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PC\OneDrive\Desktop\"/>
    </mc:Choice>
  </mc:AlternateContent>
  <xr:revisionPtr revIDLastSave="0" documentId="8_{0ACF7E00-E792-4ED7-BEE5-A8C9AFB22C39}" xr6:coauthVersionLast="47" xr6:coauthVersionMax="47" xr10:uidLastSave="{00000000-0000-0000-0000-000000000000}"/>
  <bookViews>
    <workbookView xWindow="-120" yWindow="-120" windowWidth="25440" windowHeight="15390" activeTab="2" xr2:uid="{00000000-000D-0000-FFFF-FFFF00000000}"/>
  </bookViews>
  <sheets>
    <sheet name="database" sheetId="1" r:id="rId1"/>
    <sheet name="analysis" sheetId="2" r:id="rId2"/>
    <sheet name="Dashboard" sheetId="4" r:id="rId3"/>
  </sheets>
  <definedNames>
    <definedName name="_xlchart.v1.1" hidden="1">analysis!$U$2:$U$7</definedName>
    <definedName name="_xlchart.v1.2" hidden="1">analysis!$P$1</definedName>
    <definedName name="_xlchart.v1.3" hidden="1">analysis!$P$2:$P$7</definedName>
    <definedName name="_xlchart.v1.4" hidden="1">analysis!$U$2:$U$7</definedName>
    <definedName name="category">OFFSET(analysis!XFA1048576,1,0,COUNT(analysis!XFB:XFB))</definedName>
    <definedName name="categoryrange">OFFSET(analysis!XEZ1048576,1,1,COUNT(analysis!XFA:XFA))</definedName>
    <definedName name="Clothing">OFFSET(analysis!XFA1048576,1,0,COUNT(analysis!XFB:XFB))</definedName>
    <definedName name="Slicer_Customer_Type">#N/A</definedName>
    <definedName name="Slicer_month">#N/A</definedName>
    <definedName name="Slicer_Payment_Method">#N/A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a="1"/>
  <c r="U2" i="2" s="1"/>
  <c r="S2" i="2" s="1" a="1"/>
  <c r="S2" i="2" s="1"/>
  <c r="U1" i="2" s="1"/>
  <c r="T2" i="2" a="1"/>
  <c r="T2" i="2" s="1"/>
  <c r="AP2" i="2" a="1"/>
  <c r="AP2" i="2" s="1"/>
  <c r="AU1" i="2"/>
  <c r="AV1" i="2" s="1"/>
  <c r="AT2" i="2" s="1" a="1"/>
  <c r="AT2" i="2" s="1"/>
  <c r="AQ2" i="2" a="1"/>
  <c r="AQ2" i="2" s="1"/>
  <c r="AO2" i="2" s="1" a="1"/>
  <c r="AO2" i="2" s="1"/>
  <c r="AR2" i="2" a="1"/>
  <c r="AR2" i="2" s="1"/>
  <c r="AK3" i="2"/>
  <c r="AM3" i="2" s="1"/>
  <c r="AK12" i="2"/>
  <c r="AM12" i="2" s="1"/>
  <c r="AK14" i="2"/>
  <c r="AM14" i="2" s="1"/>
  <c r="AK13" i="2"/>
  <c r="AM13" i="2" s="1"/>
  <c r="AK11" i="2"/>
  <c r="AM11" i="2" s="1"/>
  <c r="AK10" i="2"/>
  <c r="AM10" i="2" s="1"/>
  <c r="AK9" i="2"/>
  <c r="AM9" i="2" s="1"/>
  <c r="AK8" i="2"/>
  <c r="AM8" i="2" s="1"/>
  <c r="AK7" i="2"/>
  <c r="AM7" i="2" s="1"/>
  <c r="AK6" i="2"/>
  <c r="AM6" i="2" s="1"/>
  <c r="AK5" i="2"/>
  <c r="AM5" i="2" s="1"/>
  <c r="AK4" i="2"/>
  <c r="AM4" i="2" s="1"/>
  <c r="AI13" i="2"/>
  <c r="AI14" i="2"/>
  <c r="AI12" i="2"/>
  <c r="AI11" i="2"/>
  <c r="AI10" i="2"/>
  <c r="AI9" i="2"/>
  <c r="AI8" i="2"/>
  <c r="AI7" i="2"/>
  <c r="AI6" i="2"/>
  <c r="AI5" i="2"/>
  <c r="AI4" i="2"/>
  <c r="AI3"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2" i="1"/>
  <c r="E5" i="2"/>
  <c r="E4" i="2"/>
  <c r="T1" i="2" l="1"/>
  <c r="AU2" i="2" a="1"/>
  <c r="AU2" i="2" s="1"/>
  <c r="AR1" i="2"/>
  <c r="AQ1" i="2"/>
  <c r="AP1" i="2"/>
  <c r="E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<sst xmlns="http://schemas.openxmlformats.org/spreadsheetml/2006/main" count="77277" uniqueCount="1469">
  <si>
    <t>Date</t>
  </si>
  <si>
    <t>City</t>
  </si>
  <si>
    <t>Country</t>
  </si>
  <si>
    <t>Customer Type</t>
  </si>
  <si>
    <t>Gender</t>
  </si>
  <si>
    <t>Product Category</t>
  </si>
  <si>
    <t>Product</t>
  </si>
  <si>
    <t>Sales Price</t>
  </si>
  <si>
    <t>Quantity</t>
  </si>
  <si>
    <t>Discount</t>
  </si>
  <si>
    <t>Payment Method</t>
  </si>
  <si>
    <t>Revenue</t>
  </si>
  <si>
    <t>Profit</t>
  </si>
  <si>
    <t>29-06-2024</t>
  </si>
  <si>
    <t>Seattle</t>
  </si>
  <si>
    <t>USA</t>
  </si>
  <si>
    <t>Normal</t>
  </si>
  <si>
    <t>Male</t>
  </si>
  <si>
    <t>Groceries</t>
  </si>
  <si>
    <t>Coffee (200g)</t>
  </si>
  <si>
    <t>Credit Card</t>
  </si>
  <si>
    <t>Sheffield</t>
  </si>
  <si>
    <t>UK</t>
  </si>
  <si>
    <t>Member</t>
  </si>
  <si>
    <t>Fruits</t>
  </si>
  <si>
    <t>Cash</t>
  </si>
  <si>
    <t>Kanpur</t>
  </si>
  <si>
    <t>India</t>
  </si>
  <si>
    <t>Female</t>
  </si>
  <si>
    <t>Personal Care</t>
  </si>
  <si>
    <t>Shampoo</t>
  </si>
  <si>
    <t>Raichur</t>
  </si>
  <si>
    <t>Energy Drink</t>
  </si>
  <si>
    <t>Milwaukee</t>
  </si>
  <si>
    <t>Bread</t>
  </si>
  <si>
    <t>Las Vegas</t>
  </si>
  <si>
    <t>Austin</t>
  </si>
  <si>
    <t>San Diego</t>
  </si>
  <si>
    <t>E-Wallet</t>
  </si>
  <si>
    <t>Kolhapur</t>
  </si>
  <si>
    <t>Juice (1L)</t>
  </si>
  <si>
    <t>Umm Al Quwain</t>
  </si>
  <si>
    <t>UAE</t>
  </si>
  <si>
    <t>Packaged Water (1L)</t>
  </si>
  <si>
    <t>Mumbai</t>
  </si>
  <si>
    <t>Electronics</t>
  </si>
  <si>
    <t>Laptop</t>
  </si>
  <si>
    <t>Gandhinagar</t>
  </si>
  <si>
    <t>Household Items</t>
  </si>
  <si>
    <t>Dish Soap</t>
  </si>
  <si>
    <t>Baranagar</t>
  </si>
  <si>
    <t>Rice</t>
  </si>
  <si>
    <t>Montreal</t>
  </si>
  <si>
    <t>Canada</t>
  </si>
  <si>
    <t>Charger</t>
  </si>
  <si>
    <t>Nashville</t>
  </si>
  <si>
    <t>Tea</t>
  </si>
  <si>
    <t>Nizamabad</t>
  </si>
  <si>
    <t>Smartphone</t>
  </si>
  <si>
    <t>Bokaro</t>
  </si>
  <si>
    <t>Tenali</t>
  </si>
  <si>
    <t>Clothing</t>
  </si>
  <si>
    <t>Shirt</t>
  </si>
  <si>
    <t>Dubai</t>
  </si>
  <si>
    <t>Cooking Oil</t>
  </si>
  <si>
    <t>Cologne</t>
  </si>
  <si>
    <t>Germany</t>
  </si>
  <si>
    <t>Headphones</t>
  </si>
  <si>
    <t>Jeans</t>
  </si>
  <si>
    <t>Bhopal</t>
  </si>
  <si>
    <t>Toronto</t>
  </si>
  <si>
    <t>Bluetooth Speaker</t>
  </si>
  <si>
    <t>Baltimore</t>
  </si>
  <si>
    <t>Ras Al Khaimah</t>
  </si>
  <si>
    <t>Jalgaon</t>
  </si>
  <si>
    <t>Agra</t>
  </si>
  <si>
    <t>Power Bank</t>
  </si>
  <si>
    <t>Fujairah</t>
  </si>
  <si>
    <t>Tablet</t>
  </si>
  <si>
    <t>Karimnagar</t>
  </si>
  <si>
    <t>Stationery</t>
  </si>
  <si>
    <t>Pen</t>
  </si>
  <si>
    <t>30-06-2024</t>
  </si>
  <si>
    <t>Moradabad</t>
  </si>
  <si>
    <t>Kota</t>
  </si>
  <si>
    <t>Laundry Basket</t>
  </si>
  <si>
    <t>Leeds</t>
  </si>
  <si>
    <t>Sanitary Pads</t>
  </si>
  <si>
    <t>Ahmedabad</t>
  </si>
  <si>
    <t>Ruler</t>
  </si>
  <si>
    <t>Gold Coast</t>
  </si>
  <si>
    <t>Australia</t>
  </si>
  <si>
    <t>USB Cable</t>
  </si>
  <si>
    <t>Al Ain</t>
  </si>
  <si>
    <t>Detergent Powder</t>
  </si>
  <si>
    <t>Munich</t>
  </si>
  <si>
    <t>Pencil</t>
  </si>
  <si>
    <t>Etawah</t>
  </si>
  <si>
    <t>Hamburg</t>
  </si>
  <si>
    <t>Portland</t>
  </si>
  <si>
    <t>Soft Drink (500ml)</t>
  </si>
  <si>
    <t>Bhagalpur</t>
  </si>
  <si>
    <t>Sambalpur</t>
  </si>
  <si>
    <t>Socks</t>
  </si>
  <si>
    <t>New York</t>
  </si>
  <si>
    <t>Adelaide</t>
  </si>
  <si>
    <t>Monitor</t>
  </si>
  <si>
    <t>Ludhiana</t>
  </si>
  <si>
    <t>Pants</t>
  </si>
  <si>
    <t>Abu Dhabi</t>
  </si>
  <si>
    <t>Skirt</t>
  </si>
  <si>
    <t>Palghar</t>
  </si>
  <si>
    <t>Bardhaman</t>
  </si>
  <si>
    <t>Salt</t>
  </si>
  <si>
    <t>Fortaleza</t>
  </si>
  <si>
    <t>Brazil</t>
  </si>
  <si>
    <t>Milk</t>
  </si>
  <si>
    <t>Jacket</t>
  </si>
  <si>
    <t>Surat</t>
  </si>
  <si>
    <t>T-shirt</t>
  </si>
  <si>
    <t>Canberra</t>
  </si>
  <si>
    <t>Wheat Flour</t>
  </si>
  <si>
    <t>Allahabad</t>
  </si>
  <si>
    <t>Indianapolis</t>
  </si>
  <si>
    <t>Kolkata</t>
  </si>
  <si>
    <t>San Jose</t>
  </si>
  <si>
    <t>Jalandhar</t>
  </si>
  <si>
    <t>Berlin</t>
  </si>
  <si>
    <t>Cap</t>
  </si>
  <si>
    <t>Kharagpur</t>
  </si>
  <si>
    <t>Sugar</t>
  </si>
  <si>
    <t>Tumkur</t>
  </si>
  <si>
    <t>SÃ£o Paulo</t>
  </si>
  <si>
    <t>Chennai</t>
  </si>
  <si>
    <t>Stuttgart</t>
  </si>
  <si>
    <t>Rewa</t>
  </si>
  <si>
    <t>Kansas City</t>
  </si>
  <si>
    <t>Los Angeles</t>
  </si>
  <si>
    <t>Razor</t>
  </si>
  <si>
    <t>Sangli</t>
  </si>
  <si>
    <t>Nashik</t>
  </si>
  <si>
    <t>Notebook</t>
  </si>
  <si>
    <t>Salvador</t>
  </si>
  <si>
    <t>Eraser</t>
  </si>
  <si>
    <t>Delhi</t>
  </si>
  <si>
    <t>Thiruvananthapuram</t>
  </si>
  <si>
    <t>Vijayawada</t>
  </si>
  <si>
    <t>Broom</t>
  </si>
  <si>
    <t>Bangalore</t>
  </si>
  <si>
    <t>Jacksonville</t>
  </si>
  <si>
    <t>Brisbane</t>
  </si>
  <si>
    <t>Eggs</t>
  </si>
  <si>
    <t>Dresden</t>
  </si>
  <si>
    <t>Lucknow</t>
  </si>
  <si>
    <t>Visakhapatnam</t>
  </si>
  <si>
    <t>Leipzig</t>
  </si>
  <si>
    <t>Ottawa</t>
  </si>
  <si>
    <t>Atlanta</t>
  </si>
  <si>
    <t>Mysore</t>
  </si>
  <si>
    <t>Pali</t>
  </si>
  <si>
    <t>Face Wash</t>
  </si>
  <si>
    <t>Quebec City</t>
  </si>
  <si>
    <t>Denver</t>
  </si>
  <si>
    <t>Dallas</t>
  </si>
  <si>
    <t>Shoes</t>
  </si>
  <si>
    <t>Nagpur</t>
  </si>
  <si>
    <t>Phoenix</t>
  </si>
  <si>
    <t>Toilet Cleaner</t>
  </si>
  <si>
    <t>Bareilly</t>
  </si>
  <si>
    <t>Toothbrush</t>
  </si>
  <si>
    <t>Hobart</t>
  </si>
  <si>
    <t>London</t>
  </si>
  <si>
    <t>Dustbin</t>
  </si>
  <si>
    <t>Manaus</t>
  </si>
  <si>
    <t>Aligarh</t>
  </si>
  <si>
    <t>Melbourne</t>
  </si>
  <si>
    <t>Boston</t>
  </si>
  <si>
    <t>Stapler</t>
  </si>
  <si>
    <t>Deodorant</t>
  </si>
  <si>
    <t>Jaipur</t>
  </si>
  <si>
    <t>Bralette</t>
  </si>
  <si>
    <t>Winnipeg</t>
  </si>
  <si>
    <t>Liverpool</t>
  </si>
  <si>
    <t>Manchester</t>
  </si>
  <si>
    <t>Gwalior</t>
  </si>
  <si>
    <t>Patna</t>
  </si>
  <si>
    <t>Hyderabad</t>
  </si>
  <si>
    <t>Vancouver</t>
  </si>
  <si>
    <t>Pune</t>
  </si>
  <si>
    <t>Aizawl</t>
  </si>
  <si>
    <t>Glasgow</t>
  </si>
  <si>
    <t>Ratlam</t>
  </si>
  <si>
    <t>Sydney</t>
  </si>
  <si>
    <t>Calgary</t>
  </si>
  <si>
    <t>Belo Horizonte</t>
  </si>
  <si>
    <t>BrasÃ­lia</t>
  </si>
  <si>
    <t>Edmonton</t>
  </si>
  <si>
    <t>Rio de Janeiro</t>
  </si>
  <si>
    <t>Chicago</t>
  </si>
  <si>
    <t>Smartwatch</t>
  </si>
  <si>
    <t>Satna</t>
  </si>
  <si>
    <t>Folder</t>
  </si>
  <si>
    <t>Birmingham</t>
  </si>
  <si>
    <t>Sharjah</t>
  </si>
  <si>
    <t>Ajman</t>
  </si>
  <si>
    <t>Houston</t>
  </si>
  <si>
    <t>Bristol</t>
  </si>
  <si>
    <t>Soap</t>
  </si>
  <si>
    <t>Hapur</t>
  </si>
  <si>
    <t>Kollam</t>
  </si>
  <si>
    <t>Toothpaste</t>
  </si>
  <si>
    <t>Perth</t>
  </si>
  <si>
    <t>Highlighter</t>
  </si>
  <si>
    <t>Marker</t>
  </si>
  <si>
    <t>Frankfurt</t>
  </si>
  <si>
    <t>13-07-2024</t>
  </si>
  <si>
    <t>Madurai</t>
  </si>
  <si>
    <t>14-07-2024</t>
  </si>
  <si>
    <t>15-07-2024</t>
  </si>
  <si>
    <t>16-07-2024</t>
  </si>
  <si>
    <t>Bhiwani</t>
  </si>
  <si>
    <t>17-07-2024</t>
  </si>
  <si>
    <t>San Francisco</t>
  </si>
  <si>
    <t>18-07-2024</t>
  </si>
  <si>
    <t>19-07-2024</t>
  </si>
  <si>
    <t>20-07-2024</t>
  </si>
  <si>
    <t>21-07-2024</t>
  </si>
  <si>
    <t>22-07-2024</t>
  </si>
  <si>
    <t>23-07-2024</t>
  </si>
  <si>
    <t>24-07-2024</t>
  </si>
  <si>
    <t>25-07-2024</t>
  </si>
  <si>
    <t>Calculator</t>
  </si>
  <si>
    <t>26-07-2024</t>
  </si>
  <si>
    <t>27-07-2024</t>
  </si>
  <si>
    <t>28-07-2024</t>
  </si>
  <si>
    <t>29-07-2024</t>
  </si>
  <si>
    <t>30-07-2024</t>
  </si>
  <si>
    <t>31-07-2024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</si>
  <si>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</si>
  <si>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</si>
  <si>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</si>
  <si>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</si>
  <si>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</si>
  <si>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</si>
  <si>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</si>
  <si>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</si>
  <si>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</si>
  <si>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</si>
  <si>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</si>
  <si>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</si>
  <si>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</si>
  <si>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</si>
  <si>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</si>
  <si>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</si>
  <si>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</si>
  <si>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</si>
  <si>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</si>
  <si>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</si>
  <si>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</si>
  <si>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</si>
  <si>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</si>
  <si>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</si>
  <si>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</si>
  <si>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</si>
  <si>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</si>
  <si>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</si>
  <si>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</si>
  <si>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</si>
  <si>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</si>
  <si>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</si>
  <si>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</si>
  <si>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</si>
  <si>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</si>
  <si>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</si>
  <si>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</si>
  <si>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</si>
  <si>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</si>
  <si>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</si>
  <si>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</si>
  <si>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</si>
  <si>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</si>
  <si>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</si>
  <si>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</si>
  <si>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</si>
  <si>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</si>
  <si>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</si>
  <si>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</si>
  <si>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</si>
  <si>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</si>
  <si>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</si>
  <si>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</si>
  <si>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</si>
  <si>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</si>
  <si>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</si>
  <si>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</si>
  <si>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</si>
  <si>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</si>
  <si>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</si>
  <si>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</si>
  <si>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</si>
  <si>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</si>
  <si>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</si>
  <si>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</si>
  <si>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</si>
  <si>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</si>
  <si>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</si>
  <si>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</si>
  <si>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</si>
  <si>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</si>
  <si>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</si>
  <si>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</si>
  <si>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</si>
  <si>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</si>
  <si>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</si>
  <si>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</si>
  <si>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</si>
  <si>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</si>
  <si>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</si>
  <si>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</si>
  <si>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</si>
  <si>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</si>
  <si>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</si>
  <si>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</si>
  <si>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</si>
  <si>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</si>
  <si>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</si>
  <si>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</si>
  <si>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</si>
  <si>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</si>
  <si>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</si>
  <si>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</si>
  <si>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</si>
  <si>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</si>
  <si>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</si>
  <si>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</si>
  <si>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</si>
  <si>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</si>
  <si>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</si>
  <si>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</si>
  <si>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</si>
  <si>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</si>
  <si>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</si>
  <si>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</si>
  <si>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</si>
  <si>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</si>
  <si>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</si>
  <si>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</si>
  <si>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</si>
  <si>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</si>
  <si>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</si>
  <si>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</si>
  <si>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</si>
  <si>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</si>
  <si>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</si>
  <si>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</si>
  <si>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</si>
  <si>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</si>
  <si>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</si>
  <si>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</si>
  <si>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</si>
  <si>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</si>
  <si>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</si>
  <si>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</si>
  <si>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</si>
  <si>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</si>
  <si>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</si>
  <si>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</si>
  <si>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</si>
  <si>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</si>
  <si>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</si>
  <si>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</si>
  <si>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</si>
  <si>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</si>
  <si>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</si>
  <si>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</si>
  <si>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</si>
  <si>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</si>
  <si>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</si>
  <si>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</si>
  <si>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</si>
  <si>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</si>
  <si>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</si>
  <si>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</si>
  <si>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</si>
  <si>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</si>
  <si>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</si>
  <si>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</si>
  <si>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</si>
  <si>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</si>
  <si>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</si>
  <si>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</si>
  <si>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</si>
  <si>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</si>
  <si>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</si>
  <si>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</si>
  <si>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</si>
  <si>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</si>
  <si>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</si>
  <si>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</si>
  <si>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</si>
  <si>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</si>
  <si>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</si>
  <si>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</si>
  <si>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</si>
  <si>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</si>
  <si>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</si>
  <si>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</si>
  <si>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</si>
  <si>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</si>
  <si>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</si>
  <si>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</si>
  <si>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</si>
  <si>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</si>
  <si>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</si>
  <si>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</si>
  <si>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</si>
  <si>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</si>
  <si>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</si>
  <si>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</si>
  <si>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</si>
  <si>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</si>
  <si>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</si>
  <si>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</si>
  <si>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</si>
  <si>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</si>
  <si>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</si>
  <si>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</si>
  <si>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</si>
  <si>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</si>
  <si>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</si>
  <si>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</si>
  <si>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</si>
  <si>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</si>
  <si>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</si>
  <si>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</si>
  <si>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</si>
  <si>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</si>
  <si>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</si>
  <si>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</si>
  <si>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Time</t>
  </si>
  <si>
    <t>total buying value</t>
  </si>
  <si>
    <t>buy price</t>
  </si>
  <si>
    <t>total selling value</t>
  </si>
  <si>
    <t>month</t>
  </si>
  <si>
    <t>day</t>
  </si>
  <si>
    <t>year</t>
  </si>
  <si>
    <t>750-67-8428</t>
  </si>
  <si>
    <t>226-31-3081</t>
  </si>
  <si>
    <t>631-41-3108</t>
  </si>
  <si>
    <t>123-19-1176</t>
  </si>
  <si>
    <t>373-73-7910</t>
  </si>
  <si>
    <t>699-14-3026</t>
  </si>
  <si>
    <t>355-53-5943</t>
  </si>
  <si>
    <t>315-22-5665</t>
  </si>
  <si>
    <t>665-32-9167</t>
  </si>
  <si>
    <t>692-92-5582</t>
  </si>
  <si>
    <t>351-62-0822</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</si>
  <si>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</si>
  <si>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</si>
  <si>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</si>
  <si>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</si>
  <si>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</si>
  <si>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</si>
  <si>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</si>
  <si>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</si>
  <si>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</si>
  <si>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</si>
  <si>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</si>
  <si>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</si>
  <si>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</si>
  <si>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</si>
  <si>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</si>
  <si>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</si>
  <si>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</si>
  <si>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</si>
  <si>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</si>
  <si>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</si>
  <si>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</si>
  <si>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</si>
  <si>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</si>
  <si>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</si>
  <si>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</si>
  <si>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</si>
  <si>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</si>
  <si>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</si>
  <si>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</si>
  <si>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</si>
  <si>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</si>
  <si>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</si>
  <si>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</si>
  <si>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</si>
  <si>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</si>
  <si>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</si>
  <si>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</si>
  <si>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</si>
  <si>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</si>
  <si>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</si>
  <si>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</si>
  <si>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</si>
  <si>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</si>
  <si>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</si>
  <si>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</si>
  <si>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</si>
  <si>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</si>
  <si>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</si>
  <si>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</si>
  <si>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</si>
  <si>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</si>
  <si>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</si>
  <si>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</si>
  <si>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</si>
  <si>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</si>
  <si>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</si>
  <si>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</si>
  <si>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</si>
  <si>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</si>
  <si>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</si>
  <si>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</si>
  <si>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</si>
  <si>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</si>
  <si>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</si>
  <si>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</si>
  <si>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</si>
  <si>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</si>
  <si>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</si>
  <si>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</si>
  <si>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</si>
  <si>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</si>
  <si>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</si>
  <si>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</si>
  <si>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</si>
  <si>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</si>
  <si>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</si>
  <si>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</si>
  <si>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</si>
  <si>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</si>
  <si>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</si>
  <si>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</si>
  <si>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</si>
  <si>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</si>
  <si>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</si>
  <si>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</si>
  <si>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</si>
  <si>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</si>
  <si>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</si>
  <si>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</si>
  <si>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</si>
  <si>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</si>
  <si>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</si>
  <si>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</si>
  <si>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</si>
  <si>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</si>
  <si>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</si>
  <si>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</si>
  <si>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</si>
  <si>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</si>
  <si>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</si>
  <si>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</si>
  <si>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</si>
  <si>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</si>
  <si>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</si>
  <si>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</si>
  <si>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</si>
  <si>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</si>
  <si>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</si>
  <si>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</si>
  <si>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</si>
  <si>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</si>
  <si>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</si>
  <si>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</si>
  <si>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</si>
  <si>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</si>
  <si>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</si>
  <si>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</si>
  <si>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</si>
  <si>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</si>
  <si>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</si>
  <si>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</si>
  <si>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</si>
  <si>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</si>
  <si>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</si>
  <si>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</si>
  <si>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</si>
  <si>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</si>
  <si>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</si>
  <si>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</si>
  <si>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</si>
  <si>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</si>
  <si>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</si>
  <si>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</si>
  <si>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</si>
  <si>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</si>
  <si>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</si>
  <si>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</si>
  <si>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</si>
  <si>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</si>
  <si>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</si>
  <si>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</si>
  <si>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</si>
  <si>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</si>
  <si>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</si>
  <si>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</si>
  <si>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</si>
  <si>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</si>
  <si>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</si>
  <si>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</si>
  <si>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</si>
  <si>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</si>
  <si>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</si>
  <si>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</si>
  <si>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</si>
  <si>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</si>
  <si>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</si>
  <si>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</si>
  <si>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</si>
  <si>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</si>
  <si>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</si>
  <si>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</si>
  <si>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</si>
  <si>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</si>
  <si>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</si>
  <si>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</si>
  <si>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</si>
  <si>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</si>
  <si>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</si>
  <si>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</si>
  <si>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</si>
  <si>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</si>
  <si>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</si>
  <si>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</si>
  <si>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</si>
  <si>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</si>
  <si>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</si>
  <si>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</si>
  <si>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</si>
  <si>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</si>
  <si>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</si>
  <si>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</si>
  <si>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</si>
  <si>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</si>
  <si>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</si>
  <si>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</si>
  <si>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</si>
  <si>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</si>
  <si>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</si>
  <si>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</si>
  <si>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</si>
  <si>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</si>
  <si>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</si>
  <si>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</si>
  <si>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</si>
  <si>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</si>
  <si>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</si>
  <si>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</si>
  <si>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</si>
  <si>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</si>
  <si>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</si>
  <si>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</si>
  <si>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</si>
  <si>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</si>
  <si>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</si>
  <si>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</si>
  <si>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</si>
  <si>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</si>
  <si>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</si>
  <si>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</si>
  <si>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</si>
  <si>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</si>
  <si>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</si>
  <si>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</si>
  <si>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</si>
  <si>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</si>
  <si>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</si>
  <si>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</si>
  <si>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</si>
  <si>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</si>
  <si>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</si>
  <si>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</si>
  <si>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</si>
  <si>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</si>
  <si>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</si>
  <si>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</si>
  <si>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</si>
  <si>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</si>
  <si>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</si>
  <si>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</si>
  <si>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</si>
  <si>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</si>
  <si>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</si>
  <si>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</si>
  <si>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</si>
  <si>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</si>
  <si>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</si>
  <si>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</si>
  <si>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</si>
  <si>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</si>
  <si>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</si>
  <si>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</si>
  <si>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</si>
  <si>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</si>
  <si>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</si>
  <si>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</si>
  <si>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</si>
  <si>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</si>
  <si>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</si>
  <si>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</si>
  <si>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</si>
  <si>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</si>
  <si>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</si>
  <si>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</si>
  <si>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</si>
  <si>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</si>
  <si>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</si>
  <si>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</si>
  <si>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</si>
  <si>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</si>
  <si>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</si>
  <si>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</si>
  <si>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</si>
  <si>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</si>
  <si>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</si>
  <si>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</si>
  <si>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</si>
  <si>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</si>
  <si>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</si>
  <si>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</si>
  <si>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</si>
  <si>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</si>
  <si>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</si>
  <si>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</si>
  <si>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</si>
  <si>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</si>
  <si>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</si>
  <si>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</si>
  <si>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</si>
  <si>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</si>
  <si>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</si>
  <si>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</si>
  <si>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</si>
  <si>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</si>
  <si>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</si>
  <si>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</si>
  <si>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</si>
  <si>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</si>
  <si>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</si>
  <si>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</si>
  <si>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</si>
  <si>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</si>
  <si>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</si>
  <si>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</si>
  <si>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</si>
  <si>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</si>
  <si>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</si>
  <si>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</si>
  <si>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</si>
  <si>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</si>
  <si>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</si>
  <si>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</si>
  <si>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</si>
  <si>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</si>
  <si>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</si>
  <si>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</si>
  <si>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</si>
  <si>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</si>
  <si>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</si>
  <si>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</si>
  <si>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</si>
  <si>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</si>
  <si>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</si>
  <si>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</si>
  <si>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</si>
  <si>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</si>
  <si>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</si>
  <si>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</si>
  <si>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</si>
  <si>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</si>
  <si>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</si>
  <si>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</si>
  <si>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</si>
  <si>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</si>
  <si>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</si>
  <si>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</si>
  <si>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</si>
  <si>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</si>
  <si>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</si>
  <si>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</si>
  <si>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</si>
  <si>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</si>
  <si>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</si>
  <si>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</si>
  <si>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</si>
  <si>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</si>
  <si>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</si>
  <si>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</si>
  <si>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</si>
  <si>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</si>
  <si>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</si>
  <si>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</si>
  <si>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</si>
  <si>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</si>
  <si>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</si>
  <si>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</si>
  <si>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</si>
  <si>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</si>
  <si>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</si>
  <si>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</si>
  <si>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</si>
  <si>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</si>
  <si>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</si>
  <si>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</si>
  <si>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</si>
  <si>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</si>
  <si>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</si>
  <si>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</si>
  <si>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</si>
  <si>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</si>
  <si>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</si>
  <si>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</si>
  <si>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</si>
  <si>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</si>
  <si>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</si>
  <si>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</si>
  <si>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</si>
  <si>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</si>
  <si>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</si>
  <si>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</si>
  <si>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</si>
  <si>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</si>
  <si>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</si>
  <si>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</si>
  <si>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</si>
  <si>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</si>
  <si>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</si>
  <si>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</si>
  <si>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</si>
  <si>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</si>
  <si>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</si>
  <si>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</si>
  <si>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</si>
  <si>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</si>
  <si>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</si>
  <si>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</si>
  <si>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</si>
  <si>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</si>
  <si>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</si>
  <si>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</si>
  <si>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</si>
  <si>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</si>
  <si>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</si>
  <si>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</si>
  <si>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</si>
  <si>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</si>
  <si>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</si>
  <si>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</si>
  <si>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</si>
  <si>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</si>
  <si>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</si>
  <si>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</si>
  <si>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</si>
  <si>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</si>
  <si>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</si>
  <si>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</si>
  <si>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</si>
  <si>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</si>
  <si>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</si>
  <si>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</si>
  <si>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</si>
  <si>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</si>
  <si>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</si>
  <si>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</si>
  <si>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</si>
  <si>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</si>
  <si>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</si>
  <si>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</si>
  <si>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</si>
  <si>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</si>
  <si>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</si>
  <si>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</si>
  <si>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</si>
  <si>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</si>
  <si>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</si>
  <si>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</si>
  <si>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</si>
  <si>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</si>
  <si>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</si>
  <si>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</si>
  <si>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</si>
  <si>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</si>
  <si>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</si>
  <si>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</si>
  <si>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</si>
  <si>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</si>
  <si>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</si>
  <si>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</si>
  <si>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</si>
  <si>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</si>
  <si>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</si>
  <si>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</si>
  <si>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</si>
  <si>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</si>
  <si>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</si>
  <si>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</si>
  <si>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</si>
  <si>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</si>
  <si>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</si>
  <si>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</si>
  <si>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</si>
  <si>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</si>
  <si>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</si>
  <si>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</si>
  <si>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</si>
  <si>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</si>
  <si>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</si>
  <si>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</si>
  <si>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</si>
  <si>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</si>
  <si>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</si>
  <si>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</si>
  <si>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</si>
  <si>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</si>
  <si>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</si>
  <si>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</si>
  <si>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</si>
  <si>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</si>
  <si>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</si>
  <si>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</si>
  <si>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</si>
  <si>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</si>
  <si>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</si>
  <si>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</si>
  <si>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</si>
  <si>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</si>
  <si>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</si>
  <si>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</si>
  <si>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</si>
  <si>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</si>
  <si>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</si>
  <si>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</si>
  <si>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</si>
  <si>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</si>
  <si>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</si>
  <si>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</si>
  <si>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</si>
  <si>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</si>
  <si>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</si>
  <si>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</si>
  <si>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</si>
  <si>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</si>
  <si>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</si>
  <si>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</si>
  <si>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</si>
  <si>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</si>
  <si>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</si>
  <si>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</si>
  <si>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</si>
  <si>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</si>
  <si>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</si>
  <si>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</si>
  <si>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</si>
  <si>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</si>
  <si>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</si>
  <si>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</si>
  <si>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</si>
  <si>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</si>
  <si>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</si>
  <si>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</si>
  <si>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</si>
  <si>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</si>
  <si>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</si>
  <si>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</si>
  <si>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</si>
  <si>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</si>
  <si>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</si>
  <si>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</si>
  <si>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</si>
  <si>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</si>
  <si>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</si>
  <si>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</si>
  <si>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</si>
  <si>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</si>
  <si>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</si>
  <si>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</si>
  <si>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</si>
  <si>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</si>
  <si>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</si>
  <si>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</si>
  <si>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</si>
  <si>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</si>
  <si>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</si>
  <si>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</si>
  <si>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</si>
  <si>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</si>
  <si>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</si>
  <si>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</si>
  <si>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</si>
  <si>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</si>
  <si>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</si>
  <si>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</si>
  <si>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</si>
  <si>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</si>
  <si>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</si>
  <si>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</si>
  <si>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</si>
  <si>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</si>
  <si>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</si>
  <si>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</si>
  <si>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</si>
  <si>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</si>
  <si>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</si>
  <si>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</si>
  <si>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</si>
  <si>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</si>
  <si>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</si>
  <si>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</si>
  <si>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</si>
  <si>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</si>
  <si>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</si>
  <si>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</si>
  <si>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</si>
  <si>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</si>
  <si>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</si>
  <si>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</si>
  <si>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</si>
  <si>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</si>
  <si>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</si>
  <si>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</si>
  <si>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</si>
  <si>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</si>
  <si>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</si>
  <si>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</si>
  <si>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</si>
  <si>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</si>
  <si>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</si>
  <si>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</si>
  <si>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</si>
  <si>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</si>
  <si>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</si>
  <si>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</si>
  <si>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</si>
  <si>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</si>
  <si>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</si>
  <si>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</si>
  <si>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</si>
  <si>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</si>
  <si>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</si>
  <si>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</si>
  <si>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</si>
  <si>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</si>
  <si>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</si>
  <si>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</si>
  <si>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</si>
  <si>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</si>
  <si>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</si>
  <si>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</si>
  <si>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</si>
  <si>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</si>
  <si>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</si>
  <si>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</si>
  <si>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</si>
  <si>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</si>
  <si>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</si>
  <si>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</si>
  <si>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</si>
  <si>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</si>
  <si>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</si>
  <si>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</si>
  <si>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</si>
  <si>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</si>
  <si>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</si>
  <si>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</si>
  <si>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</si>
  <si>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</si>
  <si>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</si>
  <si>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</si>
  <si>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</si>
  <si>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</si>
  <si>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</si>
  <si>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</si>
  <si>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</si>
  <si>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</si>
  <si>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</si>
  <si>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</si>
  <si>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</si>
  <si>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</si>
  <si>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</si>
  <si>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</si>
  <si>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</si>
  <si>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</si>
  <si>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</si>
  <si>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</si>
  <si>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</si>
  <si>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</si>
  <si>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</si>
  <si>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</si>
  <si>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</si>
  <si>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</si>
  <si>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</si>
  <si>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</si>
  <si>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</si>
  <si>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</si>
  <si>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</si>
  <si>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</si>
  <si>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</si>
  <si>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</si>
  <si>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</si>
  <si>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</si>
  <si>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</si>
  <si>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</si>
  <si>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</si>
  <si>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</si>
  <si>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</si>
  <si>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</si>
  <si>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</si>
  <si>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</si>
  <si>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</si>
  <si>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</si>
  <si>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</si>
  <si>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</si>
  <si>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</si>
  <si>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</si>
  <si>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</si>
  <si>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</si>
  <si>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</si>
  <si>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</si>
  <si>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</si>
  <si>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</si>
  <si>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</si>
  <si>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</si>
  <si>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</si>
  <si>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</si>
  <si>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</si>
  <si>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</si>
  <si>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</si>
  <si>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</si>
  <si>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</si>
  <si>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</si>
  <si>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</si>
  <si>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</si>
  <si>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</si>
  <si>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</si>
  <si>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</si>
  <si>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</si>
  <si>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</si>
  <si>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</si>
  <si>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</si>
  <si>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</si>
  <si>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</si>
  <si>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</si>
  <si>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</si>
  <si>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</si>
  <si>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</si>
  <si>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</si>
  <si>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</si>
  <si>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</si>
  <si>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</si>
  <si>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</si>
  <si>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</si>
  <si>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</si>
  <si>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</si>
  <si>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</si>
  <si>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</si>
  <si>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</si>
  <si>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</si>
  <si>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</si>
  <si>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</si>
  <si>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</si>
  <si>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</si>
  <si>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</si>
  <si>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</si>
  <si>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</si>
  <si>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</si>
  <si>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</si>
  <si>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</si>
  <si>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</si>
  <si>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</si>
  <si>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</si>
  <si>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</si>
  <si>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</si>
  <si>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</si>
  <si>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</si>
  <si>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</si>
  <si>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</si>
  <si>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</si>
  <si>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</si>
  <si>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</si>
  <si>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</si>
  <si>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</si>
  <si>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</si>
  <si>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</si>
  <si>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</si>
  <si>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</si>
  <si>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</si>
  <si>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</si>
  <si>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</si>
  <si>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</si>
  <si>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</si>
  <si>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</si>
  <si>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</si>
  <si>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</si>
  <si>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</si>
  <si>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</si>
  <si>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</si>
  <si>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</si>
  <si>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</si>
  <si>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</si>
  <si>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</si>
  <si>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</si>
  <si>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</si>
  <si>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</si>
  <si>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</si>
  <si>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</si>
  <si>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</si>
  <si>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</si>
  <si>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</si>
  <si>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</si>
  <si>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</si>
  <si>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</si>
  <si>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</si>
  <si>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</si>
  <si>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</si>
  <si>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</si>
  <si>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</si>
  <si>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</si>
  <si>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</si>
  <si>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</si>
  <si>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</si>
  <si>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</si>
  <si>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</si>
  <si>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</si>
  <si>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</si>
  <si>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</si>
  <si>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</si>
  <si>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</si>
  <si>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</si>
  <si>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</si>
  <si>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</si>
  <si>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</si>
  <si>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</si>
  <si>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</si>
  <si>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</si>
  <si>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</si>
  <si>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</si>
  <si>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</si>
  <si>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</si>
  <si>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</si>
  <si>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</si>
  <si>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</si>
  <si>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</si>
  <si>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</si>
  <si>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</si>
  <si>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</si>
  <si>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</si>
  <si>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</si>
  <si>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</si>
  <si>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</si>
  <si>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</si>
  <si>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</si>
  <si>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</si>
  <si>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</si>
  <si>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</si>
  <si>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</si>
  <si>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</si>
  <si>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</si>
  <si>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</si>
  <si>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</si>
  <si>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</si>
  <si>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</si>
  <si>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</si>
  <si>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</si>
  <si>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</si>
  <si>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</si>
  <si>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</si>
  <si>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</si>
  <si>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</si>
  <si>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</si>
  <si>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</si>
  <si>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</si>
  <si>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</si>
  <si>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</si>
  <si>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</si>
  <si>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</si>
  <si>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</si>
  <si>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</si>
  <si>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</si>
  <si>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</si>
  <si>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</si>
  <si>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</si>
  <si>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</si>
  <si>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</si>
  <si>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</si>
  <si>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</si>
  <si>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</si>
  <si>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</si>
  <si>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</si>
  <si>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</si>
  <si>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</si>
  <si>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</si>
  <si>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</si>
  <si>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</si>
  <si>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</si>
  <si>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</si>
  <si>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</si>
  <si>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</si>
  <si>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</si>
  <si>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</si>
  <si>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</si>
  <si>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</si>
  <si>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</si>
  <si>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</si>
  <si>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</si>
  <si>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</si>
  <si>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</si>
  <si>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</si>
  <si>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</si>
  <si>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</si>
  <si>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</si>
  <si>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</si>
  <si>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</si>
  <si>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</si>
  <si>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</si>
  <si>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</si>
  <si>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</si>
  <si>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</si>
  <si>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</si>
  <si>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</si>
  <si>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</si>
  <si>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</si>
  <si>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</si>
  <si>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</si>
  <si>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</si>
  <si>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</si>
  <si>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</si>
  <si>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</si>
  <si>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</si>
  <si>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</si>
  <si>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</si>
  <si>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</si>
  <si>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</si>
  <si>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</si>
  <si>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</si>
  <si>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</si>
  <si>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</si>
  <si>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</si>
  <si>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</si>
  <si>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</si>
  <si>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</si>
  <si>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</si>
  <si>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</si>
  <si>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</si>
  <si>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</si>
  <si>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</si>
  <si>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</si>
  <si>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</si>
  <si>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</si>
  <si>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</si>
  <si>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</si>
  <si>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</si>
  <si>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</si>
  <si>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</si>
  <si>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</si>
  <si>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</si>
  <si>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</si>
  <si>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</si>
  <si>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</si>
  <si>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</si>
  <si>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</si>
  <si>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</si>
  <si>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</si>
  <si>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</si>
  <si>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</si>
  <si>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</si>
  <si>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</si>
  <si>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</si>
  <si>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</si>
  <si>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</si>
  <si>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</si>
  <si>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</si>
  <si>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</si>
  <si>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</si>
  <si>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</si>
  <si>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</si>
  <si>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</si>
  <si>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</si>
  <si>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</si>
  <si>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</si>
  <si>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</si>
  <si>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</si>
  <si>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</si>
  <si>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</si>
  <si>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</si>
  <si>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</si>
  <si>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</si>
  <si>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</si>
  <si>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</si>
  <si>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</si>
  <si>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</si>
  <si>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</si>
  <si>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</si>
  <si>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</si>
  <si>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</si>
  <si>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</si>
  <si>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</si>
  <si>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</si>
  <si>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</si>
  <si>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</si>
  <si>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</si>
  <si>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</si>
  <si>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</si>
  <si>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</si>
  <si>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</si>
  <si>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</si>
  <si>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</si>
  <si>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</si>
  <si>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</si>
  <si>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</si>
  <si>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</si>
  <si>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</si>
  <si>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</si>
  <si>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</si>
  <si>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</si>
  <si>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</si>
  <si>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</si>
  <si>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</si>
  <si>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</si>
  <si>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</si>
  <si>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</si>
  <si>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</si>
  <si>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</si>
  <si>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</si>
  <si>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</si>
  <si>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</si>
  <si>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</si>
  <si>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</si>
  <si>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</si>
  <si>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</si>
  <si>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</si>
  <si>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</si>
  <si>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</si>
  <si>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</si>
  <si>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</si>
  <si>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</si>
  <si>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</si>
  <si>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</si>
  <si>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</si>
  <si>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</si>
  <si>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</si>
  <si>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product ID</t>
  </si>
  <si>
    <t>Sum of total selling value</t>
  </si>
  <si>
    <t>Row Labels</t>
  </si>
  <si>
    <t>Sum of total buying value</t>
  </si>
  <si>
    <t>Jan</t>
  </si>
  <si>
    <t>Feb</t>
  </si>
  <si>
    <t>Mar</t>
  </si>
  <si>
    <t>Apr</t>
  </si>
  <si>
    <t>May</t>
  </si>
  <si>
    <t>Jun</t>
  </si>
  <si>
    <t>Jul</t>
  </si>
  <si>
    <t>Aug</t>
  </si>
  <si>
    <t>Sep</t>
  </si>
  <si>
    <t>Oct</t>
  </si>
  <si>
    <t>Nov</t>
  </si>
  <si>
    <t>Dec</t>
  </si>
  <si>
    <t>Sum of Quantity</t>
  </si>
  <si>
    <t>Day</t>
  </si>
  <si>
    <t>Total sales</t>
  </si>
  <si>
    <t>Total profit</t>
  </si>
  <si>
    <t>Profit%</t>
  </si>
  <si>
    <t>Month</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</si>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</sst>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409]#,##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42" applyFont="1"/>
    <xf numFmtId="0" fontId="16" fillId="0" borderId="0" xfId="0" applyFont="1"/>
    <xf numFmtId="165" fontId="16" fillId="0" borderId="0" xfId="0"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font>
        <b/>
        <i val="0"/>
        <sz val="10"/>
        <color auto="1"/>
        <name val="Calibri"/>
        <family val="2"/>
        <scheme val="minor"/>
      </font>
      <border>
        <bottom style="thin">
          <color theme="4"/>
        </bottom>
        <vertical/>
        <horizontal/>
      </border>
    </dxf>
    <dxf>
      <font>
        <sz val="9"/>
        <color theme="0"/>
      </font>
      <fill>
        <patternFill>
          <bgColor theme="9"/>
        </patternFill>
      </fill>
      <border diagonalUp="0" diagonalDown="0">
        <left/>
        <right/>
        <top/>
        <bottom/>
        <vertical/>
        <horizontal/>
      </border>
    </dxf>
  </dxfs>
  <tableStyles count="1" defaultTableStyle="TableStyleMedium2" defaultPivotStyle="PivotStyleLight16">
    <tableStyle name="SlicerStyleLight1 2" pivot="0" table="0" count="10" xr9:uid="{54C1DBB3-6DD0-4E9F-AAE3-6FA60D7BAF59}">
      <tableStyleElement type="wholeTable" dxfId="21"/>
      <tableStyleElement type="headerRow" dxfId="20"/>
    </tableStyle>
  </tableStyles>
  <colors>
    <mruColors>
      <color rgb="FFFFCC00"/>
      <color rgb="FFFFFF00"/>
      <color rgb="FFFFFF66"/>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analysis!$AI$2</c:f>
              <c:strCache>
                <c:ptCount val="1"/>
                <c:pt idx="0">
                  <c:v>Sales</c:v>
                </c:pt>
              </c:strCache>
            </c:strRef>
          </c:tx>
          <c:spPr>
            <a:solidFill>
              <a:schemeClr val="accent1"/>
            </a:solidFill>
            <a:ln>
              <a:noFill/>
            </a:ln>
            <a:effectLst/>
          </c:spPr>
          <c:invertIfNegative val="0"/>
          <c:dLbls>
            <c:dLbl>
              <c:idx val="0"/>
              <c:tx>
                <c:rich>
                  <a:bodyPr/>
                  <a:lstStyle/>
                  <a:p>
                    <a:fld id="{30F63201-CC60-4D43-8F86-F6A0F14173A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211-4F7F-8978-647225C74363}"/>
                </c:ext>
              </c:extLst>
            </c:dLbl>
            <c:dLbl>
              <c:idx val="1"/>
              <c:tx>
                <c:rich>
                  <a:bodyPr/>
                  <a:lstStyle/>
                  <a:p>
                    <a:fld id="{4DD4E5E7-2D5C-4240-B431-58E9376491A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211-4F7F-8978-647225C74363}"/>
                </c:ext>
              </c:extLst>
            </c:dLbl>
            <c:dLbl>
              <c:idx val="2"/>
              <c:tx>
                <c:rich>
                  <a:bodyPr/>
                  <a:lstStyle/>
                  <a:p>
                    <a:fld id="{2B5A6828-0FDE-4BCD-82A3-96DFCE58635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211-4F7F-8978-647225C74363}"/>
                </c:ext>
              </c:extLst>
            </c:dLbl>
            <c:dLbl>
              <c:idx val="3"/>
              <c:tx>
                <c:rich>
                  <a:bodyPr/>
                  <a:lstStyle/>
                  <a:p>
                    <a:fld id="{925B8751-B130-4F86-A223-10D3214AA76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211-4F7F-8978-647225C74363}"/>
                </c:ext>
              </c:extLst>
            </c:dLbl>
            <c:dLbl>
              <c:idx val="4"/>
              <c:tx>
                <c:rich>
                  <a:bodyPr/>
                  <a:lstStyle/>
                  <a:p>
                    <a:fld id="{89E02765-AF18-42FF-89A0-7FDD655EEDD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211-4F7F-8978-647225C74363}"/>
                </c:ext>
              </c:extLst>
            </c:dLbl>
            <c:dLbl>
              <c:idx val="5"/>
              <c:tx>
                <c:rich>
                  <a:bodyPr/>
                  <a:lstStyle/>
                  <a:p>
                    <a:fld id="{06091BE1-3353-4662-9E51-8C943BE2D33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211-4F7F-8978-647225C74363}"/>
                </c:ext>
              </c:extLst>
            </c:dLbl>
            <c:dLbl>
              <c:idx val="6"/>
              <c:tx>
                <c:rich>
                  <a:bodyPr/>
                  <a:lstStyle/>
                  <a:p>
                    <a:fld id="{E117AFDF-0BF3-4B27-B101-5BF09183CA5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211-4F7F-8978-647225C74363}"/>
                </c:ext>
              </c:extLst>
            </c:dLbl>
            <c:dLbl>
              <c:idx val="7"/>
              <c:tx>
                <c:rich>
                  <a:bodyPr/>
                  <a:lstStyle/>
                  <a:p>
                    <a:fld id="{AEB71DC5-6208-49C8-8688-D8023F409B2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211-4F7F-8978-647225C74363}"/>
                </c:ext>
              </c:extLst>
            </c:dLbl>
            <c:dLbl>
              <c:idx val="8"/>
              <c:tx>
                <c:rich>
                  <a:bodyPr/>
                  <a:lstStyle/>
                  <a:p>
                    <a:fld id="{83D709FA-4901-4D6A-8335-CBA98626849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211-4F7F-8978-647225C74363}"/>
                </c:ext>
              </c:extLst>
            </c:dLbl>
            <c:dLbl>
              <c:idx val="9"/>
              <c:tx>
                <c:rich>
                  <a:bodyPr/>
                  <a:lstStyle/>
                  <a:p>
                    <a:fld id="{E647292F-4D68-4A7F-8950-9E8D0C46AFD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211-4F7F-8978-647225C74363}"/>
                </c:ext>
              </c:extLst>
            </c:dLbl>
            <c:dLbl>
              <c:idx val="10"/>
              <c:tx>
                <c:rich>
                  <a:bodyPr/>
                  <a:lstStyle/>
                  <a:p>
                    <a:fld id="{3C384C80-74B3-426A-9524-92846CDABAD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211-4F7F-8978-647225C74363}"/>
                </c:ext>
              </c:extLst>
            </c:dLbl>
            <c:dLbl>
              <c:idx val="11"/>
              <c:tx>
                <c:rich>
                  <a:bodyPr/>
                  <a:lstStyle/>
                  <a:p>
                    <a:fld id="{95D08370-6752-412A-9849-3DEADB88D02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211-4F7F-8978-647225C743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analysis!$AI$3:$AI$14</c:f>
              <c:numCache>
                <c:formatCode>[$$-409]#,##0</c:formatCode>
                <c:ptCount val="12"/>
                <c:pt idx="0">
                  <c:v>3148885</c:v>
                </c:pt>
                <c:pt idx="1">
                  <c:v>3162053</c:v>
                </c:pt>
                <c:pt idx="2">
                  <c:v>3577190</c:v>
                </c:pt>
                <c:pt idx="3">
                  <c:v>3141537</c:v>
                </c:pt>
                <c:pt idx="4">
                  <c:v>3931968</c:v>
                </c:pt>
                <c:pt idx="5">
                  <c:v>5146953</c:v>
                </c:pt>
                <c:pt idx="6">
                  <c:v>13613035</c:v>
                </c:pt>
                <c:pt idx="7">
                  <c:v>13225840</c:v>
                </c:pt>
                <c:pt idx="8">
                  <c:v>13751476</c:v>
                </c:pt>
                <c:pt idx="9">
                  <c:v>14943788</c:v>
                </c:pt>
                <c:pt idx="10">
                  <c:v>15155101</c:v>
                </c:pt>
                <c:pt idx="11">
                  <c:v>13748526</c:v>
                </c:pt>
              </c:numCache>
            </c:numRef>
          </c:val>
          <c:extLst>
            <c:ext xmlns:c15="http://schemas.microsoft.com/office/drawing/2012/chart" uri="{02D57815-91ED-43cb-92C2-25804820EDAC}">
              <c15:datalabelsRange>
                <c15:f>analysis!$AM$3:$AM$14</c15:f>
                <c15:dlblRangeCache>
                  <c:ptCount val="12"/>
                  <c:pt idx="0">
                    <c:v>23%</c:v>
                  </c:pt>
                  <c:pt idx="1">
                    <c:v>23%</c:v>
                  </c:pt>
                  <c:pt idx="2">
                    <c:v>23%</c:v>
                  </c:pt>
                  <c:pt idx="3">
                    <c:v>23%</c:v>
                  </c:pt>
                  <c:pt idx="4">
                    <c:v>23%</c:v>
                  </c:pt>
                  <c:pt idx="5">
                    <c:v>23%</c:v>
                  </c:pt>
                  <c:pt idx="6">
                    <c:v>23%</c:v>
                  </c:pt>
                  <c:pt idx="7">
                    <c:v>23%</c:v>
                  </c:pt>
                  <c:pt idx="8">
                    <c:v>23%</c:v>
                  </c:pt>
                  <c:pt idx="9">
                    <c:v>23%</c:v>
                  </c:pt>
                  <c:pt idx="10">
                    <c:v>23%</c:v>
                  </c:pt>
                  <c:pt idx="11">
                    <c:v>23%</c:v>
                  </c:pt>
                </c15:dlblRangeCache>
              </c15:datalabelsRange>
            </c:ext>
            <c:ext xmlns:c16="http://schemas.microsoft.com/office/drawing/2014/chart" uri="{C3380CC4-5D6E-409C-BE32-E72D297353CC}">
              <c16:uniqueId val="{00000000-2211-4F7F-8978-647225C74363}"/>
            </c:ext>
          </c:extLst>
        </c:ser>
        <c:ser>
          <c:idx val="1"/>
          <c:order val="1"/>
          <c:tx>
            <c:strRef>
              <c:f>analysis!$AJ$2</c:f>
              <c:strCache>
                <c:ptCount val="1"/>
              </c:strCache>
            </c:strRef>
          </c:tx>
          <c:spPr>
            <a:solidFill>
              <a:schemeClr val="accent2"/>
            </a:solidFill>
            <a:ln>
              <a:noFill/>
            </a:ln>
            <a:effectLst/>
          </c:spPr>
          <c:invertIfNegative val="0"/>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analysis!$AJ$3:$AJ$14</c:f>
              <c:numCache>
                <c:formatCode>[$$-409]#,##0</c:formatCode>
                <c:ptCount val="12"/>
              </c:numCache>
            </c:numRef>
          </c:val>
          <c:extLst>
            <c:ext xmlns:c16="http://schemas.microsoft.com/office/drawing/2014/chart" uri="{C3380CC4-5D6E-409C-BE32-E72D297353CC}">
              <c16:uniqueId val="{00000001-2211-4F7F-8978-647225C74363}"/>
            </c:ext>
          </c:extLst>
        </c:ser>
        <c:ser>
          <c:idx val="2"/>
          <c:order val="2"/>
          <c:tx>
            <c:strRef>
              <c:f>analysis!$AK$2</c:f>
              <c:strCache>
                <c:ptCount val="1"/>
                <c:pt idx="0">
                  <c:v>Profit</c:v>
                </c:pt>
              </c:strCache>
            </c:strRef>
          </c:tx>
          <c:spPr>
            <a:solidFill>
              <a:schemeClr val="accent3"/>
            </a:solidFill>
            <a:ln>
              <a:noFill/>
            </a:ln>
            <a:effectLst/>
          </c:spPr>
          <c:invertIfNegative val="0"/>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analysis!$AK$3:$AK$14</c:f>
              <c:numCache>
                <c:formatCode>[$$-409]#,##0</c:formatCode>
                <c:ptCount val="12"/>
                <c:pt idx="0">
                  <c:v>726713</c:v>
                </c:pt>
                <c:pt idx="1">
                  <c:v>729734</c:v>
                </c:pt>
                <c:pt idx="2">
                  <c:v>825537</c:v>
                </c:pt>
                <c:pt idx="3">
                  <c:v>724997</c:v>
                </c:pt>
                <c:pt idx="4">
                  <c:v>907407</c:v>
                </c:pt>
                <c:pt idx="5">
                  <c:v>1187794</c:v>
                </c:pt>
                <c:pt idx="6">
                  <c:v>3141628</c:v>
                </c:pt>
                <c:pt idx="7">
                  <c:v>3052255</c:v>
                </c:pt>
                <c:pt idx="8">
                  <c:v>3173553</c:v>
                </c:pt>
                <c:pt idx="9">
                  <c:v>3448724</c:v>
                </c:pt>
                <c:pt idx="10">
                  <c:v>3497485</c:v>
                </c:pt>
                <c:pt idx="11">
                  <c:v>3172892</c:v>
                </c:pt>
              </c:numCache>
            </c:numRef>
          </c:val>
          <c:extLst>
            <c:ext xmlns:c16="http://schemas.microsoft.com/office/drawing/2014/chart" uri="{C3380CC4-5D6E-409C-BE32-E72D297353CC}">
              <c16:uniqueId val="{00000002-2211-4F7F-8978-647225C74363}"/>
            </c:ext>
          </c:extLst>
        </c:ser>
        <c:dLbls>
          <c:showLegendKey val="0"/>
          <c:showVal val="0"/>
          <c:showCatName val="0"/>
          <c:showSerName val="0"/>
          <c:showPercent val="0"/>
          <c:showBubbleSize val="0"/>
        </c:dLbls>
        <c:gapWidth val="54"/>
        <c:overlap val="100"/>
        <c:axId val="517368344"/>
        <c:axId val="517370312"/>
      </c:barChart>
      <c:catAx>
        <c:axId val="51736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70312"/>
        <c:crosses val="autoZero"/>
        <c:auto val="1"/>
        <c:lblAlgn val="ctr"/>
        <c:lblOffset val="100"/>
        <c:noMultiLvlLbl val="0"/>
      </c:catAx>
      <c:valAx>
        <c:axId val="51737031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68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analysis!$AD$1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52-4178-8FBC-3259FB9DE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52-4178-8FBC-3259FB9DE5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52-4178-8FBC-3259FB9DE5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analysis!$AC$2:$AC$4</c:f>
              <c:strCache>
                <c:ptCount val="3"/>
                <c:pt idx="0">
                  <c:v>Cash</c:v>
                </c:pt>
                <c:pt idx="1">
                  <c:v>Credit Card</c:v>
                </c:pt>
                <c:pt idx="2">
                  <c:v>E-Wallet</c:v>
                </c:pt>
              </c:strCache>
            </c:strRef>
          </c:cat>
          <c:val>
            <c:numRef>
              <c:f>analysis!$AD$2:$AD$4</c:f>
              <c:numCache>
                <c:formatCode>General</c:formatCode>
                <c:ptCount val="3"/>
                <c:pt idx="0">
                  <c:v>45513065</c:v>
                </c:pt>
                <c:pt idx="1">
                  <c:v>37486006</c:v>
                </c:pt>
                <c:pt idx="2">
                  <c:v>23547281</c:v>
                </c:pt>
              </c:numCache>
            </c:numRef>
          </c:val>
          <c:extLst>
            <c:ext xmlns:c16="http://schemas.microsoft.com/office/drawing/2014/chart" uri="{C3380CC4-5D6E-409C-BE32-E72D297353CC}">
              <c16:uniqueId val="{00000000-93F0-4BEB-897C-9F66FA51330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F2-4510-9F89-C4C53AF701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F2-4510-9F89-C4C53AF70166}"/>
              </c:ext>
            </c:extLst>
          </c:dPt>
          <c:cat>
            <c:strRef>
              <c:f>analysis!$W$2:$W$3</c:f>
              <c:strCache>
                <c:ptCount val="2"/>
                <c:pt idx="0">
                  <c:v>Member</c:v>
                </c:pt>
                <c:pt idx="1">
                  <c:v>Normal</c:v>
                </c:pt>
              </c:strCache>
            </c:strRef>
          </c:cat>
          <c:val>
            <c:numRef>
              <c:f>analysis!$X$2:$X$3</c:f>
              <c:numCache>
                <c:formatCode>General</c:formatCode>
                <c:ptCount val="2"/>
                <c:pt idx="0">
                  <c:v>32310772</c:v>
                </c:pt>
                <c:pt idx="1">
                  <c:v>74235580</c:v>
                </c:pt>
              </c:numCache>
            </c:numRef>
          </c:val>
          <c:extLst>
            <c:ext xmlns:c16="http://schemas.microsoft.com/office/drawing/2014/chart" uri="{C3380CC4-5D6E-409C-BE32-E72D297353CC}">
              <c16:uniqueId val="{00000000-E150-4B6E-86E0-DF48CE6E63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analysis!$AD$1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5-47FC-B7B6-CDCEA464C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5-47FC-B7B6-CDCEA464C3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C5-47FC-B7B6-CDCEA464C32E}"/>
              </c:ext>
            </c:extLst>
          </c:dPt>
          <c:cat>
            <c:strRef>
              <c:f>analysis!$AC$2:$AC$4</c:f>
              <c:strCache>
                <c:ptCount val="3"/>
                <c:pt idx="0">
                  <c:v>Cash</c:v>
                </c:pt>
                <c:pt idx="1">
                  <c:v>Credit Card</c:v>
                </c:pt>
                <c:pt idx="2">
                  <c:v>E-Wallet</c:v>
                </c:pt>
              </c:strCache>
            </c:strRef>
          </c:cat>
          <c:val>
            <c:numRef>
              <c:f>analysis!$AD$2:$AD$4</c:f>
              <c:numCache>
                <c:formatCode>General</c:formatCode>
                <c:ptCount val="3"/>
                <c:pt idx="0">
                  <c:v>45513065</c:v>
                </c:pt>
                <c:pt idx="1">
                  <c:v>37486006</c:v>
                </c:pt>
                <c:pt idx="2">
                  <c:v>23547281</c:v>
                </c:pt>
              </c:numCache>
            </c:numRef>
          </c:val>
          <c:extLst>
            <c:ext xmlns:c16="http://schemas.microsoft.com/office/drawing/2014/chart" uri="{C3380CC4-5D6E-409C-BE32-E72D297353CC}">
              <c16:uniqueId val="{00000000-1570-48D6-93D0-C0A0281139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analysis!$AI$2</c:f>
              <c:strCache>
                <c:ptCount val="1"/>
                <c:pt idx="0">
                  <c:v>Sales</c:v>
                </c:pt>
              </c:strCache>
            </c:strRef>
          </c:tx>
          <c:spPr>
            <a:solidFill>
              <a:srgbClr val="FF0000"/>
            </a:solidFill>
            <a:ln>
              <a:noFill/>
            </a:ln>
            <a:effectLst/>
          </c:spPr>
          <c:invertIfNegative val="0"/>
          <c:dLbls>
            <c:dLbl>
              <c:idx val="0"/>
              <c:tx>
                <c:rich>
                  <a:bodyPr/>
                  <a:lstStyle/>
                  <a:p>
                    <a:fld id="{BF9BF1E6-2CD2-4FBF-A8E8-4B0AD433A01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EFC-4DCA-8165-E446B5A12BA7}"/>
                </c:ext>
              </c:extLst>
            </c:dLbl>
            <c:dLbl>
              <c:idx val="1"/>
              <c:tx>
                <c:rich>
                  <a:bodyPr/>
                  <a:lstStyle/>
                  <a:p>
                    <a:fld id="{E78F49BD-BFDE-4709-A3FE-EFFD88792A9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FC-4DCA-8165-E446B5A12BA7}"/>
                </c:ext>
              </c:extLst>
            </c:dLbl>
            <c:dLbl>
              <c:idx val="2"/>
              <c:tx>
                <c:rich>
                  <a:bodyPr/>
                  <a:lstStyle/>
                  <a:p>
                    <a:fld id="{E6BEE096-5582-4DB6-8BCE-CE2DFC639EC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EFC-4DCA-8165-E446B5A12BA7}"/>
                </c:ext>
              </c:extLst>
            </c:dLbl>
            <c:dLbl>
              <c:idx val="3"/>
              <c:tx>
                <c:rich>
                  <a:bodyPr/>
                  <a:lstStyle/>
                  <a:p>
                    <a:fld id="{E6D56E14-44B5-481F-8664-091E7B56B88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FC-4DCA-8165-E446B5A12BA7}"/>
                </c:ext>
              </c:extLst>
            </c:dLbl>
            <c:dLbl>
              <c:idx val="4"/>
              <c:tx>
                <c:rich>
                  <a:bodyPr/>
                  <a:lstStyle/>
                  <a:p>
                    <a:fld id="{B3B201FA-0B5F-4A1E-9735-53F9456F241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EFC-4DCA-8165-E446B5A12BA7}"/>
                </c:ext>
              </c:extLst>
            </c:dLbl>
            <c:dLbl>
              <c:idx val="5"/>
              <c:tx>
                <c:rich>
                  <a:bodyPr/>
                  <a:lstStyle/>
                  <a:p>
                    <a:fld id="{CE7310C6-3518-4BED-B019-5A9FB1616A0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FC-4DCA-8165-E446B5A12BA7}"/>
                </c:ext>
              </c:extLst>
            </c:dLbl>
            <c:dLbl>
              <c:idx val="6"/>
              <c:tx>
                <c:rich>
                  <a:bodyPr/>
                  <a:lstStyle/>
                  <a:p>
                    <a:fld id="{C511040A-AD98-4F78-9801-415B44AA396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EFC-4DCA-8165-E446B5A12BA7}"/>
                </c:ext>
              </c:extLst>
            </c:dLbl>
            <c:dLbl>
              <c:idx val="7"/>
              <c:tx>
                <c:rich>
                  <a:bodyPr/>
                  <a:lstStyle/>
                  <a:p>
                    <a:fld id="{FD9F7CA9-B46B-4F4C-8F92-732537151A9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FC-4DCA-8165-E446B5A12BA7}"/>
                </c:ext>
              </c:extLst>
            </c:dLbl>
            <c:dLbl>
              <c:idx val="8"/>
              <c:tx>
                <c:rich>
                  <a:bodyPr/>
                  <a:lstStyle/>
                  <a:p>
                    <a:fld id="{2AE0D73E-91C0-4BF3-9B1A-29E52217F4A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EFC-4DCA-8165-E446B5A12BA7}"/>
                </c:ext>
              </c:extLst>
            </c:dLbl>
            <c:dLbl>
              <c:idx val="9"/>
              <c:tx>
                <c:rich>
                  <a:bodyPr/>
                  <a:lstStyle/>
                  <a:p>
                    <a:fld id="{542CC13D-E9EB-4C34-A837-98EDE86DED1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EFC-4DCA-8165-E446B5A12BA7}"/>
                </c:ext>
              </c:extLst>
            </c:dLbl>
            <c:dLbl>
              <c:idx val="10"/>
              <c:tx>
                <c:rich>
                  <a:bodyPr/>
                  <a:lstStyle/>
                  <a:p>
                    <a:fld id="{8E4CD25E-AA51-4291-8B0B-26AFFD05D92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EFC-4DCA-8165-E446B5A12BA7}"/>
                </c:ext>
              </c:extLst>
            </c:dLbl>
            <c:dLbl>
              <c:idx val="11"/>
              <c:tx>
                <c:rich>
                  <a:bodyPr/>
                  <a:lstStyle/>
                  <a:p>
                    <a:fld id="{7B360F49-86EC-4F5F-874E-73989D93747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EFC-4DCA-8165-E446B5A12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analysis!$AI$3:$AI$14</c:f>
              <c:numCache>
                <c:formatCode>[$$-409]#,##0</c:formatCode>
                <c:ptCount val="12"/>
                <c:pt idx="0">
                  <c:v>3148885</c:v>
                </c:pt>
                <c:pt idx="1">
                  <c:v>3162053</c:v>
                </c:pt>
                <c:pt idx="2">
                  <c:v>3577190</c:v>
                </c:pt>
                <c:pt idx="3">
                  <c:v>3141537</c:v>
                </c:pt>
                <c:pt idx="4">
                  <c:v>3931968</c:v>
                </c:pt>
                <c:pt idx="5">
                  <c:v>5146953</c:v>
                </c:pt>
                <c:pt idx="6">
                  <c:v>13613035</c:v>
                </c:pt>
                <c:pt idx="7">
                  <c:v>13225840</c:v>
                </c:pt>
                <c:pt idx="8">
                  <c:v>13751476</c:v>
                </c:pt>
                <c:pt idx="9">
                  <c:v>14943788</c:v>
                </c:pt>
                <c:pt idx="10">
                  <c:v>15155101</c:v>
                </c:pt>
                <c:pt idx="11">
                  <c:v>13748526</c:v>
                </c:pt>
              </c:numCache>
            </c:numRef>
          </c:val>
          <c:extLst>
            <c:ext xmlns:c15="http://schemas.microsoft.com/office/drawing/2012/chart" uri="{02D57815-91ED-43cb-92C2-25804820EDAC}">
              <c15:datalabelsRange>
                <c15:f>analysis!$AM$3:$AM$14</c15:f>
                <c15:dlblRangeCache>
                  <c:ptCount val="12"/>
                  <c:pt idx="0">
                    <c:v>23%</c:v>
                  </c:pt>
                  <c:pt idx="1">
                    <c:v>23%</c:v>
                  </c:pt>
                  <c:pt idx="2">
                    <c:v>23%</c:v>
                  </c:pt>
                  <c:pt idx="3">
                    <c:v>23%</c:v>
                  </c:pt>
                  <c:pt idx="4">
                    <c:v>23%</c:v>
                  </c:pt>
                  <c:pt idx="5">
                    <c:v>23%</c:v>
                  </c:pt>
                  <c:pt idx="6">
                    <c:v>23%</c:v>
                  </c:pt>
                  <c:pt idx="7">
                    <c:v>23%</c:v>
                  </c:pt>
                  <c:pt idx="8">
                    <c:v>23%</c:v>
                  </c:pt>
                  <c:pt idx="9">
                    <c:v>23%</c:v>
                  </c:pt>
                  <c:pt idx="10">
                    <c:v>23%</c:v>
                  </c:pt>
                  <c:pt idx="11">
                    <c:v>23%</c:v>
                  </c:pt>
                </c15:dlblRangeCache>
              </c15:datalabelsRange>
            </c:ext>
            <c:ext xmlns:c16="http://schemas.microsoft.com/office/drawing/2014/chart" uri="{C3380CC4-5D6E-409C-BE32-E72D297353CC}">
              <c16:uniqueId val="{0000000C-EEFC-4DCA-8165-E446B5A12BA7}"/>
            </c:ext>
          </c:extLst>
        </c:ser>
        <c:ser>
          <c:idx val="1"/>
          <c:order val="1"/>
          <c:tx>
            <c:strRef>
              <c:f>analysis!$AJ$2</c:f>
              <c:strCache>
                <c:ptCount val="1"/>
              </c:strCache>
            </c:strRef>
          </c:tx>
          <c:spPr>
            <a:solidFill>
              <a:schemeClr val="accent2"/>
            </a:solidFill>
            <a:ln>
              <a:noFill/>
            </a:ln>
            <a:effectLst/>
          </c:spPr>
          <c:invertIfNegative val="0"/>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analysis!$AJ$3:$AJ$14</c:f>
              <c:numCache>
                <c:formatCode>[$$-409]#,##0</c:formatCode>
                <c:ptCount val="12"/>
              </c:numCache>
            </c:numRef>
          </c:val>
          <c:extLst>
            <c:ext xmlns:c16="http://schemas.microsoft.com/office/drawing/2014/chart" uri="{C3380CC4-5D6E-409C-BE32-E72D297353CC}">
              <c16:uniqueId val="{0000000D-EEFC-4DCA-8165-E446B5A12BA7}"/>
            </c:ext>
          </c:extLst>
        </c:ser>
        <c:ser>
          <c:idx val="2"/>
          <c:order val="2"/>
          <c:tx>
            <c:strRef>
              <c:f>analysis!$AK$2</c:f>
              <c:strCache>
                <c:ptCount val="1"/>
                <c:pt idx="0">
                  <c:v>Profit</c:v>
                </c:pt>
              </c:strCache>
            </c:strRef>
          </c:tx>
          <c:spPr>
            <a:solidFill>
              <a:srgbClr val="FFCC00"/>
            </a:solidFill>
            <a:ln>
              <a:noFill/>
            </a:ln>
            <a:effectLst/>
          </c:spPr>
          <c:invertIfNegative val="0"/>
          <c:cat>
            <c:strRef>
              <c:f>analysis!$AH$3:$AH$14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analysis!$AK$3:$AK$14</c:f>
              <c:numCache>
                <c:formatCode>[$$-409]#,##0</c:formatCode>
                <c:ptCount val="12"/>
                <c:pt idx="0">
                  <c:v>726713</c:v>
                </c:pt>
                <c:pt idx="1">
                  <c:v>729734</c:v>
                </c:pt>
                <c:pt idx="2">
                  <c:v>825537</c:v>
                </c:pt>
                <c:pt idx="3">
                  <c:v>724997</c:v>
                </c:pt>
                <c:pt idx="4">
                  <c:v>907407</c:v>
                </c:pt>
                <c:pt idx="5">
                  <c:v>1187794</c:v>
                </c:pt>
                <c:pt idx="6">
                  <c:v>3141628</c:v>
                </c:pt>
                <c:pt idx="7">
                  <c:v>3052255</c:v>
                </c:pt>
                <c:pt idx="8">
                  <c:v>3173553</c:v>
                </c:pt>
                <c:pt idx="9">
                  <c:v>3448724</c:v>
                </c:pt>
                <c:pt idx="10">
                  <c:v>3497485</c:v>
                </c:pt>
                <c:pt idx="11">
                  <c:v>3172892</c:v>
                </c:pt>
              </c:numCache>
            </c:numRef>
          </c:val>
          <c:extLst>
            <c:ext xmlns:c16="http://schemas.microsoft.com/office/drawing/2014/chart" uri="{C3380CC4-5D6E-409C-BE32-E72D297353CC}">
              <c16:uniqueId val="{0000000E-EEFC-4DCA-8165-E446B5A12BA7}"/>
            </c:ext>
          </c:extLst>
        </c:ser>
        <c:dLbls>
          <c:showLegendKey val="0"/>
          <c:showVal val="0"/>
          <c:showCatName val="0"/>
          <c:showSerName val="0"/>
          <c:showPercent val="0"/>
          <c:showBubbleSize val="0"/>
        </c:dLbls>
        <c:gapWidth val="54"/>
        <c:overlap val="100"/>
        <c:axId val="517368344"/>
        <c:axId val="517370312"/>
      </c:barChart>
      <c:catAx>
        <c:axId val="51736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7370312"/>
        <c:crosses val="autoZero"/>
        <c:auto val="1"/>
        <c:lblAlgn val="ctr"/>
        <c:lblOffset val="100"/>
        <c:noMultiLvlLbl val="0"/>
      </c:catAx>
      <c:valAx>
        <c:axId val="51737031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7368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rgbClr val="FF0000"/>
            </a:solidFill>
            <a:ln>
              <a:noFill/>
            </a:ln>
            <a:effectLst/>
          </c:spPr>
          <c:cat>
            <c:strRef>
              <c:f>analysis!$A$2:$A$26</c:f>
              <c:strCache>
                <c:ptCount val="25"/>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pt idx="16">
                  <c:v>23</c:v>
                </c:pt>
                <c:pt idx="17">
                  <c:v>24</c:v>
                </c:pt>
                <c:pt idx="18">
                  <c:v>25</c:v>
                </c:pt>
                <c:pt idx="19">
                  <c:v>26</c:v>
                </c:pt>
                <c:pt idx="20">
                  <c:v>27</c:v>
                </c:pt>
                <c:pt idx="21">
                  <c:v>28</c:v>
                </c:pt>
                <c:pt idx="22">
                  <c:v>29</c:v>
                </c:pt>
                <c:pt idx="23">
                  <c:v>30</c:v>
                </c:pt>
                <c:pt idx="24">
                  <c:v>31</c:v>
                </c:pt>
              </c:strCache>
            </c:strRef>
          </c:cat>
          <c:val>
            <c:numRef>
              <c:f>analysis!$B$2:$B$26</c:f>
              <c:numCache>
                <c:formatCode>[$$-409]#,##0.00</c:formatCode>
                <c:ptCount val="25"/>
                <c:pt idx="0">
                  <c:v>9106569</c:v>
                </c:pt>
                <c:pt idx="1">
                  <c:v>6498768</c:v>
                </c:pt>
                <c:pt idx="2">
                  <c:v>4915946</c:v>
                </c:pt>
                <c:pt idx="3">
                  <c:v>6044433</c:v>
                </c:pt>
                <c:pt idx="4">
                  <c:v>5430384</c:v>
                </c:pt>
                <c:pt idx="5">
                  <c:v>7804688</c:v>
                </c:pt>
                <c:pt idx="6">
                  <c:v>5581038</c:v>
                </c:pt>
                <c:pt idx="7">
                  <c:v>4234389</c:v>
                </c:pt>
                <c:pt idx="8">
                  <c:v>5109383</c:v>
                </c:pt>
                <c:pt idx="9">
                  <c:v>1736574</c:v>
                </c:pt>
                <c:pt idx="10">
                  <c:v>5781711</c:v>
                </c:pt>
                <c:pt idx="11">
                  <c:v>1917845</c:v>
                </c:pt>
                <c:pt idx="12">
                  <c:v>2437968</c:v>
                </c:pt>
                <c:pt idx="13">
                  <c:v>3587199</c:v>
                </c:pt>
                <c:pt idx="14">
                  <c:v>2704105</c:v>
                </c:pt>
                <c:pt idx="15">
                  <c:v>2592213</c:v>
                </c:pt>
                <c:pt idx="16">
                  <c:v>2349840</c:v>
                </c:pt>
                <c:pt idx="17">
                  <c:v>3603874</c:v>
                </c:pt>
                <c:pt idx="18">
                  <c:v>4268014</c:v>
                </c:pt>
                <c:pt idx="19">
                  <c:v>3753508</c:v>
                </c:pt>
                <c:pt idx="20">
                  <c:v>2353572</c:v>
                </c:pt>
                <c:pt idx="21">
                  <c:v>3030323</c:v>
                </c:pt>
                <c:pt idx="22">
                  <c:v>4592843</c:v>
                </c:pt>
                <c:pt idx="23">
                  <c:v>4398774</c:v>
                </c:pt>
                <c:pt idx="24">
                  <c:v>2712391</c:v>
                </c:pt>
              </c:numCache>
            </c:numRef>
          </c:val>
          <c:extLst>
            <c:ext xmlns:c16="http://schemas.microsoft.com/office/drawing/2014/chart" uri="{C3380CC4-5D6E-409C-BE32-E72D297353CC}">
              <c16:uniqueId val="{00000000-4284-461F-AD5B-91D39E756034}"/>
            </c:ext>
          </c:extLst>
        </c:ser>
        <c:dLbls>
          <c:showLegendKey val="0"/>
          <c:showVal val="0"/>
          <c:showCatName val="0"/>
          <c:showSerName val="0"/>
          <c:showPercent val="0"/>
          <c:showBubbleSize val="0"/>
        </c:dLbls>
        <c:axId val="451885800"/>
        <c:axId val="451888096"/>
      </c:areaChart>
      <c:catAx>
        <c:axId val="451885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1888096"/>
        <c:crosses val="autoZero"/>
        <c:auto val="1"/>
        <c:lblAlgn val="ctr"/>
        <c:lblOffset val="100"/>
        <c:noMultiLvlLbl val="0"/>
      </c:catAx>
      <c:valAx>
        <c:axId val="451888096"/>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1885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FF0000"/>
            </a:solidFill>
            <a:ln>
              <a:noFill/>
            </a:ln>
            <a:effectLst/>
            <a:sp3d/>
          </c:spPr>
          <c:invertIfNegative val="0"/>
          <c:cat>
            <c:strRef>
              <c:f>analysis!$AT$2:$AT$11</c:f>
              <c:strCache>
                <c:ptCount val="10"/>
                <c:pt idx="0">
                  <c:v>Bluetooth Speaker</c:v>
                </c:pt>
                <c:pt idx="1">
                  <c:v>Bralette</c:v>
                </c:pt>
                <c:pt idx="2">
                  <c:v>Bread</c:v>
                </c:pt>
                <c:pt idx="3">
                  <c:v>Broom</c:v>
                </c:pt>
                <c:pt idx="4">
                  <c:v>Calculator</c:v>
                </c:pt>
                <c:pt idx="5">
                  <c:v>Cap</c:v>
                </c:pt>
                <c:pt idx="6">
                  <c:v>Charger</c:v>
                </c:pt>
                <c:pt idx="7">
                  <c:v>Coffee (200g)</c:v>
                </c:pt>
                <c:pt idx="8">
                  <c:v>Cooking Oil</c:v>
                </c:pt>
                <c:pt idx="9">
                  <c:v>Deodorant</c:v>
                </c:pt>
              </c:strCache>
            </c:strRef>
          </c:cat>
          <c:val>
            <c:numRef>
              <c:f>analysis!$AU$2:$AU$11</c:f>
              <c:numCache>
                <c:formatCode>[$$-409]#,##0</c:formatCode>
                <c:ptCount val="10"/>
                <c:pt idx="0">
                  <c:v>1524380</c:v>
                </c:pt>
                <c:pt idx="1">
                  <c:v>343200</c:v>
                </c:pt>
                <c:pt idx="2">
                  <c:v>35620</c:v>
                </c:pt>
                <c:pt idx="3">
                  <c:v>18720</c:v>
                </c:pt>
                <c:pt idx="4">
                  <c:v>45175</c:v>
                </c:pt>
                <c:pt idx="5">
                  <c:v>205920</c:v>
                </c:pt>
                <c:pt idx="6">
                  <c:v>542880</c:v>
                </c:pt>
                <c:pt idx="7">
                  <c:v>239200</c:v>
                </c:pt>
                <c:pt idx="8">
                  <c:v>121030</c:v>
                </c:pt>
                <c:pt idx="9">
                  <c:v>80600</c:v>
                </c:pt>
              </c:numCache>
            </c:numRef>
          </c:val>
          <c:extLst>
            <c:ext xmlns:c16="http://schemas.microsoft.com/office/drawing/2014/chart" uri="{C3380CC4-5D6E-409C-BE32-E72D297353CC}">
              <c16:uniqueId val="{00000000-2C80-4168-B007-D979D42FBB80}"/>
            </c:ext>
          </c:extLst>
        </c:ser>
        <c:dLbls>
          <c:showLegendKey val="0"/>
          <c:showVal val="0"/>
          <c:showCatName val="0"/>
          <c:showSerName val="0"/>
          <c:showPercent val="0"/>
          <c:showBubbleSize val="0"/>
        </c:dLbls>
        <c:gapWidth val="50"/>
        <c:shape val="box"/>
        <c:axId val="507357872"/>
        <c:axId val="507355576"/>
        <c:axId val="0"/>
      </c:bar3DChart>
      <c:catAx>
        <c:axId val="50735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7355576"/>
        <c:crosses val="autoZero"/>
        <c:auto val="1"/>
        <c:lblAlgn val="ctr"/>
        <c:lblOffset val="100"/>
        <c:noMultiLvlLbl val="0"/>
      </c:catAx>
      <c:valAx>
        <c:axId val="507355576"/>
        <c:scaling>
          <c:orientation val="minMax"/>
        </c:scaling>
        <c:delete val="1"/>
        <c:axPos val="b"/>
        <c:numFmt formatCode="[$$-409]#,##0" sourceLinked="1"/>
        <c:majorTickMark val="none"/>
        <c:minorTickMark val="none"/>
        <c:tickLblPos val="nextTo"/>
        <c:crossAx val="50735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CC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101E965-F9BF-487F-9FEF-F6431B22E582}" type="PERCENTAGE">
                  <a:rPr lang="en-US">
                    <a:solidFill>
                      <a:sysClr val="windowText" lastClr="000000"/>
                    </a:solidFill>
                  </a:rPr>
                  <a:pPr>
                    <a:defRPr>
                      <a:solidFill>
                        <a:sysClr val="windowText" lastClr="000000"/>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AA1916B-A575-4BD8-81B7-4323DF3C97DC}" type="PERCENTAGE">
                  <a:rPr lang="en-US">
                    <a:solidFill>
                      <a:sysClr val="windowText" lastClr="000000"/>
                    </a:solidFill>
                  </a:rPr>
                  <a:pPr>
                    <a:defRPr>
                      <a:solidFill>
                        <a:sysClr val="windowText" lastClr="000000"/>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5.2570604550082308E-3"/>
              <c:y val="-0.23795568637977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189141692875085"/>
          <c:y val="2.6644123373296448E-2"/>
          <c:w val="0.6984879160457762"/>
          <c:h val="0.66691925402192853"/>
        </c:manualLayout>
      </c:layout>
      <c:pieChart>
        <c:varyColors val="1"/>
        <c:ser>
          <c:idx val="0"/>
          <c:order val="0"/>
          <c:tx>
            <c:strRef>
              <c:f>analysis!$X$1</c:f>
              <c:strCache>
                <c:ptCount val="1"/>
                <c:pt idx="0">
                  <c:v>Total</c:v>
                </c:pt>
              </c:strCache>
            </c:strRef>
          </c:tx>
          <c:spPr>
            <a:solidFill>
              <a:srgbClr val="FFCC00"/>
            </a:solidFill>
          </c:spPr>
          <c:dPt>
            <c:idx val="0"/>
            <c:bubble3D val="0"/>
            <c:spPr>
              <a:solidFill>
                <a:srgbClr val="FFCC00"/>
              </a:solidFill>
              <a:ln w="19050">
                <a:solidFill>
                  <a:schemeClr val="lt1"/>
                </a:solidFill>
              </a:ln>
              <a:effectLst/>
            </c:spPr>
            <c:extLst>
              <c:ext xmlns:c16="http://schemas.microsoft.com/office/drawing/2014/chart" uri="{C3380CC4-5D6E-409C-BE32-E72D297353CC}">
                <c16:uniqueId val="{00000001-C877-4350-860B-FA69D8A6585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C877-4350-860B-FA69D8A6585C}"/>
              </c:ext>
            </c:extLst>
          </c:dPt>
          <c:dLbls>
            <c:dLbl>
              <c:idx val="0"/>
              <c:tx>
                <c:rich>
                  <a:bodyPr/>
                  <a:lstStyle/>
                  <a:p>
                    <a:fld id="{C101E965-F9BF-487F-9FEF-F6431B22E582}" type="PERCENTAGE">
                      <a:rPr lang="en-US">
                        <a:solidFill>
                          <a:sysClr val="windowText" lastClr="000000"/>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877-4350-860B-FA69D8A6585C}"/>
                </c:ext>
              </c:extLst>
            </c:dLbl>
            <c:dLbl>
              <c:idx val="1"/>
              <c:tx>
                <c:rich>
                  <a:bodyPr/>
                  <a:lstStyle/>
                  <a:p>
                    <a:fld id="{EAA1916B-A575-4BD8-81B7-4323DF3C97DC}" type="PERCENTAGE">
                      <a:rPr lang="en-US">
                        <a:solidFill>
                          <a:sysClr val="windowText" lastClr="000000"/>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877-4350-860B-FA69D8A658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analysis!$W$2:$W$3</c:f>
              <c:strCache>
                <c:ptCount val="2"/>
                <c:pt idx="0">
                  <c:v>Member</c:v>
                </c:pt>
                <c:pt idx="1">
                  <c:v>Normal</c:v>
                </c:pt>
              </c:strCache>
            </c:strRef>
          </c:cat>
          <c:val>
            <c:numRef>
              <c:f>analysis!$X$2:$X$3</c:f>
              <c:numCache>
                <c:formatCode>General</c:formatCode>
                <c:ptCount val="2"/>
                <c:pt idx="0">
                  <c:v>32310772</c:v>
                </c:pt>
                <c:pt idx="1">
                  <c:v>74235580</c:v>
                </c:pt>
              </c:numCache>
            </c:numRef>
          </c:val>
          <c:extLst>
            <c:ext xmlns:c16="http://schemas.microsoft.com/office/drawing/2014/chart" uri="{C3380CC4-5D6E-409C-BE32-E72D297353CC}">
              <c16:uniqueId val="{00000004-C877-4350-860B-FA69D8A658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7385096550709048"/>
          <c:y val="0.71051376277001799"/>
          <c:w val="0.55280495257759099"/>
          <c:h val="0.2503006797305761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[Total-Supermarket-Sales for data analysis.xlsx]analysis!PivotTable8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AE912CB-1DC7-4084-90F9-30E71CC7343B}" type="PERCENTAGE">
                  <a:rPr lang="en-US">
                    <a:solidFill>
                      <a:sysClr val="windowText" lastClr="000000"/>
                    </a:solidFill>
                  </a:rPr>
                  <a:pPr>
                    <a:defRPr>
                      <a:solidFill>
                        <a:sysClr val="windowText" lastClr="000000"/>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BC16107-6807-4F18-A65E-7EDB46F58505}" type="PERCENTAGE">
                  <a:rPr lang="en-US">
                    <a:solidFill>
                      <a:sysClr val="windowText" lastClr="000000"/>
                    </a:solidFill>
                  </a:rPr>
                  <a:pPr>
                    <a:defRPr>
                      <a:solidFill>
                        <a:sysClr val="windowText" lastClr="000000"/>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FFC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79BEB77D-A707-45B5-B226-0D347F61D7C5}" type="PERCENTAGE">
                  <a:rPr lang="en-US">
                    <a:solidFill>
                      <a:sysClr val="windowText" lastClr="000000"/>
                    </a:solidFill>
                  </a:rPr>
                  <a:pPr>
                    <a:defRPr>
                      <a:solidFill>
                        <a:sysClr val="windowText" lastClr="000000"/>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5528936507876235E-2"/>
          <c:y val="2.7851340004646459E-2"/>
          <c:w val="0.83839141643285353"/>
          <c:h val="0.72495864220830175"/>
        </c:manualLayout>
      </c:layout>
      <c:pieChart>
        <c:varyColors val="1"/>
        <c:ser>
          <c:idx val="0"/>
          <c:order val="0"/>
          <c:tx>
            <c:strRef>
              <c:f>analysis!$AD$1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E8E8-479E-8C2E-4D305066197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8E8-479E-8C2E-4D305066197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E8E8-479E-8C2E-4D305066197F}"/>
              </c:ext>
            </c:extLst>
          </c:dPt>
          <c:dLbls>
            <c:dLbl>
              <c:idx val="0"/>
              <c:tx>
                <c:rich>
                  <a:bodyPr/>
                  <a:lstStyle/>
                  <a:p>
                    <a:fld id="{EAE912CB-1DC7-4084-90F9-30E71CC7343B}" type="PERCENTAGE">
                      <a:rPr lang="en-US">
                        <a:solidFill>
                          <a:sysClr val="windowText" lastClr="000000"/>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E8-479E-8C2E-4D305066197F}"/>
                </c:ext>
              </c:extLst>
            </c:dLbl>
            <c:dLbl>
              <c:idx val="1"/>
              <c:tx>
                <c:rich>
                  <a:bodyPr/>
                  <a:lstStyle/>
                  <a:p>
                    <a:fld id="{1BC16107-6807-4F18-A65E-7EDB46F58505}" type="PERCENTAGE">
                      <a:rPr lang="en-US">
                        <a:solidFill>
                          <a:sysClr val="windowText" lastClr="000000"/>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E8-479E-8C2E-4D305066197F}"/>
                </c:ext>
              </c:extLst>
            </c:dLbl>
            <c:dLbl>
              <c:idx val="2"/>
              <c:tx>
                <c:rich>
                  <a:bodyPr/>
                  <a:lstStyle/>
                  <a:p>
                    <a:fld id="{79BEB77D-A707-45B5-B226-0D347F61D7C5}" type="PERCENTAGE">
                      <a:rPr lang="en-US">
                        <a:solidFill>
                          <a:sysClr val="windowText" lastClr="000000"/>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8E8-479E-8C2E-4D30506619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analysis!$AC$2:$AC$4</c:f>
              <c:strCache>
                <c:ptCount val="3"/>
                <c:pt idx="0">
                  <c:v>Cash</c:v>
                </c:pt>
                <c:pt idx="1">
                  <c:v>Credit Card</c:v>
                </c:pt>
                <c:pt idx="2">
                  <c:v>E-Wallet</c:v>
                </c:pt>
              </c:strCache>
            </c:strRef>
          </c:cat>
          <c:val>
            <c:numRef>
              <c:f>analysis!$AD$2:$AD$4</c:f>
              <c:numCache>
                <c:formatCode>General</c:formatCode>
                <c:ptCount val="3"/>
                <c:pt idx="0">
                  <c:v>45513065</c:v>
                </c:pt>
                <c:pt idx="1">
                  <c:v>37486006</c:v>
                </c:pt>
                <c:pt idx="2">
                  <c:v>23547281</c:v>
                </c:pt>
              </c:numCache>
            </c:numRef>
          </c:val>
          <c:extLst>
            <c:ext xmlns:c16="http://schemas.microsoft.com/office/drawing/2014/chart" uri="{C3380CC4-5D6E-409C-BE32-E72D297353CC}">
              <c16:uniqueId val="{00000006-E8E8-479E-8C2E-4D30506619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
          <c:y val="0.77152327774447749"/>
          <c:w val="1"/>
          <c:h val="0.223619277822528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_xlchart.v1.1</cx:f>
      </cx:numDim>
    </cx:data>
  </cx:chartData>
  <cx:chart>
    <cx:plotArea>
      <cx:plotAreaRegion>
        <cx:series layoutId="treemap" uniqueId="{A5D8B315-5786-4BAD-817A-1F099CA8421B}" formatIdx="0">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A5D8B315-5786-4BAD-817A-1F099CA8421B}" formatIdx="0">
          <cx:tx>
            <cx:txData>
              <cx:f>_xlchart.v1.2</cx:f>
              <cx:v>Row Labels</cx:v>
            </cx:txData>
          </cx:tx>
          <cx:dataPt idx="0">
            <cx:spPr>
              <a:solidFill>
                <a:srgbClr val="C00000"/>
              </a:solidFill>
            </cx:spPr>
          </cx:dataPt>
          <cx:dataPt idx="1">
            <cx:spPr>
              <a:solidFill>
                <a:srgbClr val="FF0000"/>
              </a:solidFill>
            </cx:spPr>
          </cx:dataPt>
          <cx:dataPt idx="2">
            <cx:spPr>
              <a:solidFill>
                <a:srgbClr val="00B050"/>
              </a:solidFill>
            </cx:spPr>
          </cx:dataPt>
          <cx:dataPt idx="3">
            <cx:spPr>
              <a:solidFill>
                <a:srgbClr val="FFFF00"/>
              </a:solidFill>
            </cx:spPr>
          </cx:dataPt>
          <cx:dataPt idx="4">
            <cx:spPr>
              <a:solidFill>
                <a:srgbClr val="FFC000"/>
              </a:solidFill>
            </cx:spPr>
          </cx:dataPt>
          <cx:dataLabels>
            <cx:visibility seriesName="0" categoryName="1" value="0"/>
            <cx:separator>, </cx:separator>
          </cx:dataLabels>
          <cx:dataId val="0"/>
          <cx:layoutPr>
            <cx:parentLabelLayout val="none"/>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AM$1" lockText="1" noThreeD="1"/>
</file>

<file path=xl/ctrlProps/ctrlProp2.xml><?xml version="1.0" encoding="utf-8"?>
<formControlPr xmlns="http://schemas.microsoft.com/office/spreadsheetml/2009/9/main" objectType="CheckBox" checked="Checked" fmlaLink="analysis!$AK$1" lockText="1" noThreeD="1"/>
</file>

<file path=xl/ctrlProps/ctrlProp3.xml><?xml version="1.0" encoding="utf-8"?>
<formControlPr xmlns="http://schemas.microsoft.com/office/spreadsheetml/2009/9/main" objectType="CheckBox" checked="Checked" fmlaLink="analysis!$AI$1" lockText="1" noThreeD="1"/>
</file>

<file path=xl/ctrlProps/ctrlProp4.xml><?xml version="1.0" encoding="utf-8"?>
<formControlPr xmlns="http://schemas.microsoft.com/office/spreadsheetml/2009/9/main" objectType="Scroll" dx="22" fmlaLink="analysis!$AT$1" max="100" min="1" page="10"/>
</file>

<file path=xl/ctrlProps/ctrlProp5.xml><?xml version="1.0" encoding="utf-8"?>
<formControlPr xmlns="http://schemas.microsoft.com/office/spreadsheetml/2009/9/main" objectType="CheckBox" checked="Checked" fmlaLink="analysis!$AM$1" lockText="1" noThreeD="1"/>
</file>

<file path=xl/ctrlProps/ctrlProp6.xml><?xml version="1.0" encoding="utf-8"?>
<formControlPr xmlns="http://schemas.microsoft.com/office/spreadsheetml/2009/9/main" objectType="CheckBox" checked="Checked" fmlaLink="analysis!$AK$1" lockText="1" noThreeD="1"/>
</file>

<file path=xl/ctrlProps/ctrlProp7.xml><?xml version="1.0" encoding="utf-8"?>
<formControlPr xmlns="http://schemas.microsoft.com/office/spreadsheetml/2009/9/main" objectType="CheckBox" checked="Checked" fmlaLink="analysis!$AI$1" lockText="1" noThreeD="1"/>
</file>

<file path=xl/ctrlProps/ctrlProp8.xml><?xml version="1.0" encoding="utf-8"?>
<formControlPr xmlns="http://schemas.microsoft.com/office/spreadsheetml/2009/9/main" objectType="Scroll" dx="22" fmlaLink="analysis!$AT$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8.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6.png"/><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26</xdr:col>
      <xdr:colOff>828675</xdr:colOff>
      <xdr:row>19</xdr:row>
      <xdr:rowOff>119062</xdr:rowOff>
    </xdr:from>
    <xdr:to>
      <xdr:col>31</xdr:col>
      <xdr:colOff>295275</xdr:colOff>
      <xdr:row>34</xdr:row>
      <xdr:rowOff>4762</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26</xdr:col>
          <xdr:colOff>752475</xdr:colOff>
          <xdr:row>16</xdr:row>
          <xdr:rowOff>161925</xdr:rowOff>
        </xdr:from>
        <xdr:to>
          <xdr:col>26</xdr:col>
          <xdr:colOff>1085850</xdr:colOff>
          <xdr:row>18</xdr:row>
          <xdr:rowOff>38100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409575</xdr:colOff>
          <xdr:row>17</xdr:row>
          <xdr:rowOff>9525</xdr:rowOff>
        </xdr:from>
        <xdr:to>
          <xdr:col>26</xdr:col>
          <xdr:colOff>742950</xdr:colOff>
          <xdr:row>18</xdr:row>
          <xdr:rowOff>76200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133350</xdr:colOff>
          <xdr:row>17</xdr:row>
          <xdr:rowOff>38100</xdr:rowOff>
        </xdr:from>
        <xdr:to>
          <xdr:col>26</xdr:col>
          <xdr:colOff>466725</xdr:colOff>
          <xdr:row>18</xdr:row>
          <xdr:rowOff>47625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552450</xdr:colOff>
          <xdr:row>17</xdr:row>
          <xdr:rowOff>19050</xdr:rowOff>
        </xdr:from>
        <xdr:to>
          <xdr:col>45</xdr:col>
          <xdr:colOff>171450</xdr:colOff>
          <xdr:row>31</xdr:row>
          <xdr:rowOff>95250</xdr:rowOff>
        </xdr:to>
        <xdr:sp macro="" textlink="">
          <xdr:nvSpPr>
            <xdr:cNvPr id="1029" name="Scroll Bar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15</xdr:col>
      <xdr:colOff>795337</xdr:colOff>
      <xdr:row>11</xdr:row>
      <xdr:rowOff>176212</xdr:rowOff>
    </xdr:from>
    <xdr:to>
      <xdr:col>17</xdr:col>
      <xdr:colOff>1066800</xdr:colOff>
      <xdr:row>25</xdr:row>
      <xdr:rowOff>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883062" y="2271712"/>
              <a:ext cx="2928938" cy="24907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776287</xdr:colOff>
      <xdr:row>11</xdr:row>
      <xdr:rowOff>176212</xdr:rowOff>
    </xdr:from>
    <xdr:to>
      <xdr:col>25</xdr:col>
      <xdr:colOff>238125</xdr:colOff>
      <xdr:row>25</xdr:row>
      <xdr:rowOff>85725</xdr:rowOff>
    </xdr:to>
    <xdr:graphicFrame macro="">
      <xdr:nvGraphicFramePr>
        <xdr:cNvPr id="18" name="Chart 17">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57150</xdr:colOff>
      <xdr:row>4</xdr:row>
      <xdr:rowOff>123826</xdr:rowOff>
    </xdr:from>
    <xdr:to>
      <xdr:col>26</xdr:col>
      <xdr:colOff>1009650</xdr:colOff>
      <xdr:row>11</xdr:row>
      <xdr:rowOff>104776</xdr:rowOff>
    </xdr:to>
    <mc:AlternateContent xmlns:mc="http://schemas.openxmlformats.org/markup-compatibility/2006" xmlns:a14="http://schemas.microsoft.com/office/drawing/2010/main">
      <mc:Choice Requires="a14">
        <xdr:graphicFrame macro="">
          <xdr:nvGraphicFramePr>
            <xdr:cNvPr id="2" name="Customer Typ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9918025" y="885826"/>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419100</xdr:colOff>
      <xdr:row>12</xdr:row>
      <xdr:rowOff>4762</xdr:rowOff>
    </xdr:from>
    <xdr:to>
      <xdr:col>22</xdr:col>
      <xdr:colOff>247650</xdr:colOff>
      <xdr:row>26</xdr:row>
      <xdr:rowOff>80962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742950</xdr:colOff>
      <xdr:row>11</xdr:row>
      <xdr:rowOff>176212</xdr:rowOff>
    </xdr:from>
    <xdr:to>
      <xdr:col>25</xdr:col>
      <xdr:colOff>523875</xdr:colOff>
      <xdr:row>26</xdr:row>
      <xdr:rowOff>61912</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66675</xdr:colOff>
      <xdr:row>13</xdr:row>
      <xdr:rowOff>28575</xdr:rowOff>
    </xdr:from>
    <xdr:to>
      <xdr:col>27</xdr:col>
      <xdr:colOff>314325</xdr:colOff>
      <xdr:row>26</xdr:row>
      <xdr:rowOff>76200</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30803850" y="2505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0</xdr:colOff>
      <xdr:row>36</xdr:row>
      <xdr:rowOff>28575</xdr:rowOff>
    </xdr:to>
    <xdr:grpSp>
      <xdr:nvGrpSpPr>
        <xdr:cNvPr id="141" name="Group 140">
          <a:extLst>
            <a:ext uri="{FF2B5EF4-FFF2-40B4-BE49-F238E27FC236}">
              <a16:creationId xmlns:a16="http://schemas.microsoft.com/office/drawing/2014/main" id="{00000000-0008-0000-0200-00008D000000}"/>
            </a:ext>
          </a:extLst>
        </xdr:cNvPr>
        <xdr:cNvGrpSpPr/>
      </xdr:nvGrpSpPr>
      <xdr:grpSpPr>
        <a:xfrm>
          <a:off x="0" y="28575"/>
          <a:ext cx="12192000" cy="6858000"/>
          <a:chOff x="0" y="0"/>
          <a:chExt cx="12192000" cy="6858000"/>
        </a:xfrm>
      </xdr:grpSpPr>
      <xdr:sp macro="" textlink="">
        <xdr:nvSpPr>
          <xdr:cNvPr id="114" name="Rectangle 113">
            <a:extLst>
              <a:ext uri="{FF2B5EF4-FFF2-40B4-BE49-F238E27FC236}">
                <a16:creationId xmlns:a16="http://schemas.microsoft.com/office/drawing/2014/main" id="{00000000-0008-0000-0200-000072000000}"/>
              </a:ext>
            </a:extLst>
          </xdr:cNvPr>
          <xdr:cNvSpPr/>
        </xdr:nvSpPr>
        <xdr:spPr>
          <a:xfrm>
            <a:off x="0" y="0"/>
            <a:ext cx="12192000" cy="6858000"/>
          </a:xfrm>
          <a:prstGeom prst="rect">
            <a:avLst/>
          </a:prstGeom>
          <a:gradFill flip="none" rotWithShape="1">
            <a:gsLst>
              <a:gs pos="0">
                <a:schemeClr val="accent6">
                  <a:lumMod val="67000"/>
                  <a:alpha val="91000"/>
                </a:schemeClr>
              </a:gs>
              <a:gs pos="48000">
                <a:schemeClr val="accent6">
                  <a:lumMod val="97000"/>
                  <a:lumOff val="3000"/>
                  <a:alpha val="90000"/>
                </a:schemeClr>
              </a:gs>
              <a:gs pos="100000">
                <a:schemeClr val="accent6">
                  <a:lumMod val="60000"/>
                  <a:lumOff val="40000"/>
                  <a:alpha val="9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5" name="Rectangle: Rounded Corners 114">
            <a:extLst>
              <a:ext uri="{FF2B5EF4-FFF2-40B4-BE49-F238E27FC236}">
                <a16:creationId xmlns:a16="http://schemas.microsoft.com/office/drawing/2014/main" id="{00000000-0008-0000-0200-000073000000}"/>
              </a:ext>
            </a:extLst>
          </xdr:cNvPr>
          <xdr:cNvSpPr/>
        </xdr:nvSpPr>
        <xdr:spPr>
          <a:xfrm>
            <a:off x="182880" y="182880"/>
            <a:ext cx="4663440" cy="822960"/>
          </a:xfrm>
          <a:prstGeom prst="roundRect">
            <a:avLst>
              <a:gd name="adj" fmla="val 961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6" name="Rectangle: Rounded Corners 115">
            <a:extLst>
              <a:ext uri="{FF2B5EF4-FFF2-40B4-BE49-F238E27FC236}">
                <a16:creationId xmlns:a16="http://schemas.microsoft.com/office/drawing/2014/main" id="{00000000-0008-0000-0200-000074000000}"/>
              </a:ext>
            </a:extLst>
          </xdr:cNvPr>
          <xdr:cNvSpPr/>
        </xdr:nvSpPr>
        <xdr:spPr>
          <a:xfrm>
            <a:off x="5013961" y="182880"/>
            <a:ext cx="6995159" cy="822960"/>
          </a:xfrm>
          <a:prstGeom prst="roundRect">
            <a:avLst>
              <a:gd name="adj" fmla="val 9612"/>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7" name="Rectangle: Rounded Corners 116">
            <a:extLst>
              <a:ext uri="{FF2B5EF4-FFF2-40B4-BE49-F238E27FC236}">
                <a16:creationId xmlns:a16="http://schemas.microsoft.com/office/drawing/2014/main" id="{00000000-0008-0000-0200-000075000000}"/>
              </a:ext>
            </a:extLst>
          </xdr:cNvPr>
          <xdr:cNvSpPr/>
        </xdr:nvSpPr>
        <xdr:spPr>
          <a:xfrm>
            <a:off x="213924" y="1197753"/>
            <a:ext cx="1188720" cy="1005840"/>
          </a:xfrm>
          <a:prstGeom prst="roundRect">
            <a:avLst>
              <a:gd name="adj" fmla="val 7688"/>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8" name="Rectangle: Rounded Corners 117">
            <a:extLst>
              <a:ext uri="{FF2B5EF4-FFF2-40B4-BE49-F238E27FC236}">
                <a16:creationId xmlns:a16="http://schemas.microsoft.com/office/drawing/2014/main" id="{00000000-0008-0000-0200-000076000000}"/>
              </a:ext>
            </a:extLst>
          </xdr:cNvPr>
          <xdr:cNvSpPr/>
        </xdr:nvSpPr>
        <xdr:spPr>
          <a:xfrm>
            <a:off x="182880" y="2350349"/>
            <a:ext cx="1188720" cy="3215076"/>
          </a:xfrm>
          <a:prstGeom prst="roundRect">
            <a:avLst>
              <a:gd name="adj" fmla="val 7688"/>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9" name="Rectangle: Rounded Corners 118">
            <a:extLst>
              <a:ext uri="{FF2B5EF4-FFF2-40B4-BE49-F238E27FC236}">
                <a16:creationId xmlns:a16="http://schemas.microsoft.com/office/drawing/2014/main" id="{00000000-0008-0000-0200-000077000000}"/>
              </a:ext>
            </a:extLst>
          </xdr:cNvPr>
          <xdr:cNvSpPr/>
        </xdr:nvSpPr>
        <xdr:spPr>
          <a:xfrm>
            <a:off x="182880" y="5712181"/>
            <a:ext cx="1188720" cy="1005840"/>
          </a:xfrm>
          <a:prstGeom prst="roundRect">
            <a:avLst>
              <a:gd name="adj" fmla="val 45511"/>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0" name="Rectangle: Rounded Corners 119">
            <a:extLst>
              <a:ext uri="{FF2B5EF4-FFF2-40B4-BE49-F238E27FC236}">
                <a16:creationId xmlns:a16="http://schemas.microsoft.com/office/drawing/2014/main" id="{00000000-0008-0000-0200-000078000000}"/>
              </a:ext>
            </a:extLst>
          </xdr:cNvPr>
          <xdr:cNvSpPr/>
        </xdr:nvSpPr>
        <xdr:spPr>
          <a:xfrm>
            <a:off x="1546578" y="1197753"/>
            <a:ext cx="2286000" cy="822960"/>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1" name="Rectangle: Rounded Corners 120">
            <a:extLst>
              <a:ext uri="{FF2B5EF4-FFF2-40B4-BE49-F238E27FC236}">
                <a16:creationId xmlns:a16="http://schemas.microsoft.com/office/drawing/2014/main" id="{00000000-0008-0000-0200-000079000000}"/>
              </a:ext>
            </a:extLst>
          </xdr:cNvPr>
          <xdr:cNvSpPr/>
        </xdr:nvSpPr>
        <xdr:spPr>
          <a:xfrm>
            <a:off x="3976512" y="1189007"/>
            <a:ext cx="2286000" cy="822960"/>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2" name="Rectangle: Rounded Corners 121">
            <a:extLst>
              <a:ext uri="{FF2B5EF4-FFF2-40B4-BE49-F238E27FC236}">
                <a16:creationId xmlns:a16="http://schemas.microsoft.com/office/drawing/2014/main" id="{00000000-0008-0000-0200-00007A000000}"/>
              </a:ext>
            </a:extLst>
          </xdr:cNvPr>
          <xdr:cNvSpPr/>
        </xdr:nvSpPr>
        <xdr:spPr>
          <a:xfrm>
            <a:off x="6406446" y="1189007"/>
            <a:ext cx="2286000" cy="822960"/>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3" name="Rectangle: Rounded Corners 122">
            <a:extLst>
              <a:ext uri="{FF2B5EF4-FFF2-40B4-BE49-F238E27FC236}">
                <a16:creationId xmlns:a16="http://schemas.microsoft.com/office/drawing/2014/main" id="{00000000-0008-0000-0200-00007B000000}"/>
              </a:ext>
            </a:extLst>
          </xdr:cNvPr>
          <xdr:cNvSpPr/>
        </xdr:nvSpPr>
        <xdr:spPr>
          <a:xfrm>
            <a:off x="1525128" y="2143199"/>
            <a:ext cx="3024293" cy="2124004"/>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4" name="Rectangle: Rounded Corners 123">
            <a:extLst>
              <a:ext uri="{FF2B5EF4-FFF2-40B4-BE49-F238E27FC236}">
                <a16:creationId xmlns:a16="http://schemas.microsoft.com/office/drawing/2014/main" id="{00000000-0008-0000-0200-00007C000000}"/>
              </a:ext>
            </a:extLst>
          </xdr:cNvPr>
          <xdr:cNvSpPr/>
        </xdr:nvSpPr>
        <xdr:spPr>
          <a:xfrm>
            <a:off x="4702949" y="2143199"/>
            <a:ext cx="2286000" cy="2124004"/>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5" name="Rectangle: Rounded Corners 124">
            <a:extLst>
              <a:ext uri="{FF2B5EF4-FFF2-40B4-BE49-F238E27FC236}">
                <a16:creationId xmlns:a16="http://schemas.microsoft.com/office/drawing/2014/main" id="{00000000-0008-0000-0200-00007D000000}"/>
              </a:ext>
            </a:extLst>
          </xdr:cNvPr>
          <xdr:cNvSpPr/>
        </xdr:nvSpPr>
        <xdr:spPr>
          <a:xfrm>
            <a:off x="7142476" y="2143199"/>
            <a:ext cx="1569159" cy="2124004"/>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6" name="Rectangle: Rounded Corners 125">
            <a:extLst>
              <a:ext uri="{FF2B5EF4-FFF2-40B4-BE49-F238E27FC236}">
                <a16:creationId xmlns:a16="http://schemas.microsoft.com/office/drawing/2014/main" id="{00000000-0008-0000-0200-00007E000000}"/>
              </a:ext>
            </a:extLst>
          </xdr:cNvPr>
          <xdr:cNvSpPr/>
        </xdr:nvSpPr>
        <xdr:spPr>
          <a:xfrm>
            <a:off x="1546578" y="4432024"/>
            <a:ext cx="5476804" cy="2286000"/>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7" name="Rectangle: Rounded Corners 126">
            <a:extLst>
              <a:ext uri="{FF2B5EF4-FFF2-40B4-BE49-F238E27FC236}">
                <a16:creationId xmlns:a16="http://schemas.microsoft.com/office/drawing/2014/main" id="{00000000-0008-0000-0200-00007F000000}"/>
              </a:ext>
            </a:extLst>
          </xdr:cNvPr>
          <xdr:cNvSpPr/>
        </xdr:nvSpPr>
        <xdr:spPr>
          <a:xfrm>
            <a:off x="7142476" y="4432024"/>
            <a:ext cx="1569159" cy="2286000"/>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8" name="Flowchart: Off-page Connector 127">
            <a:extLst>
              <a:ext uri="{FF2B5EF4-FFF2-40B4-BE49-F238E27FC236}">
                <a16:creationId xmlns:a16="http://schemas.microsoft.com/office/drawing/2014/main" id="{00000000-0008-0000-0200-000080000000}"/>
              </a:ext>
            </a:extLst>
          </xdr:cNvPr>
          <xdr:cNvSpPr/>
        </xdr:nvSpPr>
        <xdr:spPr>
          <a:xfrm>
            <a:off x="9093199" y="1197753"/>
            <a:ext cx="1188719" cy="1963136"/>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9" name="Flowchart: Off-page Connector 128">
            <a:extLst>
              <a:ext uri="{FF2B5EF4-FFF2-40B4-BE49-F238E27FC236}">
                <a16:creationId xmlns:a16="http://schemas.microsoft.com/office/drawing/2014/main" id="{00000000-0008-0000-0200-000081000000}"/>
              </a:ext>
            </a:extLst>
          </xdr:cNvPr>
          <xdr:cNvSpPr/>
        </xdr:nvSpPr>
        <xdr:spPr>
          <a:xfrm>
            <a:off x="10750973" y="1197753"/>
            <a:ext cx="1188719" cy="1963136"/>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2" name="Rectangle: Rounded Corners 131">
            <a:extLst>
              <a:ext uri="{FF2B5EF4-FFF2-40B4-BE49-F238E27FC236}">
                <a16:creationId xmlns:a16="http://schemas.microsoft.com/office/drawing/2014/main" id="{00000000-0008-0000-0200-000084000000}"/>
              </a:ext>
            </a:extLst>
          </xdr:cNvPr>
          <xdr:cNvSpPr/>
        </xdr:nvSpPr>
        <xdr:spPr>
          <a:xfrm>
            <a:off x="8925558" y="3375380"/>
            <a:ext cx="3170485" cy="3360416"/>
          </a:xfrm>
          <a:prstGeom prst="roundRect">
            <a:avLst>
              <a:gd name="adj" fmla="val 768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3" name="Flowchart: Off-page Connector 132">
            <a:extLst>
              <a:ext uri="{FF2B5EF4-FFF2-40B4-BE49-F238E27FC236}">
                <a16:creationId xmlns:a16="http://schemas.microsoft.com/office/drawing/2014/main" id="{00000000-0008-0000-0200-000085000000}"/>
              </a:ext>
            </a:extLst>
          </xdr:cNvPr>
          <xdr:cNvSpPr/>
        </xdr:nvSpPr>
        <xdr:spPr>
          <a:xfrm>
            <a:off x="9272691" y="1362570"/>
            <a:ext cx="829734" cy="1682045"/>
          </a:xfrm>
          <a:prstGeom prst="flowChartOffpageConnector">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bg1"/>
            </a:solidFill>
            <a:prstDash val="dash"/>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4" name="Flowchart: Off-page Connector 133">
            <a:extLst>
              <a:ext uri="{FF2B5EF4-FFF2-40B4-BE49-F238E27FC236}">
                <a16:creationId xmlns:a16="http://schemas.microsoft.com/office/drawing/2014/main" id="{00000000-0008-0000-0200-000086000000}"/>
              </a:ext>
            </a:extLst>
          </xdr:cNvPr>
          <xdr:cNvSpPr/>
        </xdr:nvSpPr>
        <xdr:spPr>
          <a:xfrm>
            <a:off x="10941754" y="1362570"/>
            <a:ext cx="829734" cy="1682045"/>
          </a:xfrm>
          <a:prstGeom prst="flowChartOffpageConnector">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bg1"/>
            </a:solidFill>
            <a:prstDash val="dash"/>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35" name="Straight Connector 134">
            <a:extLst>
              <a:ext uri="{FF2B5EF4-FFF2-40B4-BE49-F238E27FC236}">
                <a16:creationId xmlns:a16="http://schemas.microsoft.com/office/drawing/2014/main" id="{00000000-0008-0000-0200-000087000000}"/>
              </a:ext>
            </a:extLst>
          </xdr:cNvPr>
          <xdr:cNvCxnSpPr/>
        </xdr:nvCxnSpPr>
        <xdr:spPr>
          <a:xfrm flipV="1">
            <a:off x="1787730" y="2502747"/>
            <a:ext cx="2517988"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a:extLst>
              <a:ext uri="{FF2B5EF4-FFF2-40B4-BE49-F238E27FC236}">
                <a16:creationId xmlns:a16="http://schemas.microsoft.com/office/drawing/2014/main" id="{00000000-0008-0000-0200-000088000000}"/>
              </a:ext>
            </a:extLst>
          </xdr:cNvPr>
          <xdr:cNvCxnSpPr/>
        </xdr:nvCxnSpPr>
        <xdr:spPr>
          <a:xfrm flipV="1">
            <a:off x="4902335" y="2502747"/>
            <a:ext cx="1920240"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id="{00000000-0008-0000-0200-000089000000}"/>
              </a:ext>
            </a:extLst>
          </xdr:cNvPr>
          <xdr:cNvCxnSpPr/>
        </xdr:nvCxnSpPr>
        <xdr:spPr>
          <a:xfrm flipV="1">
            <a:off x="7292758" y="2511493"/>
            <a:ext cx="1280160"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8" name="Straight Connector 137">
            <a:extLst>
              <a:ext uri="{FF2B5EF4-FFF2-40B4-BE49-F238E27FC236}">
                <a16:creationId xmlns:a16="http://schemas.microsoft.com/office/drawing/2014/main" id="{00000000-0008-0000-0200-00008A000000}"/>
              </a:ext>
            </a:extLst>
          </xdr:cNvPr>
          <xdr:cNvCxnSpPr/>
        </xdr:nvCxnSpPr>
        <xdr:spPr>
          <a:xfrm flipV="1">
            <a:off x="1762612" y="4911515"/>
            <a:ext cx="5029200"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9" name="Straight Connector 138">
            <a:extLst>
              <a:ext uri="{FF2B5EF4-FFF2-40B4-BE49-F238E27FC236}">
                <a16:creationId xmlns:a16="http://schemas.microsoft.com/office/drawing/2014/main" id="{00000000-0008-0000-0200-00008B000000}"/>
              </a:ext>
            </a:extLst>
          </xdr:cNvPr>
          <xdr:cNvCxnSpPr/>
        </xdr:nvCxnSpPr>
        <xdr:spPr>
          <a:xfrm flipV="1">
            <a:off x="7319289" y="4915888"/>
            <a:ext cx="1280160"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0" name="Straight Connector 139">
            <a:extLst>
              <a:ext uri="{FF2B5EF4-FFF2-40B4-BE49-F238E27FC236}">
                <a16:creationId xmlns:a16="http://schemas.microsoft.com/office/drawing/2014/main" id="{00000000-0008-0000-0200-00008C000000}"/>
              </a:ext>
            </a:extLst>
          </xdr:cNvPr>
          <xdr:cNvCxnSpPr/>
        </xdr:nvCxnSpPr>
        <xdr:spPr>
          <a:xfrm flipV="1">
            <a:off x="9186334" y="3836251"/>
            <a:ext cx="2651760" cy="8746"/>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30" name="Trapezoid 129">
            <a:extLst>
              <a:ext uri="{FF2B5EF4-FFF2-40B4-BE49-F238E27FC236}">
                <a16:creationId xmlns:a16="http://schemas.microsoft.com/office/drawing/2014/main" id="{00000000-0008-0000-0200-000082000000}"/>
              </a:ext>
            </a:extLst>
          </xdr:cNvPr>
          <xdr:cNvSpPr/>
        </xdr:nvSpPr>
        <xdr:spPr>
          <a:xfrm>
            <a:off x="8925558" y="1197753"/>
            <a:ext cx="1501422" cy="281091"/>
          </a:xfrm>
          <a:prstGeom prst="trapezoid">
            <a:avLst>
              <a:gd name="adj" fmla="val 418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1" name="Trapezoid 130">
            <a:extLst>
              <a:ext uri="{FF2B5EF4-FFF2-40B4-BE49-F238E27FC236}">
                <a16:creationId xmlns:a16="http://schemas.microsoft.com/office/drawing/2014/main" id="{00000000-0008-0000-0200-000083000000}"/>
              </a:ext>
            </a:extLst>
          </xdr:cNvPr>
          <xdr:cNvSpPr/>
        </xdr:nvSpPr>
        <xdr:spPr>
          <a:xfrm>
            <a:off x="10594621" y="1197753"/>
            <a:ext cx="1501422" cy="281091"/>
          </a:xfrm>
          <a:prstGeom prst="trapezoid">
            <a:avLst>
              <a:gd name="adj" fmla="val 418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editAs="oneCell">
    <xdr:from>
      <xdr:col>14</xdr:col>
      <xdr:colOff>571500</xdr:colOff>
      <xdr:row>18</xdr:row>
      <xdr:rowOff>57150</xdr:rowOff>
    </xdr:from>
    <xdr:to>
      <xdr:col>15</xdr:col>
      <xdr:colOff>304800</xdr:colOff>
      <xdr:row>20</xdr:row>
      <xdr:rowOff>19050</xdr:rowOff>
    </xdr:to>
    <xdr:pic>
      <xdr:nvPicPr>
        <xdr:cNvPr id="147" name="Picture 146">
          <a:extLst>
            <a:ext uri="{FF2B5EF4-FFF2-40B4-BE49-F238E27FC236}">
              <a16:creationId xmlns:a16="http://schemas.microsoft.com/office/drawing/2014/main" id="{00000000-0008-0000-0200-00009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05900" y="3486150"/>
          <a:ext cx="342900" cy="342900"/>
        </a:xfrm>
        <a:prstGeom prst="rect">
          <a:avLst/>
        </a:prstGeom>
      </xdr:spPr>
    </xdr:pic>
    <xdr:clientData/>
  </xdr:twoCellAnchor>
  <xdr:twoCellAnchor editAs="oneCell">
    <xdr:from>
      <xdr:col>11</xdr:col>
      <xdr:colOff>514351</xdr:colOff>
      <xdr:row>23</xdr:row>
      <xdr:rowOff>85726</xdr:rowOff>
    </xdr:from>
    <xdr:to>
      <xdr:col>12</xdr:col>
      <xdr:colOff>342901</xdr:colOff>
      <xdr:row>25</xdr:row>
      <xdr:rowOff>142876</xdr:rowOff>
    </xdr:to>
    <xdr:pic>
      <xdr:nvPicPr>
        <xdr:cNvPr id="149" name="Picture 148">
          <a:extLst>
            <a:ext uri="{FF2B5EF4-FFF2-40B4-BE49-F238E27FC236}">
              <a16:creationId xmlns:a16="http://schemas.microsoft.com/office/drawing/2014/main" id="{00000000-0008-0000-0200-00009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19951" y="4467226"/>
          <a:ext cx="438150" cy="438150"/>
        </a:xfrm>
        <a:prstGeom prst="rect">
          <a:avLst/>
        </a:prstGeom>
      </xdr:spPr>
    </xdr:pic>
    <xdr:clientData/>
  </xdr:twoCellAnchor>
  <xdr:twoCellAnchor editAs="oneCell">
    <xdr:from>
      <xdr:col>11</xdr:col>
      <xdr:colOff>495300</xdr:colOff>
      <xdr:row>11</xdr:row>
      <xdr:rowOff>76200</xdr:rowOff>
    </xdr:from>
    <xdr:to>
      <xdr:col>12</xdr:col>
      <xdr:colOff>219075</xdr:colOff>
      <xdr:row>13</xdr:row>
      <xdr:rowOff>28575</xdr:rowOff>
    </xdr:to>
    <xdr:pic>
      <xdr:nvPicPr>
        <xdr:cNvPr id="151" name="Picture 150">
          <a:extLst>
            <a:ext uri="{FF2B5EF4-FFF2-40B4-BE49-F238E27FC236}">
              <a16:creationId xmlns:a16="http://schemas.microsoft.com/office/drawing/2014/main" id="{00000000-0008-0000-0200-00009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00900" y="2171700"/>
          <a:ext cx="333375" cy="333375"/>
        </a:xfrm>
        <a:prstGeom prst="rect">
          <a:avLst/>
        </a:prstGeom>
      </xdr:spPr>
    </xdr:pic>
    <xdr:clientData/>
  </xdr:twoCellAnchor>
  <xdr:twoCellAnchor editAs="oneCell">
    <xdr:from>
      <xdr:col>7</xdr:col>
      <xdr:colOff>521475</xdr:colOff>
      <xdr:row>11</xdr:row>
      <xdr:rowOff>35700</xdr:rowOff>
    </xdr:from>
    <xdr:to>
      <xdr:col>8</xdr:col>
      <xdr:colOff>323850</xdr:colOff>
      <xdr:row>13</xdr:row>
      <xdr:rowOff>66675</xdr:rowOff>
    </xdr:to>
    <xdr:pic>
      <xdr:nvPicPr>
        <xdr:cNvPr id="153" name="Picture 152">
          <a:extLst>
            <a:ext uri="{FF2B5EF4-FFF2-40B4-BE49-F238E27FC236}">
              <a16:creationId xmlns:a16="http://schemas.microsoft.com/office/drawing/2014/main" id="{00000000-0008-0000-0200-00009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88675" y="2131200"/>
          <a:ext cx="411975" cy="411975"/>
        </a:xfrm>
        <a:prstGeom prst="rect">
          <a:avLst/>
        </a:prstGeom>
      </xdr:spPr>
    </xdr:pic>
    <xdr:clientData/>
  </xdr:twoCellAnchor>
  <xdr:twoCellAnchor editAs="oneCell">
    <xdr:from>
      <xdr:col>2</xdr:col>
      <xdr:colOff>471450</xdr:colOff>
      <xdr:row>11</xdr:row>
      <xdr:rowOff>99975</xdr:rowOff>
    </xdr:from>
    <xdr:to>
      <xdr:col>3</xdr:col>
      <xdr:colOff>200025</xdr:colOff>
      <xdr:row>13</xdr:row>
      <xdr:rowOff>57150</xdr:rowOff>
    </xdr:to>
    <xdr:pic>
      <xdr:nvPicPr>
        <xdr:cNvPr id="155" name="Picture 154">
          <a:extLst>
            <a:ext uri="{FF2B5EF4-FFF2-40B4-BE49-F238E27FC236}">
              <a16:creationId xmlns:a16="http://schemas.microsoft.com/office/drawing/2014/main" id="{00000000-0008-0000-0200-00009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90650" y="2195475"/>
          <a:ext cx="338175" cy="338175"/>
        </a:xfrm>
        <a:prstGeom prst="rect">
          <a:avLst/>
        </a:prstGeom>
      </xdr:spPr>
    </xdr:pic>
    <xdr:clientData/>
  </xdr:twoCellAnchor>
  <xdr:twoCellAnchor editAs="oneCell">
    <xdr:from>
      <xdr:col>2</xdr:col>
      <xdr:colOff>469050</xdr:colOff>
      <xdr:row>23</xdr:row>
      <xdr:rowOff>173775</xdr:rowOff>
    </xdr:from>
    <xdr:to>
      <xdr:col>3</xdr:col>
      <xdr:colOff>228600</xdr:colOff>
      <xdr:row>25</xdr:row>
      <xdr:rowOff>161925</xdr:rowOff>
    </xdr:to>
    <xdr:pic>
      <xdr:nvPicPr>
        <xdr:cNvPr id="157" name="Picture 156">
          <a:extLst>
            <a:ext uri="{FF2B5EF4-FFF2-40B4-BE49-F238E27FC236}">
              <a16:creationId xmlns:a16="http://schemas.microsoft.com/office/drawing/2014/main" id="{00000000-0008-0000-0200-00009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88250" y="4555275"/>
          <a:ext cx="369150" cy="369150"/>
        </a:xfrm>
        <a:prstGeom prst="rect">
          <a:avLst/>
        </a:prstGeom>
      </xdr:spPr>
    </xdr:pic>
    <xdr:clientData/>
  </xdr:twoCellAnchor>
  <xdr:twoCellAnchor editAs="oneCell">
    <xdr:from>
      <xdr:col>0</xdr:col>
      <xdr:colOff>447600</xdr:colOff>
      <xdr:row>31</xdr:row>
      <xdr:rowOff>28500</xdr:rowOff>
    </xdr:from>
    <xdr:to>
      <xdr:col>1</xdr:col>
      <xdr:colOff>447675</xdr:colOff>
      <xdr:row>34</xdr:row>
      <xdr:rowOff>66675</xdr:rowOff>
    </xdr:to>
    <xdr:pic>
      <xdr:nvPicPr>
        <xdr:cNvPr id="159" name="Picture 158">
          <a:extLst>
            <a:ext uri="{FF2B5EF4-FFF2-40B4-BE49-F238E27FC236}">
              <a16:creationId xmlns:a16="http://schemas.microsoft.com/office/drawing/2014/main" id="{00000000-0008-0000-0200-00009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7600" y="5934000"/>
          <a:ext cx="609675" cy="609675"/>
        </a:xfrm>
        <a:prstGeom prst="rect">
          <a:avLst/>
        </a:prstGeom>
      </xdr:spPr>
    </xdr:pic>
    <xdr:clientData/>
  </xdr:twoCellAnchor>
  <xdr:twoCellAnchor editAs="oneCell">
    <xdr:from>
      <xdr:col>13</xdr:col>
      <xdr:colOff>19050</xdr:colOff>
      <xdr:row>6</xdr:row>
      <xdr:rowOff>161925</xdr:rowOff>
    </xdr:from>
    <xdr:to>
      <xdr:col>14</xdr:col>
      <xdr:colOff>66675</xdr:colOff>
      <xdr:row>10</xdr:row>
      <xdr:rowOff>57150</xdr:rowOff>
    </xdr:to>
    <xdr:pic>
      <xdr:nvPicPr>
        <xdr:cNvPr id="165" name="Picture 164">
          <a:extLst>
            <a:ext uri="{FF2B5EF4-FFF2-40B4-BE49-F238E27FC236}">
              <a16:creationId xmlns:a16="http://schemas.microsoft.com/office/drawing/2014/main" id="{00000000-0008-0000-0200-0000A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943850" y="1304925"/>
          <a:ext cx="657225" cy="657225"/>
        </a:xfrm>
        <a:prstGeom prst="rect">
          <a:avLst/>
        </a:prstGeom>
      </xdr:spPr>
    </xdr:pic>
    <xdr:clientData/>
  </xdr:twoCellAnchor>
  <xdr:twoCellAnchor editAs="oneCell">
    <xdr:from>
      <xdr:col>5</xdr:col>
      <xdr:colOff>47625</xdr:colOff>
      <xdr:row>6</xdr:row>
      <xdr:rowOff>161925</xdr:rowOff>
    </xdr:from>
    <xdr:to>
      <xdr:col>6</xdr:col>
      <xdr:colOff>161924</xdr:colOff>
      <xdr:row>10</xdr:row>
      <xdr:rowOff>123824</xdr:rowOff>
    </xdr:to>
    <xdr:pic>
      <xdr:nvPicPr>
        <xdr:cNvPr id="167" name="Picture 166">
          <a:extLst>
            <a:ext uri="{FF2B5EF4-FFF2-40B4-BE49-F238E27FC236}">
              <a16:creationId xmlns:a16="http://schemas.microsoft.com/office/drawing/2014/main" id="{00000000-0008-0000-0200-0000A7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95625" y="1304925"/>
          <a:ext cx="723899" cy="723899"/>
        </a:xfrm>
        <a:prstGeom prst="rect">
          <a:avLst/>
        </a:prstGeom>
      </xdr:spPr>
    </xdr:pic>
    <xdr:clientData/>
  </xdr:twoCellAnchor>
  <xdr:twoCellAnchor editAs="oneCell">
    <xdr:from>
      <xdr:col>15</xdr:col>
      <xdr:colOff>381000</xdr:colOff>
      <xdr:row>13</xdr:row>
      <xdr:rowOff>95250</xdr:rowOff>
    </xdr:from>
    <xdr:to>
      <xdr:col>16</xdr:col>
      <xdr:colOff>104775</xdr:colOff>
      <xdr:row>15</xdr:row>
      <xdr:rowOff>47625</xdr:rowOff>
    </xdr:to>
    <xdr:pic>
      <xdr:nvPicPr>
        <xdr:cNvPr id="171" name="Picture 170">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10"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9525000" y="2571750"/>
          <a:ext cx="333375" cy="333375"/>
        </a:xfrm>
        <a:prstGeom prst="rect">
          <a:avLst/>
        </a:prstGeom>
      </xdr:spPr>
    </xdr:pic>
    <xdr:clientData/>
  </xdr:twoCellAnchor>
  <xdr:twoCellAnchor editAs="oneCell">
    <xdr:from>
      <xdr:col>18</xdr:col>
      <xdr:colOff>200025</xdr:colOff>
      <xdr:row>13</xdr:row>
      <xdr:rowOff>95250</xdr:rowOff>
    </xdr:from>
    <xdr:to>
      <xdr:col>18</xdr:col>
      <xdr:colOff>590550</xdr:colOff>
      <xdr:row>15</xdr:row>
      <xdr:rowOff>104775</xdr:rowOff>
    </xdr:to>
    <xdr:pic>
      <xdr:nvPicPr>
        <xdr:cNvPr id="173" name="Picture 172">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11" cstate="print">
          <a:biLevel thresh="25000"/>
          <a:extLst>
            <a:ext uri="{28A0092B-C50C-407E-A947-70E740481C1C}">
              <a14:useLocalDpi xmlns:a14="http://schemas.microsoft.com/office/drawing/2010/main" val="0"/>
            </a:ext>
          </a:extLst>
        </a:blip>
        <a:stretch>
          <a:fillRect/>
        </a:stretch>
      </xdr:blipFill>
      <xdr:spPr>
        <a:xfrm>
          <a:off x="11172825" y="2571750"/>
          <a:ext cx="390525" cy="390525"/>
        </a:xfrm>
        <a:prstGeom prst="rect">
          <a:avLst/>
        </a:prstGeom>
      </xdr:spPr>
    </xdr:pic>
    <xdr:clientData/>
  </xdr:twoCellAnchor>
  <xdr:twoCellAnchor editAs="oneCell">
    <xdr:from>
      <xdr:col>0</xdr:col>
      <xdr:colOff>247650</xdr:colOff>
      <xdr:row>1</xdr:row>
      <xdr:rowOff>104775</xdr:rowOff>
    </xdr:from>
    <xdr:to>
      <xdr:col>1</xdr:col>
      <xdr:colOff>180975</xdr:colOff>
      <xdr:row>4</xdr:row>
      <xdr:rowOff>76200</xdr:rowOff>
    </xdr:to>
    <xdr:pic>
      <xdr:nvPicPr>
        <xdr:cNvPr id="177" name="Picture 176">
          <a:extLst>
            <a:ext uri="{FF2B5EF4-FFF2-40B4-BE49-F238E27FC236}">
              <a16:creationId xmlns:a16="http://schemas.microsoft.com/office/drawing/2014/main" id="{00000000-0008-0000-0200-0000B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47650" y="295275"/>
          <a:ext cx="542925" cy="542925"/>
        </a:xfrm>
        <a:prstGeom prst="rect">
          <a:avLst/>
        </a:prstGeom>
      </xdr:spPr>
    </xdr:pic>
    <xdr:clientData/>
  </xdr:twoCellAnchor>
  <xdr:twoCellAnchor editAs="oneCell">
    <xdr:from>
      <xdr:col>9</xdr:col>
      <xdr:colOff>114300</xdr:colOff>
      <xdr:row>6</xdr:row>
      <xdr:rowOff>180975</xdr:rowOff>
    </xdr:from>
    <xdr:to>
      <xdr:col>10</xdr:col>
      <xdr:colOff>161926</xdr:colOff>
      <xdr:row>10</xdr:row>
      <xdr:rowOff>76201</xdr:rowOff>
    </xdr:to>
    <xdr:pic>
      <xdr:nvPicPr>
        <xdr:cNvPr id="179" name="Graphic 178" descr="Upward trend with solid fill">
          <a:extLst>
            <a:ext uri="{FF2B5EF4-FFF2-40B4-BE49-F238E27FC236}">
              <a16:creationId xmlns:a16="http://schemas.microsoft.com/office/drawing/2014/main" id="{00000000-0008-0000-0200-0000B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00700" y="1323975"/>
          <a:ext cx="657226" cy="657226"/>
        </a:xfrm>
        <a:prstGeom prst="rect">
          <a:avLst/>
        </a:prstGeom>
      </xdr:spPr>
    </xdr:pic>
    <xdr:clientData/>
  </xdr:twoCellAnchor>
  <xdr:twoCellAnchor>
    <xdr:from>
      <xdr:col>17</xdr:col>
      <xdr:colOff>47625</xdr:colOff>
      <xdr:row>0</xdr:row>
      <xdr:rowOff>0</xdr:rowOff>
    </xdr:from>
    <xdr:to>
      <xdr:col>19</xdr:col>
      <xdr:colOff>561976</xdr:colOff>
      <xdr:row>7</xdr:row>
      <xdr:rowOff>97650</xdr:rowOff>
    </xdr:to>
    <xdr:grpSp>
      <xdr:nvGrpSpPr>
        <xdr:cNvPr id="190" name="Group 189">
          <a:extLst>
            <a:ext uri="{FF2B5EF4-FFF2-40B4-BE49-F238E27FC236}">
              <a16:creationId xmlns:a16="http://schemas.microsoft.com/office/drawing/2014/main" id="{00000000-0008-0000-0200-0000BE000000}"/>
            </a:ext>
          </a:extLst>
        </xdr:cNvPr>
        <xdr:cNvGrpSpPr/>
      </xdr:nvGrpSpPr>
      <xdr:grpSpPr>
        <a:xfrm>
          <a:off x="10410825" y="0"/>
          <a:ext cx="1733551" cy="1431150"/>
          <a:chOff x="10410825" y="0"/>
          <a:chExt cx="1733551" cy="1431150"/>
        </a:xfrm>
      </xdr:grpSpPr>
      <xdr:pic>
        <xdr:nvPicPr>
          <xdr:cNvPr id="161" name="Picture 160">
            <a:extLst>
              <a:ext uri="{FF2B5EF4-FFF2-40B4-BE49-F238E27FC236}">
                <a16:creationId xmlns:a16="http://schemas.microsoft.com/office/drawing/2014/main" id="{00000000-0008-0000-0200-0000A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410825" y="247650"/>
            <a:ext cx="771525" cy="771525"/>
          </a:xfrm>
          <a:prstGeom prst="rect">
            <a:avLst/>
          </a:prstGeom>
        </xdr:spPr>
      </xdr:pic>
      <xdr:pic>
        <xdr:nvPicPr>
          <xdr:cNvPr id="163" name="Picture 162">
            <a:extLst>
              <a:ext uri="{FF2B5EF4-FFF2-40B4-BE49-F238E27FC236}">
                <a16:creationId xmlns:a16="http://schemas.microsoft.com/office/drawing/2014/main" id="{00000000-0008-0000-0200-0000A3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713226" y="0"/>
            <a:ext cx="1431150" cy="1431150"/>
          </a:xfrm>
          <a:prstGeom prst="rect">
            <a:avLst/>
          </a:prstGeom>
        </xdr:spPr>
      </xdr:pic>
    </xdr:grpSp>
    <xdr:clientData/>
  </xdr:twoCellAnchor>
  <xdr:twoCellAnchor>
    <xdr:from>
      <xdr:col>1</xdr:col>
      <xdr:colOff>247650</xdr:colOff>
      <xdr:row>1</xdr:row>
      <xdr:rowOff>85725</xdr:rowOff>
    </xdr:from>
    <xdr:to>
      <xdr:col>5</xdr:col>
      <xdr:colOff>600075</xdr:colOff>
      <xdr:row>3</xdr:row>
      <xdr:rowOff>142875</xdr:rowOff>
    </xdr:to>
    <xdr:sp macro="" textlink="">
      <xdr:nvSpPr>
        <xdr:cNvPr id="180" name="TextBox 179">
          <a:extLst>
            <a:ext uri="{FF2B5EF4-FFF2-40B4-BE49-F238E27FC236}">
              <a16:creationId xmlns:a16="http://schemas.microsoft.com/office/drawing/2014/main" id="{00000000-0008-0000-0200-0000B4000000}"/>
            </a:ext>
          </a:extLst>
        </xdr:cNvPr>
        <xdr:cNvSpPr txBox="1"/>
      </xdr:nvSpPr>
      <xdr:spPr>
        <a:xfrm>
          <a:off x="857250" y="276225"/>
          <a:ext cx="27908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FFFFFF"/>
              </a:solidFill>
            </a:rPr>
            <a:t>SALES DASHBOARD</a:t>
          </a:r>
        </a:p>
      </xdr:txBody>
    </xdr:sp>
    <xdr:clientData/>
  </xdr:twoCellAnchor>
  <xdr:twoCellAnchor>
    <xdr:from>
      <xdr:col>1</xdr:col>
      <xdr:colOff>304800</xdr:colOff>
      <xdr:row>3</xdr:row>
      <xdr:rowOff>57150</xdr:rowOff>
    </xdr:from>
    <xdr:to>
      <xdr:col>4</xdr:col>
      <xdr:colOff>38100</xdr:colOff>
      <xdr:row>4</xdr:row>
      <xdr:rowOff>76200</xdr:rowOff>
    </xdr:to>
    <xdr:sp macro="" textlink="">
      <xdr:nvSpPr>
        <xdr:cNvPr id="181" name="TextBox 180">
          <a:extLst>
            <a:ext uri="{FF2B5EF4-FFF2-40B4-BE49-F238E27FC236}">
              <a16:creationId xmlns:a16="http://schemas.microsoft.com/office/drawing/2014/main" id="{00000000-0008-0000-0200-0000B5000000}"/>
            </a:ext>
          </a:extLst>
        </xdr:cNvPr>
        <xdr:cNvSpPr txBox="1"/>
      </xdr:nvSpPr>
      <xdr:spPr>
        <a:xfrm>
          <a:off x="914400" y="62865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CC00"/>
              </a:solidFill>
            </a:rPr>
            <a:t>SUPER</a:t>
          </a:r>
          <a:r>
            <a:rPr lang="en-US" sz="1200" baseline="0">
              <a:solidFill>
                <a:srgbClr val="FFCC00"/>
              </a:solidFill>
            </a:rPr>
            <a:t>MARKET SHOP</a:t>
          </a:r>
          <a:endParaRPr lang="en-US" sz="1200">
            <a:solidFill>
              <a:srgbClr val="FFCC00"/>
            </a:solidFill>
          </a:endParaRPr>
        </a:p>
      </xdr:txBody>
    </xdr:sp>
    <xdr:clientData/>
  </xdr:twoCellAnchor>
  <xdr:twoCellAnchor>
    <xdr:from>
      <xdr:col>2</xdr:col>
      <xdr:colOff>342900</xdr:colOff>
      <xdr:row>6</xdr:row>
      <xdr:rowOff>133350</xdr:rowOff>
    </xdr:from>
    <xdr:to>
      <xdr:col>5</xdr:col>
      <xdr:colOff>76200</xdr:colOff>
      <xdr:row>7</xdr:row>
      <xdr:rowOff>152400</xdr:rowOff>
    </xdr:to>
    <xdr:sp macro="" textlink="">
      <xdr:nvSpPr>
        <xdr:cNvPr id="182" name="TextBox 181">
          <a:extLst>
            <a:ext uri="{FF2B5EF4-FFF2-40B4-BE49-F238E27FC236}">
              <a16:creationId xmlns:a16="http://schemas.microsoft.com/office/drawing/2014/main" id="{00000000-0008-0000-0200-0000B6000000}"/>
            </a:ext>
          </a:extLst>
        </xdr:cNvPr>
        <xdr:cNvSpPr txBox="1"/>
      </xdr:nvSpPr>
      <xdr:spPr>
        <a:xfrm>
          <a:off x="1562100" y="127635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FF00"/>
              </a:solidFill>
            </a:rPr>
            <a:t>TOTAL</a:t>
          </a:r>
          <a:r>
            <a:rPr lang="en-US" sz="1200" baseline="0">
              <a:solidFill>
                <a:srgbClr val="FFFF00"/>
              </a:solidFill>
            </a:rPr>
            <a:t> SALES</a:t>
          </a:r>
          <a:endParaRPr lang="en-US" sz="1200">
            <a:solidFill>
              <a:srgbClr val="FFFF00"/>
            </a:solidFill>
          </a:endParaRPr>
        </a:p>
      </xdr:txBody>
    </xdr:sp>
    <xdr:clientData/>
  </xdr:twoCellAnchor>
  <xdr:twoCellAnchor>
    <xdr:from>
      <xdr:col>6</xdr:col>
      <xdr:colOff>352425</xdr:colOff>
      <xdr:row>6</xdr:row>
      <xdr:rowOff>114300</xdr:rowOff>
    </xdr:from>
    <xdr:to>
      <xdr:col>9</xdr:col>
      <xdr:colOff>85725</xdr:colOff>
      <xdr:row>7</xdr:row>
      <xdr:rowOff>133350</xdr:rowOff>
    </xdr:to>
    <xdr:sp macro="" textlink="">
      <xdr:nvSpPr>
        <xdr:cNvPr id="183" name="TextBox 182">
          <a:extLst>
            <a:ext uri="{FF2B5EF4-FFF2-40B4-BE49-F238E27FC236}">
              <a16:creationId xmlns:a16="http://schemas.microsoft.com/office/drawing/2014/main" id="{00000000-0008-0000-0200-0000B7000000}"/>
            </a:ext>
          </a:extLst>
        </xdr:cNvPr>
        <xdr:cNvSpPr txBox="1"/>
      </xdr:nvSpPr>
      <xdr:spPr>
        <a:xfrm>
          <a:off x="4010025" y="125730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FF00"/>
              </a:solidFill>
            </a:rPr>
            <a:t>TOTAL</a:t>
          </a:r>
          <a:r>
            <a:rPr lang="en-US" sz="1200" baseline="0">
              <a:solidFill>
                <a:srgbClr val="FFFF00"/>
              </a:solidFill>
            </a:rPr>
            <a:t> PROFIT</a:t>
          </a:r>
          <a:endParaRPr lang="en-US" sz="1200">
            <a:solidFill>
              <a:srgbClr val="FFFF00"/>
            </a:solidFill>
          </a:endParaRPr>
        </a:p>
      </xdr:txBody>
    </xdr:sp>
    <xdr:clientData/>
  </xdr:twoCellAnchor>
  <xdr:twoCellAnchor>
    <xdr:from>
      <xdr:col>10</xdr:col>
      <xdr:colOff>333375</xdr:colOff>
      <xdr:row>6</xdr:row>
      <xdr:rowOff>114300</xdr:rowOff>
    </xdr:from>
    <xdr:to>
      <xdr:col>13</xdr:col>
      <xdr:colOff>66675</xdr:colOff>
      <xdr:row>7</xdr:row>
      <xdr:rowOff>133350</xdr:rowOff>
    </xdr:to>
    <xdr:sp macro="" textlink="">
      <xdr:nvSpPr>
        <xdr:cNvPr id="184" name="TextBox 183">
          <a:extLst>
            <a:ext uri="{FF2B5EF4-FFF2-40B4-BE49-F238E27FC236}">
              <a16:creationId xmlns:a16="http://schemas.microsoft.com/office/drawing/2014/main" id="{00000000-0008-0000-0200-0000B8000000}"/>
            </a:ext>
          </a:extLst>
        </xdr:cNvPr>
        <xdr:cNvSpPr txBox="1"/>
      </xdr:nvSpPr>
      <xdr:spPr>
        <a:xfrm>
          <a:off x="6429375" y="125730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rgbClr val="FFFF00"/>
              </a:solidFill>
            </a:rPr>
            <a:t>PROFIT %</a:t>
          </a:r>
          <a:endParaRPr lang="en-US" sz="1200">
            <a:solidFill>
              <a:srgbClr val="FFFF00"/>
            </a:solidFill>
          </a:endParaRPr>
        </a:p>
      </xdr:txBody>
    </xdr:sp>
    <xdr:clientData/>
  </xdr:twoCellAnchor>
  <xdr:twoCellAnchor>
    <xdr:from>
      <xdr:col>2</xdr:col>
      <xdr:colOff>447675</xdr:colOff>
      <xdr:row>8</xdr:row>
      <xdr:rowOff>76200</xdr:rowOff>
    </xdr:from>
    <xdr:to>
      <xdr:col>5</xdr:col>
      <xdr:colOff>180975</xdr:colOff>
      <xdr:row>9</xdr:row>
      <xdr:rowOff>95250</xdr:rowOff>
    </xdr:to>
    <xdr:sp macro="" textlink="">
      <xdr:nvSpPr>
        <xdr:cNvPr id="185" name="TextBox 184">
          <a:extLst>
            <a:ext uri="{FF2B5EF4-FFF2-40B4-BE49-F238E27FC236}">
              <a16:creationId xmlns:a16="http://schemas.microsoft.com/office/drawing/2014/main" id="{00000000-0008-0000-0200-0000B9000000}"/>
            </a:ext>
          </a:extLst>
        </xdr:cNvPr>
        <xdr:cNvSpPr txBox="1"/>
      </xdr:nvSpPr>
      <xdr:spPr>
        <a:xfrm>
          <a:off x="1666875" y="160020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solidFill>
              <a:srgbClr val="FFFF00"/>
            </a:solidFill>
          </a:endParaRPr>
        </a:p>
      </xdr:txBody>
    </xdr:sp>
    <xdr:clientData/>
  </xdr:twoCellAnchor>
  <xdr:twoCellAnchor>
    <xdr:from>
      <xdr:col>2</xdr:col>
      <xdr:colOff>333375</xdr:colOff>
      <xdr:row>7</xdr:row>
      <xdr:rowOff>161925</xdr:rowOff>
    </xdr:from>
    <xdr:to>
      <xdr:col>5</xdr:col>
      <xdr:colOff>523875</xdr:colOff>
      <xdr:row>10</xdr:row>
      <xdr:rowOff>85725</xdr:rowOff>
    </xdr:to>
    <xdr:sp macro="" textlink="">
      <xdr:nvSpPr>
        <xdr:cNvPr id="186" name="TextBox 185">
          <a:extLst>
            <a:ext uri="{FF2B5EF4-FFF2-40B4-BE49-F238E27FC236}">
              <a16:creationId xmlns:a16="http://schemas.microsoft.com/office/drawing/2014/main" id="{00000000-0008-0000-0200-0000BA000000}"/>
            </a:ext>
          </a:extLst>
        </xdr:cNvPr>
        <xdr:cNvSpPr txBox="1"/>
      </xdr:nvSpPr>
      <xdr:spPr>
        <a:xfrm>
          <a:off x="1552575" y="1495425"/>
          <a:ext cx="20193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effectLst/>
              <a:latin typeface="+mn-lt"/>
              <a:ea typeface="+mn-ea"/>
              <a:cs typeface="+mn-cs"/>
            </a:rPr>
            <a:t>$211,077,675</a:t>
          </a:r>
          <a:r>
            <a:rPr lang="en-US" sz="2000">
              <a:solidFill>
                <a:schemeClr val="bg1"/>
              </a:solidFill>
            </a:rPr>
            <a:t> </a:t>
          </a:r>
        </a:p>
      </xdr:txBody>
    </xdr:sp>
    <xdr:clientData/>
  </xdr:twoCellAnchor>
  <xdr:twoCellAnchor>
    <xdr:from>
      <xdr:col>6</xdr:col>
      <xdr:colOff>352425</xdr:colOff>
      <xdr:row>7</xdr:row>
      <xdr:rowOff>123825</xdr:rowOff>
    </xdr:from>
    <xdr:to>
      <xdr:col>9</xdr:col>
      <xdr:colOff>542925</xdr:colOff>
      <xdr:row>10</xdr:row>
      <xdr:rowOff>38100</xdr:rowOff>
    </xdr:to>
    <xdr:sp macro="" textlink="">
      <xdr:nvSpPr>
        <xdr:cNvPr id="187" name="TextBox 186">
          <a:extLst>
            <a:ext uri="{FF2B5EF4-FFF2-40B4-BE49-F238E27FC236}">
              <a16:creationId xmlns:a16="http://schemas.microsoft.com/office/drawing/2014/main" id="{00000000-0008-0000-0200-0000BB000000}"/>
            </a:ext>
          </a:extLst>
        </xdr:cNvPr>
        <xdr:cNvSpPr txBox="1"/>
      </xdr:nvSpPr>
      <xdr:spPr>
        <a:xfrm>
          <a:off x="4010025" y="1457325"/>
          <a:ext cx="20193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effectLst/>
              <a:latin typeface="+mn-lt"/>
              <a:ea typeface="+mn-ea"/>
              <a:cs typeface="+mn-cs"/>
            </a:rPr>
            <a:t>$48,712,415</a:t>
          </a:r>
          <a:r>
            <a:rPr lang="en-US" sz="2000">
              <a:solidFill>
                <a:schemeClr val="bg1"/>
              </a:solidFill>
            </a:rPr>
            <a:t> </a:t>
          </a:r>
        </a:p>
      </xdr:txBody>
    </xdr:sp>
    <xdr:clientData/>
  </xdr:twoCellAnchor>
  <xdr:twoCellAnchor>
    <xdr:from>
      <xdr:col>10</xdr:col>
      <xdr:colOff>333375</xdr:colOff>
      <xdr:row>7</xdr:row>
      <xdr:rowOff>142875</xdr:rowOff>
    </xdr:from>
    <xdr:to>
      <xdr:col>13</xdr:col>
      <xdr:colOff>523875</xdr:colOff>
      <xdr:row>10</xdr:row>
      <xdr:rowOff>66675</xdr:rowOff>
    </xdr:to>
    <xdr:sp macro="" textlink="">
      <xdr:nvSpPr>
        <xdr:cNvPr id="188" name="TextBox 187">
          <a:extLst>
            <a:ext uri="{FF2B5EF4-FFF2-40B4-BE49-F238E27FC236}">
              <a16:creationId xmlns:a16="http://schemas.microsoft.com/office/drawing/2014/main" id="{00000000-0008-0000-0200-0000BC000000}"/>
            </a:ext>
          </a:extLst>
        </xdr:cNvPr>
        <xdr:cNvSpPr txBox="1"/>
      </xdr:nvSpPr>
      <xdr:spPr>
        <a:xfrm>
          <a:off x="6429375" y="1476375"/>
          <a:ext cx="20193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2">
                  <a:lumMod val="10000"/>
                </a:schemeClr>
              </a:solidFill>
              <a:effectLst/>
              <a:latin typeface="+mn-lt"/>
              <a:ea typeface="+mn-ea"/>
              <a:cs typeface="+mn-cs"/>
            </a:rPr>
            <a:t>  </a:t>
          </a:r>
          <a:r>
            <a:rPr lang="en-US" sz="2000" b="0" i="0" u="none" strike="noStrike">
              <a:solidFill>
                <a:schemeClr val="bg1"/>
              </a:solidFill>
              <a:effectLst/>
              <a:latin typeface="+mn-lt"/>
              <a:ea typeface="+mn-ea"/>
              <a:cs typeface="+mn-cs"/>
            </a:rPr>
            <a:t>30%</a:t>
          </a:r>
          <a:r>
            <a:rPr lang="en-US" sz="2000">
              <a:solidFill>
                <a:schemeClr val="bg1"/>
              </a:solidFill>
            </a:rPr>
            <a:t> </a:t>
          </a:r>
        </a:p>
      </xdr:txBody>
    </xdr:sp>
    <xdr:clientData/>
  </xdr:twoCellAnchor>
  <xdr:twoCellAnchor>
    <xdr:from>
      <xdr:col>3</xdr:col>
      <xdr:colOff>104775</xdr:colOff>
      <xdr:row>11</xdr:row>
      <xdr:rowOff>133349</xdr:rowOff>
    </xdr:from>
    <xdr:to>
      <xdr:col>4</xdr:col>
      <xdr:colOff>276225</xdr:colOff>
      <xdr:row>13</xdr:row>
      <xdr:rowOff>9524</xdr:rowOff>
    </xdr:to>
    <xdr:sp macro="" textlink="">
      <xdr:nvSpPr>
        <xdr:cNvPr id="191" name="TextBox 190">
          <a:extLst>
            <a:ext uri="{FF2B5EF4-FFF2-40B4-BE49-F238E27FC236}">
              <a16:creationId xmlns:a16="http://schemas.microsoft.com/office/drawing/2014/main" id="{00000000-0008-0000-0200-0000BF000000}"/>
            </a:ext>
          </a:extLst>
        </xdr:cNvPr>
        <xdr:cNvSpPr txBox="1"/>
      </xdr:nvSpPr>
      <xdr:spPr>
        <a:xfrm>
          <a:off x="1933575" y="2228849"/>
          <a:ext cx="781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MONTHLY</a:t>
          </a:r>
        </a:p>
      </xdr:txBody>
    </xdr:sp>
    <xdr:clientData/>
  </xdr:twoCellAnchor>
  <xdr:twoCellAnchor>
    <xdr:from>
      <xdr:col>15</xdr:col>
      <xdr:colOff>266700</xdr:colOff>
      <xdr:row>18</xdr:row>
      <xdr:rowOff>114300</xdr:rowOff>
    </xdr:from>
    <xdr:to>
      <xdr:col>18</xdr:col>
      <xdr:colOff>0</xdr:colOff>
      <xdr:row>19</xdr:row>
      <xdr:rowOff>133350</xdr:rowOff>
    </xdr:to>
    <xdr:sp macro="" textlink="">
      <xdr:nvSpPr>
        <xdr:cNvPr id="192" name="TextBox 191">
          <a:extLst>
            <a:ext uri="{FF2B5EF4-FFF2-40B4-BE49-F238E27FC236}">
              <a16:creationId xmlns:a16="http://schemas.microsoft.com/office/drawing/2014/main" id="{00000000-0008-0000-0200-0000C0000000}"/>
            </a:ext>
          </a:extLst>
        </xdr:cNvPr>
        <xdr:cNvSpPr txBox="1"/>
      </xdr:nvSpPr>
      <xdr:spPr>
        <a:xfrm>
          <a:off x="9410700" y="354330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CATEGORY</a:t>
          </a:r>
        </a:p>
      </xdr:txBody>
    </xdr:sp>
    <xdr:clientData/>
  </xdr:twoCellAnchor>
  <xdr:twoCellAnchor>
    <xdr:from>
      <xdr:col>12</xdr:col>
      <xdr:colOff>152400</xdr:colOff>
      <xdr:row>11</xdr:row>
      <xdr:rowOff>133350</xdr:rowOff>
    </xdr:from>
    <xdr:to>
      <xdr:col>14</xdr:col>
      <xdr:colOff>495300</xdr:colOff>
      <xdr:row>12</xdr:row>
      <xdr:rowOff>152400</xdr:rowOff>
    </xdr:to>
    <xdr:sp macro="" textlink="">
      <xdr:nvSpPr>
        <xdr:cNvPr id="193" name="TextBox 192">
          <a:extLst>
            <a:ext uri="{FF2B5EF4-FFF2-40B4-BE49-F238E27FC236}">
              <a16:creationId xmlns:a16="http://schemas.microsoft.com/office/drawing/2014/main" id="{00000000-0008-0000-0200-0000C1000000}"/>
            </a:ext>
          </a:extLst>
        </xdr:cNvPr>
        <xdr:cNvSpPr txBox="1"/>
      </xdr:nvSpPr>
      <xdr:spPr>
        <a:xfrm>
          <a:off x="7467600" y="222885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CUSTOMER</a:t>
          </a:r>
          <a:r>
            <a:rPr lang="en-US" sz="1100" b="1" baseline="0">
              <a:solidFill>
                <a:sysClr val="windowText" lastClr="000000"/>
              </a:solidFill>
            </a:rPr>
            <a:t> TYPE</a:t>
          </a:r>
          <a:endParaRPr lang="en-US" sz="1100" b="1">
            <a:solidFill>
              <a:sysClr val="windowText" lastClr="000000"/>
            </a:solidFill>
          </a:endParaRPr>
        </a:p>
      </xdr:txBody>
    </xdr:sp>
    <xdr:clientData/>
  </xdr:twoCellAnchor>
  <xdr:twoCellAnchor>
    <xdr:from>
      <xdr:col>3</xdr:col>
      <xdr:colOff>161925</xdr:colOff>
      <xdr:row>24</xdr:row>
      <xdr:rowOff>9524</xdr:rowOff>
    </xdr:from>
    <xdr:to>
      <xdr:col>5</xdr:col>
      <xdr:colOff>504825</xdr:colOff>
      <xdr:row>25</xdr:row>
      <xdr:rowOff>57149</xdr:rowOff>
    </xdr:to>
    <xdr:sp macro="" textlink="">
      <xdr:nvSpPr>
        <xdr:cNvPr id="194" name="TextBox 193">
          <a:extLst>
            <a:ext uri="{FF2B5EF4-FFF2-40B4-BE49-F238E27FC236}">
              <a16:creationId xmlns:a16="http://schemas.microsoft.com/office/drawing/2014/main" id="{00000000-0008-0000-0200-0000C2000000}"/>
            </a:ext>
          </a:extLst>
        </xdr:cNvPr>
        <xdr:cNvSpPr txBox="1"/>
      </xdr:nvSpPr>
      <xdr:spPr>
        <a:xfrm>
          <a:off x="1990725" y="4581524"/>
          <a:ext cx="1562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rPr>
            <a:t>DAILY</a:t>
          </a:r>
        </a:p>
      </xdr:txBody>
    </xdr:sp>
    <xdr:clientData/>
  </xdr:twoCellAnchor>
  <xdr:twoCellAnchor>
    <xdr:from>
      <xdr:col>12</xdr:col>
      <xdr:colOff>180975</xdr:colOff>
      <xdr:row>24</xdr:row>
      <xdr:rowOff>9524</xdr:rowOff>
    </xdr:from>
    <xdr:to>
      <xdr:col>14</xdr:col>
      <xdr:colOff>523875</xdr:colOff>
      <xdr:row>25</xdr:row>
      <xdr:rowOff>57149</xdr:rowOff>
    </xdr:to>
    <xdr:sp macro="" textlink="">
      <xdr:nvSpPr>
        <xdr:cNvPr id="195" name="TextBox 194">
          <a:extLst>
            <a:ext uri="{FF2B5EF4-FFF2-40B4-BE49-F238E27FC236}">
              <a16:creationId xmlns:a16="http://schemas.microsoft.com/office/drawing/2014/main" id="{00000000-0008-0000-0200-0000C3000000}"/>
            </a:ext>
          </a:extLst>
        </xdr:cNvPr>
        <xdr:cNvSpPr txBox="1"/>
      </xdr:nvSpPr>
      <xdr:spPr>
        <a:xfrm>
          <a:off x="7496175" y="4581524"/>
          <a:ext cx="1562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PAYMENT</a:t>
          </a:r>
          <a:r>
            <a:rPr lang="en-US" sz="1100" b="1" baseline="0">
              <a:solidFill>
                <a:sysClr val="windowText" lastClr="000000"/>
              </a:solidFill>
            </a:rPr>
            <a:t> MODE</a:t>
          </a:r>
          <a:endParaRPr lang="en-US" sz="1100" b="1">
            <a:solidFill>
              <a:sysClr val="windowText" lastClr="000000"/>
            </a:solidFill>
          </a:endParaRPr>
        </a:p>
      </xdr:txBody>
    </xdr:sp>
    <xdr:clientData/>
  </xdr:twoCellAnchor>
  <xdr:twoCellAnchor>
    <xdr:from>
      <xdr:col>8</xdr:col>
      <xdr:colOff>285750</xdr:colOff>
      <xdr:row>11</xdr:row>
      <xdr:rowOff>114300</xdr:rowOff>
    </xdr:from>
    <xdr:to>
      <xdr:col>11</xdr:col>
      <xdr:colOff>19050</xdr:colOff>
      <xdr:row>12</xdr:row>
      <xdr:rowOff>133350</xdr:rowOff>
    </xdr:to>
    <xdr:sp macro="" textlink="">
      <xdr:nvSpPr>
        <xdr:cNvPr id="196" name="TextBox 195">
          <a:extLst>
            <a:ext uri="{FF2B5EF4-FFF2-40B4-BE49-F238E27FC236}">
              <a16:creationId xmlns:a16="http://schemas.microsoft.com/office/drawing/2014/main" id="{00000000-0008-0000-0200-0000C4000000}"/>
            </a:ext>
          </a:extLst>
        </xdr:cNvPr>
        <xdr:cNvSpPr txBox="1"/>
      </xdr:nvSpPr>
      <xdr:spPr>
        <a:xfrm>
          <a:off x="5162550" y="220980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PRODUCT</a:t>
          </a:r>
        </a:p>
      </xdr:txBody>
    </xdr:sp>
    <xdr:clientData/>
  </xdr:twoCellAnchor>
  <xdr:twoCellAnchor>
    <xdr:from>
      <xdr:col>15</xdr:col>
      <xdr:colOff>142875</xdr:colOff>
      <xdr:row>7</xdr:row>
      <xdr:rowOff>180975</xdr:rowOff>
    </xdr:from>
    <xdr:to>
      <xdr:col>17</xdr:col>
      <xdr:colOff>485775</xdr:colOff>
      <xdr:row>9</xdr:row>
      <xdr:rowOff>9525</xdr:rowOff>
    </xdr:to>
    <xdr:sp macro="" textlink="">
      <xdr:nvSpPr>
        <xdr:cNvPr id="197" name="TextBox 196">
          <a:extLst>
            <a:ext uri="{FF2B5EF4-FFF2-40B4-BE49-F238E27FC236}">
              <a16:creationId xmlns:a16="http://schemas.microsoft.com/office/drawing/2014/main" id="{00000000-0008-0000-0200-0000C5000000}"/>
            </a:ext>
          </a:extLst>
        </xdr:cNvPr>
        <xdr:cNvSpPr txBox="1"/>
      </xdr:nvSpPr>
      <xdr:spPr>
        <a:xfrm>
          <a:off x="9286875" y="151447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1">
              <a:solidFill>
                <a:sysClr val="windowText" lastClr="000000"/>
              </a:solidFill>
            </a:rPr>
            <a:t>      </a:t>
          </a:r>
          <a:r>
            <a:rPr lang="en-US" sz="1200" b="1">
              <a:solidFill>
                <a:srgbClr val="FFCC00"/>
              </a:solidFill>
              <a:latin typeface="+mn-lt"/>
              <a:ea typeface="+mn-ea"/>
              <a:cs typeface="+mn-cs"/>
            </a:rPr>
            <a:t>TOP</a:t>
          </a:r>
        </a:p>
      </xdr:txBody>
    </xdr:sp>
    <xdr:clientData/>
  </xdr:twoCellAnchor>
  <xdr:twoCellAnchor>
    <xdr:from>
      <xdr:col>15</xdr:col>
      <xdr:colOff>142875</xdr:colOff>
      <xdr:row>8</xdr:row>
      <xdr:rowOff>133350</xdr:rowOff>
    </xdr:from>
    <xdr:to>
      <xdr:col>17</xdr:col>
      <xdr:colOff>485775</xdr:colOff>
      <xdr:row>9</xdr:row>
      <xdr:rowOff>152400</xdr:rowOff>
    </xdr:to>
    <xdr:sp macro="" textlink="">
      <xdr:nvSpPr>
        <xdr:cNvPr id="198" name="TextBox 197">
          <a:extLst>
            <a:ext uri="{FF2B5EF4-FFF2-40B4-BE49-F238E27FC236}">
              <a16:creationId xmlns:a16="http://schemas.microsoft.com/office/drawing/2014/main" id="{00000000-0008-0000-0200-0000C6000000}"/>
            </a:ext>
          </a:extLst>
        </xdr:cNvPr>
        <xdr:cNvSpPr txBox="1"/>
      </xdr:nvSpPr>
      <xdr:spPr>
        <a:xfrm>
          <a:off x="9286875" y="165735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FFCC00"/>
              </a:solidFill>
              <a:latin typeface="+mn-lt"/>
              <a:ea typeface="+mn-ea"/>
              <a:cs typeface="+mn-cs"/>
            </a:rPr>
            <a:t>PRODUCT</a:t>
          </a:r>
        </a:p>
      </xdr:txBody>
    </xdr:sp>
    <xdr:clientData/>
  </xdr:twoCellAnchor>
  <xdr:twoCellAnchor>
    <xdr:from>
      <xdr:col>15</xdr:col>
      <xdr:colOff>152400</xdr:colOff>
      <xdr:row>9</xdr:row>
      <xdr:rowOff>180975</xdr:rowOff>
    </xdr:from>
    <xdr:to>
      <xdr:col>17</xdr:col>
      <xdr:colOff>495300</xdr:colOff>
      <xdr:row>11</xdr:row>
      <xdr:rowOff>9525</xdr:rowOff>
    </xdr:to>
    <xdr:sp macro="" textlink="">
      <xdr:nvSpPr>
        <xdr:cNvPr id="199" name="TextBox 198">
          <a:extLst>
            <a:ext uri="{FF2B5EF4-FFF2-40B4-BE49-F238E27FC236}">
              <a16:creationId xmlns:a16="http://schemas.microsoft.com/office/drawing/2014/main" id="{00000000-0008-0000-0200-0000C7000000}"/>
            </a:ext>
          </a:extLst>
        </xdr:cNvPr>
        <xdr:cNvSpPr txBox="1"/>
      </xdr:nvSpPr>
      <xdr:spPr>
        <a:xfrm>
          <a:off x="9296400" y="189547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effectLst/>
              <a:latin typeface="+mn-lt"/>
              <a:ea typeface="+mn-ea"/>
              <a:cs typeface="+mn-cs"/>
            </a:rPr>
            <a:t>    Laptop</a:t>
          </a:r>
          <a:endParaRPr lang="en-US" sz="1200" b="1">
            <a:solidFill>
              <a:schemeClr val="bg1"/>
            </a:solidFill>
            <a:latin typeface="+mn-lt"/>
            <a:ea typeface="+mn-ea"/>
            <a:cs typeface="+mn-cs"/>
          </a:endParaRPr>
        </a:p>
      </xdr:txBody>
    </xdr:sp>
    <xdr:clientData/>
  </xdr:twoCellAnchor>
  <xdr:twoCellAnchor>
    <xdr:from>
      <xdr:col>15</xdr:col>
      <xdr:colOff>180975</xdr:colOff>
      <xdr:row>11</xdr:row>
      <xdr:rowOff>28575</xdr:rowOff>
    </xdr:from>
    <xdr:to>
      <xdr:col>17</xdr:col>
      <xdr:colOff>523875</xdr:colOff>
      <xdr:row>12</xdr:row>
      <xdr:rowOff>47625</xdr:rowOff>
    </xdr:to>
    <xdr:sp macro="" textlink="">
      <xdr:nvSpPr>
        <xdr:cNvPr id="200" name="TextBox 199">
          <a:extLst>
            <a:ext uri="{FF2B5EF4-FFF2-40B4-BE49-F238E27FC236}">
              <a16:creationId xmlns:a16="http://schemas.microsoft.com/office/drawing/2014/main" id="{00000000-0008-0000-0200-0000C8000000}"/>
            </a:ext>
          </a:extLst>
        </xdr:cNvPr>
        <xdr:cNvSpPr txBox="1"/>
      </xdr:nvSpPr>
      <xdr:spPr>
        <a:xfrm>
          <a:off x="9324975" y="212407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bg1"/>
              </a:solidFill>
              <a:effectLst/>
              <a:latin typeface="+mn-lt"/>
              <a:ea typeface="+mn-ea"/>
              <a:cs typeface="+mn-cs"/>
            </a:rPr>
            <a:t>     1219</a:t>
          </a:r>
          <a:r>
            <a:rPr lang="en-US" sz="1200" b="0">
              <a:solidFill>
                <a:schemeClr val="bg1"/>
              </a:solidFill>
            </a:rPr>
            <a:t> </a:t>
          </a:r>
          <a:endParaRPr lang="en-US" sz="1200" b="0">
            <a:solidFill>
              <a:schemeClr val="bg1"/>
            </a:solidFill>
            <a:latin typeface="+mn-lt"/>
            <a:ea typeface="+mn-ea"/>
            <a:cs typeface="+mn-cs"/>
          </a:endParaRPr>
        </a:p>
      </xdr:txBody>
    </xdr:sp>
    <xdr:clientData/>
  </xdr:twoCellAnchor>
  <xdr:twoCellAnchor>
    <xdr:from>
      <xdr:col>15</xdr:col>
      <xdr:colOff>76200</xdr:colOff>
      <xdr:row>12</xdr:row>
      <xdr:rowOff>47625</xdr:rowOff>
    </xdr:from>
    <xdr:to>
      <xdr:col>17</xdr:col>
      <xdr:colOff>419100</xdr:colOff>
      <xdr:row>13</xdr:row>
      <xdr:rowOff>66675</xdr:rowOff>
    </xdr:to>
    <xdr:sp macro="" textlink="">
      <xdr:nvSpPr>
        <xdr:cNvPr id="230" name="TextBox 229">
          <a:extLst>
            <a:ext uri="{FF2B5EF4-FFF2-40B4-BE49-F238E27FC236}">
              <a16:creationId xmlns:a16="http://schemas.microsoft.com/office/drawing/2014/main" id="{00000000-0008-0000-0200-0000E6000000}"/>
            </a:ext>
          </a:extLst>
        </xdr:cNvPr>
        <xdr:cNvSpPr txBox="1"/>
      </xdr:nvSpPr>
      <xdr:spPr>
        <a:xfrm>
          <a:off x="9220200" y="233362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effectLst/>
              <a:latin typeface="+mn-lt"/>
              <a:ea typeface="+mn-ea"/>
              <a:cs typeface="+mn-cs"/>
            </a:rPr>
            <a:t> $87,158,500</a:t>
          </a:r>
          <a:r>
            <a:rPr lang="en-US" sz="1100" b="1">
              <a:solidFill>
                <a:schemeClr val="bg1"/>
              </a:solidFill>
            </a:rPr>
            <a:t> </a:t>
          </a:r>
          <a:endParaRPr lang="en-US" sz="1100" b="1">
            <a:solidFill>
              <a:schemeClr val="bg1"/>
            </a:solidFill>
            <a:latin typeface="+mn-lt"/>
            <a:ea typeface="+mn-ea"/>
            <a:cs typeface="+mn-cs"/>
          </a:endParaRPr>
        </a:p>
      </xdr:txBody>
    </xdr:sp>
    <xdr:clientData/>
  </xdr:twoCellAnchor>
  <xdr:twoCellAnchor>
    <xdr:from>
      <xdr:col>17</xdr:col>
      <xdr:colOff>600075</xdr:colOff>
      <xdr:row>7</xdr:row>
      <xdr:rowOff>180975</xdr:rowOff>
    </xdr:from>
    <xdr:to>
      <xdr:col>20</xdr:col>
      <xdr:colOff>333375</xdr:colOff>
      <xdr:row>9</xdr:row>
      <xdr:rowOff>9525</xdr:rowOff>
    </xdr:to>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10963275" y="151447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1">
              <a:solidFill>
                <a:sysClr val="windowText" lastClr="000000"/>
              </a:solidFill>
            </a:rPr>
            <a:t>      </a:t>
          </a:r>
          <a:r>
            <a:rPr lang="en-US" sz="1200" b="1">
              <a:solidFill>
                <a:srgbClr val="FFCC00"/>
              </a:solidFill>
              <a:latin typeface="+mn-lt"/>
              <a:ea typeface="+mn-ea"/>
              <a:cs typeface="+mn-cs"/>
            </a:rPr>
            <a:t>TOP</a:t>
          </a:r>
        </a:p>
      </xdr:txBody>
    </xdr:sp>
    <xdr:clientData/>
  </xdr:twoCellAnchor>
  <xdr:twoCellAnchor>
    <xdr:from>
      <xdr:col>17</xdr:col>
      <xdr:colOff>571500</xdr:colOff>
      <xdr:row>8</xdr:row>
      <xdr:rowOff>133350</xdr:rowOff>
    </xdr:from>
    <xdr:to>
      <xdr:col>20</xdr:col>
      <xdr:colOff>304800</xdr:colOff>
      <xdr:row>9</xdr:row>
      <xdr:rowOff>152400</xdr:rowOff>
    </xdr:to>
    <xdr:sp macro="" textlink="">
      <xdr:nvSpPr>
        <xdr:cNvPr id="67" name="TextBox 66">
          <a:extLst>
            <a:ext uri="{FF2B5EF4-FFF2-40B4-BE49-F238E27FC236}">
              <a16:creationId xmlns:a16="http://schemas.microsoft.com/office/drawing/2014/main" id="{00000000-0008-0000-0200-000043000000}"/>
            </a:ext>
          </a:extLst>
        </xdr:cNvPr>
        <xdr:cNvSpPr txBox="1"/>
      </xdr:nvSpPr>
      <xdr:spPr>
        <a:xfrm>
          <a:off x="10934700" y="1657350"/>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FFCC00"/>
              </a:solidFill>
              <a:latin typeface="+mn-lt"/>
              <a:ea typeface="+mn-ea"/>
              <a:cs typeface="+mn-cs"/>
            </a:rPr>
            <a:t>CATEGORY</a:t>
          </a:r>
        </a:p>
      </xdr:txBody>
    </xdr:sp>
    <xdr:clientData/>
  </xdr:twoCellAnchor>
  <xdr:twoCellAnchor>
    <xdr:from>
      <xdr:col>17</xdr:col>
      <xdr:colOff>466725</xdr:colOff>
      <xdr:row>10</xdr:row>
      <xdr:rowOff>104775</xdr:rowOff>
    </xdr:from>
    <xdr:to>
      <xdr:col>20</xdr:col>
      <xdr:colOff>200025</xdr:colOff>
      <xdr:row>11</xdr:row>
      <xdr:rowOff>123825</xdr:rowOff>
    </xdr:to>
    <xdr:sp macro="" textlink="">
      <xdr:nvSpPr>
        <xdr:cNvPr id="68" name="TextBox 67">
          <a:extLst>
            <a:ext uri="{FF2B5EF4-FFF2-40B4-BE49-F238E27FC236}">
              <a16:creationId xmlns:a16="http://schemas.microsoft.com/office/drawing/2014/main" id="{00000000-0008-0000-0200-000044000000}"/>
            </a:ext>
          </a:extLst>
        </xdr:cNvPr>
        <xdr:cNvSpPr txBox="1"/>
      </xdr:nvSpPr>
      <xdr:spPr>
        <a:xfrm>
          <a:off x="10829925" y="2009775"/>
          <a:ext cx="1562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effectLst/>
              <a:latin typeface="+mn-lt"/>
              <a:ea typeface="+mn-ea"/>
              <a:cs typeface="+mn-cs"/>
            </a:rPr>
            <a:t>    Electronics</a:t>
          </a:r>
          <a:r>
            <a:rPr lang="en-US" sz="1200">
              <a:solidFill>
                <a:schemeClr val="bg1"/>
              </a:solidFill>
            </a:rPr>
            <a:t> </a:t>
          </a:r>
          <a:endParaRPr lang="en-US" sz="1200" b="1">
            <a:solidFill>
              <a:schemeClr val="bg1"/>
            </a:solidFill>
            <a:latin typeface="+mn-lt"/>
            <a:ea typeface="+mn-ea"/>
            <a:cs typeface="+mn-cs"/>
          </a:endParaRPr>
        </a:p>
      </xdr:txBody>
    </xdr:sp>
    <xdr:clientData/>
  </xdr:twoCellAnchor>
  <xdr:twoCellAnchor>
    <xdr:from>
      <xdr:col>17</xdr:col>
      <xdr:colOff>514350</xdr:colOff>
      <xdr:row>12</xdr:row>
      <xdr:rowOff>47625</xdr:rowOff>
    </xdr:from>
    <xdr:to>
      <xdr:col>20</xdr:col>
      <xdr:colOff>238125</xdr:colOff>
      <xdr:row>13</xdr:row>
      <xdr:rowOff>85725</xdr:rowOff>
    </xdr:to>
    <xdr:sp macro="" textlink="">
      <xdr:nvSpPr>
        <xdr:cNvPr id="69" name="TextBox 68">
          <a:extLst>
            <a:ext uri="{FF2B5EF4-FFF2-40B4-BE49-F238E27FC236}">
              <a16:creationId xmlns:a16="http://schemas.microsoft.com/office/drawing/2014/main" id="{00000000-0008-0000-0200-000045000000}"/>
            </a:ext>
          </a:extLst>
        </xdr:cNvPr>
        <xdr:cNvSpPr txBox="1"/>
      </xdr:nvSpPr>
      <xdr:spPr>
        <a:xfrm>
          <a:off x="10877550" y="2333625"/>
          <a:ext cx="1552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effectLst/>
              <a:latin typeface="+mn-lt"/>
              <a:ea typeface="+mn-ea"/>
              <a:cs typeface="+mn-cs"/>
            </a:rPr>
            <a:t>$194,460,890</a:t>
          </a:r>
          <a:r>
            <a:rPr lang="en-US" sz="1100" b="1">
              <a:solidFill>
                <a:schemeClr val="bg1"/>
              </a:solidFill>
            </a:rPr>
            <a:t> </a:t>
          </a:r>
          <a:endParaRPr lang="en-US" sz="1100" b="1">
            <a:solidFill>
              <a:schemeClr val="bg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6</xdr:col>
          <xdr:colOff>228600</xdr:colOff>
          <xdr:row>11</xdr:row>
          <xdr:rowOff>57150</xdr:rowOff>
        </xdr:from>
        <xdr:to>
          <xdr:col>6</xdr:col>
          <xdr:colOff>409575</xdr:colOff>
          <xdr:row>12</xdr:row>
          <xdr:rowOff>9525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11</xdr:row>
          <xdr:rowOff>57150</xdr:rowOff>
        </xdr:from>
        <xdr:to>
          <xdr:col>5</xdr:col>
          <xdr:colOff>428625</xdr:colOff>
          <xdr:row>12</xdr:row>
          <xdr:rowOff>9525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11</xdr:row>
          <xdr:rowOff>85725</xdr:rowOff>
        </xdr:from>
        <xdr:to>
          <xdr:col>4</xdr:col>
          <xdr:colOff>514350</xdr:colOff>
          <xdr:row>12</xdr:row>
          <xdr:rowOff>9525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533401</xdr:colOff>
      <xdr:row>13</xdr:row>
      <xdr:rowOff>133351</xdr:rowOff>
    </xdr:from>
    <xdr:to>
      <xdr:col>7</xdr:col>
      <xdr:colOff>142875</xdr:colOff>
      <xdr:row>21</xdr:row>
      <xdr:rowOff>171450</xdr:rowOff>
    </xdr:to>
    <xdr:graphicFrame macro="">
      <xdr:nvGraphicFramePr>
        <xdr:cNvPr id="80" name="Chart 79">
          <a:extLst>
            <a:ext uri="{FF2B5EF4-FFF2-40B4-BE49-F238E27FC236}">
              <a16:creationId xmlns:a16="http://schemas.microsoft.com/office/drawing/2014/main" id="{00000000-0008-0000-0200-00005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257175</xdr:colOff>
      <xdr:row>1</xdr:row>
      <xdr:rowOff>57151</xdr:rowOff>
    </xdr:from>
    <xdr:to>
      <xdr:col>12</xdr:col>
      <xdr:colOff>47625</xdr:colOff>
      <xdr:row>5</xdr:row>
      <xdr:rowOff>19051</xdr:rowOff>
    </xdr:to>
    <mc:AlternateContent xmlns:mc="http://schemas.openxmlformats.org/markup-compatibility/2006" xmlns:a14="http://schemas.microsoft.com/office/drawing/2010/main">
      <mc:Choice Requires="a14">
        <xdr:graphicFrame macro="">
          <xdr:nvGraphicFramePr>
            <xdr:cNvPr id="81" name="Customer Type">
              <a:extLst>
                <a:ext uri="{FF2B5EF4-FFF2-40B4-BE49-F238E27FC236}">
                  <a16:creationId xmlns:a16="http://schemas.microsoft.com/office/drawing/2014/main" id="{00000000-0008-0000-0200-000051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133975" y="247651"/>
              <a:ext cx="22288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120966</xdr:colOff>
      <xdr:row>1</xdr:row>
      <xdr:rowOff>57151</xdr:rowOff>
    </xdr:from>
    <xdr:to>
      <xdr:col>16</xdr:col>
      <xdr:colOff>590549</xdr:colOff>
      <xdr:row>5</xdr:row>
      <xdr:rowOff>19050</xdr:rowOff>
    </xdr:to>
    <mc:AlternateContent xmlns:mc="http://schemas.openxmlformats.org/markup-compatibility/2006" xmlns:a14="http://schemas.microsoft.com/office/drawing/2010/main">
      <mc:Choice Requires="a14">
        <xdr:graphicFrame macro="">
          <xdr:nvGraphicFramePr>
            <xdr:cNvPr id="82" name="Payment Method">
              <a:extLst>
                <a:ext uri="{FF2B5EF4-FFF2-40B4-BE49-F238E27FC236}">
                  <a16:creationId xmlns:a16="http://schemas.microsoft.com/office/drawing/2014/main" id="{00000000-0008-0000-0200-000052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436166" y="247651"/>
              <a:ext cx="2907983"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253842</xdr:colOff>
      <xdr:row>12</xdr:row>
      <xdr:rowOff>142876</xdr:rowOff>
    </xdr:from>
    <xdr:to>
      <xdr:col>2</xdr:col>
      <xdr:colOff>76200</xdr:colOff>
      <xdr:row>29</xdr:row>
      <xdr:rowOff>19050</xdr:rowOff>
    </xdr:to>
    <mc:AlternateContent xmlns:mc="http://schemas.openxmlformats.org/markup-compatibility/2006" xmlns:a14="http://schemas.microsoft.com/office/drawing/2010/main">
      <mc:Choice Requires="a14">
        <xdr:graphicFrame macro="">
          <xdr:nvGraphicFramePr>
            <xdr:cNvPr id="83" name="month">
              <a:extLst>
                <a:ext uri="{FF2B5EF4-FFF2-40B4-BE49-F238E27FC236}">
                  <a16:creationId xmlns:a16="http://schemas.microsoft.com/office/drawing/2014/main" id="{00000000-0008-0000-0200-00005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3842" y="2428876"/>
              <a:ext cx="1041558" cy="3114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6</xdr:row>
      <xdr:rowOff>133350</xdr:rowOff>
    </xdr:from>
    <xdr:to>
      <xdr:col>2</xdr:col>
      <xdr:colOff>114300</xdr:colOff>
      <xdr:row>11</xdr:row>
      <xdr:rowOff>104775</xdr:rowOff>
    </xdr:to>
    <mc:AlternateContent xmlns:mc="http://schemas.openxmlformats.org/markup-compatibility/2006" xmlns:a14="http://schemas.microsoft.com/office/drawing/2010/main">
      <mc:Choice Requires="a14">
        <xdr:graphicFrame macro="">
          <xdr:nvGraphicFramePr>
            <xdr:cNvPr id="84" name="year">
              <a:extLst>
                <a:ext uri="{FF2B5EF4-FFF2-40B4-BE49-F238E27FC236}">
                  <a16:creationId xmlns:a16="http://schemas.microsoft.com/office/drawing/2014/main" id="{00000000-0008-0000-0200-00005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6225" y="1276350"/>
              <a:ext cx="1057275"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604836</xdr:colOff>
      <xdr:row>26</xdr:row>
      <xdr:rowOff>123824</xdr:rowOff>
    </xdr:from>
    <xdr:to>
      <xdr:col>10</xdr:col>
      <xdr:colOff>95249</xdr:colOff>
      <xdr:row>34</xdr:row>
      <xdr:rowOff>104775</xdr:rowOff>
    </xdr:to>
    <xdr:graphicFrame macro="">
      <xdr:nvGraphicFramePr>
        <xdr:cNvPr id="85" name="Chart 84">
          <a:extLst>
            <a:ext uri="{FF2B5EF4-FFF2-40B4-BE49-F238E27FC236}">
              <a16:creationId xmlns:a16="http://schemas.microsoft.com/office/drawing/2014/main" id="{00000000-0008-0000-0200-00005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190500</xdr:colOff>
      <xdr:row>13</xdr:row>
      <xdr:rowOff>102704</xdr:rowOff>
    </xdr:from>
    <xdr:to>
      <xdr:col>11</xdr:col>
      <xdr:colOff>173935</xdr:colOff>
      <xdr:row>21</xdr:row>
      <xdr:rowOff>157369</xdr:rowOff>
    </xdr:to>
    <xdr:graphicFrame macro="">
      <xdr:nvGraphicFramePr>
        <xdr:cNvPr id="86" name="Chart 85">
          <a:extLst>
            <a:ext uri="{FF2B5EF4-FFF2-40B4-BE49-F238E27FC236}">
              <a16:creationId xmlns:a16="http://schemas.microsoft.com/office/drawing/2014/main" id="{00000000-0008-0000-02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588065</xdr:colOff>
      <xdr:row>20</xdr:row>
      <xdr:rowOff>132523</xdr:rowOff>
    </xdr:from>
    <xdr:to>
      <xdr:col>19</xdr:col>
      <xdr:colOff>331304</xdr:colOff>
      <xdr:row>34</xdr:row>
      <xdr:rowOff>33131</xdr:rowOff>
    </xdr:to>
    <mc:AlternateContent xmlns:mc="http://schemas.openxmlformats.org/markup-compatibility/2006">
      <mc:Choice xmlns:cx1="http://schemas.microsoft.com/office/drawing/2015/9/8/chartex" Requires="cx1">
        <xdr:graphicFrame macro="">
          <xdr:nvGraphicFramePr>
            <xdr:cNvPr id="87" name="Chart 86">
              <a:extLst>
                <a:ext uri="{FF2B5EF4-FFF2-40B4-BE49-F238E27FC236}">
                  <a16:creationId xmlns:a16="http://schemas.microsoft.com/office/drawing/2014/main" id="{00000000-0008-0000-0200-00005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122465" y="3942523"/>
              <a:ext cx="2791239" cy="25676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488673</xdr:colOff>
      <xdr:row>13</xdr:row>
      <xdr:rowOff>94004</xdr:rowOff>
    </xdr:from>
    <xdr:to>
      <xdr:col>14</xdr:col>
      <xdr:colOff>124236</xdr:colOff>
      <xdr:row>21</xdr:row>
      <xdr:rowOff>190499</xdr:rowOff>
    </xdr:to>
    <xdr:graphicFrame macro="">
      <xdr:nvGraphicFramePr>
        <xdr:cNvPr id="88" name="Chart 87">
          <a:extLst>
            <a:ext uri="{FF2B5EF4-FFF2-40B4-BE49-F238E27FC236}">
              <a16:creationId xmlns:a16="http://schemas.microsoft.com/office/drawing/2014/main" id="{00000000-0008-0000-02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596348</xdr:colOff>
      <xdr:row>26</xdr:row>
      <xdr:rowOff>33129</xdr:rowOff>
    </xdr:from>
    <xdr:to>
      <xdr:col>14</xdr:col>
      <xdr:colOff>74543</xdr:colOff>
      <xdr:row>34</xdr:row>
      <xdr:rowOff>149086</xdr:rowOff>
    </xdr:to>
    <xdr:graphicFrame macro="">
      <xdr:nvGraphicFramePr>
        <xdr:cNvPr id="89" name="Chart 88">
          <a:extLst>
            <a:ext uri="{FF2B5EF4-FFF2-40B4-BE49-F238E27FC236}">
              <a16:creationId xmlns:a16="http://schemas.microsoft.com/office/drawing/2014/main" id="{00000000-0008-0000-02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533400</xdr:colOff>
          <xdr:row>13</xdr:row>
          <xdr:rowOff>95250</xdr:rowOff>
        </xdr:from>
        <xdr:to>
          <xdr:col>8</xdr:col>
          <xdr:colOff>133350</xdr:colOff>
          <xdr:row>21</xdr:row>
          <xdr:rowOff>161925</xdr:rowOff>
        </xdr:to>
        <xdr:sp macro="" textlink="">
          <xdr:nvSpPr>
            <xdr:cNvPr id="2053" name="Scroll Bar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4</xdr:col>
      <xdr:colOff>200024</xdr:colOff>
      <xdr:row>12</xdr:row>
      <xdr:rowOff>9524</xdr:rowOff>
    </xdr:from>
    <xdr:to>
      <xdr:col>5</xdr:col>
      <xdr:colOff>76199</xdr:colOff>
      <xdr:row>13</xdr:row>
      <xdr:rowOff>76199</xdr:rowOff>
    </xdr:to>
    <xdr:sp macro="" textlink="">
      <xdr:nvSpPr>
        <xdr:cNvPr id="90" name="TextBox 89">
          <a:extLst>
            <a:ext uri="{FF2B5EF4-FFF2-40B4-BE49-F238E27FC236}">
              <a16:creationId xmlns:a16="http://schemas.microsoft.com/office/drawing/2014/main" id="{00000000-0008-0000-0200-00005A000000}"/>
            </a:ext>
          </a:extLst>
        </xdr:cNvPr>
        <xdr:cNvSpPr txBox="1"/>
      </xdr:nvSpPr>
      <xdr:spPr>
        <a:xfrm>
          <a:off x="2638424" y="2295524"/>
          <a:ext cx="485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SALE</a:t>
          </a:r>
        </a:p>
      </xdr:txBody>
    </xdr:sp>
    <xdr:clientData/>
  </xdr:twoCellAnchor>
  <xdr:twoCellAnchor>
    <xdr:from>
      <xdr:col>5</xdr:col>
      <xdr:colOff>57150</xdr:colOff>
      <xdr:row>12</xdr:row>
      <xdr:rowOff>9524</xdr:rowOff>
    </xdr:from>
    <xdr:to>
      <xdr:col>6</xdr:col>
      <xdr:colOff>66675</xdr:colOff>
      <xdr:row>13</xdr:row>
      <xdr:rowOff>76199</xdr:rowOff>
    </xdr:to>
    <xdr:sp macro="" textlink="">
      <xdr:nvSpPr>
        <xdr:cNvPr id="91" name="TextBox 90">
          <a:extLst>
            <a:ext uri="{FF2B5EF4-FFF2-40B4-BE49-F238E27FC236}">
              <a16:creationId xmlns:a16="http://schemas.microsoft.com/office/drawing/2014/main" id="{00000000-0008-0000-0200-00005B000000}"/>
            </a:ext>
          </a:extLst>
        </xdr:cNvPr>
        <xdr:cNvSpPr txBox="1"/>
      </xdr:nvSpPr>
      <xdr:spPr>
        <a:xfrm>
          <a:off x="3105150" y="2295524"/>
          <a:ext cx="619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PROFIT</a:t>
          </a:r>
        </a:p>
      </xdr:txBody>
    </xdr:sp>
    <xdr:clientData/>
  </xdr:twoCellAnchor>
  <xdr:twoCellAnchor>
    <xdr:from>
      <xdr:col>6</xdr:col>
      <xdr:colOff>38099</xdr:colOff>
      <xdr:row>12</xdr:row>
      <xdr:rowOff>19049</xdr:rowOff>
    </xdr:from>
    <xdr:to>
      <xdr:col>7</xdr:col>
      <xdr:colOff>180975</xdr:colOff>
      <xdr:row>13</xdr:row>
      <xdr:rowOff>85724</xdr:rowOff>
    </xdr:to>
    <xdr:sp macro="" textlink="">
      <xdr:nvSpPr>
        <xdr:cNvPr id="213" name="TextBox 212">
          <a:extLst>
            <a:ext uri="{FF2B5EF4-FFF2-40B4-BE49-F238E27FC236}">
              <a16:creationId xmlns:a16="http://schemas.microsoft.com/office/drawing/2014/main" id="{00000000-0008-0000-0200-0000D5000000}"/>
            </a:ext>
          </a:extLst>
        </xdr:cNvPr>
        <xdr:cNvSpPr txBox="1"/>
      </xdr:nvSpPr>
      <xdr:spPr>
        <a:xfrm>
          <a:off x="3695699" y="2305049"/>
          <a:ext cx="752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PROFIT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r ahmad" refreshedDate="45910.166556828706" createdVersion="7" refreshedVersion="7" minRefreshableVersion="3" recordCount="10000" xr:uid="{24DDB914-8FAB-466F-AF81-77EDED864F09}">
  <cacheSource type="worksheet">
    <worksheetSource ref="A1:U10001" sheet="database"/>
  </cacheSource>
  <cacheFields count="21">
    <cacheField name="Date" numFmtId="0">
      <sharedItems containsDate="1" containsMixedTypes="1" minDate="2024-01-07T00:00:00" maxDate="2025-12-07T00:00:00"/>
    </cacheField>
    <cacheField name="City" numFmtId="0">
      <sharedItems/>
    </cacheField>
    <cacheField name="Country" numFmtId="0">
      <sharedItems/>
    </cacheField>
    <cacheField name="Customer Type" numFmtId="0">
      <sharedItems count="2">
        <s v="Normal"/>
        <s v="Member"/>
      </sharedItems>
    </cacheField>
    <cacheField name="Gender" numFmtId="0">
      <sharedItems/>
    </cacheField>
    <cacheField name="Product Category" numFmtId="0">
      <sharedItems count="6">
        <s v="Groceries"/>
        <s v="Personal Care"/>
        <s v="Electronics"/>
        <s v="Household Items"/>
        <s v="Clothing"/>
        <s v="Stationery"/>
      </sharedItems>
    </cacheField>
    <cacheField name="Product" numFmtId="0">
      <sharedItems count="59">
        <s v="Coffee (200g)"/>
        <s v="Fruits"/>
        <s v="Shampoo"/>
        <s v="Energy Drink"/>
        <s v="Bread"/>
        <s v="Juice (1L)"/>
        <s v="Packaged Water (1L)"/>
        <s v="Laptop"/>
        <s v="Dish Soap"/>
        <s v="Rice"/>
        <s v="Charger"/>
        <s v="Tea"/>
        <s v="Smartphone"/>
        <s v="Shirt"/>
        <s v="Cooking Oil"/>
        <s v="Headphones"/>
        <s v="Jeans"/>
        <s v="Bluetooth Speaker"/>
        <s v="Power Bank"/>
        <s v="Tablet"/>
        <s v="Pen"/>
        <s v="Laundry Basket"/>
        <s v="Sanitary Pads"/>
        <s v="Ruler"/>
        <s v="USB Cable"/>
        <s v="Detergent Powder"/>
        <s v="Pencil"/>
        <s v="Soft Drink (500ml)"/>
        <s v="Socks"/>
        <s v="Monitor"/>
        <s v="Pants"/>
        <s v="Skirt"/>
        <s v="Salt"/>
        <s v="Milk"/>
        <s v="Jacket"/>
        <s v="T-shirt"/>
        <s v="Wheat Flour"/>
        <s v="Cap"/>
        <s v="Sugar"/>
        <s v="Razor"/>
        <s v="Notebook"/>
        <s v="Eraser"/>
        <s v="Broom"/>
        <s v="Eggs"/>
        <s v="Face Wash"/>
        <s v="Shoes"/>
        <s v="Toilet Cleaner"/>
        <s v="Toothbrush"/>
        <s v="Dustbin"/>
        <s v="Stapler"/>
        <s v="Deodorant"/>
        <s v="Bralette"/>
        <s v="Smartwatch"/>
        <s v="Folder"/>
        <s v="Soap"/>
        <s v="Toothpaste"/>
        <s v="Highlighter"/>
        <s v="Marker"/>
        <s v="Calculator"/>
      </sharedItems>
    </cacheField>
    <cacheField name="total buying value" numFmtId="0">
      <sharedItems containsSemiMixedTypes="0" containsString="0" containsNumber="1" containsInteger="1" minValue="3" maxValue="550000"/>
    </cacheField>
    <cacheField name="buy price" numFmtId="0">
      <sharedItems containsSemiMixedTypes="0" containsString="0" containsNumber="1" containsInteger="1" minValue="3" maxValue="55000"/>
    </cacheField>
    <cacheField name="Sales Price" numFmtId="0">
      <sharedItems containsSemiMixedTypes="0" containsString="0" containsNumber="1" containsInteger="1" minValue="4" maxValue="71500"/>
    </cacheField>
    <cacheField name="Quantity" numFmtId="0">
      <sharedItems containsSemiMixedTypes="0" containsString="0" containsNumber="1" containsInteger="1" minValue="1" maxValue="10"/>
    </cacheField>
    <cacheField name="product ID" numFmtId="0">
      <sharedItems containsBlank="1"/>
    </cacheField>
    <cacheField name="Discount" numFmtId="0">
      <sharedItems containsSemiMixedTypes="0" containsString="0" containsNumber="1" minValue="0.252" maxValue="10725"/>
    </cacheField>
    <cacheField name="Payment Method" numFmtId="0">
      <sharedItems count="3">
        <s v="Credit Card"/>
        <s v="Cash"/>
        <s v="E-Wallet"/>
      </sharedItems>
    </cacheField>
    <cacheField name="Revenue" numFmtId="0">
      <sharedItems containsSemiMixedTypes="0" containsString="0" containsNumber="1" minValue="3.6" maxValue="715000"/>
    </cacheField>
    <cacheField name="Profit" numFmtId="0">
      <sharedItems containsSemiMixedTypes="0" containsString="0" containsNumber="1" minValue="0.6" maxValue="165000" count="426">
        <n v="450"/>
        <n v="216"/>
        <n v="54"/>
        <n v="140"/>
        <n v="36"/>
        <n v="180"/>
        <n v="378"/>
        <n v="72"/>
        <n v="162"/>
        <n v="20"/>
        <n v="115500"/>
        <n v="32"/>
        <n v="1200"/>
        <n v="137.5"/>
        <n v="52500"/>
        <n v="126"/>
        <n v="900"/>
        <n v="168"/>
        <n v="5250"/>
        <n v="2160"/>
        <n v="120"/>
        <n v="3300"/>
        <n v="150"/>
        <n v="1800"/>
        <n v="75"/>
        <n v="43200"/>
        <n v="6"/>
        <n v="96"/>
        <n v="270"/>
        <n v="25"/>
        <n v="21"/>
        <n v="525"/>
        <n v="252"/>
        <n v="13.5"/>
        <n v="210"/>
        <n v="33000"/>
        <n v="18900"/>
        <n v="67.5"/>
        <n v="1440"/>
        <n v="21600"/>
        <n v="400"/>
        <n v="3600"/>
        <n v="14400"/>
        <n v="90"/>
        <n v="12"/>
        <n v="1250"/>
        <n v="4900"/>
        <n v="600"/>
        <n v="55"/>
        <n v="2250"/>
        <n v="4620"/>
        <n v="10800"/>
        <n v="300"/>
        <n v="30"/>
        <n v="132000"/>
        <n v="60"/>
        <n v="25200"/>
        <n v="9"/>
        <n v="6250"/>
        <n v="2640"/>
        <n v="24"/>
        <n v="48"/>
        <n v="49.5"/>
        <n v="800"/>
        <n v="42"/>
        <n v="45"/>
        <n v="22500"/>
        <n v="15"/>
        <n v="3960"/>
        <n v="220"/>
        <n v="32400"/>
        <n v="750"/>
        <n v="720"/>
        <n v="240"/>
        <n v="135"/>
        <n v="115.5"/>
        <n v="12.25"/>
        <n v="660"/>
        <n v="50"/>
        <n v="15.75"/>
        <n v="62.5"/>
        <n v="1050"/>
        <n v="15000"/>
        <n v="8"/>
        <n v="54000"/>
        <n v="312.5"/>
        <n v="68750"/>
        <n v="110"/>
        <n v="11.25"/>
        <n v="31250"/>
        <n v="315"/>
        <n v="70"/>
        <n v="66000"/>
        <n v="3000"/>
        <n v="4400"/>
        <n v="27000"/>
        <n v="84"/>
        <n v="142.5"/>
        <n v="825"/>
        <n v="125"/>
        <n v="10.5"/>
        <n v="108"/>
        <n v="5400"/>
        <n v="4800"/>
        <n v="9000"/>
        <n v="1620"/>
        <n v="18000"/>
        <n v="24000"/>
        <n v="1890"/>
        <n v="420"/>
        <n v="1080"/>
        <n v="66"/>
        <n v="2100"/>
        <n v="112.5"/>
        <n v="1320"/>
        <n v="360"/>
        <n v="810"/>
        <n v="3500"/>
        <n v="630"/>
        <n v="22.5"/>
        <n v="82.5"/>
        <n v="40"/>
        <n v="330"/>
        <n v="200"/>
        <n v="165000"/>
        <n v="8.4"/>
        <n v="687.5"/>
        <n v="132"/>
        <n v="640"/>
        <n v="27"/>
        <n v="2000"/>
        <n v="160"/>
        <n v="100"/>
        <n v="16.8"/>
        <n v="375"/>
        <n v="294"/>
        <n v="99"/>
        <n v="540"/>
        <n v="10000"/>
        <n v="2500"/>
        <n v="12.6"/>
        <n v="225"/>
        <n v="114"/>
        <n v="24.75"/>
        <n v="6000"/>
        <n v="35"/>
        <n v="62500"/>
        <n v="171"/>
        <n v="8400"/>
        <n v="12000"/>
        <n v="166.25"/>
        <n v="4500"/>
        <n v="8.75"/>
        <n v="1680"/>
        <n v="187.5"/>
        <n v="5.25"/>
        <n v="5280"/>
        <n v="1000"/>
        <n v="123.75"/>
        <n v="13500"/>
        <n v="76"/>
        <n v="480"/>
        <n v="2400"/>
        <n v="7.5"/>
        <n v="18.75"/>
        <n v="94.5"/>
        <n v="175"/>
        <n v="960"/>
        <n v="95"/>
        <n v="25000"/>
        <n v="550"/>
        <n v="1875"/>
        <n v="68.75"/>
        <n v="148.5"/>
        <n v="45000"/>
        <n v="41250"/>
        <n v="7500"/>
        <n v="189"/>
        <n v="437.5"/>
        <n v="1155"/>
        <n v="5000"/>
        <n v="16500"/>
        <n v="7"/>
        <n v="1100"/>
        <n v="405"/>
        <n v="262.5"/>
        <n v="52.5"/>
        <n v="80"/>
        <n v="10"/>
        <n v="2750"/>
        <n v="1500"/>
        <n v="2200"/>
        <n v="33.75"/>
        <n v="16.5"/>
        <n v="1350"/>
        <n v="4200"/>
        <n v="96.25"/>
        <n v="118.75"/>
        <n v="8250"/>
        <n v="1400"/>
        <n v="14.7"/>
        <n v="144"/>
        <n v="31.5"/>
        <n v="16"/>
        <n v="4000"/>
        <n v="49500"/>
        <n v="324"/>
        <n v="81"/>
        <n v="13750"/>
        <n v="18"/>
        <n v="4375"/>
        <n v="2800"/>
        <n v="247.5"/>
        <n v="121.5"/>
        <n v="250"/>
        <n v="24300"/>
        <n v="3780"/>
        <n v="26250"/>
        <n v="87.5"/>
        <n v="3240"/>
        <n v="2880"/>
        <n v="192"/>
        <n v="56"/>
        <n v="1980"/>
        <n v="1280"/>
        <n v="562.5"/>
        <n v="63"/>
        <n v="675"/>
        <n v="6300"/>
        <n v="37500"/>
        <n v="78.75"/>
        <n v="787.5"/>
        <n v="33"/>
        <n v="40.5"/>
        <n v="105"/>
        <n v="5500"/>
        <n v="1260"/>
        <n v="21000"/>
        <n v="37.5"/>
        <n v="990"/>
        <n v="3750"/>
        <n v="625"/>
        <n v="165"/>
        <n v="3375"/>
        <n v="7200"/>
        <n v="770"/>
        <n v="6.3"/>
        <n v="285"/>
        <n v="1650"/>
        <n v="157.5"/>
        <n v="3.5"/>
        <n v="1600"/>
        <n v="122.5"/>
        <n v="44000"/>
        <n v="30000"/>
        <n v="99000"/>
        <n v="85.5"/>
        <n v="1760"/>
        <n v="5"/>
        <n v="495"/>
        <n v="31500"/>
        <n v="28.5"/>
        <n v="48600"/>
        <n v="2.1"/>
        <n v="875"/>
        <n v="256.5"/>
        <n v="275"/>
        <n v="1120"/>
        <n v="55000"/>
        <n v="412.5"/>
        <n v="56.25"/>
        <n v="2.25"/>
        <n v="3150"/>
        <n v="16800"/>
        <n v="28800"/>
        <n v="1920"/>
        <n v="57"/>
        <n v="2310"/>
        <n v="199.5"/>
        <n v="432"/>
        <n v="74250"/>
        <n v="2.8"/>
        <n v="2700"/>
        <n v="336"/>
        <n v="10500"/>
        <n v="37800"/>
        <n v="1215"/>
        <n v="82500"/>
        <n v="350"/>
        <n v="3.75"/>
        <n v="73.5"/>
        <n v="288"/>
        <n v="8750"/>
        <n v="26.25"/>
        <n v="44"/>
        <n v="2.5"/>
        <n v="28"/>
        <n v="243"/>
        <n v="3080"/>
        <n v="23.75"/>
        <n v="71.25"/>
        <n v="213.75"/>
        <n v="840"/>
        <n v="2520"/>
        <n v="40500"/>
        <n v="7350"/>
        <n v="700"/>
        <n v="1125"/>
        <n v="245"/>
        <n v="4.2"/>
        <n v="18750"/>
        <n v="9600"/>
        <n v="31.25"/>
        <n v="1485"/>
        <n v="3520"/>
        <n v="88"/>
        <n v="7000"/>
        <n v="3.6"/>
        <n v="190"/>
        <n v="60000"/>
        <n v="36000"/>
        <n v="2625"/>
        <n v="500"/>
        <n v="4.5"/>
        <n v="41.25"/>
        <n v="2430"/>
        <n v="962.5"/>
        <n v="112"/>
        <n v="7875"/>
        <n v="1.8"/>
        <n v="152"/>
        <n v="3"/>
        <n v="27.5"/>
        <n v="3.15"/>
        <n v="202.5"/>
        <n v="945"/>
        <n v="5.4"/>
        <n v="43750"/>
        <n v="9450"/>
        <n v="2.4"/>
        <n v="22000"/>
        <n v="11250"/>
        <n v="7.2"/>
        <n v="4.8"/>
        <n v="13.75"/>
        <n v="1.5"/>
        <n v="5.6"/>
        <n v="320"/>
        <n v="12600"/>
        <n v="4"/>
        <n v="16200"/>
        <n v="6.25"/>
        <n v="2.7"/>
        <n v="224"/>
        <n v="43.75"/>
        <n v="6600"/>
        <n v="77000"/>
        <n v="56250"/>
        <n v="3850"/>
        <n v="337.5"/>
        <n v="12500"/>
        <n v="880"/>
        <n v="6125"/>
        <n v="1750"/>
        <n v="0.6"/>
        <n v="57.75"/>
        <n v="1575"/>
        <n v="14"/>
        <n v="128"/>
        <n v="228"/>
        <n v="35000"/>
        <n v="7.35"/>
        <n v="4320"/>
        <n v="0.9"/>
        <n v="38"/>
        <n v="27500"/>
        <n v="64"/>
        <n v="18.899999999999999"/>
        <n v="4950"/>
        <n v="101.25"/>
        <n v="11.2"/>
        <n v="110000"/>
        <n v="75000"/>
        <n v="196"/>
        <n v="9.8000000000000007"/>
        <n v="17.5"/>
        <n v="237.5"/>
        <n v="6750"/>
        <n v="47.5"/>
        <n v="67500"/>
        <n v="3200"/>
        <n v="8000"/>
        <n v="1.4"/>
        <n v="20000"/>
        <n v="5940"/>
        <n v="280"/>
        <n v="50000"/>
        <n v="440"/>
        <n v="147"/>
        <n v="148500"/>
        <n v="4050"/>
        <n v="0.75"/>
        <n v="5625"/>
        <n v="24750"/>
        <n v="22"/>
        <n v="47.25"/>
        <n v="1375"/>
        <n v="4860"/>
        <n v="6.75"/>
        <n v="3125"/>
        <n v="20.25"/>
        <n v="1237.5"/>
        <n v="123750"/>
        <n v="12.5"/>
        <n v="96250"/>
        <n v="88000"/>
        <n v="74.25"/>
        <n v="1.05"/>
        <n v="742.5"/>
        <n v="486"/>
        <n v="60.75"/>
        <n v="1.75"/>
        <n v="137500"/>
        <n v="61.25"/>
        <n v="42.75"/>
        <n v="3675"/>
      </sharedItems>
    </cacheField>
    <cacheField name="Time" numFmtId="0">
      <sharedItems containsNonDate="0" containsDate="1" containsString="0" containsBlank="1" minDate="1899-12-30T10:00:00" maxDate="1899-12-30T20:59:00"/>
    </cacheField>
    <cacheField name="total selling value" numFmtId="0">
      <sharedItems containsSemiMixedTypes="0" containsString="0" containsNumber="1" containsInteger="1" minValue="4" maxValue="715000" count="250">
        <n v="1950"/>
        <n v="936"/>
        <n v="234"/>
        <n v="910"/>
        <n v="156"/>
        <n v="780"/>
        <n v="1638"/>
        <n v="312"/>
        <n v="702"/>
        <n v="130"/>
        <n v="500500"/>
        <n v="208"/>
        <n v="5200"/>
        <n v="715"/>
        <n v="227500"/>
        <n v="819"/>
        <n v="4680"/>
        <n v="728"/>
        <n v="27300"/>
        <n v="9360"/>
        <n v="520"/>
        <n v="17160"/>
        <n v="1300"/>
        <n v="11700"/>
        <n v="650"/>
        <n v="7800"/>
        <n v="187200"/>
        <n v="39"/>
        <n v="416"/>
        <n v="1170"/>
        <n v="140"/>
        <n v="2275"/>
        <n v="546"/>
        <n v="1092"/>
        <n v="63"/>
        <n v="214500"/>
        <n v="163800"/>
        <n v="351"/>
        <n v="6240"/>
        <n v="93600"/>
        <n v="5850"/>
        <n v="2080"/>
        <n v="15600"/>
        <n v="62400"/>
        <n v="468"/>
        <n v="52"/>
        <n v="6500"/>
        <n v="31850"/>
        <n v="2600"/>
        <n v="288"/>
        <n v="9750"/>
        <n v="20020"/>
        <n v="46800"/>
        <n v="572000"/>
        <n v="260"/>
        <n v="109200"/>
        <n v="59"/>
        <n v="32500"/>
        <n v="11440"/>
        <n v="104"/>
        <n v="216"/>
        <n v="4160"/>
        <n v="182"/>
        <n v="117000"/>
        <n v="65"/>
        <n v="3900"/>
        <n v="1430"/>
        <n v="325"/>
        <n v="140400"/>
        <n v="32"/>
        <n v="3120"/>
        <n v="1040"/>
        <n v="585"/>
        <n v="286000"/>
        <n v="504"/>
        <n v="2860"/>
        <n v="81"/>
        <n v="195000"/>
        <n v="4550"/>
        <n v="78000"/>
        <n v="234000"/>
        <n v="1625"/>
        <n v="357500"/>
        <n v="576"/>
        <n v="162500"/>
        <n v="390"/>
        <n v="1365"/>
        <n v="364"/>
        <n v="13000"/>
        <n v="28600"/>
        <n v="620"/>
        <n v="132"/>
        <n v="3575"/>
        <n v="54"/>
        <n v="236"/>
        <n v="20800"/>
        <n v="14040"/>
        <n v="124800"/>
        <n v="8190"/>
        <n v="1820"/>
        <n v="10920"/>
        <n v="432"/>
        <n v="3250"/>
        <n v="590"/>
        <n v="5720"/>
        <n v="1560"/>
        <n v="3510"/>
        <n v="18200"/>
        <n v="2730"/>
        <n v="143000"/>
        <n v="624"/>
        <n v="99"/>
        <n v="78"/>
        <n v="360"/>
        <n v="472"/>
        <n v="45"/>
        <n v="715000"/>
        <n v="118"/>
        <n v="22750"/>
        <n v="10400"/>
        <n v="72"/>
        <n v="1274"/>
        <n v="2340"/>
        <n v="1404"/>
        <n v="52000"/>
        <n v="14300"/>
        <n v="975"/>
        <n v="496"/>
        <n v="26000"/>
        <n v="325000"/>
        <n v="744"/>
        <n v="36400"/>
        <n v="429000"/>
        <n v="868"/>
        <n v="19500"/>
        <n v="7280"/>
        <n v="92"/>
        <n v="27"/>
        <n v="22880"/>
        <n v="648"/>
        <n v="100"/>
        <n v="7020"/>
        <n v="58500"/>
        <n v="33"/>
        <n v="165"/>
        <n v="120"/>
        <n v="39000"/>
        <n v="5005"/>
        <n v="42"/>
        <n v="71500"/>
        <n v="7150"/>
        <n v="1755"/>
        <n v="23400"/>
        <n v="231"/>
        <n v="295"/>
        <n v="177"/>
        <n v="230"/>
        <n v="9100"/>
        <n v="97500"/>
        <n v="138"/>
        <n v="117"/>
        <n v="70200"/>
        <n v="832"/>
        <n v="2145"/>
        <n v="531"/>
        <n v="330"/>
        <n v="35"/>
        <n v="66"/>
        <n v="210600"/>
        <n v="16380"/>
        <n v="455"/>
        <n v="12480"/>
        <n v="46"/>
        <n v="65000"/>
        <n v="8580"/>
        <n v="8320"/>
        <n v="2925"/>
        <n v="276"/>
        <n v="413"/>
        <n v="4095"/>
        <n v="144"/>
        <n v="195"/>
        <n v="180"/>
        <n v="5460"/>
        <n v="198"/>
        <n v="354"/>
        <n v="36"/>
        <n v="4290"/>
        <n v="16250"/>
        <n v="720"/>
        <n v="17550"/>
        <n v="31200"/>
        <n v="1240"/>
        <n v="18"/>
        <n v="637"/>
        <n v="130000"/>
        <n v="372"/>
        <n v="184"/>
        <n v="264"/>
        <n v="460"/>
        <n v="248"/>
        <n v="26"/>
        <n v="9"/>
        <n v="1116"/>
        <n v="20"/>
        <n v="13650"/>
        <n v="1872"/>
        <n v="70"/>
        <n v="643500"/>
        <n v="414"/>
        <n v="1456"/>
        <n v="45500"/>
        <n v="5265"/>
        <n v="322"/>
        <n v="200"/>
        <n v="13"/>
        <n v="80"/>
        <n v="1053"/>
        <n v="1248"/>
        <n v="124"/>
        <n v="40"/>
        <n v="28"/>
        <n v="6435"/>
        <n v="16"/>
        <n v="992"/>
        <n v="260000"/>
        <n v="10530"/>
        <n v="40950"/>
        <n v="12"/>
        <n v="297"/>
        <n v="273"/>
        <n v="24"/>
        <n v="14"/>
        <n v="21"/>
        <n v="21060"/>
        <n v="160"/>
        <n v="292500"/>
        <n v="49"/>
        <n v="18720"/>
        <n v="4"/>
        <n v="156000"/>
        <n v="8"/>
        <n v="25740"/>
        <n v="368"/>
        <n v="90"/>
        <n v="91"/>
        <n v="29250"/>
        <n v="56"/>
        <n v="60"/>
        <n v="2106"/>
      </sharedItems>
    </cacheField>
    <cacheField name="day" numFmtId="0">
      <sharedItems containsSemiMixedTypes="0" containsString="0" containsNumber="1" containsInteger="1" minValue="1" maxValue="31" count="31">
        <n v="29"/>
        <n v="30"/>
        <n v="7"/>
        <n v="13"/>
        <n v="14"/>
        <n v="15"/>
        <n v="16"/>
        <n v="17"/>
        <n v="18"/>
        <n v="19"/>
        <n v="20"/>
        <n v="21"/>
        <n v="22"/>
        <n v="23"/>
        <n v="24"/>
        <n v="25"/>
        <n v="26"/>
        <n v="27"/>
        <n v="28"/>
        <n v="31"/>
        <n v="8"/>
        <n v="9"/>
        <n v="10"/>
        <n v="11"/>
        <n v="12"/>
        <n v="1"/>
        <n v="2"/>
        <n v="3"/>
        <n v="4"/>
        <n v="5"/>
        <n v="6"/>
      </sharedItems>
    </cacheField>
    <cacheField name="month" numFmtId="0">
      <sharedItems count="12">
        <s v="Jun"/>
        <s v="Jan"/>
        <s v="Feb"/>
        <s v="Mar"/>
        <s v="Apr"/>
        <s v="May"/>
        <s v="Jul"/>
        <s v="Aug"/>
        <s v="Sep"/>
        <s v="Oct"/>
        <s v="Nov"/>
        <s v="Dec"/>
      </sharedItems>
    </cacheField>
    <cacheField name="year" numFmtId="0">
      <sharedItems count="2">
        <s v="2024"/>
        <s v="2025"/>
      </sharedItems>
    </cacheField>
  </cacheFields>
  <extLst>
    <ext xmlns:x14="http://schemas.microsoft.com/office/spreadsheetml/2009/9/main" uri="{725AE2AE-9491-48be-B2B4-4EB974FC3084}">
      <x14:pivotCacheDefinition pivotCacheId="1466917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29-06-2024"/>
    <s v="Seattle"/>
    <s v="USA"/>
    <x v="0"/>
    <s v="Male"/>
    <x v="0"/>
    <x v="0"/>
    <n v="1500"/>
    <n v="250"/>
    <n v="325"/>
    <n v="6"/>
    <s v="750-67-8428"/>
    <n v="100"/>
    <x v="0"/>
    <n v="1950"/>
    <x v="0"/>
    <d v="1899-12-30T13:08:00"/>
    <x v="0"/>
    <x v="0"/>
    <x v="0"/>
    <x v="0"/>
  </r>
  <r>
    <s v="29-06-2024"/>
    <s v="Sheffield"/>
    <s v="UK"/>
    <x v="1"/>
    <s v="Male"/>
    <x v="0"/>
    <x v="1"/>
    <n v="720"/>
    <n v="80"/>
    <n v="104"/>
    <n v="9"/>
    <s v="226-31-3081"/>
    <n v="93.6"/>
    <x v="1"/>
    <n v="936"/>
    <x v="1"/>
    <d v="1899-12-30T10:29:00"/>
    <x v="1"/>
    <x v="0"/>
    <x v="0"/>
    <x v="0"/>
  </r>
  <r>
    <s v="29-06-2024"/>
    <s v="Kanpur"/>
    <s v="India"/>
    <x v="0"/>
    <s v="Female"/>
    <x v="1"/>
    <x v="2"/>
    <n v="180"/>
    <n v="180"/>
    <n v="234"/>
    <n v="1"/>
    <s v="631-41-3108"/>
    <n v="16.38"/>
    <x v="0"/>
    <n v="234"/>
    <x v="2"/>
    <d v="1899-12-30T13:23:00"/>
    <x v="2"/>
    <x v="0"/>
    <x v="0"/>
    <x v="0"/>
  </r>
  <r>
    <s v="29-06-2024"/>
    <s v="Raichur"/>
    <s v="India"/>
    <x v="0"/>
    <s v="Male"/>
    <x v="0"/>
    <x v="3"/>
    <n v="700"/>
    <n v="100"/>
    <n v="130"/>
    <n v="7"/>
    <s v="123-19-1176"/>
    <n v="42"/>
    <x v="1"/>
    <n v="840"/>
    <x v="3"/>
    <d v="1899-12-30T20:33:00"/>
    <x v="3"/>
    <x v="0"/>
    <x v="0"/>
    <x v="0"/>
  </r>
  <r>
    <s v="29-06-2024"/>
    <s v="Milwaukee"/>
    <s v="USA"/>
    <x v="0"/>
    <s v="Male"/>
    <x v="0"/>
    <x v="4"/>
    <n v="120"/>
    <n v="40"/>
    <n v="52"/>
    <n v="3"/>
    <s v="373-73-7910"/>
    <n v="7.8"/>
    <x v="1"/>
    <n v="156"/>
    <x v="4"/>
    <d v="1899-12-30T10:37:00"/>
    <x v="4"/>
    <x v="0"/>
    <x v="0"/>
    <x v="0"/>
  </r>
  <r>
    <s v="29-06-2024"/>
    <s v="Las Vegas"/>
    <s v="USA"/>
    <x v="0"/>
    <s v="Male"/>
    <x v="0"/>
    <x v="3"/>
    <n v="600"/>
    <n v="100"/>
    <n v="130"/>
    <n v="6"/>
    <s v="699-14-3026"/>
    <n v="39"/>
    <x v="1"/>
    <n v="780"/>
    <x v="5"/>
    <d v="1899-12-30T18:30:00"/>
    <x v="5"/>
    <x v="0"/>
    <x v="0"/>
    <x v="0"/>
  </r>
  <r>
    <s v="29-06-2024"/>
    <s v="Austin"/>
    <s v="USA"/>
    <x v="0"/>
    <s v="Female"/>
    <x v="1"/>
    <x v="2"/>
    <n v="1260"/>
    <n v="180"/>
    <n v="234"/>
    <n v="7"/>
    <s v="355-53-5943"/>
    <n v="81.900000000000006"/>
    <x v="1"/>
    <n v="1638"/>
    <x v="6"/>
    <d v="1899-12-30T18:30:00"/>
    <x v="6"/>
    <x v="0"/>
    <x v="0"/>
    <x v="0"/>
  </r>
  <r>
    <s v="29-06-2024"/>
    <s v="San Diego"/>
    <s v="USA"/>
    <x v="0"/>
    <s v="Female"/>
    <x v="0"/>
    <x v="1"/>
    <n v="240"/>
    <n v="80"/>
    <n v="104"/>
    <n v="3"/>
    <s v="315-22-5665"/>
    <n v="31.2"/>
    <x v="2"/>
    <n v="312"/>
    <x v="7"/>
    <d v="1899-12-30T14:36:00"/>
    <x v="7"/>
    <x v="0"/>
    <x v="0"/>
    <x v="0"/>
  </r>
  <r>
    <s v="29-06-2024"/>
    <s v="Kolhapur"/>
    <s v="India"/>
    <x v="0"/>
    <s v="Male"/>
    <x v="0"/>
    <x v="5"/>
    <n v="540"/>
    <n v="90"/>
    <n v="117"/>
    <n v="6"/>
    <s v="665-32-9167"/>
    <n v="49.14"/>
    <x v="0"/>
    <n v="702"/>
    <x v="8"/>
    <d v="1899-12-30T11:38:00"/>
    <x v="8"/>
    <x v="0"/>
    <x v="0"/>
    <x v="0"/>
  </r>
  <r>
    <s v="29-06-2024"/>
    <s v="Umm Al Quwain"/>
    <s v="UAE"/>
    <x v="0"/>
    <s v="Male"/>
    <x v="0"/>
    <x v="6"/>
    <n v="100"/>
    <n v="20"/>
    <n v="26"/>
    <n v="5"/>
    <s v="692-92-5582"/>
    <n v="8.4"/>
    <x v="0"/>
    <n v="120"/>
    <x v="9"/>
    <d v="1899-12-30T17:15:00"/>
    <x v="9"/>
    <x v="0"/>
    <x v="0"/>
    <x v="0"/>
  </r>
  <r>
    <s v="29-06-2024"/>
    <s v="Mumbai"/>
    <s v="India"/>
    <x v="0"/>
    <s v="Male"/>
    <x v="2"/>
    <x v="7"/>
    <n v="385000"/>
    <n v="55000"/>
    <n v="71500"/>
    <n v="7"/>
    <s v="351-62-0822"/>
    <n v="10725"/>
    <x v="1"/>
    <n v="500500"/>
    <x v="10"/>
    <d v="1899-12-30T13:27:00"/>
    <x v="10"/>
    <x v="0"/>
    <x v="0"/>
    <x v="0"/>
  </r>
  <r>
    <s v="29-06-2024"/>
    <s v="Gandhinagar"/>
    <s v="India"/>
    <x v="0"/>
    <s v="Male"/>
    <x v="3"/>
    <x v="8"/>
    <n v="160"/>
    <n v="80"/>
    <n v="104"/>
    <n v="2"/>
    <s v="529-56-3974"/>
    <n v="9.6"/>
    <x v="1"/>
    <n v="192"/>
    <x v="11"/>
    <d v="1899-12-30T18:07:00"/>
    <x v="11"/>
    <x v="0"/>
    <x v="0"/>
    <x v="0"/>
  </r>
  <r>
    <s v="29-06-2024"/>
    <s v="Baranagar"/>
    <s v="India"/>
    <x v="1"/>
    <s v="Male"/>
    <x v="0"/>
    <x v="9"/>
    <n v="240"/>
    <n v="60"/>
    <n v="78"/>
    <n v="4"/>
    <s v="365-64-0515"/>
    <n v="31.2"/>
    <x v="1"/>
    <n v="312"/>
    <x v="7"/>
    <d v="1899-12-30T17:03:00"/>
    <x v="7"/>
    <x v="0"/>
    <x v="0"/>
    <x v="0"/>
  </r>
  <r>
    <s v="29-06-2024"/>
    <s v="Montreal"/>
    <s v="Canada"/>
    <x v="0"/>
    <s v="Male"/>
    <x v="2"/>
    <x v="10"/>
    <n v="4000"/>
    <n v="800"/>
    <n v="1040"/>
    <n v="5"/>
    <s v="252-56-2699"/>
    <n v="104"/>
    <x v="0"/>
    <n v="5200"/>
    <x v="12"/>
    <d v="1899-12-30T10:25:00"/>
    <x v="12"/>
    <x v="0"/>
    <x v="0"/>
    <x v="0"/>
  </r>
  <r>
    <s v="29-06-2024"/>
    <s v="Nashville"/>
    <s v="USA"/>
    <x v="0"/>
    <s v="Male"/>
    <x v="0"/>
    <x v="11"/>
    <n v="550"/>
    <n v="550"/>
    <n v="715"/>
    <n v="1"/>
    <s v="829-34-3910"/>
    <n v="34.375"/>
    <x v="1"/>
    <n v="687.5"/>
    <x v="13"/>
    <d v="1899-12-30T16:48:00"/>
    <x v="13"/>
    <x v="0"/>
    <x v="0"/>
    <x v="0"/>
  </r>
  <r>
    <s v="29-06-2024"/>
    <s v="Nizamabad"/>
    <s v="India"/>
    <x v="1"/>
    <s v="Female"/>
    <x v="2"/>
    <x v="12"/>
    <n v="175000"/>
    <n v="25000"/>
    <n v="32500"/>
    <n v="7"/>
    <s v="299-46-1805"/>
    <n v="4875"/>
    <x v="0"/>
    <n v="227500"/>
    <x v="14"/>
    <d v="1899-12-30T19:21:00"/>
    <x v="14"/>
    <x v="0"/>
    <x v="0"/>
    <x v="0"/>
  </r>
  <r>
    <s v="29-06-2024"/>
    <s v="Bokaro"/>
    <s v="India"/>
    <x v="1"/>
    <s v="Female"/>
    <x v="0"/>
    <x v="5"/>
    <n v="630"/>
    <n v="90"/>
    <n v="117"/>
    <n v="7"/>
    <s v="656-95-9349"/>
    <n v="90.72"/>
    <x v="0"/>
    <n v="756"/>
    <x v="15"/>
    <d v="1899-12-30T16:19:00"/>
    <x v="15"/>
    <x v="0"/>
    <x v="0"/>
    <x v="0"/>
  </r>
  <r>
    <s v="29-06-2024"/>
    <s v="Tenali"/>
    <s v="India"/>
    <x v="0"/>
    <s v="Male"/>
    <x v="4"/>
    <x v="13"/>
    <n v="3600"/>
    <n v="900"/>
    <n v="1170"/>
    <n v="4"/>
    <s v="765-26-6951"/>
    <n v="117"/>
    <x v="1"/>
    <n v="4500"/>
    <x v="16"/>
    <d v="1899-12-30T11:03:00"/>
    <x v="16"/>
    <x v="0"/>
    <x v="0"/>
    <x v="0"/>
  </r>
  <r>
    <s v="29-06-2024"/>
    <s v="Dubai"/>
    <s v="UAE"/>
    <x v="0"/>
    <s v="Female"/>
    <x v="0"/>
    <x v="14"/>
    <n v="560"/>
    <n v="140"/>
    <n v="182"/>
    <n v="4"/>
    <s v="329-62-1586"/>
    <n v="50.96"/>
    <x v="0"/>
    <n v="728"/>
    <x v="17"/>
    <d v="1899-12-30T10:39:00"/>
    <x v="17"/>
    <x v="0"/>
    <x v="0"/>
    <x v="0"/>
  </r>
  <r>
    <s v="29-06-2024"/>
    <s v="Cologne"/>
    <s v="Germany"/>
    <x v="1"/>
    <s v="Male"/>
    <x v="2"/>
    <x v="15"/>
    <n v="21000"/>
    <n v="3500"/>
    <n v="4550"/>
    <n v="6"/>
    <s v="319-50-3348"/>
    <n v="455"/>
    <x v="0"/>
    <n v="26250"/>
    <x v="18"/>
    <d v="1899-12-30T18:00:00"/>
    <x v="18"/>
    <x v="0"/>
    <x v="0"/>
    <x v="0"/>
  </r>
  <r>
    <s v="29-06-2024"/>
    <s v="Umm Al Quwain"/>
    <s v="UAE"/>
    <x v="0"/>
    <s v="Male"/>
    <x v="4"/>
    <x v="16"/>
    <n v="7200"/>
    <n v="1800"/>
    <n v="2340"/>
    <n v="4"/>
    <s v="300-71-4605"/>
    <n v="234"/>
    <x v="2"/>
    <n v="9360"/>
    <x v="19"/>
    <d v="1899-12-30T15:30:00"/>
    <x v="19"/>
    <x v="0"/>
    <x v="0"/>
    <x v="0"/>
  </r>
  <r>
    <s v="29-06-2024"/>
    <s v="Bhopal"/>
    <s v="India"/>
    <x v="0"/>
    <s v="Male"/>
    <x v="0"/>
    <x v="1"/>
    <n v="400"/>
    <n v="80"/>
    <n v="104"/>
    <n v="5"/>
    <s v="371-85-5789"/>
    <n v="26"/>
    <x v="1"/>
    <n v="520"/>
    <x v="20"/>
    <d v="1899-12-30T11:24:00"/>
    <x v="20"/>
    <x v="0"/>
    <x v="0"/>
    <x v="0"/>
  </r>
  <r>
    <s v="29-06-2024"/>
    <s v="Toronto"/>
    <s v="Canada"/>
    <x v="0"/>
    <s v="Male"/>
    <x v="2"/>
    <x v="17"/>
    <n v="13200"/>
    <n v="2200"/>
    <n v="2860"/>
    <n v="6"/>
    <s v="273-16-6619"/>
    <n v="286"/>
    <x v="0"/>
    <n v="16500"/>
    <x v="21"/>
    <d v="1899-12-30T10:40:00"/>
    <x v="21"/>
    <x v="0"/>
    <x v="0"/>
    <x v="0"/>
  </r>
  <r>
    <s v="29-06-2024"/>
    <s v="Baltimore"/>
    <s v="USA"/>
    <x v="1"/>
    <s v="Female"/>
    <x v="0"/>
    <x v="0"/>
    <n v="1000"/>
    <n v="250"/>
    <n v="325"/>
    <n v="4"/>
    <s v="636-48-8204"/>
    <n v="100"/>
    <x v="1"/>
    <n v="1150"/>
    <x v="22"/>
    <d v="1899-12-30T12:20:00"/>
    <x v="22"/>
    <x v="0"/>
    <x v="0"/>
    <x v="0"/>
  </r>
  <r>
    <s v="29-06-2024"/>
    <s v="Ras Al Khaimah"/>
    <s v="UAE"/>
    <x v="0"/>
    <s v="Female"/>
    <x v="4"/>
    <x v="16"/>
    <n v="9000"/>
    <n v="1800"/>
    <n v="2340"/>
    <n v="5"/>
    <s v="549-59-1358"/>
    <n v="234"/>
    <x v="2"/>
    <n v="10800"/>
    <x v="23"/>
    <d v="1899-12-30T11:15:00"/>
    <x v="23"/>
    <x v="0"/>
    <x v="0"/>
    <x v="0"/>
  </r>
  <r>
    <s v="29-06-2024"/>
    <s v="Jalgaon"/>
    <s v="India"/>
    <x v="0"/>
    <s v="Female"/>
    <x v="0"/>
    <x v="3"/>
    <n v="500"/>
    <n v="100"/>
    <n v="130"/>
    <n v="5"/>
    <s v="227-03-5010"/>
    <n v="40.25"/>
    <x v="0"/>
    <n v="575"/>
    <x v="24"/>
    <d v="1899-12-30T11:15:00"/>
    <x v="24"/>
    <x v="0"/>
    <x v="0"/>
    <x v="0"/>
  </r>
  <r>
    <s v="29-06-2024"/>
    <s v="Agra"/>
    <s v="India"/>
    <x v="1"/>
    <s v="Male"/>
    <x v="2"/>
    <x v="18"/>
    <n v="6000"/>
    <n v="1200"/>
    <n v="1560"/>
    <n v="5"/>
    <s v="649-29-6775"/>
    <n v="156"/>
    <x v="2"/>
    <n v="7800"/>
    <x v="23"/>
    <d v="1899-12-30T17:36:00"/>
    <x v="25"/>
    <x v="0"/>
    <x v="0"/>
    <x v="0"/>
  </r>
  <r>
    <s v="29-06-2024"/>
    <s v="Fujairah"/>
    <s v="UAE"/>
    <x v="0"/>
    <s v="Female"/>
    <x v="2"/>
    <x v="19"/>
    <n v="144000"/>
    <n v="18000"/>
    <n v="23400"/>
    <n v="8"/>
    <s v="189-17-4241"/>
    <n v="3510"/>
    <x v="1"/>
    <n v="187200"/>
    <x v="25"/>
    <d v="1899-12-30T19:20:00"/>
    <x v="26"/>
    <x v="0"/>
    <x v="0"/>
    <x v="0"/>
  </r>
  <r>
    <s v="29-06-2024"/>
    <s v="Karimnagar"/>
    <s v="India"/>
    <x v="0"/>
    <s v="Female"/>
    <x v="5"/>
    <x v="20"/>
    <n v="30"/>
    <n v="10"/>
    <n v="13"/>
    <n v="3"/>
    <s v="145-94-9061"/>
    <n v="1.8"/>
    <x v="1"/>
    <n v="36"/>
    <x v="26"/>
    <d v="1899-12-30T15:31:00"/>
    <x v="27"/>
    <x v="0"/>
    <x v="0"/>
    <x v="0"/>
  </r>
  <r>
    <s v="30-06-2024"/>
    <s v="Moradabad"/>
    <s v="India"/>
    <x v="0"/>
    <s v="Male"/>
    <x v="0"/>
    <x v="1"/>
    <n v="320"/>
    <n v="80"/>
    <n v="104"/>
    <n v="4"/>
    <s v="848-62-7243"/>
    <n v="41.6"/>
    <x v="2"/>
    <n v="416"/>
    <x v="27"/>
    <d v="1899-12-30T12:17:00"/>
    <x v="28"/>
    <x v="1"/>
    <x v="0"/>
    <x v="0"/>
  </r>
  <r>
    <s v="30-06-2024"/>
    <s v="Kota"/>
    <s v="India"/>
    <x v="0"/>
    <s v="Male"/>
    <x v="3"/>
    <x v="21"/>
    <n v="900"/>
    <n v="450"/>
    <n v="585"/>
    <n v="2"/>
    <s v="871-79-8483"/>
    <n v="81.900000000000006"/>
    <x v="0"/>
    <n v="1170"/>
    <x v="28"/>
    <d v="1899-12-30T19:48:00"/>
    <x v="29"/>
    <x v="1"/>
    <x v="0"/>
    <x v="0"/>
  </r>
  <r>
    <s v="30-06-2024"/>
    <s v="Leeds"/>
    <s v="UK"/>
    <x v="0"/>
    <s v="Female"/>
    <x v="1"/>
    <x v="22"/>
    <n v="100"/>
    <n v="100"/>
    <n v="130"/>
    <n v="1"/>
    <s v="149-71-6266"/>
    <n v="12.5"/>
    <x v="2"/>
    <n v="125"/>
    <x v="29"/>
    <d v="1899-12-30T15:36:00"/>
    <x v="9"/>
    <x v="1"/>
    <x v="0"/>
    <x v="0"/>
  </r>
  <r>
    <s v="30-06-2024"/>
    <s v="Ahmedabad"/>
    <s v="India"/>
    <x v="0"/>
    <s v="Female"/>
    <x v="5"/>
    <x v="23"/>
    <n v="105"/>
    <n v="15"/>
    <n v="20"/>
    <n v="7"/>
    <s v="640-49-2076"/>
    <n v="8.82"/>
    <x v="0"/>
    <n v="126"/>
    <x v="30"/>
    <d v="1899-12-30T19:39:00"/>
    <x v="30"/>
    <x v="1"/>
    <x v="0"/>
    <x v="0"/>
  </r>
  <r>
    <s v="30-06-2024"/>
    <s v="Sheffield"/>
    <s v="UK"/>
    <x v="1"/>
    <s v="Female"/>
    <x v="1"/>
    <x v="22"/>
    <n v="900"/>
    <n v="100"/>
    <n v="130"/>
    <n v="9"/>
    <s v="595-11-5460"/>
    <n v="100"/>
    <x v="2"/>
    <n v="1170"/>
    <x v="28"/>
    <d v="1899-12-30T12:43:00"/>
    <x v="29"/>
    <x v="1"/>
    <x v="0"/>
    <x v="0"/>
  </r>
  <r>
    <s v="30-06-2024"/>
    <s v="Gold Coast"/>
    <s v="Australia"/>
    <x v="0"/>
    <s v="Male"/>
    <x v="2"/>
    <x v="24"/>
    <n v="1750"/>
    <n v="250"/>
    <n v="325"/>
    <n v="7"/>
    <s v="183-56-6882"/>
    <n v="100"/>
    <x v="0"/>
    <n v="2275"/>
    <x v="31"/>
    <d v="1899-12-30T14:49:00"/>
    <x v="31"/>
    <x v="1"/>
    <x v="0"/>
    <x v="0"/>
  </r>
  <r>
    <s v="30-06-2024"/>
    <s v="Sheffield"/>
    <s v="UK"/>
    <x v="0"/>
    <s v="Male"/>
    <x v="0"/>
    <x v="9"/>
    <n v="420"/>
    <n v="60"/>
    <n v="78"/>
    <n v="7"/>
    <s v="232-16-2483"/>
    <n v="38.22"/>
    <x v="0"/>
    <n v="546"/>
    <x v="15"/>
    <d v="1899-12-30T10:12:00"/>
    <x v="32"/>
    <x v="1"/>
    <x v="0"/>
    <x v="0"/>
  </r>
  <r>
    <s v="30-06-2024"/>
    <s v="Al Ain"/>
    <s v="UAE"/>
    <x v="0"/>
    <s v="Female"/>
    <x v="3"/>
    <x v="25"/>
    <n v="840"/>
    <n v="120"/>
    <n v="156"/>
    <n v="7"/>
    <s v="129-29-8530"/>
    <n v="54.6"/>
    <x v="1"/>
    <n v="1092"/>
    <x v="32"/>
    <d v="1899-12-30T10:42:00"/>
    <x v="33"/>
    <x v="1"/>
    <x v="0"/>
    <x v="0"/>
  </r>
  <r>
    <s v="30-06-2024"/>
    <s v="Munich"/>
    <s v="Germany"/>
    <x v="1"/>
    <s v="Male"/>
    <x v="5"/>
    <x v="26"/>
    <n v="45"/>
    <n v="5"/>
    <n v="7"/>
    <n v="9"/>
    <s v="272-65-1806"/>
    <n v="8.7750000000000004"/>
    <x v="2"/>
    <n v="58.5"/>
    <x v="33"/>
    <d v="1899-12-30T12:28:00"/>
    <x v="34"/>
    <x v="1"/>
    <x v="0"/>
    <x v="0"/>
  </r>
  <r>
    <s v="30-06-2024"/>
    <s v="Etawah"/>
    <s v="India"/>
    <x v="0"/>
    <s v="Female"/>
    <x v="1"/>
    <x v="22"/>
    <n v="700"/>
    <n v="100"/>
    <n v="130"/>
    <n v="7"/>
    <s v="333-73-7901"/>
    <n v="63.7"/>
    <x v="0"/>
    <n v="910"/>
    <x v="34"/>
    <d v="1899-12-30T19:15:00"/>
    <x v="3"/>
    <x v="1"/>
    <x v="0"/>
    <x v="0"/>
  </r>
  <r>
    <s v="30-06-2024"/>
    <s v="Hamburg"/>
    <s v="Germany"/>
    <x v="0"/>
    <s v="Female"/>
    <x v="2"/>
    <x v="7"/>
    <n v="165000"/>
    <n v="55000"/>
    <n v="71500"/>
    <n v="3"/>
    <s v="777-82-7220"/>
    <n v="9900"/>
    <x v="1"/>
    <n v="198000"/>
    <x v="35"/>
    <d v="1899-12-30T17:17:00"/>
    <x v="35"/>
    <x v="1"/>
    <x v="0"/>
    <x v="0"/>
  </r>
  <r>
    <s v="30-06-2024"/>
    <s v="Portland"/>
    <s v="USA"/>
    <x v="0"/>
    <s v="Male"/>
    <x v="0"/>
    <x v="27"/>
    <n v="120"/>
    <n v="40"/>
    <n v="52"/>
    <n v="3"/>
    <s v="280-35-5823"/>
    <n v="10.92"/>
    <x v="0"/>
    <n v="156"/>
    <x v="4"/>
    <d v="1899-12-30T13:24:00"/>
    <x v="4"/>
    <x v="1"/>
    <x v="0"/>
    <x v="0"/>
  </r>
  <r>
    <s v="30-06-2024"/>
    <s v="Bhagalpur"/>
    <s v="India"/>
    <x v="0"/>
    <s v="Male"/>
    <x v="2"/>
    <x v="19"/>
    <n v="126000"/>
    <n v="18000"/>
    <n v="23400"/>
    <n v="7"/>
    <s v="554-53-8700"/>
    <n v="3510"/>
    <x v="2"/>
    <n v="144900"/>
    <x v="36"/>
    <d v="1899-12-30T13:01:00"/>
    <x v="36"/>
    <x v="1"/>
    <x v="0"/>
    <x v="0"/>
  </r>
  <r>
    <s v="30-06-2024"/>
    <s v="Sambalpur"/>
    <s v="India"/>
    <x v="0"/>
    <s v="Female"/>
    <x v="0"/>
    <x v="5"/>
    <n v="270"/>
    <n v="90"/>
    <n v="117"/>
    <n v="3"/>
    <s v="354-25-5821"/>
    <n v="16.875"/>
    <x v="1"/>
    <n v="337.5"/>
    <x v="37"/>
    <d v="1899-12-30T18:45:00"/>
    <x v="37"/>
    <x v="1"/>
    <x v="0"/>
    <x v="0"/>
  </r>
  <r>
    <s v="30-06-2024"/>
    <s v="Kolhapur"/>
    <s v="India"/>
    <x v="0"/>
    <s v="Female"/>
    <x v="4"/>
    <x v="28"/>
    <n v="400"/>
    <n v="100"/>
    <n v="130"/>
    <n v="4"/>
    <s v="228-96-1411"/>
    <n v="52"/>
    <x v="2"/>
    <n v="520"/>
    <x v="20"/>
    <d v="1899-12-30T10:11:00"/>
    <x v="20"/>
    <x v="1"/>
    <x v="0"/>
    <x v="0"/>
  </r>
  <r>
    <s v="30-06-2024"/>
    <s v="New York"/>
    <s v="USA"/>
    <x v="0"/>
    <s v="Female"/>
    <x v="2"/>
    <x v="18"/>
    <n v="4800"/>
    <n v="1200"/>
    <n v="1560"/>
    <n v="4"/>
    <s v="617-15-4209"/>
    <n v="156"/>
    <x v="0"/>
    <n v="6240"/>
    <x v="38"/>
    <d v="1899-12-30T13:03:00"/>
    <x v="38"/>
    <x v="1"/>
    <x v="0"/>
    <x v="0"/>
  </r>
  <r>
    <s v="30-06-2024"/>
    <s v="Adelaide"/>
    <s v="Australia"/>
    <x v="0"/>
    <s v="Male"/>
    <x v="2"/>
    <x v="29"/>
    <n v="72000"/>
    <n v="12000"/>
    <n v="15600"/>
    <n v="6"/>
    <s v="132-32-9879"/>
    <n v="2340"/>
    <x v="0"/>
    <n v="93600"/>
    <x v="39"/>
    <d v="1899-12-30T20:39:00"/>
    <x v="39"/>
    <x v="1"/>
    <x v="0"/>
    <x v="0"/>
  </r>
  <r>
    <s v="30-06-2024"/>
    <s v="Ludhiana"/>
    <s v="India"/>
    <x v="0"/>
    <s v="Female"/>
    <x v="4"/>
    <x v="30"/>
    <n v="4500"/>
    <n v="1500"/>
    <n v="1950"/>
    <n v="3"/>
    <s v="370-41-7321"/>
    <n v="195"/>
    <x v="0"/>
    <n v="5400"/>
    <x v="16"/>
    <d v="1899-12-30T19:47:00"/>
    <x v="40"/>
    <x v="1"/>
    <x v="0"/>
    <x v="0"/>
  </r>
  <r>
    <s v="30-06-2024"/>
    <s v="Abu Dhabi"/>
    <s v="UAE"/>
    <x v="0"/>
    <s v="Male"/>
    <x v="4"/>
    <x v="31"/>
    <n v="1600"/>
    <n v="800"/>
    <n v="1040"/>
    <n v="2"/>
    <s v="727-46-3608"/>
    <n v="104"/>
    <x v="0"/>
    <n v="2000"/>
    <x v="40"/>
    <d v="1899-12-30T18:00:00"/>
    <x v="41"/>
    <x v="1"/>
    <x v="0"/>
    <x v="0"/>
  </r>
  <r>
    <s v="30-06-2024"/>
    <s v="Ahmedabad"/>
    <s v="India"/>
    <x v="0"/>
    <s v="Male"/>
    <x v="2"/>
    <x v="7"/>
    <n v="385000"/>
    <n v="55000"/>
    <n v="71500"/>
    <n v="7"/>
    <s v="669-54-1719"/>
    <n v="10725"/>
    <x v="0"/>
    <n v="500500"/>
    <x v="10"/>
    <d v="1899-12-30T17:24:00"/>
    <x v="10"/>
    <x v="1"/>
    <x v="0"/>
    <x v="0"/>
  </r>
  <r>
    <s v="30-06-2024"/>
    <s v="Palghar"/>
    <s v="India"/>
    <x v="0"/>
    <s v="Male"/>
    <x v="2"/>
    <x v="18"/>
    <n v="12000"/>
    <n v="1200"/>
    <n v="1560"/>
    <n v="10"/>
    <s v="574-22-5561"/>
    <n v="156"/>
    <x v="1"/>
    <n v="15600"/>
    <x v="41"/>
    <d v="1899-12-30T15:47:00"/>
    <x v="42"/>
    <x v="1"/>
    <x v="0"/>
    <x v="0"/>
  </r>
  <r>
    <s v="30-06-2024"/>
    <s v="Bardhaman"/>
    <s v="India"/>
    <x v="0"/>
    <s v="Male"/>
    <x v="0"/>
    <x v="32"/>
    <n v="120"/>
    <n v="20"/>
    <n v="26"/>
    <n v="6"/>
    <s v="326-78-5178"/>
    <n v="7.8"/>
    <x v="1"/>
    <n v="156"/>
    <x v="4"/>
    <d v="1899-12-30T12:45:00"/>
    <x v="4"/>
    <x v="1"/>
    <x v="0"/>
    <x v="0"/>
  </r>
  <r>
    <s v="30-06-2024"/>
    <s v="Bhagalpur"/>
    <s v="India"/>
    <x v="0"/>
    <s v="Female"/>
    <x v="2"/>
    <x v="29"/>
    <n v="48000"/>
    <n v="12000"/>
    <n v="15600"/>
    <n v="4"/>
    <s v="162-48-8011"/>
    <n v="2340"/>
    <x v="1"/>
    <n v="62400"/>
    <x v="42"/>
    <d v="1899-12-30T17:08:00"/>
    <x v="43"/>
    <x v="1"/>
    <x v="0"/>
    <x v="0"/>
  </r>
  <r>
    <s v="30-06-2024"/>
    <s v="Fortaleza"/>
    <s v="Brazil"/>
    <x v="0"/>
    <s v="Female"/>
    <x v="0"/>
    <x v="33"/>
    <n v="360"/>
    <n v="60"/>
    <n v="78"/>
    <n v="6"/>
    <s v="616-24-2851"/>
    <n v="22.5"/>
    <x v="1"/>
    <n v="450"/>
    <x v="43"/>
    <d v="1899-12-30T10:19:00"/>
    <x v="44"/>
    <x v="1"/>
    <x v="0"/>
    <x v="0"/>
  </r>
  <r>
    <s v="30-06-2024"/>
    <s v="Cologne"/>
    <s v="Germany"/>
    <x v="0"/>
    <s v="Male"/>
    <x v="0"/>
    <x v="6"/>
    <n v="40"/>
    <n v="20"/>
    <n v="26"/>
    <n v="2"/>
    <s v="778-71-5554"/>
    <n v="3.64"/>
    <x v="0"/>
    <n v="52"/>
    <x v="44"/>
    <d v="1899-12-30T15:10:00"/>
    <x v="45"/>
    <x v="1"/>
    <x v="0"/>
    <x v="0"/>
  </r>
  <r>
    <s v="30-06-2024"/>
    <s v="Nizamabad"/>
    <s v="India"/>
    <x v="0"/>
    <s v="Male"/>
    <x v="4"/>
    <x v="34"/>
    <n v="5000"/>
    <n v="2500"/>
    <n v="3250"/>
    <n v="2"/>
    <s v="242-55-6721"/>
    <n v="325"/>
    <x v="0"/>
    <n v="6250"/>
    <x v="45"/>
    <d v="1899-12-30T14:42:00"/>
    <x v="46"/>
    <x v="1"/>
    <x v="0"/>
    <x v="0"/>
  </r>
  <r>
    <s v="30-06-2024"/>
    <s v="New York"/>
    <s v="USA"/>
    <x v="0"/>
    <s v="Female"/>
    <x v="2"/>
    <x v="15"/>
    <n v="24500"/>
    <n v="3500"/>
    <n v="4550"/>
    <n v="7"/>
    <s v="399-46-5918"/>
    <n v="455"/>
    <x v="1"/>
    <n v="29400"/>
    <x v="46"/>
    <d v="1899-12-30T15:46:00"/>
    <x v="47"/>
    <x v="1"/>
    <x v="0"/>
    <x v="0"/>
  </r>
  <r>
    <s v="30-06-2024"/>
    <s v="Surat"/>
    <s v="India"/>
    <x v="0"/>
    <s v="Female"/>
    <x v="4"/>
    <x v="35"/>
    <n v="2000"/>
    <n v="500"/>
    <n v="650"/>
    <n v="4"/>
    <s v="106-35-6779"/>
    <n v="100"/>
    <x v="0"/>
    <n v="2600"/>
    <x v="47"/>
    <d v="1899-12-30T11:49:00"/>
    <x v="48"/>
    <x v="1"/>
    <x v="0"/>
    <x v="0"/>
  </r>
  <r>
    <s v="30-06-2024"/>
    <s v="Milwaukee"/>
    <s v="USA"/>
    <x v="0"/>
    <s v="Female"/>
    <x v="3"/>
    <x v="8"/>
    <n v="400"/>
    <n v="80"/>
    <n v="104"/>
    <n v="5"/>
    <s v="635-40-6220"/>
    <n v="36.4"/>
    <x v="0"/>
    <n v="520"/>
    <x v="20"/>
    <d v="1899-12-30T19:01:00"/>
    <x v="20"/>
    <x v="1"/>
    <x v="0"/>
    <x v="0"/>
  </r>
  <r>
    <d v="2024-01-07T00:00:00"/>
    <s v="Canberra"/>
    <s v="Australia"/>
    <x v="0"/>
    <s v="Female"/>
    <x v="0"/>
    <x v="36"/>
    <n v="220"/>
    <n v="55"/>
    <n v="72"/>
    <n v="4"/>
    <s v="817-48-8732"/>
    <n v="19.25"/>
    <x v="0"/>
    <n v="275"/>
    <x v="48"/>
    <d v="1899-12-30T11:26:00"/>
    <x v="49"/>
    <x v="2"/>
    <x v="1"/>
    <x v="0"/>
  </r>
  <r>
    <d v="2024-01-07T00:00:00"/>
    <s v="Abu Dhabi"/>
    <s v="UAE"/>
    <x v="0"/>
    <s v="Female"/>
    <x v="0"/>
    <x v="14"/>
    <n v="1260"/>
    <n v="140"/>
    <n v="182"/>
    <n v="9"/>
    <s v="120-06-4233"/>
    <n v="100"/>
    <x v="2"/>
    <n v="1638"/>
    <x v="6"/>
    <d v="1899-12-30T11:28:00"/>
    <x v="6"/>
    <x v="2"/>
    <x v="1"/>
    <x v="0"/>
  </r>
  <r>
    <d v="2024-01-07T00:00:00"/>
    <s v="Fortaleza"/>
    <s v="Brazil"/>
    <x v="1"/>
    <s v="Female"/>
    <x v="4"/>
    <x v="30"/>
    <n v="7500"/>
    <n v="1500"/>
    <n v="1950"/>
    <n v="5"/>
    <s v="285-68-5083"/>
    <n v="195"/>
    <x v="0"/>
    <n v="9750"/>
    <x v="49"/>
    <d v="1899-12-30T15:55:00"/>
    <x v="50"/>
    <x v="2"/>
    <x v="1"/>
    <x v="0"/>
  </r>
  <r>
    <d v="2024-01-07T00:00:00"/>
    <s v="Sambalpur"/>
    <s v="India"/>
    <x v="0"/>
    <s v="Female"/>
    <x v="2"/>
    <x v="17"/>
    <n v="15400"/>
    <n v="2200"/>
    <n v="2860"/>
    <n v="7"/>
    <s v="803-83-5989"/>
    <n v="286"/>
    <x v="2"/>
    <n v="20020"/>
    <x v="50"/>
    <d v="1899-12-30T20:36:00"/>
    <x v="51"/>
    <x v="2"/>
    <x v="1"/>
    <x v="0"/>
  </r>
  <r>
    <d v="2024-01-07T00:00:00"/>
    <s v="Allahabad"/>
    <s v="India"/>
    <x v="0"/>
    <s v="Female"/>
    <x v="0"/>
    <x v="5"/>
    <n v="540"/>
    <n v="90"/>
    <n v="117"/>
    <n v="6"/>
    <s v="347-34-2234"/>
    <n v="35.1"/>
    <x v="1"/>
    <n v="702"/>
    <x v="8"/>
    <d v="1899-12-30T17:47:00"/>
    <x v="8"/>
    <x v="2"/>
    <x v="1"/>
    <x v="0"/>
  </r>
  <r>
    <d v="2024-01-07T00:00:00"/>
    <s v="Al Ain"/>
    <s v="UAE"/>
    <x v="0"/>
    <s v="Male"/>
    <x v="2"/>
    <x v="29"/>
    <n v="36000"/>
    <n v="12000"/>
    <n v="15600"/>
    <n v="3"/>
    <s v="199-75-8169"/>
    <n v="2340"/>
    <x v="0"/>
    <n v="46800"/>
    <x v="51"/>
    <d v="1899-12-30T10:55:00"/>
    <x v="52"/>
    <x v="2"/>
    <x v="1"/>
    <x v="0"/>
  </r>
  <r>
    <d v="2024-01-07T00:00:00"/>
    <s v="Indianapolis"/>
    <s v="USA"/>
    <x v="1"/>
    <s v="Male"/>
    <x v="1"/>
    <x v="22"/>
    <n v="1000"/>
    <n v="100"/>
    <n v="130"/>
    <n v="10"/>
    <s v="853-23-2453"/>
    <n v="100"/>
    <x v="1"/>
    <n v="1300"/>
    <x v="52"/>
    <d v="1899-12-30T13:40:00"/>
    <x v="22"/>
    <x v="2"/>
    <x v="1"/>
    <x v="0"/>
  </r>
  <r>
    <d v="2024-01-07T00:00:00"/>
    <s v="Kolkata"/>
    <s v="India"/>
    <x v="0"/>
    <s v="Male"/>
    <x v="0"/>
    <x v="6"/>
    <n v="120"/>
    <n v="20"/>
    <n v="26"/>
    <n v="6"/>
    <s v="877-22-3308"/>
    <n v="10.5"/>
    <x v="0"/>
    <n v="150"/>
    <x v="53"/>
    <d v="1899-12-30T12:27:00"/>
    <x v="4"/>
    <x v="2"/>
    <x v="1"/>
    <x v="0"/>
  </r>
  <r>
    <d v="2024-01-07T00:00:00"/>
    <s v="San Jose"/>
    <s v="USA"/>
    <x v="0"/>
    <s v="Female"/>
    <x v="2"/>
    <x v="7"/>
    <n v="440000"/>
    <n v="55000"/>
    <n v="71500"/>
    <n v="8"/>
    <s v="838-78-4295"/>
    <n v="10725"/>
    <x v="1"/>
    <n v="572000"/>
    <x v="54"/>
    <d v="1899-12-30T14:35:00"/>
    <x v="53"/>
    <x v="2"/>
    <x v="1"/>
    <x v="0"/>
  </r>
  <r>
    <d v="2024-01-07T00:00:00"/>
    <s v="Nizamabad"/>
    <s v="India"/>
    <x v="0"/>
    <s v="Female"/>
    <x v="0"/>
    <x v="4"/>
    <n v="200"/>
    <n v="40"/>
    <n v="52"/>
    <n v="5"/>
    <s v="109-28-2512"/>
    <n v="18.2"/>
    <x v="0"/>
    <n v="260"/>
    <x v="55"/>
    <d v="1899-12-30T16:40:00"/>
    <x v="54"/>
    <x v="2"/>
    <x v="1"/>
    <x v="0"/>
  </r>
  <r>
    <d v="2024-01-07T00:00:00"/>
    <s v="Jalandhar"/>
    <s v="India"/>
    <x v="1"/>
    <s v="Male"/>
    <x v="2"/>
    <x v="29"/>
    <n v="84000"/>
    <n v="12000"/>
    <n v="15600"/>
    <n v="7"/>
    <s v="232-11-3025"/>
    <n v="2340"/>
    <x v="0"/>
    <n v="109200"/>
    <x v="56"/>
    <d v="1899-12-30T15:43:00"/>
    <x v="55"/>
    <x v="2"/>
    <x v="1"/>
    <x v="0"/>
  </r>
  <r>
    <d v="2024-01-07T00:00:00"/>
    <s v="Berlin"/>
    <s v="Germany"/>
    <x v="1"/>
    <s v="Female"/>
    <x v="4"/>
    <x v="37"/>
    <n v="1500"/>
    <n v="300"/>
    <n v="390"/>
    <n v="5"/>
    <s v="382-03-4532"/>
    <n v="100"/>
    <x v="1"/>
    <n v="1950"/>
    <x v="0"/>
    <d v="1899-12-30T15:01:00"/>
    <x v="0"/>
    <x v="2"/>
    <x v="1"/>
    <x v="0"/>
  </r>
  <r>
    <d v="2024-01-07T00:00:00"/>
    <s v="Kharagpur"/>
    <s v="India"/>
    <x v="0"/>
    <s v="Female"/>
    <x v="0"/>
    <x v="32"/>
    <n v="100"/>
    <n v="20"/>
    <n v="26"/>
    <n v="5"/>
    <s v="393-65-2792"/>
    <n v="8.75"/>
    <x v="0"/>
    <n v="125"/>
    <x v="29"/>
    <d v="1899-12-30T10:04:00"/>
    <x v="9"/>
    <x v="2"/>
    <x v="1"/>
    <x v="0"/>
  </r>
  <r>
    <d v="2024-01-07T00:00:00"/>
    <s v="Umm Al Quwain"/>
    <s v="UAE"/>
    <x v="0"/>
    <s v="Female"/>
    <x v="0"/>
    <x v="38"/>
    <n v="45"/>
    <n v="45"/>
    <n v="59"/>
    <n v="1"/>
    <s v="796-12-2025"/>
    <n v="3.78"/>
    <x v="0"/>
    <n v="54"/>
    <x v="57"/>
    <d v="1899-12-30T18:50:00"/>
    <x v="56"/>
    <x v="2"/>
    <x v="1"/>
    <x v="0"/>
  </r>
  <r>
    <d v="2024-01-07T00:00:00"/>
    <s v="Tumkur"/>
    <s v="India"/>
    <x v="0"/>
    <s v="Male"/>
    <x v="2"/>
    <x v="29"/>
    <n v="36000"/>
    <n v="12000"/>
    <n v="15600"/>
    <n v="3"/>
    <s v="510-95-6347"/>
    <n v="2340"/>
    <x v="1"/>
    <n v="46800"/>
    <x v="51"/>
    <d v="1899-12-30T12:46:00"/>
    <x v="52"/>
    <x v="2"/>
    <x v="1"/>
    <x v="0"/>
  </r>
  <r>
    <d v="2024-01-07T00:00:00"/>
    <s v="Baltimore"/>
    <s v="USA"/>
    <x v="0"/>
    <s v="Female"/>
    <x v="4"/>
    <x v="34"/>
    <n v="25000"/>
    <n v="2500"/>
    <n v="3250"/>
    <n v="10"/>
    <s v="841-35-6630"/>
    <n v="325"/>
    <x v="1"/>
    <n v="31250"/>
    <x v="58"/>
    <d v="1899-12-30T16:19:00"/>
    <x v="57"/>
    <x v="2"/>
    <x v="1"/>
    <x v="0"/>
  </r>
  <r>
    <d v="2024-01-07T00:00:00"/>
    <s v="SÃ£o Paulo"/>
    <s v="Brazil"/>
    <x v="1"/>
    <s v="Male"/>
    <x v="2"/>
    <x v="17"/>
    <n v="8800"/>
    <n v="2200"/>
    <n v="2860"/>
    <n v="4"/>
    <s v="287-21-9091"/>
    <n v="286"/>
    <x v="1"/>
    <n v="11440"/>
    <x v="59"/>
    <d v="1899-12-30T18:17:00"/>
    <x v="58"/>
    <x v="2"/>
    <x v="1"/>
    <x v="0"/>
  </r>
  <r>
    <d v="2024-01-07T00:00:00"/>
    <s v="Chennai"/>
    <s v="India"/>
    <x v="0"/>
    <s v="Male"/>
    <x v="0"/>
    <x v="4"/>
    <n v="80"/>
    <n v="40"/>
    <n v="52"/>
    <n v="2"/>
    <s v="732-94-0499"/>
    <n v="5.2"/>
    <x v="1"/>
    <n v="104"/>
    <x v="60"/>
    <d v="1899-12-30T18:21:00"/>
    <x v="59"/>
    <x v="2"/>
    <x v="1"/>
    <x v="0"/>
  </r>
  <r>
    <d v="2024-01-07T00:00:00"/>
    <s v="Mumbai"/>
    <s v="India"/>
    <x v="1"/>
    <s v="Female"/>
    <x v="0"/>
    <x v="33"/>
    <n v="240"/>
    <n v="60"/>
    <n v="78"/>
    <n v="4"/>
    <s v="263-10-3913"/>
    <n v="28.8"/>
    <x v="1"/>
    <n v="288"/>
    <x v="61"/>
    <d v="1899-12-30T10:55:00"/>
    <x v="7"/>
    <x v="2"/>
    <x v="1"/>
    <x v="0"/>
  </r>
  <r>
    <d v="2024-01-07T00:00:00"/>
    <s v="SÃ£o Paulo"/>
    <s v="Brazil"/>
    <x v="0"/>
    <s v="Female"/>
    <x v="0"/>
    <x v="36"/>
    <n v="165"/>
    <n v="55"/>
    <n v="72"/>
    <n v="3"/>
    <s v="381-20-0914"/>
    <n v="21.45"/>
    <x v="2"/>
    <n v="214.5"/>
    <x v="62"/>
    <d v="1899-12-30T17:04:00"/>
    <x v="60"/>
    <x v="2"/>
    <x v="1"/>
    <x v="0"/>
  </r>
  <r>
    <d v="2024-01-07T00:00:00"/>
    <s v="Stuttgart"/>
    <s v="Germany"/>
    <x v="1"/>
    <s v="Female"/>
    <x v="2"/>
    <x v="10"/>
    <n v="3200"/>
    <n v="800"/>
    <n v="1040"/>
    <n v="4"/>
    <s v="829-49-1914"/>
    <n v="104"/>
    <x v="1"/>
    <n v="4000"/>
    <x v="63"/>
    <d v="1899-12-30T14:20:00"/>
    <x v="61"/>
    <x v="2"/>
    <x v="1"/>
    <x v="0"/>
  </r>
  <r>
    <d v="2024-01-07T00:00:00"/>
    <s v="Rewa"/>
    <s v="India"/>
    <x v="0"/>
    <s v="Male"/>
    <x v="0"/>
    <x v="14"/>
    <n v="560"/>
    <n v="140"/>
    <n v="182"/>
    <n v="4"/>
    <s v="756-01-7507"/>
    <n v="50.96"/>
    <x v="0"/>
    <n v="728"/>
    <x v="17"/>
    <d v="1899-12-30T15:48:00"/>
    <x v="17"/>
    <x v="2"/>
    <x v="1"/>
    <x v="0"/>
  </r>
  <r>
    <d v="2024-01-07T00:00:00"/>
    <s v="Cologne"/>
    <s v="Germany"/>
    <x v="0"/>
    <s v="Male"/>
    <x v="0"/>
    <x v="32"/>
    <n v="80"/>
    <n v="20"/>
    <n v="26"/>
    <n v="4"/>
    <s v="870-72-4431"/>
    <n v="5.2"/>
    <x v="1"/>
    <n v="104"/>
    <x v="60"/>
    <d v="1899-12-30T16:24:00"/>
    <x v="59"/>
    <x v="2"/>
    <x v="1"/>
    <x v="0"/>
  </r>
  <r>
    <d v="2024-01-07T00:00:00"/>
    <s v="Bhopal"/>
    <s v="India"/>
    <x v="1"/>
    <s v="Female"/>
    <x v="0"/>
    <x v="33"/>
    <n v="240"/>
    <n v="60"/>
    <n v="78"/>
    <n v="4"/>
    <s v="847-38-7188"/>
    <n v="30"/>
    <x v="1"/>
    <n v="300"/>
    <x v="55"/>
    <d v="1899-12-30T18:56:00"/>
    <x v="7"/>
    <x v="2"/>
    <x v="1"/>
    <x v="0"/>
  </r>
  <r>
    <d v="2024-01-07T00:00:00"/>
    <s v="New York"/>
    <s v="USA"/>
    <x v="0"/>
    <s v="Male"/>
    <x v="0"/>
    <x v="9"/>
    <n v="180"/>
    <n v="60"/>
    <n v="78"/>
    <n v="3"/>
    <s v="480-63-2856"/>
    <n v="11.7"/>
    <x v="1"/>
    <n v="234"/>
    <x v="2"/>
    <d v="1899-12-30T14:42:00"/>
    <x v="2"/>
    <x v="2"/>
    <x v="1"/>
    <x v="0"/>
  </r>
  <r>
    <d v="2024-01-07T00:00:00"/>
    <s v="Kansas City"/>
    <s v="USA"/>
    <x v="0"/>
    <s v="Female"/>
    <x v="0"/>
    <x v="6"/>
    <n v="140"/>
    <n v="20"/>
    <n v="26"/>
    <n v="7"/>
    <s v="787-56-0757"/>
    <n v="9.1"/>
    <x v="1"/>
    <n v="182"/>
    <x v="64"/>
    <d v="1899-12-30T19:56:00"/>
    <x v="62"/>
    <x v="2"/>
    <x v="1"/>
    <x v="0"/>
  </r>
  <r>
    <d v="2024-01-07T00:00:00"/>
    <s v="Surat"/>
    <s v="India"/>
    <x v="0"/>
    <s v="Male"/>
    <x v="0"/>
    <x v="5"/>
    <n v="180"/>
    <n v="90"/>
    <n v="117"/>
    <n v="2"/>
    <s v="360-39-5055"/>
    <n v="22.5"/>
    <x v="2"/>
    <n v="225"/>
    <x v="65"/>
    <d v="1899-12-30T18:37:00"/>
    <x v="2"/>
    <x v="2"/>
    <x v="1"/>
    <x v="0"/>
  </r>
  <r>
    <d v="2024-01-07T00:00:00"/>
    <s v="Los Angeles"/>
    <s v="USA"/>
    <x v="0"/>
    <s v="Male"/>
    <x v="2"/>
    <x v="19"/>
    <n v="90000"/>
    <n v="18000"/>
    <n v="23400"/>
    <n v="5"/>
    <s v="730-50-9884"/>
    <n v="3510"/>
    <x v="1"/>
    <n v="112500"/>
    <x v="66"/>
    <d v="1899-12-30T18:45:00"/>
    <x v="63"/>
    <x v="2"/>
    <x v="1"/>
    <x v="0"/>
  </r>
  <r>
    <d v="2024-01-07T00:00:00"/>
    <s v="Las Vegas"/>
    <s v="USA"/>
    <x v="0"/>
    <s v="Female"/>
    <x v="0"/>
    <x v="32"/>
    <n v="80"/>
    <n v="20"/>
    <n v="26"/>
    <n v="4"/>
    <s v="362-58-8315"/>
    <n v="7.28"/>
    <x v="0"/>
    <n v="104"/>
    <x v="60"/>
    <d v="1899-12-30T10:17:00"/>
    <x v="59"/>
    <x v="2"/>
    <x v="1"/>
    <x v="0"/>
  </r>
  <r>
    <d v="2024-02-07T00:00:00"/>
    <s v="Chennai"/>
    <s v="India"/>
    <x v="0"/>
    <s v="Male"/>
    <x v="1"/>
    <x v="39"/>
    <n v="50"/>
    <n v="50"/>
    <n v="65"/>
    <n v="1"/>
    <s v="633-44-8566"/>
    <n v="4.55"/>
    <x v="0"/>
    <n v="65"/>
    <x v="67"/>
    <d v="1899-12-30T14:31:00"/>
    <x v="64"/>
    <x v="2"/>
    <x v="2"/>
    <x v="0"/>
  </r>
  <r>
    <d v="2024-02-07T00:00:00"/>
    <s v="Sangli"/>
    <s v="India"/>
    <x v="1"/>
    <s v="Female"/>
    <x v="2"/>
    <x v="17"/>
    <n v="13200"/>
    <n v="2200"/>
    <n v="2860"/>
    <n v="6"/>
    <s v="504-35-8843"/>
    <n v="286"/>
    <x v="0"/>
    <n v="17160"/>
    <x v="68"/>
    <d v="1899-12-30T10:23:00"/>
    <x v="21"/>
    <x v="2"/>
    <x v="2"/>
    <x v="0"/>
  </r>
  <r>
    <d v="2024-02-07T00:00:00"/>
    <s v="Nashik"/>
    <s v="India"/>
    <x v="0"/>
    <s v="Male"/>
    <x v="4"/>
    <x v="30"/>
    <n v="3000"/>
    <n v="1500"/>
    <n v="1950"/>
    <n v="2"/>
    <s v="318-68-5053"/>
    <n v="195"/>
    <x v="2"/>
    <n v="3900"/>
    <x v="16"/>
    <d v="1899-12-30T20:35:00"/>
    <x v="65"/>
    <x v="2"/>
    <x v="2"/>
    <x v="0"/>
  </r>
  <r>
    <d v="2024-02-07T00:00:00"/>
    <s v="Bardhaman"/>
    <s v="India"/>
    <x v="0"/>
    <s v="Female"/>
    <x v="0"/>
    <x v="11"/>
    <n v="1100"/>
    <n v="550"/>
    <n v="715"/>
    <n v="2"/>
    <s v="565-80-5980"/>
    <n v="100"/>
    <x v="2"/>
    <n v="1320"/>
    <x v="69"/>
    <d v="1899-12-30T16:57:00"/>
    <x v="66"/>
    <x v="2"/>
    <x v="2"/>
    <x v="0"/>
  </r>
  <r>
    <d v="2024-02-07T00:00:00"/>
    <s v="Al Ain"/>
    <s v="UAE"/>
    <x v="0"/>
    <s v="Male"/>
    <x v="5"/>
    <x v="40"/>
    <n v="250"/>
    <n v="50"/>
    <n v="65"/>
    <n v="5"/>
    <s v="225-32-0908"/>
    <n v="22.75"/>
    <x v="0"/>
    <n v="325"/>
    <x v="24"/>
    <d v="1899-12-30T17:55:00"/>
    <x v="67"/>
    <x v="2"/>
    <x v="2"/>
    <x v="0"/>
  </r>
  <r>
    <d v="2024-02-07T00:00:00"/>
    <s v="Salvador"/>
    <s v="Brazil"/>
    <x v="0"/>
    <s v="Female"/>
    <x v="2"/>
    <x v="19"/>
    <n v="108000"/>
    <n v="18000"/>
    <n v="23400"/>
    <n v="6"/>
    <s v="873-51-0671"/>
    <n v="3510"/>
    <x v="0"/>
    <n v="140400"/>
    <x v="70"/>
    <d v="1899-12-30T10:25:00"/>
    <x v="68"/>
    <x v="2"/>
    <x v="2"/>
    <x v="0"/>
  </r>
  <r>
    <d v="2024-02-07T00:00:00"/>
    <s v="Baltimore"/>
    <s v="USA"/>
    <x v="0"/>
    <s v="Male"/>
    <x v="5"/>
    <x v="41"/>
    <n v="24"/>
    <n v="3"/>
    <n v="4"/>
    <n v="8"/>
    <s v="152-08-9985"/>
    <n v="1.5"/>
    <x v="1"/>
    <n v="30"/>
    <x v="26"/>
    <d v="1899-12-30T19:54:00"/>
    <x v="69"/>
    <x v="2"/>
    <x v="2"/>
    <x v="0"/>
  </r>
  <r>
    <d v="2024-02-07T00:00:00"/>
    <s v="Delhi"/>
    <s v="India"/>
    <x v="1"/>
    <s v="Female"/>
    <x v="0"/>
    <x v="33"/>
    <n v="180"/>
    <n v="60"/>
    <n v="78"/>
    <n v="3"/>
    <s v="512-91-0811"/>
    <n v="22.5"/>
    <x v="1"/>
    <n v="225"/>
    <x v="65"/>
    <d v="1899-12-30T16:42:00"/>
    <x v="2"/>
    <x v="2"/>
    <x v="2"/>
    <x v="0"/>
  </r>
  <r>
    <d v="2024-02-07T00:00:00"/>
    <s v="Thiruvananthapuram"/>
    <s v="India"/>
    <x v="0"/>
    <s v="Male"/>
    <x v="4"/>
    <x v="34"/>
    <n v="5000"/>
    <n v="2500"/>
    <n v="3250"/>
    <n v="2"/>
    <s v="594-34-4444"/>
    <n v="325"/>
    <x v="0"/>
    <n v="5750"/>
    <x v="71"/>
    <d v="1899-12-30T12:09:00"/>
    <x v="46"/>
    <x v="2"/>
    <x v="2"/>
    <x v="0"/>
  </r>
  <r>
    <d v="2024-02-07T00:00:00"/>
    <s v="Austin"/>
    <s v="USA"/>
    <x v="0"/>
    <s v="Male"/>
    <x v="2"/>
    <x v="18"/>
    <n v="2400"/>
    <n v="1200"/>
    <n v="1560"/>
    <n v="2"/>
    <s v="766-85-7061"/>
    <n v="156"/>
    <x v="0"/>
    <n v="3120"/>
    <x v="72"/>
    <d v="1899-12-30T20:05:00"/>
    <x v="70"/>
    <x v="2"/>
    <x v="2"/>
    <x v="0"/>
  </r>
  <r>
    <d v="2024-02-07T00:00:00"/>
    <s v="Vijayawada"/>
    <s v="India"/>
    <x v="0"/>
    <s v="Male"/>
    <x v="4"/>
    <x v="28"/>
    <n v="800"/>
    <n v="100"/>
    <n v="130"/>
    <n v="8"/>
    <s v="871-39-9221"/>
    <n v="52"/>
    <x v="1"/>
    <n v="1040"/>
    <x v="73"/>
    <d v="1899-12-30T20:38:00"/>
    <x v="71"/>
    <x v="2"/>
    <x v="2"/>
    <x v="0"/>
  </r>
  <r>
    <d v="2024-02-07T00:00:00"/>
    <s v="Fujairah"/>
    <s v="UAE"/>
    <x v="1"/>
    <s v="Female"/>
    <x v="0"/>
    <x v="9"/>
    <n v="360"/>
    <n v="60"/>
    <n v="78"/>
    <n v="6"/>
    <s v="865-92-6136"/>
    <n v="54"/>
    <x v="0"/>
    <n v="450"/>
    <x v="43"/>
    <d v="1899-12-30T10:25:00"/>
    <x v="44"/>
    <x v="2"/>
    <x v="2"/>
    <x v="0"/>
  </r>
  <r>
    <d v="2024-02-07T00:00:00"/>
    <s v="Canberra"/>
    <s v="Australia"/>
    <x v="0"/>
    <s v="Male"/>
    <x v="3"/>
    <x v="42"/>
    <n v="450"/>
    <n v="90"/>
    <n v="117"/>
    <n v="5"/>
    <s v="733-01-9107"/>
    <n v="29.25"/>
    <x v="1"/>
    <n v="585"/>
    <x v="74"/>
    <d v="1899-12-30T13:11:00"/>
    <x v="72"/>
    <x v="2"/>
    <x v="2"/>
    <x v="0"/>
  </r>
  <r>
    <d v="2024-02-07T00:00:00"/>
    <s v="New York"/>
    <s v="USA"/>
    <x v="0"/>
    <s v="Male"/>
    <x v="0"/>
    <x v="1"/>
    <n v="800"/>
    <n v="80"/>
    <n v="104"/>
    <n v="10"/>
    <s v="163-56-7055"/>
    <n v="52"/>
    <x v="1"/>
    <n v="1040"/>
    <x v="73"/>
    <d v="1899-12-30T10:16:00"/>
    <x v="71"/>
    <x v="2"/>
    <x v="2"/>
    <x v="0"/>
  </r>
  <r>
    <d v="2024-02-07T00:00:00"/>
    <s v="Bangalore"/>
    <s v="India"/>
    <x v="0"/>
    <s v="Female"/>
    <x v="2"/>
    <x v="7"/>
    <n v="220000"/>
    <n v="55000"/>
    <n v="71500"/>
    <n v="4"/>
    <s v="189-98-2939"/>
    <n v="10725"/>
    <x v="0"/>
    <n v="253000"/>
    <x v="35"/>
    <d v="1899-12-30T18:14:00"/>
    <x v="73"/>
    <x v="2"/>
    <x v="2"/>
    <x v="0"/>
  </r>
  <r>
    <d v="2024-02-07T00:00:00"/>
    <s v="Jacksonville"/>
    <s v="USA"/>
    <x v="0"/>
    <s v="Female"/>
    <x v="0"/>
    <x v="36"/>
    <n v="385"/>
    <n v="55"/>
    <n v="72"/>
    <n v="7"/>
    <s v="551-21-3069"/>
    <n v="35.034999999999997"/>
    <x v="0"/>
    <n v="500.5"/>
    <x v="75"/>
    <d v="1899-12-30T19:20:00"/>
    <x v="74"/>
    <x v="2"/>
    <x v="2"/>
    <x v="0"/>
  </r>
  <r>
    <d v="2024-02-07T00:00:00"/>
    <s v="Brisbane"/>
    <s v="Australia"/>
    <x v="0"/>
    <s v="Male"/>
    <x v="0"/>
    <x v="43"/>
    <n v="49"/>
    <n v="7"/>
    <n v="9"/>
    <n v="7"/>
    <s v="212-62-1842"/>
    <n v="4.2874999999999996"/>
    <x v="0"/>
    <n v="61.25"/>
    <x v="76"/>
    <d v="1899-12-30T13:22:00"/>
    <x v="34"/>
    <x v="2"/>
    <x v="2"/>
    <x v="0"/>
  </r>
  <r>
    <d v="2024-02-07T00:00:00"/>
    <s v="Adelaide"/>
    <s v="Australia"/>
    <x v="1"/>
    <s v="Female"/>
    <x v="0"/>
    <x v="11"/>
    <n v="2200"/>
    <n v="550"/>
    <n v="715"/>
    <n v="4"/>
    <s v="716-39-1409"/>
    <n v="100"/>
    <x v="1"/>
    <n v="2860"/>
    <x v="77"/>
    <d v="1899-12-30T11:27:00"/>
    <x v="75"/>
    <x v="2"/>
    <x v="2"/>
    <x v="0"/>
  </r>
  <r>
    <d v="2024-02-07T00:00:00"/>
    <s v="Seattle"/>
    <s v="USA"/>
    <x v="0"/>
    <s v="Male"/>
    <x v="0"/>
    <x v="5"/>
    <n v="360"/>
    <n v="90"/>
    <n v="117"/>
    <n v="4"/>
    <s v="704-48-3927"/>
    <n v="22.5"/>
    <x v="1"/>
    <n v="450"/>
    <x v="43"/>
    <d v="1899-12-30T16:44:00"/>
    <x v="44"/>
    <x v="2"/>
    <x v="2"/>
    <x v="0"/>
  </r>
  <r>
    <d v="2024-02-07T00:00:00"/>
    <s v="Toronto"/>
    <s v="Canada"/>
    <x v="1"/>
    <s v="Male"/>
    <x v="3"/>
    <x v="25"/>
    <n v="600"/>
    <n v="120"/>
    <n v="156"/>
    <n v="5"/>
    <s v="628-34-3388"/>
    <n v="78"/>
    <x v="1"/>
    <n v="780"/>
    <x v="5"/>
    <d v="1899-12-30T18:19:00"/>
    <x v="5"/>
    <x v="2"/>
    <x v="2"/>
    <x v="0"/>
  </r>
  <r>
    <d v="2024-02-07T00:00:00"/>
    <s v="Bokaro"/>
    <s v="India"/>
    <x v="1"/>
    <s v="Female"/>
    <x v="0"/>
    <x v="27"/>
    <n v="200"/>
    <n v="40"/>
    <n v="52"/>
    <n v="5"/>
    <s v="630-74-5166"/>
    <n v="30"/>
    <x v="0"/>
    <n v="250"/>
    <x v="78"/>
    <d v="1899-12-30T14:50:00"/>
    <x v="54"/>
    <x v="2"/>
    <x v="2"/>
    <x v="0"/>
  </r>
  <r>
    <d v="2024-02-07T00:00:00"/>
    <s v="Dresden"/>
    <s v="Germany"/>
    <x v="0"/>
    <s v="Female"/>
    <x v="0"/>
    <x v="3"/>
    <n v="200"/>
    <n v="100"/>
    <n v="130"/>
    <n v="2"/>
    <s v="588-01-7461"/>
    <n v="17.5"/>
    <x v="0"/>
    <n v="250"/>
    <x v="78"/>
    <d v="1899-12-30T20:54:00"/>
    <x v="54"/>
    <x v="2"/>
    <x v="2"/>
    <x v="0"/>
  </r>
  <r>
    <d v="2024-02-07T00:00:00"/>
    <s v="Seattle"/>
    <s v="USA"/>
    <x v="0"/>
    <s v="Male"/>
    <x v="0"/>
    <x v="43"/>
    <n v="63"/>
    <n v="7"/>
    <n v="9"/>
    <n v="9"/>
    <s v="861-77-0145"/>
    <n v="7.875"/>
    <x v="2"/>
    <n v="78.75"/>
    <x v="79"/>
    <d v="1899-12-30T20:19:00"/>
    <x v="76"/>
    <x v="2"/>
    <x v="2"/>
    <x v="0"/>
  </r>
  <r>
    <d v="2024-02-07T00:00:00"/>
    <s v="Lucknow"/>
    <s v="India"/>
    <x v="0"/>
    <s v="Male"/>
    <x v="2"/>
    <x v="12"/>
    <n v="150000"/>
    <n v="25000"/>
    <n v="32500"/>
    <n v="6"/>
    <s v="479-26-8945"/>
    <n v="4875"/>
    <x v="2"/>
    <n v="172500"/>
    <x v="66"/>
    <d v="1899-12-30T10:43:00"/>
    <x v="77"/>
    <x v="2"/>
    <x v="2"/>
    <x v="0"/>
  </r>
  <r>
    <d v="2024-03-07T00:00:00"/>
    <s v="Visakhapatnam"/>
    <s v="India"/>
    <x v="1"/>
    <s v="Male"/>
    <x v="1"/>
    <x v="39"/>
    <n v="250"/>
    <n v="50"/>
    <n v="65"/>
    <n v="5"/>
    <s v="210-67-5886"/>
    <n v="31.25"/>
    <x v="1"/>
    <n v="312.5"/>
    <x v="80"/>
    <d v="1899-12-30T14:30:00"/>
    <x v="67"/>
    <x v="2"/>
    <x v="3"/>
    <x v="0"/>
  </r>
  <r>
    <d v="2024-03-07T00:00:00"/>
    <s v="Etawah"/>
    <s v="India"/>
    <x v="0"/>
    <s v="Male"/>
    <x v="4"/>
    <x v="35"/>
    <n v="3500"/>
    <n v="500"/>
    <n v="650"/>
    <n v="7"/>
    <s v="227-78-1148"/>
    <n v="100"/>
    <x v="0"/>
    <n v="4550"/>
    <x v="81"/>
    <d v="1899-12-30T11:32:00"/>
    <x v="78"/>
    <x v="2"/>
    <x v="3"/>
    <x v="0"/>
  </r>
  <r>
    <d v="2024-03-07T00:00:00"/>
    <s v="Seattle"/>
    <s v="USA"/>
    <x v="0"/>
    <s v="Male"/>
    <x v="1"/>
    <x v="39"/>
    <n v="250"/>
    <n v="50"/>
    <n v="65"/>
    <n v="5"/>
    <s v="645-44-1170"/>
    <n v="16.25"/>
    <x v="1"/>
    <n v="325"/>
    <x v="24"/>
    <d v="1899-12-30T10:41:00"/>
    <x v="67"/>
    <x v="2"/>
    <x v="3"/>
    <x v="0"/>
  </r>
  <r>
    <d v="2024-03-07T00:00:00"/>
    <s v="Karimnagar"/>
    <s v="India"/>
    <x v="0"/>
    <s v="Female"/>
    <x v="1"/>
    <x v="39"/>
    <n v="250"/>
    <n v="50"/>
    <n v="65"/>
    <n v="5"/>
    <s v="237-01-6122"/>
    <n v="21.875"/>
    <x v="0"/>
    <n v="312.5"/>
    <x v="80"/>
    <d v="1899-12-30T12:44:00"/>
    <x v="67"/>
    <x v="2"/>
    <x v="3"/>
    <x v="0"/>
  </r>
  <r>
    <d v="2024-03-07T00:00:00"/>
    <s v="Leipzig"/>
    <s v="Germany"/>
    <x v="0"/>
    <s v="Male"/>
    <x v="2"/>
    <x v="29"/>
    <n v="60000"/>
    <n v="12000"/>
    <n v="15600"/>
    <n v="5"/>
    <s v="225-98-1496"/>
    <n v="2340"/>
    <x v="1"/>
    <n v="75000"/>
    <x v="82"/>
    <d v="1899-12-30T20:07:00"/>
    <x v="79"/>
    <x v="2"/>
    <x v="3"/>
    <x v="0"/>
  </r>
  <r>
    <d v="2024-03-07T00:00:00"/>
    <s v="Kolkata"/>
    <s v="India"/>
    <x v="0"/>
    <s v="Male"/>
    <x v="0"/>
    <x v="33"/>
    <n v="240"/>
    <n v="60"/>
    <n v="78"/>
    <n v="4"/>
    <s v="291-32-1427"/>
    <n v="31.2"/>
    <x v="2"/>
    <n v="312"/>
    <x v="7"/>
    <d v="1899-12-30T20:31:00"/>
    <x v="7"/>
    <x v="2"/>
    <x v="3"/>
    <x v="0"/>
  </r>
  <r>
    <d v="2024-03-07T00:00:00"/>
    <s v="Ottawa"/>
    <s v="Canada"/>
    <x v="0"/>
    <s v="Male"/>
    <x v="0"/>
    <x v="27"/>
    <n v="40"/>
    <n v="40"/>
    <n v="52"/>
    <n v="1"/>
    <s v="659-65-8956"/>
    <n v="4.8"/>
    <x v="2"/>
    <n v="48"/>
    <x v="83"/>
    <d v="1899-12-30T13:01:00"/>
    <x v="45"/>
    <x v="2"/>
    <x v="3"/>
    <x v="0"/>
  </r>
  <r>
    <d v="2024-03-07T00:00:00"/>
    <s v="Jalandhar"/>
    <s v="India"/>
    <x v="0"/>
    <s v="Male"/>
    <x v="2"/>
    <x v="19"/>
    <n v="180000"/>
    <n v="18000"/>
    <n v="23400"/>
    <n v="10"/>
    <s v="642-32-2990"/>
    <n v="3510"/>
    <x v="2"/>
    <n v="234000"/>
    <x v="84"/>
    <d v="1899-12-30T12:29:00"/>
    <x v="80"/>
    <x v="2"/>
    <x v="3"/>
    <x v="0"/>
  </r>
  <r>
    <d v="2024-03-07T00:00:00"/>
    <s v="Bhagalpur"/>
    <s v="India"/>
    <x v="1"/>
    <s v="Male"/>
    <x v="0"/>
    <x v="0"/>
    <n v="1250"/>
    <n v="250"/>
    <n v="325"/>
    <n v="5"/>
    <s v="378-24-2715"/>
    <n v="100"/>
    <x v="2"/>
    <n v="1562.5"/>
    <x v="85"/>
    <d v="1899-12-30T15:26:00"/>
    <x v="81"/>
    <x v="2"/>
    <x v="3"/>
    <x v="0"/>
  </r>
  <r>
    <d v="2024-03-07T00:00:00"/>
    <s v="Fujairah"/>
    <s v="UAE"/>
    <x v="0"/>
    <s v="Female"/>
    <x v="2"/>
    <x v="7"/>
    <n v="275000"/>
    <n v="55000"/>
    <n v="71500"/>
    <n v="5"/>
    <s v="638-60-7125"/>
    <n v="10725"/>
    <x v="1"/>
    <n v="343750"/>
    <x v="86"/>
    <d v="1899-12-30T20:48:00"/>
    <x v="82"/>
    <x v="2"/>
    <x v="3"/>
    <x v="0"/>
  </r>
  <r>
    <d v="2024-03-07T00:00:00"/>
    <s v="Atlanta"/>
    <s v="USA"/>
    <x v="0"/>
    <s v="Female"/>
    <x v="0"/>
    <x v="36"/>
    <n v="440"/>
    <n v="55"/>
    <n v="72"/>
    <n v="8"/>
    <s v="659-36-1684"/>
    <n v="27.5"/>
    <x v="1"/>
    <n v="550"/>
    <x v="87"/>
    <d v="1899-12-30T20:38:00"/>
    <x v="83"/>
    <x v="2"/>
    <x v="3"/>
    <x v="0"/>
  </r>
  <r>
    <d v="2024-03-07T00:00:00"/>
    <s v="Mysore"/>
    <s v="India"/>
    <x v="1"/>
    <s v="Male"/>
    <x v="5"/>
    <x v="26"/>
    <n v="45"/>
    <n v="5"/>
    <n v="7"/>
    <n v="9"/>
    <s v="219-22-9386"/>
    <n v="5.625"/>
    <x v="1"/>
    <n v="56.25"/>
    <x v="88"/>
    <d v="1899-12-30T17:03:00"/>
    <x v="34"/>
    <x v="2"/>
    <x v="3"/>
    <x v="0"/>
  </r>
  <r>
    <d v="2024-03-07T00:00:00"/>
    <s v="Kansas City"/>
    <s v="USA"/>
    <x v="0"/>
    <s v="Male"/>
    <x v="2"/>
    <x v="12"/>
    <n v="125000"/>
    <n v="25000"/>
    <n v="32500"/>
    <n v="5"/>
    <s v="336-78-2147"/>
    <n v="4875"/>
    <x v="0"/>
    <n v="156250"/>
    <x v="89"/>
    <d v="1899-12-30T12:02:00"/>
    <x v="84"/>
    <x v="2"/>
    <x v="3"/>
    <x v="0"/>
  </r>
  <r>
    <d v="2024-03-07T00:00:00"/>
    <s v="Pali"/>
    <s v="India"/>
    <x v="0"/>
    <s v="Female"/>
    <x v="0"/>
    <x v="33"/>
    <n v="300"/>
    <n v="60"/>
    <n v="78"/>
    <n v="5"/>
    <s v="268-27-6179"/>
    <n v="39"/>
    <x v="2"/>
    <n v="390"/>
    <x v="43"/>
    <d v="1899-12-30T17:26:00"/>
    <x v="85"/>
    <x v="2"/>
    <x v="3"/>
    <x v="0"/>
  </r>
  <r>
    <d v="2024-03-07T00:00:00"/>
    <s v="San Diego"/>
    <s v="USA"/>
    <x v="1"/>
    <s v="Female"/>
    <x v="2"/>
    <x v="10"/>
    <n v="800"/>
    <n v="800"/>
    <n v="1040"/>
    <n v="1"/>
    <s v="668-90-8900"/>
    <n v="104"/>
    <x v="1"/>
    <n v="1040"/>
    <x v="73"/>
    <d v="1899-12-30T19:52:00"/>
    <x v="71"/>
    <x v="2"/>
    <x v="3"/>
    <x v="0"/>
  </r>
  <r>
    <d v="2024-03-07T00:00:00"/>
    <s v="Vijayawada"/>
    <s v="India"/>
    <x v="0"/>
    <s v="Female"/>
    <x v="1"/>
    <x v="44"/>
    <n v="1050"/>
    <n v="150"/>
    <n v="195"/>
    <n v="7"/>
    <s v="870-54-3162"/>
    <n v="95.55"/>
    <x v="0"/>
    <n v="1365"/>
    <x v="90"/>
    <d v="1899-12-30T14:57:00"/>
    <x v="86"/>
    <x v="2"/>
    <x v="3"/>
    <x v="0"/>
  </r>
  <r>
    <d v="2024-03-07T00:00:00"/>
    <s v="Quebec City"/>
    <s v="Canada"/>
    <x v="1"/>
    <s v="Male"/>
    <x v="0"/>
    <x v="4"/>
    <n v="280"/>
    <n v="40"/>
    <n v="52"/>
    <n v="7"/>
    <s v="189-08-9157"/>
    <n v="42"/>
    <x v="0"/>
    <n v="350"/>
    <x v="91"/>
    <d v="1899-12-30T18:44:00"/>
    <x v="87"/>
    <x v="2"/>
    <x v="3"/>
    <x v="0"/>
  </r>
  <r>
    <d v="2024-03-07T00:00:00"/>
    <s v="Baltimore"/>
    <s v="USA"/>
    <x v="0"/>
    <s v="Male"/>
    <x v="2"/>
    <x v="7"/>
    <n v="220000"/>
    <n v="55000"/>
    <n v="71500"/>
    <n v="4"/>
    <s v="663-86-9076"/>
    <n v="10725"/>
    <x v="1"/>
    <n v="286000"/>
    <x v="92"/>
    <d v="1899-12-30T13:26:00"/>
    <x v="73"/>
    <x v="2"/>
    <x v="3"/>
    <x v="0"/>
  </r>
  <r>
    <d v="2024-03-07T00:00:00"/>
    <s v="Denver"/>
    <s v="USA"/>
    <x v="1"/>
    <s v="Male"/>
    <x v="4"/>
    <x v="37"/>
    <n v="1500"/>
    <n v="300"/>
    <n v="390"/>
    <n v="5"/>
    <s v="549-84-7482"/>
    <n v="100"/>
    <x v="1"/>
    <n v="1950"/>
    <x v="0"/>
    <d v="1899-12-30T16:17:00"/>
    <x v="0"/>
    <x v="2"/>
    <x v="3"/>
    <x v="0"/>
  </r>
  <r>
    <d v="2024-03-07T00:00:00"/>
    <s v="Sambalpur"/>
    <s v="India"/>
    <x v="0"/>
    <s v="Female"/>
    <x v="1"/>
    <x v="39"/>
    <n v="300"/>
    <n v="50"/>
    <n v="65"/>
    <n v="6"/>
    <s v="191-10-6171"/>
    <n v="27.3"/>
    <x v="0"/>
    <n v="390"/>
    <x v="43"/>
    <d v="1899-12-30T15:57:00"/>
    <x v="85"/>
    <x v="2"/>
    <x v="3"/>
    <x v="0"/>
  </r>
  <r>
    <d v="2024-03-07T00:00:00"/>
    <s v="Dallas"/>
    <s v="USA"/>
    <x v="0"/>
    <s v="Female"/>
    <x v="4"/>
    <x v="45"/>
    <n v="10000"/>
    <n v="2000"/>
    <n v="2600"/>
    <n v="5"/>
    <s v="802-70-5316"/>
    <n v="260"/>
    <x v="1"/>
    <n v="13000"/>
    <x v="93"/>
    <d v="1899-12-30T11:15:00"/>
    <x v="88"/>
    <x v="2"/>
    <x v="3"/>
    <x v="0"/>
  </r>
  <r>
    <d v="2024-03-07T00:00:00"/>
    <s v="Baranagar"/>
    <s v="India"/>
    <x v="0"/>
    <s v="Male"/>
    <x v="2"/>
    <x v="17"/>
    <n v="22000"/>
    <n v="2200"/>
    <n v="2860"/>
    <n v="10"/>
    <s v="695-51-0018"/>
    <n v="286"/>
    <x v="1"/>
    <n v="26400"/>
    <x v="94"/>
    <d v="1899-12-30T13:18:00"/>
    <x v="89"/>
    <x v="2"/>
    <x v="3"/>
    <x v="0"/>
  </r>
  <r>
    <d v="2024-03-07T00:00:00"/>
    <s v="Vijayawada"/>
    <s v="India"/>
    <x v="0"/>
    <s v="Female"/>
    <x v="2"/>
    <x v="19"/>
    <n v="90000"/>
    <n v="18000"/>
    <n v="23400"/>
    <n v="5"/>
    <s v="590-83-4591"/>
    <n v="3510"/>
    <x v="0"/>
    <n v="117000"/>
    <x v="95"/>
    <d v="1899-12-30T20:34:00"/>
    <x v="63"/>
    <x v="2"/>
    <x v="3"/>
    <x v="0"/>
  </r>
  <r>
    <d v="2024-03-07T00:00:00"/>
    <s v="Baranagar"/>
    <s v="India"/>
    <x v="0"/>
    <s v="Female"/>
    <x v="0"/>
    <x v="4"/>
    <n v="280"/>
    <n v="40"/>
    <n v="52"/>
    <n v="7"/>
    <s v="483-71-1164"/>
    <n v="36.4"/>
    <x v="2"/>
    <n v="364"/>
    <x v="96"/>
    <d v="1899-12-30T18:36:00"/>
    <x v="87"/>
    <x v="2"/>
    <x v="3"/>
    <x v="0"/>
  </r>
  <r>
    <d v="2024-03-07T00:00:00"/>
    <s v="Nagpur"/>
    <s v="India"/>
    <x v="0"/>
    <s v="Male"/>
    <x v="4"/>
    <x v="28"/>
    <n v="800"/>
    <n v="100"/>
    <n v="130"/>
    <n v="8"/>
    <s v="597-78-7908"/>
    <n v="46"/>
    <x v="1"/>
    <n v="920"/>
    <x v="20"/>
    <d v="1899-12-30T14:40:00"/>
    <x v="71"/>
    <x v="2"/>
    <x v="3"/>
    <x v="0"/>
  </r>
  <r>
    <d v="2024-03-07T00:00:00"/>
    <s v="Phoenix"/>
    <s v="USA"/>
    <x v="1"/>
    <s v="Male"/>
    <x v="3"/>
    <x v="46"/>
    <n v="475"/>
    <n v="95"/>
    <n v="124"/>
    <n v="5"/>
    <s v="700-81-1757"/>
    <n v="61.75"/>
    <x v="1"/>
    <n v="617.5"/>
    <x v="97"/>
    <d v="1899-12-30T16:43:00"/>
    <x v="90"/>
    <x v="2"/>
    <x v="3"/>
    <x v="0"/>
  </r>
  <r>
    <d v="2024-03-07T00:00:00"/>
    <s v="Bokaro"/>
    <s v="India"/>
    <x v="0"/>
    <s v="Female"/>
    <x v="0"/>
    <x v="0"/>
    <n v="1500"/>
    <n v="250"/>
    <n v="325"/>
    <n v="6"/>
    <s v="354-39-5160"/>
    <n v="100"/>
    <x v="0"/>
    <n v="1950"/>
    <x v="0"/>
    <d v="1899-12-30T19:39:00"/>
    <x v="0"/>
    <x v="2"/>
    <x v="3"/>
    <x v="0"/>
  </r>
  <r>
    <d v="2024-03-07T00:00:00"/>
    <s v="Bareilly"/>
    <s v="India"/>
    <x v="0"/>
    <s v="Male"/>
    <x v="1"/>
    <x v="47"/>
    <n v="100"/>
    <n v="25"/>
    <n v="33"/>
    <n v="4"/>
    <s v="241-72-9525"/>
    <n v="6.5"/>
    <x v="1"/>
    <n v="130"/>
    <x v="53"/>
    <d v="1899-12-30T20:59:00"/>
    <x v="91"/>
    <x v="2"/>
    <x v="3"/>
    <x v="0"/>
  </r>
  <r>
    <d v="2024-03-07T00:00:00"/>
    <s v="Montreal"/>
    <s v="Canada"/>
    <x v="0"/>
    <s v="Male"/>
    <x v="0"/>
    <x v="3"/>
    <n v="600"/>
    <n v="100"/>
    <n v="130"/>
    <n v="6"/>
    <s v="575-30-8091"/>
    <n v="52.5"/>
    <x v="0"/>
    <n v="750"/>
    <x v="22"/>
    <d v="1899-12-30T15:39:00"/>
    <x v="5"/>
    <x v="2"/>
    <x v="3"/>
    <x v="0"/>
  </r>
  <r>
    <d v="2024-03-07T00:00:00"/>
    <s v="Milwaukee"/>
    <s v="USA"/>
    <x v="1"/>
    <s v="Female"/>
    <x v="4"/>
    <x v="28"/>
    <n v="900"/>
    <n v="100"/>
    <n v="130"/>
    <n v="9"/>
    <s v="731-81-9469"/>
    <n v="100"/>
    <x v="2"/>
    <n v="1170"/>
    <x v="28"/>
    <d v="1899-12-30T12:21:00"/>
    <x v="29"/>
    <x v="2"/>
    <x v="3"/>
    <x v="0"/>
  </r>
  <r>
    <d v="2024-03-07T00:00:00"/>
    <s v="Gandhinagar"/>
    <s v="India"/>
    <x v="1"/>
    <s v="Male"/>
    <x v="0"/>
    <x v="11"/>
    <n v="2750"/>
    <n v="550"/>
    <n v="715"/>
    <n v="5"/>
    <s v="280-17-4359"/>
    <n v="100"/>
    <x v="1"/>
    <n v="3575"/>
    <x v="98"/>
    <d v="1899-12-30T19:25:00"/>
    <x v="92"/>
    <x v="2"/>
    <x v="3"/>
    <x v="0"/>
  </r>
  <r>
    <d v="2024-04-07T00:00:00"/>
    <s v="Mumbai"/>
    <s v="India"/>
    <x v="0"/>
    <s v="Male"/>
    <x v="0"/>
    <x v="11"/>
    <n v="2750"/>
    <n v="550"/>
    <n v="715"/>
    <n v="5"/>
    <s v="338-65-2210"/>
    <n v="100"/>
    <x v="2"/>
    <n v="3575"/>
    <x v="98"/>
    <d v="1899-12-30T13:00:00"/>
    <x v="92"/>
    <x v="2"/>
    <x v="4"/>
    <x v="0"/>
  </r>
  <r>
    <d v="2024-04-07T00:00:00"/>
    <s v="Hobart"/>
    <s v="Australia"/>
    <x v="1"/>
    <s v="Male"/>
    <x v="0"/>
    <x v="3"/>
    <n v="500"/>
    <n v="100"/>
    <n v="130"/>
    <n v="5"/>
    <s v="488-25-4221"/>
    <n v="75"/>
    <x v="0"/>
    <n v="625"/>
    <x v="99"/>
    <d v="1899-12-30T13:48:00"/>
    <x v="24"/>
    <x v="2"/>
    <x v="4"/>
    <x v="0"/>
  </r>
  <r>
    <d v="2024-04-07T00:00:00"/>
    <s v="London"/>
    <s v="UK"/>
    <x v="0"/>
    <s v="Male"/>
    <x v="0"/>
    <x v="14"/>
    <n v="1260"/>
    <n v="140"/>
    <n v="182"/>
    <n v="9"/>
    <s v="239-10-7476"/>
    <n v="78.75"/>
    <x v="1"/>
    <n v="1575"/>
    <x v="90"/>
    <d v="1899-12-30T19:57:00"/>
    <x v="6"/>
    <x v="2"/>
    <x v="4"/>
    <x v="0"/>
  </r>
  <r>
    <d v="2024-04-07T00:00:00"/>
    <s v="Sheffield"/>
    <s v="UK"/>
    <x v="1"/>
    <s v="Female"/>
    <x v="3"/>
    <x v="48"/>
    <n v="600"/>
    <n v="300"/>
    <n v="390"/>
    <n v="2"/>
    <s v="458-41-1477"/>
    <n v="93.6"/>
    <x v="0"/>
    <n v="780"/>
    <x v="5"/>
    <d v="1899-12-30T10:36:00"/>
    <x v="5"/>
    <x v="2"/>
    <x v="4"/>
    <x v="0"/>
  </r>
  <r>
    <d v="2024-04-07T00:00:00"/>
    <s v="Hamburg"/>
    <s v="Germany"/>
    <x v="0"/>
    <s v="Female"/>
    <x v="2"/>
    <x v="19"/>
    <n v="144000"/>
    <n v="18000"/>
    <n v="23400"/>
    <n v="8"/>
    <s v="685-64-1609"/>
    <n v="3510"/>
    <x v="2"/>
    <n v="187200"/>
    <x v="25"/>
    <d v="1899-12-30T16:37:00"/>
    <x v="26"/>
    <x v="2"/>
    <x v="4"/>
    <x v="0"/>
  </r>
  <r>
    <d v="2024-04-07T00:00:00"/>
    <s v="Manaus"/>
    <s v="Brazil"/>
    <x v="0"/>
    <s v="Male"/>
    <x v="0"/>
    <x v="43"/>
    <n v="42"/>
    <n v="7"/>
    <n v="9"/>
    <n v="6"/>
    <s v="568-90-5112"/>
    <n v="2.625"/>
    <x v="1"/>
    <n v="52.5"/>
    <x v="100"/>
    <d v="1899-12-30T17:11:00"/>
    <x v="93"/>
    <x v="2"/>
    <x v="4"/>
    <x v="0"/>
  </r>
  <r>
    <d v="2024-04-07T00:00:00"/>
    <s v="Aligarh"/>
    <s v="India"/>
    <x v="1"/>
    <s v="Female"/>
    <x v="0"/>
    <x v="38"/>
    <n v="180"/>
    <n v="45"/>
    <n v="59"/>
    <n v="4"/>
    <s v="262-47-2794"/>
    <n v="33.75"/>
    <x v="2"/>
    <n v="225"/>
    <x v="65"/>
    <d v="1899-12-30T12:28:00"/>
    <x v="94"/>
    <x v="2"/>
    <x v="4"/>
    <x v="0"/>
  </r>
  <r>
    <d v="2024-04-07T00:00:00"/>
    <s v="Ras Al Khaimah"/>
    <s v="UAE"/>
    <x v="0"/>
    <s v="Female"/>
    <x v="0"/>
    <x v="5"/>
    <n v="450"/>
    <n v="90"/>
    <n v="117"/>
    <n v="5"/>
    <s v="238-49-0436"/>
    <n v="58.5"/>
    <x v="2"/>
    <n v="585"/>
    <x v="74"/>
    <d v="1899-12-30T12:46:00"/>
    <x v="72"/>
    <x v="2"/>
    <x v="4"/>
    <x v="0"/>
  </r>
  <r>
    <d v="2024-04-07T00:00:00"/>
    <s v="Ottawa"/>
    <s v="Canada"/>
    <x v="0"/>
    <s v="Male"/>
    <x v="0"/>
    <x v="5"/>
    <n v="360"/>
    <n v="90"/>
    <n v="117"/>
    <n v="4"/>
    <s v="608-96-3517"/>
    <n v="32.76"/>
    <x v="0"/>
    <n v="468"/>
    <x v="101"/>
    <d v="1899-12-30T15:07:00"/>
    <x v="44"/>
    <x v="2"/>
    <x v="4"/>
    <x v="0"/>
  </r>
  <r>
    <d v="2024-04-07T00:00:00"/>
    <s v="Bhopal"/>
    <s v="India"/>
    <x v="1"/>
    <s v="Female"/>
    <x v="2"/>
    <x v="29"/>
    <n v="36000"/>
    <n v="12000"/>
    <n v="15600"/>
    <n v="3"/>
    <s v="584-86-7256"/>
    <n v="2340"/>
    <x v="2"/>
    <n v="41400"/>
    <x v="102"/>
    <d v="1899-12-30T13:48:00"/>
    <x v="52"/>
    <x v="2"/>
    <x v="4"/>
    <x v="0"/>
  </r>
  <r>
    <d v="2024-04-07T00:00:00"/>
    <s v="Melbourne"/>
    <s v="Australia"/>
    <x v="0"/>
    <s v="Female"/>
    <x v="0"/>
    <x v="6"/>
    <n v="120"/>
    <n v="20"/>
    <n v="26"/>
    <n v="6"/>
    <s v="746-94-0204"/>
    <n v="10.92"/>
    <x v="0"/>
    <n v="156"/>
    <x v="4"/>
    <d v="1899-12-30T19:20:00"/>
    <x v="4"/>
    <x v="2"/>
    <x v="4"/>
    <x v="0"/>
  </r>
  <r>
    <d v="2024-04-07T00:00:00"/>
    <s v="Ahmedabad"/>
    <s v="India"/>
    <x v="1"/>
    <s v="Male"/>
    <x v="0"/>
    <x v="5"/>
    <n v="360"/>
    <n v="90"/>
    <n v="117"/>
    <n v="4"/>
    <s v="214-17-6927"/>
    <n v="56.16"/>
    <x v="0"/>
    <n v="468"/>
    <x v="101"/>
    <d v="1899-12-30T16:07:00"/>
    <x v="44"/>
    <x v="2"/>
    <x v="4"/>
    <x v="0"/>
  </r>
  <r>
    <d v="2024-04-07T00:00:00"/>
    <s v="Jalgaon"/>
    <s v="India"/>
    <x v="0"/>
    <s v="Female"/>
    <x v="2"/>
    <x v="7"/>
    <n v="385000"/>
    <n v="55000"/>
    <n v="71500"/>
    <n v="7"/>
    <s v="400-89-4171"/>
    <n v="10725"/>
    <x v="2"/>
    <n v="500500"/>
    <x v="10"/>
    <d v="1899-12-30T11:56:00"/>
    <x v="10"/>
    <x v="2"/>
    <x v="4"/>
    <x v="0"/>
  </r>
  <r>
    <d v="2024-04-07T00:00:00"/>
    <s v="Delhi"/>
    <s v="India"/>
    <x v="0"/>
    <s v="Female"/>
    <x v="4"/>
    <x v="45"/>
    <n v="16000"/>
    <n v="2000"/>
    <n v="2600"/>
    <n v="8"/>
    <s v="782-95-9291"/>
    <n v="260"/>
    <x v="2"/>
    <n v="20800"/>
    <x v="103"/>
    <d v="1899-12-30T18:23:00"/>
    <x v="95"/>
    <x v="2"/>
    <x v="4"/>
    <x v="0"/>
  </r>
  <r>
    <d v="2024-04-07T00:00:00"/>
    <s v="Boston"/>
    <s v="USA"/>
    <x v="0"/>
    <s v="Female"/>
    <x v="2"/>
    <x v="29"/>
    <n v="36000"/>
    <n v="12000"/>
    <n v="15600"/>
    <n v="3"/>
    <s v="279-74-2924"/>
    <n v="2340"/>
    <x v="0"/>
    <n v="45000"/>
    <x v="104"/>
    <d v="1899-12-30T13:05:00"/>
    <x v="52"/>
    <x v="2"/>
    <x v="4"/>
    <x v="0"/>
  </r>
  <r>
    <d v="2024-04-07T00:00:00"/>
    <s v="Ahmedabad"/>
    <s v="India"/>
    <x v="1"/>
    <s v="Female"/>
    <x v="1"/>
    <x v="2"/>
    <n v="900"/>
    <n v="180"/>
    <n v="234"/>
    <n v="5"/>
    <s v="307-85-2293"/>
    <n v="100"/>
    <x v="1"/>
    <n v="1170"/>
    <x v="28"/>
    <d v="1899-12-30T15:55:00"/>
    <x v="29"/>
    <x v="2"/>
    <x v="4"/>
    <x v="0"/>
  </r>
  <r>
    <d v="2024-04-07T00:00:00"/>
    <s v="Kolkata"/>
    <s v="India"/>
    <x v="0"/>
    <s v="Female"/>
    <x v="0"/>
    <x v="32"/>
    <n v="80"/>
    <n v="20"/>
    <n v="26"/>
    <n v="4"/>
    <s v="743-04-1105"/>
    <n v="5.2"/>
    <x v="1"/>
    <n v="104"/>
    <x v="60"/>
    <d v="1899-12-30T19:40:00"/>
    <x v="59"/>
    <x v="2"/>
    <x v="4"/>
    <x v="0"/>
  </r>
  <r>
    <d v="2024-04-07T00:00:00"/>
    <s v="Sheffield"/>
    <s v="UK"/>
    <x v="0"/>
    <s v="Male"/>
    <x v="2"/>
    <x v="18"/>
    <n v="10800"/>
    <n v="1200"/>
    <n v="1560"/>
    <n v="9"/>
    <s v="423-57-2993"/>
    <n v="156"/>
    <x v="2"/>
    <n v="12420"/>
    <x v="105"/>
    <d v="1899-12-30T13:58:00"/>
    <x v="96"/>
    <x v="2"/>
    <x v="4"/>
    <x v="0"/>
  </r>
  <r>
    <d v="2024-04-07T00:00:00"/>
    <s v="San Diego"/>
    <s v="USA"/>
    <x v="0"/>
    <s v="Female"/>
    <x v="5"/>
    <x v="49"/>
    <n v="280"/>
    <n v="70"/>
    <n v="91"/>
    <n v="4"/>
    <s v="894-41-5205"/>
    <n v="35"/>
    <x v="2"/>
    <n v="350"/>
    <x v="91"/>
    <d v="1899-12-30T14:43:00"/>
    <x v="87"/>
    <x v="2"/>
    <x v="4"/>
    <x v="0"/>
  </r>
  <r>
    <d v="2024-04-07T00:00:00"/>
    <s v="Delhi"/>
    <s v="India"/>
    <x v="1"/>
    <s v="Male"/>
    <x v="0"/>
    <x v="6"/>
    <n v="120"/>
    <n v="20"/>
    <n v="26"/>
    <n v="6"/>
    <s v="275-28-0149"/>
    <n v="15.6"/>
    <x v="1"/>
    <n v="156"/>
    <x v="4"/>
    <d v="1899-12-30T19:18:00"/>
    <x v="4"/>
    <x v="2"/>
    <x v="4"/>
    <x v="0"/>
  </r>
  <r>
    <d v="2024-05-07T00:00:00"/>
    <s v="Baranagar"/>
    <s v="India"/>
    <x v="0"/>
    <s v="Female"/>
    <x v="2"/>
    <x v="29"/>
    <n v="60000"/>
    <n v="12000"/>
    <n v="15600"/>
    <n v="5"/>
    <s v="101-17-6199"/>
    <n v="2340"/>
    <x v="1"/>
    <n v="78000"/>
    <x v="106"/>
    <d v="1899-12-30T19:39:00"/>
    <x v="79"/>
    <x v="2"/>
    <x v="5"/>
    <x v="0"/>
  </r>
  <r>
    <d v="2024-05-07T00:00:00"/>
    <s v="Ottawa"/>
    <s v="Canada"/>
    <x v="1"/>
    <s v="Male"/>
    <x v="2"/>
    <x v="29"/>
    <n v="96000"/>
    <n v="12000"/>
    <n v="15600"/>
    <n v="8"/>
    <s v="423-80-0988"/>
    <n v="2340"/>
    <x v="2"/>
    <n v="120000"/>
    <x v="107"/>
    <d v="1899-12-30T16:21:00"/>
    <x v="97"/>
    <x v="2"/>
    <x v="5"/>
    <x v="0"/>
  </r>
  <r>
    <d v="2024-05-07T00:00:00"/>
    <s v="Raichur"/>
    <s v="India"/>
    <x v="0"/>
    <s v="Female"/>
    <x v="4"/>
    <x v="13"/>
    <n v="6300"/>
    <n v="900"/>
    <n v="1170"/>
    <n v="7"/>
    <s v="548-46-9322"/>
    <n v="117"/>
    <x v="0"/>
    <n v="8190"/>
    <x v="108"/>
    <d v="1899-12-30T19:44:00"/>
    <x v="98"/>
    <x v="2"/>
    <x v="5"/>
    <x v="0"/>
  </r>
  <r>
    <d v="2024-05-07T00:00:00"/>
    <s v="Tumkur"/>
    <s v="India"/>
    <x v="0"/>
    <s v="Male"/>
    <x v="4"/>
    <x v="35"/>
    <n v="1500"/>
    <n v="500"/>
    <n v="650"/>
    <n v="3"/>
    <s v="505-02-0892"/>
    <n v="100"/>
    <x v="0"/>
    <n v="1950"/>
    <x v="0"/>
    <d v="1899-12-30T19:42:00"/>
    <x v="0"/>
    <x v="2"/>
    <x v="5"/>
    <x v="0"/>
  </r>
  <r>
    <d v="2024-05-07T00:00:00"/>
    <s v="Sangli"/>
    <s v="India"/>
    <x v="0"/>
    <s v="Male"/>
    <x v="4"/>
    <x v="30"/>
    <n v="1500"/>
    <n v="1500"/>
    <n v="1950"/>
    <n v="1"/>
    <s v="234-65-2137"/>
    <n v="97.5"/>
    <x v="1"/>
    <n v="1950"/>
    <x v="0"/>
    <d v="1899-12-30T15:24:00"/>
    <x v="0"/>
    <x v="2"/>
    <x v="5"/>
    <x v="0"/>
  </r>
  <r>
    <d v="2024-05-07T00:00:00"/>
    <s v="Ras Al Khaimah"/>
    <s v="UAE"/>
    <x v="1"/>
    <s v="Male"/>
    <x v="0"/>
    <x v="33"/>
    <n v="540"/>
    <n v="60"/>
    <n v="78"/>
    <n v="9"/>
    <s v="687-47-8271"/>
    <n v="67.5"/>
    <x v="1"/>
    <n v="675"/>
    <x v="74"/>
    <d v="1899-12-30T14:12:00"/>
    <x v="8"/>
    <x v="2"/>
    <x v="5"/>
    <x v="0"/>
  </r>
  <r>
    <d v="2024-05-07T00:00:00"/>
    <s v="Dubai"/>
    <s v="UAE"/>
    <x v="0"/>
    <s v="Female"/>
    <x v="1"/>
    <x v="50"/>
    <n v="1400"/>
    <n v="200"/>
    <n v="260"/>
    <n v="7"/>
    <s v="796-32-9050"/>
    <n v="100"/>
    <x v="0"/>
    <n v="1820"/>
    <x v="109"/>
    <d v="1899-12-30T13:32:00"/>
    <x v="99"/>
    <x v="2"/>
    <x v="5"/>
    <x v="0"/>
  </r>
  <r>
    <d v="2024-05-07T00:00:00"/>
    <s v="Leipzig"/>
    <s v="Germany"/>
    <x v="0"/>
    <s v="Female"/>
    <x v="2"/>
    <x v="10"/>
    <n v="4000"/>
    <n v="800"/>
    <n v="1040"/>
    <n v="5"/>
    <s v="105-31-1824"/>
    <n v="104"/>
    <x v="1"/>
    <n v="5200"/>
    <x v="12"/>
    <d v="1899-12-30T16:20:00"/>
    <x v="12"/>
    <x v="2"/>
    <x v="5"/>
    <x v="0"/>
  </r>
  <r>
    <d v="2024-05-07T00:00:00"/>
    <s v="Tenali"/>
    <s v="India"/>
    <x v="0"/>
    <s v="Male"/>
    <x v="0"/>
    <x v="14"/>
    <n v="420"/>
    <n v="140"/>
    <n v="182"/>
    <n v="3"/>
    <s v="249-42-3782"/>
    <n v="27.3"/>
    <x v="1"/>
    <n v="546"/>
    <x v="15"/>
    <d v="1899-12-30T16:31:00"/>
    <x v="32"/>
    <x v="2"/>
    <x v="5"/>
    <x v="0"/>
  </r>
  <r>
    <d v="2024-05-07T00:00:00"/>
    <s v="Las Vegas"/>
    <s v="USA"/>
    <x v="1"/>
    <s v="Male"/>
    <x v="1"/>
    <x v="39"/>
    <n v="250"/>
    <n v="50"/>
    <n v="65"/>
    <n v="5"/>
    <s v="316-55-4634"/>
    <n v="32.5"/>
    <x v="1"/>
    <n v="325"/>
    <x v="24"/>
    <d v="1899-12-30T15:10:00"/>
    <x v="67"/>
    <x v="2"/>
    <x v="5"/>
    <x v="0"/>
  </r>
  <r>
    <d v="2024-05-07T00:00:00"/>
    <s v="Jaipur"/>
    <s v="India"/>
    <x v="0"/>
    <s v="Female"/>
    <x v="2"/>
    <x v="18"/>
    <n v="3600"/>
    <n v="1200"/>
    <n v="1560"/>
    <n v="3"/>
    <s v="733-33-4967"/>
    <n v="156"/>
    <x v="2"/>
    <n v="4680"/>
    <x v="110"/>
    <d v="1899-12-30T11:36:00"/>
    <x v="16"/>
    <x v="2"/>
    <x v="5"/>
    <x v="0"/>
  </r>
  <r>
    <d v="2024-05-07T00:00:00"/>
    <s v="Kansas City"/>
    <s v="USA"/>
    <x v="0"/>
    <s v="Male"/>
    <x v="4"/>
    <x v="51"/>
    <n v="3600"/>
    <n v="600"/>
    <n v="780"/>
    <n v="6"/>
    <s v="608-27-6295"/>
    <n v="100"/>
    <x v="1"/>
    <n v="4680"/>
    <x v="110"/>
    <d v="1899-12-30T12:45:00"/>
    <x v="16"/>
    <x v="2"/>
    <x v="5"/>
    <x v="0"/>
  </r>
  <r>
    <d v="2024-05-07T00:00:00"/>
    <s v="Winnipeg"/>
    <s v="Canada"/>
    <x v="0"/>
    <s v="Female"/>
    <x v="0"/>
    <x v="32"/>
    <n v="140"/>
    <n v="20"/>
    <n v="26"/>
    <n v="7"/>
    <s v="414-12-7047"/>
    <n v="12.74"/>
    <x v="0"/>
    <n v="182"/>
    <x v="64"/>
    <d v="1899-12-30T19:17:00"/>
    <x v="62"/>
    <x v="2"/>
    <x v="5"/>
    <x v="0"/>
  </r>
  <r>
    <d v="2024-05-07T00:00:00"/>
    <s v="Etawah"/>
    <s v="India"/>
    <x v="1"/>
    <s v="Female"/>
    <x v="0"/>
    <x v="36"/>
    <n v="220"/>
    <n v="55"/>
    <n v="72"/>
    <n v="4"/>
    <s v="827-26-2100"/>
    <n v="28.6"/>
    <x v="1"/>
    <n v="286"/>
    <x v="111"/>
    <d v="1899-12-30T17:34:00"/>
    <x v="49"/>
    <x v="2"/>
    <x v="5"/>
    <x v="0"/>
  </r>
  <r>
    <d v="2024-05-07T00:00:00"/>
    <s v="Ras Al Khaimah"/>
    <s v="UAE"/>
    <x v="1"/>
    <s v="Female"/>
    <x v="2"/>
    <x v="18"/>
    <n v="8400"/>
    <n v="1200"/>
    <n v="1560"/>
    <n v="7"/>
    <s v="175-54-2529"/>
    <n v="156"/>
    <x v="1"/>
    <n v="10500"/>
    <x v="112"/>
    <d v="1899-12-30T12:04:00"/>
    <x v="100"/>
    <x v="2"/>
    <x v="5"/>
    <x v="0"/>
  </r>
  <r>
    <d v="2024-05-07T00:00:00"/>
    <s v="Atlanta"/>
    <s v="USA"/>
    <x v="1"/>
    <s v="Female"/>
    <x v="0"/>
    <x v="36"/>
    <n v="330"/>
    <n v="55"/>
    <n v="72"/>
    <n v="6"/>
    <s v="139-52-2867"/>
    <n v="56.924999999999997"/>
    <x v="2"/>
    <n v="379.5"/>
    <x v="62"/>
    <d v="1899-12-30T16:21:00"/>
    <x v="101"/>
    <x v="2"/>
    <x v="5"/>
    <x v="0"/>
  </r>
  <r>
    <d v="2024-05-07T00:00:00"/>
    <s v="Delhi"/>
    <s v="India"/>
    <x v="1"/>
    <s v="Male"/>
    <x v="4"/>
    <x v="35"/>
    <n v="2500"/>
    <n v="500"/>
    <n v="650"/>
    <n v="5"/>
    <s v="407-63-8975"/>
    <n v="100"/>
    <x v="2"/>
    <n v="3250"/>
    <x v="71"/>
    <d v="1899-12-30T17:01:00"/>
    <x v="102"/>
    <x v="2"/>
    <x v="5"/>
    <x v="0"/>
  </r>
  <r>
    <d v="2024-05-07T00:00:00"/>
    <s v="Liverpool"/>
    <s v="UK"/>
    <x v="1"/>
    <s v="Male"/>
    <x v="0"/>
    <x v="33"/>
    <n v="300"/>
    <n v="60"/>
    <n v="78"/>
    <n v="5"/>
    <s v="342-65-4817"/>
    <n v="37.5"/>
    <x v="1"/>
    <n v="375"/>
    <x v="24"/>
    <d v="1899-12-30T10:50:00"/>
    <x v="85"/>
    <x v="2"/>
    <x v="5"/>
    <x v="0"/>
  </r>
  <r>
    <d v="2024-05-07T00:00:00"/>
    <s v="Moradabad"/>
    <s v="India"/>
    <x v="0"/>
    <s v="Female"/>
    <x v="0"/>
    <x v="6"/>
    <n v="80"/>
    <n v="20"/>
    <n v="26"/>
    <n v="4"/>
    <s v="130-98-8941"/>
    <n v="10.4"/>
    <x v="2"/>
    <n v="104"/>
    <x v="60"/>
    <d v="1899-12-30T19:16:00"/>
    <x v="59"/>
    <x v="2"/>
    <x v="5"/>
    <x v="0"/>
  </r>
  <r>
    <d v="2024-05-07T00:00:00"/>
    <s v="Manchester"/>
    <s v="UK"/>
    <x v="0"/>
    <s v="Male"/>
    <x v="5"/>
    <x v="40"/>
    <n v="300"/>
    <n v="50"/>
    <n v="65"/>
    <n v="6"/>
    <s v="434-83-9547"/>
    <n v="39"/>
    <x v="2"/>
    <n v="390"/>
    <x v="43"/>
    <d v="1899-12-30T16:47:00"/>
    <x v="85"/>
    <x v="2"/>
    <x v="5"/>
    <x v="0"/>
  </r>
  <r>
    <d v="2024-05-07T00:00:00"/>
    <s v="London"/>
    <s v="UK"/>
    <x v="0"/>
    <s v="Female"/>
    <x v="0"/>
    <x v="33"/>
    <n v="240"/>
    <n v="60"/>
    <n v="78"/>
    <n v="4"/>
    <s v="851-28-6367"/>
    <n v="21.84"/>
    <x v="0"/>
    <n v="312"/>
    <x v="7"/>
    <d v="1899-12-30T10:00:00"/>
    <x v="7"/>
    <x v="2"/>
    <x v="5"/>
    <x v="0"/>
  </r>
  <r>
    <d v="2024-05-07T00:00:00"/>
    <s v="Chennai"/>
    <s v="India"/>
    <x v="0"/>
    <s v="Male"/>
    <x v="1"/>
    <x v="39"/>
    <n v="250"/>
    <n v="50"/>
    <n v="65"/>
    <n v="5"/>
    <s v="824-88-3614"/>
    <n v="21.875"/>
    <x v="0"/>
    <n v="312.5"/>
    <x v="80"/>
    <d v="1899-12-30T11:51:00"/>
    <x v="67"/>
    <x v="2"/>
    <x v="5"/>
    <x v="0"/>
  </r>
  <r>
    <d v="2024-05-07T00:00:00"/>
    <s v="Fortaleza"/>
    <s v="Brazil"/>
    <x v="0"/>
    <s v="Female"/>
    <x v="4"/>
    <x v="28"/>
    <n v="400"/>
    <n v="100"/>
    <n v="130"/>
    <n v="4"/>
    <s v="586-25-0848"/>
    <n v="26"/>
    <x v="1"/>
    <n v="520"/>
    <x v="20"/>
    <d v="1899-12-30T10:55:00"/>
    <x v="20"/>
    <x v="2"/>
    <x v="5"/>
    <x v="0"/>
  </r>
  <r>
    <d v="2024-05-07T00:00:00"/>
    <s v="Abu Dhabi"/>
    <s v="UAE"/>
    <x v="1"/>
    <s v="Female"/>
    <x v="0"/>
    <x v="1"/>
    <n v="400"/>
    <n v="80"/>
    <n v="104"/>
    <n v="5"/>
    <s v="895-66-0685"/>
    <n v="46"/>
    <x v="1"/>
    <n v="460"/>
    <x v="55"/>
    <d v="1899-12-30T15:00:00"/>
    <x v="20"/>
    <x v="2"/>
    <x v="5"/>
    <x v="0"/>
  </r>
  <r>
    <d v="2024-05-07T00:00:00"/>
    <s v="Gandhinagar"/>
    <s v="India"/>
    <x v="0"/>
    <s v="Female"/>
    <x v="0"/>
    <x v="38"/>
    <n v="450"/>
    <n v="45"/>
    <n v="59"/>
    <n v="10"/>
    <s v="305-14-0245"/>
    <n v="39.375"/>
    <x v="0"/>
    <n v="562.5"/>
    <x v="113"/>
    <d v="1899-12-30T11:19:00"/>
    <x v="103"/>
    <x v="2"/>
    <x v="5"/>
    <x v="0"/>
  </r>
  <r>
    <d v="2024-05-07T00:00:00"/>
    <s v="Hamburg"/>
    <s v="Germany"/>
    <x v="1"/>
    <s v="Male"/>
    <x v="2"/>
    <x v="17"/>
    <n v="4400"/>
    <n v="2200"/>
    <n v="2860"/>
    <n v="2"/>
    <s v="732-04-5373"/>
    <n v="286"/>
    <x v="2"/>
    <n v="5720"/>
    <x v="114"/>
    <d v="1899-12-30T19:46:00"/>
    <x v="104"/>
    <x v="2"/>
    <x v="5"/>
    <x v="0"/>
  </r>
  <r>
    <d v="2024-05-07T00:00:00"/>
    <s v="Gwalior"/>
    <s v="India"/>
    <x v="0"/>
    <s v="Male"/>
    <x v="0"/>
    <x v="6"/>
    <n v="100"/>
    <n v="20"/>
    <n v="26"/>
    <n v="5"/>
    <s v="400-60-7251"/>
    <n v="12.5"/>
    <x v="2"/>
    <n v="125"/>
    <x v="29"/>
    <d v="1899-12-30T19:00:00"/>
    <x v="9"/>
    <x v="2"/>
    <x v="5"/>
    <x v="0"/>
  </r>
  <r>
    <d v="2024-06-07T00:00:00"/>
    <s v="Moradabad"/>
    <s v="India"/>
    <x v="0"/>
    <s v="Female"/>
    <x v="4"/>
    <x v="37"/>
    <n v="1200"/>
    <n v="300"/>
    <n v="390"/>
    <n v="4"/>
    <s v="593-65-1552"/>
    <n v="78"/>
    <x v="1"/>
    <n v="1560"/>
    <x v="115"/>
    <d v="1899-12-30T10:53:00"/>
    <x v="105"/>
    <x v="2"/>
    <x v="0"/>
    <x v="0"/>
  </r>
  <r>
    <d v="2024-06-07T00:00:00"/>
    <s v="Manaus"/>
    <s v="Brazil"/>
    <x v="1"/>
    <s v="Male"/>
    <x v="2"/>
    <x v="18"/>
    <n v="7200"/>
    <n v="1200"/>
    <n v="1560"/>
    <n v="6"/>
    <s v="284-34-9626"/>
    <n v="156"/>
    <x v="2"/>
    <n v="9360"/>
    <x v="19"/>
    <d v="1899-12-30T12:50:00"/>
    <x v="19"/>
    <x v="2"/>
    <x v="0"/>
    <x v="0"/>
  </r>
  <r>
    <d v="2024-06-07T00:00:00"/>
    <s v="Patna"/>
    <s v="India"/>
    <x v="0"/>
    <s v="Male"/>
    <x v="4"/>
    <x v="30"/>
    <n v="7500"/>
    <n v="1500"/>
    <n v="1950"/>
    <n v="5"/>
    <s v="437-58-8131"/>
    <n v="195"/>
    <x v="1"/>
    <n v="9750"/>
    <x v="49"/>
    <d v="1899-12-30T20:50:00"/>
    <x v="50"/>
    <x v="2"/>
    <x v="0"/>
    <x v="0"/>
  </r>
  <r>
    <d v="2024-06-07T00:00:00"/>
    <s v="Manchester"/>
    <s v="UK"/>
    <x v="0"/>
    <s v="Male"/>
    <x v="2"/>
    <x v="19"/>
    <n v="90000"/>
    <n v="18000"/>
    <n v="23400"/>
    <n v="5"/>
    <s v="286-43-6208"/>
    <n v="3510"/>
    <x v="2"/>
    <n v="117000"/>
    <x v="95"/>
    <d v="1899-12-30T10:39:00"/>
    <x v="63"/>
    <x v="2"/>
    <x v="0"/>
    <x v="0"/>
  </r>
  <r>
    <d v="2024-06-07T00:00:00"/>
    <s v="Stuttgart"/>
    <s v="Germany"/>
    <x v="1"/>
    <s v="Female"/>
    <x v="0"/>
    <x v="3"/>
    <n v="800"/>
    <n v="100"/>
    <n v="130"/>
    <n v="8"/>
    <s v="641-43-2399"/>
    <n v="100"/>
    <x v="2"/>
    <n v="920"/>
    <x v="20"/>
    <d v="1899-12-30T13:41:00"/>
    <x v="71"/>
    <x v="2"/>
    <x v="0"/>
    <x v="0"/>
  </r>
  <r>
    <d v="2024-06-07T00:00:00"/>
    <s v="SÃ£o Paulo"/>
    <s v="Brazil"/>
    <x v="0"/>
    <s v="Male"/>
    <x v="2"/>
    <x v="7"/>
    <n v="220000"/>
    <n v="55000"/>
    <n v="71500"/>
    <n v="4"/>
    <s v="831-07-6050"/>
    <n v="10725"/>
    <x v="0"/>
    <n v="253000"/>
    <x v="35"/>
    <d v="1899-12-30T19:08:00"/>
    <x v="73"/>
    <x v="2"/>
    <x v="0"/>
    <x v="0"/>
  </r>
  <r>
    <d v="2024-06-07T00:00:00"/>
    <s v="Bardhaman"/>
    <s v="India"/>
    <x v="0"/>
    <s v="Male"/>
    <x v="3"/>
    <x v="21"/>
    <n v="2700"/>
    <n v="450"/>
    <n v="585"/>
    <n v="6"/>
    <s v="556-86-3144"/>
    <n v="100"/>
    <x v="0"/>
    <n v="3510"/>
    <x v="116"/>
    <d v="1899-12-30T20:23:00"/>
    <x v="106"/>
    <x v="2"/>
    <x v="0"/>
    <x v="0"/>
  </r>
  <r>
    <d v="2024-06-07T00:00:00"/>
    <s v="Brisbane"/>
    <s v="Australia"/>
    <x v="0"/>
    <s v="Male"/>
    <x v="0"/>
    <x v="6"/>
    <n v="40"/>
    <n v="20"/>
    <n v="26"/>
    <n v="2"/>
    <s v="848-24-9445"/>
    <n v="5.2"/>
    <x v="2"/>
    <n v="52"/>
    <x v="44"/>
    <d v="1899-12-30T11:30:00"/>
    <x v="45"/>
    <x v="2"/>
    <x v="0"/>
    <x v="0"/>
  </r>
  <r>
    <d v="2024-06-07T00:00:00"/>
    <s v="Indianapolis"/>
    <s v="USA"/>
    <x v="0"/>
    <s v="Male"/>
    <x v="2"/>
    <x v="15"/>
    <n v="14000"/>
    <n v="3500"/>
    <n v="4550"/>
    <n v="4"/>
    <s v="856-22-8149"/>
    <n v="455"/>
    <x v="1"/>
    <n v="17500"/>
    <x v="117"/>
    <d v="1899-12-30T19:30:00"/>
    <x v="107"/>
    <x v="2"/>
    <x v="0"/>
    <x v="0"/>
  </r>
  <r>
    <d v="2024-06-07T00:00:00"/>
    <s v="Indianapolis"/>
    <s v="USA"/>
    <x v="0"/>
    <s v="Male"/>
    <x v="4"/>
    <x v="37"/>
    <n v="2100"/>
    <n v="300"/>
    <n v="390"/>
    <n v="7"/>
    <s v="699-01-4164"/>
    <n v="100"/>
    <x v="0"/>
    <n v="2730"/>
    <x v="118"/>
    <d v="1899-12-30T18:03:00"/>
    <x v="108"/>
    <x v="2"/>
    <x v="0"/>
    <x v="0"/>
  </r>
  <r>
    <d v="2024-06-07T00:00:00"/>
    <s v="Kolhapur"/>
    <s v="India"/>
    <x v="0"/>
    <s v="Male"/>
    <x v="2"/>
    <x v="7"/>
    <n v="110000"/>
    <n v="55000"/>
    <n v="71500"/>
    <n v="2"/>
    <s v="420-11-4919"/>
    <n v="10010"/>
    <x v="0"/>
    <n v="143000"/>
    <x v="35"/>
    <d v="1899-12-30T10:13:00"/>
    <x v="109"/>
    <x v="2"/>
    <x v="0"/>
    <x v="0"/>
  </r>
  <r>
    <d v="2024-06-07T00:00:00"/>
    <s v="Denver"/>
    <s v="USA"/>
    <x v="1"/>
    <s v="Male"/>
    <x v="4"/>
    <x v="37"/>
    <n v="2100"/>
    <n v="300"/>
    <n v="390"/>
    <n v="7"/>
    <s v="606-80-4905"/>
    <n v="100"/>
    <x v="1"/>
    <n v="2730"/>
    <x v="118"/>
    <d v="1899-12-30T19:58:00"/>
    <x v="108"/>
    <x v="2"/>
    <x v="0"/>
    <x v="0"/>
  </r>
  <r>
    <d v="2024-06-07T00:00:00"/>
    <s v="London"/>
    <s v="UK"/>
    <x v="0"/>
    <s v="Male"/>
    <x v="2"/>
    <x v="29"/>
    <n v="84000"/>
    <n v="12000"/>
    <n v="15600"/>
    <n v="7"/>
    <s v="542-41-0513"/>
    <n v="2340"/>
    <x v="2"/>
    <n v="109200"/>
    <x v="56"/>
    <d v="1899-12-30T19:57:00"/>
    <x v="55"/>
    <x v="2"/>
    <x v="0"/>
    <x v="0"/>
  </r>
  <r>
    <d v="2024-06-07T00:00:00"/>
    <s v="Manaus"/>
    <s v="Brazil"/>
    <x v="0"/>
    <s v="Male"/>
    <x v="0"/>
    <x v="9"/>
    <n v="480"/>
    <n v="60"/>
    <n v="78"/>
    <n v="8"/>
    <s v="426-39-2418"/>
    <n v="42"/>
    <x v="0"/>
    <n v="600"/>
    <x v="20"/>
    <d v="1899-12-30T10:01:00"/>
    <x v="110"/>
    <x v="2"/>
    <x v="0"/>
    <x v="0"/>
  </r>
  <r>
    <d v="2024-06-07T00:00:00"/>
    <s v="Hyderabad"/>
    <s v="India"/>
    <x v="0"/>
    <s v="Female"/>
    <x v="0"/>
    <x v="33"/>
    <n v="600"/>
    <n v="60"/>
    <n v="78"/>
    <n v="10"/>
    <s v="875-46-5808"/>
    <n v="39"/>
    <x v="1"/>
    <n v="780"/>
    <x v="5"/>
    <d v="1899-12-30T11:57:00"/>
    <x v="5"/>
    <x v="2"/>
    <x v="0"/>
    <x v="0"/>
  </r>
  <r>
    <d v="2024-06-07T00:00:00"/>
    <s v="Manchester"/>
    <s v="UK"/>
    <x v="1"/>
    <s v="Female"/>
    <x v="0"/>
    <x v="32"/>
    <n v="40"/>
    <n v="20"/>
    <n v="26"/>
    <n v="2"/>
    <s v="394-43-4238"/>
    <n v="5.76"/>
    <x v="0"/>
    <n v="48"/>
    <x v="83"/>
    <d v="1899-12-30T10:02:00"/>
    <x v="45"/>
    <x v="2"/>
    <x v="0"/>
    <x v="0"/>
  </r>
  <r>
    <d v="2024-06-07T00:00:00"/>
    <s v="Vancouver"/>
    <s v="Canada"/>
    <x v="0"/>
    <s v="Female"/>
    <x v="1"/>
    <x v="47"/>
    <n v="75"/>
    <n v="25"/>
    <n v="33"/>
    <n v="3"/>
    <s v="749-24-1565"/>
    <n v="9.75"/>
    <x v="2"/>
    <n v="97.5"/>
    <x v="119"/>
    <d v="1899-12-30T14:51:00"/>
    <x v="111"/>
    <x v="2"/>
    <x v="0"/>
    <x v="0"/>
  </r>
  <r>
    <d v="2024-06-07T00:00:00"/>
    <s v="Pune"/>
    <s v="India"/>
    <x v="0"/>
    <s v="Female"/>
    <x v="0"/>
    <x v="6"/>
    <n v="60"/>
    <n v="20"/>
    <n v="26"/>
    <n v="3"/>
    <s v="672-51-8681"/>
    <n v="7.5"/>
    <x v="2"/>
    <n v="75"/>
    <x v="67"/>
    <d v="1899-12-30T12:42:00"/>
    <x v="112"/>
    <x v="2"/>
    <x v="0"/>
    <x v="0"/>
  </r>
  <r>
    <d v="2024-06-07T00:00:00"/>
    <s v="Leeds"/>
    <s v="UK"/>
    <x v="0"/>
    <s v="Female"/>
    <x v="0"/>
    <x v="36"/>
    <n v="275"/>
    <n v="55"/>
    <n v="72"/>
    <n v="5"/>
    <s v="263-87-5680"/>
    <n v="35.75"/>
    <x v="2"/>
    <n v="357.5"/>
    <x v="120"/>
    <d v="1899-12-30T12:02:00"/>
    <x v="113"/>
    <x v="2"/>
    <x v="0"/>
    <x v="0"/>
  </r>
  <r>
    <d v="2024-06-07T00:00:00"/>
    <s v="Aizawl"/>
    <s v="India"/>
    <x v="0"/>
    <s v="Female"/>
    <x v="0"/>
    <x v="6"/>
    <n v="160"/>
    <n v="20"/>
    <n v="26"/>
    <n v="8"/>
    <s v="573-58-9734"/>
    <n v="14"/>
    <x v="0"/>
    <n v="200"/>
    <x v="121"/>
    <d v="1899-12-30T18:19:00"/>
    <x v="11"/>
    <x v="2"/>
    <x v="0"/>
    <x v="0"/>
  </r>
  <r>
    <d v="2024-06-07T00:00:00"/>
    <s v="Glasgow"/>
    <s v="UK"/>
    <x v="1"/>
    <s v="Female"/>
    <x v="1"/>
    <x v="44"/>
    <n v="600"/>
    <n v="150"/>
    <n v="195"/>
    <n v="4"/>
    <s v="817-69-8206"/>
    <n v="78"/>
    <x v="1"/>
    <n v="780"/>
    <x v="5"/>
    <d v="1899-12-30T17:38:00"/>
    <x v="5"/>
    <x v="2"/>
    <x v="0"/>
    <x v="0"/>
  </r>
  <r>
    <d v="2024-06-07T00:00:00"/>
    <s v="Ratlam"/>
    <s v="India"/>
    <x v="1"/>
    <s v="Male"/>
    <x v="4"/>
    <x v="13"/>
    <n v="3600"/>
    <n v="900"/>
    <n v="1170"/>
    <n v="4"/>
    <s v="888-02-0338"/>
    <n v="117"/>
    <x v="2"/>
    <n v="4680"/>
    <x v="110"/>
    <d v="1899-12-30T13:41:00"/>
    <x v="16"/>
    <x v="2"/>
    <x v="0"/>
    <x v="0"/>
  </r>
  <r>
    <d v="2024-06-07T00:00:00"/>
    <s v="Sydney"/>
    <s v="Australia"/>
    <x v="0"/>
    <s v="Male"/>
    <x v="4"/>
    <x v="45"/>
    <n v="10000"/>
    <n v="2000"/>
    <n v="2600"/>
    <n v="5"/>
    <s v="677-11-0152"/>
    <n v="260"/>
    <x v="2"/>
    <n v="13000"/>
    <x v="93"/>
    <d v="1899-12-30T19:42:00"/>
    <x v="88"/>
    <x v="2"/>
    <x v="0"/>
    <x v="0"/>
  </r>
  <r>
    <d v="2024-06-07T00:00:00"/>
    <s v="San Jose"/>
    <s v="USA"/>
    <x v="0"/>
    <s v="Male"/>
    <x v="0"/>
    <x v="38"/>
    <n v="360"/>
    <n v="45"/>
    <n v="59"/>
    <n v="8"/>
    <s v="142-63-6033"/>
    <n v="22.5"/>
    <x v="1"/>
    <n v="450"/>
    <x v="43"/>
    <d v="1899-12-30T20:24:00"/>
    <x v="114"/>
    <x v="2"/>
    <x v="0"/>
    <x v="0"/>
  </r>
  <r>
    <d v="2024-06-07T00:00:00"/>
    <s v="Calgary"/>
    <s v="Canada"/>
    <x v="0"/>
    <s v="Male"/>
    <x v="1"/>
    <x v="44"/>
    <n v="1200"/>
    <n v="150"/>
    <n v="195"/>
    <n v="8"/>
    <s v="656-16-1063"/>
    <n v="75"/>
    <x v="1"/>
    <n v="1500"/>
    <x v="52"/>
    <d v="1899-12-30T18:08:00"/>
    <x v="105"/>
    <x v="2"/>
    <x v="0"/>
    <x v="0"/>
  </r>
  <r>
    <d v="2024-06-07T00:00:00"/>
    <s v="Raichur"/>
    <s v="India"/>
    <x v="0"/>
    <s v="Female"/>
    <x v="0"/>
    <x v="27"/>
    <n v="240"/>
    <n v="40"/>
    <n v="52"/>
    <n v="6"/>
    <s v="891-58-8335"/>
    <n v="15"/>
    <x v="1"/>
    <n v="300"/>
    <x v="55"/>
    <d v="1899-12-30T19:17:00"/>
    <x v="7"/>
    <x v="2"/>
    <x v="0"/>
    <x v="0"/>
  </r>
  <r>
    <d v="2024-06-07T00:00:00"/>
    <s v="Nagpur"/>
    <s v="India"/>
    <x v="0"/>
    <s v="Male"/>
    <x v="0"/>
    <x v="43"/>
    <n v="35"/>
    <n v="7"/>
    <n v="9"/>
    <n v="5"/>
    <s v="802-43-8934"/>
    <n v="3.1850000000000001"/>
    <x v="0"/>
    <n v="45.5"/>
    <x v="100"/>
    <d v="1899-12-30T13:24:00"/>
    <x v="115"/>
    <x v="2"/>
    <x v="0"/>
    <x v="0"/>
  </r>
  <r>
    <d v="2024-06-07T00:00:00"/>
    <s v="Ottawa"/>
    <s v="Canada"/>
    <x v="0"/>
    <s v="Male"/>
    <x v="4"/>
    <x v="35"/>
    <n v="1500"/>
    <n v="500"/>
    <n v="650"/>
    <n v="3"/>
    <s v="560-30-5617"/>
    <n v="100"/>
    <x v="2"/>
    <n v="1950"/>
    <x v="0"/>
    <d v="1899-12-30T15:53:00"/>
    <x v="0"/>
    <x v="2"/>
    <x v="0"/>
    <x v="0"/>
  </r>
  <r>
    <d v="2024-06-07T00:00:00"/>
    <s v="Hobart"/>
    <s v="Australia"/>
    <x v="0"/>
    <s v="Male"/>
    <x v="0"/>
    <x v="9"/>
    <n v="180"/>
    <n v="60"/>
    <n v="78"/>
    <n v="3"/>
    <s v="319-74-2561"/>
    <n v="10.8"/>
    <x v="1"/>
    <n v="216"/>
    <x v="4"/>
    <d v="1899-12-30T15:05:00"/>
    <x v="2"/>
    <x v="2"/>
    <x v="0"/>
    <x v="0"/>
  </r>
  <r>
    <d v="2024-06-07T00:00:00"/>
    <s v="Visakhapatnam"/>
    <s v="India"/>
    <x v="0"/>
    <s v="Male"/>
    <x v="0"/>
    <x v="3"/>
    <n v="600"/>
    <n v="100"/>
    <n v="130"/>
    <n v="6"/>
    <s v="549-03-9315"/>
    <n v="54.6"/>
    <x v="0"/>
    <n v="780"/>
    <x v="5"/>
    <d v="1899-12-30T18:27:00"/>
    <x v="5"/>
    <x v="2"/>
    <x v="0"/>
    <x v="0"/>
  </r>
  <r>
    <d v="2024-06-07T00:00:00"/>
    <s v="Nagpur"/>
    <s v="India"/>
    <x v="0"/>
    <s v="Female"/>
    <x v="0"/>
    <x v="11"/>
    <n v="1100"/>
    <n v="550"/>
    <n v="715"/>
    <n v="2"/>
    <s v="790-29-1172"/>
    <n v="100"/>
    <x v="0"/>
    <n v="1430"/>
    <x v="122"/>
    <d v="1899-12-30T16:55:00"/>
    <x v="66"/>
    <x v="2"/>
    <x v="0"/>
    <x v="0"/>
  </r>
  <r>
    <d v="2024-06-07T00:00:00"/>
    <s v="Abu Dhabi"/>
    <s v="UAE"/>
    <x v="1"/>
    <s v="Female"/>
    <x v="0"/>
    <x v="9"/>
    <n v="420"/>
    <n v="60"/>
    <n v="78"/>
    <n v="7"/>
    <s v="239-36-3640"/>
    <n v="54.6"/>
    <x v="1"/>
    <n v="546"/>
    <x v="15"/>
    <d v="1899-12-30T12:58:00"/>
    <x v="32"/>
    <x v="2"/>
    <x v="0"/>
    <x v="0"/>
  </r>
  <r>
    <d v="2024-07-07T00:00:00"/>
    <s v="New York"/>
    <s v="USA"/>
    <x v="1"/>
    <s v="Female"/>
    <x v="0"/>
    <x v="27"/>
    <n v="200"/>
    <n v="40"/>
    <n v="52"/>
    <n v="5"/>
    <s v="468-01-2051"/>
    <n v="26"/>
    <x v="1"/>
    <n v="260"/>
    <x v="55"/>
    <d v="1899-12-30T18:59:00"/>
    <x v="54"/>
    <x v="2"/>
    <x v="6"/>
    <x v="0"/>
  </r>
  <r>
    <d v="2024-07-07T00:00:00"/>
    <s v="Jacksonville"/>
    <s v="USA"/>
    <x v="0"/>
    <s v="Female"/>
    <x v="2"/>
    <x v="24"/>
    <n v="1000"/>
    <n v="250"/>
    <n v="325"/>
    <n v="4"/>
    <s v="389-25-3394"/>
    <n v="60"/>
    <x v="1"/>
    <n v="1200"/>
    <x v="123"/>
    <d v="1899-12-30T13:44:00"/>
    <x v="22"/>
    <x v="2"/>
    <x v="6"/>
    <x v="0"/>
  </r>
  <r>
    <d v="2024-07-07T00:00:00"/>
    <s v="Sydney"/>
    <s v="Australia"/>
    <x v="1"/>
    <s v="Male"/>
    <x v="2"/>
    <x v="7"/>
    <n v="110000"/>
    <n v="55000"/>
    <n v="71500"/>
    <n v="2"/>
    <s v="279-62-1445"/>
    <n v="10725"/>
    <x v="1"/>
    <n v="143000"/>
    <x v="35"/>
    <d v="1899-12-30T13:46:00"/>
    <x v="109"/>
    <x v="2"/>
    <x v="6"/>
    <x v="0"/>
  </r>
  <r>
    <d v="2024-07-07T00:00:00"/>
    <s v="Belo Horizonte"/>
    <s v="Brazil"/>
    <x v="1"/>
    <s v="Male"/>
    <x v="2"/>
    <x v="7"/>
    <n v="550000"/>
    <n v="55000"/>
    <n v="71500"/>
    <n v="10"/>
    <s v="213-72-6612"/>
    <n v="10725"/>
    <x v="1"/>
    <n v="715000"/>
    <x v="124"/>
    <d v="1899-12-30T18:06:00"/>
    <x v="116"/>
    <x v="2"/>
    <x v="6"/>
    <x v="0"/>
  </r>
  <r>
    <d v="2024-07-07T00:00:00"/>
    <s v="Jaipur"/>
    <s v="India"/>
    <x v="0"/>
    <s v="Male"/>
    <x v="0"/>
    <x v="43"/>
    <n v="42"/>
    <n v="7"/>
    <n v="9"/>
    <n v="6"/>
    <s v="746-68-6593"/>
    <n v="2.52"/>
    <x v="1"/>
    <n v="50.4"/>
    <x v="125"/>
    <d v="1899-12-30T12:38:00"/>
    <x v="93"/>
    <x v="2"/>
    <x v="6"/>
    <x v="0"/>
  </r>
  <r>
    <d v="2024-07-07T00:00:00"/>
    <s v="Palghar"/>
    <s v="India"/>
    <x v="1"/>
    <s v="Female"/>
    <x v="0"/>
    <x v="0"/>
    <n v="1500"/>
    <n v="250"/>
    <n v="325"/>
    <n v="6"/>
    <s v="836-82-5858"/>
    <n v="100"/>
    <x v="1"/>
    <n v="1950"/>
    <x v="0"/>
    <d v="1899-12-30T15:56:00"/>
    <x v="0"/>
    <x v="2"/>
    <x v="6"/>
    <x v="0"/>
  </r>
  <r>
    <d v="2024-07-07T00:00:00"/>
    <s v="Fujairah"/>
    <s v="UAE"/>
    <x v="0"/>
    <s v="Female"/>
    <x v="0"/>
    <x v="11"/>
    <n v="2750"/>
    <n v="550"/>
    <n v="715"/>
    <n v="5"/>
    <s v="583-72-1480"/>
    <n v="100"/>
    <x v="0"/>
    <n v="3437.5"/>
    <x v="126"/>
    <d v="1899-12-30T14:29:00"/>
    <x v="92"/>
    <x v="2"/>
    <x v="6"/>
    <x v="0"/>
  </r>
  <r>
    <d v="2024-07-07T00:00:00"/>
    <s v="Dubai"/>
    <s v="UAE"/>
    <x v="0"/>
    <s v="Male"/>
    <x v="2"/>
    <x v="10"/>
    <n v="4800"/>
    <n v="800"/>
    <n v="1040"/>
    <n v="6"/>
    <s v="466-61-5506"/>
    <n v="104"/>
    <x v="0"/>
    <n v="6240"/>
    <x v="38"/>
    <d v="1899-12-30T19:14:00"/>
    <x v="38"/>
    <x v="2"/>
    <x v="6"/>
    <x v="0"/>
  </r>
  <r>
    <d v="2024-07-07T00:00:00"/>
    <s v="Tenali"/>
    <s v="India"/>
    <x v="0"/>
    <s v="Male"/>
    <x v="0"/>
    <x v="36"/>
    <n v="440"/>
    <n v="55"/>
    <n v="72"/>
    <n v="8"/>
    <s v="721-86-6247"/>
    <n v="57.2"/>
    <x v="2"/>
    <n v="572"/>
    <x v="127"/>
    <d v="1899-12-30T16:24:00"/>
    <x v="83"/>
    <x v="2"/>
    <x v="6"/>
    <x v="0"/>
  </r>
  <r>
    <d v="2024-07-07T00:00:00"/>
    <s v="Karimnagar"/>
    <s v="India"/>
    <x v="0"/>
    <s v="Male"/>
    <x v="0"/>
    <x v="4"/>
    <n v="320"/>
    <n v="40"/>
    <n v="52"/>
    <n v="8"/>
    <s v="289-65-5721"/>
    <n v="25.76"/>
    <x v="0"/>
    <n v="368"/>
    <x v="61"/>
    <d v="1899-12-30T10:52:00"/>
    <x v="28"/>
    <x v="2"/>
    <x v="6"/>
    <x v="0"/>
  </r>
  <r>
    <d v="2024-07-07T00:00:00"/>
    <s v="San Jose"/>
    <s v="USA"/>
    <x v="0"/>
    <s v="Male"/>
    <x v="0"/>
    <x v="32"/>
    <n v="40"/>
    <n v="20"/>
    <n v="26"/>
    <n v="2"/>
    <s v="545-46-3100"/>
    <n v="2.6"/>
    <x v="1"/>
    <n v="52"/>
    <x v="44"/>
    <d v="1899-12-30T12:55:00"/>
    <x v="45"/>
    <x v="2"/>
    <x v="6"/>
    <x v="0"/>
  </r>
  <r>
    <d v="2024-07-07T00:00:00"/>
    <s v="Sambalpur"/>
    <s v="India"/>
    <x v="1"/>
    <s v="Female"/>
    <x v="4"/>
    <x v="31"/>
    <n v="3200"/>
    <n v="800"/>
    <n v="1040"/>
    <n v="4"/>
    <s v="418-02-5978"/>
    <n v="104"/>
    <x v="2"/>
    <n v="3840"/>
    <x v="128"/>
    <d v="1899-12-30T19:28:00"/>
    <x v="61"/>
    <x v="2"/>
    <x v="6"/>
    <x v="0"/>
  </r>
  <r>
    <d v="2024-07-07T00:00:00"/>
    <s v="Dallas"/>
    <s v="USA"/>
    <x v="0"/>
    <s v="Female"/>
    <x v="0"/>
    <x v="38"/>
    <n v="90"/>
    <n v="45"/>
    <n v="59"/>
    <n v="2"/>
    <s v="269-04-5750"/>
    <n v="11.7"/>
    <x v="2"/>
    <n v="117"/>
    <x v="129"/>
    <d v="1899-12-30T13:52:00"/>
    <x v="117"/>
    <x v="2"/>
    <x v="6"/>
    <x v="0"/>
  </r>
  <r>
    <d v="2024-07-07T00:00:00"/>
    <s v="Las Vegas"/>
    <s v="USA"/>
    <x v="0"/>
    <s v="Male"/>
    <x v="3"/>
    <x v="42"/>
    <n v="540"/>
    <n v="90"/>
    <n v="117"/>
    <n v="6"/>
    <s v="157-13-5295"/>
    <n v="35.1"/>
    <x v="1"/>
    <n v="702"/>
    <x v="8"/>
    <d v="1899-12-30T10:54:00"/>
    <x v="8"/>
    <x v="2"/>
    <x v="6"/>
    <x v="0"/>
  </r>
  <r>
    <d v="2024-07-07T00:00:00"/>
    <s v="Baranagar"/>
    <s v="India"/>
    <x v="0"/>
    <s v="Male"/>
    <x v="4"/>
    <x v="34"/>
    <n v="17500"/>
    <n v="2500"/>
    <n v="3250"/>
    <n v="7"/>
    <s v="645-78-8093"/>
    <n v="325"/>
    <x v="0"/>
    <n v="22750"/>
    <x v="18"/>
    <d v="1899-12-30T18:31:00"/>
    <x v="118"/>
    <x v="2"/>
    <x v="6"/>
    <x v="0"/>
  </r>
  <r>
    <d v="2024-07-07T00:00:00"/>
    <s v="Aligarh"/>
    <s v="India"/>
    <x v="0"/>
    <s v="Male"/>
    <x v="4"/>
    <x v="37"/>
    <n v="1200"/>
    <n v="300"/>
    <n v="390"/>
    <n v="4"/>
    <s v="211-30-9270"/>
    <n v="100"/>
    <x v="2"/>
    <n v="1500"/>
    <x v="52"/>
    <d v="1899-12-30T18:24:00"/>
    <x v="105"/>
    <x v="2"/>
    <x v="6"/>
    <x v="0"/>
  </r>
  <r>
    <d v="2024-07-07T00:00:00"/>
    <s v="Mysore"/>
    <s v="India"/>
    <x v="1"/>
    <s v="Male"/>
    <x v="0"/>
    <x v="14"/>
    <n v="840"/>
    <n v="140"/>
    <n v="182"/>
    <n v="6"/>
    <s v="755-12-3214"/>
    <n v="100"/>
    <x v="1"/>
    <n v="1092"/>
    <x v="32"/>
    <d v="1899-12-30T18:09:00"/>
    <x v="33"/>
    <x v="2"/>
    <x v="6"/>
    <x v="0"/>
  </r>
  <r>
    <d v="2024-07-07T00:00:00"/>
    <s v="Seattle"/>
    <s v="USA"/>
    <x v="0"/>
    <s v="Male"/>
    <x v="2"/>
    <x v="19"/>
    <n v="144000"/>
    <n v="18000"/>
    <n v="23400"/>
    <n v="8"/>
    <s v="346-84-3103"/>
    <n v="3510"/>
    <x v="1"/>
    <n v="187200"/>
    <x v="25"/>
    <d v="1899-12-30T15:16:00"/>
    <x v="26"/>
    <x v="2"/>
    <x v="6"/>
    <x v="0"/>
  </r>
  <r>
    <d v="2024-07-07T00:00:00"/>
    <s v="Moradabad"/>
    <s v="India"/>
    <x v="0"/>
    <s v="Female"/>
    <x v="4"/>
    <x v="45"/>
    <n v="8000"/>
    <n v="2000"/>
    <n v="2600"/>
    <n v="4"/>
    <s v="478-06-7835"/>
    <n v="260"/>
    <x v="1"/>
    <n v="10000"/>
    <x v="130"/>
    <d v="1899-12-30T17:07:00"/>
    <x v="119"/>
    <x v="2"/>
    <x v="6"/>
    <x v="0"/>
  </r>
  <r>
    <d v="2024-07-07T00:00:00"/>
    <s v="BrasÃ­lia"/>
    <s v="Brazil"/>
    <x v="0"/>
    <s v="Male"/>
    <x v="0"/>
    <x v="6"/>
    <n v="40"/>
    <n v="20"/>
    <n v="26"/>
    <n v="2"/>
    <s v="540-11-4336"/>
    <n v="5.2"/>
    <x v="2"/>
    <n v="52"/>
    <x v="44"/>
    <d v="1899-12-30T19:26:00"/>
    <x v="45"/>
    <x v="2"/>
    <x v="6"/>
    <x v="0"/>
  </r>
  <r>
    <d v="2024-07-07T00:00:00"/>
    <s v="Palghar"/>
    <s v="India"/>
    <x v="1"/>
    <s v="Male"/>
    <x v="2"/>
    <x v="19"/>
    <n v="90000"/>
    <n v="18000"/>
    <n v="23400"/>
    <n v="5"/>
    <s v="448-81-5016"/>
    <n v="3510"/>
    <x v="0"/>
    <n v="112500"/>
    <x v="66"/>
    <d v="1899-12-30T11:20:00"/>
    <x v="63"/>
    <x v="2"/>
    <x v="6"/>
    <x v="0"/>
  </r>
  <r>
    <d v="2024-07-07T00:00:00"/>
    <s v="Tumkur"/>
    <s v="India"/>
    <x v="0"/>
    <s v="Female"/>
    <x v="0"/>
    <x v="38"/>
    <n v="360"/>
    <n v="45"/>
    <n v="59"/>
    <n v="8"/>
    <s v="142-72-4741"/>
    <n v="46.8"/>
    <x v="2"/>
    <n v="468"/>
    <x v="101"/>
    <d v="1899-12-30T16:49:00"/>
    <x v="114"/>
    <x v="2"/>
    <x v="6"/>
    <x v="0"/>
  </r>
  <r>
    <d v="2024-07-07T00:00:00"/>
    <s v="Phoenix"/>
    <s v="USA"/>
    <x v="0"/>
    <s v="Female"/>
    <x v="2"/>
    <x v="19"/>
    <n v="90000"/>
    <n v="18000"/>
    <n v="23400"/>
    <n v="5"/>
    <s v="217-58-1179"/>
    <n v="3510"/>
    <x v="2"/>
    <n v="117000"/>
    <x v="95"/>
    <d v="1899-12-30T12:01:00"/>
    <x v="63"/>
    <x v="2"/>
    <x v="6"/>
    <x v="0"/>
  </r>
  <r>
    <d v="2024-07-07T00:00:00"/>
    <s v="Manaus"/>
    <s v="Brazil"/>
    <x v="0"/>
    <s v="Male"/>
    <x v="4"/>
    <x v="28"/>
    <n v="800"/>
    <n v="100"/>
    <n v="130"/>
    <n v="8"/>
    <s v="376-02-8238"/>
    <n v="48"/>
    <x v="1"/>
    <n v="960"/>
    <x v="131"/>
    <d v="1899-12-30T18:37:00"/>
    <x v="71"/>
    <x v="2"/>
    <x v="6"/>
    <x v="0"/>
  </r>
  <r>
    <d v="2024-07-07T00:00:00"/>
    <s v="Agra"/>
    <s v="India"/>
    <x v="1"/>
    <s v="Male"/>
    <x v="0"/>
    <x v="1"/>
    <n v="400"/>
    <n v="80"/>
    <n v="104"/>
    <n v="5"/>
    <s v="530-90-9855"/>
    <n v="75"/>
    <x v="2"/>
    <n v="500"/>
    <x v="132"/>
    <d v="1899-12-30T11:25:00"/>
    <x v="20"/>
    <x v="2"/>
    <x v="6"/>
    <x v="0"/>
  </r>
  <r>
    <d v="2024-07-07T00:00:00"/>
    <s v="Pune"/>
    <s v="India"/>
    <x v="1"/>
    <s v="Female"/>
    <x v="3"/>
    <x v="42"/>
    <n v="180"/>
    <n v="90"/>
    <n v="117"/>
    <n v="2"/>
    <s v="866-05-7563"/>
    <n v="23.4"/>
    <x v="1"/>
    <n v="234"/>
    <x v="2"/>
    <d v="1899-12-30T18:42:00"/>
    <x v="2"/>
    <x v="2"/>
    <x v="6"/>
    <x v="0"/>
  </r>
  <r>
    <d v="2024-07-07T00:00:00"/>
    <s v="Manaus"/>
    <s v="Brazil"/>
    <x v="0"/>
    <s v="Female"/>
    <x v="1"/>
    <x v="47"/>
    <n v="100"/>
    <n v="25"/>
    <n v="33"/>
    <n v="4"/>
    <s v="604-70-6476"/>
    <n v="8.75"/>
    <x v="0"/>
    <n v="125"/>
    <x v="29"/>
    <d v="1899-12-30T14:47:00"/>
    <x v="91"/>
    <x v="2"/>
    <x v="6"/>
    <x v="0"/>
  </r>
  <r>
    <d v="2024-07-07T00:00:00"/>
    <s v="Tenali"/>
    <s v="India"/>
    <x v="0"/>
    <s v="Male"/>
    <x v="4"/>
    <x v="51"/>
    <n v="6000"/>
    <n v="600"/>
    <n v="780"/>
    <n v="10"/>
    <s v="799-71-1548"/>
    <n v="100"/>
    <x v="2"/>
    <n v="7800"/>
    <x v="23"/>
    <d v="1899-12-30T19:43:00"/>
    <x v="25"/>
    <x v="2"/>
    <x v="6"/>
    <x v="0"/>
  </r>
  <r>
    <d v="2024-08-07T00:00:00"/>
    <s v="Baltimore"/>
    <s v="USA"/>
    <x v="0"/>
    <s v="Female"/>
    <x v="4"/>
    <x v="51"/>
    <n v="3000"/>
    <n v="600"/>
    <n v="780"/>
    <n v="5"/>
    <s v="785-13-7708"/>
    <n v="100"/>
    <x v="1"/>
    <n v="3900"/>
    <x v="16"/>
    <d v="1899-12-30T14:04:00"/>
    <x v="65"/>
    <x v="2"/>
    <x v="7"/>
    <x v="0"/>
  </r>
  <r>
    <d v="2024-08-07T00:00:00"/>
    <s v="Jalgaon"/>
    <s v="India"/>
    <x v="0"/>
    <s v="Male"/>
    <x v="1"/>
    <x v="50"/>
    <n v="1200"/>
    <n v="200"/>
    <n v="260"/>
    <n v="6"/>
    <s v="845-51-0542"/>
    <n v="100"/>
    <x v="2"/>
    <n v="1500"/>
    <x v="52"/>
    <d v="1899-12-30T16:11:00"/>
    <x v="105"/>
    <x v="2"/>
    <x v="7"/>
    <x v="0"/>
  </r>
  <r>
    <d v="2024-08-07T00:00:00"/>
    <s v="Edmonton"/>
    <s v="Canada"/>
    <x v="0"/>
    <s v="Male"/>
    <x v="0"/>
    <x v="43"/>
    <n v="56"/>
    <n v="7"/>
    <n v="9"/>
    <n v="8"/>
    <s v="662-47-5456"/>
    <n v="3.64"/>
    <x v="1"/>
    <n v="72.8"/>
    <x v="133"/>
    <d v="1899-12-30T19:06:00"/>
    <x v="120"/>
    <x v="2"/>
    <x v="7"/>
    <x v="0"/>
  </r>
  <r>
    <d v="2024-08-07T00:00:00"/>
    <s v="Hamburg"/>
    <s v="Germany"/>
    <x v="0"/>
    <s v="Male"/>
    <x v="0"/>
    <x v="0"/>
    <n v="1250"/>
    <n v="250"/>
    <n v="325"/>
    <n v="5"/>
    <s v="883-17-4236"/>
    <n v="81.25"/>
    <x v="1"/>
    <n v="1625"/>
    <x v="134"/>
    <d v="1899-12-30T15:34:00"/>
    <x v="81"/>
    <x v="2"/>
    <x v="7"/>
    <x v="0"/>
  </r>
  <r>
    <d v="2024-08-07T00:00:00"/>
    <s v="Moradabad"/>
    <s v="India"/>
    <x v="0"/>
    <s v="Female"/>
    <x v="3"/>
    <x v="8"/>
    <n v="720"/>
    <n v="80"/>
    <n v="104"/>
    <n v="9"/>
    <s v="290-68-2984"/>
    <n v="65.52"/>
    <x v="0"/>
    <n v="936"/>
    <x v="1"/>
    <d v="1899-12-30T19:06:00"/>
    <x v="1"/>
    <x v="2"/>
    <x v="7"/>
    <x v="0"/>
  </r>
  <r>
    <d v="2024-08-07T00:00:00"/>
    <s v="Rio de Janeiro"/>
    <s v="Brazil"/>
    <x v="0"/>
    <s v="Female"/>
    <x v="0"/>
    <x v="6"/>
    <n v="40"/>
    <n v="20"/>
    <n v="26"/>
    <n v="2"/>
    <s v="704-11-6354"/>
    <n v="3.64"/>
    <x v="0"/>
    <n v="52"/>
    <x v="44"/>
    <d v="1899-12-30T19:44:00"/>
    <x v="45"/>
    <x v="2"/>
    <x v="7"/>
    <x v="0"/>
  </r>
  <r>
    <d v="2024-08-07T00:00:00"/>
    <s v="Phoenix"/>
    <s v="USA"/>
    <x v="0"/>
    <s v="Female"/>
    <x v="0"/>
    <x v="32"/>
    <n v="120"/>
    <n v="20"/>
    <n v="26"/>
    <n v="6"/>
    <s v="110-48-7033"/>
    <n v="7.8"/>
    <x v="1"/>
    <n v="156"/>
    <x v="4"/>
    <d v="1899-12-30T11:22:00"/>
    <x v="4"/>
    <x v="2"/>
    <x v="7"/>
    <x v="0"/>
  </r>
  <r>
    <d v="2024-08-07T00:00:00"/>
    <s v="Kharagpur"/>
    <s v="India"/>
    <x v="0"/>
    <s v="Female"/>
    <x v="0"/>
    <x v="14"/>
    <n v="980"/>
    <n v="140"/>
    <n v="182"/>
    <n v="7"/>
    <s v="366-93-0948"/>
    <n v="89.18"/>
    <x v="0"/>
    <n v="1274"/>
    <x v="135"/>
    <d v="1899-12-30T11:23:00"/>
    <x v="121"/>
    <x v="2"/>
    <x v="7"/>
    <x v="0"/>
  </r>
  <r>
    <d v="2024-08-07T00:00:00"/>
    <s v="Fujairah"/>
    <s v="UAE"/>
    <x v="0"/>
    <s v="Male"/>
    <x v="2"/>
    <x v="10"/>
    <n v="3200"/>
    <n v="800"/>
    <n v="1040"/>
    <n v="4"/>
    <s v="729-09-9681"/>
    <n v="104"/>
    <x v="1"/>
    <n v="4000"/>
    <x v="63"/>
    <d v="1899-12-30T14:12:00"/>
    <x v="61"/>
    <x v="2"/>
    <x v="7"/>
    <x v="0"/>
  </r>
  <r>
    <d v="2024-08-07T00:00:00"/>
    <s v="Baranagar"/>
    <s v="India"/>
    <x v="1"/>
    <s v="Male"/>
    <x v="0"/>
    <x v="3"/>
    <n v="600"/>
    <n v="100"/>
    <n v="130"/>
    <n v="6"/>
    <s v="151-16-1484"/>
    <n v="69"/>
    <x v="1"/>
    <n v="690"/>
    <x v="43"/>
    <d v="1899-12-30T10:46:00"/>
    <x v="5"/>
    <x v="2"/>
    <x v="7"/>
    <x v="0"/>
  </r>
  <r>
    <d v="2024-08-07T00:00:00"/>
    <s v="Sambalpur"/>
    <s v="India"/>
    <x v="0"/>
    <s v="Male"/>
    <x v="0"/>
    <x v="32"/>
    <n v="60"/>
    <n v="20"/>
    <n v="26"/>
    <n v="3"/>
    <s v="380-94-4661"/>
    <n v="3.6"/>
    <x v="1"/>
    <n v="72"/>
    <x v="44"/>
    <d v="1899-12-30T10:16:00"/>
    <x v="112"/>
    <x v="2"/>
    <x v="7"/>
    <x v="0"/>
  </r>
  <r>
    <d v="2024-08-07T00:00:00"/>
    <s v="Ahmedabad"/>
    <s v="India"/>
    <x v="1"/>
    <s v="Male"/>
    <x v="0"/>
    <x v="36"/>
    <n v="330"/>
    <n v="55"/>
    <n v="72"/>
    <n v="6"/>
    <s v="850-41-9669"/>
    <n v="64.349999999999994"/>
    <x v="2"/>
    <n v="429"/>
    <x v="136"/>
    <d v="1899-12-30T12:38:00"/>
    <x v="101"/>
    <x v="2"/>
    <x v="7"/>
    <x v="0"/>
  </r>
  <r>
    <d v="2024-08-07T00:00:00"/>
    <s v="Ahmedabad"/>
    <s v="India"/>
    <x v="1"/>
    <s v="Female"/>
    <x v="0"/>
    <x v="36"/>
    <n v="330"/>
    <n v="55"/>
    <n v="72"/>
    <n v="6"/>
    <s v="821-07-3596"/>
    <n v="61.875"/>
    <x v="2"/>
    <n v="412.5"/>
    <x v="120"/>
    <d v="1899-12-30T13:05:00"/>
    <x v="101"/>
    <x v="2"/>
    <x v="7"/>
    <x v="0"/>
  </r>
  <r>
    <d v="2024-08-07T00:00:00"/>
    <s v="Quebec City"/>
    <s v="Canada"/>
    <x v="0"/>
    <s v="Female"/>
    <x v="0"/>
    <x v="5"/>
    <n v="720"/>
    <n v="90"/>
    <n v="117"/>
    <n v="8"/>
    <s v="655-85-5130"/>
    <n v="65.52"/>
    <x v="0"/>
    <n v="936"/>
    <x v="1"/>
    <d v="1899-12-30T13:25:00"/>
    <x v="1"/>
    <x v="2"/>
    <x v="7"/>
    <x v="0"/>
  </r>
  <r>
    <d v="2024-08-07T00:00:00"/>
    <s v="Chicago"/>
    <s v="USA"/>
    <x v="0"/>
    <s v="Male"/>
    <x v="2"/>
    <x v="10"/>
    <n v="4000"/>
    <n v="800"/>
    <n v="1040"/>
    <n v="5"/>
    <s v="447-15-7839"/>
    <n v="104"/>
    <x v="1"/>
    <n v="5200"/>
    <x v="12"/>
    <d v="1899-12-30T14:53:00"/>
    <x v="12"/>
    <x v="2"/>
    <x v="7"/>
    <x v="0"/>
  </r>
  <r>
    <d v="2024-08-07T00:00:00"/>
    <s v="Montreal"/>
    <s v="Canada"/>
    <x v="0"/>
    <s v="Female"/>
    <x v="0"/>
    <x v="5"/>
    <n v="540"/>
    <n v="90"/>
    <n v="117"/>
    <n v="6"/>
    <s v="154-74-7179"/>
    <n v="33.75"/>
    <x v="1"/>
    <n v="675"/>
    <x v="74"/>
    <d v="1899-12-30T19:22:00"/>
    <x v="8"/>
    <x v="2"/>
    <x v="7"/>
    <x v="0"/>
  </r>
  <r>
    <d v="2024-08-07T00:00:00"/>
    <s v="Pali"/>
    <s v="India"/>
    <x v="0"/>
    <s v="Female"/>
    <x v="1"/>
    <x v="39"/>
    <n v="300"/>
    <n v="50"/>
    <n v="65"/>
    <n v="6"/>
    <s v="253-12-6086"/>
    <n v="27.3"/>
    <x v="0"/>
    <n v="390"/>
    <x v="43"/>
    <d v="1899-12-30T11:00:00"/>
    <x v="85"/>
    <x v="2"/>
    <x v="7"/>
    <x v="0"/>
  </r>
  <r>
    <d v="2024-08-07T00:00:00"/>
    <s v="Visakhapatnam"/>
    <s v="India"/>
    <x v="1"/>
    <s v="Female"/>
    <x v="0"/>
    <x v="32"/>
    <n v="140"/>
    <n v="20"/>
    <n v="26"/>
    <n v="7"/>
    <s v="808-65-0703"/>
    <n v="18.2"/>
    <x v="1"/>
    <n v="182"/>
    <x v="64"/>
    <d v="1899-12-30T19:24:00"/>
    <x v="62"/>
    <x v="2"/>
    <x v="7"/>
    <x v="0"/>
  </r>
  <r>
    <d v="2024-08-07T00:00:00"/>
    <s v="Kharagpur"/>
    <s v="India"/>
    <x v="0"/>
    <s v="Male"/>
    <x v="0"/>
    <x v="36"/>
    <n v="165"/>
    <n v="55"/>
    <n v="72"/>
    <n v="3"/>
    <s v="571-94-0759"/>
    <n v="15.015000000000001"/>
    <x v="0"/>
    <n v="214.5"/>
    <x v="62"/>
    <d v="1899-12-30T12:43:00"/>
    <x v="60"/>
    <x v="2"/>
    <x v="7"/>
    <x v="0"/>
  </r>
  <r>
    <d v="2024-08-07T00:00:00"/>
    <s v="Denver"/>
    <s v="USA"/>
    <x v="0"/>
    <s v="Male"/>
    <x v="3"/>
    <x v="48"/>
    <n v="1800"/>
    <n v="300"/>
    <n v="390"/>
    <n v="6"/>
    <s v="144-51-6085"/>
    <n v="100"/>
    <x v="2"/>
    <n v="2340"/>
    <x v="137"/>
    <d v="1899-12-30T17:22:00"/>
    <x v="122"/>
    <x v="2"/>
    <x v="7"/>
    <x v="0"/>
  </r>
  <r>
    <d v="2024-08-07T00:00:00"/>
    <s v="Edmonton"/>
    <s v="Canada"/>
    <x v="0"/>
    <s v="Female"/>
    <x v="4"/>
    <x v="35"/>
    <n v="3000"/>
    <n v="500"/>
    <n v="650"/>
    <n v="6"/>
    <s v="731-14-2199"/>
    <n v="100"/>
    <x v="1"/>
    <n v="3750"/>
    <x v="71"/>
    <d v="1899-12-30T20:55:00"/>
    <x v="65"/>
    <x v="2"/>
    <x v="7"/>
    <x v="0"/>
  </r>
  <r>
    <d v="2024-08-07T00:00:00"/>
    <s v="Kolkata"/>
    <s v="India"/>
    <x v="0"/>
    <s v="Female"/>
    <x v="1"/>
    <x v="2"/>
    <n v="1080"/>
    <n v="180"/>
    <n v="234"/>
    <n v="6"/>
    <s v="783-09-1637"/>
    <n v="94.5"/>
    <x v="0"/>
    <n v="1350"/>
    <x v="28"/>
    <d v="1899-12-30T16:05:00"/>
    <x v="123"/>
    <x v="2"/>
    <x v="7"/>
    <x v="0"/>
  </r>
  <r>
    <d v="2024-09-07T00:00:00"/>
    <s v="Leeds"/>
    <s v="UK"/>
    <x v="0"/>
    <s v="Female"/>
    <x v="2"/>
    <x v="52"/>
    <n v="40000"/>
    <n v="5000"/>
    <n v="6500"/>
    <n v="8"/>
    <s v="687-15-1097"/>
    <n v="650"/>
    <x v="2"/>
    <n v="50000"/>
    <x v="138"/>
    <d v="1899-12-30T13:34:00"/>
    <x v="124"/>
    <x v="2"/>
    <x v="8"/>
    <x v="0"/>
  </r>
  <r>
    <d v="2024-09-07T00:00:00"/>
    <s v="Mysore"/>
    <s v="India"/>
    <x v="0"/>
    <s v="Male"/>
    <x v="4"/>
    <x v="34"/>
    <n v="10000"/>
    <n v="2500"/>
    <n v="3250"/>
    <n v="4"/>
    <s v="126-54-1082"/>
    <n v="325"/>
    <x v="1"/>
    <n v="12500"/>
    <x v="139"/>
    <d v="1899-12-30T18:13:00"/>
    <x v="88"/>
    <x v="2"/>
    <x v="8"/>
    <x v="0"/>
  </r>
  <r>
    <d v="2024-09-07T00:00:00"/>
    <s v="Jacksonville"/>
    <s v="USA"/>
    <x v="1"/>
    <s v="Male"/>
    <x v="2"/>
    <x v="18"/>
    <n v="8400"/>
    <n v="1200"/>
    <n v="1560"/>
    <n v="7"/>
    <s v="633-91-1052"/>
    <n v="156"/>
    <x v="0"/>
    <n v="10500"/>
    <x v="112"/>
    <d v="1899-12-30T19:17:00"/>
    <x v="100"/>
    <x v="2"/>
    <x v="8"/>
    <x v="0"/>
  </r>
  <r>
    <d v="2024-09-07T00:00:00"/>
    <s v="Winnipeg"/>
    <s v="Canada"/>
    <x v="0"/>
    <s v="Male"/>
    <x v="1"/>
    <x v="22"/>
    <n v="900"/>
    <n v="100"/>
    <n v="130"/>
    <n v="9"/>
    <s v="477-24-6490"/>
    <n v="81.900000000000006"/>
    <x v="0"/>
    <n v="1170"/>
    <x v="28"/>
    <d v="1899-12-30T11:44:00"/>
    <x v="29"/>
    <x v="2"/>
    <x v="8"/>
    <x v="0"/>
  </r>
  <r>
    <d v="2024-09-07T00:00:00"/>
    <s v="Satna"/>
    <s v="India"/>
    <x v="0"/>
    <s v="Female"/>
    <x v="0"/>
    <x v="43"/>
    <n v="42"/>
    <n v="7"/>
    <n v="9"/>
    <n v="6"/>
    <s v="566-19-5475"/>
    <n v="3.8220000000000001"/>
    <x v="0"/>
    <n v="54.6"/>
    <x v="140"/>
    <d v="1899-12-30T15:51:00"/>
    <x v="93"/>
    <x v="2"/>
    <x v="8"/>
    <x v="0"/>
  </r>
  <r>
    <d v="2024-09-07T00:00:00"/>
    <s v="Quebec City"/>
    <s v="Canada"/>
    <x v="0"/>
    <s v="Female"/>
    <x v="2"/>
    <x v="17"/>
    <n v="11000"/>
    <n v="2200"/>
    <n v="2860"/>
    <n v="5"/>
    <s v="526-86-8552"/>
    <n v="286"/>
    <x v="0"/>
    <n v="14300"/>
    <x v="21"/>
    <d v="1899-12-30T16:52:00"/>
    <x v="125"/>
    <x v="2"/>
    <x v="8"/>
    <x v="0"/>
  </r>
  <r>
    <d v="2024-09-07T00:00:00"/>
    <s v="Ahmedabad"/>
    <s v="India"/>
    <x v="0"/>
    <s v="Male"/>
    <x v="0"/>
    <x v="9"/>
    <n v="300"/>
    <n v="60"/>
    <n v="78"/>
    <n v="5"/>
    <s v="376-56-3573"/>
    <n v="19.5"/>
    <x v="1"/>
    <n v="390"/>
    <x v="43"/>
    <d v="1899-12-30T20:52:00"/>
    <x v="85"/>
    <x v="2"/>
    <x v="8"/>
    <x v="0"/>
  </r>
  <r>
    <d v="2024-09-07T00:00:00"/>
    <s v="Nagpur"/>
    <s v="India"/>
    <x v="0"/>
    <s v="Female"/>
    <x v="2"/>
    <x v="24"/>
    <n v="750"/>
    <n v="250"/>
    <n v="325"/>
    <n v="3"/>
    <s v="537-72-0426"/>
    <n v="68.25"/>
    <x v="0"/>
    <n v="975"/>
    <x v="141"/>
    <d v="1899-12-30T17:36:00"/>
    <x v="126"/>
    <x v="2"/>
    <x v="8"/>
    <x v="0"/>
  </r>
  <r>
    <d v="2024-09-07T00:00:00"/>
    <s v="Sheffield"/>
    <s v="UK"/>
    <x v="1"/>
    <s v="Female"/>
    <x v="3"/>
    <x v="46"/>
    <n v="380"/>
    <n v="95"/>
    <n v="124"/>
    <n v="4"/>
    <s v="828-61-5674"/>
    <n v="59.28"/>
    <x v="0"/>
    <n v="494"/>
    <x v="142"/>
    <d v="1899-12-30T13:23:00"/>
    <x v="127"/>
    <x v="2"/>
    <x v="8"/>
    <x v="0"/>
  </r>
  <r>
    <d v="2024-09-07T00:00:00"/>
    <s v="Chennai"/>
    <s v="India"/>
    <x v="0"/>
    <s v="Male"/>
    <x v="4"/>
    <x v="35"/>
    <n v="3500"/>
    <n v="500"/>
    <n v="650"/>
    <n v="7"/>
    <s v="136-08-6195"/>
    <n v="100"/>
    <x v="1"/>
    <n v="4550"/>
    <x v="81"/>
    <d v="1899-12-30T16:28:00"/>
    <x v="78"/>
    <x v="2"/>
    <x v="8"/>
    <x v="0"/>
  </r>
  <r>
    <d v="2024-09-07T00:00:00"/>
    <s v="Brisbane"/>
    <s v="Australia"/>
    <x v="0"/>
    <s v="Female"/>
    <x v="5"/>
    <x v="53"/>
    <n v="240"/>
    <n v="30"/>
    <n v="39"/>
    <n v="8"/>
    <s v="523-38-0215"/>
    <n v="15"/>
    <x v="1"/>
    <n v="300"/>
    <x v="55"/>
    <d v="1899-12-30T19:57:00"/>
    <x v="7"/>
    <x v="2"/>
    <x v="8"/>
    <x v="0"/>
  </r>
  <r>
    <d v="2024-09-07T00:00:00"/>
    <s v="Manaus"/>
    <s v="Brazil"/>
    <x v="0"/>
    <s v="Male"/>
    <x v="0"/>
    <x v="36"/>
    <n v="165"/>
    <n v="55"/>
    <n v="72"/>
    <n v="3"/>
    <s v="490-29-1201"/>
    <n v="13.282500000000001"/>
    <x v="0"/>
    <n v="189.75"/>
    <x v="143"/>
    <d v="1899-12-30T17:01:00"/>
    <x v="60"/>
    <x v="2"/>
    <x v="8"/>
    <x v="0"/>
  </r>
  <r>
    <d v="2024-09-07T00:00:00"/>
    <s v="Birmingham"/>
    <s v="UK"/>
    <x v="1"/>
    <s v="Male"/>
    <x v="2"/>
    <x v="52"/>
    <n v="20000"/>
    <n v="5000"/>
    <n v="6500"/>
    <n v="4"/>
    <s v="667-92-0055"/>
    <n v="650"/>
    <x v="0"/>
    <n v="26000"/>
    <x v="144"/>
    <d v="1899-12-30T13:29:00"/>
    <x v="128"/>
    <x v="2"/>
    <x v="8"/>
    <x v="0"/>
  </r>
  <r>
    <d v="2024-09-07T00:00:00"/>
    <s v="Gold Coast"/>
    <s v="Australia"/>
    <x v="0"/>
    <s v="Male"/>
    <x v="0"/>
    <x v="6"/>
    <n v="140"/>
    <n v="20"/>
    <n v="26"/>
    <n v="7"/>
    <s v="565-17-3836"/>
    <n v="17.5"/>
    <x v="2"/>
    <n v="175"/>
    <x v="145"/>
    <d v="1899-12-30T11:09:00"/>
    <x v="62"/>
    <x v="2"/>
    <x v="8"/>
    <x v="0"/>
  </r>
  <r>
    <d v="2024-09-07T00:00:00"/>
    <s v="Leeds"/>
    <s v="UK"/>
    <x v="0"/>
    <s v="Male"/>
    <x v="4"/>
    <x v="35"/>
    <n v="3000"/>
    <n v="500"/>
    <n v="650"/>
    <n v="6"/>
    <s v="498-41-1961"/>
    <n v="100"/>
    <x v="1"/>
    <n v="3900"/>
    <x v="16"/>
    <d v="1899-12-30T15:02:00"/>
    <x v="65"/>
    <x v="2"/>
    <x v="8"/>
    <x v="0"/>
  </r>
  <r>
    <d v="2024-09-07T00:00:00"/>
    <s v="Birmingham"/>
    <s v="UK"/>
    <x v="1"/>
    <s v="Female"/>
    <x v="2"/>
    <x v="12"/>
    <n v="250000"/>
    <n v="25000"/>
    <n v="32500"/>
    <n v="10"/>
    <s v="593-95-4461"/>
    <n v="4875"/>
    <x v="2"/>
    <n v="312500"/>
    <x v="146"/>
    <d v="1899-12-30T14:21:00"/>
    <x v="129"/>
    <x v="2"/>
    <x v="8"/>
    <x v="0"/>
  </r>
  <r>
    <d v="2024-09-07T00:00:00"/>
    <s v="Fortaleza"/>
    <s v="Brazil"/>
    <x v="1"/>
    <s v="Male"/>
    <x v="1"/>
    <x v="2"/>
    <n v="1260"/>
    <n v="180"/>
    <n v="234"/>
    <n v="7"/>
    <s v="226-71-3580"/>
    <n v="100"/>
    <x v="1"/>
    <n v="1575"/>
    <x v="90"/>
    <d v="1899-12-30T18:01:00"/>
    <x v="6"/>
    <x v="2"/>
    <x v="8"/>
    <x v="0"/>
  </r>
  <r>
    <d v="2024-09-07T00:00:00"/>
    <s v="Toronto"/>
    <s v="Canada"/>
    <x v="0"/>
    <s v="Male"/>
    <x v="0"/>
    <x v="27"/>
    <n v="280"/>
    <n v="40"/>
    <n v="52"/>
    <n v="7"/>
    <s v="283-79-9594"/>
    <n v="36.4"/>
    <x v="2"/>
    <n v="364"/>
    <x v="96"/>
    <d v="1899-12-30T14:49:00"/>
    <x v="87"/>
    <x v="2"/>
    <x v="8"/>
    <x v="0"/>
  </r>
  <r>
    <d v="2024-09-07T00:00:00"/>
    <s v="Sharjah"/>
    <s v="UAE"/>
    <x v="1"/>
    <s v="Male"/>
    <x v="2"/>
    <x v="19"/>
    <n v="180000"/>
    <n v="18000"/>
    <n v="23400"/>
    <n v="10"/>
    <s v="430-60-3493"/>
    <n v="3510"/>
    <x v="1"/>
    <n v="234000"/>
    <x v="84"/>
    <d v="1899-12-30T12:02:00"/>
    <x v="80"/>
    <x v="2"/>
    <x v="8"/>
    <x v="0"/>
  </r>
  <r>
    <d v="2024-09-07T00:00:00"/>
    <s v="Canberra"/>
    <s v="Australia"/>
    <x v="1"/>
    <s v="Male"/>
    <x v="3"/>
    <x v="46"/>
    <n v="570"/>
    <n v="95"/>
    <n v="124"/>
    <n v="6"/>
    <s v="139-20-0155"/>
    <n v="74.099999999999994"/>
    <x v="1"/>
    <n v="741"/>
    <x v="147"/>
    <d v="1899-12-30T13:30:00"/>
    <x v="130"/>
    <x v="2"/>
    <x v="8"/>
    <x v="0"/>
  </r>
  <r>
    <d v="2024-09-07T00:00:00"/>
    <s v="Winnipeg"/>
    <s v="Canada"/>
    <x v="1"/>
    <s v="Male"/>
    <x v="5"/>
    <x v="53"/>
    <n v="120"/>
    <n v="30"/>
    <n v="39"/>
    <n v="4"/>
    <s v="558-80-4082"/>
    <n v="17.28"/>
    <x v="0"/>
    <n v="144"/>
    <x v="60"/>
    <d v="1899-12-30T14:38:00"/>
    <x v="4"/>
    <x v="2"/>
    <x v="8"/>
    <x v="0"/>
  </r>
  <r>
    <d v="2024-09-07T00:00:00"/>
    <s v="Edmonton"/>
    <s v="Canada"/>
    <x v="0"/>
    <s v="Male"/>
    <x v="2"/>
    <x v="52"/>
    <n v="10000"/>
    <n v="5000"/>
    <n v="6500"/>
    <n v="2"/>
    <s v="278-97-7759"/>
    <n v="650"/>
    <x v="1"/>
    <n v="13000"/>
    <x v="93"/>
    <d v="1899-12-30T17:37:00"/>
    <x v="88"/>
    <x v="2"/>
    <x v="8"/>
    <x v="0"/>
  </r>
  <r>
    <d v="2024-09-07T00:00:00"/>
    <s v="Berlin"/>
    <s v="Germany"/>
    <x v="0"/>
    <s v="Female"/>
    <x v="0"/>
    <x v="14"/>
    <n v="700"/>
    <n v="140"/>
    <n v="182"/>
    <n v="5"/>
    <s v="316-68-6352"/>
    <n v="63.7"/>
    <x v="0"/>
    <n v="910"/>
    <x v="34"/>
    <d v="1899-12-30T17:20:00"/>
    <x v="3"/>
    <x v="2"/>
    <x v="8"/>
    <x v="0"/>
  </r>
  <r>
    <d v="2024-09-07T00:00:00"/>
    <s v="Agra"/>
    <s v="India"/>
    <x v="0"/>
    <s v="Male"/>
    <x v="0"/>
    <x v="0"/>
    <n v="1250"/>
    <n v="250"/>
    <n v="325"/>
    <n v="5"/>
    <s v="585-03-5943"/>
    <n v="100"/>
    <x v="2"/>
    <n v="1562.5"/>
    <x v="85"/>
    <d v="1899-12-30T20:29:00"/>
    <x v="81"/>
    <x v="2"/>
    <x v="8"/>
    <x v="0"/>
  </r>
  <r>
    <d v="2024-09-07T00:00:00"/>
    <s v="Gold Coast"/>
    <s v="Australia"/>
    <x v="1"/>
    <s v="Female"/>
    <x v="2"/>
    <x v="15"/>
    <n v="28000"/>
    <n v="3500"/>
    <n v="4550"/>
    <n v="8"/>
    <s v="211-05-0490"/>
    <n v="455"/>
    <x v="0"/>
    <n v="36400"/>
    <x v="148"/>
    <d v="1899-12-30T10:00:00"/>
    <x v="131"/>
    <x v="2"/>
    <x v="8"/>
    <x v="0"/>
  </r>
  <r>
    <d v="2024-09-07T00:00:00"/>
    <s v="Aligarh"/>
    <s v="India"/>
    <x v="1"/>
    <s v="Male"/>
    <x v="0"/>
    <x v="1"/>
    <n v="560"/>
    <n v="80"/>
    <n v="104"/>
    <n v="7"/>
    <s v="727-75-6477"/>
    <n v="100"/>
    <x v="2"/>
    <n v="728"/>
    <x v="17"/>
    <d v="1899-12-30T11:46:00"/>
    <x v="17"/>
    <x v="2"/>
    <x v="8"/>
    <x v="0"/>
  </r>
  <r>
    <d v="2024-09-07T00:00:00"/>
    <s v="Ras Al Khaimah"/>
    <s v="UAE"/>
    <x v="0"/>
    <s v="Female"/>
    <x v="0"/>
    <x v="36"/>
    <n v="220"/>
    <n v="55"/>
    <n v="72"/>
    <n v="4"/>
    <s v="744-02-5987"/>
    <n v="20.02"/>
    <x v="0"/>
    <n v="286"/>
    <x v="111"/>
    <d v="1899-12-30T13:42:00"/>
    <x v="49"/>
    <x v="2"/>
    <x v="8"/>
    <x v="0"/>
  </r>
  <r>
    <d v="2024-09-07T00:00:00"/>
    <s v="Nizamabad"/>
    <s v="India"/>
    <x v="0"/>
    <s v="Female"/>
    <x v="2"/>
    <x v="7"/>
    <n v="220000"/>
    <n v="55000"/>
    <n v="71500"/>
    <n v="4"/>
    <s v="307-83-9164"/>
    <n v="10725"/>
    <x v="1"/>
    <n v="286000"/>
    <x v="92"/>
    <d v="1899-12-30T14:44:00"/>
    <x v="73"/>
    <x v="2"/>
    <x v="8"/>
    <x v="0"/>
  </r>
  <r>
    <d v="2024-09-07T00:00:00"/>
    <s v="Berlin"/>
    <s v="Germany"/>
    <x v="1"/>
    <s v="Male"/>
    <x v="0"/>
    <x v="43"/>
    <n v="35"/>
    <n v="7"/>
    <n v="9"/>
    <n v="5"/>
    <s v="779-06-0012"/>
    <n v="4.55"/>
    <x v="1"/>
    <n v="45.5"/>
    <x v="100"/>
    <d v="1899-12-30T14:16:00"/>
    <x v="115"/>
    <x v="2"/>
    <x v="8"/>
    <x v="0"/>
  </r>
  <r>
    <d v="2024-10-07T00:00:00"/>
    <s v="Lucknow"/>
    <s v="India"/>
    <x v="1"/>
    <s v="Male"/>
    <x v="0"/>
    <x v="5"/>
    <n v="450"/>
    <n v="90"/>
    <n v="117"/>
    <n v="5"/>
    <s v="446-47-6729"/>
    <n v="70.2"/>
    <x v="0"/>
    <n v="585"/>
    <x v="74"/>
    <d v="1899-12-30T15:54:00"/>
    <x v="72"/>
    <x v="2"/>
    <x v="9"/>
    <x v="0"/>
  </r>
  <r>
    <d v="2024-10-07T00:00:00"/>
    <s v="Sheffield"/>
    <s v="UK"/>
    <x v="0"/>
    <s v="Female"/>
    <x v="2"/>
    <x v="7"/>
    <n v="330000"/>
    <n v="55000"/>
    <n v="71500"/>
    <n v="6"/>
    <s v="573-10-3877"/>
    <n v="10725"/>
    <x v="1"/>
    <n v="396000"/>
    <x v="92"/>
    <d v="1899-12-30T10:21:00"/>
    <x v="132"/>
    <x v="2"/>
    <x v="9"/>
    <x v="0"/>
  </r>
  <r>
    <d v="2024-10-07T00:00:00"/>
    <s v="BrasÃ­lia"/>
    <s v="Brazil"/>
    <x v="0"/>
    <s v="Female"/>
    <x v="3"/>
    <x v="8"/>
    <n v="240"/>
    <n v="80"/>
    <n v="104"/>
    <n v="3"/>
    <s v="735-06-4124"/>
    <n v="31.2"/>
    <x v="2"/>
    <n v="312"/>
    <x v="7"/>
    <d v="1899-12-30T18:09:00"/>
    <x v="7"/>
    <x v="2"/>
    <x v="9"/>
    <x v="0"/>
  </r>
  <r>
    <d v="2024-10-07T00:00:00"/>
    <s v="Manaus"/>
    <s v="Brazil"/>
    <x v="1"/>
    <s v="Male"/>
    <x v="2"/>
    <x v="29"/>
    <n v="48000"/>
    <n v="12000"/>
    <n v="15600"/>
    <n v="4"/>
    <s v="439-54-7422"/>
    <n v="2340"/>
    <x v="1"/>
    <n v="60000"/>
    <x v="149"/>
    <d v="1899-12-30T16:46:00"/>
    <x v="43"/>
    <x v="2"/>
    <x v="9"/>
    <x v="0"/>
  </r>
  <r>
    <d v="2024-10-07T00:00:00"/>
    <s v="Ajman"/>
    <s v="UAE"/>
    <x v="0"/>
    <s v="Female"/>
    <x v="3"/>
    <x v="21"/>
    <n v="1800"/>
    <n v="450"/>
    <n v="585"/>
    <n v="4"/>
    <s v="396-90-2219"/>
    <n v="100"/>
    <x v="1"/>
    <n v="2340"/>
    <x v="137"/>
    <d v="1899-12-30T15:31:00"/>
    <x v="122"/>
    <x v="2"/>
    <x v="9"/>
    <x v="0"/>
  </r>
  <r>
    <d v="2024-10-07T00:00:00"/>
    <s v="Pali"/>
    <s v="India"/>
    <x v="0"/>
    <s v="Male"/>
    <x v="3"/>
    <x v="46"/>
    <n v="665"/>
    <n v="95"/>
    <n v="124"/>
    <n v="7"/>
    <s v="411-77-0180"/>
    <n v="58.1875"/>
    <x v="0"/>
    <n v="831.25"/>
    <x v="150"/>
    <d v="1899-12-30T17:15:00"/>
    <x v="133"/>
    <x v="2"/>
    <x v="9"/>
    <x v="0"/>
  </r>
  <r>
    <d v="2024-10-07T00:00:00"/>
    <s v="Sydney"/>
    <s v="Australia"/>
    <x v="1"/>
    <s v="Female"/>
    <x v="4"/>
    <x v="34"/>
    <n v="15000"/>
    <n v="2500"/>
    <n v="3250"/>
    <n v="6"/>
    <s v="286-01-5402"/>
    <n v="325"/>
    <x v="2"/>
    <n v="19500"/>
    <x v="151"/>
    <d v="1899-12-30T12:29:00"/>
    <x v="134"/>
    <x v="2"/>
    <x v="9"/>
    <x v="0"/>
  </r>
  <r>
    <d v="2024-10-07T00:00:00"/>
    <s v="BrasÃ­lia"/>
    <s v="Brazil"/>
    <x v="1"/>
    <s v="Female"/>
    <x v="1"/>
    <x v="50"/>
    <n v="1800"/>
    <n v="200"/>
    <n v="260"/>
    <n v="9"/>
    <s v="803-17-8013"/>
    <n v="100"/>
    <x v="0"/>
    <n v="2250"/>
    <x v="0"/>
    <d v="1899-12-30T20:14:00"/>
    <x v="122"/>
    <x v="2"/>
    <x v="9"/>
    <x v="0"/>
  </r>
  <r>
    <d v="2024-10-07T00:00:00"/>
    <s v="Winnipeg"/>
    <s v="Canada"/>
    <x v="0"/>
    <s v="Male"/>
    <x v="0"/>
    <x v="43"/>
    <n v="35"/>
    <n v="7"/>
    <n v="9"/>
    <n v="5"/>
    <s v="512-98-1403"/>
    <n v="3.1850000000000001"/>
    <x v="0"/>
    <n v="45.5"/>
    <x v="100"/>
    <d v="1899-12-30T13:22:00"/>
    <x v="115"/>
    <x v="2"/>
    <x v="9"/>
    <x v="0"/>
  </r>
  <r>
    <d v="2024-10-07T00:00:00"/>
    <s v="Indianapolis"/>
    <s v="USA"/>
    <x v="1"/>
    <s v="Male"/>
    <x v="3"/>
    <x v="8"/>
    <n v="560"/>
    <n v="80"/>
    <n v="104"/>
    <n v="7"/>
    <s v="848-42-2560"/>
    <n v="72.8"/>
    <x v="1"/>
    <n v="728"/>
    <x v="17"/>
    <d v="1899-12-30T17:09:00"/>
    <x v="17"/>
    <x v="2"/>
    <x v="9"/>
    <x v="0"/>
  </r>
  <r>
    <d v="2024-10-07T00:00:00"/>
    <s v="Nagpur"/>
    <s v="India"/>
    <x v="1"/>
    <s v="Male"/>
    <x v="2"/>
    <x v="24"/>
    <n v="2000"/>
    <n v="250"/>
    <n v="325"/>
    <n v="8"/>
    <s v="532-59-7201"/>
    <n v="100"/>
    <x v="1"/>
    <n v="2600"/>
    <x v="47"/>
    <d v="1899-12-30T10:40:00"/>
    <x v="48"/>
    <x v="2"/>
    <x v="9"/>
    <x v="0"/>
  </r>
  <r>
    <d v="2024-10-07T00:00:00"/>
    <s v="Liverpool"/>
    <s v="UK"/>
    <x v="1"/>
    <s v="Female"/>
    <x v="4"/>
    <x v="31"/>
    <n v="2400"/>
    <n v="800"/>
    <n v="1040"/>
    <n v="3"/>
    <s v="181-94-6432"/>
    <n v="104"/>
    <x v="1"/>
    <n v="3000"/>
    <x v="47"/>
    <d v="1899-12-30T17:43:00"/>
    <x v="70"/>
    <x v="2"/>
    <x v="9"/>
    <x v="0"/>
  </r>
  <r>
    <d v="2024-10-07T00:00:00"/>
    <s v="Aizawl"/>
    <s v="India"/>
    <x v="1"/>
    <s v="Male"/>
    <x v="0"/>
    <x v="0"/>
    <n v="1250"/>
    <n v="250"/>
    <n v="325"/>
    <n v="5"/>
    <s v="870-76-1733"/>
    <n v="100"/>
    <x v="0"/>
    <n v="1562.5"/>
    <x v="85"/>
    <d v="1899-12-30T14:04:00"/>
    <x v="81"/>
    <x v="2"/>
    <x v="9"/>
    <x v="0"/>
  </r>
  <r>
    <d v="2024-10-07T00:00:00"/>
    <s v="Ratlam"/>
    <s v="India"/>
    <x v="1"/>
    <s v="Male"/>
    <x v="0"/>
    <x v="43"/>
    <n v="35"/>
    <n v="7"/>
    <n v="9"/>
    <n v="5"/>
    <s v="423-64-4619"/>
    <n v="6.5625"/>
    <x v="2"/>
    <n v="43.75"/>
    <x v="152"/>
    <d v="1899-12-30T19:05:00"/>
    <x v="115"/>
    <x v="2"/>
    <x v="9"/>
    <x v="0"/>
  </r>
  <r>
    <d v="2024-10-07T00:00:00"/>
    <s v="Denver"/>
    <s v="USA"/>
    <x v="1"/>
    <s v="Male"/>
    <x v="4"/>
    <x v="28"/>
    <n v="400"/>
    <n v="100"/>
    <n v="130"/>
    <n v="4"/>
    <s v="227-07-4446"/>
    <n v="78"/>
    <x v="2"/>
    <n v="520"/>
    <x v="20"/>
    <d v="1899-12-30T10:08:00"/>
    <x v="20"/>
    <x v="2"/>
    <x v="9"/>
    <x v="0"/>
  </r>
  <r>
    <d v="2024-10-07T00:00:00"/>
    <s v="Houston"/>
    <s v="USA"/>
    <x v="0"/>
    <s v="Female"/>
    <x v="0"/>
    <x v="33"/>
    <n v="360"/>
    <n v="60"/>
    <n v="78"/>
    <n v="6"/>
    <s v="174-36-3675"/>
    <n v="23.4"/>
    <x v="1"/>
    <n v="468"/>
    <x v="101"/>
    <d v="1899-12-30T13:12:00"/>
    <x v="44"/>
    <x v="2"/>
    <x v="9"/>
    <x v="0"/>
  </r>
  <r>
    <d v="2024-10-07T00:00:00"/>
    <s v="Pune"/>
    <s v="India"/>
    <x v="0"/>
    <s v="Female"/>
    <x v="0"/>
    <x v="1"/>
    <n v="240"/>
    <n v="80"/>
    <n v="104"/>
    <n v="3"/>
    <s v="428-83-5800"/>
    <n v="15.6"/>
    <x v="1"/>
    <n v="312"/>
    <x v="7"/>
    <d v="1899-12-30T20:51:00"/>
    <x v="7"/>
    <x v="2"/>
    <x v="9"/>
    <x v="0"/>
  </r>
  <r>
    <d v="2024-10-07T00:00:00"/>
    <s v="Phoenix"/>
    <s v="USA"/>
    <x v="0"/>
    <s v="Female"/>
    <x v="4"/>
    <x v="31"/>
    <n v="5600"/>
    <n v="800"/>
    <n v="1040"/>
    <n v="7"/>
    <s v="603-07-0961"/>
    <n v="104"/>
    <x v="0"/>
    <n v="7280"/>
    <x v="153"/>
    <d v="1899-12-30T17:29:00"/>
    <x v="135"/>
    <x v="2"/>
    <x v="9"/>
    <x v="0"/>
  </r>
  <r>
    <d v="2024-10-07T00:00:00"/>
    <s v="Al Ain"/>
    <s v="UAE"/>
    <x v="1"/>
    <s v="Male"/>
    <x v="0"/>
    <x v="14"/>
    <n v="1260"/>
    <n v="140"/>
    <n v="182"/>
    <n v="9"/>
    <s v="704-20-4138"/>
    <n v="100"/>
    <x v="0"/>
    <n v="1512"/>
    <x v="32"/>
    <d v="1899-12-30T10:25:00"/>
    <x v="6"/>
    <x v="2"/>
    <x v="9"/>
    <x v="0"/>
  </r>
  <r>
    <d v="2024-10-07T00:00:00"/>
    <s v="Visakhapatnam"/>
    <s v="India"/>
    <x v="0"/>
    <s v="Male"/>
    <x v="0"/>
    <x v="6"/>
    <n v="140"/>
    <n v="20"/>
    <n v="26"/>
    <n v="7"/>
    <s v="787-15-1757"/>
    <n v="18.2"/>
    <x v="2"/>
    <n v="182"/>
    <x v="64"/>
    <d v="1899-12-30T11:34:00"/>
    <x v="62"/>
    <x v="2"/>
    <x v="9"/>
    <x v="0"/>
  </r>
  <r>
    <d v="2024-10-07T00:00:00"/>
    <s v="Mumbai"/>
    <s v="India"/>
    <x v="0"/>
    <s v="Female"/>
    <x v="2"/>
    <x v="17"/>
    <n v="4400"/>
    <n v="2200"/>
    <n v="2860"/>
    <n v="2"/>
    <s v="649-11-3678"/>
    <n v="286"/>
    <x v="0"/>
    <n v="5720"/>
    <x v="114"/>
    <d v="1899-12-30T18:58:00"/>
    <x v="104"/>
    <x v="2"/>
    <x v="9"/>
    <x v="0"/>
  </r>
  <r>
    <d v="2024-10-07T00:00:00"/>
    <s v="Bardhaman"/>
    <s v="India"/>
    <x v="0"/>
    <s v="Male"/>
    <x v="1"/>
    <x v="44"/>
    <n v="750"/>
    <n v="150"/>
    <n v="195"/>
    <n v="5"/>
    <s v="622-20-1945"/>
    <n v="93.75"/>
    <x v="2"/>
    <n v="937.5"/>
    <x v="154"/>
    <d v="1899-12-30T16:28:00"/>
    <x v="126"/>
    <x v="2"/>
    <x v="9"/>
    <x v="0"/>
  </r>
  <r>
    <d v="2024-10-07T00:00:00"/>
    <s v="Bristol"/>
    <s v="UK"/>
    <x v="0"/>
    <s v="Female"/>
    <x v="0"/>
    <x v="4"/>
    <n v="40"/>
    <n v="40"/>
    <n v="52"/>
    <n v="1"/>
    <s v="372-94-8041"/>
    <n v="3.64"/>
    <x v="0"/>
    <n v="52"/>
    <x v="44"/>
    <d v="1899-12-30T20:26:00"/>
    <x v="45"/>
    <x v="2"/>
    <x v="9"/>
    <x v="0"/>
  </r>
  <r>
    <d v="2024-10-07T00:00:00"/>
    <s v="Karimnagar"/>
    <s v="India"/>
    <x v="0"/>
    <s v="Male"/>
    <x v="2"/>
    <x v="19"/>
    <n v="72000"/>
    <n v="18000"/>
    <n v="23400"/>
    <n v="4"/>
    <s v="563-91-7120"/>
    <n v="3510"/>
    <x v="2"/>
    <n v="93600"/>
    <x v="39"/>
    <d v="1899-12-30T15:08:00"/>
    <x v="39"/>
    <x v="2"/>
    <x v="9"/>
    <x v="0"/>
  </r>
  <r>
    <d v="2024-10-07T00:00:00"/>
    <s v="Dubai"/>
    <s v="UAE"/>
    <x v="0"/>
    <s v="Female"/>
    <x v="2"/>
    <x v="29"/>
    <n v="48000"/>
    <n v="12000"/>
    <n v="15600"/>
    <n v="4"/>
    <s v="746-54-5508"/>
    <n v="2340"/>
    <x v="0"/>
    <n v="62400"/>
    <x v="42"/>
    <d v="1899-12-30T18:03:00"/>
    <x v="43"/>
    <x v="2"/>
    <x v="9"/>
    <x v="0"/>
  </r>
  <r>
    <d v="2024-10-07T00:00:00"/>
    <s v="Canberra"/>
    <s v="Australia"/>
    <x v="0"/>
    <s v="Male"/>
    <x v="1"/>
    <x v="47"/>
    <n v="75"/>
    <n v="25"/>
    <n v="33"/>
    <n v="3"/>
    <s v="276-54-0879"/>
    <n v="6.8250000000000002"/>
    <x v="0"/>
    <n v="97.5"/>
    <x v="119"/>
    <d v="1899-12-30T13:21:00"/>
    <x v="111"/>
    <x v="2"/>
    <x v="9"/>
    <x v="0"/>
  </r>
  <r>
    <d v="2024-10-07T00:00:00"/>
    <s v="Gwalior"/>
    <s v="India"/>
    <x v="1"/>
    <s v="Female"/>
    <x v="0"/>
    <x v="27"/>
    <n v="200"/>
    <n v="40"/>
    <n v="52"/>
    <n v="5"/>
    <s v="815-11-1168"/>
    <n v="30"/>
    <x v="0"/>
    <n v="250"/>
    <x v="78"/>
    <d v="1899-12-30T12:48:00"/>
    <x v="54"/>
    <x v="2"/>
    <x v="9"/>
    <x v="0"/>
  </r>
  <r>
    <d v="2024-10-07T00:00:00"/>
    <s v="Sambalpur"/>
    <s v="India"/>
    <x v="0"/>
    <s v="Female"/>
    <x v="2"/>
    <x v="19"/>
    <n v="72000"/>
    <n v="18000"/>
    <n v="23400"/>
    <n v="4"/>
    <s v="719-76-3868"/>
    <n v="3510"/>
    <x v="2"/>
    <n v="93600"/>
    <x v="39"/>
    <d v="1899-12-30T19:53:00"/>
    <x v="39"/>
    <x v="2"/>
    <x v="9"/>
    <x v="0"/>
  </r>
  <r>
    <d v="2024-11-07T00:00:00"/>
    <s v="Aizawl"/>
    <s v="India"/>
    <x v="0"/>
    <s v="Female"/>
    <x v="2"/>
    <x v="29"/>
    <n v="84000"/>
    <n v="12000"/>
    <n v="15600"/>
    <n v="7"/>
    <s v="730-61-8757"/>
    <n v="2340"/>
    <x v="1"/>
    <n v="109200"/>
    <x v="56"/>
    <d v="1899-12-30T19:09:00"/>
    <x v="55"/>
    <x v="2"/>
    <x v="10"/>
    <x v="0"/>
  </r>
  <r>
    <d v="2024-11-07T00:00:00"/>
    <s v="Brisbane"/>
    <s v="Australia"/>
    <x v="0"/>
    <s v="Female"/>
    <x v="1"/>
    <x v="54"/>
    <n v="70"/>
    <n v="35"/>
    <n v="46"/>
    <n v="2"/>
    <s v="340-66-0321"/>
    <n v="5.6349999999999998"/>
    <x v="0"/>
    <n v="80.5"/>
    <x v="100"/>
    <d v="1899-12-30T16:30:00"/>
    <x v="136"/>
    <x v="2"/>
    <x v="10"/>
    <x v="0"/>
  </r>
  <r>
    <d v="2024-11-07T00:00:00"/>
    <s v="Liverpool"/>
    <s v="UK"/>
    <x v="0"/>
    <s v="Female"/>
    <x v="0"/>
    <x v="43"/>
    <n v="21"/>
    <n v="7"/>
    <n v="9"/>
    <n v="3"/>
    <s v="868-81-1752"/>
    <n v="1.3125"/>
    <x v="1"/>
    <n v="26.25"/>
    <x v="155"/>
    <d v="1899-12-30T10:11:00"/>
    <x v="137"/>
    <x v="2"/>
    <x v="10"/>
    <x v="0"/>
  </r>
  <r>
    <d v="2024-11-07T00:00:00"/>
    <s v="London"/>
    <s v="UK"/>
    <x v="0"/>
    <s v="Male"/>
    <x v="0"/>
    <x v="43"/>
    <n v="35"/>
    <n v="7"/>
    <n v="9"/>
    <n v="5"/>
    <s v="634-97-8956"/>
    <n v="3.1850000000000001"/>
    <x v="0"/>
    <n v="45.5"/>
    <x v="100"/>
    <d v="1899-12-30T13:07:00"/>
    <x v="115"/>
    <x v="2"/>
    <x v="10"/>
    <x v="0"/>
  </r>
  <r>
    <d v="2024-11-07T00:00:00"/>
    <s v="Jacksonville"/>
    <s v="USA"/>
    <x v="0"/>
    <s v="Male"/>
    <x v="2"/>
    <x v="17"/>
    <n v="17600"/>
    <n v="2200"/>
    <n v="2860"/>
    <n v="8"/>
    <s v="566-71-1091"/>
    <n v="286"/>
    <x v="0"/>
    <n v="22880"/>
    <x v="156"/>
    <d v="1899-12-30T18:48:00"/>
    <x v="138"/>
    <x v="2"/>
    <x v="10"/>
    <x v="0"/>
  </r>
  <r>
    <d v="2024-11-07T00:00:00"/>
    <s v="Leipzig"/>
    <s v="Germany"/>
    <x v="0"/>
    <s v="Male"/>
    <x v="4"/>
    <x v="30"/>
    <n v="9000"/>
    <n v="1500"/>
    <n v="1950"/>
    <n v="6"/>
    <s v="442-48-3607"/>
    <n v="195"/>
    <x v="2"/>
    <n v="10800"/>
    <x v="23"/>
    <d v="1899-12-30T17:27:00"/>
    <x v="23"/>
    <x v="2"/>
    <x v="10"/>
    <x v="0"/>
  </r>
  <r>
    <d v="2024-11-07T00:00:00"/>
    <s v="Sambalpur"/>
    <s v="India"/>
    <x v="0"/>
    <s v="Female"/>
    <x v="0"/>
    <x v="27"/>
    <n v="160"/>
    <n v="40"/>
    <n v="52"/>
    <n v="4"/>
    <s v="835-16-0096"/>
    <n v="10"/>
    <x v="1"/>
    <n v="200"/>
    <x v="121"/>
    <d v="1899-12-30T15:59:00"/>
    <x v="11"/>
    <x v="2"/>
    <x v="10"/>
    <x v="0"/>
  </r>
  <r>
    <d v="2024-11-07T00:00:00"/>
    <s v="BrasÃ­lia"/>
    <s v="Brazil"/>
    <x v="1"/>
    <s v="Female"/>
    <x v="0"/>
    <x v="43"/>
    <n v="35"/>
    <n v="7"/>
    <n v="9"/>
    <n v="5"/>
    <s v="527-09-6272"/>
    <n v="5.46"/>
    <x v="0"/>
    <n v="45.5"/>
    <x v="100"/>
    <d v="1899-12-30T11:21:00"/>
    <x v="115"/>
    <x v="2"/>
    <x v="10"/>
    <x v="0"/>
  </r>
  <r>
    <d v="2024-11-07T00:00:00"/>
    <s v="Hapur"/>
    <s v="India"/>
    <x v="0"/>
    <s v="Male"/>
    <x v="2"/>
    <x v="10"/>
    <n v="4000"/>
    <n v="800"/>
    <n v="1040"/>
    <n v="5"/>
    <s v="898-04-2717"/>
    <n v="104"/>
    <x v="2"/>
    <n v="5000"/>
    <x v="157"/>
    <d v="1899-12-30T13:48:00"/>
    <x v="12"/>
    <x v="2"/>
    <x v="10"/>
    <x v="0"/>
  </r>
  <r>
    <d v="2024-11-07T00:00:00"/>
    <s v="Nizamabad"/>
    <s v="India"/>
    <x v="1"/>
    <s v="Female"/>
    <x v="0"/>
    <x v="36"/>
    <n v="495"/>
    <n v="55"/>
    <n v="72"/>
    <n v="9"/>
    <s v="692-27-8933"/>
    <n v="74.25"/>
    <x v="0"/>
    <n v="618.75"/>
    <x v="158"/>
    <d v="1899-12-30T10:17:00"/>
    <x v="139"/>
    <x v="2"/>
    <x v="10"/>
    <x v="0"/>
  </r>
  <r>
    <d v="2024-11-07T00:00:00"/>
    <s v="Kollam"/>
    <s v="India"/>
    <x v="0"/>
    <s v="Female"/>
    <x v="5"/>
    <x v="23"/>
    <n v="75"/>
    <n v="15"/>
    <n v="20"/>
    <n v="5"/>
    <s v="633-09-3463"/>
    <n v="4.875"/>
    <x v="1"/>
    <n v="97.5"/>
    <x v="119"/>
    <d v="1899-12-30T15:49:00"/>
    <x v="140"/>
    <x v="2"/>
    <x v="10"/>
    <x v="0"/>
  </r>
  <r>
    <d v="2024-11-07T00:00:00"/>
    <s v="Kolkata"/>
    <s v="India"/>
    <x v="0"/>
    <s v="Female"/>
    <x v="4"/>
    <x v="13"/>
    <n v="5400"/>
    <n v="900"/>
    <n v="1170"/>
    <n v="6"/>
    <s v="374-17-3652"/>
    <n v="117"/>
    <x v="0"/>
    <n v="7020"/>
    <x v="105"/>
    <d v="1899-12-30T13:02:00"/>
    <x v="141"/>
    <x v="2"/>
    <x v="10"/>
    <x v="0"/>
  </r>
  <r>
    <d v="2024-11-07T00:00:00"/>
    <s v="Montreal"/>
    <s v="Canada"/>
    <x v="1"/>
    <s v="Male"/>
    <x v="2"/>
    <x v="52"/>
    <n v="45000"/>
    <n v="5000"/>
    <n v="6500"/>
    <n v="9"/>
    <s v="378-07-7001"/>
    <n v="650"/>
    <x v="0"/>
    <n v="58500"/>
    <x v="159"/>
    <d v="1899-12-30T12:58:00"/>
    <x v="142"/>
    <x v="2"/>
    <x v="10"/>
    <x v="0"/>
  </r>
  <r>
    <d v="2024-11-07T00:00:00"/>
    <s v="Ratlam"/>
    <s v="India"/>
    <x v="0"/>
    <s v="Male"/>
    <x v="0"/>
    <x v="3"/>
    <n v="200"/>
    <n v="100"/>
    <n v="130"/>
    <n v="2"/>
    <s v="433-75-6987"/>
    <n v="24"/>
    <x v="2"/>
    <n v="240"/>
    <x v="121"/>
    <d v="1899-12-30T15:26:00"/>
    <x v="54"/>
    <x v="2"/>
    <x v="10"/>
    <x v="0"/>
  </r>
  <r>
    <d v="2024-11-07T00:00:00"/>
    <s v="Vancouver"/>
    <s v="Canada"/>
    <x v="0"/>
    <s v="Male"/>
    <x v="1"/>
    <x v="55"/>
    <n v="380"/>
    <n v="95"/>
    <n v="124"/>
    <n v="4"/>
    <s v="873-95-4984"/>
    <n v="45.6"/>
    <x v="2"/>
    <n v="456"/>
    <x v="160"/>
    <d v="1899-12-30T18:23:00"/>
    <x v="127"/>
    <x v="2"/>
    <x v="10"/>
    <x v="0"/>
  </r>
  <r>
    <d v="2024-11-07T00:00:00"/>
    <s v="Belo Horizonte"/>
    <s v="Brazil"/>
    <x v="0"/>
    <s v="Male"/>
    <x v="2"/>
    <x v="17"/>
    <n v="13200"/>
    <n v="2200"/>
    <n v="2860"/>
    <n v="6"/>
    <s v="416-13-5917"/>
    <n v="286"/>
    <x v="0"/>
    <n v="17160"/>
    <x v="68"/>
    <d v="1899-12-30T19:06:00"/>
    <x v="21"/>
    <x v="2"/>
    <x v="10"/>
    <x v="0"/>
  </r>
  <r>
    <d v="2024-11-07T00:00:00"/>
    <s v="Belo Horizonte"/>
    <s v="Brazil"/>
    <x v="0"/>
    <s v="Male"/>
    <x v="3"/>
    <x v="42"/>
    <n v="180"/>
    <n v="90"/>
    <n v="117"/>
    <n v="2"/>
    <s v="150-89-8043"/>
    <n v="11.7"/>
    <x v="1"/>
    <n v="234"/>
    <x v="2"/>
    <d v="1899-12-30T20:21:00"/>
    <x v="2"/>
    <x v="2"/>
    <x v="10"/>
    <x v="0"/>
  </r>
  <r>
    <d v="2024-11-07T00:00:00"/>
    <s v="Kollam"/>
    <s v="India"/>
    <x v="0"/>
    <s v="Male"/>
    <x v="2"/>
    <x v="24"/>
    <n v="1250"/>
    <n v="250"/>
    <n v="325"/>
    <n v="5"/>
    <s v="135-84-8019"/>
    <n v="100"/>
    <x v="0"/>
    <n v="1625"/>
    <x v="134"/>
    <d v="1899-12-30T16:24:00"/>
    <x v="81"/>
    <x v="2"/>
    <x v="10"/>
    <x v="0"/>
  </r>
  <r>
    <d v="2024-11-07T00:00:00"/>
    <s v="Tumkur"/>
    <s v="India"/>
    <x v="0"/>
    <s v="Male"/>
    <x v="3"/>
    <x v="25"/>
    <n v="840"/>
    <n v="120"/>
    <n v="156"/>
    <n v="7"/>
    <s v="441-94-7118"/>
    <n v="76.44"/>
    <x v="0"/>
    <n v="1092"/>
    <x v="32"/>
    <d v="1899-12-30T15:04:00"/>
    <x v="33"/>
    <x v="2"/>
    <x v="10"/>
    <x v="0"/>
  </r>
  <r>
    <d v="2024-11-07T00:00:00"/>
    <s v="BrasÃ­lia"/>
    <s v="Brazil"/>
    <x v="0"/>
    <s v="Male"/>
    <x v="2"/>
    <x v="10"/>
    <n v="1600"/>
    <n v="800"/>
    <n v="1040"/>
    <n v="2"/>
    <s v="725-96-3778"/>
    <n v="104"/>
    <x v="0"/>
    <n v="2080"/>
    <x v="161"/>
    <d v="1899-12-30T16:10:00"/>
    <x v="41"/>
    <x v="2"/>
    <x v="10"/>
    <x v="0"/>
  </r>
  <r>
    <d v="2024-11-07T00:00:00"/>
    <s v="San Jose"/>
    <s v="USA"/>
    <x v="0"/>
    <s v="Female"/>
    <x v="0"/>
    <x v="5"/>
    <n v="360"/>
    <n v="90"/>
    <n v="117"/>
    <n v="4"/>
    <s v="531-80-1784"/>
    <n v="23.4"/>
    <x v="1"/>
    <n v="468"/>
    <x v="101"/>
    <d v="1899-12-30T12:14:00"/>
    <x v="44"/>
    <x v="2"/>
    <x v="10"/>
    <x v="0"/>
  </r>
  <r>
    <d v="2024-11-07T00:00:00"/>
    <s v="Bangalore"/>
    <s v="India"/>
    <x v="0"/>
    <s v="Male"/>
    <x v="0"/>
    <x v="5"/>
    <n v="360"/>
    <n v="90"/>
    <n v="117"/>
    <n v="4"/>
    <s v="400-45-1220"/>
    <n v="32.76"/>
    <x v="0"/>
    <n v="468"/>
    <x v="101"/>
    <d v="1899-12-30T10:13:00"/>
    <x v="44"/>
    <x v="2"/>
    <x v="10"/>
    <x v="0"/>
  </r>
  <r>
    <d v="2024-12-07T00:00:00"/>
    <s v="Perth"/>
    <s v="Australia"/>
    <x v="0"/>
    <s v="Male"/>
    <x v="0"/>
    <x v="1"/>
    <n v="240"/>
    <n v="80"/>
    <n v="104"/>
    <n v="3"/>
    <s v="860-79-0874"/>
    <n v="31.2"/>
    <x v="2"/>
    <n v="312"/>
    <x v="7"/>
    <d v="1899-12-30T17:38:00"/>
    <x v="7"/>
    <x v="2"/>
    <x v="11"/>
    <x v="0"/>
  </r>
  <r>
    <d v="2024-12-07T00:00:00"/>
    <s v="Bareilly"/>
    <s v="India"/>
    <x v="0"/>
    <s v="Female"/>
    <x v="4"/>
    <x v="30"/>
    <n v="9000"/>
    <n v="1500"/>
    <n v="1950"/>
    <n v="6"/>
    <s v="834-61-8124"/>
    <n v="195"/>
    <x v="2"/>
    <n v="10800"/>
    <x v="23"/>
    <d v="1899-12-30T11:06:00"/>
    <x v="23"/>
    <x v="2"/>
    <x v="11"/>
    <x v="0"/>
  </r>
  <r>
    <d v="2024-12-07T00:00:00"/>
    <s v="Moradabad"/>
    <s v="India"/>
    <x v="0"/>
    <s v="Male"/>
    <x v="2"/>
    <x v="15"/>
    <n v="17500"/>
    <n v="3500"/>
    <n v="4550"/>
    <n v="5"/>
    <s v="115-99-4379"/>
    <n v="455"/>
    <x v="0"/>
    <n v="22750"/>
    <x v="18"/>
    <d v="1899-12-30T14:53:00"/>
    <x v="118"/>
    <x v="2"/>
    <x v="11"/>
    <x v="0"/>
  </r>
  <r>
    <d v="2024-12-07T00:00:00"/>
    <s v="Glasgow"/>
    <s v="UK"/>
    <x v="0"/>
    <s v="Female"/>
    <x v="4"/>
    <x v="37"/>
    <n v="1200"/>
    <n v="300"/>
    <n v="390"/>
    <n v="4"/>
    <s v="565-67-6697"/>
    <n v="100"/>
    <x v="0"/>
    <n v="1500"/>
    <x v="52"/>
    <d v="1899-12-30T18:22:00"/>
    <x v="105"/>
    <x v="2"/>
    <x v="11"/>
    <x v="0"/>
  </r>
  <r>
    <d v="2024-12-07T00:00:00"/>
    <s v="Canberra"/>
    <s v="Australia"/>
    <x v="1"/>
    <s v="Female"/>
    <x v="2"/>
    <x v="17"/>
    <n v="13200"/>
    <n v="2200"/>
    <n v="2860"/>
    <n v="6"/>
    <s v="320-49-6392"/>
    <n v="286"/>
    <x v="0"/>
    <n v="16500"/>
    <x v="21"/>
    <d v="1899-12-30T19:02:00"/>
    <x v="21"/>
    <x v="2"/>
    <x v="11"/>
    <x v="0"/>
  </r>
  <r>
    <d v="2024-12-07T00:00:00"/>
    <s v="Umm Al Quwain"/>
    <s v="UAE"/>
    <x v="0"/>
    <s v="Male"/>
    <x v="4"/>
    <x v="45"/>
    <n v="8000"/>
    <n v="2000"/>
    <n v="2600"/>
    <n v="4"/>
    <s v="889-04-9723"/>
    <n v="260"/>
    <x v="0"/>
    <n v="10400"/>
    <x v="162"/>
    <d v="1899-12-30T14:16:00"/>
    <x v="119"/>
    <x v="2"/>
    <x v="11"/>
    <x v="0"/>
  </r>
  <r>
    <d v="2024-12-07T00:00:00"/>
    <s v="Bardhaman"/>
    <s v="India"/>
    <x v="0"/>
    <s v="Female"/>
    <x v="0"/>
    <x v="5"/>
    <n v="720"/>
    <n v="90"/>
    <n v="117"/>
    <n v="8"/>
    <s v="632-90-0281"/>
    <n v="45"/>
    <x v="1"/>
    <n v="900"/>
    <x v="5"/>
    <d v="1899-12-30T15:44:00"/>
    <x v="1"/>
    <x v="2"/>
    <x v="11"/>
    <x v="0"/>
  </r>
  <r>
    <d v="2024-12-07T00:00:00"/>
    <s v="Thiruvananthapuram"/>
    <s v="India"/>
    <x v="0"/>
    <s v="Male"/>
    <x v="5"/>
    <x v="56"/>
    <n v="180"/>
    <n v="20"/>
    <n v="26"/>
    <n v="9"/>
    <s v="554-42-2417"/>
    <n v="23.4"/>
    <x v="2"/>
    <n v="234"/>
    <x v="2"/>
    <d v="1899-12-30T12:20:00"/>
    <x v="2"/>
    <x v="2"/>
    <x v="11"/>
    <x v="0"/>
  </r>
  <r>
    <d v="2024-12-07T00:00:00"/>
    <s v="Glasgow"/>
    <s v="UK"/>
    <x v="0"/>
    <s v="Male"/>
    <x v="0"/>
    <x v="33"/>
    <n v="120"/>
    <n v="60"/>
    <n v="78"/>
    <n v="2"/>
    <s v="453-63-6187"/>
    <n v="7.5"/>
    <x v="1"/>
    <n v="150"/>
    <x v="53"/>
    <d v="1899-12-30T20:01:00"/>
    <x v="4"/>
    <x v="2"/>
    <x v="11"/>
    <x v="0"/>
  </r>
  <r>
    <d v="2024-12-07T00:00:00"/>
    <s v="Milwaukee"/>
    <s v="USA"/>
    <x v="0"/>
    <s v="Female"/>
    <x v="1"/>
    <x v="22"/>
    <n v="500"/>
    <n v="100"/>
    <n v="130"/>
    <n v="5"/>
    <s v="578-80-7669"/>
    <n v="42"/>
    <x v="0"/>
    <n v="600"/>
    <x v="132"/>
    <d v="1899-12-30T13:45:00"/>
    <x v="24"/>
    <x v="2"/>
    <x v="11"/>
    <x v="0"/>
  </r>
  <r>
    <d v="2024-12-07T00:00:00"/>
    <s v="Brisbane"/>
    <s v="Australia"/>
    <x v="1"/>
    <s v="Female"/>
    <x v="0"/>
    <x v="33"/>
    <n v="240"/>
    <n v="60"/>
    <n v="78"/>
    <n v="4"/>
    <s v="612-36-5536"/>
    <n v="30"/>
    <x v="1"/>
    <n v="300"/>
    <x v="55"/>
    <d v="1899-12-30T15:40:00"/>
    <x v="7"/>
    <x v="2"/>
    <x v="11"/>
    <x v="0"/>
  </r>
  <r>
    <d v="2024-12-07T00:00:00"/>
    <s v="Boston"/>
    <s v="USA"/>
    <x v="1"/>
    <s v="Female"/>
    <x v="5"/>
    <x v="57"/>
    <n v="25"/>
    <n v="25"/>
    <n v="33"/>
    <n v="1"/>
    <s v="605-72-4132"/>
    <n v="4.875"/>
    <x v="2"/>
    <n v="32.5"/>
    <x v="163"/>
    <d v="1899-12-30T16:58:00"/>
    <x v="143"/>
    <x v="2"/>
    <x v="11"/>
    <x v="0"/>
  </r>
  <r>
    <d v="2024-12-07T00:00:00"/>
    <s v="Pune"/>
    <s v="India"/>
    <x v="0"/>
    <s v="Female"/>
    <x v="5"/>
    <x v="20"/>
    <n v="40"/>
    <n v="10"/>
    <n v="13"/>
    <n v="4"/>
    <s v="471-41-2823"/>
    <n v="3.64"/>
    <x v="0"/>
    <n v="52"/>
    <x v="44"/>
    <d v="1899-12-30T11:12:00"/>
    <x v="45"/>
    <x v="2"/>
    <x v="11"/>
    <x v="0"/>
  </r>
  <r>
    <d v="2024-12-07T00:00:00"/>
    <s v="Kollam"/>
    <s v="India"/>
    <x v="0"/>
    <s v="Male"/>
    <x v="2"/>
    <x v="29"/>
    <n v="72000"/>
    <n v="12000"/>
    <n v="15600"/>
    <n v="6"/>
    <s v="462-67-9126"/>
    <n v="2340"/>
    <x v="2"/>
    <n v="90000"/>
    <x v="106"/>
    <d v="1899-12-30T15:12:00"/>
    <x v="39"/>
    <x v="2"/>
    <x v="11"/>
    <x v="0"/>
  </r>
  <r>
    <d v="2024-12-07T00:00:00"/>
    <s v="Las Vegas"/>
    <s v="USA"/>
    <x v="1"/>
    <s v="Male"/>
    <x v="1"/>
    <x v="47"/>
    <n v="125"/>
    <n v="25"/>
    <n v="33"/>
    <n v="5"/>
    <s v="272-27-9238"/>
    <n v="21.5625"/>
    <x v="2"/>
    <n v="143.75"/>
    <x v="164"/>
    <d v="1899-12-30T20:37:00"/>
    <x v="144"/>
    <x v="2"/>
    <x v="11"/>
    <x v="0"/>
  </r>
  <r>
    <d v="2024-12-07T00:00:00"/>
    <s v="Ottawa"/>
    <s v="Canada"/>
    <x v="0"/>
    <s v="Female"/>
    <x v="0"/>
    <x v="5"/>
    <n v="630"/>
    <n v="90"/>
    <n v="117"/>
    <n v="7"/>
    <s v="834-25-9262"/>
    <n v="50.715000000000003"/>
    <x v="0"/>
    <n v="724.5"/>
    <x v="165"/>
    <d v="1899-12-30T17:44:00"/>
    <x v="15"/>
    <x v="2"/>
    <x v="11"/>
    <x v="0"/>
  </r>
  <r>
    <d v="2024-12-07T00:00:00"/>
    <s v="Ottawa"/>
    <s v="Canada"/>
    <x v="1"/>
    <s v="Male"/>
    <x v="3"/>
    <x v="46"/>
    <n v="475"/>
    <n v="95"/>
    <n v="124"/>
    <n v="5"/>
    <s v="122-61-9553"/>
    <n v="61.75"/>
    <x v="1"/>
    <n v="617.5"/>
    <x v="97"/>
    <d v="1899-12-30T16:23:00"/>
    <x v="90"/>
    <x v="2"/>
    <x v="11"/>
    <x v="0"/>
  </r>
  <r>
    <d v="2024-12-07T00:00:00"/>
    <s v="Nashville"/>
    <s v="USA"/>
    <x v="0"/>
    <s v="Female"/>
    <x v="0"/>
    <x v="33"/>
    <n v="180"/>
    <n v="60"/>
    <n v="78"/>
    <n v="3"/>
    <s v="468-88-0009"/>
    <n v="10.35"/>
    <x v="1"/>
    <n v="207"/>
    <x v="129"/>
    <d v="1899-12-30T12:12:00"/>
    <x v="2"/>
    <x v="2"/>
    <x v="11"/>
    <x v="0"/>
  </r>
  <r>
    <d v="2024-12-07T00:00:00"/>
    <s v="Agra"/>
    <s v="India"/>
    <x v="0"/>
    <s v="Female"/>
    <x v="2"/>
    <x v="7"/>
    <n v="550000"/>
    <n v="55000"/>
    <n v="71500"/>
    <n v="10"/>
    <s v="613-59-9758"/>
    <n v="10725"/>
    <x v="0"/>
    <n v="715000"/>
    <x v="124"/>
    <d v="1899-12-30T19:33:00"/>
    <x v="116"/>
    <x v="2"/>
    <x v="11"/>
    <x v="0"/>
  </r>
  <r>
    <d v="2024-12-07T00:00:00"/>
    <s v="Jacksonville"/>
    <s v="USA"/>
    <x v="0"/>
    <s v="Female"/>
    <x v="2"/>
    <x v="18"/>
    <n v="6000"/>
    <n v="1200"/>
    <n v="1560"/>
    <n v="5"/>
    <s v="254-31-0042"/>
    <n v="156"/>
    <x v="1"/>
    <n v="7800"/>
    <x v="23"/>
    <d v="1899-12-30T10:29:00"/>
    <x v="25"/>
    <x v="2"/>
    <x v="11"/>
    <x v="0"/>
  </r>
  <r>
    <d v="2024-12-07T00:00:00"/>
    <s v="Etawah"/>
    <s v="India"/>
    <x v="0"/>
    <s v="Female"/>
    <x v="0"/>
    <x v="38"/>
    <n v="180"/>
    <n v="45"/>
    <n v="59"/>
    <n v="4"/>
    <s v="201-86-2184"/>
    <n v="16.38"/>
    <x v="0"/>
    <n v="234"/>
    <x v="2"/>
    <d v="1899-12-30T14:28:00"/>
    <x v="94"/>
    <x v="2"/>
    <x v="11"/>
    <x v="0"/>
  </r>
  <r>
    <d v="2024-12-07T00:00:00"/>
    <s v="Stuttgart"/>
    <s v="Germany"/>
    <x v="1"/>
    <s v="Female"/>
    <x v="0"/>
    <x v="14"/>
    <n v="700"/>
    <n v="140"/>
    <n v="182"/>
    <n v="5"/>
    <s v="261-12-8671"/>
    <n v="100"/>
    <x v="2"/>
    <n v="875"/>
    <x v="166"/>
    <d v="1899-12-30T12:46:00"/>
    <x v="3"/>
    <x v="2"/>
    <x v="11"/>
    <x v="0"/>
  </r>
  <r>
    <d v="2024-12-07T00:00:00"/>
    <s v="Frankfurt"/>
    <s v="Germany"/>
    <x v="0"/>
    <s v="Male"/>
    <x v="0"/>
    <x v="9"/>
    <n v="300"/>
    <n v="60"/>
    <n v="78"/>
    <n v="5"/>
    <s v="730-70-9830"/>
    <n v="34.5"/>
    <x v="2"/>
    <n v="345"/>
    <x v="65"/>
    <d v="1899-12-30T19:40:00"/>
    <x v="85"/>
    <x v="2"/>
    <x v="11"/>
    <x v="0"/>
  </r>
  <r>
    <d v="2024-12-07T00:00:00"/>
    <s v="Salvador"/>
    <s v="Brazil"/>
    <x v="0"/>
    <s v="Male"/>
    <x v="4"/>
    <x v="31"/>
    <n v="3200"/>
    <n v="800"/>
    <n v="1040"/>
    <n v="4"/>
    <s v="382-25-8917"/>
    <n v="104"/>
    <x v="1"/>
    <n v="4160"/>
    <x v="167"/>
    <d v="1899-12-30T19:39:00"/>
    <x v="61"/>
    <x v="2"/>
    <x v="11"/>
    <x v="0"/>
  </r>
  <r>
    <d v="2024-12-07T00:00:00"/>
    <s v="Manaus"/>
    <s v="Brazil"/>
    <x v="0"/>
    <s v="Female"/>
    <x v="2"/>
    <x v="15"/>
    <n v="17500"/>
    <n v="3500"/>
    <n v="4550"/>
    <n v="5"/>
    <s v="422-29-8786"/>
    <n v="455"/>
    <x v="1"/>
    <n v="22750"/>
    <x v="18"/>
    <d v="1899-12-30T17:54:00"/>
    <x v="118"/>
    <x v="2"/>
    <x v="11"/>
    <x v="0"/>
  </r>
  <r>
    <s v="13-07-2024"/>
    <s v="Bhopal"/>
    <s v="India"/>
    <x v="0"/>
    <s v="Male"/>
    <x v="0"/>
    <x v="33"/>
    <n v="240"/>
    <n v="60"/>
    <n v="78"/>
    <n v="4"/>
    <s v="667-23-5919"/>
    <n v="14.4"/>
    <x v="1"/>
    <n v="288"/>
    <x v="61"/>
    <d v="1899-12-30T12:25:00"/>
    <x v="7"/>
    <x v="3"/>
    <x v="6"/>
    <x v="0"/>
  </r>
  <r>
    <s v="13-07-2024"/>
    <s v="Toronto"/>
    <s v="Canada"/>
    <x v="0"/>
    <s v="Female"/>
    <x v="0"/>
    <x v="3"/>
    <n v="300"/>
    <n v="100"/>
    <n v="130"/>
    <n v="3"/>
    <s v="843-01-4703"/>
    <n v="39"/>
    <x v="2"/>
    <n v="390"/>
    <x v="43"/>
    <d v="1899-12-30T16:47:00"/>
    <x v="85"/>
    <x v="3"/>
    <x v="6"/>
    <x v="0"/>
  </r>
  <r>
    <s v="13-07-2024"/>
    <s v="Agra"/>
    <s v="India"/>
    <x v="0"/>
    <s v="Male"/>
    <x v="0"/>
    <x v="3"/>
    <n v="600"/>
    <n v="100"/>
    <n v="130"/>
    <n v="6"/>
    <s v="743-88-1662"/>
    <n v="54.6"/>
    <x v="0"/>
    <n v="780"/>
    <x v="5"/>
    <d v="1899-12-30T12:52:00"/>
    <x v="5"/>
    <x v="3"/>
    <x v="6"/>
    <x v="0"/>
  </r>
  <r>
    <s v="13-07-2024"/>
    <s v="Canberra"/>
    <s v="Australia"/>
    <x v="0"/>
    <s v="Female"/>
    <x v="0"/>
    <x v="32"/>
    <n v="140"/>
    <n v="20"/>
    <n v="26"/>
    <n v="7"/>
    <s v="595-86-2894"/>
    <n v="12.74"/>
    <x v="0"/>
    <n v="182"/>
    <x v="64"/>
    <d v="1899-12-30T19:50:00"/>
    <x v="62"/>
    <x v="3"/>
    <x v="6"/>
    <x v="0"/>
  </r>
  <r>
    <s v="13-07-2024"/>
    <s v="Stuttgart"/>
    <s v="Germany"/>
    <x v="0"/>
    <s v="Female"/>
    <x v="4"/>
    <x v="16"/>
    <n v="3600"/>
    <n v="1800"/>
    <n v="2340"/>
    <n v="2"/>
    <s v="182-69-8360"/>
    <n v="234"/>
    <x v="0"/>
    <n v="4500"/>
    <x v="16"/>
    <d v="1899-12-30T18:17:00"/>
    <x v="16"/>
    <x v="3"/>
    <x v="6"/>
    <x v="0"/>
  </r>
  <r>
    <s v="13-07-2024"/>
    <s v="London"/>
    <s v="UK"/>
    <x v="1"/>
    <s v="Male"/>
    <x v="1"/>
    <x v="44"/>
    <n v="750"/>
    <n v="150"/>
    <n v="195"/>
    <n v="5"/>
    <s v="289-15-7034"/>
    <n v="100"/>
    <x v="0"/>
    <n v="975"/>
    <x v="141"/>
    <d v="1899-12-30T17:20:00"/>
    <x v="126"/>
    <x v="3"/>
    <x v="6"/>
    <x v="0"/>
  </r>
  <r>
    <s v="13-07-2024"/>
    <s v="Nizamabad"/>
    <s v="India"/>
    <x v="0"/>
    <s v="Female"/>
    <x v="0"/>
    <x v="27"/>
    <n v="200"/>
    <n v="40"/>
    <n v="52"/>
    <n v="5"/>
    <s v="462-78-5240"/>
    <n v="18.2"/>
    <x v="0"/>
    <n v="260"/>
    <x v="55"/>
    <d v="1899-12-30T13:32:00"/>
    <x v="54"/>
    <x v="3"/>
    <x v="6"/>
    <x v="0"/>
  </r>
  <r>
    <s v="13-07-2024"/>
    <s v="Kolkata"/>
    <s v="India"/>
    <x v="0"/>
    <s v="Male"/>
    <x v="1"/>
    <x v="50"/>
    <n v="1600"/>
    <n v="200"/>
    <n v="260"/>
    <n v="8"/>
    <s v="868-52-7573"/>
    <n v="100"/>
    <x v="0"/>
    <n v="1840"/>
    <x v="73"/>
    <d v="1899-12-30T10:37:00"/>
    <x v="41"/>
    <x v="3"/>
    <x v="6"/>
    <x v="0"/>
  </r>
  <r>
    <s v="13-07-2024"/>
    <s v="Ottawa"/>
    <s v="Canada"/>
    <x v="0"/>
    <s v="Female"/>
    <x v="0"/>
    <x v="32"/>
    <n v="120"/>
    <n v="20"/>
    <n v="26"/>
    <n v="6"/>
    <s v="153-58-4872"/>
    <n v="10.92"/>
    <x v="0"/>
    <n v="156"/>
    <x v="4"/>
    <d v="1899-12-30T14:35:00"/>
    <x v="4"/>
    <x v="3"/>
    <x v="6"/>
    <x v="0"/>
  </r>
  <r>
    <s v="13-07-2024"/>
    <s v="Salvador"/>
    <s v="Brazil"/>
    <x v="1"/>
    <s v="Male"/>
    <x v="1"/>
    <x v="55"/>
    <n v="380"/>
    <n v="95"/>
    <n v="124"/>
    <n v="4"/>
    <s v="662-72-2873"/>
    <n v="57"/>
    <x v="0"/>
    <n v="475"/>
    <x v="168"/>
    <d v="1899-12-30T12:09:00"/>
    <x v="127"/>
    <x v="3"/>
    <x v="6"/>
    <x v="0"/>
  </r>
  <r>
    <s v="13-07-2024"/>
    <s v="Berlin"/>
    <s v="Germany"/>
    <x v="0"/>
    <s v="Female"/>
    <x v="2"/>
    <x v="12"/>
    <n v="125000"/>
    <n v="25000"/>
    <n v="32500"/>
    <n v="5"/>
    <s v="525-88-7307"/>
    <n v="4875"/>
    <x v="1"/>
    <n v="150000"/>
    <x v="169"/>
    <d v="1899-12-30T15:32:00"/>
    <x v="84"/>
    <x v="3"/>
    <x v="6"/>
    <x v="0"/>
  </r>
  <r>
    <s v="13-07-2024"/>
    <s v="Hyderabad"/>
    <s v="India"/>
    <x v="0"/>
    <s v="Male"/>
    <x v="0"/>
    <x v="1"/>
    <n v="400"/>
    <n v="80"/>
    <n v="104"/>
    <n v="5"/>
    <s v="689-16-9784"/>
    <n v="26"/>
    <x v="1"/>
    <n v="520"/>
    <x v="20"/>
    <d v="1899-12-30T13:58:00"/>
    <x v="20"/>
    <x v="3"/>
    <x v="6"/>
    <x v="0"/>
  </r>
  <r>
    <s v="13-07-2024"/>
    <s v="Perth"/>
    <s v="Australia"/>
    <x v="1"/>
    <s v="Female"/>
    <x v="0"/>
    <x v="3"/>
    <n v="300"/>
    <n v="100"/>
    <n v="130"/>
    <n v="3"/>
    <s v="725-56-0833"/>
    <n v="39"/>
    <x v="1"/>
    <n v="390"/>
    <x v="43"/>
    <d v="1899-12-30T13:19:00"/>
    <x v="85"/>
    <x v="3"/>
    <x v="6"/>
    <x v="0"/>
  </r>
  <r>
    <s v="13-07-2024"/>
    <s v="Gandhinagar"/>
    <s v="India"/>
    <x v="0"/>
    <s v="Female"/>
    <x v="4"/>
    <x v="31"/>
    <n v="4800"/>
    <n v="800"/>
    <n v="1040"/>
    <n v="6"/>
    <s v="394-41-0748"/>
    <n v="104"/>
    <x v="0"/>
    <n v="6240"/>
    <x v="38"/>
    <d v="1899-12-30T13:37:00"/>
    <x v="38"/>
    <x v="3"/>
    <x v="6"/>
    <x v="0"/>
  </r>
  <r>
    <s v="13-07-2024"/>
    <s v="Bokaro"/>
    <s v="India"/>
    <x v="0"/>
    <s v="Female"/>
    <x v="4"/>
    <x v="31"/>
    <n v="4800"/>
    <n v="800"/>
    <n v="1040"/>
    <n v="6"/>
    <s v="596-42-3999"/>
    <n v="104"/>
    <x v="2"/>
    <n v="6000"/>
    <x v="12"/>
    <d v="1899-12-30T16:49:00"/>
    <x v="38"/>
    <x v="3"/>
    <x v="6"/>
    <x v="0"/>
  </r>
  <r>
    <s v="13-07-2024"/>
    <s v="Birmingham"/>
    <s v="UK"/>
    <x v="0"/>
    <s v="Male"/>
    <x v="2"/>
    <x v="17"/>
    <n v="2200"/>
    <n v="2200"/>
    <n v="2860"/>
    <n v="1"/>
    <s v="541-89-9860"/>
    <n v="275"/>
    <x v="2"/>
    <n v="2750"/>
    <x v="170"/>
    <d v="1899-12-30T14:55:00"/>
    <x v="75"/>
    <x v="3"/>
    <x v="6"/>
    <x v="0"/>
  </r>
  <r>
    <s v="13-07-2024"/>
    <s v="Agra"/>
    <s v="India"/>
    <x v="0"/>
    <s v="Male"/>
    <x v="2"/>
    <x v="18"/>
    <n v="2400"/>
    <n v="1200"/>
    <n v="1560"/>
    <n v="2"/>
    <s v="173-82-9529"/>
    <n v="156"/>
    <x v="1"/>
    <n v="3120"/>
    <x v="72"/>
    <d v="1899-12-30T14:04:00"/>
    <x v="70"/>
    <x v="3"/>
    <x v="6"/>
    <x v="0"/>
  </r>
  <r>
    <s v="13-07-2024"/>
    <s v="Mysore"/>
    <s v="India"/>
    <x v="0"/>
    <s v="Male"/>
    <x v="0"/>
    <x v="27"/>
    <n v="280"/>
    <n v="40"/>
    <n v="52"/>
    <n v="7"/>
    <s v="563-36-9814"/>
    <n v="24.5"/>
    <x v="0"/>
    <n v="350"/>
    <x v="91"/>
    <d v="1899-12-30T12:31:00"/>
    <x v="87"/>
    <x v="3"/>
    <x v="6"/>
    <x v="0"/>
  </r>
  <r>
    <s v="13-07-2024"/>
    <s v="Melbourne"/>
    <s v="Australia"/>
    <x v="0"/>
    <s v="Female"/>
    <x v="0"/>
    <x v="11"/>
    <n v="2750"/>
    <n v="550"/>
    <n v="715"/>
    <n v="5"/>
    <s v="308-47-4913"/>
    <n v="100"/>
    <x v="2"/>
    <n v="3575"/>
    <x v="98"/>
    <d v="1899-12-30T14:51:00"/>
    <x v="92"/>
    <x v="3"/>
    <x v="6"/>
    <x v="0"/>
  </r>
  <r>
    <s v="13-07-2024"/>
    <s v="Frankfurt"/>
    <s v="Germany"/>
    <x v="0"/>
    <s v="Female"/>
    <x v="4"/>
    <x v="34"/>
    <n v="7500"/>
    <n v="2500"/>
    <n v="3250"/>
    <n v="3"/>
    <s v="885-17-6250"/>
    <n v="325"/>
    <x v="1"/>
    <n v="9375"/>
    <x v="171"/>
    <d v="1899-12-30T18:27:00"/>
    <x v="50"/>
    <x v="3"/>
    <x v="6"/>
    <x v="0"/>
  </r>
  <r>
    <s v="13-07-2024"/>
    <s v="BrasÃ­lia"/>
    <s v="Brazil"/>
    <x v="0"/>
    <s v="Female"/>
    <x v="0"/>
    <x v="36"/>
    <n v="275"/>
    <n v="55"/>
    <n v="72"/>
    <n v="5"/>
    <s v="726-27-2396"/>
    <n v="34.375"/>
    <x v="2"/>
    <n v="343.75"/>
    <x v="172"/>
    <d v="1899-12-30T12:45:00"/>
    <x v="113"/>
    <x v="3"/>
    <x v="6"/>
    <x v="0"/>
  </r>
  <r>
    <s v="13-07-2024"/>
    <s v="Allahabad"/>
    <s v="India"/>
    <x v="1"/>
    <s v="Male"/>
    <x v="0"/>
    <x v="36"/>
    <n v="495"/>
    <n v="55"/>
    <n v="72"/>
    <n v="9"/>
    <s v="316-01-3952"/>
    <n v="64.349999999999994"/>
    <x v="1"/>
    <n v="643.5"/>
    <x v="173"/>
    <d v="1899-12-30T10:36:00"/>
    <x v="139"/>
    <x v="3"/>
    <x v="6"/>
    <x v="0"/>
  </r>
  <r>
    <s v="13-07-2024"/>
    <s v="Hamburg"/>
    <s v="Germany"/>
    <x v="0"/>
    <s v="Male"/>
    <x v="0"/>
    <x v="32"/>
    <n v="140"/>
    <n v="20"/>
    <n v="26"/>
    <n v="7"/>
    <s v="760-54-1821"/>
    <n v="12.25"/>
    <x v="0"/>
    <n v="175"/>
    <x v="145"/>
    <d v="1899-12-30T20:36:00"/>
    <x v="62"/>
    <x v="3"/>
    <x v="6"/>
    <x v="0"/>
  </r>
  <r>
    <s v="13-07-2024"/>
    <s v="Sambalpur"/>
    <s v="India"/>
    <x v="0"/>
    <s v="Male"/>
    <x v="2"/>
    <x v="29"/>
    <n v="48000"/>
    <n v="12000"/>
    <n v="15600"/>
    <n v="4"/>
    <s v="793-10-3222"/>
    <n v="2340"/>
    <x v="1"/>
    <n v="60000"/>
    <x v="149"/>
    <d v="1899-12-30T14:16:00"/>
    <x v="43"/>
    <x v="3"/>
    <x v="6"/>
    <x v="0"/>
  </r>
  <r>
    <s v="13-07-2024"/>
    <s v="Hapur"/>
    <s v="India"/>
    <x v="0"/>
    <s v="Female"/>
    <x v="2"/>
    <x v="12"/>
    <n v="150000"/>
    <n v="25000"/>
    <n v="32500"/>
    <n v="6"/>
    <s v="346-12-3257"/>
    <n v="4875"/>
    <x v="1"/>
    <n v="195000"/>
    <x v="174"/>
    <d v="1899-12-30T10:26:00"/>
    <x v="77"/>
    <x v="3"/>
    <x v="6"/>
    <x v="0"/>
  </r>
  <r>
    <s v="13-07-2024"/>
    <s v="Munich"/>
    <s v="Germany"/>
    <x v="0"/>
    <s v="Female"/>
    <x v="0"/>
    <x v="0"/>
    <n v="750"/>
    <n v="250"/>
    <n v="325"/>
    <n v="3"/>
    <s v="110-05-6330"/>
    <n v="46.875"/>
    <x v="1"/>
    <n v="937.5"/>
    <x v="154"/>
    <d v="1899-12-30T13:30:00"/>
    <x v="126"/>
    <x v="3"/>
    <x v="6"/>
    <x v="0"/>
  </r>
  <r>
    <s v="13-07-2024"/>
    <s v="Madurai"/>
    <s v="India"/>
    <x v="1"/>
    <s v="Female"/>
    <x v="5"/>
    <x v="23"/>
    <n v="90"/>
    <n v="15"/>
    <n v="20"/>
    <n v="6"/>
    <s v="651-61-0874"/>
    <n v="11.7"/>
    <x v="1"/>
    <n v="117"/>
    <x v="129"/>
    <d v="1899-12-30T16:28:00"/>
    <x v="145"/>
    <x v="3"/>
    <x v="6"/>
    <x v="0"/>
  </r>
  <r>
    <s v="13-07-2024"/>
    <s v="Ratlam"/>
    <s v="India"/>
    <x v="0"/>
    <s v="Male"/>
    <x v="2"/>
    <x v="7"/>
    <n v="165000"/>
    <n v="55000"/>
    <n v="71500"/>
    <n v="3"/>
    <s v="236-86-3015"/>
    <n v="10725"/>
    <x v="0"/>
    <n v="206250"/>
    <x v="175"/>
    <d v="1899-12-30T20:18:00"/>
    <x v="35"/>
    <x v="3"/>
    <x v="6"/>
    <x v="0"/>
  </r>
  <r>
    <s v="13-07-2024"/>
    <s v="Vancouver"/>
    <s v="Canada"/>
    <x v="0"/>
    <s v="Female"/>
    <x v="2"/>
    <x v="52"/>
    <n v="30000"/>
    <n v="5000"/>
    <n v="6500"/>
    <n v="6"/>
    <s v="831-64-0259"/>
    <n v="650"/>
    <x v="2"/>
    <n v="37500"/>
    <x v="176"/>
    <d v="1899-12-30T20:04:00"/>
    <x v="146"/>
    <x v="3"/>
    <x v="6"/>
    <x v="0"/>
  </r>
  <r>
    <s v="13-07-2024"/>
    <s v="Las Vegas"/>
    <s v="USA"/>
    <x v="0"/>
    <s v="Female"/>
    <x v="1"/>
    <x v="2"/>
    <n v="1260"/>
    <n v="180"/>
    <n v="234"/>
    <n v="7"/>
    <s v="587-03-7455"/>
    <n v="100"/>
    <x v="2"/>
    <n v="1449"/>
    <x v="177"/>
    <d v="1899-12-30T13:38:00"/>
    <x v="6"/>
    <x v="3"/>
    <x v="6"/>
    <x v="0"/>
  </r>
  <r>
    <s v="13-07-2024"/>
    <s v="Lucknow"/>
    <s v="India"/>
    <x v="0"/>
    <s v="Female"/>
    <x v="1"/>
    <x v="44"/>
    <n v="600"/>
    <n v="150"/>
    <n v="195"/>
    <n v="4"/>
    <s v="882-40-4577"/>
    <n v="39"/>
    <x v="1"/>
    <n v="780"/>
    <x v="5"/>
    <d v="1899-12-30T10:43:00"/>
    <x v="5"/>
    <x v="3"/>
    <x v="6"/>
    <x v="0"/>
  </r>
  <r>
    <s v="13-07-2024"/>
    <s v="Visakhapatnam"/>
    <s v="India"/>
    <x v="1"/>
    <s v="Male"/>
    <x v="2"/>
    <x v="24"/>
    <n v="1750"/>
    <n v="250"/>
    <n v="325"/>
    <n v="7"/>
    <s v="732-67-5346"/>
    <n v="100"/>
    <x v="1"/>
    <n v="2187.5"/>
    <x v="178"/>
    <d v="1899-12-30T17:30:00"/>
    <x v="31"/>
    <x v="3"/>
    <x v="6"/>
    <x v="0"/>
  </r>
  <r>
    <s v="13-07-2024"/>
    <s v="Winnipeg"/>
    <s v="Canada"/>
    <x v="0"/>
    <s v="Female"/>
    <x v="0"/>
    <x v="11"/>
    <n v="3850"/>
    <n v="550"/>
    <n v="715"/>
    <n v="7"/>
    <s v="725-32-9708"/>
    <n v="100"/>
    <x v="0"/>
    <n v="5005"/>
    <x v="179"/>
    <d v="1899-12-30T15:28:00"/>
    <x v="147"/>
    <x v="3"/>
    <x v="6"/>
    <x v="0"/>
  </r>
  <r>
    <s v="13-07-2024"/>
    <s v="Kota"/>
    <s v="India"/>
    <x v="0"/>
    <s v="Male"/>
    <x v="0"/>
    <x v="14"/>
    <n v="700"/>
    <n v="140"/>
    <n v="182"/>
    <n v="5"/>
    <s v="256-08-8343"/>
    <n v="45.5"/>
    <x v="1"/>
    <n v="910"/>
    <x v="34"/>
    <d v="1899-12-30T19:07:00"/>
    <x v="3"/>
    <x v="3"/>
    <x v="6"/>
    <x v="0"/>
  </r>
  <r>
    <s v="13-07-2024"/>
    <s v="Kollam"/>
    <s v="India"/>
    <x v="0"/>
    <s v="Female"/>
    <x v="4"/>
    <x v="13"/>
    <n v="6300"/>
    <n v="900"/>
    <n v="1170"/>
    <n v="7"/>
    <s v="372-26-1506"/>
    <n v="117"/>
    <x v="1"/>
    <n v="8190"/>
    <x v="108"/>
    <d v="1899-12-30T19:01:00"/>
    <x v="98"/>
    <x v="3"/>
    <x v="6"/>
    <x v="0"/>
  </r>
  <r>
    <s v="13-07-2024"/>
    <s v="Los Angeles"/>
    <s v="USA"/>
    <x v="0"/>
    <s v="Male"/>
    <x v="1"/>
    <x v="50"/>
    <n v="800"/>
    <n v="200"/>
    <n v="260"/>
    <n v="4"/>
    <s v="244-08-0162"/>
    <n v="72.8"/>
    <x v="0"/>
    <n v="1040"/>
    <x v="73"/>
    <d v="1899-12-30T19:48:00"/>
    <x v="71"/>
    <x v="3"/>
    <x v="6"/>
    <x v="0"/>
  </r>
  <r>
    <s v="13-07-2024"/>
    <s v="Pune"/>
    <s v="India"/>
    <x v="0"/>
    <s v="Female"/>
    <x v="4"/>
    <x v="31"/>
    <n v="3200"/>
    <n v="800"/>
    <n v="1040"/>
    <n v="4"/>
    <s v="569-71-4390"/>
    <n v="104"/>
    <x v="2"/>
    <n v="4160"/>
    <x v="167"/>
    <d v="1899-12-30T19:24:00"/>
    <x v="61"/>
    <x v="3"/>
    <x v="6"/>
    <x v="0"/>
  </r>
  <r>
    <s v="14-07-2024"/>
    <s v="Mumbai"/>
    <s v="India"/>
    <x v="0"/>
    <s v="Female"/>
    <x v="0"/>
    <x v="38"/>
    <n v="180"/>
    <n v="45"/>
    <n v="59"/>
    <n v="4"/>
    <s v="132-23-6451"/>
    <n v="11.7"/>
    <x v="1"/>
    <n v="234"/>
    <x v="2"/>
    <d v="1899-12-30T13:00:00"/>
    <x v="94"/>
    <x v="4"/>
    <x v="6"/>
    <x v="0"/>
  </r>
  <r>
    <s v="14-07-2024"/>
    <s v="Jalgaon"/>
    <s v="India"/>
    <x v="0"/>
    <s v="Male"/>
    <x v="2"/>
    <x v="24"/>
    <n v="2000"/>
    <n v="250"/>
    <n v="325"/>
    <n v="8"/>
    <s v="696-90-2548"/>
    <n v="100"/>
    <x v="0"/>
    <n v="2600"/>
    <x v="47"/>
    <d v="1899-12-30T14:29:00"/>
    <x v="48"/>
    <x v="4"/>
    <x v="6"/>
    <x v="0"/>
  </r>
  <r>
    <s v="14-07-2024"/>
    <s v="Boston"/>
    <s v="USA"/>
    <x v="0"/>
    <s v="Female"/>
    <x v="4"/>
    <x v="35"/>
    <n v="3000"/>
    <n v="500"/>
    <n v="650"/>
    <n v="6"/>
    <s v="472-15-9636"/>
    <n v="100"/>
    <x v="2"/>
    <n v="3750"/>
    <x v="71"/>
    <d v="1899-12-30T13:21:00"/>
    <x v="65"/>
    <x v="4"/>
    <x v="6"/>
    <x v="0"/>
  </r>
  <r>
    <s v="14-07-2024"/>
    <s v="Patna"/>
    <s v="India"/>
    <x v="0"/>
    <s v="Female"/>
    <x v="2"/>
    <x v="52"/>
    <n v="25000"/>
    <n v="5000"/>
    <n v="6500"/>
    <n v="5"/>
    <s v="268-03-6164"/>
    <n v="650"/>
    <x v="0"/>
    <n v="30000"/>
    <x v="180"/>
    <d v="1899-12-30T18:55:00"/>
    <x v="57"/>
    <x v="4"/>
    <x v="6"/>
    <x v="0"/>
  </r>
  <r>
    <s v="14-07-2024"/>
    <s v="Portland"/>
    <s v="USA"/>
    <x v="1"/>
    <s v="Male"/>
    <x v="0"/>
    <x v="6"/>
    <n v="100"/>
    <n v="20"/>
    <n v="26"/>
    <n v="5"/>
    <s v="750-57-9686"/>
    <n v="17.25"/>
    <x v="2"/>
    <n v="115"/>
    <x v="67"/>
    <d v="1899-12-30T19:36:00"/>
    <x v="9"/>
    <x v="4"/>
    <x v="6"/>
    <x v="0"/>
  </r>
  <r>
    <s v="14-07-2024"/>
    <s v="Manchester"/>
    <s v="UK"/>
    <x v="0"/>
    <s v="Female"/>
    <x v="0"/>
    <x v="3"/>
    <n v="800"/>
    <n v="100"/>
    <n v="130"/>
    <n v="8"/>
    <s v="186-09-3669"/>
    <n v="52"/>
    <x v="1"/>
    <n v="1040"/>
    <x v="73"/>
    <d v="1899-12-30T16:28:00"/>
    <x v="71"/>
    <x v="4"/>
    <x v="6"/>
    <x v="0"/>
  </r>
  <r>
    <s v="14-07-2024"/>
    <s v="Salvador"/>
    <s v="Brazil"/>
    <x v="1"/>
    <s v="Female"/>
    <x v="5"/>
    <x v="26"/>
    <n v="30"/>
    <n v="5"/>
    <n v="7"/>
    <n v="6"/>
    <s v="848-07-1692"/>
    <n v="3.9"/>
    <x v="1"/>
    <n v="39"/>
    <x v="57"/>
    <d v="1899-12-30T13:48:00"/>
    <x v="148"/>
    <x v="4"/>
    <x v="6"/>
    <x v="0"/>
  </r>
  <r>
    <s v="14-07-2024"/>
    <s v="Umm Al Quwain"/>
    <s v="UAE"/>
    <x v="0"/>
    <s v="Male"/>
    <x v="0"/>
    <x v="4"/>
    <n v="240"/>
    <n v="40"/>
    <n v="52"/>
    <n v="6"/>
    <s v="745-71-3520"/>
    <n v="30"/>
    <x v="2"/>
    <n v="300"/>
    <x v="55"/>
    <d v="1899-12-30T10:57:00"/>
    <x v="7"/>
    <x v="4"/>
    <x v="6"/>
    <x v="0"/>
  </r>
  <r>
    <s v="14-07-2024"/>
    <s v="Stuttgart"/>
    <s v="Germany"/>
    <x v="0"/>
    <s v="Male"/>
    <x v="2"/>
    <x v="7"/>
    <n v="55000"/>
    <n v="55000"/>
    <n v="71500"/>
    <n v="1"/>
    <s v="266-76-6436"/>
    <n v="5005"/>
    <x v="0"/>
    <n v="71500"/>
    <x v="181"/>
    <d v="1899-12-30T17:13:00"/>
    <x v="149"/>
    <x v="4"/>
    <x v="6"/>
    <x v="0"/>
  </r>
  <r>
    <s v="14-07-2024"/>
    <s v="Karimnagar"/>
    <s v="India"/>
    <x v="1"/>
    <s v="Male"/>
    <x v="2"/>
    <x v="18"/>
    <n v="3600"/>
    <n v="1200"/>
    <n v="1560"/>
    <n v="3"/>
    <s v="740-22-2500"/>
    <n v="156"/>
    <x v="1"/>
    <n v="4680"/>
    <x v="110"/>
    <d v="1899-12-30T10:23:00"/>
    <x v="16"/>
    <x v="4"/>
    <x v="6"/>
    <x v="0"/>
  </r>
  <r>
    <s v="14-07-2024"/>
    <s v="Chicago"/>
    <s v="USA"/>
    <x v="0"/>
    <s v="Male"/>
    <x v="0"/>
    <x v="43"/>
    <n v="35"/>
    <n v="7"/>
    <n v="9"/>
    <n v="5"/>
    <s v="271-88-8734"/>
    <n v="2.94"/>
    <x v="0"/>
    <n v="42"/>
    <x v="182"/>
    <d v="1899-12-30T13:57:00"/>
    <x v="115"/>
    <x v="4"/>
    <x v="6"/>
    <x v="0"/>
  </r>
  <r>
    <s v="14-07-2024"/>
    <s v="Ratlam"/>
    <s v="India"/>
    <x v="0"/>
    <s v="Male"/>
    <x v="0"/>
    <x v="11"/>
    <n v="5500"/>
    <n v="550"/>
    <n v="715"/>
    <n v="10"/>
    <s v="301-81-8610"/>
    <n v="100"/>
    <x v="1"/>
    <n v="6600"/>
    <x v="183"/>
    <d v="1899-12-30T13:29:00"/>
    <x v="150"/>
    <x v="4"/>
    <x v="6"/>
    <x v="0"/>
  </r>
  <r>
    <s v="14-07-2024"/>
    <s v="Berlin"/>
    <s v="Germany"/>
    <x v="1"/>
    <s v="Male"/>
    <x v="0"/>
    <x v="4"/>
    <n v="200"/>
    <n v="40"/>
    <n v="52"/>
    <n v="5"/>
    <s v="489-64-4354"/>
    <n v="26"/>
    <x v="1"/>
    <n v="260"/>
    <x v="55"/>
    <d v="1899-12-30T13:00:00"/>
    <x v="54"/>
    <x v="4"/>
    <x v="6"/>
    <x v="0"/>
  </r>
  <r>
    <s v="14-07-2024"/>
    <s v="Leeds"/>
    <s v="UK"/>
    <x v="0"/>
    <s v="Female"/>
    <x v="3"/>
    <x v="21"/>
    <n v="1350"/>
    <n v="450"/>
    <n v="585"/>
    <n v="3"/>
    <s v="198-84-7132"/>
    <n v="100"/>
    <x v="0"/>
    <n v="1755"/>
    <x v="184"/>
    <d v="1899-12-30T19:42:00"/>
    <x v="151"/>
    <x v="4"/>
    <x v="6"/>
    <x v="0"/>
  </r>
  <r>
    <s v="14-07-2024"/>
    <s v="Pali"/>
    <s v="India"/>
    <x v="0"/>
    <s v="Female"/>
    <x v="4"/>
    <x v="28"/>
    <n v="900"/>
    <n v="100"/>
    <n v="130"/>
    <n v="9"/>
    <s v="269-10-8440"/>
    <n v="58.5"/>
    <x v="1"/>
    <n v="1170"/>
    <x v="28"/>
    <d v="1899-12-30T15:36:00"/>
    <x v="29"/>
    <x v="4"/>
    <x v="6"/>
    <x v="0"/>
  </r>
  <r>
    <s v="14-07-2024"/>
    <s v="Glasgow"/>
    <s v="UK"/>
    <x v="0"/>
    <s v="Female"/>
    <x v="0"/>
    <x v="4"/>
    <n v="280"/>
    <n v="40"/>
    <n v="52"/>
    <n v="7"/>
    <s v="650-98-6268"/>
    <n v="25.48"/>
    <x v="0"/>
    <n v="364"/>
    <x v="96"/>
    <d v="1899-12-30T13:40:00"/>
    <x v="87"/>
    <x v="4"/>
    <x v="6"/>
    <x v="0"/>
  </r>
  <r>
    <s v="14-07-2024"/>
    <s v="Brisbane"/>
    <s v="Australia"/>
    <x v="0"/>
    <s v="Male"/>
    <x v="0"/>
    <x v="4"/>
    <n v="400"/>
    <n v="40"/>
    <n v="52"/>
    <n v="10"/>
    <s v="741-73-3559"/>
    <n v="52"/>
    <x v="2"/>
    <n v="520"/>
    <x v="20"/>
    <d v="1899-12-30T18:01:00"/>
    <x v="20"/>
    <x v="4"/>
    <x v="6"/>
    <x v="0"/>
  </r>
  <r>
    <s v="14-07-2024"/>
    <s v="Baranagar"/>
    <s v="India"/>
    <x v="0"/>
    <s v="Male"/>
    <x v="1"/>
    <x v="44"/>
    <n v="600"/>
    <n v="150"/>
    <n v="195"/>
    <n v="4"/>
    <s v="325-77-6186"/>
    <n v="37.5"/>
    <x v="1"/>
    <n v="750"/>
    <x v="22"/>
    <d v="1899-12-30T13:53:00"/>
    <x v="5"/>
    <x v="4"/>
    <x v="6"/>
    <x v="0"/>
  </r>
  <r>
    <s v="14-07-2024"/>
    <s v="Sharjah"/>
    <s v="UAE"/>
    <x v="0"/>
    <s v="Male"/>
    <x v="2"/>
    <x v="52"/>
    <n v="20000"/>
    <n v="5000"/>
    <n v="6500"/>
    <n v="4"/>
    <s v="286-75-7818"/>
    <n v="650"/>
    <x v="0"/>
    <n v="23000"/>
    <x v="93"/>
    <d v="1899-12-30T17:27:00"/>
    <x v="128"/>
    <x v="4"/>
    <x v="6"/>
    <x v="0"/>
  </r>
  <r>
    <s v="14-07-2024"/>
    <s v="San Jose"/>
    <s v="USA"/>
    <x v="1"/>
    <s v="Male"/>
    <x v="2"/>
    <x v="7"/>
    <n v="220000"/>
    <n v="55000"/>
    <n v="71500"/>
    <n v="4"/>
    <s v="574-57-9721"/>
    <n v="10725"/>
    <x v="2"/>
    <n v="286000"/>
    <x v="92"/>
    <d v="1899-12-30T10:53:00"/>
    <x v="73"/>
    <x v="4"/>
    <x v="6"/>
    <x v="0"/>
  </r>
  <r>
    <s v="14-07-2024"/>
    <s v="Satna"/>
    <s v="India"/>
    <x v="0"/>
    <s v="Female"/>
    <x v="0"/>
    <x v="6"/>
    <n v="120"/>
    <n v="20"/>
    <n v="26"/>
    <n v="6"/>
    <s v="459-50-7686"/>
    <n v="10.92"/>
    <x v="0"/>
    <n v="156"/>
    <x v="4"/>
    <d v="1899-12-30T19:48:00"/>
    <x v="4"/>
    <x v="4"/>
    <x v="6"/>
    <x v="0"/>
  </r>
  <r>
    <s v="14-07-2024"/>
    <s v="Berlin"/>
    <s v="Germany"/>
    <x v="0"/>
    <s v="Female"/>
    <x v="2"/>
    <x v="29"/>
    <n v="48000"/>
    <n v="12000"/>
    <n v="15600"/>
    <n v="4"/>
    <s v="616-87-0016"/>
    <n v="2340"/>
    <x v="0"/>
    <n v="62400"/>
    <x v="42"/>
    <d v="1899-12-30T16:53:00"/>
    <x v="43"/>
    <x v="4"/>
    <x v="6"/>
    <x v="0"/>
  </r>
  <r>
    <s v="14-07-2024"/>
    <s v="Dresden"/>
    <s v="Germany"/>
    <x v="1"/>
    <s v="Male"/>
    <x v="0"/>
    <x v="0"/>
    <n v="750"/>
    <n v="250"/>
    <n v="325"/>
    <n v="3"/>
    <s v="837-55-7229"/>
    <n v="100"/>
    <x v="0"/>
    <n v="937.5"/>
    <x v="154"/>
    <d v="1899-12-30T19:14:00"/>
    <x v="126"/>
    <x v="4"/>
    <x v="6"/>
    <x v="0"/>
  </r>
  <r>
    <s v="14-07-2024"/>
    <s v="Raichur"/>
    <s v="India"/>
    <x v="0"/>
    <s v="Female"/>
    <x v="2"/>
    <x v="19"/>
    <n v="18000"/>
    <n v="18000"/>
    <n v="23400"/>
    <n v="1"/>
    <s v="751-69-0068"/>
    <n v="1575"/>
    <x v="0"/>
    <n v="22500"/>
    <x v="151"/>
    <d v="1899-12-30T14:36:00"/>
    <x v="152"/>
    <x v="4"/>
    <x v="6"/>
    <x v="0"/>
  </r>
  <r>
    <s v="14-07-2024"/>
    <s v="Leipzig"/>
    <s v="Germany"/>
    <x v="0"/>
    <s v="Male"/>
    <x v="1"/>
    <x v="44"/>
    <n v="1050"/>
    <n v="150"/>
    <n v="195"/>
    <n v="7"/>
    <s v="257-73-1380"/>
    <n v="65.625"/>
    <x v="1"/>
    <n v="1312.5"/>
    <x v="185"/>
    <d v="1899-12-30T18:19:00"/>
    <x v="86"/>
    <x v="4"/>
    <x v="6"/>
    <x v="0"/>
  </r>
  <r>
    <s v="14-07-2024"/>
    <s v="Hamburg"/>
    <s v="Germany"/>
    <x v="0"/>
    <s v="Male"/>
    <x v="4"/>
    <x v="51"/>
    <n v="3600"/>
    <n v="600"/>
    <n v="780"/>
    <n v="6"/>
    <s v="345-08-4992"/>
    <n v="100"/>
    <x v="1"/>
    <n v="4500"/>
    <x v="16"/>
    <d v="1899-12-30T19:09:00"/>
    <x v="16"/>
    <x v="4"/>
    <x v="6"/>
    <x v="0"/>
  </r>
  <r>
    <s v="14-07-2024"/>
    <s v="Kharagpur"/>
    <s v="India"/>
    <x v="0"/>
    <s v="Male"/>
    <x v="1"/>
    <x v="47"/>
    <n v="175"/>
    <n v="25"/>
    <n v="33"/>
    <n v="7"/>
    <s v="549-96-4200"/>
    <n v="11.375"/>
    <x v="1"/>
    <n v="227.5"/>
    <x v="186"/>
    <d v="1899-12-30T16:51:00"/>
    <x v="153"/>
    <x v="4"/>
    <x v="6"/>
    <x v="0"/>
  </r>
  <r>
    <s v="14-07-2024"/>
    <s v="Sheffield"/>
    <s v="UK"/>
    <x v="1"/>
    <s v="Male"/>
    <x v="0"/>
    <x v="33"/>
    <n v="360"/>
    <n v="60"/>
    <n v="78"/>
    <n v="6"/>
    <s v="810-60-6344"/>
    <n v="62.1"/>
    <x v="2"/>
    <n v="414"/>
    <x v="2"/>
    <d v="1899-12-30T15:37:00"/>
    <x v="44"/>
    <x v="4"/>
    <x v="6"/>
    <x v="0"/>
  </r>
  <r>
    <s v="14-07-2024"/>
    <s v="Quebec City"/>
    <s v="Canada"/>
    <x v="0"/>
    <s v="Male"/>
    <x v="4"/>
    <x v="51"/>
    <n v="3000"/>
    <n v="600"/>
    <n v="780"/>
    <n v="5"/>
    <s v="450-28-2866"/>
    <n v="100"/>
    <x v="0"/>
    <n v="3600"/>
    <x v="47"/>
    <d v="1899-12-30T20:15:00"/>
    <x v="65"/>
    <x v="4"/>
    <x v="6"/>
    <x v="0"/>
  </r>
  <r>
    <s v="15-07-2024"/>
    <s v="Atlanta"/>
    <s v="USA"/>
    <x v="0"/>
    <s v="Female"/>
    <x v="5"/>
    <x v="57"/>
    <n v="100"/>
    <n v="25"/>
    <n v="33"/>
    <n v="4"/>
    <s v="394-30-3170"/>
    <n v="6.5"/>
    <x v="1"/>
    <n v="130"/>
    <x v="53"/>
    <d v="1899-12-30T14:38:00"/>
    <x v="91"/>
    <x v="5"/>
    <x v="6"/>
    <x v="0"/>
  </r>
  <r>
    <s v="15-07-2024"/>
    <s v="Bristol"/>
    <s v="UK"/>
    <x v="0"/>
    <s v="Female"/>
    <x v="0"/>
    <x v="4"/>
    <n v="320"/>
    <n v="40"/>
    <n v="52"/>
    <n v="8"/>
    <s v="138-17-5109"/>
    <n v="28"/>
    <x v="0"/>
    <n v="400"/>
    <x v="187"/>
    <d v="1899-12-30T19:25:00"/>
    <x v="28"/>
    <x v="5"/>
    <x v="6"/>
    <x v="0"/>
  </r>
  <r>
    <s v="15-07-2024"/>
    <s v="Dallas"/>
    <s v="USA"/>
    <x v="0"/>
    <s v="Female"/>
    <x v="1"/>
    <x v="22"/>
    <n v="700"/>
    <n v="100"/>
    <n v="130"/>
    <n v="7"/>
    <s v="192-98-7397"/>
    <n v="63.7"/>
    <x v="0"/>
    <n v="910"/>
    <x v="34"/>
    <d v="1899-12-30T19:35:00"/>
    <x v="3"/>
    <x v="5"/>
    <x v="6"/>
    <x v="0"/>
  </r>
  <r>
    <s v="15-07-2024"/>
    <s v="Edmonton"/>
    <s v="Canada"/>
    <x v="1"/>
    <s v="Male"/>
    <x v="1"/>
    <x v="22"/>
    <n v="400"/>
    <n v="100"/>
    <n v="130"/>
    <n v="4"/>
    <s v="301-11-9629"/>
    <n v="52"/>
    <x v="1"/>
    <n v="520"/>
    <x v="20"/>
    <d v="1899-12-30T15:42:00"/>
    <x v="20"/>
    <x v="5"/>
    <x v="6"/>
    <x v="0"/>
  </r>
  <r>
    <s v="15-07-2024"/>
    <s v="Nizamabad"/>
    <s v="India"/>
    <x v="0"/>
    <s v="Female"/>
    <x v="1"/>
    <x v="44"/>
    <n v="750"/>
    <n v="150"/>
    <n v="195"/>
    <n v="5"/>
    <s v="390-80-5128"/>
    <n v="68.25"/>
    <x v="0"/>
    <n v="975"/>
    <x v="141"/>
    <d v="1899-12-30T14:11:00"/>
    <x v="126"/>
    <x v="5"/>
    <x v="6"/>
    <x v="0"/>
  </r>
  <r>
    <s v="15-07-2024"/>
    <s v="Denver"/>
    <s v="USA"/>
    <x v="0"/>
    <s v="Male"/>
    <x v="4"/>
    <x v="45"/>
    <n v="18000"/>
    <n v="2000"/>
    <n v="2600"/>
    <n v="9"/>
    <s v="235-46-8343"/>
    <n v="260"/>
    <x v="2"/>
    <n v="23400"/>
    <x v="102"/>
    <d v="1899-12-30T10:43:00"/>
    <x v="152"/>
    <x v="5"/>
    <x v="6"/>
    <x v="0"/>
  </r>
  <r>
    <s v="15-07-2024"/>
    <s v="Bardhaman"/>
    <s v="India"/>
    <x v="0"/>
    <s v="Female"/>
    <x v="2"/>
    <x v="7"/>
    <n v="440000"/>
    <n v="55000"/>
    <n v="71500"/>
    <n v="8"/>
    <s v="453-12-7053"/>
    <n v="10725"/>
    <x v="0"/>
    <n v="572000"/>
    <x v="54"/>
    <d v="1899-12-30T17:58:00"/>
    <x v="53"/>
    <x v="5"/>
    <x v="6"/>
    <x v="0"/>
  </r>
  <r>
    <s v="15-07-2024"/>
    <s v="Austin"/>
    <s v="USA"/>
    <x v="0"/>
    <s v="Female"/>
    <x v="0"/>
    <x v="32"/>
    <n v="40"/>
    <n v="20"/>
    <n v="26"/>
    <n v="2"/>
    <s v="296-11-7041"/>
    <n v="2.5"/>
    <x v="1"/>
    <n v="50"/>
    <x v="188"/>
    <d v="1899-12-30T11:26:00"/>
    <x v="45"/>
    <x v="5"/>
    <x v="6"/>
    <x v="0"/>
  </r>
  <r>
    <s v="15-07-2024"/>
    <s v="Kota"/>
    <s v="India"/>
    <x v="0"/>
    <s v="Male"/>
    <x v="2"/>
    <x v="18"/>
    <n v="6000"/>
    <n v="1200"/>
    <n v="1560"/>
    <n v="5"/>
    <s v="449-27-2918"/>
    <n v="156"/>
    <x v="0"/>
    <n v="7800"/>
    <x v="23"/>
    <d v="1899-12-30T17:38:00"/>
    <x v="25"/>
    <x v="5"/>
    <x v="6"/>
    <x v="0"/>
  </r>
  <r>
    <s v="15-07-2024"/>
    <s v="Tumkur"/>
    <s v="India"/>
    <x v="0"/>
    <s v="Male"/>
    <x v="0"/>
    <x v="14"/>
    <n v="840"/>
    <n v="140"/>
    <n v="182"/>
    <n v="6"/>
    <s v="891-01-7034"/>
    <n v="54.6"/>
    <x v="1"/>
    <n v="1092"/>
    <x v="32"/>
    <d v="1899-12-30T20:07:00"/>
    <x v="33"/>
    <x v="5"/>
    <x v="6"/>
    <x v="0"/>
  </r>
  <r>
    <s v="15-07-2024"/>
    <s v="BrasÃ­lia"/>
    <s v="Brazil"/>
    <x v="0"/>
    <s v="Female"/>
    <x v="0"/>
    <x v="0"/>
    <n v="1250"/>
    <n v="250"/>
    <n v="325"/>
    <n v="5"/>
    <s v="744-09-5786"/>
    <n v="100"/>
    <x v="0"/>
    <n v="1562.5"/>
    <x v="85"/>
    <d v="1899-12-30T11:02:00"/>
    <x v="81"/>
    <x v="5"/>
    <x v="6"/>
    <x v="0"/>
  </r>
  <r>
    <s v="15-07-2024"/>
    <s v="Atlanta"/>
    <s v="USA"/>
    <x v="0"/>
    <s v="Male"/>
    <x v="2"/>
    <x v="17"/>
    <n v="11000"/>
    <n v="2200"/>
    <n v="2860"/>
    <n v="5"/>
    <s v="727-17-0390"/>
    <n v="286"/>
    <x v="1"/>
    <n v="13750"/>
    <x v="189"/>
    <d v="1899-12-30T19:07:00"/>
    <x v="125"/>
    <x v="5"/>
    <x v="6"/>
    <x v="0"/>
  </r>
  <r>
    <s v="15-07-2024"/>
    <s v="Kota"/>
    <s v="India"/>
    <x v="0"/>
    <s v="Female"/>
    <x v="2"/>
    <x v="17"/>
    <n v="8800"/>
    <n v="2200"/>
    <n v="2860"/>
    <n v="4"/>
    <s v="568-88-3448"/>
    <n v="286"/>
    <x v="2"/>
    <n v="10120"/>
    <x v="114"/>
    <d v="1899-12-30T18:50:00"/>
    <x v="58"/>
    <x v="5"/>
    <x v="6"/>
    <x v="0"/>
  </r>
  <r>
    <s v="15-07-2024"/>
    <s v="Leipzig"/>
    <s v="Germany"/>
    <x v="1"/>
    <s v="Male"/>
    <x v="0"/>
    <x v="0"/>
    <n v="1750"/>
    <n v="250"/>
    <n v="325"/>
    <n v="7"/>
    <s v="187-83-5490"/>
    <n v="100"/>
    <x v="0"/>
    <n v="2275"/>
    <x v="31"/>
    <d v="1899-12-30T12:43:00"/>
    <x v="31"/>
    <x v="5"/>
    <x v="6"/>
    <x v="0"/>
  </r>
  <r>
    <s v="15-07-2024"/>
    <s v="Manchester"/>
    <s v="UK"/>
    <x v="1"/>
    <s v="Female"/>
    <x v="0"/>
    <x v="0"/>
    <n v="2000"/>
    <n v="250"/>
    <n v="325"/>
    <n v="8"/>
    <s v="767-54-1907"/>
    <n v="100"/>
    <x v="0"/>
    <n v="2600"/>
    <x v="47"/>
    <d v="1899-12-30T15:09:00"/>
    <x v="48"/>
    <x v="5"/>
    <x v="6"/>
    <x v="0"/>
  </r>
  <r>
    <s v="15-07-2024"/>
    <s v="Mysore"/>
    <s v="India"/>
    <x v="0"/>
    <s v="Female"/>
    <x v="2"/>
    <x v="17"/>
    <n v="17600"/>
    <n v="2200"/>
    <n v="2860"/>
    <n v="8"/>
    <s v="710-46-4433"/>
    <n v="286"/>
    <x v="1"/>
    <n v="22000"/>
    <x v="94"/>
    <d v="1899-12-30T13:47:00"/>
    <x v="138"/>
    <x v="5"/>
    <x v="6"/>
    <x v="0"/>
  </r>
  <r>
    <s v="15-07-2024"/>
    <s v="Patna"/>
    <s v="India"/>
    <x v="1"/>
    <s v="Male"/>
    <x v="0"/>
    <x v="9"/>
    <n v="300"/>
    <n v="60"/>
    <n v="78"/>
    <n v="5"/>
    <s v="533-33-5337"/>
    <n v="45"/>
    <x v="0"/>
    <n v="375"/>
    <x v="24"/>
    <d v="1899-12-30T16:59:00"/>
    <x v="85"/>
    <x v="5"/>
    <x v="6"/>
    <x v="0"/>
  </r>
  <r>
    <s v="15-07-2024"/>
    <s v="Bokaro"/>
    <s v="India"/>
    <x v="0"/>
    <s v="Male"/>
    <x v="2"/>
    <x v="18"/>
    <n v="6000"/>
    <n v="1200"/>
    <n v="1560"/>
    <n v="5"/>
    <s v="325-90-8763"/>
    <n v="156"/>
    <x v="0"/>
    <n v="7500"/>
    <x v="190"/>
    <d v="1899-12-30T14:15:00"/>
    <x v="25"/>
    <x v="5"/>
    <x v="6"/>
    <x v="0"/>
  </r>
  <r>
    <s v="16-07-2024"/>
    <s v="Nagpur"/>
    <s v="India"/>
    <x v="0"/>
    <s v="Female"/>
    <x v="2"/>
    <x v="29"/>
    <n v="60000"/>
    <n v="12000"/>
    <n v="15600"/>
    <n v="5"/>
    <s v="729-46-7422"/>
    <n v="2340"/>
    <x v="1"/>
    <n v="78000"/>
    <x v="106"/>
    <d v="1899-12-30T20:24:00"/>
    <x v="79"/>
    <x v="6"/>
    <x v="6"/>
    <x v="0"/>
  </r>
  <r>
    <s v="16-07-2024"/>
    <s v="Frankfurt"/>
    <s v="Germany"/>
    <x v="1"/>
    <s v="Female"/>
    <x v="2"/>
    <x v="17"/>
    <n v="11000"/>
    <n v="2200"/>
    <n v="2860"/>
    <n v="5"/>
    <s v="639-76-1242"/>
    <n v="286"/>
    <x v="0"/>
    <n v="13200"/>
    <x v="191"/>
    <d v="1899-12-30T13:58:00"/>
    <x v="125"/>
    <x v="6"/>
    <x v="6"/>
    <x v="0"/>
  </r>
  <r>
    <s v="16-07-2024"/>
    <s v="Bhiwani"/>
    <s v="India"/>
    <x v="0"/>
    <s v="Male"/>
    <x v="4"/>
    <x v="35"/>
    <n v="2000"/>
    <n v="500"/>
    <n v="650"/>
    <n v="4"/>
    <s v="234-03-4040"/>
    <n v="100"/>
    <x v="1"/>
    <n v="2400"/>
    <x v="40"/>
    <d v="1899-12-30T16:52:00"/>
    <x v="48"/>
    <x v="6"/>
    <x v="6"/>
    <x v="0"/>
  </r>
  <r>
    <s v="16-07-2024"/>
    <s v="Thiruvananthapuram"/>
    <s v="India"/>
    <x v="0"/>
    <s v="Male"/>
    <x v="5"/>
    <x v="53"/>
    <n v="180"/>
    <n v="30"/>
    <n v="39"/>
    <n v="6"/>
    <s v="326-71-2155"/>
    <n v="11.7"/>
    <x v="1"/>
    <n v="234"/>
    <x v="2"/>
    <d v="1899-12-30T15:19:00"/>
    <x v="2"/>
    <x v="6"/>
    <x v="6"/>
    <x v="0"/>
  </r>
  <r>
    <s v="16-07-2024"/>
    <s v="Etawah"/>
    <s v="India"/>
    <x v="1"/>
    <s v="Female"/>
    <x v="4"/>
    <x v="30"/>
    <n v="7500"/>
    <n v="1500"/>
    <n v="1950"/>
    <n v="5"/>
    <s v="320-32-8842"/>
    <n v="195"/>
    <x v="1"/>
    <n v="9375"/>
    <x v="171"/>
    <d v="1899-12-30T12:25:00"/>
    <x v="50"/>
    <x v="6"/>
    <x v="6"/>
    <x v="0"/>
  </r>
  <r>
    <s v="16-07-2024"/>
    <s v="Bardhaman"/>
    <s v="India"/>
    <x v="1"/>
    <s v="Female"/>
    <x v="2"/>
    <x v="24"/>
    <n v="1750"/>
    <n v="250"/>
    <n v="325"/>
    <n v="7"/>
    <s v="470-32-9057"/>
    <n v="100"/>
    <x v="1"/>
    <n v="2275"/>
    <x v="31"/>
    <d v="1899-12-30T10:02:00"/>
    <x v="31"/>
    <x v="6"/>
    <x v="6"/>
    <x v="0"/>
  </r>
  <r>
    <s v="16-07-2024"/>
    <s v="Aizawl"/>
    <s v="India"/>
    <x v="1"/>
    <s v="Male"/>
    <x v="0"/>
    <x v="5"/>
    <n v="450"/>
    <n v="90"/>
    <n v="117"/>
    <n v="5"/>
    <s v="878-30-2331"/>
    <n v="58.5"/>
    <x v="1"/>
    <n v="585"/>
    <x v="74"/>
    <d v="1899-12-30T18:58:00"/>
    <x v="72"/>
    <x v="6"/>
    <x v="6"/>
    <x v="0"/>
  </r>
  <r>
    <s v="16-07-2024"/>
    <s v="Nashik"/>
    <s v="India"/>
    <x v="0"/>
    <s v="Female"/>
    <x v="0"/>
    <x v="0"/>
    <n v="1000"/>
    <n v="250"/>
    <n v="325"/>
    <n v="4"/>
    <s v="440-59-5691"/>
    <n v="100"/>
    <x v="2"/>
    <n v="1300"/>
    <x v="52"/>
    <d v="1899-12-30T15:31:00"/>
    <x v="22"/>
    <x v="6"/>
    <x v="6"/>
    <x v="0"/>
  </r>
  <r>
    <s v="16-07-2024"/>
    <s v="Moradabad"/>
    <s v="India"/>
    <x v="0"/>
    <s v="Female"/>
    <x v="2"/>
    <x v="10"/>
    <n v="4000"/>
    <n v="800"/>
    <n v="1040"/>
    <n v="5"/>
    <s v="554-53-3790"/>
    <n v="104"/>
    <x v="0"/>
    <n v="5200"/>
    <x v="12"/>
    <d v="1899-12-30T11:22:00"/>
    <x v="12"/>
    <x v="6"/>
    <x v="6"/>
    <x v="0"/>
  </r>
  <r>
    <s v="16-07-2024"/>
    <s v="Mysore"/>
    <s v="India"/>
    <x v="1"/>
    <s v="Male"/>
    <x v="0"/>
    <x v="6"/>
    <n v="100"/>
    <n v="20"/>
    <n v="26"/>
    <n v="5"/>
    <s v="746-19-0921"/>
    <n v="13"/>
    <x v="1"/>
    <n v="130"/>
    <x v="53"/>
    <d v="1899-12-30T13:12:00"/>
    <x v="9"/>
    <x v="6"/>
    <x v="6"/>
    <x v="0"/>
  </r>
  <r>
    <s v="16-07-2024"/>
    <s v="Stuttgart"/>
    <s v="Germany"/>
    <x v="1"/>
    <s v="Female"/>
    <x v="2"/>
    <x v="17"/>
    <n v="15400"/>
    <n v="2200"/>
    <n v="2860"/>
    <n v="7"/>
    <s v="233-34-0817"/>
    <n v="286"/>
    <x v="0"/>
    <n v="20020"/>
    <x v="50"/>
    <d v="1899-12-30T18:33:00"/>
    <x v="51"/>
    <x v="6"/>
    <x v="6"/>
    <x v="0"/>
  </r>
  <r>
    <s v="16-07-2024"/>
    <s v="Agra"/>
    <s v="India"/>
    <x v="1"/>
    <s v="Male"/>
    <x v="2"/>
    <x v="52"/>
    <n v="40000"/>
    <n v="5000"/>
    <n v="6500"/>
    <n v="8"/>
    <s v="767-05-1286"/>
    <n v="650"/>
    <x v="1"/>
    <n v="52000"/>
    <x v="149"/>
    <d v="1899-12-30T10:02:00"/>
    <x v="124"/>
    <x v="6"/>
    <x v="6"/>
    <x v="0"/>
  </r>
  <r>
    <s v="16-07-2024"/>
    <s v="Ludhiana"/>
    <s v="India"/>
    <x v="1"/>
    <s v="Male"/>
    <x v="4"/>
    <x v="37"/>
    <n v="1800"/>
    <n v="300"/>
    <n v="390"/>
    <n v="6"/>
    <s v="340-21-9136"/>
    <n v="100"/>
    <x v="2"/>
    <n v="2250"/>
    <x v="0"/>
    <d v="1899-12-30T11:21:00"/>
    <x v="122"/>
    <x v="6"/>
    <x v="6"/>
    <x v="0"/>
  </r>
  <r>
    <s v="16-07-2024"/>
    <s v="Aizawl"/>
    <s v="India"/>
    <x v="0"/>
    <s v="Male"/>
    <x v="0"/>
    <x v="38"/>
    <n v="225"/>
    <n v="45"/>
    <n v="59"/>
    <n v="5"/>
    <s v="405-31-3305"/>
    <n v="25.875"/>
    <x v="2"/>
    <n v="258.75"/>
    <x v="192"/>
    <d v="1899-12-30T12:10:00"/>
    <x v="154"/>
    <x v="6"/>
    <x v="6"/>
    <x v="0"/>
  </r>
  <r>
    <s v="16-07-2024"/>
    <s v="Vijayawada"/>
    <s v="India"/>
    <x v="0"/>
    <s v="Female"/>
    <x v="0"/>
    <x v="4"/>
    <n v="160"/>
    <n v="40"/>
    <n v="52"/>
    <n v="4"/>
    <s v="731-59-7531"/>
    <n v="18.399999999999999"/>
    <x v="2"/>
    <n v="184"/>
    <x v="60"/>
    <d v="1899-12-30T11:40:00"/>
    <x v="11"/>
    <x v="6"/>
    <x v="6"/>
    <x v="0"/>
  </r>
  <r>
    <s v="16-07-2024"/>
    <s v="Belo Horizonte"/>
    <s v="Brazil"/>
    <x v="0"/>
    <s v="Male"/>
    <x v="1"/>
    <x v="2"/>
    <n v="360"/>
    <n v="180"/>
    <n v="234"/>
    <n v="2"/>
    <s v="676-39-6028"/>
    <n v="31.5"/>
    <x v="0"/>
    <n v="450"/>
    <x v="43"/>
    <d v="1899-12-30T18:31:00"/>
    <x v="44"/>
    <x v="6"/>
    <x v="6"/>
    <x v="0"/>
  </r>
  <r>
    <s v="16-07-2024"/>
    <s v="Sheffield"/>
    <s v="UK"/>
    <x v="0"/>
    <s v="Female"/>
    <x v="1"/>
    <x v="50"/>
    <n v="800"/>
    <n v="200"/>
    <n v="260"/>
    <n v="4"/>
    <s v="502-05-1910"/>
    <n v="100"/>
    <x v="2"/>
    <n v="1040"/>
    <x v="73"/>
    <d v="1899-12-30T17:58:00"/>
    <x v="71"/>
    <x v="6"/>
    <x v="6"/>
    <x v="0"/>
  </r>
  <r>
    <s v="17-07-2024"/>
    <s v="Ludhiana"/>
    <s v="India"/>
    <x v="0"/>
    <s v="Male"/>
    <x v="0"/>
    <x v="36"/>
    <n v="55"/>
    <n v="55"/>
    <n v="72"/>
    <n v="1"/>
    <s v="485-30-8700"/>
    <n v="5.0049999999999999"/>
    <x v="0"/>
    <n v="71.5"/>
    <x v="193"/>
    <d v="1899-12-30T17:04:00"/>
    <x v="120"/>
    <x v="7"/>
    <x v="6"/>
    <x v="0"/>
  </r>
  <r>
    <s v="17-07-2024"/>
    <s v="Munich"/>
    <s v="Germany"/>
    <x v="1"/>
    <s v="Male"/>
    <x v="2"/>
    <x v="52"/>
    <n v="5000"/>
    <n v="5000"/>
    <n v="6500"/>
    <n v="1"/>
    <s v="598-47-9715"/>
    <n v="650"/>
    <x v="2"/>
    <n v="6250"/>
    <x v="45"/>
    <d v="1899-12-30T20:35:00"/>
    <x v="46"/>
    <x v="7"/>
    <x v="6"/>
    <x v="0"/>
  </r>
  <r>
    <s v="17-07-2024"/>
    <s v="Ratlam"/>
    <s v="India"/>
    <x v="1"/>
    <s v="Female"/>
    <x v="1"/>
    <x v="22"/>
    <n v="500"/>
    <n v="100"/>
    <n v="130"/>
    <n v="5"/>
    <s v="701-69-8742"/>
    <n v="57.5"/>
    <x v="1"/>
    <n v="575"/>
    <x v="24"/>
    <d v="1899-12-30T16:10:00"/>
    <x v="24"/>
    <x v="7"/>
    <x v="6"/>
    <x v="0"/>
  </r>
  <r>
    <s v="17-07-2024"/>
    <s v="Jaipur"/>
    <s v="India"/>
    <x v="0"/>
    <s v="Female"/>
    <x v="4"/>
    <x v="13"/>
    <n v="4500"/>
    <n v="900"/>
    <n v="1170"/>
    <n v="5"/>
    <s v="575-67-1508"/>
    <n v="117"/>
    <x v="0"/>
    <n v="5850"/>
    <x v="194"/>
    <d v="1899-12-30T16:54:00"/>
    <x v="40"/>
    <x v="7"/>
    <x v="6"/>
    <x v="0"/>
  </r>
  <r>
    <s v="17-07-2024"/>
    <s v="Aizawl"/>
    <s v="India"/>
    <x v="0"/>
    <s v="Male"/>
    <x v="2"/>
    <x v="15"/>
    <n v="14000"/>
    <n v="3500"/>
    <n v="4550"/>
    <n v="4"/>
    <s v="541-08-3113"/>
    <n v="455"/>
    <x v="0"/>
    <n v="18200"/>
    <x v="195"/>
    <d v="1899-12-30T10:11:00"/>
    <x v="107"/>
    <x v="7"/>
    <x v="6"/>
    <x v="0"/>
  </r>
  <r>
    <s v="17-07-2024"/>
    <s v="Denver"/>
    <s v="USA"/>
    <x v="0"/>
    <s v="Female"/>
    <x v="2"/>
    <x v="29"/>
    <n v="84000"/>
    <n v="12000"/>
    <n v="15600"/>
    <n v="7"/>
    <s v="246-11-3901"/>
    <n v="2340"/>
    <x v="1"/>
    <n v="109200"/>
    <x v="56"/>
    <d v="1899-12-30T11:26:00"/>
    <x v="55"/>
    <x v="7"/>
    <x v="6"/>
    <x v="0"/>
  </r>
  <r>
    <s v="17-07-2024"/>
    <s v="Los Angeles"/>
    <s v="USA"/>
    <x v="0"/>
    <s v="Female"/>
    <x v="0"/>
    <x v="27"/>
    <n v="200"/>
    <n v="40"/>
    <n v="52"/>
    <n v="5"/>
    <s v="674-15-9296"/>
    <n v="18.2"/>
    <x v="0"/>
    <n v="260"/>
    <x v="55"/>
    <d v="1899-12-30T20:29:00"/>
    <x v="54"/>
    <x v="7"/>
    <x v="6"/>
    <x v="0"/>
  </r>
  <r>
    <s v="17-07-2024"/>
    <s v="Surat"/>
    <s v="India"/>
    <x v="0"/>
    <s v="Female"/>
    <x v="0"/>
    <x v="32"/>
    <n v="40"/>
    <n v="20"/>
    <n v="26"/>
    <n v="2"/>
    <s v="305-18-3552"/>
    <n v="3.22"/>
    <x v="0"/>
    <n v="46"/>
    <x v="26"/>
    <d v="1899-12-30T12:12:00"/>
    <x v="45"/>
    <x v="7"/>
    <x v="6"/>
    <x v="0"/>
  </r>
  <r>
    <s v="17-07-2024"/>
    <s v="Cologne"/>
    <s v="Germany"/>
    <x v="0"/>
    <s v="Male"/>
    <x v="2"/>
    <x v="15"/>
    <n v="14000"/>
    <n v="3500"/>
    <n v="4550"/>
    <n v="4"/>
    <s v="493-65-6248"/>
    <n v="455"/>
    <x v="1"/>
    <n v="17500"/>
    <x v="117"/>
    <d v="1899-12-30T13:05:00"/>
    <x v="107"/>
    <x v="7"/>
    <x v="6"/>
    <x v="0"/>
  </r>
  <r>
    <s v="17-07-2024"/>
    <s v="Kansas City"/>
    <s v="USA"/>
    <x v="0"/>
    <s v="Male"/>
    <x v="0"/>
    <x v="36"/>
    <n v="385"/>
    <n v="55"/>
    <n v="72"/>
    <n v="7"/>
    <s v="438-01-4015"/>
    <n v="33.6875"/>
    <x v="0"/>
    <n v="481.25"/>
    <x v="196"/>
    <d v="1899-12-30T16:19:00"/>
    <x v="74"/>
    <x v="7"/>
    <x v="6"/>
    <x v="0"/>
  </r>
  <r>
    <s v="17-07-2024"/>
    <s v="Chicago"/>
    <s v="USA"/>
    <x v="0"/>
    <s v="Male"/>
    <x v="1"/>
    <x v="22"/>
    <n v="300"/>
    <n v="100"/>
    <n v="130"/>
    <n v="3"/>
    <s v="709-58-4068"/>
    <n v="26.25"/>
    <x v="0"/>
    <n v="375"/>
    <x v="24"/>
    <d v="1899-12-30T19:48:00"/>
    <x v="85"/>
    <x v="7"/>
    <x v="6"/>
    <x v="0"/>
  </r>
  <r>
    <s v="17-07-2024"/>
    <s v="Fujairah"/>
    <s v="UAE"/>
    <x v="0"/>
    <s v="Male"/>
    <x v="1"/>
    <x v="55"/>
    <n v="475"/>
    <n v="95"/>
    <n v="124"/>
    <n v="5"/>
    <s v="795-49-7276"/>
    <n v="29.6875"/>
    <x v="1"/>
    <n v="593.75"/>
    <x v="197"/>
    <d v="1899-12-30T15:25:00"/>
    <x v="90"/>
    <x v="7"/>
    <x v="6"/>
    <x v="0"/>
  </r>
  <r>
    <s v="17-07-2024"/>
    <s v="San Diego"/>
    <s v="USA"/>
    <x v="0"/>
    <s v="Female"/>
    <x v="2"/>
    <x v="24"/>
    <n v="2500"/>
    <n v="250"/>
    <n v="325"/>
    <n v="10"/>
    <s v="556-72-8512"/>
    <n v="100"/>
    <x v="0"/>
    <n v="3250"/>
    <x v="71"/>
    <d v="1899-12-30T14:42:00"/>
    <x v="102"/>
    <x v="7"/>
    <x v="6"/>
    <x v="0"/>
  </r>
  <r>
    <s v="17-07-2024"/>
    <s v="Ajman"/>
    <s v="UAE"/>
    <x v="0"/>
    <s v="Male"/>
    <x v="4"/>
    <x v="28"/>
    <n v="500"/>
    <n v="100"/>
    <n v="130"/>
    <n v="5"/>
    <s v="627-95-3243"/>
    <n v="65"/>
    <x v="2"/>
    <n v="650"/>
    <x v="22"/>
    <d v="1899-12-30T18:59:00"/>
    <x v="24"/>
    <x v="7"/>
    <x v="6"/>
    <x v="0"/>
  </r>
  <r>
    <s v="17-07-2024"/>
    <s v="Patna"/>
    <s v="India"/>
    <x v="0"/>
    <s v="Female"/>
    <x v="1"/>
    <x v="22"/>
    <n v="800"/>
    <n v="100"/>
    <n v="130"/>
    <n v="8"/>
    <s v="686-41-0932"/>
    <n v="72.8"/>
    <x v="0"/>
    <n v="1040"/>
    <x v="73"/>
    <d v="1899-12-30T20:47:00"/>
    <x v="71"/>
    <x v="7"/>
    <x v="6"/>
    <x v="0"/>
  </r>
  <r>
    <s v="17-07-2024"/>
    <s v="Hapur"/>
    <s v="India"/>
    <x v="0"/>
    <s v="Female"/>
    <x v="0"/>
    <x v="1"/>
    <n v="320"/>
    <n v="80"/>
    <n v="104"/>
    <n v="4"/>
    <s v="510-09-5628"/>
    <n v="20.8"/>
    <x v="1"/>
    <n v="416"/>
    <x v="27"/>
    <d v="1899-12-30T13:21:00"/>
    <x v="28"/>
    <x v="7"/>
    <x v="6"/>
    <x v="0"/>
  </r>
  <r>
    <s v="17-07-2024"/>
    <s v="San Jose"/>
    <s v="USA"/>
    <x v="0"/>
    <s v="Male"/>
    <x v="2"/>
    <x v="29"/>
    <n v="72000"/>
    <n v="12000"/>
    <n v="15600"/>
    <n v="6"/>
    <s v="608-04-3797"/>
    <n v="2340"/>
    <x v="1"/>
    <n v="86400"/>
    <x v="42"/>
    <d v="1899-12-30T19:48:00"/>
    <x v="39"/>
    <x v="7"/>
    <x v="6"/>
    <x v="0"/>
  </r>
  <r>
    <s v="17-07-2024"/>
    <s v="Nagpur"/>
    <s v="India"/>
    <x v="0"/>
    <s v="Female"/>
    <x v="0"/>
    <x v="38"/>
    <n v="135"/>
    <n v="45"/>
    <n v="59"/>
    <n v="3"/>
    <s v="148-82-2527"/>
    <n v="8.4375"/>
    <x v="1"/>
    <n v="168.75"/>
    <x v="192"/>
    <d v="1899-12-30T18:20:00"/>
    <x v="155"/>
    <x v="7"/>
    <x v="6"/>
    <x v="0"/>
  </r>
  <r>
    <s v="17-07-2024"/>
    <s v="Ottawa"/>
    <s v="Canada"/>
    <x v="0"/>
    <s v="Male"/>
    <x v="2"/>
    <x v="7"/>
    <n v="55000"/>
    <n v="55000"/>
    <n v="71500"/>
    <n v="1"/>
    <s v="437-53-3084"/>
    <n v="4427.5"/>
    <x v="0"/>
    <n v="63250"/>
    <x v="198"/>
    <d v="1899-12-30T20:24:00"/>
    <x v="149"/>
    <x v="7"/>
    <x v="6"/>
    <x v="0"/>
  </r>
  <r>
    <s v="17-07-2024"/>
    <s v="Madurai"/>
    <s v="India"/>
    <x v="1"/>
    <s v="Male"/>
    <x v="4"/>
    <x v="37"/>
    <n v="1500"/>
    <n v="300"/>
    <n v="390"/>
    <n v="5"/>
    <s v="632-32-4574"/>
    <n v="100"/>
    <x v="1"/>
    <n v="1725"/>
    <x v="141"/>
    <d v="1899-12-30T13:44:00"/>
    <x v="0"/>
    <x v="7"/>
    <x v="6"/>
    <x v="0"/>
  </r>
  <r>
    <s v="17-07-2024"/>
    <s v="Aligarh"/>
    <s v="India"/>
    <x v="0"/>
    <s v="Male"/>
    <x v="0"/>
    <x v="6"/>
    <n v="100"/>
    <n v="20"/>
    <n v="26"/>
    <n v="5"/>
    <s v="556-97-7101"/>
    <n v="8.75"/>
    <x v="0"/>
    <n v="125"/>
    <x v="29"/>
    <d v="1899-12-30T11:48:00"/>
    <x v="9"/>
    <x v="7"/>
    <x v="6"/>
    <x v="0"/>
  </r>
  <r>
    <s v="17-07-2024"/>
    <s v="Dallas"/>
    <s v="USA"/>
    <x v="0"/>
    <s v="Male"/>
    <x v="4"/>
    <x v="51"/>
    <n v="2400"/>
    <n v="600"/>
    <n v="780"/>
    <n v="4"/>
    <s v="862-59-8517"/>
    <n v="100"/>
    <x v="1"/>
    <n v="3120"/>
    <x v="72"/>
    <d v="1899-12-30T14:14:00"/>
    <x v="70"/>
    <x v="7"/>
    <x v="6"/>
    <x v="0"/>
  </r>
  <r>
    <s v="17-07-2024"/>
    <s v="Hamburg"/>
    <s v="Germany"/>
    <x v="0"/>
    <s v="Male"/>
    <x v="0"/>
    <x v="43"/>
    <n v="35"/>
    <n v="7"/>
    <n v="9"/>
    <n v="5"/>
    <s v="401-18-8016"/>
    <n v="2.2749999999999999"/>
    <x v="1"/>
    <n v="45.5"/>
    <x v="100"/>
    <d v="1899-12-30T15:51:00"/>
    <x v="115"/>
    <x v="7"/>
    <x v="6"/>
    <x v="0"/>
  </r>
  <r>
    <s v="17-07-2024"/>
    <s v="Agra"/>
    <s v="India"/>
    <x v="0"/>
    <s v="Female"/>
    <x v="4"/>
    <x v="51"/>
    <n v="1800"/>
    <n v="600"/>
    <n v="780"/>
    <n v="3"/>
    <s v="420-18-8989"/>
    <n v="100"/>
    <x v="0"/>
    <n v="2340"/>
    <x v="137"/>
    <d v="1899-12-30T11:17:00"/>
    <x v="122"/>
    <x v="7"/>
    <x v="6"/>
    <x v="0"/>
  </r>
  <r>
    <s v="17-07-2024"/>
    <s v="San Francisco"/>
    <s v="USA"/>
    <x v="1"/>
    <s v="Female"/>
    <x v="2"/>
    <x v="18"/>
    <n v="4800"/>
    <n v="1200"/>
    <n v="1560"/>
    <n v="4"/>
    <s v="277-63-2961"/>
    <n v="156"/>
    <x v="2"/>
    <n v="6000"/>
    <x v="12"/>
    <d v="1899-12-30T17:36:00"/>
    <x v="38"/>
    <x v="7"/>
    <x v="6"/>
    <x v="0"/>
  </r>
  <r>
    <s v="17-07-2024"/>
    <s v="Sheffield"/>
    <s v="UK"/>
    <x v="1"/>
    <s v="Female"/>
    <x v="4"/>
    <x v="28"/>
    <n v="700"/>
    <n v="100"/>
    <n v="130"/>
    <n v="7"/>
    <s v="573-98-8548"/>
    <n v="100"/>
    <x v="2"/>
    <n v="910"/>
    <x v="34"/>
    <d v="1899-12-30T15:47:00"/>
    <x v="3"/>
    <x v="7"/>
    <x v="6"/>
    <x v="0"/>
  </r>
  <r>
    <s v="18-07-2024"/>
    <s v="Dresden"/>
    <s v="Germany"/>
    <x v="0"/>
    <s v="Female"/>
    <x v="4"/>
    <x v="45"/>
    <n v="8000"/>
    <n v="2000"/>
    <n v="2600"/>
    <n v="4"/>
    <s v="620-02-2046"/>
    <n v="260"/>
    <x v="0"/>
    <n v="10400"/>
    <x v="162"/>
    <d v="1899-12-30T15:53:00"/>
    <x v="119"/>
    <x v="8"/>
    <x v="6"/>
    <x v="0"/>
  </r>
  <r>
    <s v="18-07-2024"/>
    <s v="Frankfurt"/>
    <s v="Germany"/>
    <x v="1"/>
    <s v="Male"/>
    <x v="2"/>
    <x v="10"/>
    <n v="5600"/>
    <n v="800"/>
    <n v="1040"/>
    <n v="7"/>
    <s v="282-35-2475"/>
    <n v="104"/>
    <x v="0"/>
    <n v="7000"/>
    <x v="199"/>
    <d v="1899-12-30T12:40:00"/>
    <x v="135"/>
    <x v="8"/>
    <x v="6"/>
    <x v="0"/>
  </r>
  <r>
    <s v="18-07-2024"/>
    <s v="Hobart"/>
    <s v="Australia"/>
    <x v="0"/>
    <s v="Male"/>
    <x v="0"/>
    <x v="5"/>
    <n v="360"/>
    <n v="90"/>
    <n v="117"/>
    <n v="4"/>
    <s v="511-54-3087"/>
    <n v="32.76"/>
    <x v="0"/>
    <n v="468"/>
    <x v="101"/>
    <d v="1899-12-30T19:48:00"/>
    <x v="44"/>
    <x v="8"/>
    <x v="6"/>
    <x v="0"/>
  </r>
  <r>
    <s v="18-07-2024"/>
    <s v="Gold Coast"/>
    <s v="Australia"/>
    <x v="1"/>
    <s v="Male"/>
    <x v="1"/>
    <x v="54"/>
    <n v="175"/>
    <n v="35"/>
    <n v="46"/>
    <n v="5"/>
    <s v="726-29-6793"/>
    <n v="34.125"/>
    <x v="2"/>
    <n v="227.5"/>
    <x v="186"/>
    <d v="1899-12-30T17:53:00"/>
    <x v="156"/>
    <x v="8"/>
    <x v="6"/>
    <x v="0"/>
  </r>
  <r>
    <s v="18-07-2024"/>
    <s v="Aizawl"/>
    <s v="India"/>
    <x v="0"/>
    <s v="Male"/>
    <x v="3"/>
    <x v="8"/>
    <n v="480"/>
    <n v="80"/>
    <n v="104"/>
    <n v="6"/>
    <s v="387-49-4215"/>
    <n v="27.6"/>
    <x v="1"/>
    <n v="552"/>
    <x v="7"/>
    <d v="1899-12-30T16:36:00"/>
    <x v="110"/>
    <x v="8"/>
    <x v="6"/>
    <x v="0"/>
  </r>
  <r>
    <s v="18-07-2024"/>
    <s v="Ras Al Khaimah"/>
    <s v="UAE"/>
    <x v="0"/>
    <s v="Female"/>
    <x v="2"/>
    <x v="17"/>
    <n v="8800"/>
    <n v="2200"/>
    <n v="2860"/>
    <n v="4"/>
    <s v="862-17-9201"/>
    <n v="286"/>
    <x v="2"/>
    <n v="11000"/>
    <x v="191"/>
    <d v="1899-12-30T20:54:00"/>
    <x v="58"/>
    <x v="8"/>
    <x v="6"/>
    <x v="0"/>
  </r>
  <r>
    <s v="18-07-2024"/>
    <s v="Jalandhar"/>
    <s v="India"/>
    <x v="1"/>
    <s v="Male"/>
    <x v="0"/>
    <x v="27"/>
    <n v="320"/>
    <n v="40"/>
    <n v="52"/>
    <n v="8"/>
    <s v="291-21-5991"/>
    <n v="48"/>
    <x v="0"/>
    <n v="400"/>
    <x v="187"/>
    <d v="1899-12-30T12:50:00"/>
    <x v="28"/>
    <x v="8"/>
    <x v="6"/>
    <x v="0"/>
  </r>
  <r>
    <s v="18-07-2024"/>
    <s v="Seattle"/>
    <s v="USA"/>
    <x v="1"/>
    <s v="Male"/>
    <x v="0"/>
    <x v="43"/>
    <n v="49"/>
    <n v="7"/>
    <n v="9"/>
    <n v="7"/>
    <s v="602-80-9671"/>
    <n v="6.37"/>
    <x v="1"/>
    <n v="63.7"/>
    <x v="200"/>
    <d v="1899-12-30T10:48:00"/>
    <x v="34"/>
    <x v="8"/>
    <x v="6"/>
    <x v="0"/>
  </r>
  <r>
    <s v="18-07-2024"/>
    <s v="Bhiwani"/>
    <s v="India"/>
    <x v="1"/>
    <s v="Male"/>
    <x v="0"/>
    <x v="6"/>
    <n v="100"/>
    <n v="20"/>
    <n v="26"/>
    <n v="5"/>
    <s v="347-72-6115"/>
    <n v="19.5"/>
    <x v="2"/>
    <n v="130"/>
    <x v="53"/>
    <d v="1899-12-30T14:28:00"/>
    <x v="9"/>
    <x v="8"/>
    <x v="6"/>
    <x v="0"/>
  </r>
  <r>
    <s v="18-07-2024"/>
    <s v="Leipzig"/>
    <s v="Germany"/>
    <x v="0"/>
    <s v="Female"/>
    <x v="1"/>
    <x v="2"/>
    <n v="900"/>
    <n v="180"/>
    <n v="234"/>
    <n v="5"/>
    <s v="209-61-0206"/>
    <n v="54"/>
    <x v="1"/>
    <n v="1080"/>
    <x v="5"/>
    <d v="1899-12-30T17:15:00"/>
    <x v="29"/>
    <x v="8"/>
    <x v="6"/>
    <x v="0"/>
  </r>
  <r>
    <s v="18-07-2024"/>
    <s v="Kollam"/>
    <s v="India"/>
    <x v="0"/>
    <s v="Male"/>
    <x v="2"/>
    <x v="19"/>
    <n v="108000"/>
    <n v="18000"/>
    <n v="23400"/>
    <n v="6"/>
    <s v="595-27-4851"/>
    <n v="3510"/>
    <x v="0"/>
    <n v="140400"/>
    <x v="70"/>
    <d v="1899-12-30T18:03:00"/>
    <x v="68"/>
    <x v="8"/>
    <x v="6"/>
    <x v="0"/>
  </r>
  <r>
    <s v="18-07-2024"/>
    <s v="Lucknow"/>
    <s v="India"/>
    <x v="0"/>
    <s v="Male"/>
    <x v="0"/>
    <x v="4"/>
    <n v="240"/>
    <n v="40"/>
    <n v="52"/>
    <n v="6"/>
    <s v="189-52-0236"/>
    <n v="31.2"/>
    <x v="2"/>
    <n v="312"/>
    <x v="7"/>
    <d v="1899-12-30T17:29:00"/>
    <x v="7"/>
    <x v="8"/>
    <x v="6"/>
    <x v="0"/>
  </r>
  <r>
    <s v="18-07-2024"/>
    <s v="Quebec City"/>
    <s v="Canada"/>
    <x v="0"/>
    <s v="Male"/>
    <x v="4"/>
    <x v="45"/>
    <n v="6000"/>
    <n v="2000"/>
    <n v="2600"/>
    <n v="3"/>
    <s v="503-07-0930"/>
    <n v="260"/>
    <x v="1"/>
    <n v="7800"/>
    <x v="23"/>
    <d v="1899-12-30T18:05:00"/>
    <x v="25"/>
    <x v="8"/>
    <x v="6"/>
    <x v="0"/>
  </r>
  <r>
    <s v="18-07-2024"/>
    <s v="San Jose"/>
    <s v="USA"/>
    <x v="0"/>
    <s v="Male"/>
    <x v="1"/>
    <x v="47"/>
    <n v="175"/>
    <n v="25"/>
    <n v="33"/>
    <n v="7"/>
    <s v="413-20-6708"/>
    <n v="11.375"/>
    <x v="1"/>
    <n v="227.5"/>
    <x v="186"/>
    <d v="1899-12-30T12:07:00"/>
    <x v="153"/>
    <x v="8"/>
    <x v="6"/>
    <x v="0"/>
  </r>
  <r>
    <s v="18-07-2024"/>
    <s v="Kansas City"/>
    <s v="USA"/>
    <x v="0"/>
    <s v="Male"/>
    <x v="4"/>
    <x v="13"/>
    <n v="1800"/>
    <n v="900"/>
    <n v="1170"/>
    <n v="2"/>
    <s v="425-85-2085"/>
    <n v="117"/>
    <x v="2"/>
    <n v="2340"/>
    <x v="137"/>
    <d v="1899-12-30T19:49:00"/>
    <x v="122"/>
    <x v="8"/>
    <x v="6"/>
    <x v="0"/>
  </r>
  <r>
    <s v="18-07-2024"/>
    <s v="Las Vegas"/>
    <s v="USA"/>
    <x v="0"/>
    <s v="Female"/>
    <x v="0"/>
    <x v="0"/>
    <n v="750"/>
    <n v="250"/>
    <n v="325"/>
    <n v="3"/>
    <s v="521-18-7827"/>
    <n v="48.75"/>
    <x v="1"/>
    <n v="975"/>
    <x v="141"/>
    <d v="1899-12-30T15:52:00"/>
    <x v="126"/>
    <x v="8"/>
    <x v="6"/>
    <x v="0"/>
  </r>
  <r>
    <s v="18-07-2024"/>
    <s v="Palghar"/>
    <s v="India"/>
    <x v="0"/>
    <s v="Male"/>
    <x v="1"/>
    <x v="50"/>
    <n v="1400"/>
    <n v="200"/>
    <n v="260"/>
    <n v="7"/>
    <s v="220-28-1851"/>
    <n v="100"/>
    <x v="0"/>
    <n v="1820"/>
    <x v="109"/>
    <d v="1899-12-30T16:48:00"/>
    <x v="99"/>
    <x v="8"/>
    <x v="6"/>
    <x v="0"/>
  </r>
  <r>
    <s v="18-07-2024"/>
    <s v="Vijayawada"/>
    <s v="India"/>
    <x v="0"/>
    <s v="Female"/>
    <x v="1"/>
    <x v="22"/>
    <n v="300"/>
    <n v="100"/>
    <n v="130"/>
    <n v="3"/>
    <s v="600-38-9738"/>
    <n v="19.5"/>
    <x v="1"/>
    <n v="390"/>
    <x v="43"/>
    <d v="1899-12-30T20:46:00"/>
    <x v="85"/>
    <x v="8"/>
    <x v="6"/>
    <x v="0"/>
  </r>
  <r>
    <s v="18-07-2024"/>
    <s v="Mumbai"/>
    <s v="India"/>
    <x v="0"/>
    <s v="Female"/>
    <x v="2"/>
    <x v="15"/>
    <n v="7000"/>
    <n v="3500"/>
    <n v="4550"/>
    <n v="2"/>
    <s v="734-91-1155"/>
    <n v="455"/>
    <x v="0"/>
    <n v="9100"/>
    <x v="112"/>
    <d v="1899-12-30T18:14:00"/>
    <x v="157"/>
    <x v="8"/>
    <x v="6"/>
    <x v="0"/>
  </r>
  <r>
    <s v="18-07-2024"/>
    <s v="Glasgow"/>
    <s v="UK"/>
    <x v="0"/>
    <s v="Male"/>
    <x v="2"/>
    <x v="24"/>
    <n v="1500"/>
    <n v="250"/>
    <n v="325"/>
    <n v="6"/>
    <s v="451-28-5717"/>
    <n v="100"/>
    <x v="2"/>
    <n v="1950"/>
    <x v="0"/>
    <d v="1899-12-30T15:05:00"/>
    <x v="0"/>
    <x v="8"/>
    <x v="6"/>
    <x v="0"/>
  </r>
  <r>
    <s v="18-07-2024"/>
    <s v="Kolkata"/>
    <s v="India"/>
    <x v="0"/>
    <s v="Female"/>
    <x v="2"/>
    <x v="12"/>
    <n v="75000"/>
    <n v="25000"/>
    <n v="32500"/>
    <n v="3"/>
    <s v="609-81-8548"/>
    <n v="4875"/>
    <x v="0"/>
    <n v="97500"/>
    <x v="66"/>
    <d v="1899-12-30T10:34:00"/>
    <x v="158"/>
    <x v="8"/>
    <x v="6"/>
    <x v="0"/>
  </r>
  <r>
    <s v="18-07-2024"/>
    <s v="Adelaide"/>
    <s v="Australia"/>
    <x v="0"/>
    <s v="Male"/>
    <x v="0"/>
    <x v="32"/>
    <n v="200"/>
    <n v="20"/>
    <n v="26"/>
    <n v="10"/>
    <s v="133-14-7229"/>
    <n v="26"/>
    <x v="2"/>
    <n v="260"/>
    <x v="55"/>
    <d v="1899-12-30T11:23:00"/>
    <x v="54"/>
    <x v="8"/>
    <x v="6"/>
    <x v="0"/>
  </r>
  <r>
    <s v="18-07-2024"/>
    <s v="Las Vegas"/>
    <s v="USA"/>
    <x v="1"/>
    <s v="Male"/>
    <x v="4"/>
    <x v="16"/>
    <n v="5400"/>
    <n v="1800"/>
    <n v="2340"/>
    <n v="3"/>
    <s v="534-01-4457"/>
    <n v="234"/>
    <x v="0"/>
    <n v="7020"/>
    <x v="105"/>
    <d v="1899-12-30T13:55:00"/>
    <x v="141"/>
    <x v="8"/>
    <x v="6"/>
    <x v="0"/>
  </r>
  <r>
    <s v="18-07-2024"/>
    <s v="Surat"/>
    <s v="India"/>
    <x v="0"/>
    <s v="Female"/>
    <x v="0"/>
    <x v="5"/>
    <n v="450"/>
    <n v="90"/>
    <n v="117"/>
    <n v="5"/>
    <s v="719-89-8991"/>
    <n v="28.125"/>
    <x v="1"/>
    <n v="562.5"/>
    <x v="113"/>
    <d v="1899-12-30T11:43:00"/>
    <x v="72"/>
    <x v="8"/>
    <x v="6"/>
    <x v="0"/>
  </r>
  <r>
    <s v="18-07-2024"/>
    <s v="Manchester"/>
    <s v="UK"/>
    <x v="1"/>
    <s v="Male"/>
    <x v="3"/>
    <x v="8"/>
    <n v="480"/>
    <n v="80"/>
    <n v="104"/>
    <n v="6"/>
    <s v="286-62-6248"/>
    <n v="93.6"/>
    <x v="2"/>
    <n v="624"/>
    <x v="201"/>
    <d v="1899-12-30T14:36:00"/>
    <x v="110"/>
    <x v="8"/>
    <x v="6"/>
    <x v="0"/>
  </r>
  <r>
    <s v="18-07-2024"/>
    <s v="San Francisco"/>
    <s v="USA"/>
    <x v="0"/>
    <s v="Female"/>
    <x v="0"/>
    <x v="6"/>
    <n v="60"/>
    <n v="20"/>
    <n v="26"/>
    <n v="3"/>
    <s v="339-38-9982"/>
    <n v="4.83"/>
    <x v="0"/>
    <n v="69"/>
    <x v="57"/>
    <d v="1899-12-30T16:03:00"/>
    <x v="112"/>
    <x v="8"/>
    <x v="6"/>
    <x v="0"/>
  </r>
  <r>
    <s v="18-07-2024"/>
    <s v="Manaus"/>
    <s v="Brazil"/>
    <x v="0"/>
    <s v="Female"/>
    <x v="1"/>
    <x v="54"/>
    <n v="105"/>
    <n v="35"/>
    <n v="46"/>
    <n v="3"/>
    <s v="827-44-5872"/>
    <n v="6.8250000000000002"/>
    <x v="1"/>
    <n v="136.5"/>
    <x v="202"/>
    <d v="1899-12-30T20:03:00"/>
    <x v="159"/>
    <x v="8"/>
    <x v="6"/>
    <x v="0"/>
  </r>
  <r>
    <s v="18-07-2024"/>
    <s v="SÃ£o Paulo"/>
    <s v="Brazil"/>
    <x v="1"/>
    <s v="Male"/>
    <x v="0"/>
    <x v="0"/>
    <n v="1000"/>
    <n v="250"/>
    <n v="325"/>
    <n v="4"/>
    <s v="827-77-7633"/>
    <n v="100"/>
    <x v="2"/>
    <n v="1150"/>
    <x v="22"/>
    <d v="1899-12-30T14:55:00"/>
    <x v="22"/>
    <x v="8"/>
    <x v="6"/>
    <x v="0"/>
  </r>
  <r>
    <s v="18-07-2024"/>
    <s v="Gandhinagar"/>
    <s v="India"/>
    <x v="0"/>
    <s v="Male"/>
    <x v="2"/>
    <x v="7"/>
    <n v="220000"/>
    <n v="55000"/>
    <n v="71500"/>
    <n v="4"/>
    <s v="287-83-1405"/>
    <n v="10725"/>
    <x v="0"/>
    <n v="286000"/>
    <x v="92"/>
    <d v="1899-12-30T11:28:00"/>
    <x v="73"/>
    <x v="8"/>
    <x v="6"/>
    <x v="0"/>
  </r>
  <r>
    <s v="18-07-2024"/>
    <s v="Adelaide"/>
    <s v="Australia"/>
    <x v="0"/>
    <s v="Male"/>
    <x v="0"/>
    <x v="1"/>
    <n v="560"/>
    <n v="80"/>
    <n v="104"/>
    <n v="7"/>
    <s v="435-13-4908"/>
    <n v="50.96"/>
    <x v="0"/>
    <n v="728"/>
    <x v="17"/>
    <d v="1899-12-30T19:41:00"/>
    <x v="17"/>
    <x v="8"/>
    <x v="6"/>
    <x v="0"/>
  </r>
  <r>
    <s v="18-07-2024"/>
    <s v="Kharagpur"/>
    <s v="India"/>
    <x v="1"/>
    <s v="Male"/>
    <x v="4"/>
    <x v="28"/>
    <n v="300"/>
    <n v="100"/>
    <n v="130"/>
    <n v="3"/>
    <s v="857-67-9057"/>
    <n v="39"/>
    <x v="1"/>
    <n v="390"/>
    <x v="43"/>
    <d v="1899-12-30T19:01:00"/>
    <x v="85"/>
    <x v="8"/>
    <x v="6"/>
    <x v="0"/>
  </r>
  <r>
    <s v="18-07-2024"/>
    <s v="Bhiwani"/>
    <s v="India"/>
    <x v="0"/>
    <s v="Male"/>
    <x v="0"/>
    <x v="14"/>
    <n v="560"/>
    <n v="140"/>
    <n v="182"/>
    <n v="4"/>
    <s v="236-27-1144"/>
    <n v="36.4"/>
    <x v="1"/>
    <n v="728"/>
    <x v="17"/>
    <d v="1899-12-30T18:04:00"/>
    <x v="17"/>
    <x v="8"/>
    <x v="6"/>
    <x v="0"/>
  </r>
  <r>
    <s v="18-07-2024"/>
    <s v="Kanpur"/>
    <s v="India"/>
    <x v="0"/>
    <s v="Male"/>
    <x v="0"/>
    <x v="33"/>
    <n v="360"/>
    <n v="60"/>
    <n v="78"/>
    <n v="6"/>
    <s v="892-05-6689"/>
    <n v="28.98"/>
    <x v="0"/>
    <n v="414"/>
    <x v="2"/>
    <d v="1899-12-30T19:20:00"/>
    <x v="44"/>
    <x v="8"/>
    <x v="6"/>
    <x v="0"/>
  </r>
  <r>
    <s v="18-07-2024"/>
    <s v="Kolhapur"/>
    <s v="India"/>
    <x v="1"/>
    <s v="Male"/>
    <x v="0"/>
    <x v="32"/>
    <n v="100"/>
    <n v="20"/>
    <n v="26"/>
    <n v="5"/>
    <s v="583-41-4548"/>
    <n v="19.5"/>
    <x v="2"/>
    <n v="130"/>
    <x v="53"/>
    <d v="1899-12-30T10:31:00"/>
    <x v="9"/>
    <x v="8"/>
    <x v="6"/>
    <x v="0"/>
  </r>
  <r>
    <s v="18-07-2024"/>
    <s v="Ratlam"/>
    <s v="India"/>
    <x v="0"/>
    <s v="Male"/>
    <x v="0"/>
    <x v="6"/>
    <n v="80"/>
    <n v="20"/>
    <n v="26"/>
    <n v="4"/>
    <s v="339-12-4827"/>
    <n v="4.8"/>
    <x v="1"/>
    <n v="96"/>
    <x v="203"/>
    <d v="1899-12-30T13:28:00"/>
    <x v="59"/>
    <x v="8"/>
    <x v="6"/>
    <x v="0"/>
  </r>
  <r>
    <s v="18-07-2024"/>
    <s v="Chennai"/>
    <s v="India"/>
    <x v="0"/>
    <s v="Male"/>
    <x v="2"/>
    <x v="52"/>
    <n v="30000"/>
    <n v="5000"/>
    <n v="6500"/>
    <n v="6"/>
    <s v="643-38-7867"/>
    <n v="650"/>
    <x v="0"/>
    <n v="39000"/>
    <x v="104"/>
    <d v="1899-12-30T11:36:00"/>
    <x v="146"/>
    <x v="8"/>
    <x v="6"/>
    <x v="0"/>
  </r>
  <r>
    <s v="18-07-2024"/>
    <s v="Visakhapatnam"/>
    <s v="India"/>
    <x v="0"/>
    <s v="Male"/>
    <x v="0"/>
    <x v="9"/>
    <n v="300"/>
    <n v="60"/>
    <n v="78"/>
    <n v="5"/>
    <s v="308-81-0538"/>
    <n v="39"/>
    <x v="2"/>
    <n v="390"/>
    <x v="43"/>
    <d v="1899-12-30T11:32:00"/>
    <x v="85"/>
    <x v="8"/>
    <x v="6"/>
    <x v="0"/>
  </r>
  <r>
    <s v="18-07-2024"/>
    <s v="Bangalore"/>
    <s v="India"/>
    <x v="1"/>
    <s v="Female"/>
    <x v="0"/>
    <x v="11"/>
    <n v="3850"/>
    <n v="550"/>
    <n v="715"/>
    <n v="7"/>
    <s v="358-88-9262"/>
    <n v="100"/>
    <x v="1"/>
    <n v="5005"/>
    <x v="179"/>
    <d v="1899-12-30T11:44:00"/>
    <x v="147"/>
    <x v="8"/>
    <x v="6"/>
    <x v="0"/>
  </r>
  <r>
    <s v="18-07-2024"/>
    <s v="Hamburg"/>
    <s v="Germany"/>
    <x v="0"/>
    <s v="Male"/>
    <x v="0"/>
    <x v="43"/>
    <n v="35"/>
    <n v="7"/>
    <n v="9"/>
    <n v="5"/>
    <s v="460-35-4390"/>
    <n v="2.1875"/>
    <x v="1"/>
    <n v="43.75"/>
    <x v="152"/>
    <d v="1899-12-30T17:16:00"/>
    <x v="115"/>
    <x v="8"/>
    <x v="6"/>
    <x v="0"/>
  </r>
  <r>
    <s v="19-07-2024"/>
    <s v="Kansas City"/>
    <s v="USA"/>
    <x v="1"/>
    <s v="Male"/>
    <x v="4"/>
    <x v="45"/>
    <n v="20000"/>
    <n v="2000"/>
    <n v="2600"/>
    <n v="10"/>
    <s v="343-87-0864"/>
    <n v="260"/>
    <x v="2"/>
    <n v="24000"/>
    <x v="204"/>
    <d v="1899-12-30T18:43:00"/>
    <x v="128"/>
    <x v="9"/>
    <x v="6"/>
    <x v="0"/>
  </r>
  <r>
    <s v="19-07-2024"/>
    <s v="Rio de Janeiro"/>
    <s v="Brazil"/>
    <x v="1"/>
    <s v="Female"/>
    <x v="3"/>
    <x v="48"/>
    <n v="900"/>
    <n v="300"/>
    <n v="390"/>
    <n v="3"/>
    <s v="173-50-1108"/>
    <n v="100"/>
    <x v="2"/>
    <n v="1125"/>
    <x v="141"/>
    <d v="1899-12-30T11:00:00"/>
    <x v="29"/>
    <x v="9"/>
    <x v="6"/>
    <x v="0"/>
  </r>
  <r>
    <s v="19-07-2024"/>
    <s v="Ludhiana"/>
    <s v="India"/>
    <x v="0"/>
    <s v="Male"/>
    <x v="2"/>
    <x v="7"/>
    <n v="165000"/>
    <n v="55000"/>
    <n v="71500"/>
    <n v="3"/>
    <s v="243-47-2663"/>
    <n v="10725"/>
    <x v="1"/>
    <n v="214500"/>
    <x v="205"/>
    <d v="1899-12-30T10:30:00"/>
    <x v="35"/>
    <x v="9"/>
    <x v="6"/>
    <x v="0"/>
  </r>
  <r>
    <s v="19-07-2024"/>
    <s v="Thiruvananthapuram"/>
    <s v="India"/>
    <x v="1"/>
    <s v="Female"/>
    <x v="0"/>
    <x v="14"/>
    <n v="700"/>
    <n v="140"/>
    <n v="182"/>
    <n v="5"/>
    <s v="841-18-8232"/>
    <n v="91"/>
    <x v="1"/>
    <n v="910"/>
    <x v="34"/>
    <d v="1899-12-30T12:14:00"/>
    <x v="3"/>
    <x v="9"/>
    <x v="6"/>
    <x v="0"/>
  </r>
  <r>
    <s v="19-07-2024"/>
    <s v="Madurai"/>
    <s v="India"/>
    <x v="0"/>
    <s v="Male"/>
    <x v="5"/>
    <x v="20"/>
    <n v="30"/>
    <n v="10"/>
    <n v="13"/>
    <n v="3"/>
    <s v="701-23-5550"/>
    <n v="1.95"/>
    <x v="1"/>
    <n v="39"/>
    <x v="57"/>
    <d v="1899-12-30T16:43:00"/>
    <x v="27"/>
    <x v="9"/>
    <x v="6"/>
    <x v="0"/>
  </r>
  <r>
    <s v="19-07-2024"/>
    <s v="Salvador"/>
    <s v="Brazil"/>
    <x v="0"/>
    <s v="Female"/>
    <x v="4"/>
    <x v="30"/>
    <n v="6000"/>
    <n v="1500"/>
    <n v="1950"/>
    <n v="4"/>
    <s v="647-50-1224"/>
    <n v="195"/>
    <x v="1"/>
    <n v="7800"/>
    <x v="23"/>
    <d v="1899-12-30T20:40:00"/>
    <x v="25"/>
    <x v="9"/>
    <x v="6"/>
    <x v="0"/>
  </r>
  <r>
    <s v="19-07-2024"/>
    <s v="San Diego"/>
    <s v="USA"/>
    <x v="1"/>
    <s v="Female"/>
    <x v="0"/>
    <x v="27"/>
    <n v="360"/>
    <n v="40"/>
    <n v="52"/>
    <n v="9"/>
    <s v="541-48-8554"/>
    <n v="54"/>
    <x v="0"/>
    <n v="450"/>
    <x v="43"/>
    <d v="1899-12-30T13:40:00"/>
    <x v="44"/>
    <x v="9"/>
    <x v="6"/>
    <x v="0"/>
  </r>
  <r>
    <s v="19-07-2024"/>
    <s v="Hyderabad"/>
    <s v="India"/>
    <x v="1"/>
    <s v="Female"/>
    <x v="0"/>
    <x v="6"/>
    <n v="60"/>
    <n v="20"/>
    <n v="26"/>
    <n v="3"/>
    <s v="539-21-7227"/>
    <n v="9"/>
    <x v="0"/>
    <n v="75"/>
    <x v="67"/>
    <d v="1899-12-30T16:23:00"/>
    <x v="112"/>
    <x v="9"/>
    <x v="6"/>
    <x v="0"/>
  </r>
  <r>
    <s v="19-07-2024"/>
    <s v="Kolhapur"/>
    <s v="India"/>
    <x v="0"/>
    <s v="Female"/>
    <x v="0"/>
    <x v="14"/>
    <n v="700"/>
    <n v="140"/>
    <n v="182"/>
    <n v="5"/>
    <s v="213-32-1216"/>
    <n v="45.5"/>
    <x v="1"/>
    <n v="910"/>
    <x v="34"/>
    <d v="1899-12-30T12:08:00"/>
    <x v="3"/>
    <x v="9"/>
    <x v="6"/>
    <x v="0"/>
  </r>
  <r>
    <s v="19-07-2024"/>
    <s v="Ajman"/>
    <s v="UAE"/>
    <x v="0"/>
    <s v="Male"/>
    <x v="2"/>
    <x v="52"/>
    <n v="20000"/>
    <n v="5000"/>
    <n v="6500"/>
    <n v="4"/>
    <s v="747-58-7183"/>
    <n v="650"/>
    <x v="0"/>
    <n v="26000"/>
    <x v="144"/>
    <d v="1899-12-30T17:45:00"/>
    <x v="128"/>
    <x v="9"/>
    <x v="6"/>
    <x v="0"/>
  </r>
  <r>
    <s v="19-07-2024"/>
    <s v="Liverpool"/>
    <s v="UK"/>
    <x v="0"/>
    <s v="Female"/>
    <x v="1"/>
    <x v="22"/>
    <n v="800"/>
    <n v="100"/>
    <n v="130"/>
    <n v="8"/>
    <s v="582-52-8065"/>
    <n v="92"/>
    <x v="2"/>
    <n v="920"/>
    <x v="20"/>
    <d v="1899-12-30T10:28:00"/>
    <x v="71"/>
    <x v="9"/>
    <x v="6"/>
    <x v="0"/>
  </r>
  <r>
    <s v="19-07-2024"/>
    <s v="Bareilly"/>
    <s v="India"/>
    <x v="1"/>
    <s v="Female"/>
    <x v="0"/>
    <x v="5"/>
    <n v="90"/>
    <n v="90"/>
    <n v="117"/>
    <n v="1"/>
    <s v="210-57-1719"/>
    <n v="16.875"/>
    <x v="2"/>
    <n v="112.5"/>
    <x v="119"/>
    <d v="1899-12-30T20:31:00"/>
    <x v="160"/>
    <x v="9"/>
    <x v="6"/>
    <x v="0"/>
  </r>
  <r>
    <s v="19-07-2024"/>
    <s v="Bhopal"/>
    <s v="India"/>
    <x v="1"/>
    <s v="Male"/>
    <x v="2"/>
    <x v="15"/>
    <n v="21000"/>
    <n v="3500"/>
    <n v="4550"/>
    <n v="6"/>
    <s v="399-69-4630"/>
    <n v="455"/>
    <x v="0"/>
    <n v="26250"/>
    <x v="18"/>
    <d v="1899-12-30T10:49:00"/>
    <x v="18"/>
    <x v="9"/>
    <x v="6"/>
    <x v="0"/>
  </r>
  <r>
    <s v="19-07-2024"/>
    <s v="Leipzig"/>
    <s v="Germany"/>
    <x v="0"/>
    <s v="Male"/>
    <x v="1"/>
    <x v="2"/>
    <n v="1080"/>
    <n v="180"/>
    <n v="234"/>
    <n v="6"/>
    <s v="134-75-2619"/>
    <n v="98.28"/>
    <x v="0"/>
    <n v="1404"/>
    <x v="206"/>
    <d v="1899-12-30T12:34:00"/>
    <x v="123"/>
    <x v="9"/>
    <x v="6"/>
    <x v="0"/>
  </r>
  <r>
    <s v="19-07-2024"/>
    <s v="Bhagalpur"/>
    <s v="India"/>
    <x v="0"/>
    <s v="Male"/>
    <x v="3"/>
    <x v="25"/>
    <n v="600"/>
    <n v="120"/>
    <n v="156"/>
    <n v="5"/>
    <s v="356-44-8813"/>
    <n v="78"/>
    <x v="2"/>
    <n v="780"/>
    <x v="5"/>
    <d v="1899-12-30T10:23:00"/>
    <x v="5"/>
    <x v="9"/>
    <x v="6"/>
    <x v="0"/>
  </r>
  <r>
    <s v="19-07-2024"/>
    <s v="Las Vegas"/>
    <s v="USA"/>
    <x v="0"/>
    <s v="Female"/>
    <x v="2"/>
    <x v="12"/>
    <n v="175000"/>
    <n v="25000"/>
    <n v="32500"/>
    <n v="7"/>
    <s v="198-66-9832"/>
    <n v="4875"/>
    <x v="1"/>
    <n v="227500"/>
    <x v="14"/>
    <d v="1899-12-30T18:51:00"/>
    <x v="14"/>
    <x v="9"/>
    <x v="6"/>
    <x v="0"/>
  </r>
  <r>
    <s v="19-07-2024"/>
    <s v="Delhi"/>
    <s v="India"/>
    <x v="1"/>
    <s v="Female"/>
    <x v="4"/>
    <x v="13"/>
    <n v="6300"/>
    <n v="900"/>
    <n v="1170"/>
    <n v="7"/>
    <s v="283-26-5248"/>
    <n v="117"/>
    <x v="2"/>
    <n v="8190"/>
    <x v="108"/>
    <d v="1899-12-30T13:45:00"/>
    <x v="98"/>
    <x v="9"/>
    <x v="6"/>
    <x v="0"/>
  </r>
  <r>
    <s v="19-07-2024"/>
    <s v="Hobart"/>
    <s v="Australia"/>
    <x v="1"/>
    <s v="Female"/>
    <x v="1"/>
    <x v="50"/>
    <n v="1000"/>
    <n v="200"/>
    <n v="260"/>
    <n v="5"/>
    <s v="712-39-0363"/>
    <n v="100"/>
    <x v="1"/>
    <n v="1300"/>
    <x v="52"/>
    <d v="1899-12-30T19:38:00"/>
    <x v="22"/>
    <x v="9"/>
    <x v="6"/>
    <x v="0"/>
  </r>
  <r>
    <s v="19-07-2024"/>
    <s v="Kolhapur"/>
    <s v="India"/>
    <x v="0"/>
    <s v="Female"/>
    <x v="3"/>
    <x v="21"/>
    <n v="450"/>
    <n v="450"/>
    <n v="585"/>
    <n v="1"/>
    <s v="218-59-9410"/>
    <n v="40.950000000000003"/>
    <x v="0"/>
    <n v="585"/>
    <x v="74"/>
    <d v="1899-12-30T20:23:00"/>
    <x v="72"/>
    <x v="9"/>
    <x v="6"/>
    <x v="0"/>
  </r>
  <r>
    <s v="19-07-2024"/>
    <s v="Abu Dhabi"/>
    <s v="UAE"/>
    <x v="0"/>
    <s v="Female"/>
    <x v="2"/>
    <x v="19"/>
    <n v="54000"/>
    <n v="18000"/>
    <n v="23400"/>
    <n v="3"/>
    <s v="174-75-0888"/>
    <n v="3510"/>
    <x v="0"/>
    <n v="64800"/>
    <x v="51"/>
    <d v="1899-12-30T15:24:00"/>
    <x v="161"/>
    <x v="9"/>
    <x v="6"/>
    <x v="0"/>
  </r>
  <r>
    <s v="19-07-2024"/>
    <s v="Bardhaman"/>
    <s v="India"/>
    <x v="0"/>
    <s v="Female"/>
    <x v="2"/>
    <x v="52"/>
    <n v="5000"/>
    <n v="5000"/>
    <n v="6500"/>
    <n v="1"/>
    <s v="866-99-7614"/>
    <n v="325"/>
    <x v="1"/>
    <n v="6500"/>
    <x v="190"/>
    <d v="1899-12-30T16:54:00"/>
    <x v="46"/>
    <x v="9"/>
    <x v="6"/>
    <x v="0"/>
  </r>
  <r>
    <s v="19-07-2024"/>
    <s v="Chennai"/>
    <s v="India"/>
    <x v="0"/>
    <s v="Female"/>
    <x v="4"/>
    <x v="51"/>
    <n v="4800"/>
    <n v="600"/>
    <n v="780"/>
    <n v="8"/>
    <s v="134-54-4720"/>
    <n v="100"/>
    <x v="2"/>
    <n v="6240"/>
    <x v="38"/>
    <d v="1899-12-30T12:32:00"/>
    <x v="38"/>
    <x v="9"/>
    <x v="6"/>
    <x v="0"/>
  </r>
  <r>
    <s v="20-07-2024"/>
    <s v="Quebec City"/>
    <s v="Canada"/>
    <x v="0"/>
    <s v="Male"/>
    <x v="0"/>
    <x v="5"/>
    <n v="270"/>
    <n v="90"/>
    <n v="117"/>
    <n v="3"/>
    <s v="760-90-2357"/>
    <n v="35.1"/>
    <x v="2"/>
    <n v="351"/>
    <x v="207"/>
    <d v="1899-12-30T15:42:00"/>
    <x v="37"/>
    <x v="10"/>
    <x v="6"/>
    <x v="0"/>
  </r>
  <r>
    <s v="20-07-2024"/>
    <s v="Melbourne"/>
    <s v="Australia"/>
    <x v="0"/>
    <s v="Male"/>
    <x v="0"/>
    <x v="5"/>
    <n v="270"/>
    <n v="90"/>
    <n v="117"/>
    <n v="3"/>
    <s v="514-37-2845"/>
    <n v="35.1"/>
    <x v="2"/>
    <n v="351"/>
    <x v="207"/>
    <d v="1899-12-30T13:58:00"/>
    <x v="37"/>
    <x v="10"/>
    <x v="6"/>
    <x v="0"/>
  </r>
  <r>
    <s v="20-07-2024"/>
    <s v="Edmonton"/>
    <s v="Canada"/>
    <x v="0"/>
    <s v="Female"/>
    <x v="2"/>
    <x v="7"/>
    <n v="55000"/>
    <n v="55000"/>
    <n v="71500"/>
    <n v="1"/>
    <s v="698-98-5964"/>
    <n v="6875"/>
    <x v="2"/>
    <n v="68750"/>
    <x v="208"/>
    <d v="1899-12-30T15:08:00"/>
    <x v="149"/>
    <x v="10"/>
    <x v="6"/>
    <x v="0"/>
  </r>
  <r>
    <s v="20-07-2024"/>
    <s v="Umm Al Quwain"/>
    <s v="UAE"/>
    <x v="0"/>
    <s v="Female"/>
    <x v="2"/>
    <x v="29"/>
    <n v="36000"/>
    <n v="12000"/>
    <n v="15600"/>
    <n v="3"/>
    <s v="718-57-9773"/>
    <n v="2340"/>
    <x v="1"/>
    <n v="46800"/>
    <x v="51"/>
    <d v="1899-12-30T13:02:00"/>
    <x v="52"/>
    <x v="10"/>
    <x v="6"/>
    <x v="0"/>
  </r>
  <r>
    <s v="20-07-2024"/>
    <s v="Kolkata"/>
    <s v="India"/>
    <x v="0"/>
    <s v="Female"/>
    <x v="2"/>
    <x v="15"/>
    <n v="17500"/>
    <n v="3500"/>
    <n v="4550"/>
    <n v="5"/>
    <s v="651-88-7328"/>
    <n v="455"/>
    <x v="1"/>
    <n v="22750"/>
    <x v="18"/>
    <d v="1899-12-30T13:01:00"/>
    <x v="118"/>
    <x v="10"/>
    <x v="6"/>
    <x v="0"/>
  </r>
  <r>
    <s v="20-07-2024"/>
    <s v="Al Ain"/>
    <s v="UAE"/>
    <x v="0"/>
    <s v="Male"/>
    <x v="3"/>
    <x v="42"/>
    <n v="360"/>
    <n v="90"/>
    <n v="117"/>
    <n v="4"/>
    <s v="241-11-2261"/>
    <n v="23.4"/>
    <x v="1"/>
    <n v="468"/>
    <x v="101"/>
    <d v="1899-12-30T16:40:00"/>
    <x v="44"/>
    <x v="10"/>
    <x v="6"/>
    <x v="0"/>
  </r>
  <r>
    <s v="20-07-2024"/>
    <s v="Agra"/>
    <s v="India"/>
    <x v="0"/>
    <s v="Male"/>
    <x v="0"/>
    <x v="3"/>
    <n v="700"/>
    <n v="100"/>
    <n v="130"/>
    <n v="7"/>
    <s v="408-26-9866"/>
    <n v="45.5"/>
    <x v="1"/>
    <n v="910"/>
    <x v="34"/>
    <d v="1899-12-30T13:55:00"/>
    <x v="3"/>
    <x v="10"/>
    <x v="6"/>
    <x v="0"/>
  </r>
  <r>
    <s v="20-07-2024"/>
    <s v="Sheffield"/>
    <s v="UK"/>
    <x v="1"/>
    <s v="Female"/>
    <x v="4"/>
    <x v="34"/>
    <n v="15000"/>
    <n v="2500"/>
    <n v="3250"/>
    <n v="6"/>
    <s v="834-83-1826"/>
    <n v="325"/>
    <x v="1"/>
    <n v="19500"/>
    <x v="151"/>
    <d v="1899-12-30T10:33:00"/>
    <x v="134"/>
    <x v="10"/>
    <x v="6"/>
    <x v="0"/>
  </r>
  <r>
    <s v="20-07-2024"/>
    <s v="Toronto"/>
    <s v="Canada"/>
    <x v="0"/>
    <s v="Male"/>
    <x v="0"/>
    <x v="43"/>
    <n v="35"/>
    <n v="7"/>
    <n v="9"/>
    <n v="5"/>
    <s v="343-61-3544"/>
    <n v="3.1850000000000001"/>
    <x v="0"/>
    <n v="45.5"/>
    <x v="100"/>
    <d v="1899-12-30T16:42:00"/>
    <x v="115"/>
    <x v="10"/>
    <x v="6"/>
    <x v="0"/>
  </r>
  <r>
    <s v="20-07-2024"/>
    <s v="Calgary"/>
    <s v="Canada"/>
    <x v="1"/>
    <s v="Male"/>
    <x v="0"/>
    <x v="36"/>
    <n v="275"/>
    <n v="55"/>
    <n v="72"/>
    <n v="5"/>
    <s v="239-48-4278"/>
    <n v="42.9"/>
    <x v="0"/>
    <n v="357.5"/>
    <x v="120"/>
    <d v="1899-12-30T17:16:00"/>
    <x v="113"/>
    <x v="10"/>
    <x v="6"/>
    <x v="0"/>
  </r>
  <r>
    <s v="20-07-2024"/>
    <s v="Montreal"/>
    <s v="Canada"/>
    <x v="1"/>
    <s v="Female"/>
    <x v="4"/>
    <x v="31"/>
    <n v="4000"/>
    <n v="800"/>
    <n v="1040"/>
    <n v="5"/>
    <s v="355-34-6244"/>
    <n v="104"/>
    <x v="1"/>
    <n v="5200"/>
    <x v="12"/>
    <d v="1899-12-30T11:48:00"/>
    <x v="12"/>
    <x v="10"/>
    <x v="6"/>
    <x v="0"/>
  </r>
  <r>
    <s v="20-07-2024"/>
    <s v="Ajman"/>
    <s v="UAE"/>
    <x v="0"/>
    <s v="Female"/>
    <x v="2"/>
    <x v="17"/>
    <n v="13200"/>
    <n v="2200"/>
    <n v="2860"/>
    <n v="6"/>
    <s v="550-84-8664"/>
    <n v="286"/>
    <x v="1"/>
    <n v="16500"/>
    <x v="21"/>
    <d v="1899-12-30T19:35:00"/>
    <x v="21"/>
    <x v="10"/>
    <x v="6"/>
    <x v="0"/>
  </r>
  <r>
    <s v="20-07-2024"/>
    <s v="Bhopal"/>
    <s v="India"/>
    <x v="0"/>
    <s v="Female"/>
    <x v="0"/>
    <x v="32"/>
    <n v="60"/>
    <n v="20"/>
    <n v="26"/>
    <n v="3"/>
    <s v="339-96-8318"/>
    <n v="5.46"/>
    <x v="0"/>
    <n v="78"/>
    <x v="209"/>
    <d v="1899-12-30T19:55:00"/>
    <x v="112"/>
    <x v="10"/>
    <x v="6"/>
    <x v="0"/>
  </r>
  <r>
    <s v="20-07-2024"/>
    <s v="Houston"/>
    <s v="USA"/>
    <x v="1"/>
    <s v="Male"/>
    <x v="4"/>
    <x v="34"/>
    <n v="17500"/>
    <n v="2500"/>
    <n v="3250"/>
    <n v="7"/>
    <s v="458-61-0011"/>
    <n v="325"/>
    <x v="0"/>
    <n v="21875"/>
    <x v="210"/>
    <d v="1899-12-30T14:33:00"/>
    <x v="118"/>
    <x v="10"/>
    <x v="6"/>
    <x v="0"/>
  </r>
  <r>
    <s v="20-07-2024"/>
    <s v="Ratlam"/>
    <s v="India"/>
    <x v="1"/>
    <s v="Female"/>
    <x v="4"/>
    <x v="37"/>
    <n v="1500"/>
    <n v="300"/>
    <n v="390"/>
    <n v="5"/>
    <s v="592-34-6155"/>
    <n v="100"/>
    <x v="0"/>
    <n v="1800"/>
    <x v="52"/>
    <d v="1899-12-30T19:49:00"/>
    <x v="0"/>
    <x v="10"/>
    <x v="6"/>
    <x v="0"/>
  </r>
  <r>
    <s v="20-07-2024"/>
    <s v="Mysore"/>
    <s v="India"/>
    <x v="0"/>
    <s v="Female"/>
    <x v="0"/>
    <x v="9"/>
    <n v="300"/>
    <n v="60"/>
    <n v="78"/>
    <n v="5"/>
    <s v="797-88-0493"/>
    <n v="34.5"/>
    <x v="2"/>
    <n v="345"/>
    <x v="65"/>
    <d v="1899-12-30T18:43:00"/>
    <x v="85"/>
    <x v="10"/>
    <x v="6"/>
    <x v="0"/>
  </r>
  <r>
    <s v="20-07-2024"/>
    <s v="Ahmedabad"/>
    <s v="India"/>
    <x v="0"/>
    <s v="Female"/>
    <x v="1"/>
    <x v="39"/>
    <n v="300"/>
    <n v="50"/>
    <n v="65"/>
    <n v="6"/>
    <s v="207-73-1363"/>
    <n v="19.5"/>
    <x v="1"/>
    <n v="390"/>
    <x v="43"/>
    <d v="1899-12-30T14:43:00"/>
    <x v="85"/>
    <x v="10"/>
    <x v="6"/>
    <x v="0"/>
  </r>
  <r>
    <s v="20-07-2024"/>
    <s v="Austin"/>
    <s v="USA"/>
    <x v="1"/>
    <s v="Male"/>
    <x v="4"/>
    <x v="34"/>
    <n v="5000"/>
    <n v="2500"/>
    <n v="3250"/>
    <n v="2"/>
    <s v="390-31-6381"/>
    <n v="325"/>
    <x v="2"/>
    <n v="6250"/>
    <x v="45"/>
    <d v="1899-12-30T13:54:00"/>
    <x v="46"/>
    <x v="10"/>
    <x v="6"/>
    <x v="0"/>
  </r>
  <r>
    <s v="20-07-2024"/>
    <s v="Sheffield"/>
    <s v="UK"/>
    <x v="1"/>
    <s v="Female"/>
    <x v="4"/>
    <x v="45"/>
    <n v="14000"/>
    <n v="2000"/>
    <n v="2600"/>
    <n v="7"/>
    <s v="443-82-0585"/>
    <n v="260"/>
    <x v="1"/>
    <n v="16800"/>
    <x v="211"/>
    <d v="1899-12-30T12:15:00"/>
    <x v="107"/>
    <x v="10"/>
    <x v="6"/>
    <x v="0"/>
  </r>
  <r>
    <s v="20-07-2024"/>
    <s v="Cologne"/>
    <s v="Germany"/>
    <x v="0"/>
    <s v="Male"/>
    <x v="0"/>
    <x v="38"/>
    <n v="225"/>
    <n v="45"/>
    <n v="59"/>
    <n v="5"/>
    <s v="339-18-7061"/>
    <n v="20.475000000000001"/>
    <x v="0"/>
    <n v="292.5"/>
    <x v="37"/>
    <d v="1899-12-30T12:37:00"/>
    <x v="154"/>
    <x v="10"/>
    <x v="6"/>
    <x v="0"/>
  </r>
  <r>
    <s v="20-07-2024"/>
    <s v="Seattle"/>
    <s v="USA"/>
    <x v="0"/>
    <s v="Female"/>
    <x v="0"/>
    <x v="11"/>
    <n v="3850"/>
    <n v="550"/>
    <n v="715"/>
    <n v="7"/>
    <s v="359-90-3665"/>
    <n v="100"/>
    <x v="1"/>
    <n v="5005"/>
    <x v="179"/>
    <d v="1899-12-30T19:54:00"/>
    <x v="147"/>
    <x v="10"/>
    <x v="6"/>
    <x v="0"/>
  </r>
  <r>
    <s v="20-07-2024"/>
    <s v="Quebec City"/>
    <s v="Canada"/>
    <x v="0"/>
    <s v="Male"/>
    <x v="0"/>
    <x v="27"/>
    <n v="240"/>
    <n v="40"/>
    <n v="52"/>
    <n v="6"/>
    <s v="375-72-3056"/>
    <n v="21"/>
    <x v="0"/>
    <n v="300"/>
    <x v="55"/>
    <d v="1899-12-30T15:06:00"/>
    <x v="7"/>
    <x v="10"/>
    <x v="6"/>
    <x v="0"/>
  </r>
  <r>
    <s v="21-07-2024"/>
    <s v="San Jose"/>
    <s v="USA"/>
    <x v="0"/>
    <s v="Female"/>
    <x v="0"/>
    <x v="1"/>
    <n v="640"/>
    <n v="80"/>
    <n v="104"/>
    <n v="8"/>
    <s v="127-47-6963"/>
    <n v="56"/>
    <x v="0"/>
    <n v="800"/>
    <x v="131"/>
    <d v="1899-12-30T18:03:00"/>
    <x v="162"/>
    <x v="11"/>
    <x v="6"/>
    <x v="0"/>
  </r>
  <r>
    <s v="21-07-2024"/>
    <s v="Portland"/>
    <s v="USA"/>
    <x v="1"/>
    <s v="Male"/>
    <x v="3"/>
    <x v="42"/>
    <n v="540"/>
    <n v="90"/>
    <n v="117"/>
    <n v="6"/>
    <s v="278-86-2735"/>
    <n v="81"/>
    <x v="0"/>
    <n v="675"/>
    <x v="74"/>
    <d v="1899-12-30T15:58:00"/>
    <x v="8"/>
    <x v="11"/>
    <x v="6"/>
    <x v="0"/>
  </r>
  <r>
    <s v="21-07-2024"/>
    <s v="Kolkata"/>
    <s v="India"/>
    <x v="1"/>
    <s v="Female"/>
    <x v="2"/>
    <x v="29"/>
    <n v="60000"/>
    <n v="12000"/>
    <n v="15600"/>
    <n v="5"/>
    <s v="695-28-6250"/>
    <n v="2340"/>
    <x v="1"/>
    <n v="78000"/>
    <x v="106"/>
    <d v="1899-12-30T13:53:00"/>
    <x v="79"/>
    <x v="11"/>
    <x v="6"/>
    <x v="0"/>
  </r>
  <r>
    <s v="21-07-2024"/>
    <s v="Sheffield"/>
    <s v="UK"/>
    <x v="1"/>
    <s v="Male"/>
    <x v="4"/>
    <x v="16"/>
    <n v="5400"/>
    <n v="1800"/>
    <n v="2340"/>
    <n v="3"/>
    <s v="379-17-6588"/>
    <n v="234"/>
    <x v="0"/>
    <n v="7020"/>
    <x v="105"/>
    <d v="1899-12-30T14:03:00"/>
    <x v="141"/>
    <x v="11"/>
    <x v="6"/>
    <x v="0"/>
  </r>
  <r>
    <s v="21-07-2024"/>
    <s v="Birmingham"/>
    <s v="UK"/>
    <x v="0"/>
    <s v="Male"/>
    <x v="3"/>
    <x v="25"/>
    <n v="720"/>
    <n v="120"/>
    <n v="156"/>
    <n v="6"/>
    <s v="227-50-3718"/>
    <n v="93.6"/>
    <x v="2"/>
    <n v="936"/>
    <x v="1"/>
    <d v="1899-12-30T16:38:00"/>
    <x v="1"/>
    <x v="11"/>
    <x v="6"/>
    <x v="0"/>
  </r>
  <r>
    <s v="21-07-2024"/>
    <s v="Gandhinagar"/>
    <s v="India"/>
    <x v="0"/>
    <s v="Male"/>
    <x v="2"/>
    <x v="52"/>
    <n v="5000"/>
    <n v="5000"/>
    <n v="6500"/>
    <n v="1"/>
    <s v="302-15-2162"/>
    <n v="650"/>
    <x v="2"/>
    <n v="6500"/>
    <x v="190"/>
    <d v="1899-12-30T11:07:00"/>
    <x v="46"/>
    <x v="11"/>
    <x v="6"/>
    <x v="0"/>
  </r>
  <r>
    <s v="21-07-2024"/>
    <s v="Nashik"/>
    <s v="India"/>
    <x v="0"/>
    <s v="Male"/>
    <x v="0"/>
    <x v="38"/>
    <n v="450"/>
    <n v="45"/>
    <n v="59"/>
    <n v="10"/>
    <s v="788-07-8452"/>
    <n v="28.125"/>
    <x v="1"/>
    <n v="562.5"/>
    <x v="113"/>
    <d v="1899-12-30T12:23:00"/>
    <x v="103"/>
    <x v="11"/>
    <x v="6"/>
    <x v="0"/>
  </r>
  <r>
    <s v="21-07-2024"/>
    <s v="London"/>
    <s v="UK"/>
    <x v="1"/>
    <s v="Male"/>
    <x v="2"/>
    <x v="17"/>
    <n v="8800"/>
    <n v="2200"/>
    <n v="2860"/>
    <n v="4"/>
    <s v="560-49-6611"/>
    <n v="286"/>
    <x v="1"/>
    <n v="11000"/>
    <x v="191"/>
    <d v="1899-12-30T10:54:00"/>
    <x v="58"/>
    <x v="11"/>
    <x v="6"/>
    <x v="0"/>
  </r>
  <r>
    <s v="21-07-2024"/>
    <s v="Visakhapatnam"/>
    <s v="India"/>
    <x v="1"/>
    <s v="Male"/>
    <x v="0"/>
    <x v="1"/>
    <n v="320"/>
    <n v="80"/>
    <n v="104"/>
    <n v="4"/>
    <s v="880-35-0356"/>
    <n v="41.6"/>
    <x v="1"/>
    <n v="416"/>
    <x v="27"/>
    <d v="1899-12-30T17:38:00"/>
    <x v="28"/>
    <x v="11"/>
    <x v="6"/>
    <x v="0"/>
  </r>
  <r>
    <s v="21-07-2024"/>
    <s v="Cologne"/>
    <s v="Germany"/>
    <x v="0"/>
    <s v="Female"/>
    <x v="2"/>
    <x v="29"/>
    <n v="72000"/>
    <n v="12000"/>
    <n v="15600"/>
    <n v="6"/>
    <s v="585-11-6748"/>
    <n v="2340"/>
    <x v="0"/>
    <n v="93600"/>
    <x v="39"/>
    <d v="1899-12-30T14:13:00"/>
    <x v="39"/>
    <x v="11"/>
    <x v="6"/>
    <x v="0"/>
  </r>
  <r>
    <s v="21-07-2024"/>
    <s v="Denver"/>
    <s v="USA"/>
    <x v="0"/>
    <s v="Female"/>
    <x v="3"/>
    <x v="48"/>
    <n v="1800"/>
    <n v="300"/>
    <n v="390"/>
    <n v="6"/>
    <s v="470-31-3286"/>
    <n v="100"/>
    <x v="2"/>
    <n v="2340"/>
    <x v="137"/>
    <d v="1899-12-30T11:51:00"/>
    <x v="122"/>
    <x v="11"/>
    <x v="6"/>
    <x v="0"/>
  </r>
  <r>
    <s v="21-07-2024"/>
    <s v="Fortaleza"/>
    <s v="Brazil"/>
    <x v="0"/>
    <s v="Male"/>
    <x v="0"/>
    <x v="9"/>
    <n v="300"/>
    <n v="60"/>
    <n v="78"/>
    <n v="5"/>
    <s v="152-68-2907"/>
    <n v="19.5"/>
    <x v="1"/>
    <n v="390"/>
    <x v="43"/>
    <d v="1899-12-30T13:05:00"/>
    <x v="85"/>
    <x v="11"/>
    <x v="6"/>
    <x v="0"/>
  </r>
  <r>
    <s v="21-07-2024"/>
    <s v="Etawah"/>
    <s v="India"/>
    <x v="1"/>
    <s v="Male"/>
    <x v="4"/>
    <x v="35"/>
    <n v="3500"/>
    <n v="500"/>
    <n v="650"/>
    <n v="7"/>
    <s v="123-35-4896"/>
    <n v="100"/>
    <x v="2"/>
    <n v="4550"/>
    <x v="81"/>
    <d v="1899-12-30T11:30:00"/>
    <x v="78"/>
    <x v="11"/>
    <x v="6"/>
    <x v="0"/>
  </r>
  <r>
    <s v="21-07-2024"/>
    <s v="Los Angeles"/>
    <s v="USA"/>
    <x v="1"/>
    <s v="Female"/>
    <x v="0"/>
    <x v="11"/>
    <n v="1650"/>
    <n v="550"/>
    <n v="715"/>
    <n v="3"/>
    <s v="258-69-7810"/>
    <n v="100"/>
    <x v="2"/>
    <n v="1897.5"/>
    <x v="212"/>
    <d v="1899-12-30T13:30:00"/>
    <x v="163"/>
    <x v="11"/>
    <x v="6"/>
    <x v="0"/>
  </r>
  <r>
    <s v="21-07-2024"/>
    <s v="Kota"/>
    <s v="India"/>
    <x v="0"/>
    <s v="Female"/>
    <x v="2"/>
    <x v="10"/>
    <n v="4000"/>
    <n v="800"/>
    <n v="1040"/>
    <n v="5"/>
    <s v="334-64-2006"/>
    <n v="104"/>
    <x v="0"/>
    <n v="5000"/>
    <x v="157"/>
    <d v="1899-12-30T19:11:00"/>
    <x v="12"/>
    <x v="11"/>
    <x v="6"/>
    <x v="0"/>
  </r>
  <r>
    <s v="21-07-2024"/>
    <s v="Nagpur"/>
    <s v="India"/>
    <x v="1"/>
    <s v="Female"/>
    <x v="4"/>
    <x v="51"/>
    <n v="3000"/>
    <n v="600"/>
    <n v="780"/>
    <n v="5"/>
    <s v="219-61-4139"/>
    <n v="100"/>
    <x v="1"/>
    <n v="3900"/>
    <x v="16"/>
    <d v="1899-12-30T18:53:00"/>
    <x v="65"/>
    <x v="11"/>
    <x v="6"/>
    <x v="0"/>
  </r>
  <r>
    <s v="21-07-2024"/>
    <s v="Brisbane"/>
    <s v="Australia"/>
    <x v="0"/>
    <s v="Female"/>
    <x v="0"/>
    <x v="27"/>
    <n v="200"/>
    <n v="40"/>
    <n v="52"/>
    <n v="5"/>
    <s v="881-41-7302"/>
    <n v="24"/>
    <x v="2"/>
    <n v="240"/>
    <x v="121"/>
    <d v="1899-12-30T14:22:00"/>
    <x v="54"/>
    <x v="11"/>
    <x v="6"/>
    <x v="0"/>
  </r>
  <r>
    <s v="21-07-2024"/>
    <s v="Etawah"/>
    <s v="India"/>
    <x v="0"/>
    <s v="Male"/>
    <x v="2"/>
    <x v="24"/>
    <n v="2500"/>
    <n v="250"/>
    <n v="325"/>
    <n v="10"/>
    <s v="373-09-4567"/>
    <n v="100"/>
    <x v="1"/>
    <n v="3250"/>
    <x v="71"/>
    <d v="1899-12-30T17:16:00"/>
    <x v="102"/>
    <x v="11"/>
    <x v="6"/>
    <x v="0"/>
  </r>
  <r>
    <s v="21-07-2024"/>
    <s v="Vijayawada"/>
    <s v="India"/>
    <x v="0"/>
    <s v="Male"/>
    <x v="0"/>
    <x v="36"/>
    <n v="330"/>
    <n v="55"/>
    <n v="72"/>
    <n v="6"/>
    <s v="642-30-6693"/>
    <n v="30.03"/>
    <x v="0"/>
    <n v="429"/>
    <x v="136"/>
    <d v="1899-12-30T10:06:00"/>
    <x v="101"/>
    <x v="11"/>
    <x v="6"/>
    <x v="0"/>
  </r>
  <r>
    <s v="21-07-2024"/>
    <s v="Thiruvananthapuram"/>
    <s v="India"/>
    <x v="1"/>
    <s v="Female"/>
    <x v="4"/>
    <x v="37"/>
    <n v="2100"/>
    <n v="300"/>
    <n v="390"/>
    <n v="7"/>
    <s v="484-22-8230"/>
    <n v="100"/>
    <x v="1"/>
    <n v="2730"/>
    <x v="118"/>
    <d v="1899-12-30T20:35:00"/>
    <x v="108"/>
    <x v="11"/>
    <x v="6"/>
    <x v="0"/>
  </r>
  <r>
    <s v="21-07-2024"/>
    <s v="Kota"/>
    <s v="India"/>
    <x v="0"/>
    <s v="Male"/>
    <x v="0"/>
    <x v="6"/>
    <n v="160"/>
    <n v="20"/>
    <n v="26"/>
    <n v="8"/>
    <s v="830-58-2383"/>
    <n v="19.2"/>
    <x v="2"/>
    <n v="192"/>
    <x v="11"/>
    <d v="1899-12-30T13:54:00"/>
    <x v="11"/>
    <x v="11"/>
    <x v="6"/>
    <x v="0"/>
  </r>
  <r>
    <s v="21-07-2024"/>
    <s v="New York"/>
    <s v="USA"/>
    <x v="0"/>
    <s v="Male"/>
    <x v="2"/>
    <x v="18"/>
    <n v="7200"/>
    <n v="1200"/>
    <n v="1560"/>
    <n v="6"/>
    <s v="559-98-9873"/>
    <n v="156"/>
    <x v="1"/>
    <n v="9360"/>
    <x v="19"/>
    <d v="1899-12-30T20:08:00"/>
    <x v="19"/>
    <x v="11"/>
    <x v="6"/>
    <x v="0"/>
  </r>
  <r>
    <s v="21-07-2024"/>
    <s v="Manchester"/>
    <s v="UK"/>
    <x v="0"/>
    <s v="Female"/>
    <x v="4"/>
    <x v="13"/>
    <n v="7200"/>
    <n v="900"/>
    <n v="1170"/>
    <n v="8"/>
    <s v="544-32-5024"/>
    <n v="117"/>
    <x v="1"/>
    <n v="8640"/>
    <x v="38"/>
    <d v="1899-12-30T15:26:00"/>
    <x v="19"/>
    <x v="11"/>
    <x v="6"/>
    <x v="0"/>
  </r>
  <r>
    <s v="21-07-2024"/>
    <s v="Rio de Janeiro"/>
    <s v="Brazil"/>
    <x v="0"/>
    <s v="Male"/>
    <x v="4"/>
    <x v="16"/>
    <n v="7200"/>
    <n v="1800"/>
    <n v="2340"/>
    <n v="4"/>
    <s v="318-12-0304"/>
    <n v="234"/>
    <x v="1"/>
    <n v="9000"/>
    <x v="23"/>
    <d v="1899-12-30T12:56:00"/>
    <x v="19"/>
    <x v="11"/>
    <x v="6"/>
    <x v="0"/>
  </r>
  <r>
    <s v="21-07-2024"/>
    <s v="Mumbai"/>
    <s v="India"/>
    <x v="1"/>
    <s v="Female"/>
    <x v="4"/>
    <x v="31"/>
    <n v="3200"/>
    <n v="800"/>
    <n v="1040"/>
    <n v="4"/>
    <s v="349-97-8902"/>
    <n v="104"/>
    <x v="0"/>
    <n v="4000"/>
    <x v="63"/>
    <d v="1899-12-30T19:16:00"/>
    <x v="61"/>
    <x v="11"/>
    <x v="6"/>
    <x v="0"/>
  </r>
  <r>
    <s v="21-07-2024"/>
    <s v="San Diego"/>
    <s v="USA"/>
    <x v="0"/>
    <s v="Male"/>
    <x v="2"/>
    <x v="10"/>
    <n v="3200"/>
    <n v="800"/>
    <n v="1040"/>
    <n v="4"/>
    <s v="421-95-9805"/>
    <n v="104"/>
    <x v="1"/>
    <n v="4160"/>
    <x v="167"/>
    <d v="1899-12-30T12:20:00"/>
    <x v="61"/>
    <x v="11"/>
    <x v="6"/>
    <x v="0"/>
  </r>
  <r>
    <s v="21-07-2024"/>
    <s v="Nashville"/>
    <s v="USA"/>
    <x v="0"/>
    <s v="Female"/>
    <x v="0"/>
    <x v="32"/>
    <n v="80"/>
    <n v="20"/>
    <n v="26"/>
    <n v="4"/>
    <s v="277-35-5865"/>
    <n v="4.8"/>
    <x v="1"/>
    <n v="96"/>
    <x v="203"/>
    <d v="1899-12-30T10:37:00"/>
    <x v="59"/>
    <x v="11"/>
    <x v="6"/>
    <x v="0"/>
  </r>
  <r>
    <s v="22-07-2024"/>
    <s v="Canberra"/>
    <s v="Australia"/>
    <x v="0"/>
    <s v="Female"/>
    <x v="2"/>
    <x v="24"/>
    <n v="1500"/>
    <n v="250"/>
    <n v="325"/>
    <n v="6"/>
    <s v="789-23-8625"/>
    <n v="97.5"/>
    <x v="1"/>
    <n v="1950"/>
    <x v="0"/>
    <d v="1899-12-30T10:18:00"/>
    <x v="0"/>
    <x v="12"/>
    <x v="6"/>
    <x v="0"/>
  </r>
  <r>
    <s v="22-07-2024"/>
    <s v="Fortaleza"/>
    <s v="Brazil"/>
    <x v="0"/>
    <s v="Female"/>
    <x v="0"/>
    <x v="38"/>
    <n v="405"/>
    <n v="45"/>
    <n v="59"/>
    <n v="9"/>
    <s v="284-54-4231"/>
    <n v="52.65"/>
    <x v="2"/>
    <n v="526.5"/>
    <x v="213"/>
    <d v="1899-12-30T11:23:00"/>
    <x v="164"/>
    <x v="12"/>
    <x v="6"/>
    <x v="0"/>
  </r>
  <r>
    <s v="22-07-2024"/>
    <s v="Stuttgart"/>
    <s v="Germany"/>
    <x v="0"/>
    <s v="Female"/>
    <x v="1"/>
    <x v="47"/>
    <n v="250"/>
    <n v="25"/>
    <n v="33"/>
    <n v="10"/>
    <s v="443-59-0061"/>
    <n v="31.25"/>
    <x v="2"/>
    <n v="312.5"/>
    <x v="80"/>
    <d v="1899-12-30T11:45:00"/>
    <x v="165"/>
    <x v="12"/>
    <x v="6"/>
    <x v="0"/>
  </r>
  <r>
    <s v="22-07-2024"/>
    <s v="Edmonton"/>
    <s v="Canada"/>
    <x v="0"/>
    <s v="Male"/>
    <x v="0"/>
    <x v="5"/>
    <n v="630"/>
    <n v="90"/>
    <n v="117"/>
    <n v="7"/>
    <s v="509-29-3912"/>
    <n v="37.799999999999997"/>
    <x v="1"/>
    <n v="756"/>
    <x v="15"/>
    <d v="1899-12-30T16:08:00"/>
    <x v="15"/>
    <x v="12"/>
    <x v="6"/>
    <x v="0"/>
  </r>
  <r>
    <s v="22-07-2024"/>
    <s v="Jalandhar"/>
    <s v="India"/>
    <x v="0"/>
    <s v="Female"/>
    <x v="2"/>
    <x v="52"/>
    <n v="25000"/>
    <n v="5000"/>
    <n v="6500"/>
    <n v="5"/>
    <s v="327-40-9673"/>
    <n v="650"/>
    <x v="0"/>
    <n v="31250"/>
    <x v="58"/>
    <d v="1899-12-30T11:25:00"/>
    <x v="57"/>
    <x v="12"/>
    <x v="6"/>
    <x v="0"/>
  </r>
  <r>
    <s v="22-07-2024"/>
    <s v="Indianapolis"/>
    <s v="USA"/>
    <x v="0"/>
    <s v="Male"/>
    <x v="0"/>
    <x v="14"/>
    <n v="840"/>
    <n v="140"/>
    <n v="182"/>
    <n v="6"/>
    <s v="840-19-2096"/>
    <n v="100"/>
    <x v="2"/>
    <n v="1092"/>
    <x v="32"/>
    <d v="1899-12-30T12:24:00"/>
    <x v="33"/>
    <x v="12"/>
    <x v="6"/>
    <x v="0"/>
  </r>
  <r>
    <s v="22-07-2024"/>
    <s v="Bhagalpur"/>
    <s v="India"/>
    <x v="0"/>
    <s v="Male"/>
    <x v="2"/>
    <x v="29"/>
    <n v="72000"/>
    <n v="12000"/>
    <n v="15600"/>
    <n v="6"/>
    <s v="828-46-6863"/>
    <n v="2340"/>
    <x v="2"/>
    <n v="93600"/>
    <x v="39"/>
    <d v="1899-12-30T19:51:00"/>
    <x v="39"/>
    <x v="12"/>
    <x v="6"/>
    <x v="0"/>
  </r>
  <r>
    <s v="22-07-2024"/>
    <s v="Patna"/>
    <s v="India"/>
    <x v="0"/>
    <s v="Male"/>
    <x v="5"/>
    <x v="26"/>
    <n v="25"/>
    <n v="5"/>
    <n v="7"/>
    <n v="5"/>
    <s v="641-96-3695"/>
    <n v="1.625"/>
    <x v="1"/>
    <n v="32.5"/>
    <x v="163"/>
    <d v="1899-12-30T18:10:00"/>
    <x v="166"/>
    <x v="12"/>
    <x v="6"/>
    <x v="0"/>
  </r>
  <r>
    <s v="22-07-2024"/>
    <s v="Vijayawada"/>
    <s v="India"/>
    <x v="0"/>
    <s v="Female"/>
    <x v="0"/>
    <x v="4"/>
    <n v="80"/>
    <n v="40"/>
    <n v="52"/>
    <n v="2"/>
    <s v="420-97-3340"/>
    <n v="7"/>
    <x v="0"/>
    <n v="100"/>
    <x v="9"/>
    <d v="1899-12-30T11:22:00"/>
    <x v="59"/>
    <x v="12"/>
    <x v="6"/>
    <x v="0"/>
  </r>
  <r>
    <s v="22-07-2024"/>
    <s v="Patna"/>
    <s v="India"/>
    <x v="0"/>
    <s v="Male"/>
    <x v="1"/>
    <x v="44"/>
    <n v="900"/>
    <n v="150"/>
    <n v="195"/>
    <n v="6"/>
    <s v="436-54-4512"/>
    <n v="56.25"/>
    <x v="1"/>
    <n v="1125"/>
    <x v="141"/>
    <d v="1899-12-30T17:55:00"/>
    <x v="29"/>
    <x v="12"/>
    <x v="6"/>
    <x v="0"/>
  </r>
  <r>
    <s v="22-07-2024"/>
    <s v="Ahmedabad"/>
    <s v="India"/>
    <x v="0"/>
    <s v="Male"/>
    <x v="0"/>
    <x v="36"/>
    <n v="385"/>
    <n v="55"/>
    <n v="72"/>
    <n v="7"/>
    <s v="670-79-6321"/>
    <n v="25.024999999999999"/>
    <x v="1"/>
    <n v="500.5"/>
    <x v="75"/>
    <d v="1899-12-30T15:30:00"/>
    <x v="74"/>
    <x v="12"/>
    <x v="6"/>
    <x v="0"/>
  </r>
  <r>
    <s v="22-07-2024"/>
    <s v="Agra"/>
    <s v="India"/>
    <x v="0"/>
    <s v="Male"/>
    <x v="0"/>
    <x v="27"/>
    <n v="240"/>
    <n v="40"/>
    <n v="52"/>
    <n v="6"/>
    <s v="852-62-7105"/>
    <n v="15.6"/>
    <x v="1"/>
    <n v="312"/>
    <x v="7"/>
    <d v="1899-12-30T19:44:00"/>
    <x v="7"/>
    <x v="12"/>
    <x v="6"/>
    <x v="0"/>
  </r>
  <r>
    <s v="22-07-2024"/>
    <s v="Toronto"/>
    <s v="Canada"/>
    <x v="1"/>
    <s v="Female"/>
    <x v="4"/>
    <x v="16"/>
    <n v="7200"/>
    <n v="1800"/>
    <n v="2340"/>
    <n v="4"/>
    <s v="598-06-7312"/>
    <n v="234"/>
    <x v="1"/>
    <n v="9360"/>
    <x v="19"/>
    <d v="1899-12-30T15:27:00"/>
    <x v="19"/>
    <x v="12"/>
    <x v="6"/>
    <x v="0"/>
  </r>
  <r>
    <s v="22-07-2024"/>
    <s v="Indianapolis"/>
    <s v="USA"/>
    <x v="0"/>
    <s v="Female"/>
    <x v="4"/>
    <x v="37"/>
    <n v="1200"/>
    <n v="300"/>
    <n v="390"/>
    <n v="4"/>
    <s v="135-13-8269"/>
    <n v="100"/>
    <x v="2"/>
    <n v="1440"/>
    <x v="73"/>
    <d v="1899-12-30T11:25:00"/>
    <x v="105"/>
    <x v="12"/>
    <x v="6"/>
    <x v="0"/>
  </r>
  <r>
    <s v="22-07-2024"/>
    <s v="Nashville"/>
    <s v="USA"/>
    <x v="1"/>
    <s v="Male"/>
    <x v="0"/>
    <x v="3"/>
    <n v="400"/>
    <n v="100"/>
    <n v="130"/>
    <n v="4"/>
    <s v="816-57-2053"/>
    <n v="62.4"/>
    <x v="0"/>
    <n v="520"/>
    <x v="20"/>
    <d v="1899-12-30T15:42:00"/>
    <x v="20"/>
    <x v="12"/>
    <x v="6"/>
    <x v="0"/>
  </r>
  <r>
    <s v="22-07-2024"/>
    <s v="Bardhaman"/>
    <s v="India"/>
    <x v="1"/>
    <s v="Male"/>
    <x v="2"/>
    <x v="24"/>
    <n v="1000"/>
    <n v="250"/>
    <n v="325"/>
    <n v="4"/>
    <s v="628-90-8624"/>
    <n v="100"/>
    <x v="0"/>
    <n v="1300"/>
    <x v="52"/>
    <d v="1899-12-30T16:04:00"/>
    <x v="22"/>
    <x v="12"/>
    <x v="6"/>
    <x v="0"/>
  </r>
  <r>
    <s v="22-07-2024"/>
    <s v="Gold Coast"/>
    <s v="Australia"/>
    <x v="0"/>
    <s v="Female"/>
    <x v="0"/>
    <x v="9"/>
    <n v="240"/>
    <n v="60"/>
    <n v="78"/>
    <n v="4"/>
    <s v="856-66-2701"/>
    <n v="15.6"/>
    <x v="1"/>
    <n v="312"/>
    <x v="7"/>
    <d v="1899-12-30T12:37:00"/>
    <x v="7"/>
    <x v="12"/>
    <x v="6"/>
    <x v="0"/>
  </r>
  <r>
    <s v="22-07-2024"/>
    <s v="Fujairah"/>
    <s v="UAE"/>
    <x v="0"/>
    <s v="Female"/>
    <x v="0"/>
    <x v="5"/>
    <n v="630"/>
    <n v="90"/>
    <n v="117"/>
    <n v="7"/>
    <s v="308-39-1707"/>
    <n v="81.900000000000006"/>
    <x v="2"/>
    <n v="819"/>
    <x v="177"/>
    <d v="1899-12-30T14:41:00"/>
    <x v="15"/>
    <x v="12"/>
    <x v="6"/>
    <x v="0"/>
  </r>
  <r>
    <s v="22-07-2024"/>
    <s v="Jalandhar"/>
    <s v="India"/>
    <x v="1"/>
    <s v="Male"/>
    <x v="0"/>
    <x v="1"/>
    <n v="560"/>
    <n v="80"/>
    <n v="104"/>
    <n v="7"/>
    <s v="149-61-1929"/>
    <n v="100"/>
    <x v="2"/>
    <n v="700"/>
    <x v="3"/>
    <d v="1899-12-30T14:19:00"/>
    <x v="17"/>
    <x v="12"/>
    <x v="6"/>
    <x v="0"/>
  </r>
  <r>
    <s v="22-07-2024"/>
    <s v="Canberra"/>
    <s v="Australia"/>
    <x v="0"/>
    <s v="Male"/>
    <x v="2"/>
    <x v="29"/>
    <n v="60000"/>
    <n v="12000"/>
    <n v="15600"/>
    <n v="5"/>
    <s v="655-07-2265"/>
    <n v="2340"/>
    <x v="1"/>
    <n v="78000"/>
    <x v="106"/>
    <d v="1899-12-30T18:19:00"/>
    <x v="79"/>
    <x v="12"/>
    <x v="6"/>
    <x v="0"/>
  </r>
  <r>
    <s v="22-07-2024"/>
    <s v="Baltimore"/>
    <s v="USA"/>
    <x v="1"/>
    <s v="Male"/>
    <x v="0"/>
    <x v="33"/>
    <n v="300"/>
    <n v="60"/>
    <n v="78"/>
    <n v="5"/>
    <s v="589-02-8023"/>
    <n v="56.25"/>
    <x v="2"/>
    <n v="375"/>
    <x v="24"/>
    <d v="1899-12-30T14:08:00"/>
    <x v="85"/>
    <x v="12"/>
    <x v="6"/>
    <x v="0"/>
  </r>
  <r>
    <s v="22-07-2024"/>
    <s v="Tumkur"/>
    <s v="India"/>
    <x v="0"/>
    <s v="Male"/>
    <x v="1"/>
    <x v="44"/>
    <n v="300"/>
    <n v="150"/>
    <n v="195"/>
    <n v="2"/>
    <s v="420-04-7590"/>
    <n v="37.5"/>
    <x v="2"/>
    <n v="375"/>
    <x v="24"/>
    <d v="1899-12-30T16:38:00"/>
    <x v="85"/>
    <x v="12"/>
    <x v="6"/>
    <x v="0"/>
  </r>
  <r>
    <s v="22-07-2024"/>
    <s v="Nashville"/>
    <s v="USA"/>
    <x v="0"/>
    <s v="Female"/>
    <x v="1"/>
    <x v="50"/>
    <n v="800"/>
    <n v="200"/>
    <n v="260"/>
    <n v="4"/>
    <s v="182-88-2763"/>
    <n v="46"/>
    <x v="1"/>
    <n v="920"/>
    <x v="20"/>
    <d v="1899-12-30T10:54:00"/>
    <x v="71"/>
    <x v="12"/>
    <x v="6"/>
    <x v="0"/>
  </r>
  <r>
    <s v="22-07-2024"/>
    <s v="Bhiwani"/>
    <s v="India"/>
    <x v="0"/>
    <s v="Male"/>
    <x v="0"/>
    <x v="3"/>
    <n v="300"/>
    <n v="100"/>
    <n v="130"/>
    <n v="3"/>
    <s v="188-55-0967"/>
    <n v="19.5"/>
    <x v="1"/>
    <n v="390"/>
    <x v="43"/>
    <d v="1899-12-30T11:29:00"/>
    <x v="85"/>
    <x v="12"/>
    <x v="6"/>
    <x v="0"/>
  </r>
  <r>
    <s v="22-07-2024"/>
    <s v="Hapur"/>
    <s v="India"/>
    <x v="1"/>
    <s v="Female"/>
    <x v="2"/>
    <x v="7"/>
    <n v="220000"/>
    <n v="55000"/>
    <n v="71500"/>
    <n v="4"/>
    <s v="610-46-4100"/>
    <n v="10725"/>
    <x v="0"/>
    <n v="286000"/>
    <x v="92"/>
    <d v="1899-12-30T19:28:00"/>
    <x v="73"/>
    <x v="12"/>
    <x v="6"/>
    <x v="0"/>
  </r>
  <r>
    <s v="22-07-2024"/>
    <s v="Ottawa"/>
    <s v="Canada"/>
    <x v="0"/>
    <s v="Male"/>
    <x v="2"/>
    <x v="15"/>
    <n v="17500"/>
    <n v="3500"/>
    <n v="4550"/>
    <n v="5"/>
    <s v="318-81-2368"/>
    <n v="455"/>
    <x v="1"/>
    <n v="22750"/>
    <x v="18"/>
    <d v="1899-12-30T15:01:00"/>
    <x v="118"/>
    <x v="12"/>
    <x v="6"/>
    <x v="0"/>
  </r>
  <r>
    <s v="22-07-2024"/>
    <s v="Kollam"/>
    <s v="India"/>
    <x v="0"/>
    <s v="Male"/>
    <x v="0"/>
    <x v="11"/>
    <n v="2200"/>
    <n v="550"/>
    <n v="715"/>
    <n v="4"/>
    <s v="364-33-8584"/>
    <n v="100"/>
    <x v="1"/>
    <n v="2860"/>
    <x v="77"/>
    <d v="1899-12-30T20:31:00"/>
    <x v="75"/>
    <x v="12"/>
    <x v="6"/>
    <x v="0"/>
  </r>
  <r>
    <s v="22-07-2024"/>
    <s v="Canberra"/>
    <s v="Australia"/>
    <x v="1"/>
    <s v="Male"/>
    <x v="5"/>
    <x v="57"/>
    <n v="50"/>
    <n v="25"/>
    <n v="33"/>
    <n v="2"/>
    <s v="665-63-9737"/>
    <n v="9.75"/>
    <x v="2"/>
    <n v="65"/>
    <x v="67"/>
    <d v="1899-12-30T12:16:00"/>
    <x v="167"/>
    <x v="12"/>
    <x v="6"/>
    <x v="0"/>
  </r>
  <r>
    <s v="22-07-2024"/>
    <s v="San Diego"/>
    <s v="USA"/>
    <x v="0"/>
    <s v="Male"/>
    <x v="4"/>
    <x v="28"/>
    <n v="600"/>
    <n v="100"/>
    <n v="130"/>
    <n v="6"/>
    <s v="695-09-5146"/>
    <n v="52.5"/>
    <x v="0"/>
    <n v="750"/>
    <x v="22"/>
    <d v="1899-12-30T15:27:00"/>
    <x v="5"/>
    <x v="12"/>
    <x v="6"/>
    <x v="0"/>
  </r>
  <r>
    <s v="22-07-2024"/>
    <s v="Dubai"/>
    <s v="UAE"/>
    <x v="0"/>
    <s v="Female"/>
    <x v="0"/>
    <x v="6"/>
    <n v="140"/>
    <n v="20"/>
    <n v="26"/>
    <n v="7"/>
    <s v="155-45-3814"/>
    <n v="12.74"/>
    <x v="0"/>
    <n v="182"/>
    <x v="64"/>
    <d v="1899-12-30T17:36:00"/>
    <x v="62"/>
    <x v="12"/>
    <x v="6"/>
    <x v="0"/>
  </r>
  <r>
    <s v="22-07-2024"/>
    <s v="Rio de Janeiro"/>
    <s v="Brazil"/>
    <x v="0"/>
    <s v="Male"/>
    <x v="4"/>
    <x v="51"/>
    <n v="2400"/>
    <n v="600"/>
    <n v="780"/>
    <n v="4"/>
    <s v="794-32-2436"/>
    <n v="100"/>
    <x v="0"/>
    <n v="3000"/>
    <x v="47"/>
    <d v="1899-12-30T20:00:00"/>
    <x v="70"/>
    <x v="12"/>
    <x v="6"/>
    <x v="0"/>
  </r>
  <r>
    <s v="23-07-2024"/>
    <s v="Toronto"/>
    <s v="Canada"/>
    <x v="0"/>
    <s v="Female"/>
    <x v="2"/>
    <x v="10"/>
    <n v="5600"/>
    <n v="800"/>
    <n v="1040"/>
    <n v="7"/>
    <s v="131-15-8856"/>
    <n v="104"/>
    <x v="1"/>
    <n v="7280"/>
    <x v="153"/>
    <d v="1899-12-30T15:29:00"/>
    <x v="135"/>
    <x v="13"/>
    <x v="6"/>
    <x v="0"/>
  </r>
  <r>
    <s v="23-07-2024"/>
    <s v="Gwalior"/>
    <s v="India"/>
    <x v="0"/>
    <s v="Female"/>
    <x v="4"/>
    <x v="28"/>
    <n v="1000"/>
    <n v="100"/>
    <n v="130"/>
    <n v="10"/>
    <s v="273-84-2164"/>
    <n v="87.5"/>
    <x v="0"/>
    <n v="1250"/>
    <x v="214"/>
    <d v="1899-12-30T15:08:00"/>
    <x v="22"/>
    <x v="13"/>
    <x v="6"/>
    <x v="0"/>
  </r>
  <r>
    <s v="23-07-2024"/>
    <s v="Moradabad"/>
    <s v="India"/>
    <x v="0"/>
    <s v="Female"/>
    <x v="5"/>
    <x v="40"/>
    <n v="300"/>
    <n v="50"/>
    <n v="65"/>
    <n v="6"/>
    <s v="706-36-6154"/>
    <n v="37.5"/>
    <x v="2"/>
    <n v="375"/>
    <x v="24"/>
    <d v="1899-12-30T19:26:00"/>
    <x v="85"/>
    <x v="13"/>
    <x v="6"/>
    <x v="0"/>
  </r>
  <r>
    <s v="23-07-2024"/>
    <s v="Denver"/>
    <s v="USA"/>
    <x v="1"/>
    <s v="Female"/>
    <x v="0"/>
    <x v="33"/>
    <n v="360"/>
    <n v="60"/>
    <n v="78"/>
    <n v="6"/>
    <s v="778-89-7974"/>
    <n v="56.16"/>
    <x v="0"/>
    <n v="468"/>
    <x v="101"/>
    <d v="1899-12-30T15:53:00"/>
    <x v="44"/>
    <x v="13"/>
    <x v="6"/>
    <x v="0"/>
  </r>
  <r>
    <s v="23-07-2024"/>
    <s v="Sharjah"/>
    <s v="UAE"/>
    <x v="0"/>
    <s v="Male"/>
    <x v="2"/>
    <x v="24"/>
    <n v="1000"/>
    <n v="250"/>
    <n v="325"/>
    <n v="4"/>
    <s v="574-31-8277"/>
    <n v="100"/>
    <x v="2"/>
    <n v="1300"/>
    <x v="52"/>
    <d v="1899-12-30T18:43:00"/>
    <x v="22"/>
    <x v="13"/>
    <x v="6"/>
    <x v="0"/>
  </r>
  <r>
    <s v="23-07-2024"/>
    <s v="Dresden"/>
    <s v="Germany"/>
    <x v="0"/>
    <s v="Female"/>
    <x v="0"/>
    <x v="4"/>
    <n v="200"/>
    <n v="40"/>
    <n v="52"/>
    <n v="5"/>
    <s v="859-71-0933"/>
    <n v="13"/>
    <x v="1"/>
    <n v="260"/>
    <x v="55"/>
    <d v="1899-12-30T14:58:00"/>
    <x v="54"/>
    <x v="13"/>
    <x v="6"/>
    <x v="0"/>
  </r>
  <r>
    <s v="23-07-2024"/>
    <s v="Seattle"/>
    <s v="USA"/>
    <x v="1"/>
    <s v="Male"/>
    <x v="0"/>
    <x v="38"/>
    <n v="90"/>
    <n v="45"/>
    <n v="59"/>
    <n v="2"/>
    <s v="740-11-5257"/>
    <n v="11.7"/>
    <x v="1"/>
    <n v="117"/>
    <x v="129"/>
    <d v="1899-12-30T19:55:00"/>
    <x v="117"/>
    <x v="13"/>
    <x v="6"/>
    <x v="0"/>
  </r>
  <r>
    <s v="23-07-2024"/>
    <s v="Nizamabad"/>
    <s v="India"/>
    <x v="0"/>
    <s v="Male"/>
    <x v="0"/>
    <x v="4"/>
    <n v="200"/>
    <n v="40"/>
    <n v="52"/>
    <n v="5"/>
    <s v="369-82-2676"/>
    <n v="18.2"/>
    <x v="0"/>
    <n v="260"/>
    <x v="55"/>
    <d v="1899-12-30T15:10:00"/>
    <x v="54"/>
    <x v="13"/>
    <x v="6"/>
    <x v="0"/>
  </r>
  <r>
    <s v="23-07-2024"/>
    <s v="Toronto"/>
    <s v="Canada"/>
    <x v="0"/>
    <s v="Male"/>
    <x v="2"/>
    <x v="19"/>
    <n v="162000"/>
    <n v="18000"/>
    <n v="23400"/>
    <n v="9"/>
    <s v="563-47-4072"/>
    <n v="3510"/>
    <x v="1"/>
    <n v="186300"/>
    <x v="215"/>
    <d v="1899-12-30T16:44:00"/>
    <x v="168"/>
    <x v="13"/>
    <x v="6"/>
    <x v="0"/>
  </r>
  <r>
    <s v="23-07-2024"/>
    <s v="Dallas"/>
    <s v="USA"/>
    <x v="0"/>
    <s v="Male"/>
    <x v="0"/>
    <x v="32"/>
    <n v="60"/>
    <n v="20"/>
    <n v="26"/>
    <n v="3"/>
    <s v="742-04-5161"/>
    <n v="3.9"/>
    <x v="1"/>
    <n v="78"/>
    <x v="209"/>
    <d v="1899-12-30T18:22:00"/>
    <x v="112"/>
    <x v="13"/>
    <x v="6"/>
    <x v="0"/>
  </r>
  <r>
    <s v="23-07-2024"/>
    <s v="New York"/>
    <s v="USA"/>
    <x v="0"/>
    <s v="Female"/>
    <x v="4"/>
    <x v="45"/>
    <n v="10000"/>
    <n v="2000"/>
    <n v="2600"/>
    <n v="5"/>
    <s v="149-15-7606"/>
    <n v="260"/>
    <x v="0"/>
    <n v="13000"/>
    <x v="93"/>
    <d v="1899-12-30T11:52:00"/>
    <x v="88"/>
    <x v="13"/>
    <x v="6"/>
    <x v="0"/>
  </r>
  <r>
    <s v="23-07-2024"/>
    <s v="Surat"/>
    <s v="India"/>
    <x v="1"/>
    <s v="Male"/>
    <x v="4"/>
    <x v="28"/>
    <n v="100"/>
    <n v="100"/>
    <n v="130"/>
    <n v="1"/>
    <s v="133-77-3154"/>
    <n v="15.6"/>
    <x v="0"/>
    <n v="130"/>
    <x v="53"/>
    <d v="1899-12-30T17:24:00"/>
    <x v="9"/>
    <x v="13"/>
    <x v="6"/>
    <x v="0"/>
  </r>
  <r>
    <s v="23-07-2024"/>
    <s v="Thiruvananthapuram"/>
    <s v="India"/>
    <x v="1"/>
    <s v="Female"/>
    <x v="5"/>
    <x v="40"/>
    <n v="200"/>
    <n v="50"/>
    <n v="65"/>
    <n v="4"/>
    <s v="169-52-4504"/>
    <n v="39"/>
    <x v="2"/>
    <n v="260"/>
    <x v="55"/>
    <d v="1899-12-30T15:31:00"/>
    <x v="54"/>
    <x v="13"/>
    <x v="6"/>
    <x v="0"/>
  </r>
  <r>
    <s v="23-07-2024"/>
    <s v="Etawah"/>
    <s v="India"/>
    <x v="0"/>
    <s v="Female"/>
    <x v="4"/>
    <x v="16"/>
    <n v="12600"/>
    <n v="1800"/>
    <n v="2340"/>
    <n v="7"/>
    <s v="250-81-7186"/>
    <n v="234"/>
    <x v="1"/>
    <n v="16380"/>
    <x v="216"/>
    <d v="1899-12-30T18:04:00"/>
    <x v="169"/>
    <x v="13"/>
    <x v="6"/>
    <x v="0"/>
  </r>
  <r>
    <s v="23-07-2024"/>
    <s v="Nashik"/>
    <s v="India"/>
    <x v="0"/>
    <s v="Male"/>
    <x v="2"/>
    <x v="12"/>
    <n v="175000"/>
    <n v="25000"/>
    <n v="32500"/>
    <n v="7"/>
    <s v="562-12-5430"/>
    <n v="4875"/>
    <x v="0"/>
    <n v="201250"/>
    <x v="217"/>
    <d v="1899-12-30T14:13:00"/>
    <x v="14"/>
    <x v="13"/>
    <x v="6"/>
    <x v="0"/>
  </r>
  <r>
    <s v="23-07-2024"/>
    <s v="Bristol"/>
    <s v="UK"/>
    <x v="1"/>
    <s v="Female"/>
    <x v="1"/>
    <x v="39"/>
    <n v="350"/>
    <n v="50"/>
    <n v="65"/>
    <n v="7"/>
    <s v="816-72-8853"/>
    <n v="65.625"/>
    <x v="2"/>
    <n v="437.5"/>
    <x v="218"/>
    <d v="1899-12-30T10:23:00"/>
    <x v="170"/>
    <x v="13"/>
    <x v="6"/>
    <x v="0"/>
  </r>
  <r>
    <s v="23-07-2024"/>
    <s v="Manchester"/>
    <s v="UK"/>
    <x v="1"/>
    <s v="Female"/>
    <x v="4"/>
    <x v="16"/>
    <n v="10800"/>
    <n v="1800"/>
    <n v="2340"/>
    <n v="6"/>
    <s v="491-38-3499"/>
    <n v="234"/>
    <x v="1"/>
    <n v="14040"/>
    <x v="219"/>
    <d v="1899-12-30T10:11:00"/>
    <x v="96"/>
    <x v="13"/>
    <x v="6"/>
    <x v="0"/>
  </r>
  <r>
    <s v="23-07-2024"/>
    <s v="Patna"/>
    <s v="India"/>
    <x v="0"/>
    <s v="Male"/>
    <x v="0"/>
    <x v="6"/>
    <n v="60"/>
    <n v="20"/>
    <n v="26"/>
    <n v="3"/>
    <s v="322-02-2271"/>
    <n v="3.9"/>
    <x v="1"/>
    <n v="78"/>
    <x v="209"/>
    <d v="1899-12-30T15:48:00"/>
    <x v="112"/>
    <x v="13"/>
    <x v="6"/>
    <x v="0"/>
  </r>
  <r>
    <s v="23-07-2024"/>
    <s v="Austin"/>
    <s v="USA"/>
    <x v="0"/>
    <s v="Male"/>
    <x v="0"/>
    <x v="9"/>
    <n v="600"/>
    <n v="60"/>
    <n v="78"/>
    <n v="10"/>
    <s v="842-29-4695"/>
    <n v="75"/>
    <x v="2"/>
    <n v="750"/>
    <x v="22"/>
    <d v="1899-12-30T17:46:00"/>
    <x v="5"/>
    <x v="13"/>
    <x v="6"/>
    <x v="0"/>
  </r>
  <r>
    <s v="23-07-2024"/>
    <s v="Calgary"/>
    <s v="Canada"/>
    <x v="1"/>
    <s v="Male"/>
    <x v="2"/>
    <x v="15"/>
    <n v="14000"/>
    <n v="3500"/>
    <n v="4550"/>
    <n v="4"/>
    <s v="725-67-2480"/>
    <n v="455"/>
    <x v="0"/>
    <n v="18200"/>
    <x v="195"/>
    <d v="1899-12-30T11:46:00"/>
    <x v="107"/>
    <x v="13"/>
    <x v="6"/>
    <x v="0"/>
  </r>
  <r>
    <s v="23-07-2024"/>
    <s v="Atlanta"/>
    <s v="USA"/>
    <x v="0"/>
    <s v="Female"/>
    <x v="2"/>
    <x v="18"/>
    <n v="9600"/>
    <n v="1200"/>
    <n v="1560"/>
    <n v="8"/>
    <s v="641-51-2661"/>
    <n v="156"/>
    <x v="0"/>
    <n v="12480"/>
    <x v="220"/>
    <d v="1899-12-30T12:07:00"/>
    <x v="171"/>
    <x v="13"/>
    <x v="6"/>
    <x v="0"/>
  </r>
  <r>
    <s v="23-07-2024"/>
    <s v="Kollam"/>
    <s v="India"/>
    <x v="0"/>
    <s v="Male"/>
    <x v="0"/>
    <x v="1"/>
    <n v="320"/>
    <n v="80"/>
    <n v="104"/>
    <n v="4"/>
    <s v="714-02-3114"/>
    <n v="25.76"/>
    <x v="0"/>
    <n v="368"/>
    <x v="61"/>
    <d v="1899-12-30T18:14:00"/>
    <x v="28"/>
    <x v="13"/>
    <x v="6"/>
    <x v="0"/>
  </r>
  <r>
    <s v="23-07-2024"/>
    <s v="Bareilly"/>
    <s v="India"/>
    <x v="1"/>
    <s v="Male"/>
    <x v="1"/>
    <x v="54"/>
    <n v="35"/>
    <n v="35"/>
    <n v="46"/>
    <n v="1"/>
    <s v="518-17-2983"/>
    <n v="5.04"/>
    <x v="0"/>
    <n v="42"/>
    <x v="182"/>
    <d v="1899-12-30T14:45:00"/>
    <x v="172"/>
    <x v="13"/>
    <x v="6"/>
    <x v="0"/>
  </r>
  <r>
    <s v="23-07-2024"/>
    <s v="Nashville"/>
    <s v="USA"/>
    <x v="1"/>
    <s v="Female"/>
    <x v="2"/>
    <x v="12"/>
    <n v="50000"/>
    <n v="25000"/>
    <n v="32500"/>
    <n v="2"/>
    <s v="779-42-2410"/>
    <n v="4875"/>
    <x v="0"/>
    <n v="65000"/>
    <x v="82"/>
    <d v="1899-12-30T11:39:00"/>
    <x v="173"/>
    <x v="13"/>
    <x v="6"/>
    <x v="0"/>
  </r>
  <r>
    <s v="23-07-2024"/>
    <s v="Bhiwani"/>
    <s v="India"/>
    <x v="0"/>
    <s v="Female"/>
    <x v="0"/>
    <x v="1"/>
    <n v="640"/>
    <n v="80"/>
    <n v="104"/>
    <n v="8"/>
    <s v="190-14-3147"/>
    <n v="41.6"/>
    <x v="1"/>
    <n v="832"/>
    <x v="221"/>
    <d v="1899-12-30T15:44:00"/>
    <x v="162"/>
    <x v="13"/>
    <x v="6"/>
    <x v="0"/>
  </r>
  <r>
    <s v="24-07-2024"/>
    <s v="Nashik"/>
    <s v="India"/>
    <x v="0"/>
    <s v="Male"/>
    <x v="1"/>
    <x v="2"/>
    <n v="900"/>
    <n v="180"/>
    <n v="234"/>
    <n v="5"/>
    <s v="408-66-6712"/>
    <n v="100"/>
    <x v="2"/>
    <n v="1170"/>
    <x v="28"/>
    <d v="1899-12-30T13:06:00"/>
    <x v="29"/>
    <x v="14"/>
    <x v="6"/>
    <x v="0"/>
  </r>
  <r>
    <s v="24-07-2024"/>
    <s v="Hamburg"/>
    <s v="Germany"/>
    <x v="0"/>
    <s v="Female"/>
    <x v="4"/>
    <x v="30"/>
    <n v="7500"/>
    <n v="1500"/>
    <n v="1950"/>
    <n v="5"/>
    <s v="679-22-6530"/>
    <n v="195"/>
    <x v="1"/>
    <n v="9000"/>
    <x v="190"/>
    <d v="1899-12-30T20:43:00"/>
    <x v="50"/>
    <x v="14"/>
    <x v="6"/>
    <x v="0"/>
  </r>
  <r>
    <s v="24-07-2024"/>
    <s v="Portland"/>
    <s v="USA"/>
    <x v="0"/>
    <s v="Female"/>
    <x v="0"/>
    <x v="4"/>
    <n v="280"/>
    <n v="40"/>
    <n v="52"/>
    <n v="7"/>
    <s v="588-47-8641"/>
    <n v="23.52"/>
    <x v="0"/>
    <n v="336"/>
    <x v="222"/>
    <d v="1899-12-30T14:19:00"/>
    <x v="87"/>
    <x v="14"/>
    <x v="6"/>
    <x v="0"/>
  </r>
  <r>
    <s v="24-07-2024"/>
    <s v="Kharagpur"/>
    <s v="India"/>
    <x v="0"/>
    <s v="Female"/>
    <x v="0"/>
    <x v="9"/>
    <n v="360"/>
    <n v="60"/>
    <n v="78"/>
    <n v="6"/>
    <s v="642-61-4706"/>
    <n v="22.5"/>
    <x v="1"/>
    <n v="450"/>
    <x v="43"/>
    <d v="1899-12-30T10:01:00"/>
    <x v="44"/>
    <x v="14"/>
    <x v="6"/>
    <x v="0"/>
  </r>
  <r>
    <s v="24-07-2024"/>
    <s v="Gwalior"/>
    <s v="India"/>
    <x v="0"/>
    <s v="Male"/>
    <x v="2"/>
    <x v="17"/>
    <n v="6600"/>
    <n v="2200"/>
    <n v="2860"/>
    <n v="3"/>
    <s v="576-31-4774"/>
    <n v="286"/>
    <x v="1"/>
    <n v="8580"/>
    <x v="223"/>
    <d v="1899-12-30T19:30:00"/>
    <x v="174"/>
    <x v="14"/>
    <x v="6"/>
    <x v="0"/>
  </r>
  <r>
    <s v="24-07-2024"/>
    <s v="Tumkur"/>
    <s v="India"/>
    <x v="0"/>
    <s v="Female"/>
    <x v="4"/>
    <x v="13"/>
    <n v="7200"/>
    <n v="900"/>
    <n v="1170"/>
    <n v="8"/>
    <s v="556-41-6224"/>
    <n v="117"/>
    <x v="1"/>
    <n v="9000"/>
    <x v="23"/>
    <d v="1899-12-30T16:34:00"/>
    <x v="19"/>
    <x v="14"/>
    <x v="6"/>
    <x v="0"/>
  </r>
  <r>
    <s v="24-07-2024"/>
    <s v="Dubai"/>
    <s v="UAE"/>
    <x v="0"/>
    <s v="Female"/>
    <x v="2"/>
    <x v="10"/>
    <n v="6400"/>
    <n v="800"/>
    <n v="1040"/>
    <n v="8"/>
    <s v="811-03-8790"/>
    <n v="104"/>
    <x v="2"/>
    <n v="7680"/>
    <x v="224"/>
    <d v="1899-12-30T13:10:00"/>
    <x v="175"/>
    <x v="14"/>
    <x v="6"/>
    <x v="0"/>
  </r>
  <r>
    <s v="24-07-2024"/>
    <s v="Belo Horizonte"/>
    <s v="Brazil"/>
    <x v="0"/>
    <s v="Male"/>
    <x v="3"/>
    <x v="21"/>
    <n v="2250"/>
    <n v="450"/>
    <n v="585"/>
    <n v="5"/>
    <s v="242-11-3142"/>
    <n v="100"/>
    <x v="0"/>
    <n v="2812.5"/>
    <x v="225"/>
    <d v="1899-12-30T17:10:00"/>
    <x v="176"/>
    <x v="14"/>
    <x v="6"/>
    <x v="0"/>
  </r>
  <r>
    <s v="24-07-2024"/>
    <s v="Hapur"/>
    <s v="India"/>
    <x v="0"/>
    <s v="Female"/>
    <x v="0"/>
    <x v="1"/>
    <n v="560"/>
    <n v="80"/>
    <n v="104"/>
    <n v="7"/>
    <s v="752-23-3760"/>
    <n v="36.4"/>
    <x v="1"/>
    <n v="728"/>
    <x v="17"/>
    <d v="1899-12-30T10:22:00"/>
    <x v="17"/>
    <x v="14"/>
    <x v="6"/>
    <x v="0"/>
  </r>
  <r>
    <s v="24-07-2024"/>
    <s v="Raichur"/>
    <s v="India"/>
    <x v="0"/>
    <s v="Male"/>
    <x v="1"/>
    <x v="54"/>
    <n v="210"/>
    <n v="35"/>
    <n v="46"/>
    <n v="6"/>
    <s v="274-05-5470"/>
    <n v="19.11"/>
    <x v="0"/>
    <n v="273"/>
    <x v="226"/>
    <d v="1899-12-30T19:57:00"/>
    <x v="177"/>
    <x v="14"/>
    <x v="6"/>
    <x v="0"/>
  </r>
  <r>
    <s v="24-07-2024"/>
    <s v="Ras Al Khaimah"/>
    <s v="UAE"/>
    <x v="0"/>
    <s v="Male"/>
    <x v="4"/>
    <x v="51"/>
    <n v="2400"/>
    <n v="600"/>
    <n v="780"/>
    <n v="4"/>
    <s v="648-94-3045"/>
    <n v="100"/>
    <x v="2"/>
    <n v="3120"/>
    <x v="72"/>
    <d v="1899-12-30T19:29:00"/>
    <x v="70"/>
    <x v="14"/>
    <x v="6"/>
    <x v="0"/>
  </r>
  <r>
    <s v="24-07-2024"/>
    <s v="Madurai"/>
    <s v="India"/>
    <x v="1"/>
    <s v="Female"/>
    <x v="3"/>
    <x v="21"/>
    <n v="2250"/>
    <n v="450"/>
    <n v="585"/>
    <n v="5"/>
    <s v="130-67-4723"/>
    <n v="100"/>
    <x v="0"/>
    <n v="2925"/>
    <x v="227"/>
    <d v="1899-12-30T18:30:00"/>
    <x v="176"/>
    <x v="14"/>
    <x v="6"/>
    <x v="0"/>
  </r>
  <r>
    <s v="24-07-2024"/>
    <s v="Ratlam"/>
    <s v="India"/>
    <x v="0"/>
    <s v="Male"/>
    <x v="0"/>
    <x v="0"/>
    <n v="1500"/>
    <n v="250"/>
    <n v="325"/>
    <n v="6"/>
    <s v="528-87-5606"/>
    <n v="100"/>
    <x v="2"/>
    <n v="1875"/>
    <x v="134"/>
    <d v="1899-12-30T14:27:00"/>
    <x v="0"/>
    <x v="14"/>
    <x v="6"/>
    <x v="0"/>
  </r>
  <r>
    <s v="24-07-2024"/>
    <s v="Satna"/>
    <s v="India"/>
    <x v="1"/>
    <s v="Female"/>
    <x v="1"/>
    <x v="39"/>
    <n v="250"/>
    <n v="50"/>
    <n v="65"/>
    <n v="5"/>
    <s v="320-85-2052"/>
    <n v="32.5"/>
    <x v="1"/>
    <n v="325"/>
    <x v="24"/>
    <d v="1899-12-30T13:57:00"/>
    <x v="67"/>
    <x v="14"/>
    <x v="6"/>
    <x v="0"/>
  </r>
  <r>
    <s v="24-07-2024"/>
    <s v="Karimnagar"/>
    <s v="India"/>
    <x v="0"/>
    <s v="Female"/>
    <x v="0"/>
    <x v="3"/>
    <n v="200"/>
    <n v="100"/>
    <n v="130"/>
    <n v="2"/>
    <s v="370-96-0655"/>
    <n v="26"/>
    <x v="2"/>
    <n v="260"/>
    <x v="55"/>
    <d v="1899-12-30T19:43:00"/>
    <x v="54"/>
    <x v="14"/>
    <x v="6"/>
    <x v="0"/>
  </r>
  <r>
    <s v="24-07-2024"/>
    <s v="Phoenix"/>
    <s v="USA"/>
    <x v="0"/>
    <s v="Male"/>
    <x v="2"/>
    <x v="15"/>
    <n v="21000"/>
    <n v="3500"/>
    <n v="4550"/>
    <n v="6"/>
    <s v="105-10-6182"/>
    <n v="455"/>
    <x v="1"/>
    <n v="27300"/>
    <x v="228"/>
    <d v="1899-12-30T10:11:00"/>
    <x v="18"/>
    <x v="14"/>
    <x v="6"/>
    <x v="0"/>
  </r>
  <r>
    <s v="24-07-2024"/>
    <s v="Manaus"/>
    <s v="Brazil"/>
    <x v="0"/>
    <s v="Female"/>
    <x v="0"/>
    <x v="27"/>
    <n v="200"/>
    <n v="40"/>
    <n v="52"/>
    <n v="5"/>
    <s v="510-79-0415"/>
    <n v="24"/>
    <x v="2"/>
    <n v="240"/>
    <x v="121"/>
    <d v="1899-12-30T13:46:00"/>
    <x v="54"/>
    <x v="14"/>
    <x v="6"/>
    <x v="0"/>
  </r>
  <r>
    <s v="24-07-2024"/>
    <s v="Delhi"/>
    <s v="India"/>
    <x v="0"/>
    <s v="Male"/>
    <x v="2"/>
    <x v="12"/>
    <n v="150000"/>
    <n v="25000"/>
    <n v="32500"/>
    <n v="6"/>
    <s v="241-96-5076"/>
    <n v="4875"/>
    <x v="2"/>
    <n v="187500"/>
    <x v="229"/>
    <d v="1899-12-30T12:22:00"/>
    <x v="77"/>
    <x v="14"/>
    <x v="6"/>
    <x v="0"/>
  </r>
  <r>
    <s v="24-07-2024"/>
    <s v="Sydney"/>
    <s v="Australia"/>
    <x v="0"/>
    <s v="Female"/>
    <x v="2"/>
    <x v="18"/>
    <n v="9600"/>
    <n v="1200"/>
    <n v="1560"/>
    <n v="8"/>
    <s v="767-97-4650"/>
    <n v="156"/>
    <x v="1"/>
    <n v="12000"/>
    <x v="162"/>
    <d v="1899-12-30T19:20:00"/>
    <x v="171"/>
    <x v="14"/>
    <x v="6"/>
    <x v="0"/>
  </r>
  <r>
    <s v="24-07-2024"/>
    <s v="Vancouver"/>
    <s v="Canada"/>
    <x v="0"/>
    <s v="Male"/>
    <x v="4"/>
    <x v="16"/>
    <n v="1800"/>
    <n v="1800"/>
    <n v="2340"/>
    <n v="1"/>
    <s v="648-83-1321"/>
    <n v="108"/>
    <x v="1"/>
    <n v="2160"/>
    <x v="115"/>
    <d v="1899-12-30T12:58:00"/>
    <x v="122"/>
    <x v="14"/>
    <x v="6"/>
    <x v="0"/>
  </r>
  <r>
    <s v="24-07-2024"/>
    <s v="Kansas City"/>
    <s v="USA"/>
    <x v="0"/>
    <s v="Female"/>
    <x v="0"/>
    <x v="38"/>
    <n v="315"/>
    <n v="45"/>
    <n v="59"/>
    <n v="7"/>
    <s v="173-57-2300"/>
    <n v="19.6875"/>
    <x v="1"/>
    <n v="393.75"/>
    <x v="230"/>
    <d v="1899-12-30T11:59:00"/>
    <x v="178"/>
    <x v="14"/>
    <x v="6"/>
    <x v="0"/>
  </r>
  <r>
    <s v="25-07-2024"/>
    <s v="Bristol"/>
    <s v="UK"/>
    <x v="0"/>
    <s v="Female"/>
    <x v="4"/>
    <x v="34"/>
    <n v="5000"/>
    <n v="2500"/>
    <n v="3250"/>
    <n v="2"/>
    <s v="305-03-2383"/>
    <n v="325"/>
    <x v="1"/>
    <n v="6500"/>
    <x v="190"/>
    <d v="1899-12-30T17:59:00"/>
    <x v="46"/>
    <x v="15"/>
    <x v="6"/>
    <x v="0"/>
  </r>
  <r>
    <s v="25-07-2024"/>
    <s v="Sangli"/>
    <s v="India"/>
    <x v="0"/>
    <s v="Female"/>
    <x v="1"/>
    <x v="39"/>
    <n v="250"/>
    <n v="50"/>
    <n v="65"/>
    <n v="5"/>
    <s v="394-55-6384"/>
    <n v="32.5"/>
    <x v="2"/>
    <n v="325"/>
    <x v="24"/>
    <d v="1899-12-30T12:51:00"/>
    <x v="67"/>
    <x v="15"/>
    <x v="6"/>
    <x v="0"/>
  </r>
  <r>
    <s v="25-07-2024"/>
    <s v="Milwaukee"/>
    <s v="USA"/>
    <x v="0"/>
    <s v="Male"/>
    <x v="2"/>
    <x v="19"/>
    <n v="90000"/>
    <n v="18000"/>
    <n v="23400"/>
    <n v="5"/>
    <s v="266-20-6657"/>
    <n v="3510"/>
    <x v="0"/>
    <n v="117000"/>
    <x v="95"/>
    <d v="1899-12-30T10:36:00"/>
    <x v="63"/>
    <x v="15"/>
    <x v="6"/>
    <x v="0"/>
  </r>
  <r>
    <s v="25-07-2024"/>
    <s v="Mysore"/>
    <s v="India"/>
    <x v="1"/>
    <s v="Male"/>
    <x v="0"/>
    <x v="1"/>
    <n v="480"/>
    <n v="80"/>
    <n v="104"/>
    <n v="6"/>
    <s v="689-05-1884"/>
    <n v="93.6"/>
    <x v="2"/>
    <n v="624"/>
    <x v="201"/>
    <d v="1899-12-30T13:38:00"/>
    <x v="110"/>
    <x v="15"/>
    <x v="6"/>
    <x v="0"/>
  </r>
  <r>
    <s v="25-07-2024"/>
    <s v="Liverpool"/>
    <s v="UK"/>
    <x v="1"/>
    <s v="Female"/>
    <x v="3"/>
    <x v="21"/>
    <n v="3150"/>
    <n v="450"/>
    <n v="585"/>
    <n v="7"/>
    <s v="196-01-2849"/>
    <n v="100"/>
    <x v="0"/>
    <n v="3937.5"/>
    <x v="231"/>
    <d v="1899-12-30T19:39:00"/>
    <x v="179"/>
    <x v="15"/>
    <x v="6"/>
    <x v="0"/>
  </r>
  <r>
    <s v="25-07-2024"/>
    <s v="Quebec City"/>
    <s v="Canada"/>
    <x v="1"/>
    <s v="Female"/>
    <x v="0"/>
    <x v="36"/>
    <n v="110"/>
    <n v="55"/>
    <n v="72"/>
    <n v="2"/>
    <s v="372-62-5264"/>
    <n v="14.3"/>
    <x v="1"/>
    <n v="143"/>
    <x v="232"/>
    <d v="1899-12-30T12:44:00"/>
    <x v="180"/>
    <x v="15"/>
    <x v="6"/>
    <x v="0"/>
  </r>
  <r>
    <s v="25-07-2024"/>
    <s v="Ahmedabad"/>
    <s v="India"/>
    <x v="0"/>
    <s v="Male"/>
    <x v="0"/>
    <x v="1"/>
    <n v="320"/>
    <n v="80"/>
    <n v="104"/>
    <n v="4"/>
    <s v="800-09-8606"/>
    <n v="20"/>
    <x v="1"/>
    <n v="400"/>
    <x v="187"/>
    <d v="1899-12-30T13:56:00"/>
    <x v="28"/>
    <x v="15"/>
    <x v="6"/>
    <x v="0"/>
  </r>
  <r>
    <s v="25-07-2024"/>
    <s v="Ajman"/>
    <s v="UAE"/>
    <x v="1"/>
    <s v="Female"/>
    <x v="2"/>
    <x v="10"/>
    <n v="1600"/>
    <n v="800"/>
    <n v="1040"/>
    <n v="2"/>
    <s v="182-52-7000"/>
    <n v="104"/>
    <x v="0"/>
    <n v="2080"/>
    <x v="161"/>
    <d v="1899-12-30T14:42:00"/>
    <x v="41"/>
    <x v="15"/>
    <x v="6"/>
    <x v="0"/>
  </r>
  <r>
    <s v="25-07-2024"/>
    <s v="Aligarh"/>
    <s v="India"/>
    <x v="0"/>
    <s v="Female"/>
    <x v="0"/>
    <x v="36"/>
    <n v="220"/>
    <n v="55"/>
    <n v="72"/>
    <n v="4"/>
    <s v="826-58-8051"/>
    <n v="28.6"/>
    <x v="2"/>
    <n v="286"/>
    <x v="111"/>
    <d v="1899-12-30T19:45:00"/>
    <x v="49"/>
    <x v="15"/>
    <x v="6"/>
    <x v="0"/>
  </r>
  <r>
    <s v="25-07-2024"/>
    <s v="Quebec City"/>
    <s v="Canada"/>
    <x v="0"/>
    <s v="Male"/>
    <x v="1"/>
    <x v="44"/>
    <n v="150"/>
    <n v="150"/>
    <n v="195"/>
    <n v="1"/>
    <s v="868-06-0466"/>
    <n v="12.6"/>
    <x v="0"/>
    <n v="180"/>
    <x v="53"/>
    <d v="1899-12-30T20:26:00"/>
    <x v="181"/>
    <x v="15"/>
    <x v="6"/>
    <x v="0"/>
  </r>
  <r>
    <s v="25-07-2024"/>
    <s v="Berlin"/>
    <s v="Germany"/>
    <x v="0"/>
    <s v="Male"/>
    <x v="0"/>
    <x v="0"/>
    <n v="2000"/>
    <n v="250"/>
    <n v="325"/>
    <n v="8"/>
    <s v="751-41-9720"/>
    <n v="100"/>
    <x v="2"/>
    <n v="2600"/>
    <x v="47"/>
    <d v="1899-12-30T19:46:00"/>
    <x v="48"/>
    <x v="15"/>
    <x v="6"/>
    <x v="0"/>
  </r>
  <r>
    <s v="25-07-2024"/>
    <s v="Satna"/>
    <s v="India"/>
    <x v="0"/>
    <s v="Male"/>
    <x v="0"/>
    <x v="27"/>
    <n v="80"/>
    <n v="40"/>
    <n v="52"/>
    <n v="2"/>
    <s v="626-43-7888"/>
    <n v="5.2"/>
    <x v="1"/>
    <n v="104"/>
    <x v="60"/>
    <d v="1899-12-30T19:38:00"/>
    <x v="59"/>
    <x v="15"/>
    <x v="6"/>
    <x v="0"/>
  </r>
  <r>
    <s v="25-07-2024"/>
    <s v="Jaipur"/>
    <s v="India"/>
    <x v="0"/>
    <s v="Female"/>
    <x v="2"/>
    <x v="15"/>
    <n v="21000"/>
    <n v="3500"/>
    <n v="4550"/>
    <n v="6"/>
    <s v="176-64-7711"/>
    <n v="455"/>
    <x v="1"/>
    <n v="25200"/>
    <x v="195"/>
    <d v="1899-12-30T16:18:00"/>
    <x v="18"/>
    <x v="15"/>
    <x v="6"/>
    <x v="0"/>
  </r>
  <r>
    <s v="25-07-2024"/>
    <s v="San Diego"/>
    <s v="USA"/>
    <x v="1"/>
    <s v="Female"/>
    <x v="5"/>
    <x v="23"/>
    <n v="135"/>
    <n v="15"/>
    <n v="20"/>
    <n v="9"/>
    <s v="191-29-0321"/>
    <n v="17.55"/>
    <x v="1"/>
    <n v="175.5"/>
    <x v="233"/>
    <d v="1899-12-30T12:23:00"/>
    <x v="182"/>
    <x v="15"/>
    <x v="6"/>
    <x v="0"/>
  </r>
  <r>
    <s v="25-07-2024"/>
    <s v="Jalandhar"/>
    <s v="India"/>
    <x v="0"/>
    <s v="Female"/>
    <x v="0"/>
    <x v="32"/>
    <n v="100"/>
    <n v="20"/>
    <n v="26"/>
    <n v="5"/>
    <s v="729-06-2010"/>
    <n v="9.1"/>
    <x v="0"/>
    <n v="130"/>
    <x v="53"/>
    <d v="1899-12-30T19:11:00"/>
    <x v="9"/>
    <x v="15"/>
    <x v="6"/>
    <x v="0"/>
  </r>
  <r>
    <s v="25-07-2024"/>
    <s v="Winnipeg"/>
    <s v="Canada"/>
    <x v="1"/>
    <s v="Female"/>
    <x v="0"/>
    <x v="38"/>
    <n v="315"/>
    <n v="45"/>
    <n v="59"/>
    <n v="7"/>
    <s v="640-48-5028"/>
    <n v="37.799999999999997"/>
    <x v="1"/>
    <n v="378"/>
    <x v="226"/>
    <d v="1899-12-30T18:57:00"/>
    <x v="178"/>
    <x v="15"/>
    <x v="6"/>
    <x v="0"/>
  </r>
  <r>
    <s v="25-07-2024"/>
    <s v="Salvador"/>
    <s v="Brazil"/>
    <x v="0"/>
    <s v="Male"/>
    <x v="4"/>
    <x v="37"/>
    <n v="900"/>
    <n v="300"/>
    <n v="390"/>
    <n v="3"/>
    <s v="186-79-9562"/>
    <n v="75.599999999999994"/>
    <x v="0"/>
    <n v="1080"/>
    <x v="5"/>
    <d v="1899-12-30T11:18:00"/>
    <x v="29"/>
    <x v="15"/>
    <x v="6"/>
    <x v="0"/>
  </r>
  <r>
    <s v="25-07-2024"/>
    <s v="Edmonton"/>
    <s v="Canada"/>
    <x v="0"/>
    <s v="Male"/>
    <x v="4"/>
    <x v="45"/>
    <n v="18000"/>
    <n v="2000"/>
    <n v="2600"/>
    <n v="9"/>
    <s v="834-45-5519"/>
    <n v="260"/>
    <x v="2"/>
    <n v="23400"/>
    <x v="102"/>
    <d v="1899-12-30T12:40:00"/>
    <x v="152"/>
    <x v="15"/>
    <x v="6"/>
    <x v="0"/>
  </r>
  <r>
    <s v="25-07-2024"/>
    <s v="Sydney"/>
    <s v="Australia"/>
    <x v="1"/>
    <s v="Female"/>
    <x v="5"/>
    <x v="58"/>
    <n v="2250"/>
    <n v="250"/>
    <n v="325"/>
    <n v="9"/>
    <s v="162-65-8559"/>
    <n v="100"/>
    <x v="1"/>
    <n v="2925"/>
    <x v="227"/>
    <d v="1899-12-30T14:06:00"/>
    <x v="176"/>
    <x v="15"/>
    <x v="6"/>
    <x v="0"/>
  </r>
  <r>
    <s v="25-07-2024"/>
    <s v="Nashville"/>
    <s v="USA"/>
    <x v="1"/>
    <s v="Female"/>
    <x v="1"/>
    <x v="39"/>
    <n v="350"/>
    <n v="50"/>
    <n v="65"/>
    <n v="7"/>
    <s v="760-27-5490"/>
    <n v="45.5"/>
    <x v="1"/>
    <n v="455"/>
    <x v="234"/>
    <d v="1899-12-30T20:48:00"/>
    <x v="170"/>
    <x v="15"/>
    <x v="6"/>
    <x v="0"/>
  </r>
  <r>
    <s v="25-07-2024"/>
    <s v="Patna"/>
    <s v="India"/>
    <x v="1"/>
    <s v="Female"/>
    <x v="0"/>
    <x v="5"/>
    <n v="180"/>
    <n v="90"/>
    <n v="117"/>
    <n v="2"/>
    <s v="445-30-9252"/>
    <n v="23.4"/>
    <x v="1"/>
    <n v="234"/>
    <x v="2"/>
    <d v="1899-12-30T20:13:00"/>
    <x v="2"/>
    <x v="15"/>
    <x v="6"/>
    <x v="0"/>
  </r>
  <r>
    <s v="26-07-2024"/>
    <s v="Boston"/>
    <s v="USA"/>
    <x v="0"/>
    <s v="Male"/>
    <x v="2"/>
    <x v="17"/>
    <n v="6600"/>
    <n v="2200"/>
    <n v="2860"/>
    <n v="3"/>
    <s v="786-94-2700"/>
    <n v="286"/>
    <x v="1"/>
    <n v="8580"/>
    <x v="223"/>
    <d v="1899-12-30T20:37:00"/>
    <x v="174"/>
    <x v="16"/>
    <x v="6"/>
    <x v="0"/>
  </r>
  <r>
    <s v="26-07-2024"/>
    <s v="Kansas City"/>
    <s v="USA"/>
    <x v="0"/>
    <s v="Female"/>
    <x v="2"/>
    <x v="18"/>
    <n v="6000"/>
    <n v="1200"/>
    <n v="1560"/>
    <n v="5"/>
    <s v="728-88-7867"/>
    <n v="156"/>
    <x v="1"/>
    <n v="7800"/>
    <x v="23"/>
    <d v="1899-12-30T17:59:00"/>
    <x v="25"/>
    <x v="16"/>
    <x v="6"/>
    <x v="0"/>
  </r>
  <r>
    <s v="26-07-2024"/>
    <s v="Bareilly"/>
    <s v="India"/>
    <x v="0"/>
    <s v="Male"/>
    <x v="2"/>
    <x v="17"/>
    <n v="22000"/>
    <n v="2200"/>
    <n v="2860"/>
    <n v="10"/>
    <s v="183-21-3799"/>
    <n v="286"/>
    <x v="1"/>
    <n v="27500"/>
    <x v="235"/>
    <d v="1899-12-30T20:18:00"/>
    <x v="89"/>
    <x v="16"/>
    <x v="6"/>
    <x v="0"/>
  </r>
  <r>
    <s v="26-07-2024"/>
    <s v="Chennai"/>
    <s v="India"/>
    <x v="0"/>
    <s v="Female"/>
    <x v="2"/>
    <x v="7"/>
    <n v="165000"/>
    <n v="55000"/>
    <n v="71500"/>
    <n v="3"/>
    <s v="268-20-3585"/>
    <n v="10725"/>
    <x v="0"/>
    <n v="206250"/>
    <x v="175"/>
    <d v="1899-12-30T15:52:00"/>
    <x v="35"/>
    <x v="16"/>
    <x v="6"/>
    <x v="0"/>
  </r>
  <r>
    <s v="26-07-2024"/>
    <s v="Gold Coast"/>
    <s v="Australia"/>
    <x v="0"/>
    <s v="Female"/>
    <x v="4"/>
    <x v="37"/>
    <n v="900"/>
    <n v="300"/>
    <n v="390"/>
    <n v="3"/>
    <s v="735-32-9839"/>
    <n v="56.25"/>
    <x v="1"/>
    <n v="1125"/>
    <x v="141"/>
    <d v="1899-12-30T15:14:00"/>
    <x v="29"/>
    <x v="16"/>
    <x v="6"/>
    <x v="0"/>
  </r>
  <r>
    <s v="26-07-2024"/>
    <s v="Cologne"/>
    <s v="Germany"/>
    <x v="0"/>
    <s v="Female"/>
    <x v="2"/>
    <x v="18"/>
    <n v="10800"/>
    <n v="1200"/>
    <n v="1560"/>
    <n v="9"/>
    <s v="258-92-7466"/>
    <n v="156"/>
    <x v="1"/>
    <n v="14040"/>
    <x v="219"/>
    <d v="1899-12-30T12:50:00"/>
    <x v="96"/>
    <x v="16"/>
    <x v="6"/>
    <x v="0"/>
  </r>
  <r>
    <s v="26-07-2024"/>
    <s v="Tenali"/>
    <s v="India"/>
    <x v="1"/>
    <s v="Female"/>
    <x v="4"/>
    <x v="51"/>
    <n v="4200"/>
    <n v="600"/>
    <n v="780"/>
    <n v="7"/>
    <s v="857-16-3520"/>
    <n v="100"/>
    <x v="0"/>
    <n v="5460"/>
    <x v="236"/>
    <d v="1899-12-30T10:36:00"/>
    <x v="183"/>
    <x v="16"/>
    <x v="6"/>
    <x v="0"/>
  </r>
  <r>
    <s v="26-07-2024"/>
    <s v="Vancouver"/>
    <s v="Canada"/>
    <x v="0"/>
    <s v="Female"/>
    <x v="2"/>
    <x v="7"/>
    <n v="165000"/>
    <n v="55000"/>
    <n v="71500"/>
    <n v="3"/>
    <s v="482-17-1179"/>
    <n v="10725"/>
    <x v="0"/>
    <n v="214500"/>
    <x v="205"/>
    <d v="1899-12-30T18:33:00"/>
    <x v="35"/>
    <x v="16"/>
    <x v="6"/>
    <x v="0"/>
  </r>
  <r>
    <s v="26-07-2024"/>
    <s v="Canberra"/>
    <s v="Australia"/>
    <x v="0"/>
    <s v="Female"/>
    <x v="2"/>
    <x v="29"/>
    <n v="84000"/>
    <n v="12000"/>
    <n v="15600"/>
    <n v="7"/>
    <s v="788-21-5741"/>
    <n v="2340"/>
    <x v="2"/>
    <n v="109200"/>
    <x v="56"/>
    <d v="1899-12-30T16:06:00"/>
    <x v="55"/>
    <x v="16"/>
    <x v="6"/>
    <x v="0"/>
  </r>
  <r>
    <s v="26-07-2024"/>
    <s v="Patna"/>
    <s v="India"/>
    <x v="0"/>
    <s v="Male"/>
    <x v="5"/>
    <x v="58"/>
    <n v="500"/>
    <n v="250"/>
    <n v="325"/>
    <n v="2"/>
    <s v="821-14-9046"/>
    <n v="32.5"/>
    <x v="1"/>
    <n v="650"/>
    <x v="22"/>
    <d v="1899-12-30T12:47:00"/>
    <x v="24"/>
    <x v="16"/>
    <x v="6"/>
    <x v="0"/>
  </r>
  <r>
    <s v="26-07-2024"/>
    <s v="Hyderabad"/>
    <s v="India"/>
    <x v="1"/>
    <s v="Male"/>
    <x v="4"/>
    <x v="31"/>
    <n v="4000"/>
    <n v="800"/>
    <n v="1040"/>
    <n v="5"/>
    <s v="418-05-0656"/>
    <n v="104"/>
    <x v="2"/>
    <n v="5200"/>
    <x v="12"/>
    <d v="1899-12-30T13:34:00"/>
    <x v="12"/>
    <x v="16"/>
    <x v="6"/>
    <x v="0"/>
  </r>
  <r>
    <s v="26-07-2024"/>
    <s v="Jalgaon"/>
    <s v="India"/>
    <x v="0"/>
    <s v="Male"/>
    <x v="0"/>
    <x v="6"/>
    <n v="160"/>
    <n v="20"/>
    <n v="26"/>
    <n v="8"/>
    <s v="678-79-0726"/>
    <n v="14.56"/>
    <x v="0"/>
    <n v="208"/>
    <x v="61"/>
    <d v="1899-12-30T15:04:00"/>
    <x v="11"/>
    <x v="16"/>
    <x v="6"/>
    <x v="0"/>
  </r>
  <r>
    <s v="26-07-2024"/>
    <s v="Melbourne"/>
    <s v="Australia"/>
    <x v="1"/>
    <s v="Female"/>
    <x v="0"/>
    <x v="9"/>
    <n v="240"/>
    <n v="60"/>
    <n v="78"/>
    <n v="4"/>
    <s v="776-68-1096"/>
    <n v="37.44"/>
    <x v="0"/>
    <n v="312"/>
    <x v="7"/>
    <d v="1899-12-30T20:42:00"/>
    <x v="7"/>
    <x v="16"/>
    <x v="6"/>
    <x v="0"/>
  </r>
  <r>
    <s v="26-07-2024"/>
    <s v="Canberra"/>
    <s v="Australia"/>
    <x v="1"/>
    <s v="Female"/>
    <x v="4"/>
    <x v="30"/>
    <n v="1500"/>
    <n v="1500"/>
    <n v="1950"/>
    <n v="1"/>
    <s v="592-46-1692"/>
    <n v="195"/>
    <x v="0"/>
    <n v="1950"/>
    <x v="0"/>
    <d v="1899-12-30T15:28:00"/>
    <x v="0"/>
    <x v="16"/>
    <x v="6"/>
    <x v="0"/>
  </r>
  <r>
    <s v="26-07-2024"/>
    <s v="Montreal"/>
    <s v="Canada"/>
    <x v="1"/>
    <s v="Male"/>
    <x v="0"/>
    <x v="14"/>
    <n v="560"/>
    <n v="140"/>
    <n v="182"/>
    <n v="4"/>
    <s v="434-35-9162"/>
    <n v="70"/>
    <x v="1"/>
    <n v="700"/>
    <x v="3"/>
    <d v="1899-12-30T13:45:00"/>
    <x v="17"/>
    <x v="16"/>
    <x v="6"/>
    <x v="0"/>
  </r>
  <r>
    <s v="26-07-2024"/>
    <s v="Dresden"/>
    <s v="Germany"/>
    <x v="0"/>
    <s v="Female"/>
    <x v="0"/>
    <x v="9"/>
    <n v="300"/>
    <n v="60"/>
    <n v="78"/>
    <n v="5"/>
    <s v="149-14-0304"/>
    <n v="37.5"/>
    <x v="2"/>
    <n v="375"/>
    <x v="24"/>
    <d v="1899-12-30T20:10:00"/>
    <x v="85"/>
    <x v="16"/>
    <x v="6"/>
    <x v="0"/>
  </r>
  <r>
    <s v="26-07-2024"/>
    <s v="Indianapolis"/>
    <s v="USA"/>
    <x v="1"/>
    <s v="Male"/>
    <x v="1"/>
    <x v="47"/>
    <n v="150"/>
    <n v="25"/>
    <n v="33"/>
    <n v="6"/>
    <s v="442-44-6497"/>
    <n v="23.4"/>
    <x v="0"/>
    <n v="195"/>
    <x v="65"/>
    <d v="1899-12-30T18:53:00"/>
    <x v="184"/>
    <x v="16"/>
    <x v="6"/>
    <x v="0"/>
  </r>
  <r>
    <s v="26-07-2024"/>
    <s v="Kharagpur"/>
    <s v="India"/>
    <x v="0"/>
    <s v="Male"/>
    <x v="1"/>
    <x v="47"/>
    <n v="100"/>
    <n v="25"/>
    <n v="33"/>
    <n v="4"/>
    <s v="174-64-0215"/>
    <n v="13"/>
    <x v="2"/>
    <n v="130"/>
    <x v="53"/>
    <d v="1899-12-30T14:24:00"/>
    <x v="91"/>
    <x v="16"/>
    <x v="6"/>
    <x v="0"/>
  </r>
  <r>
    <s v="26-07-2024"/>
    <s v="Dubai"/>
    <s v="UAE"/>
    <x v="0"/>
    <s v="Female"/>
    <x v="4"/>
    <x v="28"/>
    <n v="500"/>
    <n v="100"/>
    <n v="130"/>
    <n v="5"/>
    <s v="210-74-9613"/>
    <n v="31.25"/>
    <x v="1"/>
    <n v="625"/>
    <x v="99"/>
    <d v="1899-12-30T11:42:00"/>
    <x v="24"/>
    <x v="16"/>
    <x v="6"/>
    <x v="0"/>
  </r>
  <r>
    <s v="26-07-2024"/>
    <s v="Hapur"/>
    <s v="India"/>
    <x v="0"/>
    <s v="Male"/>
    <x v="2"/>
    <x v="29"/>
    <n v="36000"/>
    <n v="12000"/>
    <n v="15600"/>
    <n v="3"/>
    <s v="299-29-0180"/>
    <n v="2340"/>
    <x v="1"/>
    <n v="46800"/>
    <x v="51"/>
    <d v="1899-12-30T17:49:00"/>
    <x v="52"/>
    <x v="16"/>
    <x v="6"/>
    <x v="0"/>
  </r>
  <r>
    <s v="26-07-2024"/>
    <s v="Ludhiana"/>
    <s v="India"/>
    <x v="0"/>
    <s v="Female"/>
    <x v="5"/>
    <x v="53"/>
    <n v="270"/>
    <n v="30"/>
    <n v="39"/>
    <n v="9"/>
    <s v="247-11-2470"/>
    <n v="16.875"/>
    <x v="1"/>
    <n v="337.5"/>
    <x v="37"/>
    <d v="1899-12-30T15:33:00"/>
    <x v="37"/>
    <x v="16"/>
    <x v="6"/>
    <x v="0"/>
  </r>
  <r>
    <s v="26-07-2024"/>
    <s v="Birmingham"/>
    <s v="UK"/>
    <x v="0"/>
    <s v="Male"/>
    <x v="2"/>
    <x v="12"/>
    <n v="150000"/>
    <n v="25000"/>
    <n v="32500"/>
    <n v="6"/>
    <s v="635-28-5728"/>
    <n v="4875"/>
    <x v="0"/>
    <n v="195000"/>
    <x v="174"/>
    <d v="1899-12-30T10:54:00"/>
    <x v="77"/>
    <x v="16"/>
    <x v="6"/>
    <x v="0"/>
  </r>
  <r>
    <s v="26-07-2024"/>
    <s v="Austin"/>
    <s v="USA"/>
    <x v="0"/>
    <s v="Female"/>
    <x v="2"/>
    <x v="29"/>
    <n v="84000"/>
    <n v="12000"/>
    <n v="15600"/>
    <n v="7"/>
    <s v="756-49-0168"/>
    <n v="2340"/>
    <x v="0"/>
    <n v="105000"/>
    <x v="237"/>
    <d v="1899-12-30T16:23:00"/>
    <x v="55"/>
    <x v="16"/>
    <x v="6"/>
    <x v="0"/>
  </r>
  <r>
    <s v="26-07-2024"/>
    <s v="Manchester"/>
    <s v="UK"/>
    <x v="1"/>
    <s v="Male"/>
    <x v="1"/>
    <x v="44"/>
    <n v="1200"/>
    <n v="150"/>
    <n v="195"/>
    <n v="8"/>
    <s v="438-23-1242"/>
    <n v="100"/>
    <x v="0"/>
    <n v="1500"/>
    <x v="52"/>
    <d v="1899-12-30T19:33:00"/>
    <x v="105"/>
    <x v="16"/>
    <x v="6"/>
    <x v="0"/>
  </r>
  <r>
    <s v="26-07-2024"/>
    <s v="Edmonton"/>
    <s v="Canada"/>
    <x v="0"/>
    <s v="Male"/>
    <x v="2"/>
    <x v="19"/>
    <n v="54000"/>
    <n v="18000"/>
    <n v="23400"/>
    <n v="3"/>
    <s v="238-45-6950"/>
    <n v="3375"/>
    <x v="1"/>
    <n v="67500"/>
    <x v="159"/>
    <d v="1899-12-30T11:39:00"/>
    <x v="161"/>
    <x v="16"/>
    <x v="6"/>
    <x v="0"/>
  </r>
  <r>
    <s v="26-07-2024"/>
    <s v="Calgary"/>
    <s v="Canada"/>
    <x v="1"/>
    <s v="Male"/>
    <x v="1"/>
    <x v="55"/>
    <n v="570"/>
    <n v="95"/>
    <n v="124"/>
    <n v="6"/>
    <s v="607-65-2441"/>
    <n v="100"/>
    <x v="2"/>
    <n v="741"/>
    <x v="147"/>
    <d v="1899-12-30T10:38:00"/>
    <x v="130"/>
    <x v="16"/>
    <x v="6"/>
    <x v="0"/>
  </r>
  <r>
    <s v="26-07-2024"/>
    <s v="Salvador"/>
    <s v="Brazil"/>
    <x v="0"/>
    <s v="Female"/>
    <x v="0"/>
    <x v="38"/>
    <n v="405"/>
    <n v="45"/>
    <n v="59"/>
    <n v="9"/>
    <s v="386-27-7606"/>
    <n v="24.3"/>
    <x v="1"/>
    <n v="486"/>
    <x v="207"/>
    <d v="1899-12-30T20:03:00"/>
    <x v="164"/>
    <x v="16"/>
    <x v="6"/>
    <x v="0"/>
  </r>
  <r>
    <s v="26-07-2024"/>
    <s v="Delhi"/>
    <s v="India"/>
    <x v="0"/>
    <s v="Male"/>
    <x v="0"/>
    <x v="38"/>
    <n v="270"/>
    <n v="45"/>
    <n v="59"/>
    <n v="6"/>
    <s v="137-63-5492"/>
    <n v="35.1"/>
    <x v="2"/>
    <n v="351"/>
    <x v="207"/>
    <d v="1899-12-30T12:39:00"/>
    <x v="185"/>
    <x v="16"/>
    <x v="6"/>
    <x v="0"/>
  </r>
  <r>
    <s v="26-07-2024"/>
    <s v="Pali"/>
    <s v="India"/>
    <x v="0"/>
    <s v="Female"/>
    <x v="2"/>
    <x v="15"/>
    <n v="3500"/>
    <n v="3500"/>
    <n v="4550"/>
    <n v="1"/>
    <s v="197-77-7132"/>
    <n v="318.5"/>
    <x v="0"/>
    <n v="4550"/>
    <x v="81"/>
    <d v="1899-12-30T15:59:00"/>
    <x v="78"/>
    <x v="16"/>
    <x v="6"/>
    <x v="0"/>
  </r>
  <r>
    <s v="27-07-2024"/>
    <s v="Raichur"/>
    <s v="India"/>
    <x v="0"/>
    <s v="Male"/>
    <x v="4"/>
    <x v="34"/>
    <n v="10000"/>
    <n v="2500"/>
    <n v="3250"/>
    <n v="4"/>
    <s v="805-86-0265"/>
    <n v="325"/>
    <x v="1"/>
    <n v="13000"/>
    <x v="93"/>
    <d v="1899-12-30T14:26:00"/>
    <x v="88"/>
    <x v="17"/>
    <x v="6"/>
    <x v="0"/>
  </r>
  <r>
    <s v="27-07-2024"/>
    <s v="Tumkur"/>
    <s v="India"/>
    <x v="0"/>
    <s v="Female"/>
    <x v="0"/>
    <x v="36"/>
    <n v="220"/>
    <n v="55"/>
    <n v="72"/>
    <n v="4"/>
    <s v="733-29-1227"/>
    <n v="27.5"/>
    <x v="2"/>
    <n v="275"/>
    <x v="48"/>
    <d v="1899-12-30T18:22:00"/>
    <x v="49"/>
    <x v="17"/>
    <x v="6"/>
    <x v="0"/>
  </r>
  <r>
    <s v="27-07-2024"/>
    <s v="Austin"/>
    <s v="USA"/>
    <x v="0"/>
    <s v="Female"/>
    <x v="4"/>
    <x v="13"/>
    <n v="3600"/>
    <n v="900"/>
    <n v="1170"/>
    <n v="4"/>
    <s v="451-73-2711"/>
    <n v="117"/>
    <x v="0"/>
    <n v="4320"/>
    <x v="72"/>
    <d v="1899-12-30T11:32:00"/>
    <x v="16"/>
    <x v="17"/>
    <x v="6"/>
    <x v="0"/>
  </r>
  <r>
    <s v="27-07-2024"/>
    <s v="Gandhinagar"/>
    <s v="India"/>
    <x v="0"/>
    <s v="Female"/>
    <x v="0"/>
    <x v="6"/>
    <n v="60"/>
    <n v="20"/>
    <n v="26"/>
    <n v="3"/>
    <s v="373-14-0504"/>
    <n v="7.8"/>
    <x v="2"/>
    <n v="78"/>
    <x v="209"/>
    <d v="1899-12-30T12:41:00"/>
    <x v="112"/>
    <x v="17"/>
    <x v="6"/>
    <x v="0"/>
  </r>
  <r>
    <s v="27-07-2024"/>
    <s v="Leipzig"/>
    <s v="Germany"/>
    <x v="0"/>
    <s v="Male"/>
    <x v="0"/>
    <x v="43"/>
    <n v="28"/>
    <n v="7"/>
    <n v="9"/>
    <n v="4"/>
    <s v="546-80-2899"/>
    <n v="3.64"/>
    <x v="2"/>
    <n v="36.4"/>
    <x v="125"/>
    <d v="1899-12-30T15:20:00"/>
    <x v="186"/>
    <x v="17"/>
    <x v="6"/>
    <x v="0"/>
  </r>
  <r>
    <s v="27-07-2024"/>
    <s v="Indianapolis"/>
    <s v="USA"/>
    <x v="0"/>
    <s v="Male"/>
    <x v="2"/>
    <x v="15"/>
    <n v="17500"/>
    <n v="3500"/>
    <n v="4550"/>
    <n v="5"/>
    <s v="345-68-9016"/>
    <n v="455"/>
    <x v="0"/>
    <n v="22750"/>
    <x v="18"/>
    <d v="1899-12-30T14:33:00"/>
    <x v="118"/>
    <x v="17"/>
    <x v="6"/>
    <x v="0"/>
  </r>
  <r>
    <s v="27-07-2024"/>
    <s v="Berlin"/>
    <s v="Germany"/>
    <x v="1"/>
    <s v="Male"/>
    <x v="0"/>
    <x v="6"/>
    <n v="80"/>
    <n v="20"/>
    <n v="26"/>
    <n v="4"/>
    <s v="390-17-5806"/>
    <n v="9.1999999999999993"/>
    <x v="1"/>
    <n v="92"/>
    <x v="44"/>
    <d v="1899-12-30T15:29:00"/>
    <x v="59"/>
    <x v="17"/>
    <x v="6"/>
    <x v="0"/>
  </r>
  <r>
    <s v="27-07-2024"/>
    <s v="Munich"/>
    <s v="Germany"/>
    <x v="0"/>
    <s v="Female"/>
    <x v="1"/>
    <x v="47"/>
    <n v="125"/>
    <n v="25"/>
    <n v="33"/>
    <n v="5"/>
    <s v="457-13-1708"/>
    <n v="16.25"/>
    <x v="2"/>
    <n v="162.5"/>
    <x v="238"/>
    <d v="1899-12-30T16:19:00"/>
    <x v="144"/>
    <x v="17"/>
    <x v="6"/>
    <x v="0"/>
  </r>
  <r>
    <s v="27-07-2024"/>
    <s v="SÃ£o Paulo"/>
    <s v="Brazil"/>
    <x v="0"/>
    <s v="Female"/>
    <x v="2"/>
    <x v="18"/>
    <n v="3600"/>
    <n v="1200"/>
    <n v="1560"/>
    <n v="3"/>
    <s v="664-14-2882"/>
    <n v="156"/>
    <x v="2"/>
    <n v="4500"/>
    <x v="16"/>
    <d v="1899-12-30T16:33:00"/>
    <x v="16"/>
    <x v="17"/>
    <x v="6"/>
    <x v="0"/>
  </r>
  <r>
    <s v="27-07-2024"/>
    <s v="Bangalore"/>
    <s v="India"/>
    <x v="1"/>
    <s v="Female"/>
    <x v="3"/>
    <x v="25"/>
    <n v="600"/>
    <n v="120"/>
    <n v="156"/>
    <n v="5"/>
    <s v="487-79-6868"/>
    <n v="78"/>
    <x v="1"/>
    <n v="780"/>
    <x v="5"/>
    <d v="1899-12-30T19:07:00"/>
    <x v="5"/>
    <x v="17"/>
    <x v="6"/>
    <x v="0"/>
  </r>
  <r>
    <s v="27-07-2024"/>
    <s v="Sangli"/>
    <s v="India"/>
    <x v="0"/>
    <s v="Female"/>
    <x v="0"/>
    <x v="11"/>
    <n v="3300"/>
    <n v="550"/>
    <n v="715"/>
    <n v="6"/>
    <s v="314-23-4520"/>
    <n v="100"/>
    <x v="2"/>
    <n v="4290"/>
    <x v="239"/>
    <d v="1899-12-30T14:43:00"/>
    <x v="187"/>
    <x v="17"/>
    <x v="6"/>
    <x v="0"/>
  </r>
  <r>
    <s v="27-07-2024"/>
    <s v="Salvador"/>
    <s v="Brazil"/>
    <x v="1"/>
    <s v="Male"/>
    <x v="4"/>
    <x v="34"/>
    <n v="12500"/>
    <n v="2500"/>
    <n v="3250"/>
    <n v="5"/>
    <s v="210-30-7976"/>
    <n v="325"/>
    <x v="0"/>
    <n v="16250"/>
    <x v="240"/>
    <d v="1899-12-30T19:28:00"/>
    <x v="188"/>
    <x v="17"/>
    <x v="6"/>
    <x v="0"/>
  </r>
  <r>
    <s v="27-07-2024"/>
    <s v="Atlanta"/>
    <s v="USA"/>
    <x v="0"/>
    <s v="Female"/>
    <x v="0"/>
    <x v="0"/>
    <n v="1750"/>
    <n v="250"/>
    <n v="325"/>
    <n v="7"/>
    <s v="585-86-8361"/>
    <n v="100"/>
    <x v="0"/>
    <n v="2275"/>
    <x v="31"/>
    <d v="1899-12-30T20:44:00"/>
    <x v="31"/>
    <x v="17"/>
    <x v="6"/>
    <x v="0"/>
  </r>
  <r>
    <s v="27-07-2024"/>
    <s v="Nashik"/>
    <s v="India"/>
    <x v="0"/>
    <s v="Female"/>
    <x v="2"/>
    <x v="29"/>
    <n v="48000"/>
    <n v="12000"/>
    <n v="15600"/>
    <n v="4"/>
    <s v="807-14-7833"/>
    <n v="2340"/>
    <x v="1"/>
    <n v="62400"/>
    <x v="42"/>
    <d v="1899-12-30T11:16:00"/>
    <x v="43"/>
    <x v="17"/>
    <x v="6"/>
    <x v="0"/>
  </r>
  <r>
    <s v="27-07-2024"/>
    <s v="Nashik"/>
    <s v="India"/>
    <x v="0"/>
    <s v="Male"/>
    <x v="0"/>
    <x v="0"/>
    <n v="1250"/>
    <n v="250"/>
    <n v="325"/>
    <n v="5"/>
    <s v="775-72-1988"/>
    <n v="100"/>
    <x v="0"/>
    <n v="1562.5"/>
    <x v="85"/>
    <d v="1899-12-30T10:31:00"/>
    <x v="81"/>
    <x v="17"/>
    <x v="6"/>
    <x v="0"/>
  </r>
  <r>
    <s v="27-07-2024"/>
    <s v="Ludhiana"/>
    <s v="India"/>
    <x v="0"/>
    <s v="Female"/>
    <x v="1"/>
    <x v="44"/>
    <n v="900"/>
    <n v="150"/>
    <n v="195"/>
    <n v="6"/>
    <s v="288-38-3758"/>
    <n v="100"/>
    <x v="2"/>
    <n v="1125"/>
    <x v="141"/>
    <d v="1899-12-30T12:30:00"/>
    <x v="29"/>
    <x v="17"/>
    <x v="6"/>
    <x v="0"/>
  </r>
  <r>
    <s v="27-07-2024"/>
    <s v="Manaus"/>
    <s v="Brazil"/>
    <x v="0"/>
    <s v="Male"/>
    <x v="2"/>
    <x v="18"/>
    <n v="6000"/>
    <n v="1200"/>
    <n v="1560"/>
    <n v="5"/>
    <s v="652-43-6591"/>
    <n v="156"/>
    <x v="0"/>
    <n v="7800"/>
    <x v="23"/>
    <d v="1899-12-30T15:05:00"/>
    <x v="25"/>
    <x v="17"/>
    <x v="6"/>
    <x v="0"/>
  </r>
  <r>
    <s v="27-07-2024"/>
    <s v="Canberra"/>
    <s v="Australia"/>
    <x v="1"/>
    <s v="Male"/>
    <x v="1"/>
    <x v="2"/>
    <n v="1080"/>
    <n v="180"/>
    <n v="234"/>
    <n v="6"/>
    <s v="785-96-0615"/>
    <n v="100"/>
    <x v="0"/>
    <n v="1404"/>
    <x v="206"/>
    <d v="1899-12-30T18:30:00"/>
    <x v="123"/>
    <x v="17"/>
    <x v="6"/>
    <x v="0"/>
  </r>
  <r>
    <s v="27-07-2024"/>
    <s v="Rio de Janeiro"/>
    <s v="Brazil"/>
    <x v="0"/>
    <s v="Female"/>
    <x v="0"/>
    <x v="9"/>
    <n v="120"/>
    <n v="60"/>
    <n v="78"/>
    <n v="2"/>
    <s v="406-46-7107"/>
    <n v="15.6"/>
    <x v="2"/>
    <n v="156"/>
    <x v="4"/>
    <d v="1899-12-30T13:18:00"/>
    <x v="4"/>
    <x v="17"/>
    <x v="6"/>
    <x v="0"/>
  </r>
  <r>
    <s v="27-07-2024"/>
    <s v="Raichur"/>
    <s v="India"/>
    <x v="0"/>
    <s v="Female"/>
    <x v="0"/>
    <x v="5"/>
    <n v="360"/>
    <n v="90"/>
    <n v="117"/>
    <n v="4"/>
    <s v="250-17-5703"/>
    <n v="23.4"/>
    <x v="1"/>
    <n v="468"/>
    <x v="101"/>
    <d v="1899-12-30T15:28:00"/>
    <x v="44"/>
    <x v="17"/>
    <x v="6"/>
    <x v="0"/>
  </r>
  <r>
    <s v="27-07-2024"/>
    <s v="Umm Al Quwain"/>
    <s v="UAE"/>
    <x v="0"/>
    <s v="Female"/>
    <x v="5"/>
    <x v="26"/>
    <n v="30"/>
    <n v="5"/>
    <n v="7"/>
    <n v="6"/>
    <s v="156-95-3964"/>
    <n v="1.95"/>
    <x v="1"/>
    <n v="39"/>
    <x v="57"/>
    <d v="1899-12-30T11:52:00"/>
    <x v="148"/>
    <x v="17"/>
    <x v="6"/>
    <x v="0"/>
  </r>
  <r>
    <s v="27-07-2024"/>
    <s v="San Diego"/>
    <s v="USA"/>
    <x v="1"/>
    <s v="Female"/>
    <x v="2"/>
    <x v="52"/>
    <n v="25000"/>
    <n v="5000"/>
    <n v="6500"/>
    <n v="5"/>
    <s v="842-40-8179"/>
    <n v="650"/>
    <x v="1"/>
    <n v="30000"/>
    <x v="180"/>
    <d v="1899-12-30T18:24:00"/>
    <x v="57"/>
    <x v="17"/>
    <x v="6"/>
    <x v="0"/>
  </r>
  <r>
    <s v="27-07-2024"/>
    <s v="Phoenix"/>
    <s v="USA"/>
    <x v="0"/>
    <s v="Female"/>
    <x v="0"/>
    <x v="36"/>
    <n v="275"/>
    <n v="55"/>
    <n v="72"/>
    <n v="5"/>
    <s v="525-09-8450"/>
    <n v="25.024999999999999"/>
    <x v="0"/>
    <n v="357.5"/>
    <x v="120"/>
    <d v="1899-12-30T15:19:00"/>
    <x v="113"/>
    <x v="17"/>
    <x v="6"/>
    <x v="0"/>
  </r>
  <r>
    <s v="27-07-2024"/>
    <s v="Ratlam"/>
    <s v="India"/>
    <x v="1"/>
    <s v="Male"/>
    <x v="1"/>
    <x v="2"/>
    <n v="900"/>
    <n v="180"/>
    <n v="234"/>
    <n v="5"/>
    <s v="410-67-1709"/>
    <n v="100"/>
    <x v="0"/>
    <n v="1125"/>
    <x v="141"/>
    <d v="1899-12-30T10:38:00"/>
    <x v="29"/>
    <x v="17"/>
    <x v="6"/>
    <x v="0"/>
  </r>
  <r>
    <s v="27-07-2024"/>
    <s v="Munich"/>
    <s v="Germany"/>
    <x v="0"/>
    <s v="Male"/>
    <x v="4"/>
    <x v="28"/>
    <n v="1000"/>
    <n v="100"/>
    <n v="130"/>
    <n v="10"/>
    <s v="587-73-4862"/>
    <n v="65"/>
    <x v="1"/>
    <n v="1300"/>
    <x v="52"/>
    <d v="1899-12-30T15:12:00"/>
    <x v="22"/>
    <x v="17"/>
    <x v="6"/>
    <x v="0"/>
  </r>
  <r>
    <s v="27-07-2024"/>
    <s v="Bhiwani"/>
    <s v="India"/>
    <x v="0"/>
    <s v="Male"/>
    <x v="0"/>
    <x v="5"/>
    <n v="540"/>
    <n v="90"/>
    <n v="117"/>
    <n v="6"/>
    <s v="787-87-2010"/>
    <n v="33.75"/>
    <x v="1"/>
    <n v="675"/>
    <x v="74"/>
    <d v="1899-12-30T17:48:00"/>
    <x v="8"/>
    <x v="17"/>
    <x v="6"/>
    <x v="0"/>
  </r>
  <r>
    <s v="27-07-2024"/>
    <s v="Leeds"/>
    <s v="UK"/>
    <x v="0"/>
    <s v="Male"/>
    <x v="4"/>
    <x v="35"/>
    <n v="2500"/>
    <n v="500"/>
    <n v="650"/>
    <n v="5"/>
    <s v="593-14-4239"/>
    <n v="100"/>
    <x v="0"/>
    <n v="3125"/>
    <x v="241"/>
    <d v="1899-12-30T11:07:00"/>
    <x v="102"/>
    <x v="17"/>
    <x v="6"/>
    <x v="0"/>
  </r>
  <r>
    <s v="27-07-2024"/>
    <s v="Al Ain"/>
    <s v="UAE"/>
    <x v="1"/>
    <s v="Female"/>
    <x v="0"/>
    <x v="14"/>
    <n v="840"/>
    <n v="140"/>
    <n v="182"/>
    <n v="6"/>
    <s v="801-88-0346"/>
    <n v="100"/>
    <x v="1"/>
    <n v="1092"/>
    <x v="32"/>
    <d v="1899-12-30T15:48:00"/>
    <x v="33"/>
    <x v="17"/>
    <x v="6"/>
    <x v="0"/>
  </r>
  <r>
    <s v="27-07-2024"/>
    <s v="Mumbai"/>
    <s v="India"/>
    <x v="1"/>
    <s v="Female"/>
    <x v="0"/>
    <x v="0"/>
    <n v="1750"/>
    <n v="250"/>
    <n v="325"/>
    <n v="7"/>
    <s v="388-76-2555"/>
    <n v="100"/>
    <x v="0"/>
    <n v="2275"/>
    <x v="31"/>
    <d v="1899-12-30T19:40:00"/>
    <x v="31"/>
    <x v="17"/>
    <x v="6"/>
    <x v="0"/>
  </r>
  <r>
    <s v="27-07-2024"/>
    <s v="Aligarh"/>
    <s v="India"/>
    <x v="0"/>
    <s v="Female"/>
    <x v="1"/>
    <x v="39"/>
    <n v="250"/>
    <n v="50"/>
    <n v="65"/>
    <n v="5"/>
    <s v="711-31-1234"/>
    <n v="20.125"/>
    <x v="0"/>
    <n v="287.5"/>
    <x v="238"/>
    <d v="1899-12-30T20:30:00"/>
    <x v="67"/>
    <x v="17"/>
    <x v="6"/>
    <x v="0"/>
  </r>
  <r>
    <s v="27-07-2024"/>
    <s v="Sydney"/>
    <s v="Australia"/>
    <x v="0"/>
    <s v="Male"/>
    <x v="4"/>
    <x v="28"/>
    <n v="600"/>
    <n v="100"/>
    <n v="130"/>
    <n v="6"/>
    <s v="886-54-6089"/>
    <n v="39"/>
    <x v="1"/>
    <n v="780"/>
    <x v="5"/>
    <d v="1899-12-30T13:59:00"/>
    <x v="5"/>
    <x v="17"/>
    <x v="6"/>
    <x v="0"/>
  </r>
  <r>
    <s v="27-07-2024"/>
    <s v="San Diego"/>
    <s v="USA"/>
    <x v="1"/>
    <s v="Male"/>
    <x v="4"/>
    <x v="37"/>
    <n v="1800"/>
    <n v="300"/>
    <n v="390"/>
    <n v="6"/>
    <s v="707-32-7409"/>
    <n v="100"/>
    <x v="1"/>
    <n v="2340"/>
    <x v="137"/>
    <d v="1899-12-30T18:51:00"/>
    <x v="122"/>
    <x v="17"/>
    <x v="6"/>
    <x v="0"/>
  </r>
  <r>
    <s v="27-07-2024"/>
    <s v="San Diego"/>
    <s v="USA"/>
    <x v="0"/>
    <s v="Female"/>
    <x v="0"/>
    <x v="36"/>
    <n v="220"/>
    <n v="55"/>
    <n v="72"/>
    <n v="4"/>
    <s v="759-98-4285"/>
    <n v="14.3"/>
    <x v="1"/>
    <n v="286"/>
    <x v="111"/>
    <d v="1899-12-30T17:24:00"/>
    <x v="49"/>
    <x v="17"/>
    <x v="6"/>
    <x v="0"/>
  </r>
  <r>
    <s v="27-07-2024"/>
    <s v="Manaus"/>
    <s v="Brazil"/>
    <x v="0"/>
    <s v="Female"/>
    <x v="4"/>
    <x v="16"/>
    <n v="5400"/>
    <n v="1800"/>
    <n v="2340"/>
    <n v="3"/>
    <s v="201-63-8275"/>
    <n v="234"/>
    <x v="1"/>
    <n v="7020"/>
    <x v="105"/>
    <d v="1899-12-30T11:58:00"/>
    <x v="141"/>
    <x v="17"/>
    <x v="6"/>
    <x v="0"/>
  </r>
  <r>
    <s v="28-07-2024"/>
    <s v="Fortaleza"/>
    <s v="Brazil"/>
    <x v="0"/>
    <s v="Female"/>
    <x v="0"/>
    <x v="36"/>
    <n v="550"/>
    <n v="55"/>
    <n v="72"/>
    <n v="10"/>
    <s v="471-06-8611"/>
    <n v="50.05"/>
    <x v="0"/>
    <n v="715"/>
    <x v="242"/>
    <d v="1899-12-30T19:01:00"/>
    <x v="189"/>
    <x v="18"/>
    <x v="6"/>
    <x v="0"/>
  </r>
  <r>
    <s v="28-07-2024"/>
    <s v="Moradabad"/>
    <s v="India"/>
    <x v="0"/>
    <s v="Female"/>
    <x v="0"/>
    <x v="38"/>
    <n v="225"/>
    <n v="45"/>
    <n v="59"/>
    <n v="5"/>
    <s v="200-16-5952"/>
    <n v="14.625"/>
    <x v="1"/>
    <n v="292.5"/>
    <x v="37"/>
    <d v="1899-12-30T16:50:00"/>
    <x v="154"/>
    <x v="18"/>
    <x v="6"/>
    <x v="0"/>
  </r>
  <r>
    <s v="28-07-2024"/>
    <s v="Ludhiana"/>
    <s v="India"/>
    <x v="0"/>
    <s v="Female"/>
    <x v="2"/>
    <x v="52"/>
    <n v="15000"/>
    <n v="5000"/>
    <n v="6500"/>
    <n v="3"/>
    <s v="120-54-2248"/>
    <n v="650"/>
    <x v="0"/>
    <n v="19500"/>
    <x v="151"/>
    <d v="1899-12-30T10:22:00"/>
    <x v="134"/>
    <x v="18"/>
    <x v="6"/>
    <x v="0"/>
  </r>
  <r>
    <s v="28-07-2024"/>
    <s v="Houston"/>
    <s v="USA"/>
    <x v="0"/>
    <s v="Male"/>
    <x v="0"/>
    <x v="36"/>
    <n v="495"/>
    <n v="55"/>
    <n v="72"/>
    <n v="9"/>
    <s v="102-77-2261"/>
    <n v="32.174999999999997"/>
    <x v="1"/>
    <n v="643.5"/>
    <x v="173"/>
    <d v="1899-12-30T16:46:00"/>
    <x v="139"/>
    <x v="18"/>
    <x v="6"/>
    <x v="0"/>
  </r>
  <r>
    <s v="28-07-2024"/>
    <s v="Kota"/>
    <s v="India"/>
    <x v="0"/>
    <s v="Male"/>
    <x v="0"/>
    <x v="43"/>
    <n v="49"/>
    <n v="7"/>
    <n v="9"/>
    <n v="7"/>
    <s v="875-31-8302"/>
    <n v="4.2874999999999996"/>
    <x v="0"/>
    <n v="61.25"/>
    <x v="76"/>
    <d v="1899-12-30T18:08:00"/>
    <x v="34"/>
    <x v="18"/>
    <x v="6"/>
    <x v="0"/>
  </r>
  <r>
    <s v="28-07-2024"/>
    <s v="Patna"/>
    <s v="India"/>
    <x v="0"/>
    <s v="Female"/>
    <x v="4"/>
    <x v="30"/>
    <n v="13500"/>
    <n v="1500"/>
    <n v="1950"/>
    <n v="9"/>
    <s v="102-06-2002"/>
    <n v="195"/>
    <x v="2"/>
    <n v="16875"/>
    <x v="243"/>
    <d v="1899-12-30T18:02:00"/>
    <x v="190"/>
    <x v="18"/>
    <x v="6"/>
    <x v="0"/>
  </r>
  <r>
    <s v="28-07-2024"/>
    <s v="Gwalior"/>
    <s v="India"/>
    <x v="0"/>
    <s v="Female"/>
    <x v="0"/>
    <x v="3"/>
    <n v="600"/>
    <n v="100"/>
    <n v="130"/>
    <n v="6"/>
    <s v="457-94-0464"/>
    <n v="39"/>
    <x v="1"/>
    <n v="780"/>
    <x v="5"/>
    <d v="1899-12-30T13:07:00"/>
    <x v="5"/>
    <x v="18"/>
    <x v="6"/>
    <x v="0"/>
  </r>
  <r>
    <s v="28-07-2024"/>
    <s v="Chennai"/>
    <s v="India"/>
    <x v="0"/>
    <s v="Female"/>
    <x v="2"/>
    <x v="29"/>
    <n v="24000"/>
    <n v="12000"/>
    <n v="15600"/>
    <n v="2"/>
    <s v="629-42-4133"/>
    <n v="1560"/>
    <x v="1"/>
    <n v="31200"/>
    <x v="244"/>
    <d v="1899-12-30T17:52:00"/>
    <x v="191"/>
    <x v="18"/>
    <x v="6"/>
    <x v="0"/>
  </r>
  <r>
    <s v="28-07-2024"/>
    <s v="San Francisco"/>
    <s v="USA"/>
    <x v="1"/>
    <s v="Female"/>
    <x v="4"/>
    <x v="45"/>
    <n v="14000"/>
    <n v="2000"/>
    <n v="2600"/>
    <n v="7"/>
    <s v="534-53-3526"/>
    <n v="260"/>
    <x v="0"/>
    <n v="17500"/>
    <x v="117"/>
    <d v="1899-12-30T20:32:00"/>
    <x v="107"/>
    <x v="18"/>
    <x v="6"/>
    <x v="0"/>
  </r>
  <r>
    <s v="28-07-2024"/>
    <s v="Berlin"/>
    <s v="Germany"/>
    <x v="0"/>
    <s v="Male"/>
    <x v="4"/>
    <x v="35"/>
    <n v="2000"/>
    <n v="500"/>
    <n v="650"/>
    <n v="4"/>
    <s v="307-04-2070"/>
    <n v="100"/>
    <x v="0"/>
    <n v="2600"/>
    <x v="47"/>
    <d v="1899-12-30T19:24:00"/>
    <x v="48"/>
    <x v="18"/>
    <x v="6"/>
    <x v="0"/>
  </r>
  <r>
    <s v="28-07-2024"/>
    <s v="Rewa"/>
    <s v="India"/>
    <x v="0"/>
    <s v="Male"/>
    <x v="0"/>
    <x v="27"/>
    <n v="240"/>
    <n v="40"/>
    <n v="52"/>
    <n v="6"/>
    <s v="468-99-7231"/>
    <n v="15"/>
    <x v="1"/>
    <n v="300"/>
    <x v="55"/>
    <d v="1899-12-30T16:06:00"/>
    <x v="7"/>
    <x v="18"/>
    <x v="6"/>
    <x v="0"/>
  </r>
  <r>
    <s v="28-07-2024"/>
    <s v="Frankfurt"/>
    <s v="Germany"/>
    <x v="0"/>
    <s v="Male"/>
    <x v="0"/>
    <x v="11"/>
    <n v="3850"/>
    <n v="550"/>
    <n v="715"/>
    <n v="7"/>
    <s v="516-77-6464"/>
    <n v="100"/>
    <x v="0"/>
    <n v="4620"/>
    <x v="245"/>
    <d v="1899-12-30T14:14:00"/>
    <x v="147"/>
    <x v="18"/>
    <x v="6"/>
    <x v="0"/>
  </r>
  <r>
    <s v="28-07-2024"/>
    <s v="Hobart"/>
    <s v="Australia"/>
    <x v="1"/>
    <s v="Female"/>
    <x v="5"/>
    <x v="57"/>
    <n v="250"/>
    <n v="25"/>
    <n v="33"/>
    <n v="10"/>
    <s v="404-91-5964"/>
    <n v="31.25"/>
    <x v="1"/>
    <n v="312.5"/>
    <x v="80"/>
    <d v="1899-12-30T17:36:00"/>
    <x v="165"/>
    <x v="18"/>
    <x v="6"/>
    <x v="0"/>
  </r>
  <r>
    <s v="28-07-2024"/>
    <s v="Tenali"/>
    <s v="India"/>
    <x v="1"/>
    <s v="Female"/>
    <x v="0"/>
    <x v="43"/>
    <n v="21"/>
    <n v="7"/>
    <n v="9"/>
    <n v="3"/>
    <s v="886-77-9084"/>
    <n v="4.0949999999999998"/>
    <x v="2"/>
    <n v="27.3"/>
    <x v="246"/>
    <d v="1899-12-30T13:08:00"/>
    <x v="137"/>
    <x v="18"/>
    <x v="6"/>
    <x v="0"/>
  </r>
  <r>
    <s v="28-07-2024"/>
    <s v="Kolhapur"/>
    <s v="India"/>
    <x v="1"/>
    <s v="Male"/>
    <x v="0"/>
    <x v="1"/>
    <n v="400"/>
    <n v="80"/>
    <n v="104"/>
    <n v="5"/>
    <s v="790-38-4466"/>
    <n v="52"/>
    <x v="1"/>
    <n v="520"/>
    <x v="20"/>
    <d v="1899-12-30T16:09:00"/>
    <x v="20"/>
    <x v="18"/>
    <x v="6"/>
    <x v="0"/>
  </r>
  <r>
    <s v="28-07-2024"/>
    <s v="Mumbai"/>
    <s v="India"/>
    <x v="0"/>
    <s v="Female"/>
    <x v="2"/>
    <x v="12"/>
    <n v="125000"/>
    <n v="25000"/>
    <n v="32500"/>
    <n v="5"/>
    <s v="704-10-4056"/>
    <n v="4875"/>
    <x v="2"/>
    <n v="162500"/>
    <x v="229"/>
    <d v="1899-12-30T11:33:00"/>
    <x v="84"/>
    <x v="18"/>
    <x v="6"/>
    <x v="0"/>
  </r>
  <r>
    <s v="28-07-2024"/>
    <s v="Milwaukee"/>
    <s v="USA"/>
    <x v="0"/>
    <s v="Female"/>
    <x v="4"/>
    <x v="51"/>
    <n v="3600"/>
    <n v="600"/>
    <n v="780"/>
    <n v="6"/>
    <s v="497-37-6538"/>
    <n v="100"/>
    <x v="0"/>
    <n v="4680"/>
    <x v="110"/>
    <d v="1899-12-30T10:18:00"/>
    <x v="16"/>
    <x v="18"/>
    <x v="6"/>
    <x v="0"/>
  </r>
  <r>
    <s v="28-07-2024"/>
    <s v="Ottawa"/>
    <s v="Canada"/>
    <x v="1"/>
    <s v="Female"/>
    <x v="0"/>
    <x v="11"/>
    <n v="2200"/>
    <n v="550"/>
    <n v="715"/>
    <n v="4"/>
    <s v="651-96-5970"/>
    <n v="100"/>
    <x v="1"/>
    <n v="2750"/>
    <x v="170"/>
    <d v="1899-12-30T10:55:00"/>
    <x v="75"/>
    <x v="18"/>
    <x v="6"/>
    <x v="0"/>
  </r>
  <r>
    <s v="29-07-2024"/>
    <s v="Madurai"/>
    <s v="India"/>
    <x v="0"/>
    <s v="Male"/>
    <x v="0"/>
    <x v="5"/>
    <n v="360"/>
    <n v="90"/>
    <n v="117"/>
    <n v="4"/>
    <s v="400-80-4065"/>
    <n v="23.4"/>
    <x v="1"/>
    <n v="468"/>
    <x v="101"/>
    <d v="1899-12-30T15:15:00"/>
    <x v="44"/>
    <x v="0"/>
    <x v="6"/>
    <x v="0"/>
  </r>
  <r>
    <s v="29-07-2024"/>
    <s v="SÃ£o Paulo"/>
    <s v="Brazil"/>
    <x v="1"/>
    <s v="Female"/>
    <x v="0"/>
    <x v="33"/>
    <n v="180"/>
    <n v="60"/>
    <n v="78"/>
    <n v="3"/>
    <s v="744-16-7898"/>
    <n v="28.08"/>
    <x v="0"/>
    <n v="234"/>
    <x v="2"/>
    <d v="1899-12-30T20:06:00"/>
    <x v="2"/>
    <x v="0"/>
    <x v="6"/>
    <x v="0"/>
  </r>
  <r>
    <s v="29-07-2024"/>
    <s v="Nagpur"/>
    <s v="India"/>
    <x v="1"/>
    <s v="Male"/>
    <x v="4"/>
    <x v="45"/>
    <n v="18000"/>
    <n v="2000"/>
    <n v="2600"/>
    <n v="9"/>
    <s v="263-12-5321"/>
    <n v="260"/>
    <x v="2"/>
    <n v="23400"/>
    <x v="102"/>
    <d v="1899-12-30T20:21:00"/>
    <x v="152"/>
    <x v="0"/>
    <x v="6"/>
    <x v="0"/>
  </r>
  <r>
    <s v="29-07-2024"/>
    <s v="Bardhaman"/>
    <s v="India"/>
    <x v="1"/>
    <s v="Male"/>
    <x v="0"/>
    <x v="33"/>
    <n v="420"/>
    <n v="60"/>
    <n v="78"/>
    <n v="7"/>
    <s v="702-72-0487"/>
    <n v="52.5"/>
    <x v="1"/>
    <n v="525"/>
    <x v="234"/>
    <d v="1899-12-30T13:48:00"/>
    <x v="32"/>
    <x v="0"/>
    <x v="6"/>
    <x v="0"/>
  </r>
  <r>
    <s v="29-07-2024"/>
    <s v="Chennai"/>
    <s v="India"/>
    <x v="0"/>
    <s v="Male"/>
    <x v="1"/>
    <x v="47"/>
    <n v="125"/>
    <n v="25"/>
    <n v="33"/>
    <n v="5"/>
    <s v="605-83-1050"/>
    <n v="16.25"/>
    <x v="2"/>
    <n v="162.5"/>
    <x v="238"/>
    <d v="1899-12-30T12:52:00"/>
    <x v="144"/>
    <x v="0"/>
    <x v="6"/>
    <x v="0"/>
  </r>
  <r>
    <s v="29-07-2024"/>
    <s v="Fortaleza"/>
    <s v="Brazil"/>
    <x v="1"/>
    <s v="Female"/>
    <x v="2"/>
    <x v="10"/>
    <n v="800"/>
    <n v="800"/>
    <n v="1040"/>
    <n v="1"/>
    <s v="443-60-9639"/>
    <n v="104"/>
    <x v="2"/>
    <n v="1040"/>
    <x v="73"/>
    <d v="1899-12-30T12:28:00"/>
    <x v="71"/>
    <x v="0"/>
    <x v="6"/>
    <x v="0"/>
  </r>
  <r>
    <s v="29-07-2024"/>
    <s v="Gandhinagar"/>
    <s v="India"/>
    <x v="0"/>
    <s v="Female"/>
    <x v="1"/>
    <x v="44"/>
    <n v="1200"/>
    <n v="150"/>
    <n v="195"/>
    <n v="8"/>
    <s v="864-24-7918"/>
    <n v="100"/>
    <x v="2"/>
    <n v="1560"/>
    <x v="115"/>
    <d v="1899-12-30T16:26:00"/>
    <x v="105"/>
    <x v="0"/>
    <x v="6"/>
    <x v="0"/>
  </r>
  <r>
    <s v="29-07-2024"/>
    <s v="Dresden"/>
    <s v="Germany"/>
    <x v="0"/>
    <s v="Male"/>
    <x v="1"/>
    <x v="55"/>
    <n v="950"/>
    <n v="95"/>
    <n v="124"/>
    <n v="10"/>
    <s v="359-94-5395"/>
    <n v="100"/>
    <x v="2"/>
    <n v="1235"/>
    <x v="247"/>
    <d v="1899-12-30T13:24:00"/>
    <x v="192"/>
    <x v="0"/>
    <x v="6"/>
    <x v="0"/>
  </r>
  <r>
    <s v="29-07-2024"/>
    <s v="Fortaleza"/>
    <s v="Brazil"/>
    <x v="0"/>
    <s v="Male"/>
    <x v="0"/>
    <x v="27"/>
    <n v="240"/>
    <n v="40"/>
    <n v="52"/>
    <n v="6"/>
    <s v="401-09-4232"/>
    <n v="31.2"/>
    <x v="2"/>
    <n v="312"/>
    <x v="7"/>
    <d v="1899-12-30T15:15:00"/>
    <x v="7"/>
    <x v="0"/>
    <x v="6"/>
    <x v="0"/>
  </r>
  <r>
    <s v="29-07-2024"/>
    <s v="BrasÃ­lia"/>
    <s v="Brazil"/>
    <x v="0"/>
    <s v="Male"/>
    <x v="0"/>
    <x v="36"/>
    <n v="275"/>
    <n v="55"/>
    <n v="72"/>
    <n v="5"/>
    <s v="751-15-6198"/>
    <n v="23.1"/>
    <x v="0"/>
    <n v="330"/>
    <x v="48"/>
    <d v="1899-12-30T10:50:00"/>
    <x v="113"/>
    <x v="0"/>
    <x v="6"/>
    <x v="0"/>
  </r>
  <r>
    <s v="29-07-2024"/>
    <s v="Al Ain"/>
    <s v="UAE"/>
    <x v="1"/>
    <s v="Female"/>
    <x v="0"/>
    <x v="32"/>
    <n v="100"/>
    <n v="20"/>
    <n v="26"/>
    <n v="5"/>
    <s v="324-41-6833"/>
    <n v="12.5"/>
    <x v="1"/>
    <n v="125"/>
    <x v="29"/>
    <d v="1899-12-30T18:38:00"/>
    <x v="9"/>
    <x v="0"/>
    <x v="6"/>
    <x v="0"/>
  </r>
  <r>
    <s v="29-07-2024"/>
    <s v="Adelaide"/>
    <s v="Australia"/>
    <x v="0"/>
    <s v="Female"/>
    <x v="0"/>
    <x v="1"/>
    <n v="480"/>
    <n v="80"/>
    <n v="104"/>
    <n v="6"/>
    <s v="474-33-8305"/>
    <n v="31.2"/>
    <x v="1"/>
    <n v="624"/>
    <x v="201"/>
    <d v="1899-12-30T16:45:00"/>
    <x v="110"/>
    <x v="0"/>
    <x v="6"/>
    <x v="0"/>
  </r>
  <r>
    <s v="29-07-2024"/>
    <s v="Umm Al Quwain"/>
    <s v="UAE"/>
    <x v="1"/>
    <s v="Female"/>
    <x v="5"/>
    <x v="56"/>
    <n v="100"/>
    <n v="20"/>
    <n v="26"/>
    <n v="5"/>
    <s v="759-29-9521"/>
    <n v="19.5"/>
    <x v="2"/>
    <n v="130"/>
    <x v="53"/>
    <d v="1899-12-30T19:30:00"/>
    <x v="9"/>
    <x v="0"/>
    <x v="6"/>
    <x v="0"/>
  </r>
  <r>
    <s v="29-07-2024"/>
    <s v="Sheffield"/>
    <s v="UK"/>
    <x v="1"/>
    <s v="Female"/>
    <x v="2"/>
    <x v="17"/>
    <n v="11000"/>
    <n v="2200"/>
    <n v="2860"/>
    <n v="5"/>
    <s v="831-81-6575"/>
    <n v="286"/>
    <x v="1"/>
    <n v="12650"/>
    <x v="248"/>
    <d v="1899-12-30T13:23:00"/>
    <x v="125"/>
    <x v="0"/>
    <x v="6"/>
    <x v="0"/>
  </r>
  <r>
    <s v="29-07-2024"/>
    <s v="Berlin"/>
    <s v="Germany"/>
    <x v="0"/>
    <s v="Male"/>
    <x v="1"/>
    <x v="22"/>
    <n v="200"/>
    <n v="100"/>
    <n v="130"/>
    <n v="2"/>
    <s v="220-68-6701"/>
    <n v="25"/>
    <x v="2"/>
    <n v="250"/>
    <x v="78"/>
    <d v="1899-12-30T11:27:00"/>
    <x v="54"/>
    <x v="0"/>
    <x v="6"/>
    <x v="0"/>
  </r>
  <r>
    <s v="29-07-2024"/>
    <s v="Moradabad"/>
    <s v="India"/>
    <x v="0"/>
    <s v="Male"/>
    <x v="2"/>
    <x v="12"/>
    <n v="75000"/>
    <n v="25000"/>
    <n v="32500"/>
    <n v="3"/>
    <s v="618-34-8551"/>
    <n v="4875"/>
    <x v="1"/>
    <n v="97500"/>
    <x v="66"/>
    <d v="1899-12-30T11:12:00"/>
    <x v="158"/>
    <x v="0"/>
    <x v="6"/>
    <x v="0"/>
  </r>
  <r>
    <s v="29-07-2024"/>
    <s v="Toronto"/>
    <s v="Canada"/>
    <x v="0"/>
    <s v="Male"/>
    <x v="0"/>
    <x v="33"/>
    <n v="60"/>
    <n v="60"/>
    <n v="78"/>
    <n v="1"/>
    <s v="257-60-7754"/>
    <n v="3.9"/>
    <x v="1"/>
    <n v="78"/>
    <x v="209"/>
    <d v="1899-12-30T16:36:00"/>
    <x v="112"/>
    <x v="0"/>
    <x v="6"/>
    <x v="0"/>
  </r>
  <r>
    <s v="29-07-2024"/>
    <s v="Tenali"/>
    <s v="India"/>
    <x v="1"/>
    <s v="Female"/>
    <x v="0"/>
    <x v="5"/>
    <n v="630"/>
    <n v="90"/>
    <n v="117"/>
    <n v="7"/>
    <s v="559-61-5987"/>
    <n v="94.5"/>
    <x v="0"/>
    <n v="787.5"/>
    <x v="249"/>
    <d v="1899-12-30T18:41:00"/>
    <x v="15"/>
    <x v="0"/>
    <x v="6"/>
    <x v="0"/>
  </r>
  <r>
    <s v="29-07-2024"/>
    <s v="Ludhiana"/>
    <s v="India"/>
    <x v="1"/>
    <s v="Male"/>
    <x v="2"/>
    <x v="17"/>
    <n v="11000"/>
    <n v="2200"/>
    <n v="2860"/>
    <n v="5"/>
    <s v="189-55-2313"/>
    <n v="286"/>
    <x v="0"/>
    <n v="14300"/>
    <x v="21"/>
    <d v="1899-12-30T17:12:00"/>
    <x v="125"/>
    <x v="0"/>
    <x v="6"/>
    <x v="0"/>
  </r>
  <r>
    <s v="29-07-2024"/>
    <s v="Ludhiana"/>
    <s v="India"/>
    <x v="1"/>
    <s v="Female"/>
    <x v="4"/>
    <x v="37"/>
    <n v="1200"/>
    <n v="300"/>
    <n v="390"/>
    <n v="4"/>
    <s v="565-91-4567"/>
    <n v="100"/>
    <x v="1"/>
    <n v="1500"/>
    <x v="52"/>
    <d v="1899-12-30T10:38:00"/>
    <x v="105"/>
    <x v="0"/>
    <x v="6"/>
    <x v="0"/>
  </r>
  <r>
    <s v="29-07-2024"/>
    <s v="Bhiwani"/>
    <s v="India"/>
    <x v="1"/>
    <s v="Male"/>
    <x v="4"/>
    <x v="31"/>
    <n v="3200"/>
    <n v="800"/>
    <n v="1040"/>
    <n v="4"/>
    <s v="380-60-5336"/>
    <n v="104"/>
    <x v="1"/>
    <n v="4160"/>
    <x v="167"/>
    <d v="1899-12-30T10:33:00"/>
    <x v="61"/>
    <x v="0"/>
    <x v="6"/>
    <x v="0"/>
  </r>
  <r>
    <s v="30-07-2024"/>
    <s v="Aizawl"/>
    <s v="India"/>
    <x v="0"/>
    <s v="Male"/>
    <x v="0"/>
    <x v="38"/>
    <n v="315"/>
    <n v="45"/>
    <n v="59"/>
    <n v="7"/>
    <s v="815-04-6282"/>
    <n v="40.950000000000003"/>
    <x v="2"/>
    <n v="409.5"/>
    <x v="165"/>
    <d v="1899-12-30T14:38:00"/>
    <x v="178"/>
    <x v="1"/>
    <x v="6"/>
    <x v="0"/>
  </r>
  <r>
    <s v="30-07-2024"/>
    <s v="Stuttgart"/>
    <s v="Germany"/>
    <x v="0"/>
    <s v="Male"/>
    <x v="0"/>
    <x v="38"/>
    <n v="180"/>
    <n v="45"/>
    <n v="59"/>
    <n v="4"/>
    <s v="674-56-6360"/>
    <n v="11.7"/>
    <x v="1"/>
    <n v="234"/>
    <x v="2"/>
    <d v="1899-12-30T18:06:00"/>
    <x v="94"/>
    <x v="1"/>
    <x v="6"/>
    <x v="0"/>
  </r>
  <r>
    <s v="30-07-2024"/>
    <s v="Austin"/>
    <s v="USA"/>
    <x v="0"/>
    <s v="Male"/>
    <x v="0"/>
    <x v="43"/>
    <n v="28"/>
    <n v="7"/>
    <n v="9"/>
    <n v="4"/>
    <s v="778-34-2523"/>
    <n v="2.548"/>
    <x v="0"/>
    <n v="36.4"/>
    <x v="125"/>
    <d v="1899-12-30T12:52:00"/>
    <x v="186"/>
    <x v="1"/>
    <x v="6"/>
    <x v="0"/>
  </r>
  <r>
    <s v="30-07-2024"/>
    <s v="Kansas City"/>
    <s v="USA"/>
    <x v="0"/>
    <s v="Male"/>
    <x v="0"/>
    <x v="36"/>
    <n v="220"/>
    <n v="55"/>
    <n v="72"/>
    <n v="4"/>
    <s v="499-27-7781"/>
    <n v="14.3"/>
    <x v="1"/>
    <n v="286"/>
    <x v="111"/>
    <d v="1899-12-30T14:00:00"/>
    <x v="49"/>
    <x v="1"/>
    <x v="6"/>
    <x v="0"/>
  </r>
  <r>
    <s v="30-07-2024"/>
    <s v="Kolhapur"/>
    <s v="India"/>
    <x v="0"/>
    <s v="Female"/>
    <x v="0"/>
    <x v="6"/>
    <n v="140"/>
    <n v="20"/>
    <n v="26"/>
    <n v="7"/>
    <s v="477-59-2456"/>
    <n v="12.74"/>
    <x v="0"/>
    <n v="182"/>
    <x v="64"/>
    <d v="1899-12-30T10:57:00"/>
    <x v="62"/>
    <x v="1"/>
    <x v="6"/>
    <x v="0"/>
  </r>
  <r>
    <s v="30-07-2024"/>
    <s v="Leipzig"/>
    <s v="Germany"/>
    <x v="1"/>
    <s v="Male"/>
    <x v="0"/>
    <x v="43"/>
    <n v="14"/>
    <n v="7"/>
    <n v="9"/>
    <n v="2"/>
    <s v="832-51-6761"/>
    <n v="1.75"/>
    <x v="1"/>
    <n v="17.5"/>
    <x v="250"/>
    <d v="1899-12-30T16:45:00"/>
    <x v="193"/>
    <x v="1"/>
    <x v="6"/>
    <x v="0"/>
  </r>
  <r>
    <s v="30-07-2024"/>
    <s v="Rewa"/>
    <s v="India"/>
    <x v="0"/>
    <s v="Male"/>
    <x v="4"/>
    <x v="37"/>
    <n v="1500"/>
    <n v="300"/>
    <n v="390"/>
    <n v="5"/>
    <s v="869-11-3082"/>
    <n v="100"/>
    <x v="2"/>
    <n v="1950"/>
    <x v="0"/>
    <d v="1899-12-30T11:15:00"/>
    <x v="0"/>
    <x v="1"/>
    <x v="6"/>
    <x v="0"/>
  </r>
  <r>
    <s v="30-07-2024"/>
    <s v="Pune"/>
    <s v="India"/>
    <x v="1"/>
    <s v="Male"/>
    <x v="0"/>
    <x v="43"/>
    <n v="35"/>
    <n v="7"/>
    <n v="9"/>
    <n v="5"/>
    <s v="190-59-3964"/>
    <n v="5.46"/>
    <x v="0"/>
    <n v="45.5"/>
    <x v="100"/>
    <d v="1899-12-30T20:29:00"/>
    <x v="115"/>
    <x v="1"/>
    <x v="6"/>
    <x v="0"/>
  </r>
  <r>
    <s v="30-07-2024"/>
    <s v="Moradabad"/>
    <s v="India"/>
    <x v="0"/>
    <s v="Male"/>
    <x v="2"/>
    <x v="52"/>
    <n v="25000"/>
    <n v="5000"/>
    <n v="6500"/>
    <n v="5"/>
    <s v="366-43-6862"/>
    <n v="650"/>
    <x v="1"/>
    <n v="32500"/>
    <x v="176"/>
    <d v="1899-12-30T20:03:00"/>
    <x v="57"/>
    <x v="1"/>
    <x v="6"/>
    <x v="0"/>
  </r>
  <r>
    <s v="30-07-2024"/>
    <s v="Toronto"/>
    <s v="Canada"/>
    <x v="1"/>
    <s v="Female"/>
    <x v="4"/>
    <x v="51"/>
    <n v="5400"/>
    <n v="600"/>
    <n v="780"/>
    <n v="9"/>
    <s v="186-43-8965"/>
    <n v="100"/>
    <x v="0"/>
    <n v="6750"/>
    <x v="194"/>
    <d v="1899-12-30T14:35:00"/>
    <x v="141"/>
    <x v="1"/>
    <x v="6"/>
    <x v="0"/>
  </r>
  <r>
    <s v="30-07-2024"/>
    <s v="Nagpur"/>
    <s v="India"/>
    <x v="1"/>
    <s v="Male"/>
    <x v="2"/>
    <x v="29"/>
    <n v="72000"/>
    <n v="12000"/>
    <n v="15600"/>
    <n v="6"/>
    <s v="784-21-9238"/>
    <n v="2340"/>
    <x v="1"/>
    <n v="90000"/>
    <x v="106"/>
    <d v="1899-12-30T16:32:00"/>
    <x v="39"/>
    <x v="1"/>
    <x v="6"/>
    <x v="0"/>
  </r>
  <r>
    <s v="30-07-2024"/>
    <s v="Bardhaman"/>
    <s v="India"/>
    <x v="1"/>
    <s v="Female"/>
    <x v="4"/>
    <x v="28"/>
    <n v="400"/>
    <n v="100"/>
    <n v="130"/>
    <n v="4"/>
    <s v="276-75-6884"/>
    <n v="50"/>
    <x v="1"/>
    <n v="500"/>
    <x v="132"/>
    <d v="1899-12-30T10:10:00"/>
    <x v="20"/>
    <x v="1"/>
    <x v="6"/>
    <x v="0"/>
  </r>
  <r>
    <s v="30-07-2024"/>
    <s v="Mysore"/>
    <s v="India"/>
    <x v="0"/>
    <s v="Male"/>
    <x v="1"/>
    <x v="22"/>
    <n v="200"/>
    <n v="100"/>
    <n v="130"/>
    <n v="2"/>
    <s v="109-86-4363"/>
    <n v="26"/>
    <x v="2"/>
    <n v="260"/>
    <x v="55"/>
    <d v="1899-12-30T14:15:00"/>
    <x v="54"/>
    <x v="1"/>
    <x v="6"/>
    <x v="0"/>
  </r>
  <r>
    <s v="30-07-2024"/>
    <s v="Munich"/>
    <s v="Germany"/>
    <x v="0"/>
    <s v="Female"/>
    <x v="0"/>
    <x v="33"/>
    <n v="240"/>
    <n v="60"/>
    <n v="78"/>
    <n v="4"/>
    <s v="569-76-2760"/>
    <n v="21.84"/>
    <x v="0"/>
    <n v="312"/>
    <x v="7"/>
    <d v="1899-12-30T10:05:00"/>
    <x v="7"/>
    <x v="1"/>
    <x v="6"/>
    <x v="0"/>
  </r>
  <r>
    <s v="30-07-2024"/>
    <s v="Ottawa"/>
    <s v="Canada"/>
    <x v="1"/>
    <s v="Male"/>
    <x v="2"/>
    <x v="10"/>
    <n v="6400"/>
    <n v="800"/>
    <n v="1040"/>
    <n v="8"/>
    <s v="222-42-0244"/>
    <n v="104"/>
    <x v="1"/>
    <n v="8000"/>
    <x v="251"/>
    <d v="1899-12-30T11:36:00"/>
    <x v="175"/>
    <x v="1"/>
    <x v="6"/>
    <x v="0"/>
  </r>
  <r>
    <s v="30-07-2024"/>
    <s v="New York"/>
    <s v="USA"/>
    <x v="0"/>
    <s v="Male"/>
    <x v="2"/>
    <x v="10"/>
    <n v="4800"/>
    <n v="800"/>
    <n v="1040"/>
    <n v="6"/>
    <s v="760-53-9233"/>
    <n v="104"/>
    <x v="1"/>
    <n v="5520"/>
    <x v="72"/>
    <d v="1899-12-30T18:15:00"/>
    <x v="38"/>
    <x v="1"/>
    <x v="6"/>
    <x v="0"/>
  </r>
  <r>
    <s v="30-07-2024"/>
    <s v="Phoenix"/>
    <s v="USA"/>
    <x v="1"/>
    <s v="Male"/>
    <x v="2"/>
    <x v="7"/>
    <n v="440000"/>
    <n v="55000"/>
    <n v="71500"/>
    <n v="8"/>
    <s v="538-22-0304"/>
    <n v="10725"/>
    <x v="1"/>
    <n v="572000"/>
    <x v="54"/>
    <d v="1899-12-30T13:53:00"/>
    <x v="53"/>
    <x v="1"/>
    <x v="6"/>
    <x v="0"/>
  </r>
  <r>
    <s v="30-07-2024"/>
    <s v="Houston"/>
    <s v="USA"/>
    <x v="1"/>
    <s v="Female"/>
    <x v="0"/>
    <x v="27"/>
    <n v="200"/>
    <n v="40"/>
    <n v="52"/>
    <n v="5"/>
    <s v="416-17-9926"/>
    <n v="31.2"/>
    <x v="0"/>
    <n v="260"/>
    <x v="55"/>
    <d v="1899-12-30T18:37:00"/>
    <x v="54"/>
    <x v="1"/>
    <x v="6"/>
    <x v="0"/>
  </r>
  <r>
    <s v="30-07-2024"/>
    <s v="Sheffield"/>
    <s v="UK"/>
    <x v="0"/>
    <s v="Male"/>
    <x v="4"/>
    <x v="34"/>
    <n v="7500"/>
    <n v="2500"/>
    <n v="3250"/>
    <n v="3"/>
    <s v="237-44-6163"/>
    <n v="325"/>
    <x v="0"/>
    <n v="9750"/>
    <x v="49"/>
    <d v="1899-12-30T18:27:00"/>
    <x v="50"/>
    <x v="1"/>
    <x v="6"/>
    <x v="0"/>
  </r>
  <r>
    <s v="30-07-2024"/>
    <s v="Kanpur"/>
    <s v="India"/>
    <x v="0"/>
    <s v="Female"/>
    <x v="5"/>
    <x v="49"/>
    <n v="490"/>
    <n v="70"/>
    <n v="91"/>
    <n v="7"/>
    <s v="636-17-0325"/>
    <n v="42.875"/>
    <x v="0"/>
    <n v="612.5"/>
    <x v="252"/>
    <d v="1899-12-30T14:42:00"/>
    <x v="194"/>
    <x v="1"/>
    <x v="6"/>
    <x v="0"/>
  </r>
  <r>
    <s v="30-07-2024"/>
    <s v="Edmonton"/>
    <s v="Canada"/>
    <x v="0"/>
    <s v="Male"/>
    <x v="1"/>
    <x v="22"/>
    <n v="200"/>
    <n v="100"/>
    <n v="130"/>
    <n v="2"/>
    <s v="343-75-9322"/>
    <n v="25"/>
    <x v="2"/>
    <n v="250"/>
    <x v="78"/>
    <d v="1899-12-30T17:43:00"/>
    <x v="54"/>
    <x v="1"/>
    <x v="6"/>
    <x v="0"/>
  </r>
  <r>
    <s v="30-07-2024"/>
    <s v="SÃ£o Paulo"/>
    <s v="Brazil"/>
    <x v="0"/>
    <s v="Male"/>
    <x v="4"/>
    <x v="37"/>
    <n v="2100"/>
    <n v="300"/>
    <n v="390"/>
    <n v="7"/>
    <s v="528-14-9470"/>
    <n v="100"/>
    <x v="2"/>
    <n v="2730"/>
    <x v="118"/>
    <d v="1899-12-30T18:37:00"/>
    <x v="108"/>
    <x v="1"/>
    <x v="6"/>
    <x v="0"/>
  </r>
  <r>
    <s v="30-07-2024"/>
    <s v="Tenali"/>
    <s v="India"/>
    <x v="1"/>
    <s v="Male"/>
    <x v="0"/>
    <x v="38"/>
    <n v="225"/>
    <n v="45"/>
    <n v="59"/>
    <n v="5"/>
    <s v="427-45-9297"/>
    <n v="35.1"/>
    <x v="0"/>
    <n v="292.5"/>
    <x v="37"/>
    <d v="1899-12-30T16:34:00"/>
    <x v="154"/>
    <x v="1"/>
    <x v="6"/>
    <x v="0"/>
  </r>
  <r>
    <s v="30-07-2024"/>
    <s v="Dallas"/>
    <s v="USA"/>
    <x v="0"/>
    <s v="Female"/>
    <x v="0"/>
    <x v="1"/>
    <n v="240"/>
    <n v="80"/>
    <n v="104"/>
    <n v="3"/>
    <s v="807-34-3742"/>
    <n v="20.16"/>
    <x v="0"/>
    <n v="288"/>
    <x v="61"/>
    <d v="1899-12-30T14:42:00"/>
    <x v="7"/>
    <x v="1"/>
    <x v="6"/>
    <x v="0"/>
  </r>
  <r>
    <s v="31-07-2024"/>
    <s v="Vancouver"/>
    <s v="Canada"/>
    <x v="1"/>
    <s v="Male"/>
    <x v="1"/>
    <x v="50"/>
    <n v="200"/>
    <n v="200"/>
    <n v="260"/>
    <n v="1"/>
    <s v="288-62-1085"/>
    <n v="31.2"/>
    <x v="0"/>
    <n v="260"/>
    <x v="55"/>
    <d v="1899-12-30T11:01:00"/>
    <x v="54"/>
    <x v="19"/>
    <x v="6"/>
    <x v="0"/>
  </r>
  <r>
    <s v="31-07-2024"/>
    <s v="Liverpool"/>
    <s v="UK"/>
    <x v="0"/>
    <s v="Female"/>
    <x v="2"/>
    <x v="7"/>
    <n v="220000"/>
    <n v="55000"/>
    <n v="71500"/>
    <n v="4"/>
    <s v="670-71-7306"/>
    <n v="10725"/>
    <x v="1"/>
    <n v="264000"/>
    <x v="253"/>
    <d v="1899-12-30T19:44:00"/>
    <x v="73"/>
    <x v="19"/>
    <x v="6"/>
    <x v="0"/>
  </r>
  <r>
    <s v="31-07-2024"/>
    <s v="Bareilly"/>
    <s v="India"/>
    <x v="1"/>
    <s v="Female"/>
    <x v="0"/>
    <x v="43"/>
    <n v="42"/>
    <n v="7"/>
    <n v="9"/>
    <n v="6"/>
    <s v="660-29-7083"/>
    <n v="8.19"/>
    <x v="2"/>
    <n v="54.6"/>
    <x v="140"/>
    <d v="1899-12-30T13:34:00"/>
    <x v="93"/>
    <x v="19"/>
    <x v="6"/>
    <x v="0"/>
  </r>
  <r>
    <s v="31-07-2024"/>
    <s v="Calgary"/>
    <s v="Canada"/>
    <x v="1"/>
    <s v="Male"/>
    <x v="2"/>
    <x v="12"/>
    <n v="100000"/>
    <n v="25000"/>
    <n v="32500"/>
    <n v="4"/>
    <s v="271-77-8740"/>
    <n v="4875"/>
    <x v="1"/>
    <n v="130000"/>
    <x v="254"/>
    <d v="1899-12-30T20:08:00"/>
    <x v="195"/>
    <x v="19"/>
    <x v="6"/>
    <x v="0"/>
  </r>
  <r>
    <s v="31-07-2024"/>
    <s v="Mysore"/>
    <s v="India"/>
    <x v="1"/>
    <s v="Female"/>
    <x v="2"/>
    <x v="7"/>
    <n v="330000"/>
    <n v="55000"/>
    <n v="71500"/>
    <n v="6"/>
    <s v="497-36-0989"/>
    <n v="10725"/>
    <x v="1"/>
    <n v="429000"/>
    <x v="255"/>
    <d v="1899-12-30T15:01:00"/>
    <x v="132"/>
    <x v="19"/>
    <x v="6"/>
    <x v="0"/>
  </r>
  <r>
    <s v="31-07-2024"/>
    <s v="Fujairah"/>
    <s v="UAE"/>
    <x v="1"/>
    <s v="Female"/>
    <x v="0"/>
    <x v="5"/>
    <n v="270"/>
    <n v="90"/>
    <n v="117"/>
    <n v="3"/>
    <s v="291-59-1384"/>
    <n v="33.75"/>
    <x v="1"/>
    <n v="337.5"/>
    <x v="37"/>
    <d v="1899-12-30T11:40:00"/>
    <x v="37"/>
    <x v="19"/>
    <x v="6"/>
    <x v="0"/>
  </r>
  <r>
    <s v="31-07-2024"/>
    <s v="San Jose"/>
    <s v="USA"/>
    <x v="1"/>
    <s v="Female"/>
    <x v="2"/>
    <x v="10"/>
    <n v="4000"/>
    <n v="800"/>
    <n v="1040"/>
    <n v="5"/>
    <s v="860-73-6466"/>
    <n v="104"/>
    <x v="1"/>
    <n v="5000"/>
    <x v="157"/>
    <d v="1899-12-30T15:21:00"/>
    <x v="12"/>
    <x v="19"/>
    <x v="6"/>
    <x v="0"/>
  </r>
  <r>
    <s v="31-07-2024"/>
    <s v="Dubai"/>
    <s v="UAE"/>
    <x v="1"/>
    <s v="Female"/>
    <x v="0"/>
    <x v="11"/>
    <n v="3850"/>
    <n v="550"/>
    <n v="715"/>
    <n v="7"/>
    <s v="549-23-9016"/>
    <n v="100"/>
    <x v="1"/>
    <n v="4620"/>
    <x v="245"/>
    <d v="1899-12-30T17:38:00"/>
    <x v="147"/>
    <x v="19"/>
    <x v="6"/>
    <x v="0"/>
  </r>
  <r>
    <s v="31-07-2024"/>
    <s v="Kollam"/>
    <s v="India"/>
    <x v="0"/>
    <s v="Male"/>
    <x v="0"/>
    <x v="4"/>
    <n v="320"/>
    <n v="40"/>
    <n v="52"/>
    <n v="8"/>
    <s v="896-34-0956"/>
    <n v="20"/>
    <x v="1"/>
    <n v="400"/>
    <x v="187"/>
    <d v="1899-12-30T16:16:00"/>
    <x v="28"/>
    <x v="19"/>
    <x v="6"/>
    <x v="0"/>
  </r>
  <r>
    <s v="31-07-2024"/>
    <s v="London"/>
    <s v="UK"/>
    <x v="1"/>
    <s v="Male"/>
    <x v="1"/>
    <x v="55"/>
    <n v="285"/>
    <n v="95"/>
    <n v="124"/>
    <n v="3"/>
    <s v="804-38-3935"/>
    <n v="55.575000000000003"/>
    <x v="2"/>
    <n v="370.5"/>
    <x v="256"/>
    <d v="1899-12-30T18:15:00"/>
    <x v="196"/>
    <x v="19"/>
    <x v="6"/>
    <x v="0"/>
  </r>
  <r>
    <s v="31-07-2024"/>
    <s v="Lucknow"/>
    <s v="India"/>
    <x v="0"/>
    <s v="Male"/>
    <x v="2"/>
    <x v="7"/>
    <n v="275000"/>
    <n v="55000"/>
    <n v="71500"/>
    <n v="5"/>
    <s v="585-90-0249"/>
    <n v="10725"/>
    <x v="2"/>
    <n v="343750"/>
    <x v="86"/>
    <d v="1899-12-30T12:43:00"/>
    <x v="82"/>
    <x v="19"/>
    <x v="6"/>
    <x v="0"/>
  </r>
  <r>
    <s v="31-07-2024"/>
    <s v="Los Angeles"/>
    <s v="USA"/>
    <x v="1"/>
    <s v="Male"/>
    <x v="2"/>
    <x v="17"/>
    <n v="8800"/>
    <n v="2200"/>
    <n v="2860"/>
    <n v="4"/>
    <s v="862-29-5914"/>
    <n v="286"/>
    <x v="1"/>
    <n v="10560"/>
    <x v="257"/>
    <d v="1899-12-30T11:32:00"/>
    <x v="58"/>
    <x v="19"/>
    <x v="6"/>
    <x v="0"/>
  </r>
  <r>
    <s v="31-07-2024"/>
    <s v="Bhopal"/>
    <s v="India"/>
    <x v="0"/>
    <s v="Male"/>
    <x v="1"/>
    <x v="54"/>
    <n v="140"/>
    <n v="35"/>
    <n v="46"/>
    <n v="4"/>
    <s v="845-94-6841"/>
    <n v="12.74"/>
    <x v="0"/>
    <n v="182"/>
    <x v="64"/>
    <d v="1899-12-30T18:08:00"/>
    <x v="197"/>
    <x v="19"/>
    <x v="6"/>
    <x v="0"/>
  </r>
  <r>
    <s v="31-07-2024"/>
    <s v="Bokaro"/>
    <s v="India"/>
    <x v="0"/>
    <s v="Male"/>
    <x v="0"/>
    <x v="1"/>
    <n v="400"/>
    <n v="80"/>
    <n v="104"/>
    <n v="5"/>
    <s v="125-45-2293"/>
    <n v="36.4"/>
    <x v="0"/>
    <n v="520"/>
    <x v="20"/>
    <d v="1899-12-30T17:08:00"/>
    <x v="20"/>
    <x v="19"/>
    <x v="6"/>
    <x v="0"/>
  </r>
  <r>
    <s v="31-07-2024"/>
    <s v="BrasÃ­lia"/>
    <s v="Brazil"/>
    <x v="0"/>
    <s v="Female"/>
    <x v="2"/>
    <x v="17"/>
    <n v="22000"/>
    <n v="2200"/>
    <n v="2860"/>
    <n v="10"/>
    <s v="843-73-4724"/>
    <n v="286"/>
    <x v="1"/>
    <n v="27500"/>
    <x v="235"/>
    <d v="1899-12-30T19:38:00"/>
    <x v="89"/>
    <x v="19"/>
    <x v="6"/>
    <x v="0"/>
  </r>
  <r>
    <s v="31-07-2024"/>
    <s v="Leeds"/>
    <s v="UK"/>
    <x v="0"/>
    <s v="Male"/>
    <x v="0"/>
    <x v="33"/>
    <n v="360"/>
    <n v="60"/>
    <n v="78"/>
    <n v="6"/>
    <s v="409-33-9708"/>
    <n v="32.76"/>
    <x v="0"/>
    <n v="468"/>
    <x v="101"/>
    <d v="1899-12-30T13:11:00"/>
    <x v="44"/>
    <x v="19"/>
    <x v="6"/>
    <x v="0"/>
  </r>
  <r>
    <s v="31-07-2024"/>
    <s v="Kolkata"/>
    <s v="India"/>
    <x v="0"/>
    <s v="Male"/>
    <x v="0"/>
    <x v="3"/>
    <n v="500"/>
    <n v="100"/>
    <n v="130"/>
    <n v="5"/>
    <s v="658-66-3967"/>
    <n v="32.5"/>
    <x v="1"/>
    <n v="650"/>
    <x v="22"/>
    <d v="1899-12-30T11:05:00"/>
    <x v="24"/>
    <x v="19"/>
    <x v="6"/>
    <x v="0"/>
  </r>
  <r>
    <s v="31-07-2024"/>
    <s v="Bhopal"/>
    <s v="India"/>
    <x v="0"/>
    <s v="Female"/>
    <x v="4"/>
    <x v="28"/>
    <n v="500"/>
    <n v="100"/>
    <n v="130"/>
    <n v="5"/>
    <s v="866-70-2814"/>
    <n v="62.5"/>
    <x v="2"/>
    <n v="625"/>
    <x v="99"/>
    <d v="1899-12-30T10:12:00"/>
    <x v="24"/>
    <x v="19"/>
    <x v="6"/>
    <x v="0"/>
  </r>
  <r>
    <s v="31-07-2024"/>
    <s v="Patna"/>
    <s v="India"/>
    <x v="1"/>
    <s v="Male"/>
    <x v="1"/>
    <x v="47"/>
    <n v="200"/>
    <n v="25"/>
    <n v="33"/>
    <n v="8"/>
    <s v="160-22-2687"/>
    <n v="30"/>
    <x v="0"/>
    <n v="250"/>
    <x v="78"/>
    <d v="1899-12-30T15:42:00"/>
    <x v="198"/>
    <x v="19"/>
    <x v="6"/>
    <x v="0"/>
  </r>
  <r>
    <s v="31-07-2024"/>
    <s v="Quebec City"/>
    <s v="Canada"/>
    <x v="0"/>
    <s v="Male"/>
    <x v="3"/>
    <x v="46"/>
    <n v="380"/>
    <n v="95"/>
    <n v="124"/>
    <n v="4"/>
    <s v="895-03-6665"/>
    <n v="47.5"/>
    <x v="2"/>
    <n v="475"/>
    <x v="168"/>
    <d v="1899-12-30T11:58:00"/>
    <x v="127"/>
    <x v="19"/>
    <x v="6"/>
    <x v="0"/>
  </r>
  <r>
    <s v="31-07-2024"/>
    <s v="Rewa"/>
    <s v="India"/>
    <x v="0"/>
    <s v="Female"/>
    <x v="2"/>
    <x v="17"/>
    <n v="15400"/>
    <n v="2200"/>
    <n v="2860"/>
    <n v="7"/>
    <s v="770-42-8960"/>
    <n v="286"/>
    <x v="0"/>
    <n v="20020"/>
    <x v="50"/>
    <d v="1899-12-30T14:21:00"/>
    <x v="51"/>
    <x v="19"/>
    <x v="6"/>
    <x v="0"/>
  </r>
  <r>
    <s v="31-07-2024"/>
    <s v="Aligarh"/>
    <s v="India"/>
    <x v="0"/>
    <s v="Female"/>
    <x v="2"/>
    <x v="52"/>
    <n v="25000"/>
    <n v="5000"/>
    <n v="6500"/>
    <n v="5"/>
    <s v="748-45-2862"/>
    <n v="650"/>
    <x v="0"/>
    <n v="30000"/>
    <x v="180"/>
    <d v="1899-12-30T10:52:00"/>
    <x v="57"/>
    <x v="19"/>
    <x v="6"/>
    <x v="0"/>
  </r>
  <r>
    <s v="31-07-2024"/>
    <s v="Thiruvananthapuram"/>
    <s v="India"/>
    <x v="0"/>
    <s v="Male"/>
    <x v="0"/>
    <x v="33"/>
    <n v="240"/>
    <n v="60"/>
    <n v="78"/>
    <n v="4"/>
    <s v="234-36-2483"/>
    <n v="30"/>
    <x v="2"/>
    <n v="300"/>
    <x v="55"/>
    <d v="1899-12-30T19:31:00"/>
    <x v="7"/>
    <x v="19"/>
    <x v="6"/>
    <x v="0"/>
  </r>
  <r>
    <s v="31-07-2024"/>
    <s v="Denver"/>
    <s v="USA"/>
    <x v="1"/>
    <s v="Female"/>
    <x v="0"/>
    <x v="6"/>
    <n v="80"/>
    <n v="20"/>
    <n v="26"/>
    <n v="4"/>
    <s v="316-66-3011"/>
    <n v="15"/>
    <x v="2"/>
    <n v="100"/>
    <x v="9"/>
    <d v="1899-12-30T18:35:00"/>
    <x v="59"/>
    <x v="19"/>
    <x v="6"/>
    <x v="0"/>
  </r>
  <r>
    <s v="31-07-2024"/>
    <s v="Portland"/>
    <s v="USA"/>
    <x v="1"/>
    <s v="Male"/>
    <x v="2"/>
    <x v="15"/>
    <n v="14000"/>
    <n v="3500"/>
    <n v="4550"/>
    <n v="4"/>
    <s v="848-95-6252"/>
    <n v="455"/>
    <x v="1"/>
    <n v="18200"/>
    <x v="195"/>
    <d v="1899-12-30T13:51:00"/>
    <x v="107"/>
    <x v="19"/>
    <x v="6"/>
    <x v="0"/>
  </r>
  <r>
    <d v="2024-01-08T00:00:00"/>
    <s v="Belo Horizonte"/>
    <s v="Brazil"/>
    <x v="0"/>
    <s v="Male"/>
    <x v="5"/>
    <x v="26"/>
    <n v="25"/>
    <n v="5"/>
    <n v="7"/>
    <n v="5"/>
    <s v="840-76-5966"/>
    <n v="2.1"/>
    <x v="0"/>
    <n v="30"/>
    <x v="258"/>
    <d v="1899-12-30T12:35:00"/>
    <x v="166"/>
    <x v="20"/>
    <x v="1"/>
    <x v="0"/>
  </r>
  <r>
    <d v="2024-01-08T00:00:00"/>
    <s v="Bristol"/>
    <s v="UK"/>
    <x v="1"/>
    <s v="Female"/>
    <x v="2"/>
    <x v="10"/>
    <n v="2400"/>
    <n v="800"/>
    <n v="1040"/>
    <n v="3"/>
    <s v="152-03-4217"/>
    <n v="104"/>
    <x v="1"/>
    <n v="3000"/>
    <x v="47"/>
    <d v="1899-12-30T13:24:00"/>
    <x v="70"/>
    <x v="20"/>
    <x v="1"/>
    <x v="0"/>
  </r>
  <r>
    <d v="2024-01-08T00:00:00"/>
    <s v="Bhiwani"/>
    <s v="India"/>
    <x v="1"/>
    <s v="Female"/>
    <x v="1"/>
    <x v="54"/>
    <n v="350"/>
    <n v="35"/>
    <n v="46"/>
    <n v="10"/>
    <s v="533-66-5566"/>
    <n v="68.25"/>
    <x v="2"/>
    <n v="455"/>
    <x v="234"/>
    <d v="1899-12-30T18:06:00"/>
    <x v="199"/>
    <x v="20"/>
    <x v="1"/>
    <x v="0"/>
  </r>
  <r>
    <d v="2024-01-08T00:00:00"/>
    <s v="Las Vegas"/>
    <s v="USA"/>
    <x v="0"/>
    <s v="Male"/>
    <x v="1"/>
    <x v="54"/>
    <n v="175"/>
    <n v="35"/>
    <n v="46"/>
    <n v="5"/>
    <s v="124-31-1458"/>
    <n v="11.375"/>
    <x v="1"/>
    <n v="227.5"/>
    <x v="186"/>
    <d v="1899-12-30T11:55:00"/>
    <x v="156"/>
    <x v="20"/>
    <x v="1"/>
    <x v="0"/>
  </r>
  <r>
    <d v="2024-01-08T00:00:00"/>
    <s v="Los Angeles"/>
    <s v="USA"/>
    <x v="0"/>
    <s v="Female"/>
    <x v="2"/>
    <x v="19"/>
    <n v="36000"/>
    <n v="18000"/>
    <n v="23400"/>
    <n v="2"/>
    <s v="176-78-1170"/>
    <n v="2340"/>
    <x v="1"/>
    <n v="46800"/>
    <x v="51"/>
    <d v="1899-12-30T11:42:00"/>
    <x v="52"/>
    <x v="20"/>
    <x v="1"/>
    <x v="0"/>
  </r>
  <r>
    <d v="2024-01-08T00:00:00"/>
    <s v="SÃ£o Paulo"/>
    <s v="Brazil"/>
    <x v="1"/>
    <s v="Male"/>
    <x v="3"/>
    <x v="21"/>
    <n v="3150"/>
    <n v="450"/>
    <n v="585"/>
    <n v="7"/>
    <s v="361-59-0574"/>
    <n v="100"/>
    <x v="1"/>
    <n v="3780"/>
    <x v="118"/>
    <d v="1899-12-30T14:30:00"/>
    <x v="179"/>
    <x v="20"/>
    <x v="1"/>
    <x v="0"/>
  </r>
  <r>
    <d v="2024-01-08T00:00:00"/>
    <s v="Kolkata"/>
    <s v="India"/>
    <x v="0"/>
    <s v="Female"/>
    <x v="0"/>
    <x v="33"/>
    <n v="480"/>
    <n v="60"/>
    <n v="78"/>
    <n v="8"/>
    <s v="101-81-4070"/>
    <n v="43.68"/>
    <x v="0"/>
    <n v="624"/>
    <x v="201"/>
    <d v="1899-12-30T15:11:00"/>
    <x v="110"/>
    <x v="20"/>
    <x v="1"/>
    <x v="0"/>
  </r>
  <r>
    <d v="2024-01-08T00:00:00"/>
    <s v="Toronto"/>
    <s v="Canada"/>
    <x v="1"/>
    <s v="Male"/>
    <x v="0"/>
    <x v="4"/>
    <n v="280"/>
    <n v="40"/>
    <n v="52"/>
    <n v="7"/>
    <s v="631-34-1880"/>
    <n v="42"/>
    <x v="0"/>
    <n v="350"/>
    <x v="91"/>
    <d v="1899-12-30T14:48:00"/>
    <x v="87"/>
    <x v="20"/>
    <x v="1"/>
    <x v="0"/>
  </r>
  <r>
    <d v="2024-01-08T00:00:00"/>
    <s v="Sharjah"/>
    <s v="UAE"/>
    <x v="0"/>
    <s v="Male"/>
    <x v="2"/>
    <x v="29"/>
    <n v="72000"/>
    <n v="12000"/>
    <n v="15600"/>
    <n v="6"/>
    <s v="852-82-2749"/>
    <n v="2340"/>
    <x v="1"/>
    <n v="93600"/>
    <x v="39"/>
    <d v="1899-12-30T12:36:00"/>
    <x v="39"/>
    <x v="20"/>
    <x v="1"/>
    <x v="0"/>
  </r>
  <r>
    <d v="2024-01-08T00:00:00"/>
    <s v="Ahmedabad"/>
    <s v="India"/>
    <x v="0"/>
    <s v="Female"/>
    <x v="0"/>
    <x v="6"/>
    <n v="180"/>
    <n v="20"/>
    <n v="26"/>
    <n v="9"/>
    <s v="873-14-6353"/>
    <n v="16.38"/>
    <x v="0"/>
    <n v="234"/>
    <x v="2"/>
    <d v="1899-12-30T19:09:00"/>
    <x v="2"/>
    <x v="20"/>
    <x v="1"/>
    <x v="0"/>
  </r>
  <r>
    <d v="2024-01-08T00:00:00"/>
    <s v="Winnipeg"/>
    <s v="Canada"/>
    <x v="0"/>
    <s v="Female"/>
    <x v="0"/>
    <x v="11"/>
    <n v="3300"/>
    <n v="550"/>
    <n v="715"/>
    <n v="6"/>
    <s v="584-66-4073"/>
    <n v="100"/>
    <x v="0"/>
    <n v="3795"/>
    <x v="259"/>
    <d v="1899-12-30T13:35:00"/>
    <x v="187"/>
    <x v="20"/>
    <x v="1"/>
    <x v="0"/>
  </r>
  <r>
    <d v="2024-01-08T00:00:00"/>
    <s v="Leipzig"/>
    <s v="Germany"/>
    <x v="1"/>
    <s v="Male"/>
    <x v="1"/>
    <x v="50"/>
    <n v="1000"/>
    <n v="200"/>
    <n v="260"/>
    <n v="5"/>
    <s v="544-55-9589"/>
    <n v="100"/>
    <x v="1"/>
    <n v="1300"/>
    <x v="52"/>
    <d v="1899-12-30T10:33:00"/>
    <x v="22"/>
    <x v="20"/>
    <x v="1"/>
    <x v="0"/>
  </r>
  <r>
    <d v="2024-01-08T00:00:00"/>
    <s v="Edmonton"/>
    <s v="Canada"/>
    <x v="0"/>
    <s v="Male"/>
    <x v="5"/>
    <x v="26"/>
    <n v="30"/>
    <n v="5"/>
    <n v="7"/>
    <n v="6"/>
    <s v="166-19-2553"/>
    <n v="2.52"/>
    <x v="0"/>
    <n v="36"/>
    <x v="26"/>
    <d v="1899-12-30T15:45:00"/>
    <x v="148"/>
    <x v="20"/>
    <x v="1"/>
    <x v="0"/>
  </r>
  <r>
    <d v="2024-01-08T00:00:00"/>
    <s v="Leeds"/>
    <s v="UK"/>
    <x v="1"/>
    <s v="Male"/>
    <x v="2"/>
    <x v="17"/>
    <n v="8800"/>
    <n v="2200"/>
    <n v="2860"/>
    <n v="4"/>
    <s v="737-88-5876"/>
    <n v="286"/>
    <x v="1"/>
    <n v="11440"/>
    <x v="59"/>
    <d v="1899-12-30T11:51:00"/>
    <x v="58"/>
    <x v="20"/>
    <x v="1"/>
    <x v="0"/>
  </r>
  <r>
    <d v="2024-01-08T00:00:00"/>
    <s v="Hobart"/>
    <s v="Australia"/>
    <x v="0"/>
    <s v="Female"/>
    <x v="0"/>
    <x v="5"/>
    <n v="540"/>
    <n v="90"/>
    <n v="117"/>
    <n v="6"/>
    <s v="154-87-7367"/>
    <n v="70.2"/>
    <x v="2"/>
    <n v="702"/>
    <x v="8"/>
    <d v="1899-12-30T17:26:00"/>
    <x v="8"/>
    <x v="20"/>
    <x v="1"/>
    <x v="0"/>
  </r>
  <r>
    <d v="2024-01-08T00:00:00"/>
    <s v="Las Vegas"/>
    <s v="USA"/>
    <x v="1"/>
    <s v="Female"/>
    <x v="4"/>
    <x v="31"/>
    <n v="4800"/>
    <n v="800"/>
    <n v="1040"/>
    <n v="6"/>
    <s v="885-56-0389"/>
    <n v="104"/>
    <x v="0"/>
    <n v="6240"/>
    <x v="38"/>
    <d v="1899-12-30T11:52:00"/>
    <x v="38"/>
    <x v="20"/>
    <x v="1"/>
    <x v="0"/>
  </r>
  <r>
    <d v="2024-01-08T00:00:00"/>
    <s v="Phoenix"/>
    <s v="USA"/>
    <x v="0"/>
    <s v="Male"/>
    <x v="0"/>
    <x v="4"/>
    <n v="400"/>
    <n v="40"/>
    <n v="52"/>
    <n v="10"/>
    <s v="608-05-3804"/>
    <n v="36.4"/>
    <x v="0"/>
    <n v="520"/>
    <x v="20"/>
    <d v="1899-12-30T14:04:00"/>
    <x v="20"/>
    <x v="20"/>
    <x v="1"/>
    <x v="0"/>
  </r>
  <r>
    <d v="2024-01-08T00:00:00"/>
    <s v="Nizamabad"/>
    <s v="India"/>
    <x v="0"/>
    <s v="Male"/>
    <x v="2"/>
    <x v="19"/>
    <n v="108000"/>
    <n v="18000"/>
    <n v="23400"/>
    <n v="6"/>
    <s v="448-61-3783"/>
    <n v="3510"/>
    <x v="1"/>
    <n v="140400"/>
    <x v="70"/>
    <d v="1899-12-30T17:49:00"/>
    <x v="68"/>
    <x v="20"/>
    <x v="1"/>
    <x v="0"/>
  </r>
  <r>
    <d v="2024-01-08T00:00:00"/>
    <s v="Thiruvananthapuram"/>
    <s v="India"/>
    <x v="0"/>
    <s v="Male"/>
    <x v="2"/>
    <x v="12"/>
    <n v="125000"/>
    <n v="25000"/>
    <n v="32500"/>
    <n v="5"/>
    <s v="761-49-0439"/>
    <n v="4875"/>
    <x v="1"/>
    <n v="162500"/>
    <x v="229"/>
    <d v="1899-12-30T20:19:00"/>
    <x v="84"/>
    <x v="20"/>
    <x v="1"/>
    <x v="0"/>
  </r>
  <r>
    <d v="2024-01-08T00:00:00"/>
    <s v="Toronto"/>
    <s v="Canada"/>
    <x v="1"/>
    <s v="Male"/>
    <x v="2"/>
    <x v="15"/>
    <n v="17500"/>
    <n v="3500"/>
    <n v="4550"/>
    <n v="5"/>
    <s v="490-95-0021"/>
    <n v="455"/>
    <x v="1"/>
    <n v="21875"/>
    <x v="210"/>
    <d v="1899-12-30T16:08:00"/>
    <x v="118"/>
    <x v="20"/>
    <x v="1"/>
    <x v="0"/>
  </r>
  <r>
    <d v="2024-01-08T00:00:00"/>
    <s v="Ratlam"/>
    <s v="India"/>
    <x v="1"/>
    <s v="Male"/>
    <x v="0"/>
    <x v="9"/>
    <n v="60"/>
    <n v="60"/>
    <n v="78"/>
    <n v="1"/>
    <s v="115-38-7388"/>
    <n v="8.2799999999999994"/>
    <x v="0"/>
    <n v="69"/>
    <x v="57"/>
    <d v="1899-12-30T10:17:00"/>
    <x v="112"/>
    <x v="20"/>
    <x v="1"/>
    <x v="0"/>
  </r>
  <r>
    <d v="2024-01-08T00:00:00"/>
    <s v="Quebec City"/>
    <s v="Canada"/>
    <x v="0"/>
    <s v="Male"/>
    <x v="4"/>
    <x v="28"/>
    <n v="700"/>
    <n v="100"/>
    <n v="130"/>
    <n v="7"/>
    <s v="311-13-6971"/>
    <n v="63.7"/>
    <x v="0"/>
    <n v="910"/>
    <x v="34"/>
    <d v="1899-12-30T14:25:00"/>
    <x v="3"/>
    <x v="20"/>
    <x v="1"/>
    <x v="0"/>
  </r>
  <r>
    <d v="2024-01-08T00:00:00"/>
    <s v="Pune"/>
    <s v="India"/>
    <x v="0"/>
    <s v="Male"/>
    <x v="3"/>
    <x v="42"/>
    <n v="540"/>
    <n v="90"/>
    <n v="117"/>
    <n v="6"/>
    <s v="291-55-6563"/>
    <n v="49.14"/>
    <x v="0"/>
    <n v="702"/>
    <x v="8"/>
    <d v="1899-12-30T12:51:00"/>
    <x v="8"/>
    <x v="20"/>
    <x v="1"/>
    <x v="0"/>
  </r>
  <r>
    <d v="2024-01-08T00:00:00"/>
    <s v="Edmonton"/>
    <s v="Canada"/>
    <x v="0"/>
    <s v="Female"/>
    <x v="2"/>
    <x v="18"/>
    <n v="4800"/>
    <n v="1200"/>
    <n v="1560"/>
    <n v="4"/>
    <s v="548-48-3156"/>
    <n v="156"/>
    <x v="2"/>
    <n v="6240"/>
    <x v="38"/>
    <d v="1899-12-30T15:18:00"/>
    <x v="38"/>
    <x v="20"/>
    <x v="1"/>
    <x v="0"/>
  </r>
  <r>
    <d v="2024-02-08T00:00:00"/>
    <s v="Thiruvananthapuram"/>
    <s v="India"/>
    <x v="0"/>
    <s v="Male"/>
    <x v="4"/>
    <x v="51"/>
    <n v="1800"/>
    <n v="600"/>
    <n v="780"/>
    <n v="3"/>
    <s v="460-93-5834"/>
    <n v="100"/>
    <x v="1"/>
    <n v="2340"/>
    <x v="137"/>
    <d v="1899-12-30T12:45:00"/>
    <x v="122"/>
    <x v="20"/>
    <x v="2"/>
    <x v="0"/>
  </r>
  <r>
    <d v="2024-02-08T00:00:00"/>
    <s v="Atlanta"/>
    <s v="USA"/>
    <x v="0"/>
    <s v="Male"/>
    <x v="5"/>
    <x v="58"/>
    <n v="750"/>
    <n v="250"/>
    <n v="325"/>
    <n v="3"/>
    <s v="325-89-4209"/>
    <n v="65.625"/>
    <x v="0"/>
    <n v="937.5"/>
    <x v="154"/>
    <d v="1899-12-30T13:37:00"/>
    <x v="126"/>
    <x v="20"/>
    <x v="2"/>
    <x v="0"/>
  </r>
  <r>
    <d v="2024-02-08T00:00:00"/>
    <s v="Stuttgart"/>
    <s v="Germany"/>
    <x v="1"/>
    <s v="Male"/>
    <x v="4"/>
    <x v="37"/>
    <n v="600"/>
    <n v="300"/>
    <n v="390"/>
    <n v="2"/>
    <s v="884-80-6021"/>
    <n v="100"/>
    <x v="2"/>
    <n v="780"/>
    <x v="5"/>
    <d v="1899-12-30T10:03:00"/>
    <x v="5"/>
    <x v="20"/>
    <x v="2"/>
    <x v="0"/>
  </r>
  <r>
    <d v="2024-02-08T00:00:00"/>
    <s v="Quebec City"/>
    <s v="Canada"/>
    <x v="0"/>
    <s v="Male"/>
    <x v="4"/>
    <x v="34"/>
    <n v="7500"/>
    <n v="2500"/>
    <n v="3250"/>
    <n v="3"/>
    <s v="137-74-8729"/>
    <n v="325"/>
    <x v="1"/>
    <n v="9750"/>
    <x v="49"/>
    <d v="1899-12-30T19:42:00"/>
    <x v="50"/>
    <x v="20"/>
    <x v="2"/>
    <x v="0"/>
  </r>
  <r>
    <d v="2024-02-08T00:00:00"/>
    <s v="Madurai"/>
    <s v="India"/>
    <x v="0"/>
    <s v="Female"/>
    <x v="2"/>
    <x v="19"/>
    <n v="126000"/>
    <n v="18000"/>
    <n v="23400"/>
    <n v="7"/>
    <s v="880-46-5796"/>
    <n v="3510"/>
    <x v="2"/>
    <n v="157500"/>
    <x v="260"/>
    <d v="1899-12-30T13:14:00"/>
    <x v="36"/>
    <x v="20"/>
    <x v="2"/>
    <x v="0"/>
  </r>
  <r>
    <d v="2024-02-08T00:00:00"/>
    <s v="Pune"/>
    <s v="India"/>
    <x v="0"/>
    <s v="Female"/>
    <x v="0"/>
    <x v="14"/>
    <n v="700"/>
    <n v="140"/>
    <n v="182"/>
    <n v="5"/>
    <s v="389-70-2397"/>
    <n v="91"/>
    <x v="2"/>
    <n v="910"/>
    <x v="34"/>
    <d v="1899-12-30T12:47:00"/>
    <x v="3"/>
    <x v="20"/>
    <x v="2"/>
    <x v="0"/>
  </r>
  <r>
    <d v="2024-02-08T00:00:00"/>
    <s v="Aizawl"/>
    <s v="India"/>
    <x v="0"/>
    <s v="Female"/>
    <x v="0"/>
    <x v="6"/>
    <n v="60"/>
    <n v="20"/>
    <n v="26"/>
    <n v="3"/>
    <s v="114-35-5271"/>
    <n v="3.9"/>
    <x v="1"/>
    <n v="78"/>
    <x v="209"/>
    <d v="1899-12-30T19:53:00"/>
    <x v="112"/>
    <x v="20"/>
    <x v="2"/>
    <x v="0"/>
  </r>
  <r>
    <d v="2024-02-08T00:00:00"/>
    <s v="Kanpur"/>
    <s v="India"/>
    <x v="0"/>
    <s v="Male"/>
    <x v="3"/>
    <x v="25"/>
    <n v="480"/>
    <n v="120"/>
    <n v="156"/>
    <n v="4"/>
    <s v="607-76-6216"/>
    <n v="43.68"/>
    <x v="0"/>
    <n v="624"/>
    <x v="201"/>
    <d v="1899-12-30T10:26:00"/>
    <x v="110"/>
    <x v="20"/>
    <x v="2"/>
    <x v="0"/>
  </r>
  <r>
    <d v="2024-02-08T00:00:00"/>
    <s v="Aizawl"/>
    <s v="India"/>
    <x v="0"/>
    <s v="Male"/>
    <x v="3"/>
    <x v="46"/>
    <n v="190"/>
    <n v="95"/>
    <n v="124"/>
    <n v="2"/>
    <s v="715-20-1673"/>
    <n v="10.925000000000001"/>
    <x v="1"/>
    <n v="218.5"/>
    <x v="261"/>
    <d v="1899-12-30T15:06:00"/>
    <x v="200"/>
    <x v="20"/>
    <x v="2"/>
    <x v="0"/>
  </r>
  <r>
    <d v="2024-02-08T00:00:00"/>
    <s v="Nashville"/>
    <s v="USA"/>
    <x v="1"/>
    <s v="Female"/>
    <x v="0"/>
    <x v="4"/>
    <n v="200"/>
    <n v="40"/>
    <n v="52"/>
    <n v="5"/>
    <s v="811-35-1094"/>
    <n v="23"/>
    <x v="1"/>
    <n v="230"/>
    <x v="53"/>
    <d v="1899-12-30T16:35:00"/>
    <x v="54"/>
    <x v="20"/>
    <x v="2"/>
    <x v="0"/>
  </r>
  <r>
    <d v="2024-02-08T00:00:00"/>
    <s v="Etawah"/>
    <s v="India"/>
    <x v="1"/>
    <s v="Female"/>
    <x v="0"/>
    <x v="36"/>
    <n v="550"/>
    <n v="55"/>
    <n v="72"/>
    <n v="10"/>
    <s v="699-88-1972"/>
    <n v="66"/>
    <x v="1"/>
    <n v="660"/>
    <x v="87"/>
    <d v="1899-12-30T20:57:00"/>
    <x v="189"/>
    <x v="20"/>
    <x v="2"/>
    <x v="0"/>
  </r>
  <r>
    <d v="2024-02-08T00:00:00"/>
    <s v="Portland"/>
    <s v="USA"/>
    <x v="0"/>
    <s v="Female"/>
    <x v="0"/>
    <x v="32"/>
    <n v="20"/>
    <n v="20"/>
    <n v="26"/>
    <n v="1"/>
    <s v="781-84-8059"/>
    <n v="1.3"/>
    <x v="1"/>
    <n v="26"/>
    <x v="26"/>
    <d v="1899-12-30T15:16:00"/>
    <x v="201"/>
    <x v="20"/>
    <x v="2"/>
    <x v="0"/>
  </r>
  <r>
    <d v="2024-02-08T00:00:00"/>
    <s v="Kansas City"/>
    <s v="USA"/>
    <x v="1"/>
    <s v="Female"/>
    <x v="4"/>
    <x v="45"/>
    <n v="20000"/>
    <n v="2000"/>
    <n v="2600"/>
    <n v="10"/>
    <s v="409-49-6995"/>
    <n v="260"/>
    <x v="0"/>
    <n v="26000"/>
    <x v="144"/>
    <d v="1899-12-30T17:47:00"/>
    <x v="128"/>
    <x v="20"/>
    <x v="2"/>
    <x v="0"/>
  </r>
  <r>
    <d v="2024-02-08T00:00:00"/>
    <s v="Sydney"/>
    <s v="Australia"/>
    <x v="0"/>
    <s v="Male"/>
    <x v="0"/>
    <x v="4"/>
    <n v="120"/>
    <n v="40"/>
    <n v="52"/>
    <n v="3"/>
    <s v="725-54-0677"/>
    <n v="15.6"/>
    <x v="2"/>
    <n v="156"/>
    <x v="4"/>
    <d v="1899-12-30T16:23:00"/>
    <x v="4"/>
    <x v="20"/>
    <x v="2"/>
    <x v="0"/>
  </r>
  <r>
    <d v="2024-02-08T00:00:00"/>
    <s v="Frankfurt"/>
    <s v="Germany"/>
    <x v="0"/>
    <s v="Male"/>
    <x v="0"/>
    <x v="38"/>
    <n v="180"/>
    <n v="45"/>
    <n v="59"/>
    <n v="4"/>
    <s v="146-09-5432"/>
    <n v="10.35"/>
    <x v="1"/>
    <n v="207"/>
    <x v="129"/>
    <d v="1899-12-30T10:17:00"/>
    <x v="94"/>
    <x v="20"/>
    <x v="2"/>
    <x v="0"/>
  </r>
  <r>
    <d v="2024-02-08T00:00:00"/>
    <s v="Abu Dhabi"/>
    <s v="UAE"/>
    <x v="1"/>
    <s v="Male"/>
    <x v="4"/>
    <x v="31"/>
    <n v="3200"/>
    <n v="800"/>
    <n v="1040"/>
    <n v="4"/>
    <s v="377-79-7592"/>
    <n v="104"/>
    <x v="1"/>
    <n v="4160"/>
    <x v="167"/>
    <d v="1899-12-30T13:50:00"/>
    <x v="61"/>
    <x v="20"/>
    <x v="2"/>
    <x v="0"/>
  </r>
  <r>
    <d v="2024-02-08T00:00:00"/>
    <s v="Allahabad"/>
    <s v="India"/>
    <x v="0"/>
    <s v="Female"/>
    <x v="4"/>
    <x v="13"/>
    <n v="6300"/>
    <n v="900"/>
    <n v="1170"/>
    <n v="7"/>
    <s v="509-10-0516"/>
    <n v="117"/>
    <x v="1"/>
    <n v="8190"/>
    <x v="108"/>
    <d v="1899-12-30T19:17:00"/>
    <x v="98"/>
    <x v="20"/>
    <x v="2"/>
    <x v="0"/>
  </r>
  <r>
    <d v="2024-02-08T00:00:00"/>
    <s v="Mumbai"/>
    <s v="India"/>
    <x v="0"/>
    <s v="Male"/>
    <x v="2"/>
    <x v="52"/>
    <n v="10000"/>
    <n v="5000"/>
    <n v="6500"/>
    <n v="2"/>
    <s v="595-94-9924"/>
    <n v="650"/>
    <x v="1"/>
    <n v="13000"/>
    <x v="93"/>
    <d v="1899-12-30T14:00:00"/>
    <x v="88"/>
    <x v="20"/>
    <x v="2"/>
    <x v="0"/>
  </r>
  <r>
    <d v="2024-02-08T00:00:00"/>
    <s v="Mysore"/>
    <s v="India"/>
    <x v="0"/>
    <s v="Male"/>
    <x v="0"/>
    <x v="36"/>
    <n v="385"/>
    <n v="55"/>
    <n v="72"/>
    <n v="7"/>
    <s v="865-41-9075"/>
    <n v="24.0625"/>
    <x v="1"/>
    <n v="481.25"/>
    <x v="196"/>
    <d v="1899-12-30T12:02:00"/>
    <x v="74"/>
    <x v="20"/>
    <x v="2"/>
    <x v="0"/>
  </r>
  <r>
    <d v="2024-02-08T00:00:00"/>
    <s v="Pune"/>
    <s v="India"/>
    <x v="0"/>
    <s v="Female"/>
    <x v="0"/>
    <x v="9"/>
    <n v="180"/>
    <n v="60"/>
    <n v="78"/>
    <n v="3"/>
    <s v="545-07-8534"/>
    <n v="16.38"/>
    <x v="0"/>
    <n v="234"/>
    <x v="2"/>
    <d v="1899-12-30T20:21:00"/>
    <x v="2"/>
    <x v="20"/>
    <x v="2"/>
    <x v="0"/>
  </r>
  <r>
    <d v="2024-02-08T00:00:00"/>
    <s v="Quebec City"/>
    <s v="Canada"/>
    <x v="1"/>
    <s v="Female"/>
    <x v="0"/>
    <x v="14"/>
    <n v="560"/>
    <n v="140"/>
    <n v="182"/>
    <n v="4"/>
    <s v="118-62-1812"/>
    <n v="87.36"/>
    <x v="0"/>
    <n v="728"/>
    <x v="17"/>
    <d v="1899-12-30T17:35:00"/>
    <x v="17"/>
    <x v="20"/>
    <x v="2"/>
    <x v="0"/>
  </r>
  <r>
    <d v="2024-02-08T00:00:00"/>
    <s v="Patna"/>
    <s v="India"/>
    <x v="0"/>
    <s v="Male"/>
    <x v="2"/>
    <x v="19"/>
    <n v="126000"/>
    <n v="18000"/>
    <n v="23400"/>
    <n v="7"/>
    <s v="450-42-3339"/>
    <n v="3510"/>
    <x v="0"/>
    <n v="157500"/>
    <x v="260"/>
    <d v="1899-12-30T12:42:00"/>
    <x v="36"/>
    <x v="20"/>
    <x v="2"/>
    <x v="0"/>
  </r>
  <r>
    <d v="2024-02-08T00:00:00"/>
    <s v="Kollam"/>
    <s v="India"/>
    <x v="1"/>
    <s v="Male"/>
    <x v="4"/>
    <x v="34"/>
    <n v="20000"/>
    <n v="2500"/>
    <n v="3250"/>
    <n v="8"/>
    <s v="851-98-3555"/>
    <n v="325"/>
    <x v="2"/>
    <n v="26000"/>
    <x v="144"/>
    <d v="1899-12-30T17:56:00"/>
    <x v="128"/>
    <x v="20"/>
    <x v="2"/>
    <x v="0"/>
  </r>
  <r>
    <d v="2024-03-08T00:00:00"/>
    <s v="Bhiwani"/>
    <s v="India"/>
    <x v="0"/>
    <s v="Female"/>
    <x v="0"/>
    <x v="1"/>
    <n v="640"/>
    <n v="80"/>
    <n v="104"/>
    <n v="8"/>
    <s v="186-71-5196"/>
    <n v="41.6"/>
    <x v="1"/>
    <n v="832"/>
    <x v="221"/>
    <d v="1899-12-30T18:58:00"/>
    <x v="162"/>
    <x v="20"/>
    <x v="3"/>
    <x v="0"/>
  </r>
  <r>
    <d v="2024-03-08T00:00:00"/>
    <s v="Agra"/>
    <s v="India"/>
    <x v="1"/>
    <s v="Male"/>
    <x v="2"/>
    <x v="19"/>
    <n v="54000"/>
    <n v="18000"/>
    <n v="23400"/>
    <n v="3"/>
    <s v="624-01-8356"/>
    <n v="3510"/>
    <x v="2"/>
    <n v="67500"/>
    <x v="159"/>
    <d v="1899-12-30T14:08:00"/>
    <x v="161"/>
    <x v="20"/>
    <x v="3"/>
    <x v="0"/>
  </r>
  <r>
    <d v="2024-03-08T00:00:00"/>
    <s v="San Diego"/>
    <s v="USA"/>
    <x v="1"/>
    <s v="Male"/>
    <x v="2"/>
    <x v="19"/>
    <n v="162000"/>
    <n v="18000"/>
    <n v="23400"/>
    <n v="9"/>
    <s v="313-66-9943"/>
    <n v="3510"/>
    <x v="1"/>
    <n v="210600"/>
    <x v="262"/>
    <d v="1899-12-30T16:30:00"/>
    <x v="168"/>
    <x v="20"/>
    <x v="3"/>
    <x v="0"/>
  </r>
  <r>
    <d v="2024-03-08T00:00:00"/>
    <s v="Melbourne"/>
    <s v="Australia"/>
    <x v="1"/>
    <s v="Female"/>
    <x v="4"/>
    <x v="37"/>
    <n v="2400"/>
    <n v="300"/>
    <n v="390"/>
    <n v="8"/>
    <s v="151-27-8496"/>
    <n v="100"/>
    <x v="0"/>
    <n v="3120"/>
    <x v="72"/>
    <d v="1899-12-30T10:44:00"/>
    <x v="70"/>
    <x v="20"/>
    <x v="3"/>
    <x v="0"/>
  </r>
  <r>
    <d v="2024-03-08T00:00:00"/>
    <s v="Gold Coast"/>
    <s v="Australia"/>
    <x v="0"/>
    <s v="Male"/>
    <x v="0"/>
    <x v="33"/>
    <n v="300"/>
    <n v="60"/>
    <n v="78"/>
    <n v="5"/>
    <s v="453-33-6436"/>
    <n v="18.75"/>
    <x v="1"/>
    <n v="375"/>
    <x v="24"/>
    <d v="1899-12-30T20:29:00"/>
    <x v="85"/>
    <x v="20"/>
    <x v="3"/>
    <x v="0"/>
  </r>
  <r>
    <d v="2024-03-08T00:00:00"/>
    <s v="Montreal"/>
    <s v="Canada"/>
    <x v="1"/>
    <s v="Male"/>
    <x v="2"/>
    <x v="17"/>
    <n v="17600"/>
    <n v="2200"/>
    <n v="2860"/>
    <n v="8"/>
    <s v="522-57-8364"/>
    <n v="286"/>
    <x v="2"/>
    <n v="22880"/>
    <x v="156"/>
    <d v="1899-12-30T11:43:00"/>
    <x v="138"/>
    <x v="20"/>
    <x v="3"/>
    <x v="0"/>
  </r>
  <r>
    <d v="2024-03-08T00:00:00"/>
    <s v="Kolhapur"/>
    <s v="India"/>
    <x v="0"/>
    <s v="Male"/>
    <x v="0"/>
    <x v="38"/>
    <n v="405"/>
    <n v="45"/>
    <n v="59"/>
    <n v="9"/>
    <s v="459-45-2396"/>
    <n v="34.020000000000003"/>
    <x v="0"/>
    <n v="486"/>
    <x v="207"/>
    <d v="1899-12-30T10:09:00"/>
    <x v="164"/>
    <x v="20"/>
    <x v="3"/>
    <x v="0"/>
  </r>
  <r>
    <d v="2024-03-08T00:00:00"/>
    <s v="Nashik"/>
    <s v="India"/>
    <x v="0"/>
    <s v="Female"/>
    <x v="0"/>
    <x v="43"/>
    <n v="7"/>
    <n v="7"/>
    <n v="9"/>
    <n v="1"/>
    <s v="717-96-4189"/>
    <n v="0.63700000000000001"/>
    <x v="0"/>
    <n v="9.1"/>
    <x v="263"/>
    <d v="1899-12-30T10:00:00"/>
    <x v="202"/>
    <x v="20"/>
    <x v="3"/>
    <x v="0"/>
  </r>
  <r>
    <d v="2024-03-08T00:00:00"/>
    <s v="Kanpur"/>
    <s v="India"/>
    <x v="0"/>
    <s v="Male"/>
    <x v="2"/>
    <x v="15"/>
    <n v="3500"/>
    <n v="3500"/>
    <n v="4550"/>
    <n v="1"/>
    <s v="722-13-2115"/>
    <n v="306.25"/>
    <x v="0"/>
    <n v="4375"/>
    <x v="264"/>
    <d v="1899-12-30T18:45:00"/>
    <x v="78"/>
    <x v="20"/>
    <x v="3"/>
    <x v="0"/>
  </r>
  <r>
    <d v="2024-03-08T00:00:00"/>
    <s v="Bhopal"/>
    <s v="India"/>
    <x v="0"/>
    <s v="Male"/>
    <x v="3"/>
    <x v="48"/>
    <n v="1200"/>
    <n v="300"/>
    <n v="390"/>
    <n v="4"/>
    <s v="749-81-8133"/>
    <n v="100"/>
    <x v="0"/>
    <n v="1560"/>
    <x v="115"/>
    <d v="1899-12-30T12:40:00"/>
    <x v="105"/>
    <x v="20"/>
    <x v="3"/>
    <x v="0"/>
  </r>
  <r>
    <d v="2024-03-08T00:00:00"/>
    <s v="Edmonton"/>
    <s v="Canada"/>
    <x v="1"/>
    <s v="Male"/>
    <x v="2"/>
    <x v="19"/>
    <n v="144000"/>
    <n v="18000"/>
    <n v="23400"/>
    <n v="8"/>
    <s v="777-67-2495"/>
    <n v="3510"/>
    <x v="1"/>
    <n v="187200"/>
    <x v="25"/>
    <d v="1899-12-30T15:36:00"/>
    <x v="26"/>
    <x v="20"/>
    <x v="3"/>
    <x v="0"/>
  </r>
  <r>
    <d v="2024-03-08T00:00:00"/>
    <s v="Cologne"/>
    <s v="Germany"/>
    <x v="0"/>
    <s v="Male"/>
    <x v="2"/>
    <x v="18"/>
    <n v="8400"/>
    <n v="1200"/>
    <n v="1560"/>
    <n v="7"/>
    <s v="636-98-3364"/>
    <n v="156"/>
    <x v="0"/>
    <n v="10080"/>
    <x v="153"/>
    <d v="1899-12-30T12:04:00"/>
    <x v="100"/>
    <x v="20"/>
    <x v="3"/>
    <x v="0"/>
  </r>
  <r>
    <d v="2024-03-08T00:00:00"/>
    <s v="SÃ£o Paulo"/>
    <s v="Brazil"/>
    <x v="0"/>
    <s v="Female"/>
    <x v="3"/>
    <x v="46"/>
    <n v="855"/>
    <n v="95"/>
    <n v="124"/>
    <n v="9"/>
    <s v="246-55-6923"/>
    <n v="55.575000000000003"/>
    <x v="1"/>
    <n v="1111.5"/>
    <x v="265"/>
    <d v="1899-12-30T11:26:00"/>
    <x v="203"/>
    <x v="20"/>
    <x v="3"/>
    <x v="0"/>
  </r>
  <r>
    <d v="2024-03-08T00:00:00"/>
    <s v="Surat"/>
    <s v="India"/>
    <x v="1"/>
    <s v="Male"/>
    <x v="1"/>
    <x v="22"/>
    <n v="1000"/>
    <n v="100"/>
    <n v="130"/>
    <n v="10"/>
    <s v="181-82-6255"/>
    <n v="100"/>
    <x v="1"/>
    <n v="1300"/>
    <x v="52"/>
    <d v="1899-12-30T12:36:00"/>
    <x v="22"/>
    <x v="20"/>
    <x v="3"/>
    <x v="0"/>
  </r>
  <r>
    <d v="2024-03-08T00:00:00"/>
    <s v="Patna"/>
    <s v="India"/>
    <x v="0"/>
    <s v="Male"/>
    <x v="1"/>
    <x v="50"/>
    <n v="1200"/>
    <n v="200"/>
    <n v="260"/>
    <n v="6"/>
    <s v="838-02-1821"/>
    <n v="78"/>
    <x v="1"/>
    <n v="1560"/>
    <x v="115"/>
    <d v="1899-12-30T15:06:00"/>
    <x v="105"/>
    <x v="20"/>
    <x v="3"/>
    <x v="0"/>
  </r>
  <r>
    <d v="2024-03-08T00:00:00"/>
    <s v="Kolhapur"/>
    <s v="India"/>
    <x v="0"/>
    <s v="Male"/>
    <x v="0"/>
    <x v="33"/>
    <n v="240"/>
    <n v="60"/>
    <n v="78"/>
    <n v="4"/>
    <s v="887-42-0517"/>
    <n v="21.84"/>
    <x v="0"/>
    <n v="312"/>
    <x v="7"/>
    <d v="1899-12-30T10:58:00"/>
    <x v="7"/>
    <x v="20"/>
    <x v="3"/>
    <x v="0"/>
  </r>
  <r>
    <d v="2024-03-08T00:00:00"/>
    <s v="Melbourne"/>
    <s v="Australia"/>
    <x v="1"/>
    <s v="Female"/>
    <x v="3"/>
    <x v="46"/>
    <n v="475"/>
    <n v="95"/>
    <n v="124"/>
    <n v="5"/>
    <s v="457-12-0244"/>
    <n v="92.625"/>
    <x v="2"/>
    <n v="617.5"/>
    <x v="97"/>
    <d v="1899-12-30T12:10:00"/>
    <x v="90"/>
    <x v="20"/>
    <x v="3"/>
    <x v="0"/>
  </r>
  <r>
    <d v="2024-03-08T00:00:00"/>
    <s v="Leeds"/>
    <s v="UK"/>
    <x v="1"/>
    <s v="Male"/>
    <x v="4"/>
    <x v="13"/>
    <n v="5400"/>
    <n v="900"/>
    <n v="1170"/>
    <n v="6"/>
    <s v="226-34-0034"/>
    <n v="117"/>
    <x v="2"/>
    <n v="6750"/>
    <x v="194"/>
    <d v="1899-12-30T10:31:00"/>
    <x v="141"/>
    <x v="20"/>
    <x v="3"/>
    <x v="0"/>
  </r>
  <r>
    <d v="2024-03-08T00:00:00"/>
    <s v="Dubai"/>
    <s v="UAE"/>
    <x v="0"/>
    <s v="Male"/>
    <x v="4"/>
    <x v="37"/>
    <n v="2100"/>
    <n v="300"/>
    <n v="390"/>
    <n v="7"/>
    <s v="321-49-7382"/>
    <n v="100"/>
    <x v="1"/>
    <n v="2520"/>
    <x v="109"/>
    <d v="1899-12-30T13:49:00"/>
    <x v="108"/>
    <x v="20"/>
    <x v="3"/>
    <x v="0"/>
  </r>
  <r>
    <d v="2024-03-08T00:00:00"/>
    <s v="Bokaro"/>
    <s v="India"/>
    <x v="0"/>
    <s v="Male"/>
    <x v="0"/>
    <x v="43"/>
    <n v="42"/>
    <n v="7"/>
    <n v="9"/>
    <n v="6"/>
    <s v="397-25-8725"/>
    <n v="2.73"/>
    <x v="1"/>
    <n v="54.6"/>
    <x v="140"/>
    <d v="1899-12-30T11:10:00"/>
    <x v="93"/>
    <x v="20"/>
    <x v="3"/>
    <x v="0"/>
  </r>
  <r>
    <d v="2024-03-08T00:00:00"/>
    <s v="Bardhaman"/>
    <s v="India"/>
    <x v="1"/>
    <s v="Male"/>
    <x v="0"/>
    <x v="11"/>
    <n v="1100"/>
    <n v="550"/>
    <n v="715"/>
    <n v="2"/>
    <s v="431-66-2305"/>
    <n v="100"/>
    <x v="2"/>
    <n v="1375"/>
    <x v="266"/>
    <d v="1899-12-30T17:38:00"/>
    <x v="66"/>
    <x v="20"/>
    <x v="3"/>
    <x v="0"/>
  </r>
  <r>
    <d v="2024-03-08T00:00:00"/>
    <s v="Mumbai"/>
    <s v="India"/>
    <x v="1"/>
    <s v="Male"/>
    <x v="4"/>
    <x v="34"/>
    <n v="15000"/>
    <n v="2500"/>
    <n v="3250"/>
    <n v="6"/>
    <s v="825-94-5922"/>
    <n v="325"/>
    <x v="2"/>
    <n v="18750"/>
    <x v="240"/>
    <d v="1899-12-30T17:54:00"/>
    <x v="134"/>
    <x v="20"/>
    <x v="3"/>
    <x v="0"/>
  </r>
  <r>
    <d v="2024-03-08T00:00:00"/>
    <s v="Fujairah"/>
    <s v="UAE"/>
    <x v="0"/>
    <s v="Male"/>
    <x v="2"/>
    <x v="15"/>
    <n v="7000"/>
    <n v="3500"/>
    <n v="4550"/>
    <n v="2"/>
    <s v="641-62-7288"/>
    <n v="455"/>
    <x v="1"/>
    <n v="9100"/>
    <x v="112"/>
    <d v="1899-12-30T20:51:00"/>
    <x v="157"/>
    <x v="20"/>
    <x v="3"/>
    <x v="0"/>
  </r>
  <r>
    <d v="2024-03-08T00:00:00"/>
    <s v="Portland"/>
    <s v="USA"/>
    <x v="1"/>
    <s v="Female"/>
    <x v="2"/>
    <x v="12"/>
    <n v="75000"/>
    <n v="25000"/>
    <n v="32500"/>
    <n v="3"/>
    <s v="756-93-1854"/>
    <n v="4875"/>
    <x v="0"/>
    <n v="97500"/>
    <x v="66"/>
    <d v="1899-12-30T19:26:00"/>
    <x v="158"/>
    <x v="20"/>
    <x v="3"/>
    <x v="0"/>
  </r>
  <r>
    <d v="2024-03-08T00:00:00"/>
    <s v="Mumbai"/>
    <s v="India"/>
    <x v="0"/>
    <s v="Male"/>
    <x v="0"/>
    <x v="9"/>
    <n v="300"/>
    <n v="60"/>
    <n v="78"/>
    <n v="5"/>
    <s v="243-55-8457"/>
    <n v="19.5"/>
    <x v="1"/>
    <n v="390"/>
    <x v="43"/>
    <d v="1899-12-30T13:33:00"/>
    <x v="85"/>
    <x v="20"/>
    <x v="3"/>
    <x v="0"/>
  </r>
  <r>
    <d v="2024-03-08T00:00:00"/>
    <s v="Hobart"/>
    <s v="Australia"/>
    <x v="0"/>
    <s v="Male"/>
    <x v="5"/>
    <x v="40"/>
    <n v="250"/>
    <n v="50"/>
    <n v="65"/>
    <n v="5"/>
    <s v="458-10-8612"/>
    <n v="16.25"/>
    <x v="1"/>
    <n v="325"/>
    <x v="24"/>
    <d v="1899-12-30T14:05:00"/>
    <x v="67"/>
    <x v="20"/>
    <x v="3"/>
    <x v="0"/>
  </r>
  <r>
    <d v="2024-03-08T00:00:00"/>
    <s v="Fortaleza"/>
    <s v="Brazil"/>
    <x v="1"/>
    <s v="Female"/>
    <x v="0"/>
    <x v="36"/>
    <n v="220"/>
    <n v="55"/>
    <n v="72"/>
    <n v="4"/>
    <s v="501-61-1753"/>
    <n v="28.6"/>
    <x v="1"/>
    <n v="286"/>
    <x v="111"/>
    <d v="1899-12-30T11:40:00"/>
    <x v="49"/>
    <x v="20"/>
    <x v="3"/>
    <x v="0"/>
  </r>
  <r>
    <d v="2024-03-08T00:00:00"/>
    <s v="Nizamabad"/>
    <s v="India"/>
    <x v="0"/>
    <s v="Male"/>
    <x v="2"/>
    <x v="10"/>
    <n v="2400"/>
    <n v="800"/>
    <n v="1040"/>
    <n v="3"/>
    <s v="235-06-8510"/>
    <n v="104"/>
    <x v="0"/>
    <n v="3120"/>
    <x v="72"/>
    <d v="1899-12-30T12:27:00"/>
    <x v="70"/>
    <x v="20"/>
    <x v="3"/>
    <x v="0"/>
  </r>
  <r>
    <d v="2024-03-08T00:00:00"/>
    <s v="Birmingham"/>
    <s v="UK"/>
    <x v="0"/>
    <s v="Male"/>
    <x v="0"/>
    <x v="36"/>
    <n v="220"/>
    <n v="55"/>
    <n v="72"/>
    <n v="4"/>
    <s v="433-08-7822"/>
    <n v="14.3"/>
    <x v="1"/>
    <n v="286"/>
    <x v="111"/>
    <d v="1899-12-30T20:24:00"/>
    <x v="49"/>
    <x v="20"/>
    <x v="3"/>
    <x v="0"/>
  </r>
  <r>
    <d v="2024-03-08T00:00:00"/>
    <s v="Indianapolis"/>
    <s v="USA"/>
    <x v="0"/>
    <s v="Male"/>
    <x v="1"/>
    <x v="54"/>
    <n v="105"/>
    <n v="35"/>
    <n v="46"/>
    <n v="3"/>
    <s v="361-85-2571"/>
    <n v="6.8250000000000002"/>
    <x v="1"/>
    <n v="136.5"/>
    <x v="202"/>
    <d v="1899-12-30T20:59:00"/>
    <x v="159"/>
    <x v="20"/>
    <x v="3"/>
    <x v="0"/>
  </r>
  <r>
    <d v="2024-03-08T00:00:00"/>
    <s v="Atlanta"/>
    <s v="USA"/>
    <x v="0"/>
    <s v="Male"/>
    <x v="1"/>
    <x v="50"/>
    <n v="1200"/>
    <n v="200"/>
    <n v="260"/>
    <n v="6"/>
    <s v="131-70-8179"/>
    <n v="100"/>
    <x v="2"/>
    <n v="1560"/>
    <x v="115"/>
    <d v="1899-12-30T19:48:00"/>
    <x v="105"/>
    <x v="20"/>
    <x v="3"/>
    <x v="0"/>
  </r>
  <r>
    <d v="2024-04-08T00:00:00"/>
    <s v="Abu Dhabi"/>
    <s v="UAE"/>
    <x v="1"/>
    <s v="Female"/>
    <x v="5"/>
    <x v="53"/>
    <n v="240"/>
    <n v="30"/>
    <n v="39"/>
    <n v="8"/>
    <s v="500-02-2261"/>
    <n v="28.8"/>
    <x v="1"/>
    <n v="288"/>
    <x v="61"/>
    <d v="1899-12-30T10:18:00"/>
    <x v="7"/>
    <x v="20"/>
    <x v="4"/>
    <x v="0"/>
  </r>
  <r>
    <d v="2024-04-08T00:00:00"/>
    <s v="Umm Al Quwain"/>
    <s v="UAE"/>
    <x v="0"/>
    <s v="Male"/>
    <x v="0"/>
    <x v="6"/>
    <n v="100"/>
    <n v="20"/>
    <n v="26"/>
    <n v="5"/>
    <s v="720-72-2436"/>
    <n v="6.5"/>
    <x v="1"/>
    <n v="130"/>
    <x v="53"/>
    <d v="1899-12-30T16:27:00"/>
    <x v="9"/>
    <x v="20"/>
    <x v="4"/>
    <x v="0"/>
  </r>
  <r>
    <d v="2024-04-08T00:00:00"/>
    <s v="Ajman"/>
    <s v="UAE"/>
    <x v="0"/>
    <s v="Male"/>
    <x v="4"/>
    <x v="37"/>
    <n v="2700"/>
    <n v="300"/>
    <n v="390"/>
    <n v="9"/>
    <s v="702-83-5291"/>
    <n v="100"/>
    <x v="1"/>
    <n v="3240"/>
    <x v="137"/>
    <d v="1899-12-30T17:04:00"/>
    <x v="106"/>
    <x v="20"/>
    <x v="4"/>
    <x v="0"/>
  </r>
  <r>
    <d v="2024-04-08T00:00:00"/>
    <s v="Kollam"/>
    <s v="India"/>
    <x v="0"/>
    <s v="Female"/>
    <x v="5"/>
    <x v="56"/>
    <n v="80"/>
    <n v="20"/>
    <n v="26"/>
    <n v="4"/>
    <s v="809-69-9497"/>
    <n v="7.28"/>
    <x v="0"/>
    <n v="104"/>
    <x v="60"/>
    <d v="1899-12-30T18:14:00"/>
    <x v="59"/>
    <x v="20"/>
    <x v="4"/>
    <x v="0"/>
  </r>
  <r>
    <d v="2024-04-08T00:00:00"/>
    <s v="Sydney"/>
    <s v="Australia"/>
    <x v="0"/>
    <s v="Male"/>
    <x v="4"/>
    <x v="28"/>
    <n v="700"/>
    <n v="100"/>
    <n v="130"/>
    <n v="7"/>
    <s v="449-16-6770"/>
    <n v="43.75"/>
    <x v="1"/>
    <n v="875"/>
    <x v="166"/>
    <d v="1899-12-30T10:43:00"/>
    <x v="3"/>
    <x v="20"/>
    <x v="4"/>
    <x v="0"/>
  </r>
  <r>
    <d v="2024-04-08T00:00:00"/>
    <s v="Tenali"/>
    <s v="India"/>
    <x v="1"/>
    <s v="Male"/>
    <x v="4"/>
    <x v="31"/>
    <n v="5600"/>
    <n v="800"/>
    <n v="1040"/>
    <n v="7"/>
    <s v="333-23-2632"/>
    <n v="104"/>
    <x v="1"/>
    <n v="6720"/>
    <x v="267"/>
    <d v="1899-12-30T19:30:00"/>
    <x v="135"/>
    <x v="20"/>
    <x v="4"/>
    <x v="0"/>
  </r>
  <r>
    <d v="2024-04-08T00:00:00"/>
    <s v="Boston"/>
    <s v="USA"/>
    <x v="0"/>
    <s v="Male"/>
    <x v="4"/>
    <x v="51"/>
    <n v="1800"/>
    <n v="600"/>
    <n v="780"/>
    <n v="3"/>
    <s v="489-82-1237"/>
    <n v="100"/>
    <x v="1"/>
    <n v="2160"/>
    <x v="115"/>
    <d v="1899-12-30T14:53:00"/>
    <x v="122"/>
    <x v="20"/>
    <x v="4"/>
    <x v="0"/>
  </r>
  <r>
    <d v="2024-04-08T00:00:00"/>
    <s v="London"/>
    <s v="UK"/>
    <x v="0"/>
    <s v="Male"/>
    <x v="4"/>
    <x v="28"/>
    <n v="200"/>
    <n v="100"/>
    <n v="130"/>
    <n v="2"/>
    <s v="859-97-6048"/>
    <n v="25"/>
    <x v="2"/>
    <n v="250"/>
    <x v="78"/>
    <d v="1899-12-30T20:14:00"/>
    <x v="54"/>
    <x v="20"/>
    <x v="4"/>
    <x v="0"/>
  </r>
  <r>
    <d v="2024-04-08T00:00:00"/>
    <s v="Belo Horizonte"/>
    <s v="Brazil"/>
    <x v="0"/>
    <s v="Male"/>
    <x v="2"/>
    <x v="12"/>
    <n v="125000"/>
    <n v="25000"/>
    <n v="32500"/>
    <n v="5"/>
    <s v="676-10-2200"/>
    <n v="4875"/>
    <x v="2"/>
    <n v="162500"/>
    <x v="229"/>
    <d v="1899-12-30T11:51:00"/>
    <x v="84"/>
    <x v="20"/>
    <x v="4"/>
    <x v="0"/>
  </r>
  <r>
    <d v="2024-04-08T00:00:00"/>
    <s v="Munich"/>
    <s v="Germany"/>
    <x v="0"/>
    <s v="Female"/>
    <x v="2"/>
    <x v="19"/>
    <n v="72000"/>
    <n v="18000"/>
    <n v="23400"/>
    <n v="4"/>
    <s v="373-88-1424"/>
    <n v="3510"/>
    <x v="0"/>
    <n v="90000"/>
    <x v="106"/>
    <d v="1899-12-30T14:13:00"/>
    <x v="39"/>
    <x v="20"/>
    <x v="4"/>
    <x v="0"/>
  </r>
  <r>
    <d v="2024-04-08T00:00:00"/>
    <s v="Kharagpur"/>
    <s v="India"/>
    <x v="0"/>
    <s v="Male"/>
    <x v="0"/>
    <x v="36"/>
    <n v="440"/>
    <n v="55"/>
    <n v="72"/>
    <n v="8"/>
    <s v="365-16-4334"/>
    <n v="27.5"/>
    <x v="1"/>
    <n v="550"/>
    <x v="87"/>
    <d v="1899-12-30T20:13:00"/>
    <x v="83"/>
    <x v="20"/>
    <x v="4"/>
    <x v="0"/>
  </r>
  <r>
    <d v="2024-04-08T00:00:00"/>
    <s v="Mysore"/>
    <s v="India"/>
    <x v="1"/>
    <s v="Male"/>
    <x v="0"/>
    <x v="3"/>
    <n v="300"/>
    <n v="100"/>
    <n v="130"/>
    <n v="3"/>
    <s v="503-21-4385"/>
    <n v="46.8"/>
    <x v="0"/>
    <n v="390"/>
    <x v="43"/>
    <d v="1899-12-30T18:44:00"/>
    <x v="85"/>
    <x v="20"/>
    <x v="4"/>
    <x v="0"/>
  </r>
  <r>
    <d v="2024-04-08T00:00:00"/>
    <s v="Frankfurt"/>
    <s v="Germany"/>
    <x v="0"/>
    <s v="Male"/>
    <x v="4"/>
    <x v="51"/>
    <n v="2400"/>
    <n v="600"/>
    <n v="780"/>
    <n v="4"/>
    <s v="305-89-2768"/>
    <n v="100"/>
    <x v="0"/>
    <n v="3000"/>
    <x v="47"/>
    <d v="1899-12-30T14:26:00"/>
    <x v="70"/>
    <x v="20"/>
    <x v="4"/>
    <x v="0"/>
  </r>
  <r>
    <d v="2024-04-08T00:00:00"/>
    <s v="Sydney"/>
    <s v="Australia"/>
    <x v="0"/>
    <s v="Female"/>
    <x v="0"/>
    <x v="32"/>
    <n v="60"/>
    <n v="20"/>
    <n v="26"/>
    <n v="3"/>
    <s v="574-80-1489"/>
    <n v="5.46"/>
    <x v="0"/>
    <n v="78"/>
    <x v="209"/>
    <d v="1899-12-30T12:40:00"/>
    <x v="112"/>
    <x v="20"/>
    <x v="4"/>
    <x v="0"/>
  </r>
  <r>
    <d v="2024-04-08T00:00:00"/>
    <s v="Al Ain"/>
    <s v="UAE"/>
    <x v="1"/>
    <s v="Male"/>
    <x v="0"/>
    <x v="11"/>
    <n v="4400"/>
    <n v="550"/>
    <n v="715"/>
    <n v="8"/>
    <s v="784-08-0310"/>
    <n v="100"/>
    <x v="2"/>
    <n v="5720"/>
    <x v="114"/>
    <d v="1899-12-30T18:43:00"/>
    <x v="104"/>
    <x v="20"/>
    <x v="4"/>
    <x v="0"/>
  </r>
  <r>
    <d v="2024-04-08T00:00:00"/>
    <s v="Houston"/>
    <s v="USA"/>
    <x v="0"/>
    <s v="Male"/>
    <x v="0"/>
    <x v="4"/>
    <n v="200"/>
    <n v="40"/>
    <n v="52"/>
    <n v="5"/>
    <s v="200-40-6154"/>
    <n v="26"/>
    <x v="2"/>
    <n v="260"/>
    <x v="55"/>
    <d v="1899-12-30T13:22:00"/>
    <x v="54"/>
    <x v="20"/>
    <x v="4"/>
    <x v="0"/>
  </r>
  <r>
    <d v="2024-04-08T00:00:00"/>
    <s v="Baltimore"/>
    <s v="USA"/>
    <x v="0"/>
    <s v="Male"/>
    <x v="0"/>
    <x v="5"/>
    <n v="540"/>
    <n v="90"/>
    <n v="117"/>
    <n v="6"/>
    <s v="846-10-0341"/>
    <n v="35.1"/>
    <x v="1"/>
    <n v="702"/>
    <x v="8"/>
    <d v="1899-12-30T13:58:00"/>
    <x v="8"/>
    <x v="20"/>
    <x v="4"/>
    <x v="0"/>
  </r>
  <r>
    <d v="2024-04-08T00:00:00"/>
    <s v="Atlanta"/>
    <s v="USA"/>
    <x v="1"/>
    <s v="Female"/>
    <x v="2"/>
    <x v="7"/>
    <n v="275000"/>
    <n v="55000"/>
    <n v="71500"/>
    <n v="5"/>
    <s v="577-34-7579"/>
    <n v="10725"/>
    <x v="2"/>
    <n v="330000"/>
    <x v="268"/>
    <d v="1899-12-30T11:45:00"/>
    <x v="82"/>
    <x v="20"/>
    <x v="4"/>
    <x v="0"/>
  </r>
  <r>
    <d v="2024-04-08T00:00:00"/>
    <s v="Perth"/>
    <s v="Australia"/>
    <x v="0"/>
    <s v="Female"/>
    <x v="4"/>
    <x v="13"/>
    <n v="2700"/>
    <n v="900"/>
    <n v="1170"/>
    <n v="3"/>
    <s v="430-02-3888"/>
    <n v="117"/>
    <x v="2"/>
    <n v="3510"/>
    <x v="116"/>
    <d v="1899-12-30T11:51:00"/>
    <x v="106"/>
    <x v="20"/>
    <x v="4"/>
    <x v="0"/>
  </r>
  <r>
    <d v="2024-04-08T00:00:00"/>
    <s v="London"/>
    <s v="UK"/>
    <x v="0"/>
    <s v="Male"/>
    <x v="0"/>
    <x v="5"/>
    <n v="900"/>
    <n v="90"/>
    <n v="117"/>
    <n v="10"/>
    <s v="867-47-1948"/>
    <n v="100"/>
    <x v="2"/>
    <n v="1125"/>
    <x v="141"/>
    <d v="1899-12-30T17:16:00"/>
    <x v="29"/>
    <x v="20"/>
    <x v="4"/>
    <x v="0"/>
  </r>
  <r>
    <d v="2024-04-08T00:00:00"/>
    <s v="Edmonton"/>
    <s v="Canada"/>
    <x v="0"/>
    <s v="Female"/>
    <x v="0"/>
    <x v="11"/>
    <n v="2750"/>
    <n v="550"/>
    <n v="715"/>
    <n v="5"/>
    <s v="384-59-6655"/>
    <n v="100"/>
    <x v="0"/>
    <n v="3162.5"/>
    <x v="269"/>
    <d v="1899-12-30T15:55:00"/>
    <x v="92"/>
    <x v="20"/>
    <x v="4"/>
    <x v="0"/>
  </r>
  <r>
    <d v="2024-04-08T00:00:00"/>
    <s v="Phoenix"/>
    <s v="USA"/>
    <x v="0"/>
    <s v="Female"/>
    <x v="0"/>
    <x v="32"/>
    <n v="60"/>
    <n v="20"/>
    <n v="26"/>
    <n v="3"/>
    <s v="256-58-3609"/>
    <n v="3.9"/>
    <x v="1"/>
    <n v="78"/>
    <x v="209"/>
    <d v="1899-12-30T12:07:00"/>
    <x v="112"/>
    <x v="20"/>
    <x v="4"/>
    <x v="0"/>
  </r>
  <r>
    <d v="2024-04-08T00:00:00"/>
    <s v="Bristol"/>
    <s v="UK"/>
    <x v="0"/>
    <s v="Female"/>
    <x v="2"/>
    <x v="17"/>
    <n v="8800"/>
    <n v="2200"/>
    <n v="2860"/>
    <n v="4"/>
    <s v="324-92-3863"/>
    <n v="286"/>
    <x v="1"/>
    <n v="10560"/>
    <x v="257"/>
    <d v="1899-12-30T15:07:00"/>
    <x v="58"/>
    <x v="20"/>
    <x v="4"/>
    <x v="0"/>
  </r>
  <r>
    <d v="2024-04-08T00:00:00"/>
    <s v="San Francisco"/>
    <s v="USA"/>
    <x v="1"/>
    <s v="Male"/>
    <x v="1"/>
    <x v="54"/>
    <n v="210"/>
    <n v="35"/>
    <n v="46"/>
    <n v="6"/>
    <s v="593-08-5916"/>
    <n v="40.950000000000003"/>
    <x v="2"/>
    <n v="273"/>
    <x v="226"/>
    <d v="1899-12-30T15:29:00"/>
    <x v="177"/>
    <x v="20"/>
    <x v="4"/>
    <x v="0"/>
  </r>
  <r>
    <d v="2024-04-08T00:00:00"/>
    <s v="Salvador"/>
    <s v="Brazil"/>
    <x v="1"/>
    <s v="Female"/>
    <x v="0"/>
    <x v="38"/>
    <n v="225"/>
    <n v="45"/>
    <n v="59"/>
    <n v="5"/>
    <s v="364-34-2972"/>
    <n v="33.75"/>
    <x v="0"/>
    <n v="281.25"/>
    <x v="270"/>
    <d v="1899-12-30T18:45:00"/>
    <x v="154"/>
    <x v="20"/>
    <x v="4"/>
    <x v="0"/>
  </r>
  <r>
    <d v="2024-05-08T00:00:00"/>
    <s v="Dallas"/>
    <s v="USA"/>
    <x v="0"/>
    <s v="Female"/>
    <x v="4"/>
    <x v="37"/>
    <n v="1500"/>
    <n v="300"/>
    <n v="390"/>
    <n v="5"/>
    <s v="794-42-3736"/>
    <n v="100"/>
    <x v="0"/>
    <n v="1950"/>
    <x v="0"/>
    <d v="1899-12-30T15:23:00"/>
    <x v="0"/>
    <x v="20"/>
    <x v="5"/>
    <x v="0"/>
  </r>
  <r>
    <d v="2024-05-08T00:00:00"/>
    <s v="Agra"/>
    <s v="India"/>
    <x v="0"/>
    <s v="Female"/>
    <x v="5"/>
    <x v="53"/>
    <n v="120"/>
    <n v="30"/>
    <n v="39"/>
    <n v="4"/>
    <s v="172-42-8274"/>
    <n v="10.92"/>
    <x v="0"/>
    <n v="156"/>
    <x v="4"/>
    <d v="1899-12-30T20:37:00"/>
    <x v="4"/>
    <x v="20"/>
    <x v="5"/>
    <x v="0"/>
  </r>
  <r>
    <d v="2024-05-08T00:00:00"/>
    <s v="Visakhapatnam"/>
    <s v="India"/>
    <x v="0"/>
    <s v="Female"/>
    <x v="0"/>
    <x v="33"/>
    <n v="60"/>
    <n v="60"/>
    <n v="78"/>
    <n v="1"/>
    <s v="558-60-5016"/>
    <n v="3.75"/>
    <x v="1"/>
    <n v="75"/>
    <x v="67"/>
    <d v="1899-12-30T14:41:00"/>
    <x v="112"/>
    <x v="20"/>
    <x v="5"/>
    <x v="0"/>
  </r>
  <r>
    <d v="2024-05-08T00:00:00"/>
    <s v="New York"/>
    <s v="USA"/>
    <x v="0"/>
    <s v="Female"/>
    <x v="2"/>
    <x v="15"/>
    <n v="3500"/>
    <n v="3500"/>
    <n v="4550"/>
    <n v="1"/>
    <s v="195-06-0432"/>
    <n v="437.5"/>
    <x v="2"/>
    <n v="4375"/>
    <x v="264"/>
    <d v="1899-12-30T18:18:00"/>
    <x v="78"/>
    <x v="20"/>
    <x v="5"/>
    <x v="0"/>
  </r>
  <r>
    <d v="2024-05-08T00:00:00"/>
    <s v="Satna"/>
    <s v="India"/>
    <x v="0"/>
    <s v="Male"/>
    <x v="0"/>
    <x v="0"/>
    <n v="1250"/>
    <n v="250"/>
    <n v="325"/>
    <n v="5"/>
    <s v="605-03-2706"/>
    <n v="100"/>
    <x v="2"/>
    <n v="1625"/>
    <x v="134"/>
    <d v="1899-12-30T15:27:00"/>
    <x v="81"/>
    <x v="20"/>
    <x v="5"/>
    <x v="0"/>
  </r>
  <r>
    <d v="2024-05-08T00:00:00"/>
    <s v="Kolhapur"/>
    <s v="India"/>
    <x v="0"/>
    <s v="Male"/>
    <x v="5"/>
    <x v="58"/>
    <n v="1250"/>
    <n v="250"/>
    <n v="325"/>
    <n v="5"/>
    <s v="214-30-2776"/>
    <n v="100"/>
    <x v="2"/>
    <n v="1562.5"/>
    <x v="85"/>
    <d v="1899-12-30T12:55:00"/>
    <x v="81"/>
    <x v="20"/>
    <x v="5"/>
    <x v="0"/>
  </r>
  <r>
    <d v="2024-05-08T00:00:00"/>
    <s v="Surat"/>
    <s v="India"/>
    <x v="0"/>
    <s v="Male"/>
    <x v="4"/>
    <x v="30"/>
    <n v="15000"/>
    <n v="1500"/>
    <n v="1950"/>
    <n v="10"/>
    <s v="746-04-1077"/>
    <n v="195"/>
    <x v="2"/>
    <n v="18750"/>
    <x v="240"/>
    <d v="1899-12-30T18:02:00"/>
    <x v="134"/>
    <x v="20"/>
    <x v="5"/>
    <x v="0"/>
  </r>
  <r>
    <d v="2024-05-08T00:00:00"/>
    <s v="Phoenix"/>
    <s v="USA"/>
    <x v="1"/>
    <s v="Female"/>
    <x v="1"/>
    <x v="39"/>
    <n v="350"/>
    <n v="50"/>
    <n v="65"/>
    <n v="7"/>
    <s v="448-34-8700"/>
    <n v="54.6"/>
    <x v="0"/>
    <n v="455"/>
    <x v="234"/>
    <d v="1899-12-30T19:44:00"/>
    <x v="170"/>
    <x v="20"/>
    <x v="5"/>
    <x v="0"/>
  </r>
  <r>
    <d v="2024-05-08T00:00:00"/>
    <s v="Denver"/>
    <s v="USA"/>
    <x v="0"/>
    <s v="Male"/>
    <x v="5"/>
    <x v="41"/>
    <n v="15"/>
    <n v="3"/>
    <n v="4"/>
    <n v="5"/>
    <s v="452-04-8808"/>
    <n v="1.2075"/>
    <x v="0"/>
    <n v="17.25"/>
    <x v="271"/>
    <d v="1899-12-30T11:36:00"/>
    <x v="204"/>
    <x v="20"/>
    <x v="5"/>
    <x v="0"/>
  </r>
  <r>
    <d v="2024-05-08T00:00:00"/>
    <s v="Bokaro"/>
    <s v="India"/>
    <x v="0"/>
    <s v="Male"/>
    <x v="0"/>
    <x v="4"/>
    <n v="280"/>
    <n v="40"/>
    <n v="52"/>
    <n v="7"/>
    <s v="531-56-4728"/>
    <n v="18.2"/>
    <x v="1"/>
    <n v="364"/>
    <x v="96"/>
    <d v="1899-12-30T13:51:00"/>
    <x v="87"/>
    <x v="20"/>
    <x v="5"/>
    <x v="0"/>
  </r>
  <r>
    <d v="2024-05-08T00:00:00"/>
    <s v="Adelaide"/>
    <s v="Australia"/>
    <x v="0"/>
    <s v="Female"/>
    <x v="0"/>
    <x v="33"/>
    <n v="540"/>
    <n v="60"/>
    <n v="78"/>
    <n v="9"/>
    <s v="744-82-9138"/>
    <n v="35.1"/>
    <x v="1"/>
    <n v="702"/>
    <x v="8"/>
    <d v="1899-12-30T15:17:00"/>
    <x v="8"/>
    <x v="20"/>
    <x v="5"/>
    <x v="0"/>
  </r>
  <r>
    <d v="2024-05-08T00:00:00"/>
    <s v="Vijayawada"/>
    <s v="India"/>
    <x v="1"/>
    <s v="Male"/>
    <x v="0"/>
    <x v="11"/>
    <n v="2750"/>
    <n v="550"/>
    <n v="715"/>
    <n v="5"/>
    <s v="883-69-1285"/>
    <n v="100"/>
    <x v="2"/>
    <n v="3575"/>
    <x v="98"/>
    <d v="1899-12-30T15:29:00"/>
    <x v="92"/>
    <x v="20"/>
    <x v="5"/>
    <x v="0"/>
  </r>
  <r>
    <d v="2024-05-08T00:00:00"/>
    <s v="Tumkur"/>
    <s v="India"/>
    <x v="0"/>
    <s v="Male"/>
    <x v="1"/>
    <x v="54"/>
    <n v="210"/>
    <n v="35"/>
    <n v="46"/>
    <n v="6"/>
    <s v="221-25-5073"/>
    <n v="12.6"/>
    <x v="1"/>
    <n v="252"/>
    <x v="64"/>
    <d v="1899-12-30T17:59:00"/>
    <x v="177"/>
    <x v="20"/>
    <x v="5"/>
    <x v="0"/>
  </r>
  <r>
    <d v="2024-05-08T00:00:00"/>
    <s v="Phoenix"/>
    <s v="USA"/>
    <x v="1"/>
    <s v="Female"/>
    <x v="1"/>
    <x v="44"/>
    <n v="450"/>
    <n v="150"/>
    <n v="195"/>
    <n v="3"/>
    <s v="518-71-6847"/>
    <n v="56.25"/>
    <x v="1"/>
    <n v="562.5"/>
    <x v="113"/>
    <d v="1899-12-30T11:55:00"/>
    <x v="72"/>
    <x v="20"/>
    <x v="5"/>
    <x v="0"/>
  </r>
  <r>
    <d v="2024-05-08T00:00:00"/>
    <s v="Kota"/>
    <s v="India"/>
    <x v="1"/>
    <s v="Male"/>
    <x v="2"/>
    <x v="12"/>
    <n v="100000"/>
    <n v="25000"/>
    <n v="32500"/>
    <n v="4"/>
    <s v="156-20-0370"/>
    <n v="4875"/>
    <x v="0"/>
    <n v="130000"/>
    <x v="254"/>
    <d v="1899-12-30T10:39:00"/>
    <x v="195"/>
    <x v="20"/>
    <x v="5"/>
    <x v="0"/>
  </r>
  <r>
    <d v="2024-05-08T00:00:00"/>
    <s v="Kota"/>
    <s v="India"/>
    <x v="0"/>
    <s v="Male"/>
    <x v="2"/>
    <x v="18"/>
    <n v="4800"/>
    <n v="1200"/>
    <n v="1560"/>
    <n v="4"/>
    <s v="151-33-7434"/>
    <n v="156"/>
    <x v="0"/>
    <n v="6240"/>
    <x v="38"/>
    <d v="1899-12-30T15:10:00"/>
    <x v="38"/>
    <x v="20"/>
    <x v="5"/>
    <x v="0"/>
  </r>
  <r>
    <d v="2024-05-08T00:00:00"/>
    <s v="Tumkur"/>
    <s v="India"/>
    <x v="0"/>
    <s v="Female"/>
    <x v="1"/>
    <x v="2"/>
    <n v="720"/>
    <n v="180"/>
    <n v="234"/>
    <n v="4"/>
    <s v="728-47-9078"/>
    <n v="82.8"/>
    <x v="2"/>
    <n v="828"/>
    <x v="101"/>
    <d v="1899-12-30T18:10:00"/>
    <x v="1"/>
    <x v="20"/>
    <x v="5"/>
    <x v="0"/>
  </r>
  <r>
    <d v="2024-05-08T00:00:00"/>
    <s v="Canberra"/>
    <s v="Australia"/>
    <x v="0"/>
    <s v="Female"/>
    <x v="2"/>
    <x v="10"/>
    <n v="2400"/>
    <n v="800"/>
    <n v="1040"/>
    <n v="3"/>
    <s v="809-46-1866"/>
    <n v="104"/>
    <x v="1"/>
    <n v="2880"/>
    <x v="161"/>
    <d v="1899-12-30T20:43:00"/>
    <x v="70"/>
    <x v="20"/>
    <x v="5"/>
    <x v="0"/>
  </r>
  <r>
    <d v="2024-05-08T00:00:00"/>
    <s v="Montreal"/>
    <s v="Canada"/>
    <x v="0"/>
    <s v="Female"/>
    <x v="2"/>
    <x v="15"/>
    <n v="10500"/>
    <n v="3500"/>
    <n v="4550"/>
    <n v="3"/>
    <s v="139-32-4183"/>
    <n v="455"/>
    <x v="1"/>
    <n v="13650"/>
    <x v="272"/>
    <d v="1899-12-30T12:46:00"/>
    <x v="205"/>
    <x v="20"/>
    <x v="5"/>
    <x v="0"/>
  </r>
  <r>
    <d v="2024-05-08T00:00:00"/>
    <s v="Belo Horizonte"/>
    <s v="Brazil"/>
    <x v="0"/>
    <s v="Female"/>
    <x v="0"/>
    <x v="14"/>
    <n v="700"/>
    <n v="140"/>
    <n v="182"/>
    <n v="5"/>
    <s v="148-41-7930"/>
    <n v="63.7"/>
    <x v="0"/>
    <n v="910"/>
    <x v="34"/>
    <d v="1899-12-30T17:44:00"/>
    <x v="3"/>
    <x v="20"/>
    <x v="5"/>
    <x v="0"/>
  </r>
  <r>
    <d v="2024-05-08T00:00:00"/>
    <s v="Munich"/>
    <s v="Germany"/>
    <x v="0"/>
    <s v="Female"/>
    <x v="1"/>
    <x v="54"/>
    <n v="210"/>
    <n v="35"/>
    <n v="46"/>
    <n v="6"/>
    <s v="189-40-5216"/>
    <n v="17.64"/>
    <x v="0"/>
    <n v="252"/>
    <x v="64"/>
    <d v="1899-12-30T14:19:00"/>
    <x v="177"/>
    <x v="20"/>
    <x v="5"/>
    <x v="0"/>
  </r>
  <r>
    <d v="2024-06-08T00:00:00"/>
    <s v="Quebec City"/>
    <s v="Canada"/>
    <x v="1"/>
    <s v="Female"/>
    <x v="0"/>
    <x v="14"/>
    <n v="420"/>
    <n v="140"/>
    <n v="182"/>
    <n v="3"/>
    <s v="374-38-5555"/>
    <n v="50.4"/>
    <x v="1"/>
    <n v="504"/>
    <x v="96"/>
    <d v="1899-12-30T10:33:00"/>
    <x v="32"/>
    <x v="20"/>
    <x v="0"/>
    <x v="0"/>
  </r>
  <r>
    <d v="2024-06-08T00:00:00"/>
    <s v="Fortaleza"/>
    <s v="Brazil"/>
    <x v="0"/>
    <s v="Male"/>
    <x v="1"/>
    <x v="22"/>
    <n v="100"/>
    <n v="100"/>
    <n v="130"/>
    <n v="1"/>
    <s v="764-44-8999"/>
    <n v="13"/>
    <x v="2"/>
    <n v="130"/>
    <x v="53"/>
    <d v="1899-12-30T11:40:00"/>
    <x v="9"/>
    <x v="20"/>
    <x v="0"/>
    <x v="0"/>
  </r>
  <r>
    <d v="2024-06-08T00:00:00"/>
    <s v="Moradabad"/>
    <s v="India"/>
    <x v="0"/>
    <s v="Female"/>
    <x v="5"/>
    <x v="58"/>
    <n v="250"/>
    <n v="250"/>
    <n v="325"/>
    <n v="1"/>
    <s v="552-44-5977"/>
    <n v="16.25"/>
    <x v="1"/>
    <n v="325"/>
    <x v="24"/>
    <d v="1899-12-30T19:30:00"/>
    <x v="67"/>
    <x v="20"/>
    <x v="0"/>
    <x v="0"/>
  </r>
  <r>
    <d v="2024-06-08T00:00:00"/>
    <s v="Adelaide"/>
    <s v="Australia"/>
    <x v="0"/>
    <s v="Male"/>
    <x v="0"/>
    <x v="33"/>
    <n v="240"/>
    <n v="60"/>
    <n v="78"/>
    <n v="4"/>
    <s v="267-62-7380"/>
    <n v="21"/>
    <x v="0"/>
    <n v="300"/>
    <x v="55"/>
    <d v="1899-12-30T14:42:00"/>
    <x v="7"/>
    <x v="20"/>
    <x v="0"/>
    <x v="0"/>
  </r>
  <r>
    <d v="2024-06-08T00:00:00"/>
    <s v="Calgary"/>
    <s v="Canada"/>
    <x v="0"/>
    <s v="Female"/>
    <x v="0"/>
    <x v="32"/>
    <n v="120"/>
    <n v="20"/>
    <n v="26"/>
    <n v="6"/>
    <s v="430-53-4718"/>
    <n v="7.5"/>
    <x v="1"/>
    <n v="150"/>
    <x v="53"/>
    <d v="1899-12-30T19:08:00"/>
    <x v="4"/>
    <x v="20"/>
    <x v="0"/>
    <x v="0"/>
  </r>
  <r>
    <d v="2024-06-08T00:00:00"/>
    <s v="Hyderabad"/>
    <s v="India"/>
    <x v="0"/>
    <s v="Male"/>
    <x v="0"/>
    <x v="43"/>
    <n v="49"/>
    <n v="7"/>
    <n v="9"/>
    <n v="7"/>
    <s v="886-18-2897"/>
    <n v="4.4589999999999996"/>
    <x v="0"/>
    <n v="63.7"/>
    <x v="200"/>
    <d v="1899-12-30T19:12:00"/>
    <x v="34"/>
    <x v="20"/>
    <x v="0"/>
    <x v="0"/>
  </r>
  <r>
    <d v="2024-06-08T00:00:00"/>
    <s v="Delhi"/>
    <s v="India"/>
    <x v="1"/>
    <s v="Male"/>
    <x v="4"/>
    <x v="16"/>
    <n v="9000"/>
    <n v="1800"/>
    <n v="2340"/>
    <n v="5"/>
    <s v="602-16-6955"/>
    <n v="234"/>
    <x v="0"/>
    <n v="10800"/>
    <x v="23"/>
    <d v="1899-12-30T15:46:00"/>
    <x v="23"/>
    <x v="20"/>
    <x v="0"/>
    <x v="0"/>
  </r>
  <r>
    <d v="2024-06-08T00:00:00"/>
    <s v="Adelaide"/>
    <s v="Australia"/>
    <x v="0"/>
    <s v="Female"/>
    <x v="0"/>
    <x v="33"/>
    <n v="360"/>
    <n v="60"/>
    <n v="78"/>
    <n v="6"/>
    <s v="745-74-0715"/>
    <n v="31.5"/>
    <x v="0"/>
    <n v="450"/>
    <x v="43"/>
    <d v="1899-12-30T19:06:00"/>
    <x v="44"/>
    <x v="20"/>
    <x v="0"/>
    <x v="0"/>
  </r>
  <r>
    <d v="2024-06-08T00:00:00"/>
    <s v="Pune"/>
    <s v="India"/>
    <x v="0"/>
    <s v="Male"/>
    <x v="1"/>
    <x v="22"/>
    <n v="700"/>
    <n v="100"/>
    <n v="130"/>
    <n v="7"/>
    <s v="690-01-6631"/>
    <n v="61.25"/>
    <x v="0"/>
    <n v="875"/>
    <x v="166"/>
    <d v="1899-12-30T18:10:00"/>
    <x v="3"/>
    <x v="20"/>
    <x v="0"/>
    <x v="0"/>
  </r>
  <r>
    <d v="2024-06-08T00:00:00"/>
    <s v="Aligarh"/>
    <s v="India"/>
    <x v="1"/>
    <s v="Male"/>
    <x v="0"/>
    <x v="1"/>
    <n v="240"/>
    <n v="80"/>
    <n v="104"/>
    <n v="3"/>
    <s v="652-49-6720"/>
    <n v="31.2"/>
    <x v="1"/>
    <n v="312"/>
    <x v="7"/>
    <d v="1899-12-30T20:46:00"/>
    <x v="7"/>
    <x v="20"/>
    <x v="0"/>
    <x v="0"/>
  </r>
  <r>
    <d v="2024-06-08T00:00:00"/>
    <s v="Hamburg"/>
    <s v="Germany"/>
    <x v="0"/>
    <s v="Female"/>
    <x v="0"/>
    <x v="27"/>
    <n v="240"/>
    <n v="40"/>
    <n v="52"/>
    <n v="6"/>
    <s v="233-67-5758"/>
    <n v="21.84"/>
    <x v="0"/>
    <n v="312"/>
    <x v="7"/>
    <d v="1899-12-30T18:35:00"/>
    <x v="7"/>
    <x v="20"/>
    <x v="0"/>
    <x v="0"/>
  </r>
  <r>
    <d v="2024-06-08T00:00:00"/>
    <s v="Munich"/>
    <s v="Germany"/>
    <x v="0"/>
    <s v="Male"/>
    <x v="0"/>
    <x v="6"/>
    <n v="140"/>
    <n v="20"/>
    <n v="26"/>
    <n v="7"/>
    <s v="303-96-2227"/>
    <n v="12.25"/>
    <x v="0"/>
    <n v="175"/>
    <x v="145"/>
    <d v="1899-12-30T11:40:00"/>
    <x v="62"/>
    <x v="20"/>
    <x v="0"/>
    <x v="0"/>
  </r>
  <r>
    <d v="2024-06-08T00:00:00"/>
    <s v="Moradabad"/>
    <s v="India"/>
    <x v="1"/>
    <s v="Male"/>
    <x v="2"/>
    <x v="29"/>
    <n v="84000"/>
    <n v="12000"/>
    <n v="15600"/>
    <n v="7"/>
    <s v="727-02-1313"/>
    <n v="2340"/>
    <x v="0"/>
    <n v="100800"/>
    <x v="273"/>
    <d v="1899-12-30T13:46:00"/>
    <x v="55"/>
    <x v="20"/>
    <x v="0"/>
    <x v="0"/>
  </r>
  <r>
    <d v="2024-06-08T00:00:00"/>
    <s v="Kharagpur"/>
    <s v="India"/>
    <x v="0"/>
    <s v="Female"/>
    <x v="2"/>
    <x v="10"/>
    <n v="8000"/>
    <n v="800"/>
    <n v="1040"/>
    <n v="10"/>
    <s v="347-56-2442"/>
    <n v="104"/>
    <x v="2"/>
    <n v="10000"/>
    <x v="130"/>
    <d v="1899-12-30T17:16:00"/>
    <x v="119"/>
    <x v="20"/>
    <x v="0"/>
    <x v="0"/>
  </r>
  <r>
    <d v="2024-06-08T00:00:00"/>
    <s v="Nashik"/>
    <s v="India"/>
    <x v="1"/>
    <s v="Male"/>
    <x v="2"/>
    <x v="29"/>
    <n v="96000"/>
    <n v="12000"/>
    <n v="15600"/>
    <n v="8"/>
    <s v="849-09-3807"/>
    <n v="2340"/>
    <x v="0"/>
    <n v="124800"/>
    <x v="274"/>
    <d v="1899-12-30T13:22:00"/>
    <x v="97"/>
    <x v="20"/>
    <x v="0"/>
    <x v="0"/>
  </r>
  <r>
    <d v="2024-06-08T00:00:00"/>
    <s v="Canberra"/>
    <s v="Australia"/>
    <x v="1"/>
    <s v="Male"/>
    <x v="0"/>
    <x v="33"/>
    <n v="360"/>
    <n v="60"/>
    <n v="78"/>
    <n v="6"/>
    <m/>
    <n v="56.16"/>
    <x v="0"/>
    <n v="468"/>
    <x v="101"/>
    <d v="1899-12-30T15:33:00"/>
    <x v="44"/>
    <x v="20"/>
    <x v="0"/>
    <x v="0"/>
  </r>
  <r>
    <d v="2024-06-08T00:00:00"/>
    <s v="Berlin"/>
    <s v="Germany"/>
    <x v="0"/>
    <s v="Male"/>
    <x v="0"/>
    <x v="32"/>
    <n v="140"/>
    <n v="20"/>
    <n v="26"/>
    <n v="7"/>
    <m/>
    <n v="8.75"/>
    <x v="1"/>
    <n v="175"/>
    <x v="145"/>
    <d v="1899-12-30T13:28:00"/>
    <x v="62"/>
    <x v="20"/>
    <x v="0"/>
    <x v="0"/>
  </r>
  <r>
    <d v="2024-06-08T00:00:00"/>
    <s v="Bhiwani"/>
    <s v="India"/>
    <x v="0"/>
    <s v="Male"/>
    <x v="2"/>
    <x v="29"/>
    <n v="60000"/>
    <n v="12000"/>
    <n v="15600"/>
    <n v="5"/>
    <m/>
    <n v="2340"/>
    <x v="2"/>
    <n v="78000"/>
    <x v="106"/>
    <m/>
    <x v="79"/>
    <x v="20"/>
    <x v="0"/>
    <x v="0"/>
  </r>
  <r>
    <d v="2024-06-08T00:00:00"/>
    <s v="Bhopal"/>
    <s v="India"/>
    <x v="0"/>
    <s v="Male"/>
    <x v="4"/>
    <x v="37"/>
    <n v="600"/>
    <n v="300"/>
    <n v="390"/>
    <n v="2"/>
    <m/>
    <n v="75"/>
    <x v="2"/>
    <n v="750"/>
    <x v="22"/>
    <m/>
    <x v="5"/>
    <x v="20"/>
    <x v="0"/>
    <x v="0"/>
  </r>
  <r>
    <d v="2024-06-08T00:00:00"/>
    <s v="Montreal"/>
    <s v="Canada"/>
    <x v="1"/>
    <s v="Male"/>
    <x v="2"/>
    <x v="18"/>
    <n v="6000"/>
    <n v="1200"/>
    <n v="1560"/>
    <n v="5"/>
    <m/>
    <n v="156"/>
    <x v="2"/>
    <n v="7800"/>
    <x v="23"/>
    <m/>
    <x v="25"/>
    <x v="20"/>
    <x v="0"/>
    <x v="0"/>
  </r>
  <r>
    <d v="2024-06-08T00:00:00"/>
    <s v="Abu Dhabi"/>
    <s v="UAE"/>
    <x v="0"/>
    <s v="Female"/>
    <x v="4"/>
    <x v="34"/>
    <n v="17500"/>
    <n v="2500"/>
    <n v="3250"/>
    <n v="7"/>
    <m/>
    <n v="325"/>
    <x v="1"/>
    <n v="21875"/>
    <x v="210"/>
    <m/>
    <x v="118"/>
    <x v="20"/>
    <x v="0"/>
    <x v="0"/>
  </r>
  <r>
    <d v="2024-06-08T00:00:00"/>
    <s v="Raichur"/>
    <s v="India"/>
    <x v="0"/>
    <s v="Female"/>
    <x v="1"/>
    <x v="50"/>
    <n v="1200"/>
    <n v="200"/>
    <n v="260"/>
    <n v="6"/>
    <m/>
    <n v="100"/>
    <x v="0"/>
    <n v="1500"/>
    <x v="52"/>
    <m/>
    <x v="105"/>
    <x v="20"/>
    <x v="0"/>
    <x v="0"/>
  </r>
  <r>
    <d v="2024-06-08T00:00:00"/>
    <s v="Jalgaon"/>
    <s v="India"/>
    <x v="0"/>
    <s v="Male"/>
    <x v="0"/>
    <x v="11"/>
    <n v="2750"/>
    <n v="550"/>
    <n v="715"/>
    <n v="5"/>
    <m/>
    <n v="100"/>
    <x v="2"/>
    <n v="3300"/>
    <x v="170"/>
    <m/>
    <x v="92"/>
    <x v="20"/>
    <x v="0"/>
    <x v="0"/>
  </r>
  <r>
    <d v="2024-06-08T00:00:00"/>
    <s v="Manchester"/>
    <s v="UK"/>
    <x v="0"/>
    <s v="Female"/>
    <x v="4"/>
    <x v="51"/>
    <n v="6000"/>
    <n v="600"/>
    <n v="780"/>
    <n v="10"/>
    <m/>
    <n v="100"/>
    <x v="0"/>
    <n v="7200"/>
    <x v="12"/>
    <m/>
    <x v="25"/>
    <x v="20"/>
    <x v="0"/>
    <x v="0"/>
  </r>
  <r>
    <d v="2024-06-08T00:00:00"/>
    <s v="Bareilly"/>
    <s v="India"/>
    <x v="1"/>
    <s v="Male"/>
    <x v="0"/>
    <x v="5"/>
    <n v="90"/>
    <n v="90"/>
    <n v="117"/>
    <n v="1"/>
    <m/>
    <n v="16.875"/>
    <x v="2"/>
    <n v="112.5"/>
    <x v="119"/>
    <m/>
    <x v="160"/>
    <x v="20"/>
    <x v="0"/>
    <x v="0"/>
  </r>
  <r>
    <d v="2024-06-08T00:00:00"/>
    <s v="Rewa"/>
    <s v="India"/>
    <x v="0"/>
    <s v="Male"/>
    <x v="2"/>
    <x v="52"/>
    <n v="15000"/>
    <n v="5000"/>
    <n v="6500"/>
    <n v="3"/>
    <m/>
    <n v="650"/>
    <x v="0"/>
    <n v="19500"/>
    <x v="151"/>
    <m/>
    <x v="134"/>
    <x v="20"/>
    <x v="0"/>
    <x v="0"/>
  </r>
  <r>
    <d v="2024-06-08T00:00:00"/>
    <s v="San Jose"/>
    <s v="USA"/>
    <x v="0"/>
    <s v="Male"/>
    <x v="2"/>
    <x v="29"/>
    <n v="36000"/>
    <n v="12000"/>
    <n v="15600"/>
    <n v="3"/>
    <m/>
    <n v="2340"/>
    <x v="1"/>
    <n v="46800"/>
    <x v="51"/>
    <m/>
    <x v="52"/>
    <x v="20"/>
    <x v="0"/>
    <x v="0"/>
  </r>
  <r>
    <d v="2024-06-08T00:00:00"/>
    <s v="Kanpur"/>
    <s v="India"/>
    <x v="0"/>
    <s v="Female"/>
    <x v="0"/>
    <x v="3"/>
    <n v="600"/>
    <n v="100"/>
    <n v="130"/>
    <n v="6"/>
    <m/>
    <n v="48.3"/>
    <x v="0"/>
    <n v="690"/>
    <x v="43"/>
    <m/>
    <x v="5"/>
    <x v="20"/>
    <x v="0"/>
    <x v="0"/>
  </r>
  <r>
    <d v="2024-06-08T00:00:00"/>
    <s v="Frankfurt"/>
    <s v="Germany"/>
    <x v="1"/>
    <s v="Male"/>
    <x v="0"/>
    <x v="1"/>
    <n v="560"/>
    <n v="80"/>
    <n v="104"/>
    <n v="7"/>
    <m/>
    <n v="87.36"/>
    <x v="0"/>
    <n v="728"/>
    <x v="17"/>
    <m/>
    <x v="17"/>
    <x v="20"/>
    <x v="0"/>
    <x v="0"/>
  </r>
  <r>
    <d v="2024-06-08T00:00:00"/>
    <s v="Bhiwani"/>
    <s v="India"/>
    <x v="0"/>
    <s v="Male"/>
    <x v="2"/>
    <x v="7"/>
    <n v="165000"/>
    <n v="55000"/>
    <n v="71500"/>
    <n v="3"/>
    <m/>
    <n v="10725"/>
    <x v="2"/>
    <n v="214500"/>
    <x v="205"/>
    <m/>
    <x v="35"/>
    <x v="20"/>
    <x v="0"/>
    <x v="0"/>
  </r>
  <r>
    <d v="2024-06-08T00:00:00"/>
    <s v="Nizamabad"/>
    <s v="India"/>
    <x v="1"/>
    <s v="Female"/>
    <x v="0"/>
    <x v="38"/>
    <n v="360"/>
    <n v="45"/>
    <n v="59"/>
    <n v="8"/>
    <m/>
    <n v="45"/>
    <x v="1"/>
    <n v="450"/>
    <x v="43"/>
    <m/>
    <x v="114"/>
    <x v="20"/>
    <x v="0"/>
    <x v="0"/>
  </r>
  <r>
    <d v="2024-06-08T00:00:00"/>
    <s v="Chicago"/>
    <s v="USA"/>
    <x v="0"/>
    <s v="Male"/>
    <x v="2"/>
    <x v="10"/>
    <n v="6400"/>
    <n v="800"/>
    <n v="1040"/>
    <n v="8"/>
    <m/>
    <n v="104"/>
    <x v="1"/>
    <n v="8320"/>
    <x v="275"/>
    <m/>
    <x v="175"/>
    <x v="20"/>
    <x v="0"/>
    <x v="0"/>
  </r>
  <r>
    <d v="2024-06-08T00:00:00"/>
    <s v="Adelaide"/>
    <s v="Australia"/>
    <x v="0"/>
    <s v="Male"/>
    <x v="1"/>
    <x v="55"/>
    <n v="190"/>
    <n v="95"/>
    <n v="124"/>
    <n v="2"/>
    <m/>
    <n v="24.7"/>
    <x v="2"/>
    <n v="247"/>
    <x v="276"/>
    <m/>
    <x v="200"/>
    <x v="20"/>
    <x v="0"/>
    <x v="0"/>
  </r>
  <r>
    <d v="2024-06-08T00:00:00"/>
    <s v="Rewa"/>
    <s v="India"/>
    <x v="0"/>
    <s v="Female"/>
    <x v="4"/>
    <x v="35"/>
    <n v="1000"/>
    <n v="500"/>
    <n v="650"/>
    <n v="2"/>
    <m/>
    <n v="65"/>
    <x v="1"/>
    <n v="1300"/>
    <x v="52"/>
    <m/>
    <x v="22"/>
    <x v="20"/>
    <x v="0"/>
    <x v="0"/>
  </r>
  <r>
    <d v="2024-06-08T00:00:00"/>
    <s v="Sangli"/>
    <s v="India"/>
    <x v="0"/>
    <s v="Male"/>
    <x v="2"/>
    <x v="19"/>
    <n v="90000"/>
    <n v="18000"/>
    <n v="23400"/>
    <n v="5"/>
    <m/>
    <n v="3510"/>
    <x v="1"/>
    <n v="103500"/>
    <x v="159"/>
    <m/>
    <x v="63"/>
    <x v="20"/>
    <x v="0"/>
    <x v="0"/>
  </r>
  <r>
    <d v="2024-06-08T00:00:00"/>
    <s v="Ottawa"/>
    <s v="Canada"/>
    <x v="0"/>
    <s v="Male"/>
    <x v="2"/>
    <x v="10"/>
    <n v="1600"/>
    <n v="800"/>
    <n v="1040"/>
    <n v="2"/>
    <m/>
    <n v="104"/>
    <x v="2"/>
    <n v="2080"/>
    <x v="161"/>
    <m/>
    <x v="41"/>
    <x v="20"/>
    <x v="0"/>
    <x v="0"/>
  </r>
  <r>
    <d v="2024-07-08T00:00:00"/>
    <s v="Pali"/>
    <s v="India"/>
    <x v="0"/>
    <s v="Male"/>
    <x v="4"/>
    <x v="30"/>
    <n v="7500"/>
    <n v="1500"/>
    <n v="1950"/>
    <n v="5"/>
    <m/>
    <n v="195"/>
    <x v="0"/>
    <n v="9000"/>
    <x v="190"/>
    <m/>
    <x v="50"/>
    <x v="20"/>
    <x v="6"/>
    <x v="0"/>
  </r>
  <r>
    <d v="2024-07-08T00:00:00"/>
    <s v="Ras Al Khaimah"/>
    <s v="UAE"/>
    <x v="1"/>
    <s v="Male"/>
    <x v="0"/>
    <x v="5"/>
    <n v="360"/>
    <n v="90"/>
    <n v="117"/>
    <n v="4"/>
    <m/>
    <n v="56.16"/>
    <x v="0"/>
    <n v="468"/>
    <x v="101"/>
    <m/>
    <x v="44"/>
    <x v="20"/>
    <x v="6"/>
    <x v="0"/>
  </r>
  <r>
    <d v="2024-07-08T00:00:00"/>
    <s v="Bareilly"/>
    <s v="India"/>
    <x v="1"/>
    <s v="Female"/>
    <x v="2"/>
    <x v="10"/>
    <n v="2400"/>
    <n v="800"/>
    <n v="1040"/>
    <n v="3"/>
    <m/>
    <n v="104"/>
    <x v="1"/>
    <n v="2760"/>
    <x v="115"/>
    <m/>
    <x v="70"/>
    <x v="20"/>
    <x v="6"/>
    <x v="0"/>
  </r>
  <r>
    <d v="2024-07-08T00:00:00"/>
    <s v="Dresden"/>
    <s v="Germany"/>
    <x v="1"/>
    <s v="Female"/>
    <x v="0"/>
    <x v="14"/>
    <n v="560"/>
    <n v="140"/>
    <n v="182"/>
    <n v="4"/>
    <m/>
    <n v="70"/>
    <x v="1"/>
    <n v="700"/>
    <x v="3"/>
    <m/>
    <x v="17"/>
    <x v="20"/>
    <x v="6"/>
    <x v="0"/>
  </r>
  <r>
    <d v="2024-07-08T00:00:00"/>
    <s v="Ahmedabad"/>
    <s v="India"/>
    <x v="0"/>
    <s v="Male"/>
    <x v="1"/>
    <x v="44"/>
    <n v="1500"/>
    <n v="150"/>
    <n v="195"/>
    <n v="10"/>
    <m/>
    <n v="93.75"/>
    <x v="1"/>
    <n v="1875"/>
    <x v="134"/>
    <m/>
    <x v="0"/>
    <x v="20"/>
    <x v="6"/>
    <x v="0"/>
  </r>
  <r>
    <d v="2024-07-08T00:00:00"/>
    <s v="Delhi"/>
    <s v="India"/>
    <x v="0"/>
    <s v="Male"/>
    <x v="2"/>
    <x v="17"/>
    <n v="15400"/>
    <n v="2200"/>
    <n v="2860"/>
    <n v="7"/>
    <m/>
    <n v="286"/>
    <x v="1"/>
    <n v="17710"/>
    <x v="277"/>
    <m/>
    <x v="51"/>
    <x v="20"/>
    <x v="6"/>
    <x v="0"/>
  </r>
  <r>
    <d v="2024-07-08T00:00:00"/>
    <s v="Bardhaman"/>
    <s v="India"/>
    <x v="0"/>
    <s v="Male"/>
    <x v="0"/>
    <x v="9"/>
    <n v="420"/>
    <n v="60"/>
    <n v="78"/>
    <n v="7"/>
    <m/>
    <n v="54.6"/>
    <x v="2"/>
    <n v="546"/>
    <x v="15"/>
    <m/>
    <x v="32"/>
    <x v="20"/>
    <x v="6"/>
    <x v="0"/>
  </r>
  <r>
    <d v="2024-07-08T00:00:00"/>
    <s v="Nashik"/>
    <s v="India"/>
    <x v="0"/>
    <s v="Female"/>
    <x v="2"/>
    <x v="10"/>
    <n v="2400"/>
    <n v="800"/>
    <n v="1040"/>
    <n v="3"/>
    <m/>
    <n v="104"/>
    <x v="0"/>
    <n v="3120"/>
    <x v="72"/>
    <m/>
    <x v="70"/>
    <x v="20"/>
    <x v="6"/>
    <x v="0"/>
  </r>
  <r>
    <d v="2024-07-08T00:00:00"/>
    <s v="Jalandhar"/>
    <s v="India"/>
    <x v="0"/>
    <s v="Female"/>
    <x v="0"/>
    <x v="5"/>
    <n v="180"/>
    <n v="90"/>
    <n v="117"/>
    <n v="2"/>
    <m/>
    <n v="16.38"/>
    <x v="0"/>
    <n v="234"/>
    <x v="2"/>
    <m/>
    <x v="2"/>
    <x v="20"/>
    <x v="6"/>
    <x v="0"/>
  </r>
  <r>
    <d v="2024-07-08T00:00:00"/>
    <s v="Pali"/>
    <s v="India"/>
    <x v="0"/>
    <s v="Male"/>
    <x v="2"/>
    <x v="29"/>
    <n v="84000"/>
    <n v="12000"/>
    <n v="15600"/>
    <n v="7"/>
    <m/>
    <n v="2340"/>
    <x v="2"/>
    <n v="109200"/>
    <x v="56"/>
    <m/>
    <x v="55"/>
    <x v="20"/>
    <x v="6"/>
    <x v="0"/>
  </r>
  <r>
    <d v="2024-07-08T00:00:00"/>
    <s v="Berlin"/>
    <s v="Germany"/>
    <x v="0"/>
    <s v="Female"/>
    <x v="3"/>
    <x v="8"/>
    <n v="480"/>
    <n v="80"/>
    <n v="104"/>
    <n v="6"/>
    <m/>
    <n v="42"/>
    <x v="0"/>
    <n v="600"/>
    <x v="20"/>
    <m/>
    <x v="110"/>
    <x v="20"/>
    <x v="6"/>
    <x v="0"/>
  </r>
  <r>
    <d v="2024-07-08T00:00:00"/>
    <s v="Sydney"/>
    <s v="Australia"/>
    <x v="0"/>
    <s v="Male"/>
    <x v="0"/>
    <x v="32"/>
    <n v="160"/>
    <n v="20"/>
    <n v="26"/>
    <n v="8"/>
    <m/>
    <n v="10.4"/>
    <x v="1"/>
    <n v="208"/>
    <x v="61"/>
    <m/>
    <x v="11"/>
    <x v="20"/>
    <x v="6"/>
    <x v="0"/>
  </r>
  <r>
    <d v="2024-07-08T00:00:00"/>
    <s v="Salvador"/>
    <s v="Brazil"/>
    <x v="0"/>
    <s v="Female"/>
    <x v="0"/>
    <x v="6"/>
    <n v="40"/>
    <n v="20"/>
    <n v="26"/>
    <n v="2"/>
    <m/>
    <n v="2.6"/>
    <x v="1"/>
    <n v="52"/>
    <x v="44"/>
    <m/>
    <x v="45"/>
    <x v="20"/>
    <x v="6"/>
    <x v="0"/>
  </r>
  <r>
    <d v="2024-07-08T00:00:00"/>
    <s v="Allahabad"/>
    <s v="India"/>
    <x v="1"/>
    <s v="Male"/>
    <x v="4"/>
    <x v="45"/>
    <n v="14000"/>
    <n v="2000"/>
    <n v="2600"/>
    <n v="7"/>
    <m/>
    <n v="260"/>
    <x v="1"/>
    <n v="16100"/>
    <x v="112"/>
    <m/>
    <x v="107"/>
    <x v="20"/>
    <x v="6"/>
    <x v="0"/>
  </r>
  <r>
    <d v="2024-07-08T00:00:00"/>
    <s v="Las Vegas"/>
    <s v="USA"/>
    <x v="0"/>
    <s v="Male"/>
    <x v="0"/>
    <x v="9"/>
    <n v="360"/>
    <n v="60"/>
    <n v="78"/>
    <n v="6"/>
    <m/>
    <n v="45"/>
    <x v="2"/>
    <n v="450"/>
    <x v="43"/>
    <m/>
    <x v="44"/>
    <x v="20"/>
    <x v="6"/>
    <x v="0"/>
  </r>
  <r>
    <d v="2024-07-08T00:00:00"/>
    <s v="Aizawl"/>
    <s v="India"/>
    <x v="1"/>
    <s v="Female"/>
    <x v="0"/>
    <x v="38"/>
    <n v="315"/>
    <n v="45"/>
    <n v="59"/>
    <n v="7"/>
    <m/>
    <n v="61.424999999999997"/>
    <x v="2"/>
    <n v="409.5"/>
    <x v="165"/>
    <m/>
    <x v="178"/>
    <x v="20"/>
    <x v="6"/>
    <x v="0"/>
  </r>
  <r>
    <d v="2024-07-08T00:00:00"/>
    <s v="Hobart"/>
    <s v="Australia"/>
    <x v="0"/>
    <s v="Male"/>
    <x v="1"/>
    <x v="55"/>
    <n v="665"/>
    <n v="95"/>
    <n v="124"/>
    <n v="7"/>
    <m/>
    <n v="43.225000000000001"/>
    <x v="1"/>
    <n v="864.5"/>
    <x v="278"/>
    <m/>
    <x v="133"/>
    <x v="20"/>
    <x v="6"/>
    <x v="0"/>
  </r>
  <r>
    <d v="2024-07-08T00:00:00"/>
    <s v="Aligarh"/>
    <s v="India"/>
    <x v="0"/>
    <s v="Male"/>
    <x v="0"/>
    <x v="3"/>
    <n v="700"/>
    <n v="100"/>
    <n v="130"/>
    <n v="7"/>
    <m/>
    <n v="63.7"/>
    <x v="0"/>
    <n v="910"/>
    <x v="34"/>
    <m/>
    <x v="3"/>
    <x v="20"/>
    <x v="6"/>
    <x v="0"/>
  </r>
  <r>
    <d v="2024-07-08T00:00:00"/>
    <s v="Fujairah"/>
    <s v="UAE"/>
    <x v="1"/>
    <s v="Male"/>
    <x v="1"/>
    <x v="2"/>
    <n v="1440"/>
    <n v="180"/>
    <n v="234"/>
    <n v="8"/>
    <m/>
    <n v="100"/>
    <x v="0"/>
    <n v="1872"/>
    <x v="279"/>
    <m/>
    <x v="206"/>
    <x v="20"/>
    <x v="6"/>
    <x v="0"/>
  </r>
  <r>
    <d v="2024-07-08T00:00:00"/>
    <s v="Agra"/>
    <s v="India"/>
    <x v="0"/>
    <s v="Female"/>
    <x v="0"/>
    <x v="0"/>
    <n v="750"/>
    <n v="250"/>
    <n v="325"/>
    <n v="3"/>
    <m/>
    <n v="48.75"/>
    <x v="1"/>
    <n v="975"/>
    <x v="141"/>
    <m/>
    <x v="126"/>
    <x v="20"/>
    <x v="6"/>
    <x v="0"/>
  </r>
  <r>
    <d v="2024-07-08T00:00:00"/>
    <s v="Vancouver"/>
    <s v="Canada"/>
    <x v="1"/>
    <s v="Male"/>
    <x v="2"/>
    <x v="15"/>
    <n v="17500"/>
    <n v="3500"/>
    <n v="4550"/>
    <n v="5"/>
    <m/>
    <n v="455"/>
    <x v="1"/>
    <n v="22750"/>
    <x v="18"/>
    <m/>
    <x v="118"/>
    <x v="20"/>
    <x v="6"/>
    <x v="0"/>
  </r>
  <r>
    <d v="2024-07-08T00:00:00"/>
    <s v="Sambalpur"/>
    <s v="India"/>
    <x v="1"/>
    <s v="Male"/>
    <x v="2"/>
    <x v="52"/>
    <n v="45000"/>
    <n v="5000"/>
    <n v="6500"/>
    <n v="9"/>
    <m/>
    <n v="650"/>
    <x v="2"/>
    <n v="54000"/>
    <x v="104"/>
    <m/>
    <x v="142"/>
    <x v="20"/>
    <x v="6"/>
    <x v="0"/>
  </r>
  <r>
    <d v="2024-07-08T00:00:00"/>
    <s v="Edmonton"/>
    <s v="Canada"/>
    <x v="0"/>
    <s v="Male"/>
    <x v="5"/>
    <x v="26"/>
    <n v="50"/>
    <n v="5"/>
    <n v="7"/>
    <n v="10"/>
    <m/>
    <n v="4.55"/>
    <x v="0"/>
    <n v="65"/>
    <x v="67"/>
    <m/>
    <x v="207"/>
    <x v="20"/>
    <x v="6"/>
    <x v="0"/>
  </r>
  <r>
    <d v="2024-07-08T00:00:00"/>
    <s v="Adelaide"/>
    <s v="Australia"/>
    <x v="1"/>
    <s v="Female"/>
    <x v="2"/>
    <x v="7"/>
    <n v="495000"/>
    <n v="55000"/>
    <n v="71500"/>
    <n v="9"/>
    <m/>
    <n v="10725"/>
    <x v="1"/>
    <n v="569250"/>
    <x v="280"/>
    <m/>
    <x v="208"/>
    <x v="20"/>
    <x v="6"/>
    <x v="0"/>
  </r>
  <r>
    <d v="2024-07-08T00:00:00"/>
    <s v="Stuttgart"/>
    <s v="Germany"/>
    <x v="0"/>
    <s v="Female"/>
    <x v="1"/>
    <x v="39"/>
    <n v="200"/>
    <n v="50"/>
    <n v="65"/>
    <n v="4"/>
    <m/>
    <n v="17.5"/>
    <x v="0"/>
    <n v="250"/>
    <x v="78"/>
    <m/>
    <x v="54"/>
    <x v="20"/>
    <x v="6"/>
    <x v="0"/>
  </r>
  <r>
    <d v="2024-08-08T00:00:00"/>
    <s v="Dallas"/>
    <s v="USA"/>
    <x v="0"/>
    <s v="Female"/>
    <x v="0"/>
    <x v="14"/>
    <n v="420"/>
    <n v="140"/>
    <n v="182"/>
    <n v="3"/>
    <m/>
    <n v="33.81"/>
    <x v="0"/>
    <n v="483"/>
    <x v="226"/>
    <m/>
    <x v="32"/>
    <x v="20"/>
    <x v="7"/>
    <x v="0"/>
  </r>
  <r>
    <d v="2024-08-08T00:00:00"/>
    <s v="Leeds"/>
    <s v="UK"/>
    <x v="0"/>
    <s v="Male"/>
    <x v="4"/>
    <x v="13"/>
    <n v="3600"/>
    <n v="900"/>
    <n v="1170"/>
    <n v="4"/>
    <m/>
    <n v="117"/>
    <x v="0"/>
    <n v="4320"/>
    <x v="72"/>
    <m/>
    <x v="16"/>
    <x v="20"/>
    <x v="7"/>
    <x v="0"/>
  </r>
  <r>
    <d v="2024-08-08T00:00:00"/>
    <s v="Moradabad"/>
    <s v="India"/>
    <x v="0"/>
    <s v="Female"/>
    <x v="0"/>
    <x v="36"/>
    <n v="385"/>
    <n v="55"/>
    <n v="72"/>
    <n v="7"/>
    <m/>
    <n v="25.024999999999999"/>
    <x v="1"/>
    <n v="500.5"/>
    <x v="75"/>
    <m/>
    <x v="74"/>
    <x v="20"/>
    <x v="7"/>
    <x v="0"/>
  </r>
  <r>
    <d v="2024-08-08T00:00:00"/>
    <s v="Kansas City"/>
    <s v="USA"/>
    <x v="0"/>
    <s v="Female"/>
    <x v="0"/>
    <x v="11"/>
    <n v="2750"/>
    <n v="550"/>
    <n v="715"/>
    <n v="5"/>
    <m/>
    <n v="100"/>
    <x v="0"/>
    <n v="3300"/>
    <x v="170"/>
    <m/>
    <x v="92"/>
    <x v="20"/>
    <x v="7"/>
    <x v="0"/>
  </r>
  <r>
    <d v="2024-08-08T00:00:00"/>
    <s v="Kharagpur"/>
    <s v="India"/>
    <x v="0"/>
    <s v="Male"/>
    <x v="0"/>
    <x v="36"/>
    <n v="385"/>
    <n v="55"/>
    <n v="72"/>
    <n v="7"/>
    <m/>
    <n v="25.024999999999999"/>
    <x v="1"/>
    <n v="500.5"/>
    <x v="75"/>
    <m/>
    <x v="74"/>
    <x v="20"/>
    <x v="7"/>
    <x v="0"/>
  </r>
  <r>
    <d v="2024-08-08T00:00:00"/>
    <s v="Toronto"/>
    <s v="Canada"/>
    <x v="0"/>
    <s v="Male"/>
    <x v="0"/>
    <x v="1"/>
    <n v="480"/>
    <n v="80"/>
    <n v="104"/>
    <n v="6"/>
    <m/>
    <n v="62.4"/>
    <x v="2"/>
    <n v="624"/>
    <x v="201"/>
    <m/>
    <x v="110"/>
    <x v="20"/>
    <x v="7"/>
    <x v="0"/>
  </r>
  <r>
    <d v="2024-08-08T00:00:00"/>
    <s v="Kota"/>
    <s v="India"/>
    <x v="0"/>
    <s v="Male"/>
    <x v="0"/>
    <x v="38"/>
    <n v="225"/>
    <n v="45"/>
    <n v="59"/>
    <n v="5"/>
    <m/>
    <n v="28.125"/>
    <x v="2"/>
    <n v="281.25"/>
    <x v="270"/>
    <m/>
    <x v="154"/>
    <x v="20"/>
    <x v="7"/>
    <x v="0"/>
  </r>
  <r>
    <d v="2024-08-08T00:00:00"/>
    <s v="Kolkata"/>
    <s v="India"/>
    <x v="0"/>
    <s v="Female"/>
    <x v="0"/>
    <x v="11"/>
    <n v="2750"/>
    <n v="550"/>
    <n v="715"/>
    <n v="5"/>
    <m/>
    <n v="100"/>
    <x v="0"/>
    <n v="3575"/>
    <x v="98"/>
    <m/>
    <x v="92"/>
    <x v="20"/>
    <x v="7"/>
    <x v="0"/>
  </r>
  <r>
    <d v="2024-08-08T00:00:00"/>
    <s v="Houston"/>
    <s v="USA"/>
    <x v="1"/>
    <s v="Male"/>
    <x v="2"/>
    <x v="29"/>
    <n v="48000"/>
    <n v="12000"/>
    <n v="15600"/>
    <n v="4"/>
    <m/>
    <n v="2340"/>
    <x v="1"/>
    <n v="60000"/>
    <x v="149"/>
    <m/>
    <x v="43"/>
    <x v="20"/>
    <x v="7"/>
    <x v="0"/>
  </r>
  <r>
    <d v="2024-08-08T00:00:00"/>
    <s v="Aligarh"/>
    <s v="India"/>
    <x v="0"/>
    <s v="Male"/>
    <x v="2"/>
    <x v="7"/>
    <n v="330000"/>
    <n v="55000"/>
    <n v="71500"/>
    <n v="6"/>
    <m/>
    <n v="10725"/>
    <x v="2"/>
    <n v="396000"/>
    <x v="92"/>
    <m/>
    <x v="132"/>
    <x v="20"/>
    <x v="7"/>
    <x v="0"/>
  </r>
  <r>
    <d v="2024-08-08T00:00:00"/>
    <s v="Fujairah"/>
    <s v="UAE"/>
    <x v="0"/>
    <s v="Male"/>
    <x v="5"/>
    <x v="40"/>
    <n v="250"/>
    <n v="50"/>
    <n v="65"/>
    <n v="5"/>
    <m/>
    <n v="30"/>
    <x v="2"/>
    <n v="300"/>
    <x v="78"/>
    <m/>
    <x v="67"/>
    <x v="20"/>
    <x v="7"/>
    <x v="0"/>
  </r>
  <r>
    <d v="2024-08-08T00:00:00"/>
    <s v="Manaus"/>
    <s v="Brazil"/>
    <x v="1"/>
    <s v="Male"/>
    <x v="5"/>
    <x v="40"/>
    <n v="300"/>
    <n v="50"/>
    <n v="65"/>
    <n v="6"/>
    <m/>
    <n v="46.8"/>
    <x v="0"/>
    <n v="390"/>
    <x v="43"/>
    <m/>
    <x v="85"/>
    <x v="20"/>
    <x v="7"/>
    <x v="0"/>
  </r>
  <r>
    <d v="2024-08-08T00:00:00"/>
    <s v="Chicago"/>
    <s v="USA"/>
    <x v="0"/>
    <s v="Female"/>
    <x v="2"/>
    <x v="29"/>
    <n v="48000"/>
    <n v="12000"/>
    <n v="15600"/>
    <n v="4"/>
    <m/>
    <n v="2340"/>
    <x v="1"/>
    <n v="62400"/>
    <x v="42"/>
    <m/>
    <x v="43"/>
    <x v="20"/>
    <x v="7"/>
    <x v="0"/>
  </r>
  <r>
    <d v="2024-08-08T00:00:00"/>
    <s v="Chicago"/>
    <s v="USA"/>
    <x v="1"/>
    <s v="Male"/>
    <x v="1"/>
    <x v="54"/>
    <n v="315"/>
    <n v="35"/>
    <n v="46"/>
    <n v="9"/>
    <m/>
    <n v="61.424999999999997"/>
    <x v="2"/>
    <n v="409.5"/>
    <x v="165"/>
    <m/>
    <x v="209"/>
    <x v="20"/>
    <x v="7"/>
    <x v="0"/>
  </r>
  <r>
    <d v="2024-08-08T00:00:00"/>
    <s v="Leipzig"/>
    <s v="Germany"/>
    <x v="0"/>
    <s v="Male"/>
    <x v="0"/>
    <x v="38"/>
    <n v="270"/>
    <n v="45"/>
    <n v="59"/>
    <n v="6"/>
    <m/>
    <n v="17.55"/>
    <x v="1"/>
    <n v="351"/>
    <x v="207"/>
    <m/>
    <x v="185"/>
    <x v="20"/>
    <x v="7"/>
    <x v="0"/>
  </r>
  <r>
    <d v="2024-08-08T00:00:00"/>
    <s v="Austin"/>
    <s v="USA"/>
    <x v="0"/>
    <s v="Male"/>
    <x v="4"/>
    <x v="51"/>
    <n v="2400"/>
    <n v="600"/>
    <n v="780"/>
    <n v="4"/>
    <m/>
    <n v="100"/>
    <x v="2"/>
    <n v="3120"/>
    <x v="72"/>
    <m/>
    <x v="70"/>
    <x v="20"/>
    <x v="7"/>
    <x v="0"/>
  </r>
  <r>
    <d v="2024-08-08T00:00:00"/>
    <s v="Bangalore"/>
    <s v="India"/>
    <x v="1"/>
    <s v="Female"/>
    <x v="0"/>
    <x v="38"/>
    <n v="90"/>
    <n v="45"/>
    <n v="59"/>
    <n v="2"/>
    <m/>
    <n v="14.04"/>
    <x v="0"/>
    <n v="117"/>
    <x v="129"/>
    <m/>
    <x v="117"/>
    <x v="20"/>
    <x v="7"/>
    <x v="0"/>
  </r>
  <r>
    <d v="2024-08-08T00:00:00"/>
    <s v="Baltimore"/>
    <s v="USA"/>
    <x v="1"/>
    <s v="Male"/>
    <x v="1"/>
    <x v="2"/>
    <n v="540"/>
    <n v="180"/>
    <n v="234"/>
    <n v="3"/>
    <m/>
    <n v="100"/>
    <x v="2"/>
    <n v="675"/>
    <x v="74"/>
    <m/>
    <x v="8"/>
    <x v="20"/>
    <x v="7"/>
    <x v="0"/>
  </r>
  <r>
    <d v="2024-08-08T00:00:00"/>
    <s v="Milwaukee"/>
    <s v="USA"/>
    <x v="1"/>
    <s v="Female"/>
    <x v="4"/>
    <x v="35"/>
    <n v="3000"/>
    <n v="500"/>
    <n v="650"/>
    <n v="6"/>
    <m/>
    <n v="100"/>
    <x v="0"/>
    <n v="3900"/>
    <x v="16"/>
    <m/>
    <x v="65"/>
    <x v="20"/>
    <x v="7"/>
    <x v="0"/>
  </r>
  <r>
    <d v="2024-08-08T00:00:00"/>
    <s v="Bhopal"/>
    <s v="India"/>
    <x v="1"/>
    <s v="Male"/>
    <x v="0"/>
    <x v="5"/>
    <n v="540"/>
    <n v="90"/>
    <n v="117"/>
    <n v="6"/>
    <m/>
    <n v="67.5"/>
    <x v="1"/>
    <n v="675"/>
    <x v="74"/>
    <m/>
    <x v="8"/>
    <x v="20"/>
    <x v="7"/>
    <x v="0"/>
  </r>
  <r>
    <d v="2024-08-08T00:00:00"/>
    <s v="Nashville"/>
    <s v="USA"/>
    <x v="0"/>
    <s v="Male"/>
    <x v="2"/>
    <x v="24"/>
    <n v="1000"/>
    <n v="250"/>
    <n v="325"/>
    <n v="4"/>
    <m/>
    <n v="65"/>
    <x v="1"/>
    <n v="1300"/>
    <x v="52"/>
    <m/>
    <x v="22"/>
    <x v="20"/>
    <x v="7"/>
    <x v="0"/>
  </r>
  <r>
    <d v="2024-09-08T00:00:00"/>
    <s v="Cologne"/>
    <s v="Germany"/>
    <x v="1"/>
    <s v="Male"/>
    <x v="4"/>
    <x v="28"/>
    <n v="600"/>
    <n v="100"/>
    <n v="130"/>
    <n v="6"/>
    <m/>
    <n v="93.6"/>
    <x v="0"/>
    <n v="780"/>
    <x v="5"/>
    <m/>
    <x v="5"/>
    <x v="20"/>
    <x v="8"/>
    <x v="0"/>
  </r>
  <r>
    <d v="2024-09-08T00:00:00"/>
    <s v="New York"/>
    <s v="USA"/>
    <x v="0"/>
    <s v="Male"/>
    <x v="0"/>
    <x v="5"/>
    <n v="360"/>
    <n v="90"/>
    <n v="117"/>
    <n v="4"/>
    <m/>
    <n v="32.76"/>
    <x v="0"/>
    <n v="468"/>
    <x v="101"/>
    <m/>
    <x v="44"/>
    <x v="20"/>
    <x v="8"/>
    <x v="0"/>
  </r>
  <r>
    <d v="2024-09-08T00:00:00"/>
    <s v="Moradabad"/>
    <s v="India"/>
    <x v="0"/>
    <s v="Male"/>
    <x v="0"/>
    <x v="3"/>
    <n v="300"/>
    <n v="100"/>
    <n v="130"/>
    <n v="3"/>
    <m/>
    <n v="19.5"/>
    <x v="1"/>
    <n v="390"/>
    <x v="43"/>
    <m/>
    <x v="85"/>
    <x v="20"/>
    <x v="8"/>
    <x v="0"/>
  </r>
  <r>
    <d v="2024-09-08T00:00:00"/>
    <s v="Gwalior"/>
    <s v="India"/>
    <x v="0"/>
    <s v="Male"/>
    <x v="4"/>
    <x v="45"/>
    <n v="10000"/>
    <n v="2000"/>
    <n v="2600"/>
    <n v="5"/>
    <m/>
    <n v="260"/>
    <x v="1"/>
    <n v="13000"/>
    <x v="93"/>
    <m/>
    <x v="88"/>
    <x v="20"/>
    <x v="8"/>
    <x v="0"/>
  </r>
  <r>
    <d v="2024-09-08T00:00:00"/>
    <s v="San Francisco"/>
    <s v="USA"/>
    <x v="1"/>
    <s v="Female"/>
    <x v="1"/>
    <x v="44"/>
    <n v="1050"/>
    <n v="150"/>
    <n v="195"/>
    <n v="7"/>
    <m/>
    <n v="100"/>
    <x v="2"/>
    <n v="1365"/>
    <x v="90"/>
    <m/>
    <x v="86"/>
    <x v="20"/>
    <x v="8"/>
    <x v="0"/>
  </r>
  <r>
    <d v="2024-09-08T00:00:00"/>
    <s v="Munich"/>
    <s v="Germany"/>
    <x v="0"/>
    <s v="Male"/>
    <x v="0"/>
    <x v="9"/>
    <n v="300"/>
    <n v="60"/>
    <n v="78"/>
    <n v="5"/>
    <m/>
    <n v="18.75"/>
    <x v="1"/>
    <n v="375"/>
    <x v="24"/>
    <m/>
    <x v="85"/>
    <x v="20"/>
    <x v="8"/>
    <x v="0"/>
  </r>
  <r>
    <d v="2024-09-08T00:00:00"/>
    <s v="Moradabad"/>
    <s v="India"/>
    <x v="0"/>
    <s v="Female"/>
    <x v="0"/>
    <x v="5"/>
    <n v="450"/>
    <n v="90"/>
    <n v="117"/>
    <n v="5"/>
    <m/>
    <n v="39.375"/>
    <x v="0"/>
    <n v="562.5"/>
    <x v="113"/>
    <m/>
    <x v="72"/>
    <x v="20"/>
    <x v="8"/>
    <x v="0"/>
  </r>
  <r>
    <d v="2024-09-08T00:00:00"/>
    <s v="Toronto"/>
    <s v="Canada"/>
    <x v="0"/>
    <s v="Male"/>
    <x v="1"/>
    <x v="2"/>
    <n v="1080"/>
    <n v="180"/>
    <n v="234"/>
    <n v="6"/>
    <m/>
    <n v="94.5"/>
    <x v="0"/>
    <n v="1350"/>
    <x v="28"/>
    <m/>
    <x v="123"/>
    <x v="20"/>
    <x v="8"/>
    <x v="0"/>
  </r>
  <r>
    <d v="2024-09-08T00:00:00"/>
    <s v="Chicago"/>
    <s v="USA"/>
    <x v="0"/>
    <s v="Female"/>
    <x v="0"/>
    <x v="14"/>
    <n v="700"/>
    <n v="140"/>
    <n v="182"/>
    <n v="5"/>
    <m/>
    <n v="63.7"/>
    <x v="0"/>
    <n v="910"/>
    <x v="34"/>
    <m/>
    <x v="3"/>
    <x v="20"/>
    <x v="8"/>
    <x v="0"/>
  </r>
  <r>
    <d v="2024-09-08T00:00:00"/>
    <s v="Frankfurt"/>
    <s v="Germany"/>
    <x v="0"/>
    <s v="Male"/>
    <x v="3"/>
    <x v="21"/>
    <n v="900"/>
    <n v="450"/>
    <n v="585"/>
    <n v="2"/>
    <m/>
    <n v="54"/>
    <x v="1"/>
    <n v="1080"/>
    <x v="5"/>
    <m/>
    <x v="29"/>
    <x v="20"/>
    <x v="8"/>
    <x v="0"/>
  </r>
  <r>
    <d v="2024-09-08T00:00:00"/>
    <s v="Munich"/>
    <s v="Germany"/>
    <x v="0"/>
    <s v="Female"/>
    <x v="2"/>
    <x v="24"/>
    <n v="2500"/>
    <n v="250"/>
    <n v="325"/>
    <n v="10"/>
    <m/>
    <n v="100"/>
    <x v="1"/>
    <n v="3250"/>
    <x v="71"/>
    <m/>
    <x v="102"/>
    <x v="20"/>
    <x v="8"/>
    <x v="0"/>
  </r>
  <r>
    <d v="2024-09-08T00:00:00"/>
    <s v="Fujairah"/>
    <s v="UAE"/>
    <x v="0"/>
    <s v="Male"/>
    <x v="4"/>
    <x v="34"/>
    <n v="5000"/>
    <n v="2500"/>
    <n v="3250"/>
    <n v="2"/>
    <m/>
    <n v="325"/>
    <x v="2"/>
    <n v="6250"/>
    <x v="45"/>
    <m/>
    <x v="46"/>
    <x v="20"/>
    <x v="8"/>
    <x v="0"/>
  </r>
  <r>
    <d v="2024-09-08T00:00:00"/>
    <s v="Kharagpur"/>
    <s v="India"/>
    <x v="1"/>
    <s v="Female"/>
    <x v="0"/>
    <x v="36"/>
    <n v="550"/>
    <n v="55"/>
    <n v="72"/>
    <n v="10"/>
    <m/>
    <n v="79.2"/>
    <x v="0"/>
    <n v="660"/>
    <x v="87"/>
    <m/>
    <x v="189"/>
    <x v="20"/>
    <x v="8"/>
    <x v="0"/>
  </r>
  <r>
    <d v="2024-09-08T00:00:00"/>
    <s v="Sydney"/>
    <s v="Australia"/>
    <x v="1"/>
    <s v="Male"/>
    <x v="0"/>
    <x v="11"/>
    <n v="3300"/>
    <n v="550"/>
    <n v="715"/>
    <n v="6"/>
    <m/>
    <n v="100"/>
    <x v="2"/>
    <n v="4290"/>
    <x v="239"/>
    <m/>
    <x v="187"/>
    <x v="20"/>
    <x v="8"/>
    <x v="0"/>
  </r>
  <r>
    <d v="2024-09-08T00:00:00"/>
    <s v="SÃ£o Paulo"/>
    <s v="Brazil"/>
    <x v="0"/>
    <s v="Male"/>
    <x v="0"/>
    <x v="43"/>
    <n v="14"/>
    <n v="7"/>
    <n v="9"/>
    <n v="2"/>
    <m/>
    <n v="1.1759999999999999"/>
    <x v="0"/>
    <n v="16.8"/>
    <x v="281"/>
    <m/>
    <x v="193"/>
    <x v="20"/>
    <x v="8"/>
    <x v="0"/>
  </r>
  <r>
    <d v="2024-09-08T00:00:00"/>
    <s v="Leipzig"/>
    <s v="Germany"/>
    <x v="1"/>
    <s v="Male"/>
    <x v="2"/>
    <x v="29"/>
    <n v="48000"/>
    <n v="12000"/>
    <n v="15600"/>
    <n v="4"/>
    <m/>
    <n v="2340"/>
    <x v="0"/>
    <n v="62400"/>
    <x v="42"/>
    <m/>
    <x v="43"/>
    <x v="20"/>
    <x v="8"/>
    <x v="0"/>
  </r>
  <r>
    <d v="2024-09-08T00:00:00"/>
    <s v="Mumbai"/>
    <s v="India"/>
    <x v="0"/>
    <s v="Male"/>
    <x v="0"/>
    <x v="5"/>
    <n v="450"/>
    <n v="90"/>
    <n v="117"/>
    <n v="5"/>
    <m/>
    <n v="40.950000000000003"/>
    <x v="0"/>
    <n v="585"/>
    <x v="74"/>
    <m/>
    <x v="72"/>
    <x v="20"/>
    <x v="8"/>
    <x v="0"/>
  </r>
  <r>
    <d v="2024-09-08T00:00:00"/>
    <s v="Leeds"/>
    <s v="UK"/>
    <x v="1"/>
    <s v="Female"/>
    <x v="2"/>
    <x v="52"/>
    <n v="10000"/>
    <n v="5000"/>
    <n v="6500"/>
    <n v="2"/>
    <m/>
    <n v="650"/>
    <x v="0"/>
    <n v="13000"/>
    <x v="93"/>
    <m/>
    <x v="88"/>
    <x v="20"/>
    <x v="8"/>
    <x v="0"/>
  </r>
  <r>
    <d v="2024-09-08T00:00:00"/>
    <s v="Kolhapur"/>
    <s v="India"/>
    <x v="0"/>
    <s v="Male"/>
    <x v="2"/>
    <x v="18"/>
    <n v="9600"/>
    <n v="1200"/>
    <n v="1560"/>
    <n v="8"/>
    <m/>
    <n v="156"/>
    <x v="0"/>
    <n v="12480"/>
    <x v="220"/>
    <m/>
    <x v="171"/>
    <x v="20"/>
    <x v="8"/>
    <x v="0"/>
  </r>
  <r>
    <d v="2024-09-08T00:00:00"/>
    <s v="Aligarh"/>
    <s v="India"/>
    <x v="0"/>
    <s v="Male"/>
    <x v="0"/>
    <x v="1"/>
    <n v="240"/>
    <n v="80"/>
    <n v="104"/>
    <n v="3"/>
    <m/>
    <n v="15.6"/>
    <x v="1"/>
    <n v="312"/>
    <x v="7"/>
    <m/>
    <x v="7"/>
    <x v="20"/>
    <x v="8"/>
    <x v="0"/>
  </r>
  <r>
    <d v="2024-09-08T00:00:00"/>
    <s v="Patna"/>
    <s v="India"/>
    <x v="0"/>
    <s v="Male"/>
    <x v="2"/>
    <x v="52"/>
    <n v="15000"/>
    <n v="5000"/>
    <n v="6500"/>
    <n v="3"/>
    <m/>
    <n v="650"/>
    <x v="1"/>
    <n v="19500"/>
    <x v="151"/>
    <m/>
    <x v="134"/>
    <x v="20"/>
    <x v="8"/>
    <x v="0"/>
  </r>
  <r>
    <d v="2024-09-08T00:00:00"/>
    <s v="Los Angeles"/>
    <s v="USA"/>
    <x v="0"/>
    <s v="Male"/>
    <x v="4"/>
    <x v="28"/>
    <n v="700"/>
    <n v="100"/>
    <n v="130"/>
    <n v="7"/>
    <m/>
    <n v="91"/>
    <x v="2"/>
    <n v="910"/>
    <x v="34"/>
    <m/>
    <x v="3"/>
    <x v="20"/>
    <x v="8"/>
    <x v="0"/>
  </r>
  <r>
    <d v="2024-09-08T00:00:00"/>
    <s v="Sharjah"/>
    <s v="UAE"/>
    <x v="0"/>
    <s v="Female"/>
    <x v="5"/>
    <x v="56"/>
    <n v="40"/>
    <n v="20"/>
    <n v="26"/>
    <n v="2"/>
    <m/>
    <n v="2.6"/>
    <x v="1"/>
    <n v="52"/>
    <x v="44"/>
    <m/>
    <x v="45"/>
    <x v="20"/>
    <x v="8"/>
    <x v="0"/>
  </r>
  <r>
    <d v="2024-09-08T00:00:00"/>
    <s v="Glasgow"/>
    <s v="UK"/>
    <x v="0"/>
    <s v="Female"/>
    <x v="4"/>
    <x v="37"/>
    <n v="2400"/>
    <n v="300"/>
    <n v="390"/>
    <n v="8"/>
    <m/>
    <n v="100"/>
    <x v="0"/>
    <n v="3120"/>
    <x v="72"/>
    <m/>
    <x v="70"/>
    <x v="20"/>
    <x v="8"/>
    <x v="0"/>
  </r>
  <r>
    <d v="2024-09-08T00:00:00"/>
    <s v="Dubai"/>
    <s v="UAE"/>
    <x v="0"/>
    <s v="Male"/>
    <x v="0"/>
    <x v="3"/>
    <n v="300"/>
    <n v="100"/>
    <n v="130"/>
    <n v="3"/>
    <m/>
    <n v="39"/>
    <x v="2"/>
    <n v="390"/>
    <x v="43"/>
    <m/>
    <x v="85"/>
    <x v="20"/>
    <x v="8"/>
    <x v="0"/>
  </r>
  <r>
    <d v="2024-09-08T00:00:00"/>
    <s v="Ahmedabad"/>
    <s v="India"/>
    <x v="0"/>
    <s v="Male"/>
    <x v="0"/>
    <x v="14"/>
    <n v="840"/>
    <n v="140"/>
    <n v="182"/>
    <n v="6"/>
    <m/>
    <n v="54.6"/>
    <x v="1"/>
    <n v="1092"/>
    <x v="32"/>
    <m/>
    <x v="33"/>
    <x v="20"/>
    <x v="8"/>
    <x v="0"/>
  </r>
  <r>
    <d v="2024-10-08T00:00:00"/>
    <s v="Bokaro"/>
    <s v="India"/>
    <x v="0"/>
    <s v="Male"/>
    <x v="4"/>
    <x v="16"/>
    <n v="9000"/>
    <n v="1800"/>
    <n v="2340"/>
    <n v="5"/>
    <m/>
    <n v="234"/>
    <x v="2"/>
    <n v="11700"/>
    <x v="282"/>
    <m/>
    <x v="23"/>
    <x v="20"/>
    <x v="9"/>
    <x v="0"/>
  </r>
  <r>
    <d v="2024-10-08T00:00:00"/>
    <s v="Birmingham"/>
    <s v="UK"/>
    <x v="0"/>
    <s v="Male"/>
    <x v="0"/>
    <x v="36"/>
    <n v="330"/>
    <n v="55"/>
    <n v="72"/>
    <n v="6"/>
    <m/>
    <n v="30.03"/>
    <x v="0"/>
    <n v="429"/>
    <x v="136"/>
    <m/>
    <x v="101"/>
    <x v="20"/>
    <x v="9"/>
    <x v="0"/>
  </r>
  <r>
    <d v="2024-10-08T00:00:00"/>
    <s v="Atlanta"/>
    <s v="USA"/>
    <x v="1"/>
    <s v="Female"/>
    <x v="0"/>
    <x v="33"/>
    <n v="240"/>
    <n v="60"/>
    <n v="78"/>
    <n v="4"/>
    <m/>
    <n v="46.8"/>
    <x v="2"/>
    <n v="312"/>
    <x v="7"/>
    <m/>
    <x v="7"/>
    <x v="20"/>
    <x v="9"/>
    <x v="0"/>
  </r>
  <r>
    <d v="2024-10-08T00:00:00"/>
    <s v="Allahabad"/>
    <s v="India"/>
    <x v="0"/>
    <s v="Male"/>
    <x v="0"/>
    <x v="14"/>
    <n v="700"/>
    <n v="140"/>
    <n v="182"/>
    <n v="5"/>
    <m/>
    <n v="63.7"/>
    <x v="0"/>
    <n v="910"/>
    <x v="34"/>
    <m/>
    <x v="3"/>
    <x v="20"/>
    <x v="9"/>
    <x v="0"/>
  </r>
  <r>
    <d v="2024-10-08T00:00:00"/>
    <s v="Adelaide"/>
    <s v="Australia"/>
    <x v="0"/>
    <s v="Male"/>
    <x v="0"/>
    <x v="14"/>
    <n v="1120"/>
    <n v="140"/>
    <n v="182"/>
    <n v="8"/>
    <m/>
    <n v="72.8"/>
    <x v="1"/>
    <n v="1456"/>
    <x v="283"/>
    <m/>
    <x v="210"/>
    <x v="20"/>
    <x v="9"/>
    <x v="0"/>
  </r>
  <r>
    <d v="2024-10-08T00:00:00"/>
    <s v="Adelaide"/>
    <s v="Australia"/>
    <x v="0"/>
    <s v="Female"/>
    <x v="2"/>
    <x v="52"/>
    <n v="35000"/>
    <n v="5000"/>
    <n v="6500"/>
    <n v="7"/>
    <m/>
    <n v="650"/>
    <x v="0"/>
    <n v="45500"/>
    <x v="284"/>
    <m/>
    <x v="211"/>
    <x v="20"/>
    <x v="9"/>
    <x v="0"/>
  </r>
  <r>
    <d v="2024-10-08T00:00:00"/>
    <s v="San Jose"/>
    <s v="USA"/>
    <x v="0"/>
    <s v="Female"/>
    <x v="1"/>
    <x v="2"/>
    <n v="180"/>
    <n v="180"/>
    <n v="234"/>
    <n v="1"/>
    <m/>
    <n v="11.7"/>
    <x v="1"/>
    <n v="234"/>
    <x v="2"/>
    <m/>
    <x v="2"/>
    <x v="20"/>
    <x v="9"/>
    <x v="0"/>
  </r>
  <r>
    <d v="2024-10-08T00:00:00"/>
    <s v="Bhopal"/>
    <s v="India"/>
    <x v="1"/>
    <s v="Female"/>
    <x v="2"/>
    <x v="17"/>
    <n v="8800"/>
    <n v="2200"/>
    <n v="2860"/>
    <n v="4"/>
    <m/>
    <n v="286"/>
    <x v="0"/>
    <n v="11440"/>
    <x v="59"/>
    <m/>
    <x v="58"/>
    <x v="20"/>
    <x v="9"/>
    <x v="0"/>
  </r>
  <r>
    <d v="2024-10-08T00:00:00"/>
    <s v="Kota"/>
    <s v="India"/>
    <x v="0"/>
    <s v="Female"/>
    <x v="4"/>
    <x v="16"/>
    <n v="7200"/>
    <n v="1800"/>
    <n v="2340"/>
    <n v="4"/>
    <m/>
    <n v="234"/>
    <x v="1"/>
    <n v="9360"/>
    <x v="19"/>
    <m/>
    <x v="19"/>
    <x v="20"/>
    <x v="9"/>
    <x v="0"/>
  </r>
  <r>
    <d v="2024-10-08T00:00:00"/>
    <s v="Patna"/>
    <s v="India"/>
    <x v="0"/>
    <s v="Male"/>
    <x v="0"/>
    <x v="33"/>
    <n v="60"/>
    <n v="60"/>
    <n v="78"/>
    <n v="1"/>
    <m/>
    <n v="7.8"/>
    <x v="2"/>
    <n v="78"/>
    <x v="209"/>
    <m/>
    <x v="112"/>
    <x v="20"/>
    <x v="9"/>
    <x v="0"/>
  </r>
  <r>
    <d v="2024-10-08T00:00:00"/>
    <s v="Frankfurt"/>
    <s v="Germany"/>
    <x v="1"/>
    <s v="Male"/>
    <x v="0"/>
    <x v="43"/>
    <n v="21"/>
    <n v="7"/>
    <n v="9"/>
    <n v="3"/>
    <m/>
    <n v="2.625"/>
    <x v="1"/>
    <n v="26.25"/>
    <x v="155"/>
    <m/>
    <x v="137"/>
    <x v="20"/>
    <x v="9"/>
    <x v="0"/>
  </r>
  <r>
    <d v="2024-10-08T00:00:00"/>
    <s v="Madurai"/>
    <s v="India"/>
    <x v="1"/>
    <s v="Male"/>
    <x v="4"/>
    <x v="45"/>
    <n v="12000"/>
    <n v="2000"/>
    <n v="2600"/>
    <n v="6"/>
    <m/>
    <n v="260"/>
    <x v="1"/>
    <n v="14400"/>
    <x v="162"/>
    <m/>
    <x v="42"/>
    <x v="20"/>
    <x v="9"/>
    <x v="0"/>
  </r>
  <r>
    <d v="2024-10-08T00:00:00"/>
    <s v="Melbourne"/>
    <s v="Australia"/>
    <x v="0"/>
    <s v="Female"/>
    <x v="0"/>
    <x v="6"/>
    <n v="80"/>
    <n v="20"/>
    <n v="26"/>
    <n v="4"/>
    <m/>
    <n v="6.44"/>
    <x v="0"/>
    <n v="92"/>
    <x v="44"/>
    <m/>
    <x v="59"/>
    <x v="20"/>
    <x v="9"/>
    <x v="0"/>
  </r>
  <r>
    <d v="2024-10-08T00:00:00"/>
    <s v="Montreal"/>
    <s v="Canada"/>
    <x v="0"/>
    <s v="Female"/>
    <x v="1"/>
    <x v="50"/>
    <n v="800"/>
    <n v="200"/>
    <n v="260"/>
    <n v="4"/>
    <m/>
    <n v="72.8"/>
    <x v="0"/>
    <n v="1040"/>
    <x v="73"/>
    <m/>
    <x v="71"/>
    <x v="20"/>
    <x v="9"/>
    <x v="0"/>
  </r>
  <r>
    <d v="2024-10-08T00:00:00"/>
    <s v="Calgary"/>
    <s v="Canada"/>
    <x v="1"/>
    <s v="Female"/>
    <x v="2"/>
    <x v="19"/>
    <n v="126000"/>
    <n v="18000"/>
    <n v="23400"/>
    <n v="7"/>
    <m/>
    <n v="3510"/>
    <x v="0"/>
    <n v="163800"/>
    <x v="285"/>
    <m/>
    <x v="36"/>
    <x v="20"/>
    <x v="9"/>
    <x v="0"/>
  </r>
  <r>
    <d v="2024-10-08T00:00:00"/>
    <s v="Kota"/>
    <s v="India"/>
    <x v="0"/>
    <s v="Male"/>
    <x v="3"/>
    <x v="21"/>
    <n v="4050"/>
    <n v="450"/>
    <n v="585"/>
    <n v="9"/>
    <m/>
    <n v="100"/>
    <x v="1"/>
    <n v="5265"/>
    <x v="286"/>
    <m/>
    <x v="212"/>
    <x v="20"/>
    <x v="9"/>
    <x v="0"/>
  </r>
  <r>
    <d v="2024-10-08T00:00:00"/>
    <s v="BrasÃ­lia"/>
    <s v="Brazil"/>
    <x v="0"/>
    <s v="Female"/>
    <x v="0"/>
    <x v="9"/>
    <n v="60"/>
    <n v="60"/>
    <n v="78"/>
    <n v="1"/>
    <m/>
    <n v="7.5"/>
    <x v="2"/>
    <n v="75"/>
    <x v="67"/>
    <m/>
    <x v="112"/>
    <x v="20"/>
    <x v="9"/>
    <x v="0"/>
  </r>
  <r>
    <d v="2024-10-08T00:00:00"/>
    <s v="Vijayawada"/>
    <s v="India"/>
    <x v="0"/>
    <s v="Male"/>
    <x v="4"/>
    <x v="35"/>
    <n v="2000"/>
    <n v="500"/>
    <n v="650"/>
    <n v="4"/>
    <m/>
    <n v="100"/>
    <x v="0"/>
    <n v="2600"/>
    <x v="47"/>
    <m/>
    <x v="48"/>
    <x v="20"/>
    <x v="9"/>
    <x v="0"/>
  </r>
  <r>
    <d v="2024-10-08T00:00:00"/>
    <s v="Jaipur"/>
    <s v="India"/>
    <x v="0"/>
    <s v="Male"/>
    <x v="0"/>
    <x v="27"/>
    <n v="200"/>
    <n v="40"/>
    <n v="52"/>
    <n v="5"/>
    <m/>
    <n v="26"/>
    <x v="2"/>
    <n v="260"/>
    <x v="55"/>
    <m/>
    <x v="54"/>
    <x v="20"/>
    <x v="9"/>
    <x v="0"/>
  </r>
  <r>
    <d v="2024-10-08T00:00:00"/>
    <s v="Sheffield"/>
    <s v="UK"/>
    <x v="1"/>
    <s v="Male"/>
    <x v="4"/>
    <x v="31"/>
    <n v="3200"/>
    <n v="800"/>
    <n v="1040"/>
    <n v="4"/>
    <m/>
    <n v="104"/>
    <x v="1"/>
    <n v="4160"/>
    <x v="167"/>
    <m/>
    <x v="61"/>
    <x v="20"/>
    <x v="9"/>
    <x v="0"/>
  </r>
  <r>
    <d v="2024-10-08T00:00:00"/>
    <s v="Thiruvananthapuram"/>
    <s v="India"/>
    <x v="1"/>
    <s v="Male"/>
    <x v="4"/>
    <x v="45"/>
    <n v="6000"/>
    <n v="2000"/>
    <n v="2600"/>
    <n v="3"/>
    <m/>
    <n v="260"/>
    <x v="0"/>
    <n v="7500"/>
    <x v="190"/>
    <m/>
    <x v="25"/>
    <x v="20"/>
    <x v="9"/>
    <x v="0"/>
  </r>
  <r>
    <d v="2024-10-08T00:00:00"/>
    <s v="Karimnagar"/>
    <s v="India"/>
    <x v="0"/>
    <s v="Female"/>
    <x v="2"/>
    <x v="17"/>
    <n v="8800"/>
    <n v="2200"/>
    <n v="2860"/>
    <n v="4"/>
    <m/>
    <n v="286"/>
    <x v="0"/>
    <n v="10120"/>
    <x v="114"/>
    <m/>
    <x v="58"/>
    <x v="20"/>
    <x v="9"/>
    <x v="0"/>
  </r>
  <r>
    <d v="2024-10-08T00:00:00"/>
    <s v="Bardhaman"/>
    <s v="India"/>
    <x v="0"/>
    <s v="Male"/>
    <x v="0"/>
    <x v="4"/>
    <n v="200"/>
    <n v="40"/>
    <n v="52"/>
    <n v="5"/>
    <m/>
    <n v="13"/>
    <x v="1"/>
    <n v="260"/>
    <x v="55"/>
    <m/>
    <x v="54"/>
    <x v="20"/>
    <x v="9"/>
    <x v="0"/>
  </r>
  <r>
    <d v="2024-10-08T00:00:00"/>
    <s v="Brisbane"/>
    <s v="Australia"/>
    <x v="0"/>
    <s v="Female"/>
    <x v="2"/>
    <x v="7"/>
    <n v="275000"/>
    <n v="55000"/>
    <n v="71500"/>
    <n v="5"/>
    <m/>
    <n v="10725"/>
    <x v="0"/>
    <n v="357500"/>
    <x v="287"/>
    <m/>
    <x v="82"/>
    <x v="20"/>
    <x v="9"/>
    <x v="0"/>
  </r>
  <r>
    <d v="2024-10-08T00:00:00"/>
    <s v="Boston"/>
    <s v="USA"/>
    <x v="1"/>
    <s v="Male"/>
    <x v="2"/>
    <x v="15"/>
    <n v="10500"/>
    <n v="3500"/>
    <n v="4550"/>
    <n v="3"/>
    <m/>
    <n v="455"/>
    <x v="1"/>
    <n v="13650"/>
    <x v="272"/>
    <m/>
    <x v="205"/>
    <x v="20"/>
    <x v="9"/>
    <x v="0"/>
  </r>
  <r>
    <d v="2024-10-08T00:00:00"/>
    <s v="Baranagar"/>
    <s v="India"/>
    <x v="1"/>
    <s v="Female"/>
    <x v="0"/>
    <x v="33"/>
    <n v="300"/>
    <n v="60"/>
    <n v="78"/>
    <n v="5"/>
    <m/>
    <n v="39"/>
    <x v="1"/>
    <n v="390"/>
    <x v="43"/>
    <m/>
    <x v="85"/>
    <x v="20"/>
    <x v="9"/>
    <x v="0"/>
  </r>
  <r>
    <d v="2024-10-08T00:00:00"/>
    <s v="Leipzig"/>
    <s v="Germany"/>
    <x v="1"/>
    <s v="Female"/>
    <x v="0"/>
    <x v="0"/>
    <n v="1500"/>
    <n v="250"/>
    <n v="325"/>
    <n v="6"/>
    <m/>
    <n v="100"/>
    <x v="2"/>
    <n v="1800"/>
    <x v="52"/>
    <m/>
    <x v="0"/>
    <x v="20"/>
    <x v="9"/>
    <x v="0"/>
  </r>
  <r>
    <d v="2024-10-08T00:00:00"/>
    <s v="Manchester"/>
    <s v="UK"/>
    <x v="0"/>
    <s v="Female"/>
    <x v="0"/>
    <x v="1"/>
    <n v="320"/>
    <n v="80"/>
    <n v="104"/>
    <n v="4"/>
    <m/>
    <n v="29.12"/>
    <x v="0"/>
    <n v="416"/>
    <x v="27"/>
    <m/>
    <x v="28"/>
    <x v="20"/>
    <x v="9"/>
    <x v="0"/>
  </r>
  <r>
    <d v="2024-10-08T00:00:00"/>
    <s v="Kolkata"/>
    <s v="India"/>
    <x v="1"/>
    <s v="Male"/>
    <x v="0"/>
    <x v="38"/>
    <n v="360"/>
    <n v="45"/>
    <n v="59"/>
    <n v="8"/>
    <m/>
    <n v="45"/>
    <x v="1"/>
    <n v="450"/>
    <x v="43"/>
    <m/>
    <x v="114"/>
    <x v="20"/>
    <x v="9"/>
    <x v="0"/>
  </r>
  <r>
    <d v="2024-10-08T00:00:00"/>
    <s v="Perth"/>
    <s v="Australia"/>
    <x v="1"/>
    <s v="Male"/>
    <x v="2"/>
    <x v="24"/>
    <n v="1750"/>
    <n v="250"/>
    <n v="325"/>
    <n v="7"/>
    <m/>
    <n v="100"/>
    <x v="1"/>
    <n v="2100"/>
    <x v="288"/>
    <m/>
    <x v="31"/>
    <x v="20"/>
    <x v="9"/>
    <x v="0"/>
  </r>
  <r>
    <d v="2024-10-08T00:00:00"/>
    <s v="Madurai"/>
    <s v="India"/>
    <x v="1"/>
    <s v="Male"/>
    <x v="2"/>
    <x v="19"/>
    <n v="108000"/>
    <n v="18000"/>
    <n v="23400"/>
    <n v="6"/>
    <m/>
    <n v="3510"/>
    <x v="1"/>
    <n v="140400"/>
    <x v="70"/>
    <m/>
    <x v="68"/>
    <x v="20"/>
    <x v="9"/>
    <x v="0"/>
  </r>
  <r>
    <d v="2024-10-08T00:00:00"/>
    <s v="Houston"/>
    <s v="USA"/>
    <x v="1"/>
    <s v="Male"/>
    <x v="1"/>
    <x v="55"/>
    <n v="285"/>
    <n v="95"/>
    <n v="124"/>
    <n v="3"/>
    <m/>
    <n v="37.049999999999997"/>
    <x v="1"/>
    <n v="370.5"/>
    <x v="256"/>
    <m/>
    <x v="196"/>
    <x v="20"/>
    <x v="9"/>
    <x v="0"/>
  </r>
  <r>
    <d v="2024-10-08T00:00:00"/>
    <s v="Winnipeg"/>
    <s v="Canada"/>
    <x v="1"/>
    <s v="Female"/>
    <x v="0"/>
    <x v="0"/>
    <n v="750"/>
    <n v="250"/>
    <n v="325"/>
    <n v="3"/>
    <m/>
    <n v="100"/>
    <x v="2"/>
    <n v="900"/>
    <x v="22"/>
    <m/>
    <x v="126"/>
    <x v="20"/>
    <x v="9"/>
    <x v="0"/>
  </r>
  <r>
    <d v="2024-10-08T00:00:00"/>
    <s v="Seattle"/>
    <s v="USA"/>
    <x v="0"/>
    <s v="Male"/>
    <x v="0"/>
    <x v="36"/>
    <n v="55"/>
    <n v="55"/>
    <n v="72"/>
    <n v="1"/>
    <m/>
    <n v="7.15"/>
    <x v="2"/>
    <n v="71.5"/>
    <x v="193"/>
    <m/>
    <x v="120"/>
    <x v="20"/>
    <x v="9"/>
    <x v="0"/>
  </r>
  <r>
    <d v="2024-11-08T00:00:00"/>
    <s v="Nashik"/>
    <s v="India"/>
    <x v="0"/>
    <s v="Female"/>
    <x v="5"/>
    <x v="41"/>
    <n v="15"/>
    <n v="3"/>
    <n v="4"/>
    <n v="5"/>
    <m/>
    <n v="1.3125"/>
    <x v="0"/>
    <n v="18.75"/>
    <x v="289"/>
    <m/>
    <x v="204"/>
    <x v="20"/>
    <x v="10"/>
    <x v="0"/>
  </r>
  <r>
    <d v="2024-11-08T00:00:00"/>
    <s v="Austin"/>
    <s v="USA"/>
    <x v="0"/>
    <s v="Female"/>
    <x v="2"/>
    <x v="7"/>
    <n v="165000"/>
    <n v="55000"/>
    <n v="71500"/>
    <n v="3"/>
    <m/>
    <n v="10725"/>
    <x v="2"/>
    <n v="206250"/>
    <x v="175"/>
    <m/>
    <x v="35"/>
    <x v="20"/>
    <x v="10"/>
    <x v="0"/>
  </r>
  <r>
    <d v="2024-11-08T00:00:00"/>
    <s v="Satna"/>
    <s v="India"/>
    <x v="1"/>
    <s v="Female"/>
    <x v="1"/>
    <x v="54"/>
    <n v="245"/>
    <n v="35"/>
    <n v="46"/>
    <n v="7"/>
    <m/>
    <n v="31.85"/>
    <x v="1"/>
    <n v="318.5"/>
    <x v="290"/>
    <m/>
    <x v="213"/>
    <x v="20"/>
    <x v="10"/>
    <x v="0"/>
  </r>
  <r>
    <d v="2024-11-08T00:00:00"/>
    <s v="Raichur"/>
    <s v="India"/>
    <x v="0"/>
    <s v="Male"/>
    <x v="1"/>
    <x v="55"/>
    <n v="570"/>
    <n v="95"/>
    <n v="124"/>
    <n v="6"/>
    <m/>
    <n v="35.625"/>
    <x v="1"/>
    <n v="712.5"/>
    <x v="97"/>
    <m/>
    <x v="130"/>
    <x v="20"/>
    <x v="10"/>
    <x v="0"/>
  </r>
  <r>
    <d v="2024-11-08T00:00:00"/>
    <s v="Etawah"/>
    <s v="India"/>
    <x v="0"/>
    <s v="Female"/>
    <x v="4"/>
    <x v="35"/>
    <n v="2000"/>
    <n v="500"/>
    <n v="650"/>
    <n v="4"/>
    <m/>
    <n v="100"/>
    <x v="1"/>
    <n v="2600"/>
    <x v="47"/>
    <m/>
    <x v="48"/>
    <x v="20"/>
    <x v="10"/>
    <x v="0"/>
  </r>
  <r>
    <d v="2024-11-08T00:00:00"/>
    <s v="Lucknow"/>
    <s v="India"/>
    <x v="0"/>
    <s v="Male"/>
    <x v="4"/>
    <x v="37"/>
    <n v="600"/>
    <n v="300"/>
    <n v="390"/>
    <n v="2"/>
    <m/>
    <n v="78"/>
    <x v="2"/>
    <n v="780"/>
    <x v="5"/>
    <m/>
    <x v="5"/>
    <x v="20"/>
    <x v="10"/>
    <x v="0"/>
  </r>
  <r>
    <d v="2024-11-08T00:00:00"/>
    <s v="Karimnagar"/>
    <s v="India"/>
    <x v="0"/>
    <s v="Male"/>
    <x v="4"/>
    <x v="16"/>
    <n v="10800"/>
    <n v="1800"/>
    <n v="2340"/>
    <n v="6"/>
    <m/>
    <n v="234"/>
    <x v="2"/>
    <n v="14040"/>
    <x v="219"/>
    <m/>
    <x v="96"/>
    <x v="20"/>
    <x v="10"/>
    <x v="0"/>
  </r>
  <r>
    <d v="2024-11-08T00:00:00"/>
    <s v="Vancouver"/>
    <s v="Canada"/>
    <x v="0"/>
    <s v="Female"/>
    <x v="4"/>
    <x v="13"/>
    <n v="4500"/>
    <n v="900"/>
    <n v="1170"/>
    <n v="5"/>
    <m/>
    <n v="117"/>
    <x v="0"/>
    <n v="5850"/>
    <x v="194"/>
    <m/>
    <x v="40"/>
    <x v="20"/>
    <x v="10"/>
    <x v="0"/>
  </r>
  <r>
    <d v="2024-11-08T00:00:00"/>
    <s v="Jaipur"/>
    <s v="India"/>
    <x v="0"/>
    <s v="Female"/>
    <x v="0"/>
    <x v="9"/>
    <n v="600"/>
    <n v="60"/>
    <n v="78"/>
    <n v="10"/>
    <m/>
    <n v="50.4"/>
    <x v="0"/>
    <n v="720"/>
    <x v="20"/>
    <m/>
    <x v="5"/>
    <x v="20"/>
    <x v="10"/>
    <x v="0"/>
  </r>
  <r>
    <d v="2024-11-08T00:00:00"/>
    <s v="Bhiwani"/>
    <s v="India"/>
    <x v="0"/>
    <s v="Female"/>
    <x v="2"/>
    <x v="19"/>
    <n v="180000"/>
    <n v="18000"/>
    <n v="23400"/>
    <n v="10"/>
    <m/>
    <n v="3510"/>
    <x v="0"/>
    <n v="234000"/>
    <x v="84"/>
    <m/>
    <x v="80"/>
    <x v="20"/>
    <x v="10"/>
    <x v="0"/>
  </r>
  <r>
    <d v="2024-11-08T00:00:00"/>
    <s v="Palghar"/>
    <s v="India"/>
    <x v="0"/>
    <s v="Female"/>
    <x v="1"/>
    <x v="22"/>
    <n v="400"/>
    <n v="100"/>
    <n v="130"/>
    <n v="4"/>
    <m/>
    <n v="50"/>
    <x v="2"/>
    <n v="500"/>
    <x v="132"/>
    <m/>
    <x v="20"/>
    <x v="20"/>
    <x v="10"/>
    <x v="0"/>
  </r>
  <r>
    <d v="2024-11-08T00:00:00"/>
    <s v="Rio de Janeiro"/>
    <s v="Brazil"/>
    <x v="0"/>
    <s v="Female"/>
    <x v="0"/>
    <x v="0"/>
    <n v="500"/>
    <n v="250"/>
    <n v="325"/>
    <n v="2"/>
    <m/>
    <n v="45.5"/>
    <x v="0"/>
    <n v="650"/>
    <x v="22"/>
    <m/>
    <x v="24"/>
    <x v="20"/>
    <x v="10"/>
    <x v="0"/>
  </r>
  <r>
    <d v="2024-11-08T00:00:00"/>
    <s v="Nashik"/>
    <s v="India"/>
    <x v="0"/>
    <s v="Female"/>
    <x v="4"/>
    <x v="28"/>
    <n v="700"/>
    <n v="100"/>
    <n v="130"/>
    <n v="7"/>
    <m/>
    <n v="58.8"/>
    <x v="0"/>
    <n v="840"/>
    <x v="3"/>
    <m/>
    <x v="3"/>
    <x v="20"/>
    <x v="10"/>
    <x v="0"/>
  </r>
  <r>
    <d v="2024-11-08T00:00:00"/>
    <s v="Sheffield"/>
    <s v="UK"/>
    <x v="0"/>
    <s v="Female"/>
    <x v="0"/>
    <x v="27"/>
    <n v="160"/>
    <n v="40"/>
    <n v="52"/>
    <n v="4"/>
    <m/>
    <n v="14.56"/>
    <x v="0"/>
    <n v="208"/>
    <x v="61"/>
    <m/>
    <x v="11"/>
    <x v="20"/>
    <x v="10"/>
    <x v="0"/>
  </r>
  <r>
    <d v="2024-11-08T00:00:00"/>
    <s v="Nashville"/>
    <s v="USA"/>
    <x v="1"/>
    <s v="Female"/>
    <x v="0"/>
    <x v="14"/>
    <n v="840"/>
    <n v="140"/>
    <n v="182"/>
    <n v="6"/>
    <m/>
    <n v="100"/>
    <x v="0"/>
    <n v="1092"/>
    <x v="32"/>
    <m/>
    <x v="33"/>
    <x v="20"/>
    <x v="10"/>
    <x v="0"/>
  </r>
  <r>
    <d v="2024-11-08T00:00:00"/>
    <s v="Nashik"/>
    <s v="India"/>
    <x v="0"/>
    <s v="Male"/>
    <x v="1"/>
    <x v="44"/>
    <n v="750"/>
    <n v="150"/>
    <n v="195"/>
    <n v="5"/>
    <m/>
    <n v="68.25"/>
    <x v="0"/>
    <n v="975"/>
    <x v="141"/>
    <m/>
    <x v="126"/>
    <x v="20"/>
    <x v="10"/>
    <x v="0"/>
  </r>
  <r>
    <d v="2024-11-08T00:00:00"/>
    <s v="Seattle"/>
    <s v="USA"/>
    <x v="0"/>
    <s v="Male"/>
    <x v="5"/>
    <x v="57"/>
    <n v="125"/>
    <n v="25"/>
    <n v="33"/>
    <n v="5"/>
    <m/>
    <n v="10.5"/>
    <x v="0"/>
    <n v="150"/>
    <x v="29"/>
    <m/>
    <x v="144"/>
    <x v="20"/>
    <x v="10"/>
    <x v="0"/>
  </r>
  <r>
    <d v="2024-11-08T00:00:00"/>
    <s v="Sheffield"/>
    <s v="UK"/>
    <x v="1"/>
    <s v="Male"/>
    <x v="2"/>
    <x v="52"/>
    <n v="30000"/>
    <n v="5000"/>
    <n v="6500"/>
    <n v="6"/>
    <m/>
    <n v="650"/>
    <x v="2"/>
    <n v="39000"/>
    <x v="104"/>
    <m/>
    <x v="146"/>
    <x v="20"/>
    <x v="10"/>
    <x v="0"/>
  </r>
  <r>
    <d v="2024-11-08T00:00:00"/>
    <s v="Sydney"/>
    <s v="Australia"/>
    <x v="0"/>
    <s v="Male"/>
    <x v="2"/>
    <x v="24"/>
    <n v="1000"/>
    <n v="250"/>
    <n v="325"/>
    <n v="4"/>
    <m/>
    <n v="100"/>
    <x v="2"/>
    <n v="1300"/>
    <x v="52"/>
    <m/>
    <x v="22"/>
    <x v="20"/>
    <x v="10"/>
    <x v="0"/>
  </r>
  <r>
    <d v="2024-11-08T00:00:00"/>
    <s v="Bareilly"/>
    <s v="India"/>
    <x v="1"/>
    <s v="Female"/>
    <x v="2"/>
    <x v="52"/>
    <n v="15000"/>
    <n v="5000"/>
    <n v="6500"/>
    <n v="3"/>
    <m/>
    <n v="650"/>
    <x v="1"/>
    <n v="18750"/>
    <x v="240"/>
    <m/>
    <x v="134"/>
    <x v="20"/>
    <x v="10"/>
    <x v="0"/>
  </r>
  <r>
    <d v="2024-11-08T00:00:00"/>
    <s v="Tenali"/>
    <s v="India"/>
    <x v="1"/>
    <s v="Female"/>
    <x v="1"/>
    <x v="2"/>
    <n v="1440"/>
    <n v="180"/>
    <n v="234"/>
    <n v="8"/>
    <m/>
    <n v="100"/>
    <x v="0"/>
    <n v="1728"/>
    <x v="291"/>
    <m/>
    <x v="206"/>
    <x v="20"/>
    <x v="10"/>
    <x v="0"/>
  </r>
  <r>
    <d v="2024-12-08T00:00:00"/>
    <s v="Vijayawada"/>
    <s v="India"/>
    <x v="1"/>
    <s v="Female"/>
    <x v="4"/>
    <x v="51"/>
    <n v="1200"/>
    <n v="600"/>
    <n v="780"/>
    <n v="2"/>
    <m/>
    <n v="100"/>
    <x v="1"/>
    <n v="1560"/>
    <x v="115"/>
    <m/>
    <x v="105"/>
    <x v="20"/>
    <x v="11"/>
    <x v="0"/>
  </r>
  <r>
    <d v="2024-12-08T00:00:00"/>
    <s v="Bardhaman"/>
    <s v="India"/>
    <x v="0"/>
    <s v="Male"/>
    <x v="4"/>
    <x v="28"/>
    <n v="600"/>
    <n v="100"/>
    <n v="130"/>
    <n v="6"/>
    <m/>
    <n v="78"/>
    <x v="2"/>
    <n v="780"/>
    <x v="5"/>
    <m/>
    <x v="5"/>
    <x v="20"/>
    <x v="11"/>
    <x v="0"/>
  </r>
  <r>
    <d v="2024-12-08T00:00:00"/>
    <s v="Cologne"/>
    <s v="Germany"/>
    <x v="0"/>
    <s v="Male"/>
    <x v="5"/>
    <x v="57"/>
    <n v="150"/>
    <n v="25"/>
    <n v="33"/>
    <n v="6"/>
    <m/>
    <n v="9.375"/>
    <x v="1"/>
    <n v="187.5"/>
    <x v="238"/>
    <m/>
    <x v="184"/>
    <x v="20"/>
    <x v="11"/>
    <x v="0"/>
  </r>
  <r>
    <d v="2024-12-08T00:00:00"/>
    <s v="Gwalior"/>
    <s v="India"/>
    <x v="1"/>
    <s v="Male"/>
    <x v="0"/>
    <x v="1"/>
    <n v="320"/>
    <n v="80"/>
    <n v="104"/>
    <n v="4"/>
    <m/>
    <n v="49.92"/>
    <x v="0"/>
    <n v="416"/>
    <x v="27"/>
    <m/>
    <x v="28"/>
    <x v="20"/>
    <x v="11"/>
    <x v="0"/>
  </r>
  <r>
    <d v="2024-12-08T00:00:00"/>
    <s v="Ratlam"/>
    <s v="India"/>
    <x v="0"/>
    <s v="Female"/>
    <x v="0"/>
    <x v="38"/>
    <n v="180"/>
    <n v="45"/>
    <n v="59"/>
    <n v="4"/>
    <m/>
    <n v="11.25"/>
    <x v="1"/>
    <n v="225"/>
    <x v="65"/>
    <m/>
    <x v="94"/>
    <x v="20"/>
    <x v="11"/>
    <x v="0"/>
  </r>
  <r>
    <d v="2024-12-08T00:00:00"/>
    <s v="Baranagar"/>
    <s v="India"/>
    <x v="1"/>
    <s v="Male"/>
    <x v="1"/>
    <x v="54"/>
    <n v="35"/>
    <n v="35"/>
    <n v="46"/>
    <n v="1"/>
    <m/>
    <n v="5.04"/>
    <x v="0"/>
    <n v="42"/>
    <x v="182"/>
    <m/>
    <x v="172"/>
    <x v="20"/>
    <x v="11"/>
    <x v="0"/>
  </r>
  <r>
    <d v="2024-12-08T00:00:00"/>
    <s v="Atlanta"/>
    <s v="USA"/>
    <x v="0"/>
    <s v="Male"/>
    <x v="0"/>
    <x v="1"/>
    <n v="80"/>
    <n v="80"/>
    <n v="104"/>
    <n v="1"/>
    <m/>
    <n v="7.28"/>
    <x v="0"/>
    <n v="104"/>
    <x v="60"/>
    <m/>
    <x v="59"/>
    <x v="20"/>
    <x v="11"/>
    <x v="0"/>
  </r>
  <r>
    <d v="2024-12-08T00:00:00"/>
    <s v="Denver"/>
    <s v="USA"/>
    <x v="1"/>
    <s v="Male"/>
    <x v="0"/>
    <x v="4"/>
    <n v="240"/>
    <n v="40"/>
    <n v="52"/>
    <n v="6"/>
    <m/>
    <n v="30"/>
    <x v="1"/>
    <n v="300"/>
    <x v="55"/>
    <m/>
    <x v="7"/>
    <x v="20"/>
    <x v="11"/>
    <x v="0"/>
  </r>
  <r>
    <d v="2024-12-08T00:00:00"/>
    <s v="Leeds"/>
    <s v="UK"/>
    <x v="0"/>
    <s v="Female"/>
    <x v="2"/>
    <x v="10"/>
    <n v="4800"/>
    <n v="800"/>
    <n v="1040"/>
    <n v="6"/>
    <m/>
    <n v="104"/>
    <x v="1"/>
    <n v="6240"/>
    <x v="38"/>
    <m/>
    <x v="38"/>
    <x v="20"/>
    <x v="11"/>
    <x v="0"/>
  </r>
  <r>
    <d v="2024-12-08T00:00:00"/>
    <s v="Sheffield"/>
    <s v="UK"/>
    <x v="0"/>
    <s v="Male"/>
    <x v="0"/>
    <x v="4"/>
    <n v="280"/>
    <n v="40"/>
    <n v="52"/>
    <n v="7"/>
    <m/>
    <n v="36.4"/>
    <x v="2"/>
    <n v="364"/>
    <x v="96"/>
    <m/>
    <x v="87"/>
    <x v="20"/>
    <x v="11"/>
    <x v="0"/>
  </r>
  <r>
    <d v="2024-12-08T00:00:00"/>
    <s v="London"/>
    <s v="UK"/>
    <x v="0"/>
    <s v="Male"/>
    <x v="0"/>
    <x v="11"/>
    <n v="1100"/>
    <n v="550"/>
    <n v="715"/>
    <n v="2"/>
    <m/>
    <n v="100"/>
    <x v="0"/>
    <n v="1430"/>
    <x v="122"/>
    <m/>
    <x v="66"/>
    <x v="20"/>
    <x v="11"/>
    <x v="0"/>
  </r>
  <r>
    <d v="2024-12-08T00:00:00"/>
    <s v="Ratlam"/>
    <s v="India"/>
    <x v="0"/>
    <s v="Male"/>
    <x v="4"/>
    <x v="37"/>
    <n v="1800"/>
    <n v="300"/>
    <n v="390"/>
    <n v="6"/>
    <m/>
    <n v="100"/>
    <x v="0"/>
    <n v="2340"/>
    <x v="137"/>
    <m/>
    <x v="122"/>
    <x v="20"/>
    <x v="11"/>
    <x v="0"/>
  </r>
  <r>
    <d v="2024-12-08T00:00:00"/>
    <s v="Agra"/>
    <s v="India"/>
    <x v="1"/>
    <s v="Male"/>
    <x v="0"/>
    <x v="14"/>
    <n v="560"/>
    <n v="140"/>
    <n v="182"/>
    <n v="4"/>
    <m/>
    <n v="100"/>
    <x v="2"/>
    <n v="728"/>
    <x v="17"/>
    <m/>
    <x v="17"/>
    <x v="20"/>
    <x v="11"/>
    <x v="0"/>
  </r>
  <r>
    <d v="2024-12-08T00:00:00"/>
    <s v="Milwaukee"/>
    <s v="USA"/>
    <x v="1"/>
    <s v="Male"/>
    <x v="2"/>
    <x v="52"/>
    <n v="25000"/>
    <n v="5000"/>
    <n v="6500"/>
    <n v="5"/>
    <m/>
    <n v="650"/>
    <x v="1"/>
    <n v="32500"/>
    <x v="176"/>
    <m/>
    <x v="57"/>
    <x v="20"/>
    <x v="11"/>
    <x v="0"/>
  </r>
  <r>
    <d v="2024-12-08T00:00:00"/>
    <s v="Mumbai"/>
    <s v="India"/>
    <x v="1"/>
    <s v="Female"/>
    <x v="0"/>
    <x v="33"/>
    <n v="120"/>
    <n v="60"/>
    <n v="78"/>
    <n v="2"/>
    <m/>
    <n v="18.72"/>
    <x v="0"/>
    <n v="156"/>
    <x v="4"/>
    <m/>
    <x v="4"/>
    <x v="20"/>
    <x v="11"/>
    <x v="0"/>
  </r>
  <r>
    <d v="2024-12-08T00:00:00"/>
    <s v="Bareilly"/>
    <s v="India"/>
    <x v="1"/>
    <s v="Male"/>
    <x v="0"/>
    <x v="36"/>
    <n v="220"/>
    <n v="55"/>
    <n v="72"/>
    <n v="4"/>
    <m/>
    <n v="42.9"/>
    <x v="2"/>
    <n v="286"/>
    <x v="111"/>
    <m/>
    <x v="49"/>
    <x v="20"/>
    <x v="11"/>
    <x v="0"/>
  </r>
  <r>
    <d v="2024-12-08T00:00:00"/>
    <s v="London"/>
    <s v="UK"/>
    <x v="0"/>
    <s v="Male"/>
    <x v="2"/>
    <x v="10"/>
    <n v="3200"/>
    <n v="800"/>
    <n v="1040"/>
    <n v="4"/>
    <m/>
    <n v="104"/>
    <x v="0"/>
    <n v="4000"/>
    <x v="63"/>
    <m/>
    <x v="61"/>
    <x v="20"/>
    <x v="11"/>
    <x v="0"/>
  </r>
  <r>
    <d v="2024-12-08T00:00:00"/>
    <s v="Kansas City"/>
    <s v="USA"/>
    <x v="0"/>
    <s v="Male"/>
    <x v="4"/>
    <x v="13"/>
    <n v="900"/>
    <n v="900"/>
    <n v="1170"/>
    <n v="1"/>
    <m/>
    <n v="58.5"/>
    <x v="1"/>
    <n v="1170"/>
    <x v="28"/>
    <m/>
    <x v="29"/>
    <x v="20"/>
    <x v="11"/>
    <x v="0"/>
  </r>
  <r>
    <d v="2024-12-08T00:00:00"/>
    <s v="Baltimore"/>
    <s v="USA"/>
    <x v="0"/>
    <s v="Male"/>
    <x v="5"/>
    <x v="23"/>
    <n v="150"/>
    <n v="15"/>
    <n v="20"/>
    <n v="10"/>
    <m/>
    <n v="19.5"/>
    <x v="2"/>
    <n v="195"/>
    <x v="65"/>
    <m/>
    <x v="214"/>
    <x v="20"/>
    <x v="11"/>
    <x v="0"/>
  </r>
  <r>
    <d v="2024-12-08T00:00:00"/>
    <s v="Moradabad"/>
    <s v="India"/>
    <x v="0"/>
    <s v="Male"/>
    <x v="1"/>
    <x v="47"/>
    <n v="125"/>
    <n v="25"/>
    <n v="33"/>
    <n v="5"/>
    <m/>
    <n v="7.1875"/>
    <x v="1"/>
    <n v="143.75"/>
    <x v="164"/>
    <m/>
    <x v="144"/>
    <x v="20"/>
    <x v="11"/>
    <x v="0"/>
  </r>
  <r>
    <d v="2024-12-08T00:00:00"/>
    <s v="Nashville"/>
    <s v="USA"/>
    <x v="0"/>
    <s v="Male"/>
    <x v="2"/>
    <x v="15"/>
    <n v="35000"/>
    <n v="3500"/>
    <n v="4550"/>
    <n v="10"/>
    <m/>
    <n v="455"/>
    <x v="0"/>
    <n v="43750"/>
    <x v="292"/>
    <m/>
    <x v="211"/>
    <x v="20"/>
    <x v="11"/>
    <x v="0"/>
  </r>
  <r>
    <d v="2024-12-08T00:00:00"/>
    <s v="Bhopal"/>
    <s v="India"/>
    <x v="0"/>
    <s v="Male"/>
    <x v="2"/>
    <x v="15"/>
    <n v="21000"/>
    <n v="3500"/>
    <n v="4550"/>
    <n v="6"/>
    <m/>
    <n v="455"/>
    <x v="1"/>
    <n v="26250"/>
    <x v="18"/>
    <m/>
    <x v="18"/>
    <x v="20"/>
    <x v="11"/>
    <x v="0"/>
  </r>
  <r>
    <d v="2024-12-08T00:00:00"/>
    <s v="Montreal"/>
    <s v="Canada"/>
    <x v="1"/>
    <s v="Male"/>
    <x v="4"/>
    <x v="28"/>
    <n v="500"/>
    <n v="100"/>
    <n v="130"/>
    <n v="5"/>
    <m/>
    <n v="78"/>
    <x v="0"/>
    <n v="650"/>
    <x v="22"/>
    <m/>
    <x v="24"/>
    <x v="20"/>
    <x v="11"/>
    <x v="0"/>
  </r>
  <r>
    <d v="2024-12-08T00:00:00"/>
    <s v="Indianapolis"/>
    <s v="USA"/>
    <x v="0"/>
    <s v="Female"/>
    <x v="1"/>
    <x v="2"/>
    <n v="360"/>
    <n v="180"/>
    <n v="234"/>
    <n v="2"/>
    <m/>
    <n v="23.4"/>
    <x v="1"/>
    <n v="468"/>
    <x v="101"/>
    <m/>
    <x v="44"/>
    <x v="20"/>
    <x v="11"/>
    <x v="0"/>
  </r>
  <r>
    <d v="2024-12-08T00:00:00"/>
    <s v="Winnipeg"/>
    <s v="Canada"/>
    <x v="0"/>
    <s v="Female"/>
    <x v="2"/>
    <x v="7"/>
    <n v="110000"/>
    <n v="55000"/>
    <n v="71500"/>
    <n v="2"/>
    <m/>
    <n v="10725"/>
    <x v="2"/>
    <n v="143000"/>
    <x v="35"/>
    <m/>
    <x v="109"/>
    <x v="20"/>
    <x v="11"/>
    <x v="0"/>
  </r>
  <r>
    <d v="2024-12-08T00:00:00"/>
    <s v="Palghar"/>
    <s v="India"/>
    <x v="1"/>
    <s v="Male"/>
    <x v="0"/>
    <x v="4"/>
    <n v="160"/>
    <n v="40"/>
    <n v="52"/>
    <n v="4"/>
    <m/>
    <n v="22.08"/>
    <x v="0"/>
    <n v="184"/>
    <x v="60"/>
    <m/>
    <x v="11"/>
    <x v="20"/>
    <x v="11"/>
    <x v="0"/>
  </r>
  <r>
    <d v="2024-12-08T00:00:00"/>
    <s v="San Jose"/>
    <s v="USA"/>
    <x v="0"/>
    <s v="Male"/>
    <x v="1"/>
    <x v="44"/>
    <n v="1050"/>
    <n v="150"/>
    <n v="195"/>
    <n v="7"/>
    <m/>
    <n v="100"/>
    <x v="2"/>
    <n v="1365"/>
    <x v="90"/>
    <m/>
    <x v="86"/>
    <x v="20"/>
    <x v="11"/>
    <x v="0"/>
  </r>
  <r>
    <d v="2024-12-08T00:00:00"/>
    <s v="Patna"/>
    <s v="India"/>
    <x v="1"/>
    <s v="Male"/>
    <x v="0"/>
    <x v="3"/>
    <n v="700"/>
    <n v="100"/>
    <n v="130"/>
    <n v="7"/>
    <m/>
    <n v="91"/>
    <x v="1"/>
    <n v="910"/>
    <x v="34"/>
    <m/>
    <x v="3"/>
    <x v="20"/>
    <x v="11"/>
    <x v="0"/>
  </r>
  <r>
    <d v="2024-12-08T00:00:00"/>
    <s v="Nashik"/>
    <s v="India"/>
    <x v="0"/>
    <s v="Female"/>
    <x v="4"/>
    <x v="16"/>
    <n v="7200"/>
    <n v="1800"/>
    <n v="2340"/>
    <n v="4"/>
    <m/>
    <n v="234"/>
    <x v="2"/>
    <n v="9000"/>
    <x v="23"/>
    <m/>
    <x v="19"/>
    <x v="20"/>
    <x v="11"/>
    <x v="0"/>
  </r>
  <r>
    <s v="13-08-2024"/>
    <s v="Palghar"/>
    <s v="India"/>
    <x v="0"/>
    <s v="Female"/>
    <x v="3"/>
    <x v="42"/>
    <n v="270"/>
    <n v="90"/>
    <n v="117"/>
    <n v="3"/>
    <m/>
    <n v="22.68"/>
    <x v="0"/>
    <n v="324"/>
    <x v="2"/>
    <m/>
    <x v="37"/>
    <x v="3"/>
    <x v="7"/>
    <x v="0"/>
  </r>
  <r>
    <s v="13-08-2024"/>
    <s v="Atlanta"/>
    <s v="USA"/>
    <x v="0"/>
    <s v="Female"/>
    <x v="0"/>
    <x v="3"/>
    <n v="300"/>
    <n v="100"/>
    <n v="130"/>
    <n v="3"/>
    <m/>
    <n v="37.5"/>
    <x v="2"/>
    <n v="375"/>
    <x v="24"/>
    <m/>
    <x v="85"/>
    <x v="3"/>
    <x v="7"/>
    <x v="0"/>
  </r>
  <r>
    <s v="13-08-2024"/>
    <s v="Liverpool"/>
    <s v="UK"/>
    <x v="0"/>
    <s v="Female"/>
    <x v="2"/>
    <x v="24"/>
    <n v="1250"/>
    <n v="250"/>
    <n v="325"/>
    <n v="5"/>
    <m/>
    <n v="81.25"/>
    <x v="1"/>
    <n v="1625"/>
    <x v="134"/>
    <m/>
    <x v="81"/>
    <x v="3"/>
    <x v="7"/>
    <x v="0"/>
  </r>
  <r>
    <s v="13-08-2024"/>
    <s v="Patna"/>
    <s v="India"/>
    <x v="1"/>
    <s v="Female"/>
    <x v="0"/>
    <x v="3"/>
    <n v="800"/>
    <n v="100"/>
    <n v="130"/>
    <n v="8"/>
    <m/>
    <n v="100"/>
    <x v="2"/>
    <n v="1040"/>
    <x v="73"/>
    <m/>
    <x v="71"/>
    <x v="3"/>
    <x v="7"/>
    <x v="0"/>
  </r>
  <r>
    <s v="13-08-2024"/>
    <s v="Vancouver"/>
    <s v="Canada"/>
    <x v="1"/>
    <s v="Male"/>
    <x v="0"/>
    <x v="27"/>
    <n v="200"/>
    <n v="40"/>
    <n v="52"/>
    <n v="5"/>
    <m/>
    <n v="26"/>
    <x v="1"/>
    <n v="260"/>
    <x v="55"/>
    <m/>
    <x v="54"/>
    <x v="3"/>
    <x v="7"/>
    <x v="0"/>
  </r>
  <r>
    <s v="13-08-2024"/>
    <s v="New York"/>
    <s v="USA"/>
    <x v="0"/>
    <s v="Female"/>
    <x v="1"/>
    <x v="54"/>
    <n v="105"/>
    <n v="35"/>
    <n v="46"/>
    <n v="3"/>
    <m/>
    <n v="6.5625"/>
    <x v="1"/>
    <n v="131.25"/>
    <x v="293"/>
    <m/>
    <x v="159"/>
    <x v="3"/>
    <x v="7"/>
    <x v="0"/>
  </r>
  <r>
    <s v="13-08-2024"/>
    <s v="Manchester"/>
    <s v="UK"/>
    <x v="0"/>
    <s v="Male"/>
    <x v="2"/>
    <x v="19"/>
    <n v="90000"/>
    <n v="18000"/>
    <n v="23400"/>
    <n v="5"/>
    <m/>
    <n v="3510"/>
    <x v="0"/>
    <n v="117000"/>
    <x v="95"/>
    <m/>
    <x v="63"/>
    <x v="3"/>
    <x v="7"/>
    <x v="0"/>
  </r>
  <r>
    <s v="13-08-2024"/>
    <s v="Fortaleza"/>
    <s v="Brazil"/>
    <x v="0"/>
    <s v="Male"/>
    <x v="0"/>
    <x v="32"/>
    <n v="120"/>
    <n v="20"/>
    <n v="26"/>
    <n v="6"/>
    <m/>
    <n v="15"/>
    <x v="2"/>
    <n v="150"/>
    <x v="53"/>
    <m/>
    <x v="4"/>
    <x v="3"/>
    <x v="7"/>
    <x v="0"/>
  </r>
  <r>
    <s v="13-08-2024"/>
    <s v="Melbourne"/>
    <s v="Australia"/>
    <x v="0"/>
    <s v="Male"/>
    <x v="0"/>
    <x v="6"/>
    <n v="120"/>
    <n v="20"/>
    <n v="26"/>
    <n v="6"/>
    <m/>
    <n v="7.2"/>
    <x v="1"/>
    <n v="144"/>
    <x v="60"/>
    <m/>
    <x v="4"/>
    <x v="3"/>
    <x v="7"/>
    <x v="0"/>
  </r>
  <r>
    <s v="13-08-2024"/>
    <s v="Cologne"/>
    <s v="Germany"/>
    <x v="0"/>
    <s v="Female"/>
    <x v="2"/>
    <x v="29"/>
    <n v="84000"/>
    <n v="12000"/>
    <n v="15600"/>
    <n v="7"/>
    <m/>
    <n v="2340"/>
    <x v="0"/>
    <n v="109200"/>
    <x v="56"/>
    <m/>
    <x v="55"/>
    <x v="3"/>
    <x v="7"/>
    <x v="0"/>
  </r>
  <r>
    <s v="13-08-2024"/>
    <s v="Bareilly"/>
    <s v="India"/>
    <x v="0"/>
    <s v="Male"/>
    <x v="2"/>
    <x v="24"/>
    <n v="1500"/>
    <n v="250"/>
    <n v="325"/>
    <n v="6"/>
    <m/>
    <n v="100"/>
    <x v="2"/>
    <n v="1875"/>
    <x v="134"/>
    <m/>
    <x v="0"/>
    <x v="3"/>
    <x v="7"/>
    <x v="0"/>
  </r>
  <r>
    <s v="13-08-2024"/>
    <s v="Bhagalpur"/>
    <s v="India"/>
    <x v="1"/>
    <s v="Female"/>
    <x v="4"/>
    <x v="45"/>
    <n v="14000"/>
    <n v="2000"/>
    <n v="2600"/>
    <n v="7"/>
    <m/>
    <n v="260"/>
    <x v="0"/>
    <n v="17500"/>
    <x v="117"/>
    <m/>
    <x v="107"/>
    <x v="3"/>
    <x v="7"/>
    <x v="0"/>
  </r>
  <r>
    <s v="13-08-2024"/>
    <s v="Bristol"/>
    <s v="UK"/>
    <x v="1"/>
    <s v="Male"/>
    <x v="4"/>
    <x v="13"/>
    <n v="5400"/>
    <n v="900"/>
    <n v="1170"/>
    <n v="6"/>
    <m/>
    <n v="117"/>
    <x v="1"/>
    <n v="7020"/>
    <x v="105"/>
    <m/>
    <x v="141"/>
    <x v="3"/>
    <x v="7"/>
    <x v="0"/>
  </r>
  <r>
    <s v="13-08-2024"/>
    <s v="Vijayawada"/>
    <s v="India"/>
    <x v="1"/>
    <s v="Male"/>
    <x v="2"/>
    <x v="24"/>
    <n v="750"/>
    <n v="250"/>
    <n v="325"/>
    <n v="3"/>
    <m/>
    <n v="100"/>
    <x v="0"/>
    <n v="862.5"/>
    <x v="113"/>
    <m/>
    <x v="126"/>
    <x v="3"/>
    <x v="7"/>
    <x v="0"/>
  </r>
  <r>
    <s v="13-08-2024"/>
    <s v="Lucknow"/>
    <s v="India"/>
    <x v="1"/>
    <s v="Male"/>
    <x v="0"/>
    <x v="36"/>
    <n v="330"/>
    <n v="55"/>
    <n v="72"/>
    <n v="6"/>
    <m/>
    <n v="42.9"/>
    <x v="1"/>
    <n v="429"/>
    <x v="136"/>
    <m/>
    <x v="101"/>
    <x v="3"/>
    <x v="7"/>
    <x v="0"/>
  </r>
  <r>
    <s v="13-08-2024"/>
    <s v="Nagpur"/>
    <s v="India"/>
    <x v="0"/>
    <s v="Male"/>
    <x v="4"/>
    <x v="45"/>
    <n v="6000"/>
    <n v="2000"/>
    <n v="2600"/>
    <n v="3"/>
    <m/>
    <n v="260"/>
    <x v="1"/>
    <n v="7800"/>
    <x v="23"/>
    <m/>
    <x v="25"/>
    <x v="3"/>
    <x v="7"/>
    <x v="0"/>
  </r>
  <r>
    <s v="13-08-2024"/>
    <s v="Sambalpur"/>
    <s v="India"/>
    <x v="0"/>
    <s v="Male"/>
    <x v="0"/>
    <x v="36"/>
    <n v="220"/>
    <n v="55"/>
    <n v="72"/>
    <n v="4"/>
    <m/>
    <n v="27.5"/>
    <x v="2"/>
    <n v="275"/>
    <x v="48"/>
    <m/>
    <x v="49"/>
    <x v="3"/>
    <x v="7"/>
    <x v="0"/>
  </r>
  <r>
    <s v="13-08-2024"/>
    <s v="Kharagpur"/>
    <s v="India"/>
    <x v="1"/>
    <s v="Female"/>
    <x v="0"/>
    <x v="38"/>
    <n v="360"/>
    <n v="45"/>
    <n v="59"/>
    <n v="8"/>
    <m/>
    <n v="56.16"/>
    <x v="0"/>
    <n v="468"/>
    <x v="101"/>
    <m/>
    <x v="114"/>
    <x v="3"/>
    <x v="7"/>
    <x v="0"/>
  </r>
  <r>
    <s v="13-08-2024"/>
    <s v="Rewa"/>
    <s v="India"/>
    <x v="0"/>
    <s v="Male"/>
    <x v="2"/>
    <x v="29"/>
    <n v="60000"/>
    <n v="12000"/>
    <n v="15600"/>
    <n v="5"/>
    <m/>
    <n v="2340"/>
    <x v="0"/>
    <n v="69000"/>
    <x v="104"/>
    <m/>
    <x v="79"/>
    <x v="3"/>
    <x v="7"/>
    <x v="0"/>
  </r>
  <r>
    <s v="13-08-2024"/>
    <s v="Baltimore"/>
    <s v="USA"/>
    <x v="0"/>
    <s v="Female"/>
    <x v="0"/>
    <x v="33"/>
    <n v="240"/>
    <n v="60"/>
    <n v="78"/>
    <n v="4"/>
    <m/>
    <n v="31.2"/>
    <x v="2"/>
    <n v="312"/>
    <x v="7"/>
    <m/>
    <x v="7"/>
    <x v="3"/>
    <x v="7"/>
    <x v="0"/>
  </r>
  <r>
    <s v="13-08-2024"/>
    <s v="Tumkur"/>
    <s v="India"/>
    <x v="0"/>
    <s v="Female"/>
    <x v="0"/>
    <x v="36"/>
    <n v="220"/>
    <n v="55"/>
    <n v="72"/>
    <n v="4"/>
    <m/>
    <n v="26.4"/>
    <x v="2"/>
    <n v="264"/>
    <x v="294"/>
    <m/>
    <x v="49"/>
    <x v="3"/>
    <x v="7"/>
    <x v="0"/>
  </r>
  <r>
    <s v="13-08-2024"/>
    <s v="Montreal"/>
    <s v="Canada"/>
    <x v="0"/>
    <s v="Male"/>
    <x v="5"/>
    <x v="57"/>
    <n v="50"/>
    <n v="25"/>
    <n v="33"/>
    <n v="2"/>
    <m/>
    <n v="4.55"/>
    <x v="0"/>
    <n v="65"/>
    <x v="67"/>
    <m/>
    <x v="167"/>
    <x v="3"/>
    <x v="7"/>
    <x v="0"/>
  </r>
  <r>
    <s v="13-08-2024"/>
    <s v="Bhiwani"/>
    <s v="India"/>
    <x v="1"/>
    <s v="Female"/>
    <x v="1"/>
    <x v="50"/>
    <n v="1400"/>
    <n v="200"/>
    <n v="260"/>
    <n v="7"/>
    <m/>
    <n v="100"/>
    <x v="1"/>
    <n v="1820"/>
    <x v="109"/>
    <m/>
    <x v="99"/>
    <x v="3"/>
    <x v="7"/>
    <x v="0"/>
  </r>
  <r>
    <s v="13-08-2024"/>
    <s v="Agra"/>
    <s v="India"/>
    <x v="1"/>
    <s v="Male"/>
    <x v="4"/>
    <x v="37"/>
    <n v="900"/>
    <n v="300"/>
    <n v="390"/>
    <n v="3"/>
    <m/>
    <n v="100"/>
    <x v="1"/>
    <n v="1125"/>
    <x v="141"/>
    <m/>
    <x v="29"/>
    <x v="3"/>
    <x v="7"/>
    <x v="0"/>
  </r>
  <r>
    <s v="13-08-2024"/>
    <s v="Ras Al Khaimah"/>
    <s v="UAE"/>
    <x v="1"/>
    <s v="Male"/>
    <x v="0"/>
    <x v="9"/>
    <n v="360"/>
    <n v="60"/>
    <n v="78"/>
    <n v="6"/>
    <m/>
    <n v="46.8"/>
    <x v="1"/>
    <n v="468"/>
    <x v="101"/>
    <m/>
    <x v="44"/>
    <x v="3"/>
    <x v="7"/>
    <x v="0"/>
  </r>
  <r>
    <s v="13-08-2024"/>
    <s v="Kanpur"/>
    <s v="India"/>
    <x v="0"/>
    <s v="Female"/>
    <x v="0"/>
    <x v="11"/>
    <n v="3300"/>
    <n v="550"/>
    <n v="715"/>
    <n v="6"/>
    <m/>
    <n v="100"/>
    <x v="1"/>
    <n v="3960"/>
    <x v="77"/>
    <m/>
    <x v="187"/>
    <x v="3"/>
    <x v="7"/>
    <x v="0"/>
  </r>
  <r>
    <s v="14-08-2024"/>
    <s v="Aizawl"/>
    <s v="India"/>
    <x v="0"/>
    <s v="Male"/>
    <x v="5"/>
    <x v="20"/>
    <n v="10"/>
    <n v="10"/>
    <n v="13"/>
    <n v="1"/>
    <m/>
    <n v="0.625"/>
    <x v="1"/>
    <n v="12.5"/>
    <x v="295"/>
    <m/>
    <x v="215"/>
    <x v="4"/>
    <x v="7"/>
    <x v="0"/>
  </r>
  <r>
    <s v="14-08-2024"/>
    <s v="Aligarh"/>
    <s v="India"/>
    <x v="0"/>
    <s v="Male"/>
    <x v="0"/>
    <x v="0"/>
    <n v="1500"/>
    <n v="250"/>
    <n v="325"/>
    <n v="6"/>
    <m/>
    <n v="97.5"/>
    <x v="1"/>
    <n v="1950"/>
    <x v="0"/>
    <m/>
    <x v="0"/>
    <x v="4"/>
    <x v="7"/>
    <x v="0"/>
  </r>
  <r>
    <s v="14-08-2024"/>
    <s v="Glasgow"/>
    <s v="UK"/>
    <x v="1"/>
    <s v="Female"/>
    <x v="2"/>
    <x v="18"/>
    <n v="8400"/>
    <n v="1200"/>
    <n v="1560"/>
    <n v="7"/>
    <m/>
    <n v="156"/>
    <x v="1"/>
    <n v="10500"/>
    <x v="112"/>
    <m/>
    <x v="100"/>
    <x v="4"/>
    <x v="7"/>
    <x v="0"/>
  </r>
  <r>
    <s v="14-08-2024"/>
    <s v="London"/>
    <s v="UK"/>
    <x v="0"/>
    <s v="Female"/>
    <x v="4"/>
    <x v="16"/>
    <n v="5400"/>
    <n v="1800"/>
    <n v="2340"/>
    <n v="3"/>
    <m/>
    <n v="234"/>
    <x v="0"/>
    <n v="7020"/>
    <x v="105"/>
    <m/>
    <x v="141"/>
    <x v="4"/>
    <x v="7"/>
    <x v="0"/>
  </r>
  <r>
    <s v="14-08-2024"/>
    <s v="Tenali"/>
    <s v="India"/>
    <x v="0"/>
    <s v="Male"/>
    <x v="0"/>
    <x v="36"/>
    <n v="55"/>
    <n v="55"/>
    <n v="72"/>
    <n v="1"/>
    <m/>
    <n v="5.0049999999999999"/>
    <x v="0"/>
    <n v="71.5"/>
    <x v="193"/>
    <m/>
    <x v="120"/>
    <x v="4"/>
    <x v="7"/>
    <x v="0"/>
  </r>
  <r>
    <s v="14-08-2024"/>
    <s v="Lucknow"/>
    <s v="India"/>
    <x v="1"/>
    <s v="Female"/>
    <x v="0"/>
    <x v="27"/>
    <n v="160"/>
    <n v="40"/>
    <n v="52"/>
    <n v="4"/>
    <m/>
    <n v="24.96"/>
    <x v="0"/>
    <n v="208"/>
    <x v="61"/>
    <m/>
    <x v="11"/>
    <x v="4"/>
    <x v="7"/>
    <x v="0"/>
  </r>
  <r>
    <s v="14-08-2024"/>
    <s v="Sambalpur"/>
    <s v="India"/>
    <x v="0"/>
    <s v="Female"/>
    <x v="2"/>
    <x v="15"/>
    <n v="10500"/>
    <n v="3500"/>
    <n v="4550"/>
    <n v="3"/>
    <m/>
    <n v="455"/>
    <x v="2"/>
    <n v="13650"/>
    <x v="272"/>
    <m/>
    <x v="205"/>
    <x v="4"/>
    <x v="7"/>
    <x v="0"/>
  </r>
  <r>
    <s v="14-08-2024"/>
    <s v="Tumkur"/>
    <s v="India"/>
    <x v="0"/>
    <s v="Male"/>
    <x v="1"/>
    <x v="54"/>
    <n v="70"/>
    <n v="35"/>
    <n v="46"/>
    <n v="2"/>
    <m/>
    <n v="4.0250000000000004"/>
    <x v="1"/>
    <n v="80.5"/>
    <x v="100"/>
    <m/>
    <x v="136"/>
    <x v="4"/>
    <x v="7"/>
    <x v="0"/>
  </r>
  <r>
    <s v="14-08-2024"/>
    <s v="Baranagar"/>
    <s v="India"/>
    <x v="1"/>
    <s v="Male"/>
    <x v="0"/>
    <x v="6"/>
    <n v="100"/>
    <n v="20"/>
    <n v="26"/>
    <n v="5"/>
    <m/>
    <n v="19.5"/>
    <x v="2"/>
    <n v="130"/>
    <x v="53"/>
    <m/>
    <x v="9"/>
    <x v="4"/>
    <x v="7"/>
    <x v="0"/>
  </r>
  <r>
    <s v="14-08-2024"/>
    <s v="Bareilly"/>
    <s v="India"/>
    <x v="0"/>
    <s v="Male"/>
    <x v="0"/>
    <x v="38"/>
    <n v="315"/>
    <n v="45"/>
    <n v="59"/>
    <n v="7"/>
    <m/>
    <n v="20.475000000000001"/>
    <x v="1"/>
    <n v="409.5"/>
    <x v="165"/>
    <m/>
    <x v="178"/>
    <x v="4"/>
    <x v="7"/>
    <x v="0"/>
  </r>
  <r>
    <s v="14-08-2024"/>
    <s v="Kollam"/>
    <s v="India"/>
    <x v="1"/>
    <s v="Male"/>
    <x v="2"/>
    <x v="29"/>
    <n v="24000"/>
    <n v="12000"/>
    <n v="15600"/>
    <n v="2"/>
    <m/>
    <n v="2340"/>
    <x v="0"/>
    <n v="30000"/>
    <x v="144"/>
    <m/>
    <x v="191"/>
    <x v="4"/>
    <x v="7"/>
    <x v="0"/>
  </r>
  <r>
    <s v="14-08-2024"/>
    <s v="Ratlam"/>
    <s v="India"/>
    <x v="0"/>
    <s v="Male"/>
    <x v="0"/>
    <x v="3"/>
    <n v="500"/>
    <n v="100"/>
    <n v="130"/>
    <n v="5"/>
    <m/>
    <n v="43.75"/>
    <x v="0"/>
    <n v="625"/>
    <x v="99"/>
    <m/>
    <x v="24"/>
    <x v="4"/>
    <x v="7"/>
    <x v="0"/>
  </r>
  <r>
    <s v="14-08-2024"/>
    <s v="Palghar"/>
    <s v="India"/>
    <x v="0"/>
    <s v="Male"/>
    <x v="0"/>
    <x v="33"/>
    <n v="360"/>
    <n v="60"/>
    <n v="78"/>
    <n v="6"/>
    <m/>
    <n v="23.4"/>
    <x v="1"/>
    <n v="468"/>
    <x v="101"/>
    <m/>
    <x v="44"/>
    <x v="4"/>
    <x v="7"/>
    <x v="0"/>
  </r>
  <r>
    <s v="14-08-2024"/>
    <s v="London"/>
    <s v="UK"/>
    <x v="0"/>
    <s v="Female"/>
    <x v="0"/>
    <x v="9"/>
    <n v="600"/>
    <n v="60"/>
    <n v="78"/>
    <n v="10"/>
    <m/>
    <n v="39"/>
    <x v="1"/>
    <n v="780"/>
    <x v="5"/>
    <m/>
    <x v="5"/>
    <x v="4"/>
    <x v="7"/>
    <x v="0"/>
  </r>
  <r>
    <s v="14-08-2024"/>
    <s v="Phoenix"/>
    <s v="USA"/>
    <x v="0"/>
    <s v="Male"/>
    <x v="0"/>
    <x v="36"/>
    <n v="275"/>
    <n v="55"/>
    <n v="72"/>
    <n v="5"/>
    <m/>
    <n v="17.1875"/>
    <x v="1"/>
    <n v="343.75"/>
    <x v="172"/>
    <m/>
    <x v="113"/>
    <x v="4"/>
    <x v="7"/>
    <x v="0"/>
  </r>
  <r>
    <s v="14-08-2024"/>
    <s v="London"/>
    <s v="UK"/>
    <x v="1"/>
    <s v="Male"/>
    <x v="0"/>
    <x v="32"/>
    <n v="120"/>
    <n v="20"/>
    <n v="26"/>
    <n v="6"/>
    <m/>
    <n v="18.72"/>
    <x v="0"/>
    <n v="156"/>
    <x v="4"/>
    <m/>
    <x v="4"/>
    <x v="4"/>
    <x v="7"/>
    <x v="0"/>
  </r>
  <r>
    <s v="14-08-2024"/>
    <s v="Rewa"/>
    <s v="India"/>
    <x v="1"/>
    <s v="Male"/>
    <x v="2"/>
    <x v="29"/>
    <n v="60000"/>
    <n v="12000"/>
    <n v="15600"/>
    <n v="5"/>
    <m/>
    <n v="2340"/>
    <x v="0"/>
    <n v="72000"/>
    <x v="149"/>
    <m/>
    <x v="79"/>
    <x v="4"/>
    <x v="7"/>
    <x v="0"/>
  </r>
  <r>
    <s v="14-08-2024"/>
    <s v="Adelaide"/>
    <s v="Australia"/>
    <x v="0"/>
    <s v="Female"/>
    <x v="0"/>
    <x v="6"/>
    <n v="120"/>
    <n v="20"/>
    <n v="26"/>
    <n v="6"/>
    <m/>
    <n v="15.6"/>
    <x v="2"/>
    <n v="156"/>
    <x v="4"/>
    <m/>
    <x v="4"/>
    <x v="4"/>
    <x v="7"/>
    <x v="0"/>
  </r>
  <r>
    <s v="14-08-2024"/>
    <s v="London"/>
    <s v="UK"/>
    <x v="0"/>
    <s v="Male"/>
    <x v="2"/>
    <x v="19"/>
    <n v="162000"/>
    <n v="18000"/>
    <n v="23400"/>
    <n v="9"/>
    <m/>
    <n v="3510"/>
    <x v="0"/>
    <n v="210600"/>
    <x v="262"/>
    <m/>
    <x v="168"/>
    <x v="4"/>
    <x v="7"/>
    <x v="0"/>
  </r>
  <r>
    <s v="14-08-2024"/>
    <s v="Belo Horizonte"/>
    <s v="Brazil"/>
    <x v="0"/>
    <s v="Male"/>
    <x v="4"/>
    <x v="37"/>
    <n v="1200"/>
    <n v="300"/>
    <n v="390"/>
    <n v="4"/>
    <m/>
    <n v="78"/>
    <x v="1"/>
    <n v="1560"/>
    <x v="115"/>
    <m/>
    <x v="105"/>
    <x v="4"/>
    <x v="7"/>
    <x v="0"/>
  </r>
  <r>
    <s v="14-08-2024"/>
    <s v="Birmingham"/>
    <s v="UK"/>
    <x v="0"/>
    <s v="Female"/>
    <x v="5"/>
    <x v="56"/>
    <n v="100"/>
    <n v="20"/>
    <n v="26"/>
    <n v="5"/>
    <m/>
    <n v="6.5"/>
    <x v="1"/>
    <n v="130"/>
    <x v="53"/>
    <m/>
    <x v="9"/>
    <x v="4"/>
    <x v="7"/>
    <x v="0"/>
  </r>
  <r>
    <s v="15-08-2024"/>
    <s v="Kanpur"/>
    <s v="India"/>
    <x v="0"/>
    <s v="Female"/>
    <x v="2"/>
    <x v="18"/>
    <n v="6000"/>
    <n v="1200"/>
    <n v="1560"/>
    <n v="5"/>
    <m/>
    <n v="156"/>
    <x v="1"/>
    <n v="7500"/>
    <x v="190"/>
    <m/>
    <x v="25"/>
    <x v="5"/>
    <x v="7"/>
    <x v="0"/>
  </r>
  <r>
    <s v="15-08-2024"/>
    <s v="Allahabad"/>
    <s v="India"/>
    <x v="0"/>
    <s v="Male"/>
    <x v="1"/>
    <x v="54"/>
    <n v="140"/>
    <n v="35"/>
    <n v="46"/>
    <n v="4"/>
    <m/>
    <n v="12.74"/>
    <x v="0"/>
    <n v="182"/>
    <x v="64"/>
    <m/>
    <x v="197"/>
    <x v="5"/>
    <x v="7"/>
    <x v="0"/>
  </r>
  <r>
    <s v="15-08-2024"/>
    <s v="BrasÃ­lia"/>
    <s v="Brazil"/>
    <x v="1"/>
    <s v="Female"/>
    <x v="3"/>
    <x v="8"/>
    <n v="400"/>
    <n v="80"/>
    <n v="104"/>
    <n v="5"/>
    <m/>
    <n v="72"/>
    <x v="2"/>
    <n v="480"/>
    <x v="187"/>
    <m/>
    <x v="20"/>
    <x v="5"/>
    <x v="7"/>
    <x v="0"/>
  </r>
  <r>
    <s v="15-08-2024"/>
    <s v="Abu Dhabi"/>
    <s v="UAE"/>
    <x v="0"/>
    <s v="Male"/>
    <x v="3"/>
    <x v="21"/>
    <n v="900"/>
    <n v="450"/>
    <n v="585"/>
    <n v="2"/>
    <m/>
    <n v="56.25"/>
    <x v="1"/>
    <n v="1125"/>
    <x v="141"/>
    <m/>
    <x v="29"/>
    <x v="5"/>
    <x v="7"/>
    <x v="0"/>
  </r>
  <r>
    <s v="15-08-2024"/>
    <s v="Abu Dhabi"/>
    <s v="UAE"/>
    <x v="0"/>
    <s v="Male"/>
    <x v="0"/>
    <x v="5"/>
    <n v="540"/>
    <n v="90"/>
    <n v="117"/>
    <n v="6"/>
    <m/>
    <n v="43.47"/>
    <x v="0"/>
    <n v="621"/>
    <x v="207"/>
    <m/>
    <x v="8"/>
    <x v="5"/>
    <x v="7"/>
    <x v="0"/>
  </r>
  <r>
    <s v="15-08-2024"/>
    <s v="Milwaukee"/>
    <s v="USA"/>
    <x v="1"/>
    <s v="Female"/>
    <x v="0"/>
    <x v="0"/>
    <n v="750"/>
    <n v="250"/>
    <n v="325"/>
    <n v="3"/>
    <m/>
    <n v="100"/>
    <x v="0"/>
    <n v="937.5"/>
    <x v="154"/>
    <m/>
    <x v="126"/>
    <x v="5"/>
    <x v="7"/>
    <x v="0"/>
  </r>
  <r>
    <s v="15-08-2024"/>
    <s v="Rio de Janeiro"/>
    <s v="Brazil"/>
    <x v="0"/>
    <s v="Male"/>
    <x v="5"/>
    <x v="23"/>
    <n v="60"/>
    <n v="15"/>
    <n v="20"/>
    <n v="4"/>
    <m/>
    <n v="7.8"/>
    <x v="2"/>
    <n v="78"/>
    <x v="209"/>
    <m/>
    <x v="216"/>
    <x v="5"/>
    <x v="7"/>
    <x v="0"/>
  </r>
  <r>
    <s v="15-08-2024"/>
    <s v="Rio de Janeiro"/>
    <s v="Brazil"/>
    <x v="1"/>
    <s v="Female"/>
    <x v="2"/>
    <x v="12"/>
    <n v="150000"/>
    <n v="25000"/>
    <n v="32500"/>
    <n v="6"/>
    <m/>
    <n v="4875"/>
    <x v="0"/>
    <n v="195000"/>
    <x v="174"/>
    <m/>
    <x v="77"/>
    <x v="5"/>
    <x v="7"/>
    <x v="0"/>
  </r>
  <r>
    <s v="15-08-2024"/>
    <s v="Sharjah"/>
    <s v="UAE"/>
    <x v="1"/>
    <s v="Female"/>
    <x v="4"/>
    <x v="30"/>
    <n v="7500"/>
    <n v="1500"/>
    <n v="1950"/>
    <n v="5"/>
    <m/>
    <n v="195"/>
    <x v="0"/>
    <n v="9375"/>
    <x v="171"/>
    <m/>
    <x v="50"/>
    <x v="5"/>
    <x v="7"/>
    <x v="0"/>
  </r>
  <r>
    <s v="15-08-2024"/>
    <s v="Jalgaon"/>
    <s v="India"/>
    <x v="0"/>
    <s v="Female"/>
    <x v="2"/>
    <x v="18"/>
    <n v="1200"/>
    <n v="1200"/>
    <n v="1560"/>
    <n v="1"/>
    <m/>
    <n v="150"/>
    <x v="2"/>
    <n v="1500"/>
    <x v="52"/>
    <m/>
    <x v="105"/>
    <x v="5"/>
    <x v="7"/>
    <x v="0"/>
  </r>
  <r>
    <s v="15-08-2024"/>
    <s v="Pali"/>
    <s v="India"/>
    <x v="0"/>
    <s v="Male"/>
    <x v="0"/>
    <x v="3"/>
    <n v="400"/>
    <n v="100"/>
    <n v="130"/>
    <n v="4"/>
    <m/>
    <n v="24"/>
    <x v="1"/>
    <n v="480"/>
    <x v="187"/>
    <m/>
    <x v="20"/>
    <x v="5"/>
    <x v="7"/>
    <x v="0"/>
  </r>
  <r>
    <s v="15-08-2024"/>
    <s v="Leeds"/>
    <s v="UK"/>
    <x v="1"/>
    <s v="Male"/>
    <x v="4"/>
    <x v="45"/>
    <n v="6000"/>
    <n v="2000"/>
    <n v="2600"/>
    <n v="3"/>
    <m/>
    <n v="260"/>
    <x v="1"/>
    <n v="7500"/>
    <x v="190"/>
    <m/>
    <x v="25"/>
    <x v="5"/>
    <x v="7"/>
    <x v="0"/>
  </r>
  <r>
    <s v="15-08-2024"/>
    <s v="Phoenix"/>
    <s v="USA"/>
    <x v="0"/>
    <s v="Male"/>
    <x v="4"/>
    <x v="31"/>
    <n v="800"/>
    <n v="800"/>
    <n v="1040"/>
    <n v="1"/>
    <m/>
    <n v="50"/>
    <x v="1"/>
    <n v="1000"/>
    <x v="123"/>
    <m/>
    <x v="71"/>
    <x v="5"/>
    <x v="7"/>
    <x v="0"/>
  </r>
  <r>
    <s v="15-08-2024"/>
    <s v="Milwaukee"/>
    <s v="USA"/>
    <x v="0"/>
    <s v="Female"/>
    <x v="2"/>
    <x v="24"/>
    <n v="2000"/>
    <n v="250"/>
    <n v="325"/>
    <n v="8"/>
    <m/>
    <n v="100"/>
    <x v="2"/>
    <n v="2600"/>
    <x v="47"/>
    <m/>
    <x v="48"/>
    <x v="5"/>
    <x v="7"/>
    <x v="0"/>
  </r>
  <r>
    <s v="15-08-2024"/>
    <s v="Ottawa"/>
    <s v="Canada"/>
    <x v="0"/>
    <s v="Female"/>
    <x v="0"/>
    <x v="6"/>
    <n v="100"/>
    <n v="20"/>
    <n v="26"/>
    <n v="5"/>
    <m/>
    <n v="6.25"/>
    <x v="1"/>
    <n v="125"/>
    <x v="29"/>
    <m/>
    <x v="9"/>
    <x v="5"/>
    <x v="7"/>
    <x v="0"/>
  </r>
  <r>
    <s v="15-08-2024"/>
    <s v="Sharjah"/>
    <s v="UAE"/>
    <x v="0"/>
    <s v="Male"/>
    <x v="2"/>
    <x v="15"/>
    <n v="17500"/>
    <n v="3500"/>
    <n v="4550"/>
    <n v="5"/>
    <m/>
    <n v="455"/>
    <x v="1"/>
    <n v="22750"/>
    <x v="18"/>
    <m/>
    <x v="118"/>
    <x v="5"/>
    <x v="7"/>
    <x v="0"/>
  </r>
  <r>
    <s v="15-08-2024"/>
    <s v="Chicago"/>
    <s v="USA"/>
    <x v="0"/>
    <s v="Female"/>
    <x v="0"/>
    <x v="43"/>
    <n v="21"/>
    <n v="7"/>
    <n v="9"/>
    <n v="3"/>
    <m/>
    <n v="1.911"/>
    <x v="0"/>
    <n v="27.3"/>
    <x v="246"/>
    <m/>
    <x v="137"/>
    <x v="5"/>
    <x v="7"/>
    <x v="0"/>
  </r>
  <r>
    <s v="15-08-2024"/>
    <s v="Pali"/>
    <s v="India"/>
    <x v="0"/>
    <s v="Male"/>
    <x v="2"/>
    <x v="7"/>
    <n v="110000"/>
    <n v="55000"/>
    <n v="71500"/>
    <n v="2"/>
    <m/>
    <n v="10010"/>
    <x v="0"/>
    <n v="143000"/>
    <x v="35"/>
    <m/>
    <x v="109"/>
    <x v="5"/>
    <x v="7"/>
    <x v="0"/>
  </r>
  <r>
    <s v="15-08-2024"/>
    <s v="San Jose"/>
    <s v="USA"/>
    <x v="0"/>
    <s v="Female"/>
    <x v="4"/>
    <x v="45"/>
    <n v="8000"/>
    <n v="2000"/>
    <n v="2600"/>
    <n v="4"/>
    <m/>
    <n v="260"/>
    <x v="0"/>
    <n v="10000"/>
    <x v="130"/>
    <m/>
    <x v="119"/>
    <x v="5"/>
    <x v="7"/>
    <x v="0"/>
  </r>
  <r>
    <s v="15-08-2024"/>
    <s v="San Francisco"/>
    <s v="USA"/>
    <x v="0"/>
    <s v="Male"/>
    <x v="0"/>
    <x v="32"/>
    <n v="140"/>
    <n v="20"/>
    <n v="26"/>
    <n v="7"/>
    <m/>
    <n v="8.4"/>
    <x v="1"/>
    <n v="168"/>
    <x v="296"/>
    <m/>
    <x v="62"/>
    <x v="5"/>
    <x v="7"/>
    <x v="0"/>
  </r>
  <r>
    <s v="15-08-2024"/>
    <s v="Milwaukee"/>
    <s v="USA"/>
    <x v="0"/>
    <s v="Male"/>
    <x v="2"/>
    <x v="10"/>
    <n v="4000"/>
    <n v="800"/>
    <n v="1040"/>
    <n v="5"/>
    <m/>
    <n v="104"/>
    <x v="1"/>
    <n v="5000"/>
    <x v="157"/>
    <m/>
    <x v="12"/>
    <x v="5"/>
    <x v="7"/>
    <x v="0"/>
  </r>
  <r>
    <s v="15-08-2024"/>
    <s v="Dubai"/>
    <s v="UAE"/>
    <x v="0"/>
    <s v="Female"/>
    <x v="0"/>
    <x v="3"/>
    <n v="900"/>
    <n v="100"/>
    <n v="130"/>
    <n v="9"/>
    <m/>
    <n v="58.5"/>
    <x v="1"/>
    <n v="1170"/>
    <x v="28"/>
    <m/>
    <x v="29"/>
    <x v="5"/>
    <x v="7"/>
    <x v="0"/>
  </r>
  <r>
    <s v="15-08-2024"/>
    <s v="Hamburg"/>
    <s v="Germany"/>
    <x v="1"/>
    <s v="Male"/>
    <x v="1"/>
    <x v="22"/>
    <n v="300"/>
    <n v="100"/>
    <n v="130"/>
    <n v="3"/>
    <m/>
    <n v="54"/>
    <x v="2"/>
    <n v="360"/>
    <x v="55"/>
    <m/>
    <x v="85"/>
    <x v="5"/>
    <x v="7"/>
    <x v="0"/>
  </r>
  <r>
    <s v="15-08-2024"/>
    <s v="Phoenix"/>
    <s v="USA"/>
    <x v="1"/>
    <s v="Female"/>
    <x v="2"/>
    <x v="18"/>
    <n v="3600"/>
    <n v="1200"/>
    <n v="1560"/>
    <n v="3"/>
    <m/>
    <n v="156"/>
    <x v="2"/>
    <n v="4680"/>
    <x v="110"/>
    <m/>
    <x v="16"/>
    <x v="5"/>
    <x v="7"/>
    <x v="0"/>
  </r>
  <r>
    <s v="15-08-2024"/>
    <s v="Indianapolis"/>
    <s v="USA"/>
    <x v="1"/>
    <s v="Male"/>
    <x v="0"/>
    <x v="32"/>
    <n v="140"/>
    <n v="20"/>
    <n v="26"/>
    <n v="7"/>
    <m/>
    <n v="17.5"/>
    <x v="1"/>
    <n v="175"/>
    <x v="145"/>
    <m/>
    <x v="62"/>
    <x v="5"/>
    <x v="7"/>
    <x v="0"/>
  </r>
  <r>
    <s v="16-08-2024"/>
    <s v="Kharagpur"/>
    <s v="India"/>
    <x v="1"/>
    <s v="Male"/>
    <x v="0"/>
    <x v="9"/>
    <n v="480"/>
    <n v="60"/>
    <n v="78"/>
    <n v="8"/>
    <m/>
    <n v="57.6"/>
    <x v="1"/>
    <n v="576"/>
    <x v="27"/>
    <m/>
    <x v="110"/>
    <x v="6"/>
    <x v="7"/>
    <x v="0"/>
  </r>
  <r>
    <s v="16-08-2024"/>
    <s v="Abu Dhabi"/>
    <s v="UAE"/>
    <x v="1"/>
    <s v="Male"/>
    <x v="1"/>
    <x v="47"/>
    <n v="175"/>
    <n v="25"/>
    <n v="33"/>
    <n v="7"/>
    <m/>
    <n v="22.75"/>
    <x v="1"/>
    <n v="227.5"/>
    <x v="186"/>
    <m/>
    <x v="153"/>
    <x v="6"/>
    <x v="7"/>
    <x v="0"/>
  </r>
  <r>
    <s v="16-08-2024"/>
    <s v="Thiruvananthapuram"/>
    <s v="India"/>
    <x v="0"/>
    <s v="Male"/>
    <x v="3"/>
    <x v="48"/>
    <n v="1800"/>
    <n v="300"/>
    <n v="390"/>
    <n v="6"/>
    <m/>
    <n v="100"/>
    <x v="2"/>
    <n v="2340"/>
    <x v="137"/>
    <m/>
    <x v="122"/>
    <x v="6"/>
    <x v="7"/>
    <x v="0"/>
  </r>
  <r>
    <s v="16-08-2024"/>
    <s v="Seattle"/>
    <s v="USA"/>
    <x v="0"/>
    <s v="Male"/>
    <x v="0"/>
    <x v="38"/>
    <n v="360"/>
    <n v="45"/>
    <n v="59"/>
    <n v="8"/>
    <m/>
    <n v="22.5"/>
    <x v="1"/>
    <n v="450"/>
    <x v="43"/>
    <m/>
    <x v="114"/>
    <x v="6"/>
    <x v="7"/>
    <x v="0"/>
  </r>
  <r>
    <s v="16-08-2024"/>
    <s v="Atlanta"/>
    <s v="USA"/>
    <x v="0"/>
    <s v="Male"/>
    <x v="0"/>
    <x v="5"/>
    <n v="810"/>
    <n v="90"/>
    <n v="117"/>
    <n v="9"/>
    <m/>
    <n v="52.65"/>
    <x v="1"/>
    <n v="1053"/>
    <x v="297"/>
    <m/>
    <x v="217"/>
    <x v="6"/>
    <x v="7"/>
    <x v="0"/>
  </r>
  <r>
    <s v="16-08-2024"/>
    <s v="Nashik"/>
    <s v="India"/>
    <x v="0"/>
    <s v="Male"/>
    <x v="0"/>
    <x v="36"/>
    <n v="330"/>
    <n v="55"/>
    <n v="72"/>
    <n v="6"/>
    <m/>
    <n v="21.45"/>
    <x v="1"/>
    <n v="429"/>
    <x v="136"/>
    <m/>
    <x v="101"/>
    <x v="6"/>
    <x v="7"/>
    <x v="0"/>
  </r>
  <r>
    <s v="16-08-2024"/>
    <s v="Ratlam"/>
    <s v="India"/>
    <x v="0"/>
    <s v="Female"/>
    <x v="2"/>
    <x v="7"/>
    <n v="220000"/>
    <n v="55000"/>
    <n v="71500"/>
    <n v="4"/>
    <m/>
    <n v="10725"/>
    <x v="0"/>
    <n v="286000"/>
    <x v="92"/>
    <m/>
    <x v="73"/>
    <x v="6"/>
    <x v="7"/>
    <x v="0"/>
  </r>
  <r>
    <s v="16-08-2024"/>
    <s v="Toronto"/>
    <s v="Canada"/>
    <x v="1"/>
    <s v="Female"/>
    <x v="0"/>
    <x v="0"/>
    <n v="1750"/>
    <n v="250"/>
    <n v="325"/>
    <n v="7"/>
    <m/>
    <n v="100"/>
    <x v="0"/>
    <n v="2275"/>
    <x v="31"/>
    <m/>
    <x v="31"/>
    <x v="6"/>
    <x v="7"/>
    <x v="0"/>
  </r>
  <r>
    <s v="16-08-2024"/>
    <s v="Jaipur"/>
    <s v="India"/>
    <x v="1"/>
    <s v="Male"/>
    <x v="0"/>
    <x v="38"/>
    <n v="360"/>
    <n v="45"/>
    <n v="59"/>
    <n v="8"/>
    <m/>
    <n v="54"/>
    <x v="0"/>
    <n v="450"/>
    <x v="43"/>
    <m/>
    <x v="114"/>
    <x v="6"/>
    <x v="7"/>
    <x v="0"/>
  </r>
  <r>
    <s v="16-08-2024"/>
    <s v="Fortaleza"/>
    <s v="Brazil"/>
    <x v="1"/>
    <s v="Female"/>
    <x v="0"/>
    <x v="38"/>
    <n v="135"/>
    <n v="45"/>
    <n v="59"/>
    <n v="3"/>
    <m/>
    <n v="20.25"/>
    <x v="0"/>
    <n v="168.75"/>
    <x v="192"/>
    <m/>
    <x v="155"/>
    <x v="6"/>
    <x v="7"/>
    <x v="0"/>
  </r>
  <r>
    <s v="16-08-2024"/>
    <s v="Ludhiana"/>
    <s v="India"/>
    <x v="1"/>
    <s v="Male"/>
    <x v="2"/>
    <x v="24"/>
    <n v="1500"/>
    <n v="250"/>
    <n v="325"/>
    <n v="6"/>
    <m/>
    <n v="100"/>
    <x v="0"/>
    <n v="1950"/>
    <x v="0"/>
    <m/>
    <x v="0"/>
    <x v="6"/>
    <x v="7"/>
    <x v="0"/>
  </r>
  <r>
    <s v="16-08-2024"/>
    <s v="Indianapolis"/>
    <s v="USA"/>
    <x v="0"/>
    <s v="Male"/>
    <x v="1"/>
    <x v="47"/>
    <n v="100"/>
    <n v="25"/>
    <n v="33"/>
    <n v="4"/>
    <m/>
    <n v="6.5"/>
    <x v="1"/>
    <n v="130"/>
    <x v="53"/>
    <m/>
    <x v="91"/>
    <x v="6"/>
    <x v="7"/>
    <x v="0"/>
  </r>
  <r>
    <s v="16-08-2024"/>
    <s v="Tumkur"/>
    <s v="India"/>
    <x v="0"/>
    <s v="Male"/>
    <x v="0"/>
    <x v="5"/>
    <n v="630"/>
    <n v="90"/>
    <n v="117"/>
    <n v="7"/>
    <m/>
    <n v="40.950000000000003"/>
    <x v="1"/>
    <n v="819"/>
    <x v="177"/>
    <m/>
    <x v="15"/>
    <x v="6"/>
    <x v="7"/>
    <x v="0"/>
  </r>
  <r>
    <s v="16-08-2024"/>
    <s v="Kansas City"/>
    <s v="USA"/>
    <x v="0"/>
    <s v="Male"/>
    <x v="0"/>
    <x v="9"/>
    <n v="480"/>
    <n v="60"/>
    <n v="78"/>
    <n v="8"/>
    <m/>
    <n v="27.6"/>
    <x v="1"/>
    <n v="552"/>
    <x v="7"/>
    <m/>
    <x v="110"/>
    <x v="6"/>
    <x v="7"/>
    <x v="0"/>
  </r>
  <r>
    <s v="16-08-2024"/>
    <s v="Sharjah"/>
    <s v="UAE"/>
    <x v="0"/>
    <s v="Male"/>
    <x v="2"/>
    <x v="17"/>
    <n v="15400"/>
    <n v="2200"/>
    <n v="2860"/>
    <n v="7"/>
    <m/>
    <n v="286"/>
    <x v="0"/>
    <n v="18480"/>
    <x v="298"/>
    <m/>
    <x v="51"/>
    <x v="6"/>
    <x v="7"/>
    <x v="0"/>
  </r>
  <r>
    <s v="16-08-2024"/>
    <s v="Los Angeles"/>
    <s v="USA"/>
    <x v="0"/>
    <s v="Male"/>
    <x v="0"/>
    <x v="9"/>
    <n v="420"/>
    <n v="60"/>
    <n v="78"/>
    <n v="7"/>
    <m/>
    <n v="38.22"/>
    <x v="0"/>
    <n v="546"/>
    <x v="15"/>
    <m/>
    <x v="32"/>
    <x v="6"/>
    <x v="7"/>
    <x v="0"/>
  </r>
  <r>
    <s v="16-08-2024"/>
    <s v="Belo Horizonte"/>
    <s v="Brazil"/>
    <x v="0"/>
    <s v="Female"/>
    <x v="0"/>
    <x v="32"/>
    <n v="60"/>
    <n v="20"/>
    <n v="26"/>
    <n v="3"/>
    <m/>
    <n v="3.9"/>
    <x v="1"/>
    <n v="78"/>
    <x v="209"/>
    <m/>
    <x v="112"/>
    <x v="6"/>
    <x v="7"/>
    <x v="0"/>
  </r>
  <r>
    <s v="16-08-2024"/>
    <s v="Madurai"/>
    <s v="India"/>
    <x v="1"/>
    <s v="Female"/>
    <x v="3"/>
    <x v="46"/>
    <n v="380"/>
    <n v="95"/>
    <n v="124"/>
    <n v="4"/>
    <m/>
    <n v="47.5"/>
    <x v="1"/>
    <n v="475"/>
    <x v="168"/>
    <m/>
    <x v="127"/>
    <x v="6"/>
    <x v="7"/>
    <x v="0"/>
  </r>
  <r>
    <s v="16-08-2024"/>
    <s v="Al Ain"/>
    <s v="UAE"/>
    <x v="1"/>
    <s v="Male"/>
    <x v="0"/>
    <x v="14"/>
    <n v="280"/>
    <n v="140"/>
    <n v="182"/>
    <n v="2"/>
    <m/>
    <n v="35"/>
    <x v="1"/>
    <n v="350"/>
    <x v="91"/>
    <m/>
    <x v="87"/>
    <x v="6"/>
    <x v="7"/>
    <x v="0"/>
  </r>
  <r>
    <s v="16-08-2024"/>
    <s v="Lucknow"/>
    <s v="India"/>
    <x v="1"/>
    <s v="Female"/>
    <x v="2"/>
    <x v="18"/>
    <n v="1200"/>
    <n v="1200"/>
    <n v="1560"/>
    <n v="1"/>
    <m/>
    <n v="156"/>
    <x v="2"/>
    <n v="1560"/>
    <x v="115"/>
    <m/>
    <x v="105"/>
    <x v="6"/>
    <x v="7"/>
    <x v="0"/>
  </r>
  <r>
    <s v="16-08-2024"/>
    <s v="Denver"/>
    <s v="USA"/>
    <x v="0"/>
    <s v="Male"/>
    <x v="0"/>
    <x v="3"/>
    <n v="700"/>
    <n v="100"/>
    <n v="130"/>
    <n v="7"/>
    <m/>
    <n v="43.75"/>
    <x v="1"/>
    <n v="875"/>
    <x v="166"/>
    <m/>
    <x v="3"/>
    <x v="6"/>
    <x v="7"/>
    <x v="0"/>
  </r>
  <r>
    <s v="16-08-2024"/>
    <s v="Aizawl"/>
    <s v="India"/>
    <x v="1"/>
    <s v="Male"/>
    <x v="3"/>
    <x v="42"/>
    <n v="270"/>
    <n v="90"/>
    <n v="117"/>
    <n v="3"/>
    <m/>
    <n v="37.26"/>
    <x v="0"/>
    <n v="310.5"/>
    <x v="233"/>
    <m/>
    <x v="37"/>
    <x v="6"/>
    <x v="7"/>
    <x v="0"/>
  </r>
  <r>
    <s v="16-08-2024"/>
    <s v="San Francisco"/>
    <s v="USA"/>
    <x v="0"/>
    <s v="Female"/>
    <x v="0"/>
    <x v="11"/>
    <n v="2750"/>
    <n v="550"/>
    <n v="715"/>
    <n v="5"/>
    <m/>
    <n v="100"/>
    <x v="1"/>
    <n v="3437.5"/>
    <x v="126"/>
    <m/>
    <x v="92"/>
    <x v="6"/>
    <x v="7"/>
    <x v="0"/>
  </r>
  <r>
    <s v="16-08-2024"/>
    <s v="Dresden"/>
    <s v="Germany"/>
    <x v="1"/>
    <s v="Male"/>
    <x v="2"/>
    <x v="52"/>
    <n v="35000"/>
    <n v="5000"/>
    <n v="6500"/>
    <n v="7"/>
    <m/>
    <n v="650"/>
    <x v="0"/>
    <n v="43750"/>
    <x v="292"/>
    <m/>
    <x v="211"/>
    <x v="6"/>
    <x v="7"/>
    <x v="0"/>
  </r>
  <r>
    <s v="16-08-2024"/>
    <s v="Lucknow"/>
    <s v="India"/>
    <x v="1"/>
    <s v="Male"/>
    <x v="4"/>
    <x v="37"/>
    <n v="1200"/>
    <n v="300"/>
    <n v="390"/>
    <n v="4"/>
    <m/>
    <n v="100"/>
    <x v="1"/>
    <n v="1440"/>
    <x v="73"/>
    <m/>
    <x v="105"/>
    <x v="6"/>
    <x v="7"/>
    <x v="0"/>
  </r>
  <r>
    <s v="16-08-2024"/>
    <s v="Ras Al Khaimah"/>
    <s v="UAE"/>
    <x v="0"/>
    <s v="Female"/>
    <x v="0"/>
    <x v="6"/>
    <n v="160"/>
    <n v="20"/>
    <n v="26"/>
    <n v="8"/>
    <m/>
    <n v="10"/>
    <x v="1"/>
    <n v="200"/>
    <x v="121"/>
    <m/>
    <x v="11"/>
    <x v="6"/>
    <x v="7"/>
    <x v="0"/>
  </r>
  <r>
    <s v="16-08-2024"/>
    <s v="Fujairah"/>
    <s v="UAE"/>
    <x v="0"/>
    <s v="Male"/>
    <x v="4"/>
    <x v="31"/>
    <n v="3200"/>
    <n v="800"/>
    <n v="1040"/>
    <n v="4"/>
    <m/>
    <n v="104"/>
    <x v="2"/>
    <n v="4160"/>
    <x v="167"/>
    <m/>
    <x v="61"/>
    <x v="6"/>
    <x v="7"/>
    <x v="0"/>
  </r>
  <r>
    <s v="16-08-2024"/>
    <s v="Lucknow"/>
    <s v="India"/>
    <x v="1"/>
    <s v="Female"/>
    <x v="1"/>
    <x v="22"/>
    <n v="700"/>
    <n v="100"/>
    <n v="130"/>
    <n v="7"/>
    <m/>
    <n v="100"/>
    <x v="0"/>
    <n v="910"/>
    <x v="34"/>
    <m/>
    <x v="3"/>
    <x v="6"/>
    <x v="7"/>
    <x v="0"/>
  </r>
  <r>
    <s v="16-08-2024"/>
    <s v="Glasgow"/>
    <s v="UK"/>
    <x v="0"/>
    <s v="Female"/>
    <x v="4"/>
    <x v="35"/>
    <n v="2500"/>
    <n v="500"/>
    <n v="650"/>
    <n v="5"/>
    <m/>
    <n v="100"/>
    <x v="1"/>
    <n v="3250"/>
    <x v="71"/>
    <m/>
    <x v="102"/>
    <x v="6"/>
    <x v="7"/>
    <x v="0"/>
  </r>
  <r>
    <s v="16-08-2024"/>
    <s v="Toronto"/>
    <s v="Canada"/>
    <x v="0"/>
    <s v="Female"/>
    <x v="0"/>
    <x v="27"/>
    <n v="240"/>
    <n v="40"/>
    <n v="52"/>
    <n v="6"/>
    <m/>
    <n v="21.84"/>
    <x v="0"/>
    <n v="312"/>
    <x v="7"/>
    <m/>
    <x v="7"/>
    <x v="6"/>
    <x v="7"/>
    <x v="0"/>
  </r>
  <r>
    <s v="16-08-2024"/>
    <s v="Vijayawada"/>
    <s v="India"/>
    <x v="1"/>
    <s v="Male"/>
    <x v="0"/>
    <x v="36"/>
    <n v="275"/>
    <n v="55"/>
    <n v="72"/>
    <n v="5"/>
    <m/>
    <n v="42.9"/>
    <x v="0"/>
    <n v="357.5"/>
    <x v="120"/>
    <m/>
    <x v="113"/>
    <x v="6"/>
    <x v="7"/>
    <x v="0"/>
  </r>
  <r>
    <s v="16-08-2024"/>
    <s v="Ras Al Khaimah"/>
    <s v="UAE"/>
    <x v="0"/>
    <s v="Female"/>
    <x v="0"/>
    <x v="5"/>
    <n v="90"/>
    <n v="90"/>
    <n v="117"/>
    <n v="1"/>
    <m/>
    <n v="8.19"/>
    <x v="0"/>
    <n v="117"/>
    <x v="129"/>
    <m/>
    <x v="160"/>
    <x v="6"/>
    <x v="7"/>
    <x v="0"/>
  </r>
  <r>
    <s v="16-08-2024"/>
    <s v="Madurai"/>
    <s v="India"/>
    <x v="1"/>
    <s v="Female"/>
    <x v="2"/>
    <x v="10"/>
    <n v="1600"/>
    <n v="800"/>
    <n v="1040"/>
    <n v="2"/>
    <m/>
    <n v="104"/>
    <x v="0"/>
    <n v="2080"/>
    <x v="161"/>
    <m/>
    <x v="41"/>
    <x v="6"/>
    <x v="7"/>
    <x v="0"/>
  </r>
  <r>
    <s v="16-08-2024"/>
    <s v="Quebec City"/>
    <s v="Canada"/>
    <x v="0"/>
    <s v="Female"/>
    <x v="3"/>
    <x v="8"/>
    <n v="400"/>
    <n v="80"/>
    <n v="104"/>
    <n v="5"/>
    <m/>
    <n v="25"/>
    <x v="1"/>
    <n v="500"/>
    <x v="132"/>
    <m/>
    <x v="20"/>
    <x v="6"/>
    <x v="7"/>
    <x v="0"/>
  </r>
  <r>
    <s v="16-08-2024"/>
    <s v="Phoenix"/>
    <s v="USA"/>
    <x v="1"/>
    <s v="Male"/>
    <x v="4"/>
    <x v="28"/>
    <n v="700"/>
    <n v="100"/>
    <n v="130"/>
    <n v="7"/>
    <m/>
    <n v="100"/>
    <x v="2"/>
    <n v="875"/>
    <x v="166"/>
    <m/>
    <x v="3"/>
    <x v="6"/>
    <x v="7"/>
    <x v="0"/>
  </r>
  <r>
    <s v="16-08-2024"/>
    <s v="Glasgow"/>
    <s v="UK"/>
    <x v="0"/>
    <s v="Female"/>
    <x v="4"/>
    <x v="16"/>
    <n v="10800"/>
    <n v="1800"/>
    <n v="2340"/>
    <n v="6"/>
    <m/>
    <n v="234"/>
    <x v="2"/>
    <n v="13500"/>
    <x v="282"/>
    <m/>
    <x v="96"/>
    <x v="6"/>
    <x v="7"/>
    <x v="0"/>
  </r>
  <r>
    <s v="16-08-2024"/>
    <s v="Patna"/>
    <s v="India"/>
    <x v="1"/>
    <s v="Male"/>
    <x v="0"/>
    <x v="36"/>
    <n v="275"/>
    <n v="55"/>
    <n v="72"/>
    <n v="5"/>
    <m/>
    <n v="34.375"/>
    <x v="1"/>
    <n v="343.75"/>
    <x v="172"/>
    <m/>
    <x v="113"/>
    <x v="6"/>
    <x v="7"/>
    <x v="0"/>
  </r>
  <r>
    <s v="16-08-2024"/>
    <s v="Kanpur"/>
    <s v="India"/>
    <x v="0"/>
    <s v="Female"/>
    <x v="3"/>
    <x v="48"/>
    <n v="300"/>
    <n v="300"/>
    <n v="390"/>
    <n v="1"/>
    <m/>
    <n v="19.5"/>
    <x v="1"/>
    <n v="390"/>
    <x v="43"/>
    <m/>
    <x v="85"/>
    <x v="6"/>
    <x v="7"/>
    <x v="0"/>
  </r>
  <r>
    <s v="17-08-2024"/>
    <s v="Fortaleza"/>
    <s v="Brazil"/>
    <x v="1"/>
    <s v="Female"/>
    <x v="0"/>
    <x v="32"/>
    <n v="120"/>
    <n v="20"/>
    <n v="26"/>
    <n v="6"/>
    <m/>
    <n v="15.6"/>
    <x v="1"/>
    <n v="156"/>
    <x v="4"/>
    <m/>
    <x v="4"/>
    <x v="7"/>
    <x v="7"/>
    <x v="0"/>
  </r>
  <r>
    <s v="17-08-2024"/>
    <s v="Sambalpur"/>
    <s v="India"/>
    <x v="0"/>
    <s v="Male"/>
    <x v="0"/>
    <x v="36"/>
    <n v="275"/>
    <n v="55"/>
    <n v="72"/>
    <n v="5"/>
    <m/>
    <n v="35.75"/>
    <x v="2"/>
    <n v="357.5"/>
    <x v="120"/>
    <m/>
    <x v="113"/>
    <x v="7"/>
    <x v="7"/>
    <x v="0"/>
  </r>
  <r>
    <s v="17-08-2024"/>
    <s v="Pune"/>
    <s v="India"/>
    <x v="0"/>
    <s v="Male"/>
    <x v="3"/>
    <x v="48"/>
    <n v="900"/>
    <n v="300"/>
    <n v="390"/>
    <n v="3"/>
    <m/>
    <n v="58.5"/>
    <x v="1"/>
    <n v="1170"/>
    <x v="28"/>
    <m/>
    <x v="29"/>
    <x v="7"/>
    <x v="7"/>
    <x v="0"/>
  </r>
  <r>
    <s v="17-08-2024"/>
    <s v="Austin"/>
    <s v="USA"/>
    <x v="0"/>
    <s v="Female"/>
    <x v="4"/>
    <x v="45"/>
    <n v="20000"/>
    <n v="2000"/>
    <n v="2600"/>
    <n v="10"/>
    <m/>
    <n v="260"/>
    <x v="0"/>
    <n v="24000"/>
    <x v="204"/>
    <m/>
    <x v="128"/>
    <x v="7"/>
    <x v="7"/>
    <x v="0"/>
  </r>
  <r>
    <s v="17-08-2024"/>
    <s v="Hobart"/>
    <s v="Australia"/>
    <x v="0"/>
    <s v="Female"/>
    <x v="4"/>
    <x v="51"/>
    <n v="3000"/>
    <n v="600"/>
    <n v="780"/>
    <n v="5"/>
    <m/>
    <n v="100"/>
    <x v="0"/>
    <n v="3750"/>
    <x v="71"/>
    <m/>
    <x v="65"/>
    <x v="7"/>
    <x v="7"/>
    <x v="0"/>
  </r>
  <r>
    <s v="17-08-2024"/>
    <s v="Sambalpur"/>
    <s v="India"/>
    <x v="1"/>
    <s v="Female"/>
    <x v="0"/>
    <x v="38"/>
    <n v="225"/>
    <n v="45"/>
    <n v="59"/>
    <n v="5"/>
    <m/>
    <n v="35.1"/>
    <x v="0"/>
    <n v="292.5"/>
    <x v="37"/>
    <m/>
    <x v="154"/>
    <x v="7"/>
    <x v="7"/>
    <x v="0"/>
  </r>
  <r>
    <s v="17-08-2024"/>
    <s v="Phoenix"/>
    <s v="USA"/>
    <x v="0"/>
    <s v="Female"/>
    <x v="2"/>
    <x v="17"/>
    <n v="8800"/>
    <n v="2200"/>
    <n v="2860"/>
    <n v="4"/>
    <m/>
    <n v="286"/>
    <x v="1"/>
    <n v="11440"/>
    <x v="59"/>
    <m/>
    <x v="58"/>
    <x v="7"/>
    <x v="7"/>
    <x v="0"/>
  </r>
  <r>
    <s v="17-08-2024"/>
    <s v="Vijayawada"/>
    <s v="India"/>
    <x v="1"/>
    <s v="Male"/>
    <x v="3"/>
    <x v="25"/>
    <n v="960"/>
    <n v="120"/>
    <n v="156"/>
    <n v="8"/>
    <m/>
    <n v="100"/>
    <x v="0"/>
    <n v="1248"/>
    <x v="291"/>
    <m/>
    <x v="218"/>
    <x v="7"/>
    <x v="7"/>
    <x v="0"/>
  </r>
  <r>
    <s v="17-08-2024"/>
    <s v="Toronto"/>
    <s v="Canada"/>
    <x v="0"/>
    <s v="Male"/>
    <x v="0"/>
    <x v="36"/>
    <n v="330"/>
    <n v="55"/>
    <n v="72"/>
    <n v="6"/>
    <m/>
    <n v="30.03"/>
    <x v="0"/>
    <n v="429"/>
    <x v="136"/>
    <m/>
    <x v="101"/>
    <x v="7"/>
    <x v="7"/>
    <x v="0"/>
  </r>
  <r>
    <s v="17-08-2024"/>
    <s v="Ahmedabad"/>
    <s v="India"/>
    <x v="0"/>
    <s v="Female"/>
    <x v="4"/>
    <x v="16"/>
    <n v="7200"/>
    <n v="1800"/>
    <n v="2340"/>
    <n v="4"/>
    <m/>
    <n v="234"/>
    <x v="0"/>
    <n v="9360"/>
    <x v="19"/>
    <m/>
    <x v="19"/>
    <x v="7"/>
    <x v="7"/>
    <x v="0"/>
  </r>
  <r>
    <s v="17-08-2024"/>
    <s v="Hamburg"/>
    <s v="Germany"/>
    <x v="0"/>
    <s v="Female"/>
    <x v="4"/>
    <x v="45"/>
    <n v="4000"/>
    <n v="2000"/>
    <n v="2600"/>
    <n v="2"/>
    <m/>
    <n v="260"/>
    <x v="1"/>
    <n v="5200"/>
    <x v="12"/>
    <m/>
    <x v="12"/>
    <x v="7"/>
    <x v="7"/>
    <x v="0"/>
  </r>
  <r>
    <s v="17-08-2024"/>
    <s v="Kharagpur"/>
    <s v="India"/>
    <x v="1"/>
    <s v="Male"/>
    <x v="0"/>
    <x v="3"/>
    <n v="600"/>
    <n v="100"/>
    <n v="130"/>
    <n v="6"/>
    <m/>
    <n v="100"/>
    <x v="2"/>
    <n v="780"/>
    <x v="5"/>
    <m/>
    <x v="5"/>
    <x v="7"/>
    <x v="7"/>
    <x v="0"/>
  </r>
  <r>
    <s v="17-08-2024"/>
    <s v="Quebec City"/>
    <s v="Canada"/>
    <x v="0"/>
    <s v="Male"/>
    <x v="5"/>
    <x v="53"/>
    <n v="90"/>
    <n v="30"/>
    <n v="39"/>
    <n v="3"/>
    <m/>
    <n v="11.25"/>
    <x v="2"/>
    <n v="112.5"/>
    <x v="119"/>
    <m/>
    <x v="160"/>
    <x v="7"/>
    <x v="7"/>
    <x v="0"/>
  </r>
  <r>
    <s v="17-08-2024"/>
    <s v="Mysore"/>
    <s v="India"/>
    <x v="1"/>
    <s v="Female"/>
    <x v="0"/>
    <x v="43"/>
    <n v="35"/>
    <n v="7"/>
    <n v="9"/>
    <n v="5"/>
    <m/>
    <n v="6.8250000000000002"/>
    <x v="2"/>
    <n v="45.5"/>
    <x v="100"/>
    <m/>
    <x v="115"/>
    <x v="7"/>
    <x v="7"/>
    <x v="0"/>
  </r>
  <r>
    <s v="17-08-2024"/>
    <s v="Munich"/>
    <s v="Germany"/>
    <x v="0"/>
    <s v="Male"/>
    <x v="2"/>
    <x v="17"/>
    <n v="6600"/>
    <n v="2200"/>
    <n v="2860"/>
    <n v="3"/>
    <m/>
    <n v="286"/>
    <x v="2"/>
    <n v="8250"/>
    <x v="248"/>
    <m/>
    <x v="174"/>
    <x v="7"/>
    <x v="7"/>
    <x v="0"/>
  </r>
  <r>
    <s v="17-08-2024"/>
    <s v="Bareilly"/>
    <s v="India"/>
    <x v="0"/>
    <s v="Male"/>
    <x v="0"/>
    <x v="9"/>
    <n v="360"/>
    <n v="60"/>
    <n v="78"/>
    <n v="6"/>
    <m/>
    <n v="45"/>
    <x v="2"/>
    <n v="450"/>
    <x v="43"/>
    <m/>
    <x v="44"/>
    <x v="7"/>
    <x v="7"/>
    <x v="0"/>
  </r>
  <r>
    <s v="17-08-2024"/>
    <s v="SÃ£o Paulo"/>
    <s v="Brazil"/>
    <x v="0"/>
    <s v="Male"/>
    <x v="0"/>
    <x v="3"/>
    <n v="300"/>
    <n v="100"/>
    <n v="130"/>
    <n v="3"/>
    <m/>
    <n v="18.75"/>
    <x v="1"/>
    <n v="375"/>
    <x v="24"/>
    <m/>
    <x v="85"/>
    <x v="7"/>
    <x v="7"/>
    <x v="0"/>
  </r>
  <r>
    <s v="17-08-2024"/>
    <s v="Manchester"/>
    <s v="UK"/>
    <x v="1"/>
    <s v="Female"/>
    <x v="0"/>
    <x v="0"/>
    <n v="2000"/>
    <n v="250"/>
    <n v="325"/>
    <n v="8"/>
    <m/>
    <n v="100"/>
    <x v="0"/>
    <n v="2600"/>
    <x v="47"/>
    <m/>
    <x v="48"/>
    <x v="7"/>
    <x v="7"/>
    <x v="0"/>
  </r>
  <r>
    <s v="17-08-2024"/>
    <s v="Montreal"/>
    <s v="Canada"/>
    <x v="0"/>
    <s v="Male"/>
    <x v="4"/>
    <x v="34"/>
    <n v="5000"/>
    <n v="2500"/>
    <n v="3250"/>
    <n v="2"/>
    <m/>
    <n v="325"/>
    <x v="1"/>
    <n v="6500"/>
    <x v="190"/>
    <m/>
    <x v="46"/>
    <x v="7"/>
    <x v="7"/>
    <x v="0"/>
  </r>
  <r>
    <s v="17-08-2024"/>
    <s v="Boston"/>
    <s v="USA"/>
    <x v="0"/>
    <s v="Female"/>
    <x v="0"/>
    <x v="6"/>
    <n v="100"/>
    <n v="20"/>
    <n v="26"/>
    <n v="5"/>
    <m/>
    <n v="12"/>
    <x v="2"/>
    <n v="120"/>
    <x v="9"/>
    <m/>
    <x v="9"/>
    <x v="7"/>
    <x v="7"/>
    <x v="0"/>
  </r>
  <r>
    <s v="17-08-2024"/>
    <s v="Al Ain"/>
    <s v="UAE"/>
    <x v="0"/>
    <s v="Female"/>
    <x v="4"/>
    <x v="34"/>
    <n v="10000"/>
    <n v="2500"/>
    <n v="3250"/>
    <n v="4"/>
    <m/>
    <n v="325"/>
    <x v="2"/>
    <n v="12500"/>
    <x v="139"/>
    <m/>
    <x v="88"/>
    <x v="7"/>
    <x v="7"/>
    <x v="0"/>
  </r>
  <r>
    <s v="17-08-2024"/>
    <s v="Quebec City"/>
    <s v="Canada"/>
    <x v="0"/>
    <s v="Male"/>
    <x v="0"/>
    <x v="0"/>
    <n v="1250"/>
    <n v="250"/>
    <n v="325"/>
    <n v="5"/>
    <m/>
    <n v="75"/>
    <x v="1"/>
    <n v="1500"/>
    <x v="214"/>
    <m/>
    <x v="81"/>
    <x v="7"/>
    <x v="7"/>
    <x v="0"/>
  </r>
  <r>
    <s v="17-08-2024"/>
    <s v="Sharjah"/>
    <s v="UAE"/>
    <x v="1"/>
    <s v="Female"/>
    <x v="3"/>
    <x v="25"/>
    <n v="480"/>
    <n v="120"/>
    <n v="156"/>
    <n v="4"/>
    <m/>
    <n v="93.6"/>
    <x v="2"/>
    <n v="624"/>
    <x v="201"/>
    <m/>
    <x v="110"/>
    <x v="7"/>
    <x v="7"/>
    <x v="0"/>
  </r>
  <r>
    <s v="17-08-2024"/>
    <s v="Ahmedabad"/>
    <s v="India"/>
    <x v="0"/>
    <s v="Male"/>
    <x v="4"/>
    <x v="13"/>
    <n v="5400"/>
    <n v="900"/>
    <n v="1170"/>
    <n v="6"/>
    <m/>
    <n v="117"/>
    <x v="1"/>
    <n v="6210"/>
    <x v="116"/>
    <m/>
    <x v="141"/>
    <x v="7"/>
    <x v="7"/>
    <x v="0"/>
  </r>
  <r>
    <s v="17-08-2024"/>
    <s v="Bareilly"/>
    <s v="India"/>
    <x v="0"/>
    <s v="Female"/>
    <x v="4"/>
    <x v="34"/>
    <n v="2500"/>
    <n v="2500"/>
    <n v="3250"/>
    <n v="1"/>
    <m/>
    <n v="218.75"/>
    <x v="0"/>
    <n v="3125"/>
    <x v="241"/>
    <m/>
    <x v="102"/>
    <x v="7"/>
    <x v="7"/>
    <x v="0"/>
  </r>
  <r>
    <s v="17-08-2024"/>
    <s v="Brisbane"/>
    <s v="Australia"/>
    <x v="1"/>
    <s v="Female"/>
    <x v="3"/>
    <x v="48"/>
    <n v="2400"/>
    <n v="300"/>
    <n v="390"/>
    <n v="8"/>
    <m/>
    <n v="100"/>
    <x v="0"/>
    <n v="3120"/>
    <x v="72"/>
    <m/>
    <x v="70"/>
    <x v="7"/>
    <x v="7"/>
    <x v="0"/>
  </r>
  <r>
    <s v="17-08-2024"/>
    <s v="Berlin"/>
    <s v="Germany"/>
    <x v="0"/>
    <s v="Male"/>
    <x v="2"/>
    <x v="7"/>
    <n v="550000"/>
    <n v="55000"/>
    <n v="71500"/>
    <n v="10"/>
    <m/>
    <n v="10725"/>
    <x v="1"/>
    <n v="632500"/>
    <x v="287"/>
    <m/>
    <x v="116"/>
    <x v="7"/>
    <x v="7"/>
    <x v="0"/>
  </r>
  <r>
    <s v="17-08-2024"/>
    <s v="Nashville"/>
    <s v="USA"/>
    <x v="1"/>
    <s v="Male"/>
    <x v="2"/>
    <x v="7"/>
    <n v="440000"/>
    <n v="55000"/>
    <n v="71500"/>
    <n v="8"/>
    <m/>
    <n v="10725"/>
    <x v="0"/>
    <n v="572000"/>
    <x v="54"/>
    <m/>
    <x v="53"/>
    <x v="7"/>
    <x v="7"/>
    <x v="0"/>
  </r>
  <r>
    <s v="18-08-2024"/>
    <s v="New York"/>
    <s v="USA"/>
    <x v="0"/>
    <s v="Female"/>
    <x v="1"/>
    <x v="2"/>
    <n v="1080"/>
    <n v="180"/>
    <n v="234"/>
    <n v="6"/>
    <m/>
    <n v="98.28"/>
    <x v="0"/>
    <n v="1404"/>
    <x v="206"/>
    <m/>
    <x v="123"/>
    <x v="8"/>
    <x v="7"/>
    <x v="0"/>
  </r>
  <r>
    <s v="18-08-2024"/>
    <s v="San Francisco"/>
    <s v="USA"/>
    <x v="1"/>
    <s v="Male"/>
    <x v="0"/>
    <x v="27"/>
    <n v="400"/>
    <n v="40"/>
    <n v="52"/>
    <n v="10"/>
    <m/>
    <n v="78"/>
    <x v="2"/>
    <n v="520"/>
    <x v="20"/>
    <m/>
    <x v="20"/>
    <x v="8"/>
    <x v="7"/>
    <x v="0"/>
  </r>
  <r>
    <s v="18-08-2024"/>
    <s v="Baranagar"/>
    <s v="India"/>
    <x v="0"/>
    <s v="Male"/>
    <x v="0"/>
    <x v="9"/>
    <n v="240"/>
    <n v="60"/>
    <n v="78"/>
    <n v="4"/>
    <m/>
    <n v="21.84"/>
    <x v="0"/>
    <n v="312"/>
    <x v="7"/>
    <m/>
    <x v="7"/>
    <x v="8"/>
    <x v="7"/>
    <x v="0"/>
  </r>
  <r>
    <s v="18-08-2024"/>
    <s v="Madurai"/>
    <s v="India"/>
    <x v="1"/>
    <s v="Female"/>
    <x v="4"/>
    <x v="30"/>
    <n v="6000"/>
    <n v="1500"/>
    <n v="1950"/>
    <n v="4"/>
    <m/>
    <n v="195"/>
    <x v="1"/>
    <n v="7800"/>
    <x v="23"/>
    <m/>
    <x v="25"/>
    <x v="8"/>
    <x v="7"/>
    <x v="0"/>
  </r>
  <r>
    <s v="18-08-2024"/>
    <s v="Los Angeles"/>
    <s v="USA"/>
    <x v="0"/>
    <s v="Female"/>
    <x v="1"/>
    <x v="50"/>
    <n v="200"/>
    <n v="200"/>
    <n v="260"/>
    <n v="1"/>
    <m/>
    <n v="18.2"/>
    <x v="0"/>
    <n v="260"/>
    <x v="55"/>
    <m/>
    <x v="54"/>
    <x v="8"/>
    <x v="7"/>
    <x v="0"/>
  </r>
  <r>
    <s v="18-08-2024"/>
    <s v="Patna"/>
    <s v="India"/>
    <x v="0"/>
    <s v="Female"/>
    <x v="0"/>
    <x v="43"/>
    <n v="42"/>
    <n v="7"/>
    <n v="9"/>
    <n v="6"/>
    <m/>
    <n v="2.73"/>
    <x v="1"/>
    <n v="54.6"/>
    <x v="140"/>
    <m/>
    <x v="93"/>
    <x v="8"/>
    <x v="7"/>
    <x v="0"/>
  </r>
  <r>
    <s v="18-08-2024"/>
    <s v="Chicago"/>
    <s v="USA"/>
    <x v="1"/>
    <s v="Male"/>
    <x v="0"/>
    <x v="4"/>
    <n v="240"/>
    <n v="40"/>
    <n v="52"/>
    <n v="6"/>
    <m/>
    <n v="31.2"/>
    <x v="1"/>
    <n v="312"/>
    <x v="7"/>
    <m/>
    <x v="7"/>
    <x v="8"/>
    <x v="7"/>
    <x v="0"/>
  </r>
  <r>
    <s v="18-08-2024"/>
    <s v="Aligarh"/>
    <s v="India"/>
    <x v="0"/>
    <s v="Female"/>
    <x v="0"/>
    <x v="6"/>
    <n v="100"/>
    <n v="20"/>
    <n v="26"/>
    <n v="5"/>
    <m/>
    <n v="12"/>
    <x v="2"/>
    <n v="120"/>
    <x v="9"/>
    <m/>
    <x v="9"/>
    <x v="8"/>
    <x v="7"/>
    <x v="0"/>
  </r>
  <r>
    <s v="18-08-2024"/>
    <s v="Sharjah"/>
    <s v="UAE"/>
    <x v="0"/>
    <s v="Male"/>
    <x v="4"/>
    <x v="51"/>
    <n v="4800"/>
    <n v="600"/>
    <n v="780"/>
    <n v="8"/>
    <m/>
    <n v="100"/>
    <x v="0"/>
    <n v="6240"/>
    <x v="38"/>
    <m/>
    <x v="38"/>
    <x v="8"/>
    <x v="7"/>
    <x v="0"/>
  </r>
  <r>
    <s v="18-08-2024"/>
    <s v="Thiruvananthapuram"/>
    <s v="India"/>
    <x v="0"/>
    <s v="Male"/>
    <x v="0"/>
    <x v="0"/>
    <n v="1000"/>
    <n v="250"/>
    <n v="325"/>
    <n v="4"/>
    <m/>
    <n v="100"/>
    <x v="2"/>
    <n v="1150"/>
    <x v="22"/>
    <m/>
    <x v="22"/>
    <x v="8"/>
    <x v="7"/>
    <x v="0"/>
  </r>
  <r>
    <s v="18-08-2024"/>
    <s v="Nizamabad"/>
    <s v="India"/>
    <x v="0"/>
    <s v="Female"/>
    <x v="0"/>
    <x v="38"/>
    <n v="360"/>
    <n v="45"/>
    <n v="59"/>
    <n v="8"/>
    <m/>
    <n v="46.8"/>
    <x v="2"/>
    <n v="468"/>
    <x v="101"/>
    <m/>
    <x v="114"/>
    <x v="8"/>
    <x v="7"/>
    <x v="0"/>
  </r>
  <r>
    <s v="18-08-2024"/>
    <s v="Bhopal"/>
    <s v="India"/>
    <x v="0"/>
    <s v="Male"/>
    <x v="0"/>
    <x v="0"/>
    <n v="1000"/>
    <n v="250"/>
    <n v="325"/>
    <n v="4"/>
    <m/>
    <n v="65"/>
    <x v="1"/>
    <n v="1300"/>
    <x v="52"/>
    <m/>
    <x v="22"/>
    <x v="8"/>
    <x v="7"/>
    <x v="0"/>
  </r>
  <r>
    <s v="18-08-2024"/>
    <s v="Adelaide"/>
    <s v="Australia"/>
    <x v="0"/>
    <s v="Male"/>
    <x v="0"/>
    <x v="1"/>
    <n v="720"/>
    <n v="80"/>
    <n v="104"/>
    <n v="9"/>
    <m/>
    <n v="90"/>
    <x v="2"/>
    <n v="900"/>
    <x v="5"/>
    <m/>
    <x v="1"/>
    <x v="8"/>
    <x v="7"/>
    <x v="0"/>
  </r>
  <r>
    <s v="18-08-2024"/>
    <s v="Mumbai"/>
    <s v="India"/>
    <x v="1"/>
    <s v="Male"/>
    <x v="4"/>
    <x v="45"/>
    <n v="10000"/>
    <n v="2000"/>
    <n v="2600"/>
    <n v="5"/>
    <m/>
    <n v="260"/>
    <x v="1"/>
    <n v="12500"/>
    <x v="139"/>
    <m/>
    <x v="88"/>
    <x v="8"/>
    <x v="7"/>
    <x v="0"/>
  </r>
  <r>
    <s v="18-08-2024"/>
    <s v="Kharagpur"/>
    <s v="India"/>
    <x v="1"/>
    <s v="Female"/>
    <x v="0"/>
    <x v="5"/>
    <n v="360"/>
    <n v="90"/>
    <n v="117"/>
    <n v="4"/>
    <m/>
    <n v="67.5"/>
    <x v="2"/>
    <n v="450"/>
    <x v="43"/>
    <m/>
    <x v="44"/>
    <x v="8"/>
    <x v="7"/>
    <x v="0"/>
  </r>
  <r>
    <s v="18-08-2024"/>
    <s v="Calgary"/>
    <s v="Canada"/>
    <x v="0"/>
    <s v="Male"/>
    <x v="0"/>
    <x v="3"/>
    <n v="200"/>
    <n v="100"/>
    <n v="130"/>
    <n v="2"/>
    <m/>
    <n v="18.2"/>
    <x v="0"/>
    <n v="260"/>
    <x v="55"/>
    <m/>
    <x v="54"/>
    <x v="8"/>
    <x v="7"/>
    <x v="0"/>
  </r>
  <r>
    <s v="18-08-2024"/>
    <s v="Adelaide"/>
    <s v="Australia"/>
    <x v="1"/>
    <s v="Male"/>
    <x v="0"/>
    <x v="6"/>
    <n v="80"/>
    <n v="20"/>
    <n v="26"/>
    <n v="4"/>
    <m/>
    <n v="15.6"/>
    <x v="2"/>
    <n v="104"/>
    <x v="60"/>
    <m/>
    <x v="59"/>
    <x v="8"/>
    <x v="7"/>
    <x v="0"/>
  </r>
  <r>
    <s v="18-08-2024"/>
    <s v="Mumbai"/>
    <s v="India"/>
    <x v="0"/>
    <s v="Male"/>
    <x v="1"/>
    <x v="55"/>
    <n v="665"/>
    <n v="95"/>
    <n v="124"/>
    <n v="7"/>
    <m/>
    <n v="86.45"/>
    <x v="2"/>
    <n v="864.5"/>
    <x v="278"/>
    <m/>
    <x v="133"/>
    <x v="8"/>
    <x v="7"/>
    <x v="0"/>
  </r>
  <r>
    <s v="18-08-2024"/>
    <s v="Karimnagar"/>
    <s v="India"/>
    <x v="0"/>
    <s v="Female"/>
    <x v="2"/>
    <x v="7"/>
    <n v="385000"/>
    <n v="55000"/>
    <n v="71500"/>
    <n v="7"/>
    <m/>
    <n v="10725"/>
    <x v="0"/>
    <n v="500500"/>
    <x v="10"/>
    <m/>
    <x v="10"/>
    <x v="8"/>
    <x v="7"/>
    <x v="0"/>
  </r>
  <r>
    <s v="18-08-2024"/>
    <s v="Nashville"/>
    <s v="USA"/>
    <x v="0"/>
    <s v="Female"/>
    <x v="2"/>
    <x v="15"/>
    <n v="17500"/>
    <n v="3500"/>
    <n v="4550"/>
    <n v="5"/>
    <m/>
    <n v="455"/>
    <x v="0"/>
    <n v="22750"/>
    <x v="18"/>
    <m/>
    <x v="118"/>
    <x v="8"/>
    <x v="7"/>
    <x v="0"/>
  </r>
  <r>
    <s v="18-08-2024"/>
    <s v="Tenali"/>
    <s v="India"/>
    <x v="0"/>
    <s v="Male"/>
    <x v="2"/>
    <x v="52"/>
    <n v="15000"/>
    <n v="5000"/>
    <n v="6500"/>
    <n v="3"/>
    <m/>
    <n v="650"/>
    <x v="0"/>
    <n v="18750"/>
    <x v="240"/>
    <m/>
    <x v="134"/>
    <x v="8"/>
    <x v="7"/>
    <x v="0"/>
  </r>
  <r>
    <s v="18-08-2024"/>
    <s v="Seattle"/>
    <s v="USA"/>
    <x v="1"/>
    <s v="Female"/>
    <x v="0"/>
    <x v="9"/>
    <n v="180"/>
    <n v="60"/>
    <n v="78"/>
    <n v="3"/>
    <m/>
    <n v="27"/>
    <x v="0"/>
    <n v="225"/>
    <x v="65"/>
    <m/>
    <x v="2"/>
    <x v="8"/>
    <x v="7"/>
    <x v="0"/>
  </r>
  <r>
    <s v="18-08-2024"/>
    <s v="Nagpur"/>
    <s v="India"/>
    <x v="1"/>
    <s v="Male"/>
    <x v="0"/>
    <x v="0"/>
    <n v="1500"/>
    <n v="250"/>
    <n v="325"/>
    <n v="6"/>
    <m/>
    <n v="100"/>
    <x v="0"/>
    <n v="1950"/>
    <x v="0"/>
    <m/>
    <x v="0"/>
    <x v="8"/>
    <x v="7"/>
    <x v="0"/>
  </r>
  <r>
    <s v="18-08-2024"/>
    <s v="Cologne"/>
    <s v="Germany"/>
    <x v="0"/>
    <s v="Female"/>
    <x v="0"/>
    <x v="27"/>
    <n v="80"/>
    <n v="40"/>
    <n v="52"/>
    <n v="2"/>
    <m/>
    <n v="6.44"/>
    <x v="0"/>
    <n v="92"/>
    <x v="44"/>
    <m/>
    <x v="59"/>
    <x v="8"/>
    <x v="7"/>
    <x v="0"/>
  </r>
  <r>
    <s v="18-08-2024"/>
    <s v="Melbourne"/>
    <s v="Australia"/>
    <x v="1"/>
    <s v="Female"/>
    <x v="0"/>
    <x v="43"/>
    <n v="49"/>
    <n v="7"/>
    <n v="9"/>
    <n v="7"/>
    <m/>
    <n v="6.37"/>
    <x v="1"/>
    <n v="63.7"/>
    <x v="200"/>
    <m/>
    <x v="34"/>
    <x v="8"/>
    <x v="7"/>
    <x v="0"/>
  </r>
  <r>
    <s v="18-08-2024"/>
    <s v="Delhi"/>
    <s v="India"/>
    <x v="1"/>
    <s v="Male"/>
    <x v="3"/>
    <x v="25"/>
    <n v="600"/>
    <n v="120"/>
    <n v="156"/>
    <n v="5"/>
    <m/>
    <n v="78"/>
    <x v="1"/>
    <n v="780"/>
    <x v="5"/>
    <m/>
    <x v="5"/>
    <x v="8"/>
    <x v="7"/>
    <x v="0"/>
  </r>
  <r>
    <s v="18-08-2024"/>
    <s v="Hobart"/>
    <s v="Australia"/>
    <x v="0"/>
    <s v="Male"/>
    <x v="0"/>
    <x v="27"/>
    <n v="320"/>
    <n v="40"/>
    <n v="52"/>
    <n v="8"/>
    <m/>
    <n v="20"/>
    <x v="1"/>
    <n v="400"/>
    <x v="187"/>
    <m/>
    <x v="28"/>
    <x v="8"/>
    <x v="7"/>
    <x v="0"/>
  </r>
  <r>
    <s v="18-08-2024"/>
    <s v="Salvador"/>
    <s v="Brazil"/>
    <x v="0"/>
    <s v="Female"/>
    <x v="3"/>
    <x v="46"/>
    <n v="95"/>
    <n v="95"/>
    <n v="124"/>
    <n v="1"/>
    <m/>
    <n v="5.9375"/>
    <x v="1"/>
    <n v="118.75"/>
    <x v="299"/>
    <m/>
    <x v="219"/>
    <x v="8"/>
    <x v="7"/>
    <x v="0"/>
  </r>
  <r>
    <s v="18-08-2024"/>
    <s v="Lucknow"/>
    <s v="India"/>
    <x v="1"/>
    <s v="Female"/>
    <x v="4"/>
    <x v="35"/>
    <n v="4000"/>
    <n v="500"/>
    <n v="650"/>
    <n v="8"/>
    <m/>
    <n v="100"/>
    <x v="0"/>
    <n v="5000"/>
    <x v="157"/>
    <m/>
    <x v="12"/>
    <x v="8"/>
    <x v="7"/>
    <x v="0"/>
  </r>
  <r>
    <s v="18-08-2024"/>
    <s v="Lucknow"/>
    <s v="India"/>
    <x v="0"/>
    <s v="Male"/>
    <x v="4"/>
    <x v="30"/>
    <n v="9000"/>
    <n v="1500"/>
    <n v="1950"/>
    <n v="6"/>
    <m/>
    <n v="195"/>
    <x v="1"/>
    <n v="11250"/>
    <x v="49"/>
    <m/>
    <x v="23"/>
    <x v="8"/>
    <x v="7"/>
    <x v="0"/>
  </r>
  <r>
    <s v="18-08-2024"/>
    <s v="Munich"/>
    <s v="Germany"/>
    <x v="0"/>
    <s v="Female"/>
    <x v="2"/>
    <x v="17"/>
    <n v="6600"/>
    <n v="2200"/>
    <n v="2860"/>
    <n v="3"/>
    <m/>
    <n v="286"/>
    <x v="1"/>
    <n v="8580"/>
    <x v="223"/>
    <m/>
    <x v="174"/>
    <x v="8"/>
    <x v="7"/>
    <x v="0"/>
  </r>
  <r>
    <s v="18-08-2024"/>
    <s v="Bareilly"/>
    <s v="India"/>
    <x v="0"/>
    <s v="Female"/>
    <x v="2"/>
    <x v="18"/>
    <n v="3600"/>
    <n v="1200"/>
    <n v="1560"/>
    <n v="3"/>
    <m/>
    <n v="156"/>
    <x v="1"/>
    <n v="4500"/>
    <x v="16"/>
    <m/>
    <x v="16"/>
    <x v="8"/>
    <x v="7"/>
    <x v="0"/>
  </r>
  <r>
    <s v="18-08-2024"/>
    <s v="Aligarh"/>
    <s v="India"/>
    <x v="0"/>
    <s v="Male"/>
    <x v="5"/>
    <x v="56"/>
    <n v="120"/>
    <n v="20"/>
    <n v="26"/>
    <n v="6"/>
    <m/>
    <n v="7.5"/>
    <x v="1"/>
    <n v="150"/>
    <x v="53"/>
    <m/>
    <x v="4"/>
    <x v="8"/>
    <x v="7"/>
    <x v="0"/>
  </r>
  <r>
    <s v="18-08-2024"/>
    <s v="San Francisco"/>
    <s v="USA"/>
    <x v="0"/>
    <s v="Male"/>
    <x v="1"/>
    <x v="2"/>
    <n v="180"/>
    <n v="180"/>
    <n v="234"/>
    <n v="1"/>
    <m/>
    <n v="16.38"/>
    <x v="0"/>
    <n v="234"/>
    <x v="2"/>
    <m/>
    <x v="2"/>
    <x v="8"/>
    <x v="7"/>
    <x v="0"/>
  </r>
  <r>
    <s v="18-08-2024"/>
    <s v="Manaus"/>
    <s v="Brazil"/>
    <x v="0"/>
    <s v="Female"/>
    <x v="1"/>
    <x v="2"/>
    <n v="900"/>
    <n v="180"/>
    <n v="234"/>
    <n v="5"/>
    <m/>
    <n v="81.900000000000006"/>
    <x v="0"/>
    <n v="1170"/>
    <x v="28"/>
    <m/>
    <x v="29"/>
    <x v="8"/>
    <x v="7"/>
    <x v="0"/>
  </r>
  <r>
    <s v="18-08-2024"/>
    <s v="Bardhaman"/>
    <s v="India"/>
    <x v="0"/>
    <s v="Male"/>
    <x v="2"/>
    <x v="19"/>
    <n v="108000"/>
    <n v="18000"/>
    <n v="23400"/>
    <n v="6"/>
    <m/>
    <n v="3510"/>
    <x v="2"/>
    <n v="140400"/>
    <x v="70"/>
    <m/>
    <x v="68"/>
    <x v="8"/>
    <x v="7"/>
    <x v="0"/>
  </r>
  <r>
    <s v="18-08-2024"/>
    <s v="Melbourne"/>
    <s v="Australia"/>
    <x v="0"/>
    <s v="Male"/>
    <x v="2"/>
    <x v="24"/>
    <n v="1250"/>
    <n v="250"/>
    <n v="325"/>
    <n v="5"/>
    <m/>
    <n v="100"/>
    <x v="0"/>
    <n v="1562.5"/>
    <x v="85"/>
    <m/>
    <x v="81"/>
    <x v="8"/>
    <x v="7"/>
    <x v="0"/>
  </r>
  <r>
    <s v="19-08-2024"/>
    <s v="Salvador"/>
    <s v="Brazil"/>
    <x v="0"/>
    <s v="Female"/>
    <x v="0"/>
    <x v="38"/>
    <n v="180"/>
    <n v="45"/>
    <n v="59"/>
    <n v="4"/>
    <m/>
    <n v="16.38"/>
    <x v="0"/>
    <n v="234"/>
    <x v="2"/>
    <m/>
    <x v="94"/>
    <x v="9"/>
    <x v="7"/>
    <x v="0"/>
  </r>
  <r>
    <s v="19-08-2024"/>
    <s v="Aizawl"/>
    <s v="India"/>
    <x v="0"/>
    <s v="Female"/>
    <x v="1"/>
    <x v="55"/>
    <n v="285"/>
    <n v="95"/>
    <n v="124"/>
    <n v="3"/>
    <m/>
    <n v="17.8125"/>
    <x v="1"/>
    <n v="356.25"/>
    <x v="300"/>
    <m/>
    <x v="196"/>
    <x v="9"/>
    <x v="7"/>
    <x v="0"/>
  </r>
  <r>
    <s v="19-08-2024"/>
    <s v="Phoenix"/>
    <s v="USA"/>
    <x v="1"/>
    <s v="Male"/>
    <x v="0"/>
    <x v="32"/>
    <n v="120"/>
    <n v="20"/>
    <n v="26"/>
    <n v="6"/>
    <m/>
    <n v="18.72"/>
    <x v="0"/>
    <n v="156"/>
    <x v="4"/>
    <m/>
    <x v="4"/>
    <x v="9"/>
    <x v="7"/>
    <x v="0"/>
  </r>
  <r>
    <s v="19-08-2024"/>
    <s v="Birmingham"/>
    <s v="UK"/>
    <x v="0"/>
    <s v="Female"/>
    <x v="4"/>
    <x v="35"/>
    <n v="2500"/>
    <n v="500"/>
    <n v="650"/>
    <n v="5"/>
    <m/>
    <n v="100"/>
    <x v="1"/>
    <n v="3125"/>
    <x v="241"/>
    <m/>
    <x v="102"/>
    <x v="9"/>
    <x v="7"/>
    <x v="0"/>
  </r>
  <r>
    <s v="19-08-2024"/>
    <s v="Pali"/>
    <s v="India"/>
    <x v="0"/>
    <s v="Male"/>
    <x v="4"/>
    <x v="51"/>
    <n v="1200"/>
    <n v="600"/>
    <n v="780"/>
    <n v="2"/>
    <m/>
    <n v="100"/>
    <x v="0"/>
    <n v="1500"/>
    <x v="52"/>
    <m/>
    <x v="105"/>
    <x v="9"/>
    <x v="7"/>
    <x v="0"/>
  </r>
  <r>
    <s v="19-08-2024"/>
    <s v="Phoenix"/>
    <s v="USA"/>
    <x v="0"/>
    <s v="Female"/>
    <x v="3"/>
    <x v="46"/>
    <n v="855"/>
    <n v="95"/>
    <n v="124"/>
    <n v="9"/>
    <m/>
    <n v="100"/>
    <x v="2"/>
    <n v="1068.75"/>
    <x v="301"/>
    <m/>
    <x v="203"/>
    <x v="9"/>
    <x v="7"/>
    <x v="0"/>
  </r>
  <r>
    <s v="19-08-2024"/>
    <s v="Nashik"/>
    <s v="India"/>
    <x v="0"/>
    <s v="Female"/>
    <x v="1"/>
    <x v="39"/>
    <n v="300"/>
    <n v="50"/>
    <n v="65"/>
    <n v="6"/>
    <m/>
    <n v="39"/>
    <x v="2"/>
    <n v="390"/>
    <x v="43"/>
    <m/>
    <x v="85"/>
    <x v="9"/>
    <x v="7"/>
    <x v="0"/>
  </r>
  <r>
    <s v="19-08-2024"/>
    <s v="BrasÃ­lia"/>
    <s v="Brazil"/>
    <x v="1"/>
    <s v="Male"/>
    <x v="0"/>
    <x v="5"/>
    <n v="630"/>
    <n v="90"/>
    <n v="117"/>
    <n v="7"/>
    <m/>
    <n v="81.900000000000006"/>
    <x v="1"/>
    <n v="819"/>
    <x v="177"/>
    <m/>
    <x v="15"/>
    <x v="9"/>
    <x v="7"/>
    <x v="0"/>
  </r>
  <r>
    <s v="19-08-2024"/>
    <s v="Rio de Janeiro"/>
    <s v="Brazil"/>
    <x v="1"/>
    <s v="Female"/>
    <x v="0"/>
    <x v="33"/>
    <n v="420"/>
    <n v="60"/>
    <n v="78"/>
    <n v="7"/>
    <m/>
    <n v="50.4"/>
    <x v="1"/>
    <n v="504"/>
    <x v="96"/>
    <m/>
    <x v="32"/>
    <x v="9"/>
    <x v="7"/>
    <x v="0"/>
  </r>
  <r>
    <s v="19-08-2024"/>
    <s v="Surat"/>
    <s v="India"/>
    <x v="1"/>
    <s v="Female"/>
    <x v="2"/>
    <x v="24"/>
    <n v="1500"/>
    <n v="250"/>
    <n v="325"/>
    <n v="6"/>
    <m/>
    <n v="100"/>
    <x v="2"/>
    <n v="1950"/>
    <x v="0"/>
    <m/>
    <x v="0"/>
    <x v="9"/>
    <x v="7"/>
    <x v="0"/>
  </r>
  <r>
    <s v="19-08-2024"/>
    <s v="Surat"/>
    <s v="India"/>
    <x v="0"/>
    <s v="Female"/>
    <x v="2"/>
    <x v="12"/>
    <n v="125000"/>
    <n v="25000"/>
    <n v="32500"/>
    <n v="5"/>
    <m/>
    <n v="4875"/>
    <x v="2"/>
    <n v="162500"/>
    <x v="229"/>
    <m/>
    <x v="84"/>
    <x v="9"/>
    <x v="7"/>
    <x v="0"/>
  </r>
  <r>
    <s v="19-08-2024"/>
    <s v="Dallas"/>
    <s v="USA"/>
    <x v="0"/>
    <s v="Male"/>
    <x v="4"/>
    <x v="45"/>
    <n v="6000"/>
    <n v="2000"/>
    <n v="2600"/>
    <n v="3"/>
    <m/>
    <n v="260"/>
    <x v="1"/>
    <n v="7800"/>
    <x v="23"/>
    <m/>
    <x v="25"/>
    <x v="9"/>
    <x v="7"/>
    <x v="0"/>
  </r>
  <r>
    <s v="19-08-2024"/>
    <s v="London"/>
    <s v="UK"/>
    <x v="0"/>
    <s v="Female"/>
    <x v="1"/>
    <x v="50"/>
    <n v="1400"/>
    <n v="200"/>
    <n v="260"/>
    <n v="7"/>
    <m/>
    <n v="100"/>
    <x v="0"/>
    <n v="1820"/>
    <x v="109"/>
    <m/>
    <x v="99"/>
    <x v="9"/>
    <x v="7"/>
    <x v="0"/>
  </r>
  <r>
    <s v="19-08-2024"/>
    <s v="Indianapolis"/>
    <s v="USA"/>
    <x v="1"/>
    <s v="Female"/>
    <x v="2"/>
    <x v="10"/>
    <n v="5600"/>
    <n v="800"/>
    <n v="1040"/>
    <n v="7"/>
    <m/>
    <n v="104"/>
    <x v="0"/>
    <n v="6440"/>
    <x v="302"/>
    <m/>
    <x v="135"/>
    <x v="9"/>
    <x v="7"/>
    <x v="0"/>
  </r>
  <r>
    <s v="19-08-2024"/>
    <s v="Jalandhar"/>
    <s v="India"/>
    <x v="0"/>
    <s v="Female"/>
    <x v="2"/>
    <x v="19"/>
    <n v="90000"/>
    <n v="18000"/>
    <n v="23400"/>
    <n v="5"/>
    <m/>
    <n v="3510"/>
    <x v="0"/>
    <n v="117000"/>
    <x v="95"/>
    <m/>
    <x v="63"/>
    <x v="9"/>
    <x v="7"/>
    <x v="0"/>
  </r>
  <r>
    <s v="19-08-2024"/>
    <s v="Fortaleza"/>
    <s v="Brazil"/>
    <x v="0"/>
    <s v="Female"/>
    <x v="0"/>
    <x v="5"/>
    <n v="630"/>
    <n v="90"/>
    <n v="117"/>
    <n v="7"/>
    <m/>
    <n v="57.33"/>
    <x v="0"/>
    <n v="819"/>
    <x v="177"/>
    <m/>
    <x v="15"/>
    <x v="9"/>
    <x v="7"/>
    <x v="0"/>
  </r>
  <r>
    <s v="19-08-2024"/>
    <s v="Kansas City"/>
    <s v="USA"/>
    <x v="1"/>
    <s v="Female"/>
    <x v="2"/>
    <x v="18"/>
    <n v="8400"/>
    <n v="1200"/>
    <n v="1560"/>
    <n v="7"/>
    <m/>
    <n v="156"/>
    <x v="2"/>
    <n v="10920"/>
    <x v="303"/>
    <m/>
    <x v="100"/>
    <x v="9"/>
    <x v="7"/>
    <x v="0"/>
  </r>
  <r>
    <s v="19-08-2024"/>
    <s v="Kolhapur"/>
    <s v="India"/>
    <x v="0"/>
    <s v="Female"/>
    <x v="0"/>
    <x v="32"/>
    <n v="160"/>
    <n v="20"/>
    <n v="26"/>
    <n v="8"/>
    <m/>
    <n v="10.4"/>
    <x v="1"/>
    <n v="208"/>
    <x v="61"/>
    <m/>
    <x v="11"/>
    <x v="9"/>
    <x v="7"/>
    <x v="0"/>
  </r>
  <r>
    <s v="19-08-2024"/>
    <s v="Jacksonville"/>
    <s v="USA"/>
    <x v="0"/>
    <s v="Female"/>
    <x v="0"/>
    <x v="14"/>
    <n v="700"/>
    <n v="140"/>
    <n v="182"/>
    <n v="5"/>
    <m/>
    <n v="58.8"/>
    <x v="0"/>
    <n v="840"/>
    <x v="3"/>
    <m/>
    <x v="3"/>
    <x v="9"/>
    <x v="7"/>
    <x v="0"/>
  </r>
  <r>
    <s v="19-08-2024"/>
    <s v="Jacksonville"/>
    <s v="USA"/>
    <x v="0"/>
    <s v="Male"/>
    <x v="3"/>
    <x v="25"/>
    <n v="960"/>
    <n v="120"/>
    <n v="156"/>
    <n v="8"/>
    <m/>
    <n v="62.4"/>
    <x v="1"/>
    <n v="1248"/>
    <x v="291"/>
    <m/>
    <x v="218"/>
    <x v="9"/>
    <x v="7"/>
    <x v="0"/>
  </r>
  <r>
    <s v="19-08-2024"/>
    <s v="Karimnagar"/>
    <s v="India"/>
    <x v="0"/>
    <s v="Male"/>
    <x v="3"/>
    <x v="21"/>
    <n v="1800"/>
    <n v="450"/>
    <n v="585"/>
    <n v="4"/>
    <m/>
    <n v="100"/>
    <x v="0"/>
    <n v="2250"/>
    <x v="0"/>
    <m/>
    <x v="122"/>
    <x v="9"/>
    <x v="7"/>
    <x v="0"/>
  </r>
  <r>
    <s v="19-08-2024"/>
    <s v="Glasgow"/>
    <s v="UK"/>
    <x v="0"/>
    <s v="Male"/>
    <x v="0"/>
    <x v="38"/>
    <n v="180"/>
    <n v="45"/>
    <n v="59"/>
    <n v="4"/>
    <m/>
    <n v="23.4"/>
    <x v="2"/>
    <n v="234"/>
    <x v="2"/>
    <m/>
    <x v="94"/>
    <x v="9"/>
    <x v="7"/>
    <x v="0"/>
  </r>
  <r>
    <s v="20-08-2024"/>
    <s v="Milwaukee"/>
    <s v="USA"/>
    <x v="1"/>
    <s v="Female"/>
    <x v="0"/>
    <x v="9"/>
    <n v="240"/>
    <n v="60"/>
    <n v="78"/>
    <n v="4"/>
    <m/>
    <n v="37.44"/>
    <x v="0"/>
    <n v="312"/>
    <x v="7"/>
    <m/>
    <x v="7"/>
    <x v="10"/>
    <x v="7"/>
    <x v="0"/>
  </r>
  <r>
    <s v="20-08-2024"/>
    <s v="BrasÃ­lia"/>
    <s v="Brazil"/>
    <x v="0"/>
    <s v="Female"/>
    <x v="0"/>
    <x v="9"/>
    <n v="360"/>
    <n v="60"/>
    <n v="78"/>
    <n v="6"/>
    <m/>
    <n v="23.4"/>
    <x v="1"/>
    <n v="468"/>
    <x v="101"/>
    <m/>
    <x v="44"/>
    <x v="10"/>
    <x v="7"/>
    <x v="0"/>
  </r>
  <r>
    <s v="20-08-2024"/>
    <s v="Karimnagar"/>
    <s v="India"/>
    <x v="0"/>
    <s v="Female"/>
    <x v="0"/>
    <x v="27"/>
    <n v="40"/>
    <n v="40"/>
    <n v="52"/>
    <n v="1"/>
    <m/>
    <n v="2.6"/>
    <x v="1"/>
    <n v="52"/>
    <x v="44"/>
    <m/>
    <x v="45"/>
    <x v="10"/>
    <x v="7"/>
    <x v="0"/>
  </r>
  <r>
    <s v="20-08-2024"/>
    <s v="Manchester"/>
    <s v="UK"/>
    <x v="0"/>
    <s v="Female"/>
    <x v="2"/>
    <x v="15"/>
    <n v="17500"/>
    <n v="3500"/>
    <n v="4550"/>
    <n v="5"/>
    <m/>
    <n v="455"/>
    <x v="2"/>
    <n v="22750"/>
    <x v="18"/>
    <m/>
    <x v="118"/>
    <x v="10"/>
    <x v="7"/>
    <x v="0"/>
  </r>
  <r>
    <s v="20-08-2024"/>
    <s v="Indianapolis"/>
    <s v="USA"/>
    <x v="0"/>
    <s v="Male"/>
    <x v="4"/>
    <x v="31"/>
    <n v="4800"/>
    <n v="800"/>
    <n v="1040"/>
    <n v="6"/>
    <m/>
    <n v="104"/>
    <x v="2"/>
    <n v="6000"/>
    <x v="12"/>
    <m/>
    <x v="38"/>
    <x v="10"/>
    <x v="7"/>
    <x v="0"/>
  </r>
  <r>
    <s v="20-08-2024"/>
    <s v="Ahmedabad"/>
    <s v="India"/>
    <x v="0"/>
    <s v="Female"/>
    <x v="4"/>
    <x v="35"/>
    <n v="2500"/>
    <n v="500"/>
    <n v="650"/>
    <n v="5"/>
    <m/>
    <n v="100"/>
    <x v="2"/>
    <n v="3125"/>
    <x v="241"/>
    <m/>
    <x v="102"/>
    <x v="10"/>
    <x v="7"/>
    <x v="0"/>
  </r>
  <r>
    <s v="20-08-2024"/>
    <s v="Thiruvananthapuram"/>
    <s v="India"/>
    <x v="1"/>
    <s v="Male"/>
    <x v="2"/>
    <x v="24"/>
    <n v="1500"/>
    <n v="250"/>
    <n v="325"/>
    <n v="6"/>
    <m/>
    <n v="100"/>
    <x v="1"/>
    <n v="1875"/>
    <x v="134"/>
    <m/>
    <x v="0"/>
    <x v="10"/>
    <x v="7"/>
    <x v="0"/>
  </r>
  <r>
    <s v="20-08-2024"/>
    <s v="Atlanta"/>
    <s v="USA"/>
    <x v="0"/>
    <s v="Male"/>
    <x v="4"/>
    <x v="37"/>
    <n v="1800"/>
    <n v="300"/>
    <n v="390"/>
    <n v="6"/>
    <m/>
    <n v="100"/>
    <x v="0"/>
    <n v="2340"/>
    <x v="137"/>
    <m/>
    <x v="122"/>
    <x v="10"/>
    <x v="7"/>
    <x v="0"/>
  </r>
  <r>
    <s v="20-08-2024"/>
    <s v="Indianapolis"/>
    <s v="USA"/>
    <x v="0"/>
    <s v="Male"/>
    <x v="0"/>
    <x v="32"/>
    <n v="100"/>
    <n v="20"/>
    <n v="26"/>
    <n v="5"/>
    <m/>
    <n v="6"/>
    <x v="1"/>
    <n v="120"/>
    <x v="9"/>
    <m/>
    <x v="9"/>
    <x v="10"/>
    <x v="7"/>
    <x v="0"/>
  </r>
  <r>
    <s v="20-08-2024"/>
    <s v="Aizawl"/>
    <s v="India"/>
    <x v="0"/>
    <s v="Female"/>
    <x v="2"/>
    <x v="19"/>
    <n v="162000"/>
    <n v="18000"/>
    <n v="23400"/>
    <n v="9"/>
    <m/>
    <n v="3510"/>
    <x v="0"/>
    <n v="202500"/>
    <x v="304"/>
    <m/>
    <x v="168"/>
    <x v="10"/>
    <x v="7"/>
    <x v="0"/>
  </r>
  <r>
    <s v="20-08-2024"/>
    <s v="San Diego"/>
    <s v="USA"/>
    <x v="0"/>
    <s v="Female"/>
    <x v="1"/>
    <x v="55"/>
    <n v="665"/>
    <n v="95"/>
    <n v="124"/>
    <n v="7"/>
    <m/>
    <n v="83.125"/>
    <x v="2"/>
    <n v="831.25"/>
    <x v="150"/>
    <m/>
    <x v="133"/>
    <x v="10"/>
    <x v="7"/>
    <x v="0"/>
  </r>
  <r>
    <s v="20-08-2024"/>
    <s v="Belo Horizonte"/>
    <s v="Brazil"/>
    <x v="0"/>
    <s v="Female"/>
    <x v="0"/>
    <x v="32"/>
    <n v="80"/>
    <n v="20"/>
    <n v="26"/>
    <n v="4"/>
    <m/>
    <n v="10.4"/>
    <x v="2"/>
    <n v="104"/>
    <x v="60"/>
    <m/>
    <x v="59"/>
    <x v="10"/>
    <x v="7"/>
    <x v="0"/>
  </r>
  <r>
    <s v="20-08-2024"/>
    <s v="Lucknow"/>
    <s v="India"/>
    <x v="1"/>
    <s v="Female"/>
    <x v="2"/>
    <x v="15"/>
    <n v="24500"/>
    <n v="3500"/>
    <n v="4550"/>
    <n v="7"/>
    <m/>
    <n v="455"/>
    <x v="0"/>
    <n v="31850"/>
    <x v="305"/>
    <m/>
    <x v="47"/>
    <x v="10"/>
    <x v="7"/>
    <x v="0"/>
  </r>
  <r>
    <s v="20-08-2024"/>
    <s v="Al Ain"/>
    <s v="UAE"/>
    <x v="0"/>
    <s v="Male"/>
    <x v="4"/>
    <x v="30"/>
    <n v="7500"/>
    <n v="1500"/>
    <n v="1950"/>
    <n v="5"/>
    <m/>
    <n v="195"/>
    <x v="2"/>
    <n v="9750"/>
    <x v="49"/>
    <m/>
    <x v="50"/>
    <x v="10"/>
    <x v="7"/>
    <x v="0"/>
  </r>
  <r>
    <s v="20-08-2024"/>
    <s v="Sambalpur"/>
    <s v="India"/>
    <x v="0"/>
    <s v="Female"/>
    <x v="0"/>
    <x v="3"/>
    <n v="600"/>
    <n v="100"/>
    <n v="130"/>
    <n v="6"/>
    <m/>
    <n v="72"/>
    <x v="2"/>
    <n v="720"/>
    <x v="20"/>
    <m/>
    <x v="5"/>
    <x v="10"/>
    <x v="7"/>
    <x v="0"/>
  </r>
  <r>
    <s v="20-08-2024"/>
    <s v="Mysore"/>
    <s v="India"/>
    <x v="0"/>
    <s v="Male"/>
    <x v="1"/>
    <x v="47"/>
    <n v="100"/>
    <n v="25"/>
    <n v="33"/>
    <n v="4"/>
    <m/>
    <n v="8.75"/>
    <x v="0"/>
    <n v="125"/>
    <x v="29"/>
    <m/>
    <x v="91"/>
    <x v="10"/>
    <x v="7"/>
    <x v="0"/>
  </r>
  <r>
    <s v="20-08-2024"/>
    <s v="Gold Coast"/>
    <s v="Australia"/>
    <x v="1"/>
    <s v="Male"/>
    <x v="2"/>
    <x v="24"/>
    <n v="1250"/>
    <n v="250"/>
    <n v="325"/>
    <n v="5"/>
    <m/>
    <n v="100"/>
    <x v="0"/>
    <n v="1562.5"/>
    <x v="85"/>
    <m/>
    <x v="81"/>
    <x v="10"/>
    <x v="7"/>
    <x v="0"/>
  </r>
  <r>
    <s v="20-08-2024"/>
    <s v="Mumbai"/>
    <s v="India"/>
    <x v="0"/>
    <s v="Male"/>
    <x v="4"/>
    <x v="45"/>
    <n v="8000"/>
    <n v="2000"/>
    <n v="2600"/>
    <n v="4"/>
    <m/>
    <n v="260"/>
    <x v="0"/>
    <n v="10000"/>
    <x v="130"/>
    <m/>
    <x v="119"/>
    <x v="10"/>
    <x v="7"/>
    <x v="0"/>
  </r>
  <r>
    <s v="20-08-2024"/>
    <s v="Al Ain"/>
    <s v="UAE"/>
    <x v="0"/>
    <s v="Female"/>
    <x v="0"/>
    <x v="9"/>
    <n v="240"/>
    <n v="60"/>
    <n v="78"/>
    <n v="4"/>
    <m/>
    <n v="21"/>
    <x v="0"/>
    <n v="300"/>
    <x v="55"/>
    <m/>
    <x v="7"/>
    <x v="10"/>
    <x v="7"/>
    <x v="0"/>
  </r>
  <r>
    <s v="20-08-2024"/>
    <s v="Rewa"/>
    <s v="India"/>
    <x v="0"/>
    <s v="Male"/>
    <x v="2"/>
    <x v="18"/>
    <n v="1200"/>
    <n v="1200"/>
    <n v="1560"/>
    <n v="1"/>
    <m/>
    <n v="78"/>
    <x v="1"/>
    <n v="1560"/>
    <x v="115"/>
    <m/>
    <x v="105"/>
    <x v="10"/>
    <x v="7"/>
    <x v="0"/>
  </r>
  <r>
    <s v="20-08-2024"/>
    <s v="Bhopal"/>
    <s v="India"/>
    <x v="0"/>
    <s v="Female"/>
    <x v="0"/>
    <x v="0"/>
    <n v="1250"/>
    <n v="250"/>
    <n v="325"/>
    <n v="5"/>
    <m/>
    <n v="100"/>
    <x v="0"/>
    <n v="1625"/>
    <x v="134"/>
    <m/>
    <x v="81"/>
    <x v="10"/>
    <x v="7"/>
    <x v="0"/>
  </r>
  <r>
    <s v="20-08-2024"/>
    <s v="Baltimore"/>
    <s v="USA"/>
    <x v="0"/>
    <s v="Male"/>
    <x v="2"/>
    <x v="10"/>
    <n v="3200"/>
    <n v="800"/>
    <n v="1040"/>
    <n v="4"/>
    <m/>
    <n v="104"/>
    <x v="1"/>
    <n v="3680"/>
    <x v="161"/>
    <m/>
    <x v="61"/>
    <x v="10"/>
    <x v="7"/>
    <x v="0"/>
  </r>
  <r>
    <s v="20-08-2024"/>
    <s v="Bangalore"/>
    <s v="India"/>
    <x v="0"/>
    <s v="Male"/>
    <x v="0"/>
    <x v="14"/>
    <n v="840"/>
    <n v="140"/>
    <n v="182"/>
    <n v="6"/>
    <m/>
    <n v="54.6"/>
    <x v="1"/>
    <n v="1092"/>
    <x v="32"/>
    <m/>
    <x v="33"/>
    <x v="10"/>
    <x v="7"/>
    <x v="0"/>
  </r>
  <r>
    <s v="20-08-2024"/>
    <s v="Munich"/>
    <s v="Germany"/>
    <x v="1"/>
    <s v="Male"/>
    <x v="2"/>
    <x v="17"/>
    <n v="11000"/>
    <n v="2200"/>
    <n v="2860"/>
    <n v="5"/>
    <m/>
    <n v="286"/>
    <x v="2"/>
    <n v="12650"/>
    <x v="248"/>
    <m/>
    <x v="125"/>
    <x v="10"/>
    <x v="7"/>
    <x v="0"/>
  </r>
  <r>
    <s v="20-08-2024"/>
    <s v="Ras Al Khaimah"/>
    <s v="UAE"/>
    <x v="1"/>
    <s v="Male"/>
    <x v="4"/>
    <x v="28"/>
    <n v="900"/>
    <n v="100"/>
    <n v="130"/>
    <n v="9"/>
    <m/>
    <n v="100"/>
    <x v="2"/>
    <n v="1170"/>
    <x v="28"/>
    <m/>
    <x v="29"/>
    <x v="10"/>
    <x v="7"/>
    <x v="0"/>
  </r>
  <r>
    <s v="20-08-2024"/>
    <s v="Bokaro"/>
    <s v="India"/>
    <x v="0"/>
    <s v="Male"/>
    <x v="3"/>
    <x v="25"/>
    <n v="600"/>
    <n v="120"/>
    <n v="156"/>
    <n v="5"/>
    <m/>
    <n v="72"/>
    <x v="2"/>
    <n v="720"/>
    <x v="20"/>
    <m/>
    <x v="5"/>
    <x v="10"/>
    <x v="7"/>
    <x v="0"/>
  </r>
  <r>
    <s v="20-08-2024"/>
    <s v="Belo Horizonte"/>
    <s v="Brazil"/>
    <x v="0"/>
    <s v="Male"/>
    <x v="5"/>
    <x v="41"/>
    <n v="30"/>
    <n v="3"/>
    <n v="4"/>
    <n v="10"/>
    <m/>
    <n v="3.75"/>
    <x v="2"/>
    <n v="37.5"/>
    <x v="163"/>
    <m/>
    <x v="220"/>
    <x v="10"/>
    <x v="7"/>
    <x v="0"/>
  </r>
  <r>
    <s v="20-08-2024"/>
    <s v="Nashville"/>
    <s v="USA"/>
    <x v="0"/>
    <s v="Male"/>
    <x v="4"/>
    <x v="13"/>
    <n v="9000"/>
    <n v="900"/>
    <n v="1170"/>
    <n v="10"/>
    <m/>
    <n v="117"/>
    <x v="0"/>
    <n v="11700"/>
    <x v="282"/>
    <m/>
    <x v="23"/>
    <x v="10"/>
    <x v="7"/>
    <x v="0"/>
  </r>
  <r>
    <s v="20-08-2024"/>
    <s v="Salvador"/>
    <s v="Brazil"/>
    <x v="1"/>
    <s v="Female"/>
    <x v="4"/>
    <x v="28"/>
    <n v="600"/>
    <n v="100"/>
    <n v="130"/>
    <n v="6"/>
    <m/>
    <n v="100"/>
    <x v="2"/>
    <n v="750"/>
    <x v="22"/>
    <m/>
    <x v="5"/>
    <x v="10"/>
    <x v="7"/>
    <x v="0"/>
  </r>
  <r>
    <s v="20-08-2024"/>
    <s v="Chennai"/>
    <s v="India"/>
    <x v="0"/>
    <s v="Female"/>
    <x v="0"/>
    <x v="3"/>
    <n v="300"/>
    <n v="100"/>
    <n v="130"/>
    <n v="3"/>
    <m/>
    <n v="19.5"/>
    <x v="1"/>
    <n v="390"/>
    <x v="43"/>
    <m/>
    <x v="85"/>
    <x v="10"/>
    <x v="7"/>
    <x v="0"/>
  </r>
  <r>
    <s v="20-08-2024"/>
    <s v="Baltimore"/>
    <s v="USA"/>
    <x v="0"/>
    <s v="Female"/>
    <x v="0"/>
    <x v="43"/>
    <n v="49"/>
    <n v="7"/>
    <n v="9"/>
    <n v="7"/>
    <m/>
    <n v="4.4589999999999996"/>
    <x v="0"/>
    <n v="63.7"/>
    <x v="200"/>
    <m/>
    <x v="34"/>
    <x v="10"/>
    <x v="7"/>
    <x v="0"/>
  </r>
  <r>
    <s v="21-08-2024"/>
    <s v="Aizawl"/>
    <s v="India"/>
    <x v="0"/>
    <s v="Male"/>
    <x v="4"/>
    <x v="37"/>
    <n v="900"/>
    <n v="300"/>
    <n v="390"/>
    <n v="3"/>
    <m/>
    <n v="56.25"/>
    <x v="1"/>
    <n v="1125"/>
    <x v="141"/>
    <m/>
    <x v="29"/>
    <x v="11"/>
    <x v="7"/>
    <x v="0"/>
  </r>
  <r>
    <s v="21-08-2024"/>
    <s v="Chennai"/>
    <s v="India"/>
    <x v="0"/>
    <s v="Male"/>
    <x v="2"/>
    <x v="24"/>
    <n v="1750"/>
    <n v="250"/>
    <n v="325"/>
    <n v="7"/>
    <m/>
    <n v="100"/>
    <x v="1"/>
    <n v="2012.5"/>
    <x v="185"/>
    <m/>
    <x v="31"/>
    <x v="11"/>
    <x v="7"/>
    <x v="0"/>
  </r>
  <r>
    <s v="21-08-2024"/>
    <s v="Belo Horizonte"/>
    <s v="Brazil"/>
    <x v="1"/>
    <s v="Female"/>
    <x v="4"/>
    <x v="28"/>
    <n v="800"/>
    <n v="100"/>
    <n v="130"/>
    <n v="8"/>
    <m/>
    <n v="100"/>
    <x v="0"/>
    <n v="1000"/>
    <x v="123"/>
    <m/>
    <x v="71"/>
    <x v="11"/>
    <x v="7"/>
    <x v="0"/>
  </r>
  <r>
    <s v="21-08-2024"/>
    <s v="Winnipeg"/>
    <s v="Canada"/>
    <x v="0"/>
    <s v="Female"/>
    <x v="0"/>
    <x v="4"/>
    <n v="240"/>
    <n v="40"/>
    <n v="52"/>
    <n v="6"/>
    <m/>
    <n v="21"/>
    <x v="0"/>
    <n v="300"/>
    <x v="55"/>
    <m/>
    <x v="7"/>
    <x v="11"/>
    <x v="7"/>
    <x v="0"/>
  </r>
  <r>
    <s v="21-08-2024"/>
    <s v="Ottawa"/>
    <s v="Canada"/>
    <x v="1"/>
    <s v="Female"/>
    <x v="0"/>
    <x v="11"/>
    <n v="3850"/>
    <n v="550"/>
    <n v="715"/>
    <n v="7"/>
    <m/>
    <n v="100"/>
    <x v="2"/>
    <n v="5005"/>
    <x v="179"/>
    <m/>
    <x v="147"/>
    <x v="11"/>
    <x v="7"/>
    <x v="0"/>
  </r>
  <r>
    <s v="21-08-2024"/>
    <s v="Seattle"/>
    <s v="USA"/>
    <x v="0"/>
    <s v="Male"/>
    <x v="0"/>
    <x v="6"/>
    <n v="200"/>
    <n v="20"/>
    <n v="26"/>
    <n v="10"/>
    <m/>
    <n v="18.2"/>
    <x v="0"/>
    <n v="260"/>
    <x v="55"/>
    <m/>
    <x v="54"/>
    <x v="11"/>
    <x v="7"/>
    <x v="0"/>
  </r>
  <r>
    <s v="21-08-2024"/>
    <s v="Aizawl"/>
    <s v="India"/>
    <x v="0"/>
    <s v="Female"/>
    <x v="0"/>
    <x v="3"/>
    <n v="300"/>
    <n v="100"/>
    <n v="130"/>
    <n v="3"/>
    <m/>
    <n v="39"/>
    <x v="2"/>
    <n v="390"/>
    <x v="43"/>
    <m/>
    <x v="85"/>
    <x v="11"/>
    <x v="7"/>
    <x v="0"/>
  </r>
  <r>
    <s v="21-08-2024"/>
    <s v="Bareilly"/>
    <s v="India"/>
    <x v="0"/>
    <s v="Male"/>
    <x v="0"/>
    <x v="14"/>
    <n v="700"/>
    <n v="140"/>
    <n v="182"/>
    <n v="5"/>
    <m/>
    <n v="91"/>
    <x v="2"/>
    <n v="910"/>
    <x v="34"/>
    <m/>
    <x v="3"/>
    <x v="11"/>
    <x v="7"/>
    <x v="0"/>
  </r>
  <r>
    <s v="21-08-2024"/>
    <s v="Vijayawada"/>
    <s v="India"/>
    <x v="0"/>
    <s v="Male"/>
    <x v="0"/>
    <x v="38"/>
    <n v="225"/>
    <n v="45"/>
    <n v="59"/>
    <n v="5"/>
    <m/>
    <n v="14.0625"/>
    <x v="1"/>
    <n v="281.25"/>
    <x v="270"/>
    <m/>
    <x v="154"/>
    <x v="11"/>
    <x v="7"/>
    <x v="0"/>
  </r>
  <r>
    <s v="21-08-2024"/>
    <s v="Palghar"/>
    <s v="India"/>
    <x v="0"/>
    <s v="Male"/>
    <x v="0"/>
    <x v="3"/>
    <n v="400"/>
    <n v="100"/>
    <n v="130"/>
    <n v="4"/>
    <m/>
    <n v="26"/>
    <x v="1"/>
    <n v="520"/>
    <x v="20"/>
    <m/>
    <x v="20"/>
    <x v="11"/>
    <x v="7"/>
    <x v="0"/>
  </r>
  <r>
    <s v="21-08-2024"/>
    <s v="Houston"/>
    <s v="USA"/>
    <x v="0"/>
    <s v="Female"/>
    <x v="0"/>
    <x v="11"/>
    <n v="2200"/>
    <n v="550"/>
    <n v="715"/>
    <n v="4"/>
    <m/>
    <n v="100"/>
    <x v="1"/>
    <n v="2860"/>
    <x v="77"/>
    <m/>
    <x v="75"/>
    <x v="11"/>
    <x v="7"/>
    <x v="0"/>
  </r>
  <r>
    <s v="21-08-2024"/>
    <s v="Jalgaon"/>
    <s v="India"/>
    <x v="1"/>
    <s v="Female"/>
    <x v="0"/>
    <x v="1"/>
    <n v="800"/>
    <n v="80"/>
    <n v="104"/>
    <n v="10"/>
    <m/>
    <n v="100"/>
    <x v="1"/>
    <n v="1040"/>
    <x v="73"/>
    <m/>
    <x v="71"/>
    <x v="11"/>
    <x v="7"/>
    <x v="0"/>
  </r>
  <r>
    <s v="21-08-2024"/>
    <s v="New York"/>
    <s v="USA"/>
    <x v="1"/>
    <s v="Male"/>
    <x v="2"/>
    <x v="12"/>
    <n v="150000"/>
    <n v="25000"/>
    <n v="32500"/>
    <n v="6"/>
    <m/>
    <n v="4875"/>
    <x v="0"/>
    <n v="187500"/>
    <x v="229"/>
    <m/>
    <x v="77"/>
    <x v="11"/>
    <x v="7"/>
    <x v="0"/>
  </r>
  <r>
    <s v="21-08-2024"/>
    <s v="Surat"/>
    <s v="India"/>
    <x v="0"/>
    <s v="Male"/>
    <x v="0"/>
    <x v="27"/>
    <n v="200"/>
    <n v="40"/>
    <n v="52"/>
    <n v="5"/>
    <m/>
    <n v="12.5"/>
    <x v="1"/>
    <n v="250"/>
    <x v="78"/>
    <m/>
    <x v="54"/>
    <x v="11"/>
    <x v="7"/>
    <x v="0"/>
  </r>
  <r>
    <s v="21-08-2024"/>
    <s v="Palghar"/>
    <s v="India"/>
    <x v="0"/>
    <s v="Male"/>
    <x v="0"/>
    <x v="43"/>
    <n v="14"/>
    <n v="7"/>
    <n v="9"/>
    <n v="2"/>
    <m/>
    <n v="0.875"/>
    <x v="1"/>
    <n v="17.5"/>
    <x v="250"/>
    <m/>
    <x v="193"/>
    <x v="11"/>
    <x v="7"/>
    <x v="0"/>
  </r>
  <r>
    <s v="21-08-2024"/>
    <s v="Bangalore"/>
    <s v="India"/>
    <x v="0"/>
    <s v="Female"/>
    <x v="4"/>
    <x v="51"/>
    <n v="3000"/>
    <n v="600"/>
    <n v="780"/>
    <n v="5"/>
    <m/>
    <n v="100"/>
    <x v="2"/>
    <n v="3900"/>
    <x v="16"/>
    <m/>
    <x v="65"/>
    <x v="11"/>
    <x v="7"/>
    <x v="0"/>
  </r>
  <r>
    <s v="21-08-2024"/>
    <s v="Sangli"/>
    <s v="India"/>
    <x v="1"/>
    <s v="Male"/>
    <x v="2"/>
    <x v="17"/>
    <n v="13200"/>
    <n v="2200"/>
    <n v="2860"/>
    <n v="6"/>
    <m/>
    <n v="286"/>
    <x v="1"/>
    <n v="15840"/>
    <x v="59"/>
    <m/>
    <x v="21"/>
    <x v="11"/>
    <x v="7"/>
    <x v="0"/>
  </r>
  <r>
    <s v="21-08-2024"/>
    <s v="Indianapolis"/>
    <s v="USA"/>
    <x v="1"/>
    <s v="Male"/>
    <x v="0"/>
    <x v="5"/>
    <n v="540"/>
    <n v="90"/>
    <n v="117"/>
    <n v="6"/>
    <m/>
    <n v="100"/>
    <x v="2"/>
    <n v="702"/>
    <x v="8"/>
    <m/>
    <x v="8"/>
    <x v="11"/>
    <x v="7"/>
    <x v="0"/>
  </r>
  <r>
    <s v="21-08-2024"/>
    <s v="Thiruvananthapuram"/>
    <s v="India"/>
    <x v="0"/>
    <s v="Female"/>
    <x v="5"/>
    <x v="56"/>
    <n v="40"/>
    <n v="20"/>
    <n v="26"/>
    <n v="2"/>
    <m/>
    <n v="3.64"/>
    <x v="0"/>
    <n v="52"/>
    <x v="44"/>
    <m/>
    <x v="45"/>
    <x v="11"/>
    <x v="7"/>
    <x v="0"/>
  </r>
  <r>
    <s v="21-08-2024"/>
    <s v="San Diego"/>
    <s v="USA"/>
    <x v="0"/>
    <s v="Male"/>
    <x v="2"/>
    <x v="15"/>
    <n v="3500"/>
    <n v="3500"/>
    <n v="4550"/>
    <n v="1"/>
    <m/>
    <n v="210"/>
    <x v="1"/>
    <n v="4200"/>
    <x v="306"/>
    <m/>
    <x v="78"/>
    <x v="11"/>
    <x v="7"/>
    <x v="0"/>
  </r>
  <r>
    <s v="22-08-2024"/>
    <s v="San Diego"/>
    <s v="USA"/>
    <x v="0"/>
    <s v="Male"/>
    <x v="0"/>
    <x v="32"/>
    <n v="180"/>
    <n v="20"/>
    <n v="26"/>
    <n v="9"/>
    <m/>
    <n v="10.35"/>
    <x v="1"/>
    <n v="207"/>
    <x v="129"/>
    <m/>
    <x v="2"/>
    <x v="12"/>
    <x v="7"/>
    <x v="0"/>
  </r>
  <r>
    <s v="22-08-2024"/>
    <s v="Fujairah"/>
    <s v="UAE"/>
    <x v="0"/>
    <s v="Male"/>
    <x v="1"/>
    <x v="55"/>
    <n v="665"/>
    <n v="95"/>
    <n v="124"/>
    <n v="7"/>
    <m/>
    <n v="86.45"/>
    <x v="2"/>
    <n v="864.5"/>
    <x v="278"/>
    <m/>
    <x v="133"/>
    <x v="12"/>
    <x v="7"/>
    <x v="0"/>
  </r>
  <r>
    <s v="22-08-2024"/>
    <s v="Munich"/>
    <s v="Germany"/>
    <x v="0"/>
    <s v="Female"/>
    <x v="5"/>
    <x v="56"/>
    <n v="200"/>
    <n v="20"/>
    <n v="26"/>
    <n v="10"/>
    <m/>
    <n v="13"/>
    <x v="1"/>
    <n v="260"/>
    <x v="55"/>
    <m/>
    <x v="54"/>
    <x v="12"/>
    <x v="7"/>
    <x v="0"/>
  </r>
  <r>
    <s v="22-08-2024"/>
    <s v="San Francisco"/>
    <s v="USA"/>
    <x v="0"/>
    <s v="Female"/>
    <x v="4"/>
    <x v="51"/>
    <n v="3600"/>
    <n v="600"/>
    <n v="780"/>
    <n v="6"/>
    <m/>
    <n v="100"/>
    <x v="1"/>
    <n v="4680"/>
    <x v="110"/>
    <m/>
    <x v="16"/>
    <x v="12"/>
    <x v="7"/>
    <x v="0"/>
  </r>
  <r>
    <s v="22-08-2024"/>
    <s v="Kolhapur"/>
    <s v="India"/>
    <x v="0"/>
    <s v="Male"/>
    <x v="0"/>
    <x v="43"/>
    <n v="21"/>
    <n v="7"/>
    <n v="9"/>
    <n v="3"/>
    <m/>
    <n v="1.365"/>
    <x v="1"/>
    <n v="27.3"/>
    <x v="246"/>
    <m/>
    <x v="137"/>
    <x v="12"/>
    <x v="7"/>
    <x v="0"/>
  </r>
  <r>
    <s v="22-08-2024"/>
    <s v="Raichur"/>
    <s v="India"/>
    <x v="1"/>
    <s v="Female"/>
    <x v="2"/>
    <x v="17"/>
    <n v="11000"/>
    <n v="2200"/>
    <n v="2860"/>
    <n v="5"/>
    <m/>
    <n v="286"/>
    <x v="2"/>
    <n v="13750"/>
    <x v="189"/>
    <m/>
    <x v="125"/>
    <x v="12"/>
    <x v="7"/>
    <x v="0"/>
  </r>
  <r>
    <s v="22-08-2024"/>
    <s v="Kolkata"/>
    <s v="India"/>
    <x v="0"/>
    <s v="Female"/>
    <x v="0"/>
    <x v="3"/>
    <n v="400"/>
    <n v="100"/>
    <n v="130"/>
    <n v="4"/>
    <m/>
    <n v="36.4"/>
    <x v="0"/>
    <n v="520"/>
    <x v="20"/>
    <m/>
    <x v="20"/>
    <x v="12"/>
    <x v="7"/>
    <x v="0"/>
  </r>
  <r>
    <s v="22-08-2024"/>
    <s v="Salvador"/>
    <s v="Brazil"/>
    <x v="1"/>
    <s v="Female"/>
    <x v="1"/>
    <x v="2"/>
    <n v="360"/>
    <n v="180"/>
    <n v="234"/>
    <n v="2"/>
    <m/>
    <n v="56.16"/>
    <x v="0"/>
    <n v="468"/>
    <x v="101"/>
    <m/>
    <x v="44"/>
    <x v="12"/>
    <x v="7"/>
    <x v="0"/>
  </r>
  <r>
    <s v="22-08-2024"/>
    <s v="Melbourne"/>
    <s v="Australia"/>
    <x v="0"/>
    <s v="Male"/>
    <x v="0"/>
    <x v="32"/>
    <n v="80"/>
    <n v="20"/>
    <n v="26"/>
    <n v="4"/>
    <m/>
    <n v="7.28"/>
    <x v="0"/>
    <n v="104"/>
    <x v="60"/>
    <m/>
    <x v="59"/>
    <x v="12"/>
    <x v="7"/>
    <x v="0"/>
  </r>
  <r>
    <s v="22-08-2024"/>
    <s v="Mysore"/>
    <s v="India"/>
    <x v="0"/>
    <s v="Female"/>
    <x v="0"/>
    <x v="1"/>
    <n v="80"/>
    <n v="80"/>
    <n v="104"/>
    <n v="1"/>
    <m/>
    <n v="7.28"/>
    <x v="0"/>
    <n v="104"/>
    <x v="60"/>
    <m/>
    <x v="59"/>
    <x v="12"/>
    <x v="7"/>
    <x v="0"/>
  </r>
  <r>
    <s v="22-08-2024"/>
    <s v="Abu Dhabi"/>
    <s v="UAE"/>
    <x v="1"/>
    <s v="Male"/>
    <x v="4"/>
    <x v="31"/>
    <n v="1600"/>
    <n v="800"/>
    <n v="1040"/>
    <n v="2"/>
    <m/>
    <n v="104"/>
    <x v="1"/>
    <n v="2000"/>
    <x v="40"/>
    <m/>
    <x v="41"/>
    <x v="12"/>
    <x v="7"/>
    <x v="0"/>
  </r>
  <r>
    <s v="22-08-2024"/>
    <s v="Nizamabad"/>
    <s v="India"/>
    <x v="1"/>
    <s v="Male"/>
    <x v="1"/>
    <x v="39"/>
    <n v="50"/>
    <n v="50"/>
    <n v="65"/>
    <n v="1"/>
    <m/>
    <n v="7.8"/>
    <x v="0"/>
    <n v="65"/>
    <x v="67"/>
    <m/>
    <x v="64"/>
    <x v="12"/>
    <x v="7"/>
    <x v="0"/>
  </r>
  <r>
    <s v="22-08-2024"/>
    <s v="Kharagpur"/>
    <s v="India"/>
    <x v="1"/>
    <s v="Female"/>
    <x v="0"/>
    <x v="43"/>
    <n v="28"/>
    <n v="7"/>
    <n v="9"/>
    <n v="4"/>
    <m/>
    <n v="5.46"/>
    <x v="2"/>
    <n v="36.4"/>
    <x v="125"/>
    <m/>
    <x v="186"/>
    <x v="12"/>
    <x v="7"/>
    <x v="0"/>
  </r>
  <r>
    <s v="22-08-2024"/>
    <s v="Umm Al Quwain"/>
    <s v="UAE"/>
    <x v="1"/>
    <s v="Female"/>
    <x v="0"/>
    <x v="32"/>
    <n v="200"/>
    <n v="20"/>
    <n v="26"/>
    <n v="10"/>
    <m/>
    <n v="28.8"/>
    <x v="0"/>
    <n v="240"/>
    <x v="121"/>
    <m/>
    <x v="54"/>
    <x v="12"/>
    <x v="7"/>
    <x v="0"/>
  </r>
  <r>
    <s v="22-08-2024"/>
    <s v="Toronto"/>
    <s v="Canada"/>
    <x v="1"/>
    <s v="Female"/>
    <x v="4"/>
    <x v="45"/>
    <n v="6000"/>
    <n v="2000"/>
    <n v="2600"/>
    <n v="3"/>
    <m/>
    <n v="260"/>
    <x v="0"/>
    <n v="6900"/>
    <x v="16"/>
    <m/>
    <x v="25"/>
    <x v="12"/>
    <x v="7"/>
    <x v="0"/>
  </r>
  <r>
    <s v="22-08-2024"/>
    <s v="Ludhiana"/>
    <s v="India"/>
    <x v="0"/>
    <s v="Female"/>
    <x v="5"/>
    <x v="53"/>
    <n v="30"/>
    <n v="30"/>
    <n v="39"/>
    <n v="1"/>
    <m/>
    <n v="3.9"/>
    <x v="2"/>
    <n v="39"/>
    <x v="57"/>
    <m/>
    <x v="27"/>
    <x v="12"/>
    <x v="7"/>
    <x v="0"/>
  </r>
  <r>
    <s v="22-08-2024"/>
    <s v="Tenali"/>
    <s v="India"/>
    <x v="1"/>
    <s v="Male"/>
    <x v="4"/>
    <x v="35"/>
    <n v="1500"/>
    <n v="500"/>
    <n v="650"/>
    <n v="3"/>
    <m/>
    <n v="100"/>
    <x v="0"/>
    <n v="1800"/>
    <x v="52"/>
    <m/>
    <x v="0"/>
    <x v="12"/>
    <x v="7"/>
    <x v="0"/>
  </r>
  <r>
    <s v="22-08-2024"/>
    <s v="Mumbai"/>
    <s v="India"/>
    <x v="0"/>
    <s v="Female"/>
    <x v="1"/>
    <x v="2"/>
    <n v="900"/>
    <n v="180"/>
    <n v="234"/>
    <n v="5"/>
    <m/>
    <n v="58.5"/>
    <x v="1"/>
    <n v="1170"/>
    <x v="28"/>
    <m/>
    <x v="29"/>
    <x v="12"/>
    <x v="7"/>
    <x v="0"/>
  </r>
  <r>
    <s v="22-08-2024"/>
    <s v="Manaus"/>
    <s v="Brazil"/>
    <x v="0"/>
    <s v="Female"/>
    <x v="4"/>
    <x v="13"/>
    <n v="1800"/>
    <n v="900"/>
    <n v="1170"/>
    <n v="2"/>
    <m/>
    <n v="112.5"/>
    <x v="1"/>
    <n v="2250"/>
    <x v="0"/>
    <m/>
    <x v="122"/>
    <x v="12"/>
    <x v="7"/>
    <x v="0"/>
  </r>
  <r>
    <s v="23-08-2024"/>
    <s v="Nashik"/>
    <s v="India"/>
    <x v="0"/>
    <s v="Female"/>
    <x v="2"/>
    <x v="19"/>
    <n v="90000"/>
    <n v="18000"/>
    <n v="23400"/>
    <n v="5"/>
    <m/>
    <n v="3510"/>
    <x v="0"/>
    <n v="112500"/>
    <x v="66"/>
    <m/>
    <x v="63"/>
    <x v="13"/>
    <x v="7"/>
    <x v="0"/>
  </r>
  <r>
    <s v="23-08-2024"/>
    <s v="Portland"/>
    <s v="USA"/>
    <x v="0"/>
    <s v="Male"/>
    <x v="2"/>
    <x v="29"/>
    <n v="48000"/>
    <n v="12000"/>
    <n v="15600"/>
    <n v="4"/>
    <m/>
    <n v="2340"/>
    <x v="0"/>
    <n v="60000"/>
    <x v="149"/>
    <m/>
    <x v="43"/>
    <x v="13"/>
    <x v="7"/>
    <x v="0"/>
  </r>
  <r>
    <s v="23-08-2024"/>
    <s v="Gold Coast"/>
    <s v="Australia"/>
    <x v="0"/>
    <s v="Female"/>
    <x v="5"/>
    <x v="40"/>
    <n v="350"/>
    <n v="50"/>
    <n v="65"/>
    <n v="7"/>
    <m/>
    <n v="21.875"/>
    <x v="1"/>
    <n v="437.5"/>
    <x v="218"/>
    <m/>
    <x v="170"/>
    <x v="13"/>
    <x v="7"/>
    <x v="0"/>
  </r>
  <r>
    <s v="23-08-2024"/>
    <s v="Stuttgart"/>
    <s v="Germany"/>
    <x v="0"/>
    <s v="Male"/>
    <x v="4"/>
    <x v="51"/>
    <n v="2400"/>
    <n v="600"/>
    <n v="780"/>
    <n v="4"/>
    <m/>
    <n v="100"/>
    <x v="2"/>
    <n v="3120"/>
    <x v="72"/>
    <m/>
    <x v="70"/>
    <x v="13"/>
    <x v="7"/>
    <x v="0"/>
  </r>
  <r>
    <s v="23-08-2024"/>
    <s v="Stuttgart"/>
    <s v="Germany"/>
    <x v="1"/>
    <s v="Male"/>
    <x v="2"/>
    <x v="52"/>
    <n v="35000"/>
    <n v="5000"/>
    <n v="6500"/>
    <n v="7"/>
    <m/>
    <n v="650"/>
    <x v="1"/>
    <n v="45500"/>
    <x v="284"/>
    <m/>
    <x v="211"/>
    <x v="13"/>
    <x v="7"/>
    <x v="0"/>
  </r>
  <r>
    <s v="23-08-2024"/>
    <s v="Bhopal"/>
    <s v="India"/>
    <x v="0"/>
    <s v="Male"/>
    <x v="0"/>
    <x v="6"/>
    <n v="120"/>
    <n v="20"/>
    <n v="26"/>
    <n v="6"/>
    <m/>
    <n v="7.5"/>
    <x v="1"/>
    <n v="150"/>
    <x v="53"/>
    <m/>
    <x v="4"/>
    <x v="13"/>
    <x v="7"/>
    <x v="0"/>
  </r>
  <r>
    <s v="23-08-2024"/>
    <s v="Bardhaman"/>
    <s v="India"/>
    <x v="0"/>
    <s v="Male"/>
    <x v="4"/>
    <x v="28"/>
    <n v="700"/>
    <n v="100"/>
    <n v="130"/>
    <n v="7"/>
    <m/>
    <n v="42"/>
    <x v="1"/>
    <n v="840"/>
    <x v="3"/>
    <m/>
    <x v="3"/>
    <x v="13"/>
    <x v="7"/>
    <x v="0"/>
  </r>
  <r>
    <s v="23-08-2024"/>
    <s v="Bangalore"/>
    <s v="India"/>
    <x v="0"/>
    <s v="Male"/>
    <x v="0"/>
    <x v="1"/>
    <n v="800"/>
    <n v="80"/>
    <n v="104"/>
    <n v="10"/>
    <m/>
    <n v="100"/>
    <x v="2"/>
    <n v="1000"/>
    <x v="123"/>
    <m/>
    <x v="71"/>
    <x v="13"/>
    <x v="7"/>
    <x v="0"/>
  </r>
  <r>
    <s v="23-08-2024"/>
    <s v="Phoenix"/>
    <s v="USA"/>
    <x v="0"/>
    <s v="Male"/>
    <x v="2"/>
    <x v="24"/>
    <n v="1000"/>
    <n v="250"/>
    <n v="325"/>
    <n v="4"/>
    <m/>
    <n v="100"/>
    <x v="2"/>
    <n v="1300"/>
    <x v="52"/>
    <m/>
    <x v="22"/>
    <x v="13"/>
    <x v="7"/>
    <x v="0"/>
  </r>
  <r>
    <s v="23-08-2024"/>
    <s v="Tenali"/>
    <s v="India"/>
    <x v="0"/>
    <s v="Male"/>
    <x v="0"/>
    <x v="38"/>
    <n v="270"/>
    <n v="45"/>
    <n v="59"/>
    <n v="6"/>
    <m/>
    <n v="24.57"/>
    <x v="0"/>
    <n v="351"/>
    <x v="207"/>
    <m/>
    <x v="185"/>
    <x v="13"/>
    <x v="7"/>
    <x v="0"/>
  </r>
  <r>
    <s v="23-08-2024"/>
    <s v="Gold Coast"/>
    <s v="Australia"/>
    <x v="1"/>
    <s v="Male"/>
    <x v="5"/>
    <x v="20"/>
    <n v="30"/>
    <n v="10"/>
    <n v="13"/>
    <n v="3"/>
    <m/>
    <n v="5.625"/>
    <x v="2"/>
    <n v="37.5"/>
    <x v="163"/>
    <m/>
    <x v="27"/>
    <x v="13"/>
    <x v="7"/>
    <x v="0"/>
  </r>
  <r>
    <s v="23-08-2024"/>
    <s v="Las Vegas"/>
    <s v="USA"/>
    <x v="0"/>
    <s v="Male"/>
    <x v="2"/>
    <x v="24"/>
    <n v="1000"/>
    <n v="250"/>
    <n v="325"/>
    <n v="4"/>
    <m/>
    <n v="65"/>
    <x v="1"/>
    <n v="1300"/>
    <x v="52"/>
    <m/>
    <x v="22"/>
    <x v="13"/>
    <x v="7"/>
    <x v="0"/>
  </r>
  <r>
    <s v="23-08-2024"/>
    <s v="Seattle"/>
    <s v="USA"/>
    <x v="0"/>
    <s v="Male"/>
    <x v="1"/>
    <x v="44"/>
    <n v="900"/>
    <n v="150"/>
    <n v="195"/>
    <n v="6"/>
    <m/>
    <n v="100"/>
    <x v="2"/>
    <n v="1125"/>
    <x v="141"/>
    <m/>
    <x v="29"/>
    <x v="13"/>
    <x v="7"/>
    <x v="0"/>
  </r>
  <r>
    <s v="23-08-2024"/>
    <s v="Milwaukee"/>
    <s v="USA"/>
    <x v="0"/>
    <s v="Male"/>
    <x v="4"/>
    <x v="30"/>
    <n v="7500"/>
    <n v="1500"/>
    <n v="1950"/>
    <n v="5"/>
    <m/>
    <n v="195"/>
    <x v="2"/>
    <n v="9375"/>
    <x v="171"/>
    <m/>
    <x v="50"/>
    <x v="13"/>
    <x v="7"/>
    <x v="0"/>
  </r>
  <r>
    <s v="23-08-2024"/>
    <s v="Nashik"/>
    <s v="India"/>
    <x v="1"/>
    <s v="Male"/>
    <x v="4"/>
    <x v="13"/>
    <n v="4500"/>
    <n v="900"/>
    <n v="1170"/>
    <n v="5"/>
    <m/>
    <n v="117"/>
    <x v="2"/>
    <n v="5625"/>
    <x v="307"/>
    <m/>
    <x v="40"/>
    <x v="13"/>
    <x v="7"/>
    <x v="0"/>
  </r>
  <r>
    <s v="23-08-2024"/>
    <s v="Raichur"/>
    <s v="India"/>
    <x v="0"/>
    <s v="Male"/>
    <x v="0"/>
    <x v="9"/>
    <n v="240"/>
    <n v="60"/>
    <n v="78"/>
    <n v="4"/>
    <m/>
    <n v="27.6"/>
    <x v="2"/>
    <n v="276"/>
    <x v="4"/>
    <m/>
    <x v="7"/>
    <x v="13"/>
    <x v="7"/>
    <x v="0"/>
  </r>
  <r>
    <s v="23-08-2024"/>
    <s v="Brisbane"/>
    <s v="Australia"/>
    <x v="1"/>
    <s v="Male"/>
    <x v="2"/>
    <x v="7"/>
    <n v="330000"/>
    <n v="55000"/>
    <n v="71500"/>
    <n v="6"/>
    <m/>
    <n v="10725"/>
    <x v="1"/>
    <n v="429000"/>
    <x v="255"/>
    <m/>
    <x v="132"/>
    <x v="13"/>
    <x v="7"/>
    <x v="0"/>
  </r>
  <r>
    <s v="23-08-2024"/>
    <s v="Kanpur"/>
    <s v="India"/>
    <x v="1"/>
    <s v="Female"/>
    <x v="5"/>
    <x v="40"/>
    <n v="200"/>
    <n v="50"/>
    <n v="65"/>
    <n v="4"/>
    <m/>
    <n v="31.2"/>
    <x v="0"/>
    <n v="260"/>
    <x v="55"/>
    <m/>
    <x v="54"/>
    <x v="13"/>
    <x v="7"/>
    <x v="0"/>
  </r>
  <r>
    <s v="23-08-2024"/>
    <s v="Portland"/>
    <s v="USA"/>
    <x v="0"/>
    <s v="Male"/>
    <x v="0"/>
    <x v="0"/>
    <n v="1500"/>
    <n v="250"/>
    <n v="325"/>
    <n v="6"/>
    <m/>
    <n v="100"/>
    <x v="2"/>
    <n v="1950"/>
    <x v="0"/>
    <m/>
    <x v="0"/>
    <x v="13"/>
    <x v="7"/>
    <x v="0"/>
  </r>
  <r>
    <s v="24-08-2024"/>
    <s v="Bokaro"/>
    <s v="India"/>
    <x v="0"/>
    <s v="Female"/>
    <x v="0"/>
    <x v="11"/>
    <n v="2750"/>
    <n v="550"/>
    <n v="715"/>
    <n v="5"/>
    <m/>
    <n v="100"/>
    <x v="0"/>
    <n v="3575"/>
    <x v="98"/>
    <m/>
    <x v="92"/>
    <x v="14"/>
    <x v="7"/>
    <x v="0"/>
  </r>
  <r>
    <s v="24-08-2024"/>
    <s v="Leipzig"/>
    <s v="Germany"/>
    <x v="0"/>
    <s v="Male"/>
    <x v="0"/>
    <x v="27"/>
    <n v="120"/>
    <n v="40"/>
    <n v="52"/>
    <n v="3"/>
    <m/>
    <n v="10.92"/>
    <x v="0"/>
    <n v="156"/>
    <x v="4"/>
    <m/>
    <x v="4"/>
    <x v="14"/>
    <x v="7"/>
    <x v="0"/>
  </r>
  <r>
    <s v="24-08-2024"/>
    <s v="Salvador"/>
    <s v="Brazil"/>
    <x v="1"/>
    <s v="Male"/>
    <x v="0"/>
    <x v="6"/>
    <n v="140"/>
    <n v="20"/>
    <n v="26"/>
    <n v="7"/>
    <m/>
    <n v="27.3"/>
    <x v="2"/>
    <n v="182"/>
    <x v="64"/>
    <m/>
    <x v="62"/>
    <x v="14"/>
    <x v="7"/>
    <x v="0"/>
  </r>
  <r>
    <s v="24-08-2024"/>
    <s v="Gold Coast"/>
    <s v="Australia"/>
    <x v="0"/>
    <s v="Male"/>
    <x v="0"/>
    <x v="5"/>
    <n v="270"/>
    <n v="90"/>
    <n v="117"/>
    <n v="3"/>
    <m/>
    <n v="24.57"/>
    <x v="0"/>
    <n v="351"/>
    <x v="207"/>
    <m/>
    <x v="37"/>
    <x v="14"/>
    <x v="7"/>
    <x v="0"/>
  </r>
  <r>
    <s v="24-08-2024"/>
    <s v="Fujairah"/>
    <s v="UAE"/>
    <x v="0"/>
    <s v="Male"/>
    <x v="2"/>
    <x v="7"/>
    <n v="275000"/>
    <n v="55000"/>
    <n v="71500"/>
    <n v="5"/>
    <m/>
    <n v="10725"/>
    <x v="0"/>
    <n v="357500"/>
    <x v="287"/>
    <m/>
    <x v="82"/>
    <x v="14"/>
    <x v="7"/>
    <x v="0"/>
  </r>
  <r>
    <s v="24-08-2024"/>
    <s v="Kharagpur"/>
    <s v="India"/>
    <x v="0"/>
    <s v="Female"/>
    <x v="2"/>
    <x v="24"/>
    <n v="1250"/>
    <n v="250"/>
    <n v="325"/>
    <n v="5"/>
    <m/>
    <n v="100"/>
    <x v="2"/>
    <n v="1562.5"/>
    <x v="85"/>
    <m/>
    <x v="81"/>
    <x v="14"/>
    <x v="7"/>
    <x v="0"/>
  </r>
  <r>
    <s v="24-08-2024"/>
    <s v="Rio de Janeiro"/>
    <s v="Brazil"/>
    <x v="0"/>
    <s v="Male"/>
    <x v="1"/>
    <x v="22"/>
    <n v="600"/>
    <n v="100"/>
    <n v="130"/>
    <n v="6"/>
    <m/>
    <n v="52.5"/>
    <x v="0"/>
    <n v="750"/>
    <x v="22"/>
    <m/>
    <x v="5"/>
    <x v="14"/>
    <x v="7"/>
    <x v="0"/>
  </r>
  <r>
    <s v="24-08-2024"/>
    <s v="Jalandhar"/>
    <s v="India"/>
    <x v="0"/>
    <s v="Female"/>
    <x v="4"/>
    <x v="51"/>
    <n v="1800"/>
    <n v="600"/>
    <n v="780"/>
    <n v="3"/>
    <m/>
    <n v="100"/>
    <x v="1"/>
    <n v="2340"/>
    <x v="137"/>
    <m/>
    <x v="122"/>
    <x v="14"/>
    <x v="7"/>
    <x v="0"/>
  </r>
  <r>
    <s v="24-08-2024"/>
    <s v="Belo Horizonte"/>
    <s v="Brazil"/>
    <x v="1"/>
    <s v="Male"/>
    <x v="0"/>
    <x v="1"/>
    <n v="720"/>
    <n v="80"/>
    <n v="104"/>
    <n v="9"/>
    <m/>
    <n v="100"/>
    <x v="0"/>
    <n v="936"/>
    <x v="1"/>
    <m/>
    <x v="1"/>
    <x v="14"/>
    <x v="7"/>
    <x v="0"/>
  </r>
  <r>
    <s v="24-08-2024"/>
    <s v="Surat"/>
    <s v="India"/>
    <x v="0"/>
    <s v="Female"/>
    <x v="0"/>
    <x v="14"/>
    <n v="980"/>
    <n v="140"/>
    <n v="182"/>
    <n v="7"/>
    <m/>
    <n v="85.75"/>
    <x v="0"/>
    <n v="1225"/>
    <x v="308"/>
    <m/>
    <x v="121"/>
    <x v="14"/>
    <x v="7"/>
    <x v="0"/>
  </r>
  <r>
    <s v="24-08-2024"/>
    <s v="Hamburg"/>
    <s v="Germany"/>
    <x v="0"/>
    <s v="Male"/>
    <x v="4"/>
    <x v="45"/>
    <n v="10000"/>
    <n v="2000"/>
    <n v="2600"/>
    <n v="5"/>
    <m/>
    <n v="260"/>
    <x v="0"/>
    <n v="12500"/>
    <x v="139"/>
    <m/>
    <x v="88"/>
    <x v="14"/>
    <x v="7"/>
    <x v="0"/>
  </r>
  <r>
    <s v="24-08-2024"/>
    <s v="Melbourne"/>
    <s v="Australia"/>
    <x v="0"/>
    <s v="Male"/>
    <x v="0"/>
    <x v="43"/>
    <n v="35"/>
    <n v="7"/>
    <n v="9"/>
    <n v="5"/>
    <m/>
    <n v="2.1875"/>
    <x v="1"/>
    <n v="43.75"/>
    <x v="152"/>
    <m/>
    <x v="115"/>
    <x v="14"/>
    <x v="7"/>
    <x v="0"/>
  </r>
  <r>
    <s v="24-08-2024"/>
    <s v="Fujairah"/>
    <s v="UAE"/>
    <x v="1"/>
    <s v="Male"/>
    <x v="2"/>
    <x v="18"/>
    <n v="2400"/>
    <n v="1200"/>
    <n v="1560"/>
    <n v="2"/>
    <m/>
    <n v="156"/>
    <x v="2"/>
    <n v="3120"/>
    <x v="72"/>
    <m/>
    <x v="70"/>
    <x v="14"/>
    <x v="7"/>
    <x v="0"/>
  </r>
  <r>
    <s v="24-08-2024"/>
    <s v="Bangalore"/>
    <s v="India"/>
    <x v="0"/>
    <s v="Female"/>
    <x v="0"/>
    <x v="32"/>
    <n v="100"/>
    <n v="20"/>
    <n v="26"/>
    <n v="5"/>
    <m/>
    <n v="6.5"/>
    <x v="1"/>
    <n v="130"/>
    <x v="53"/>
    <m/>
    <x v="9"/>
    <x v="14"/>
    <x v="7"/>
    <x v="0"/>
  </r>
  <r>
    <s v="24-08-2024"/>
    <s v="Ahmedabad"/>
    <s v="India"/>
    <x v="0"/>
    <s v="Female"/>
    <x v="2"/>
    <x v="12"/>
    <n v="75000"/>
    <n v="25000"/>
    <n v="32500"/>
    <n v="3"/>
    <m/>
    <n v="4875"/>
    <x v="2"/>
    <n v="97500"/>
    <x v="66"/>
    <m/>
    <x v="158"/>
    <x v="14"/>
    <x v="7"/>
    <x v="0"/>
  </r>
  <r>
    <s v="24-08-2024"/>
    <s v="Rewa"/>
    <s v="India"/>
    <x v="0"/>
    <s v="Female"/>
    <x v="4"/>
    <x v="51"/>
    <n v="3600"/>
    <n v="600"/>
    <n v="780"/>
    <n v="6"/>
    <m/>
    <n v="100"/>
    <x v="1"/>
    <n v="4680"/>
    <x v="110"/>
    <m/>
    <x v="16"/>
    <x v="14"/>
    <x v="7"/>
    <x v="0"/>
  </r>
  <r>
    <s v="24-08-2024"/>
    <s v="Sangli"/>
    <s v="India"/>
    <x v="0"/>
    <s v="Male"/>
    <x v="5"/>
    <x v="20"/>
    <n v="60"/>
    <n v="10"/>
    <n v="13"/>
    <n v="6"/>
    <m/>
    <n v="3.9"/>
    <x v="1"/>
    <n v="78"/>
    <x v="209"/>
    <m/>
    <x v="112"/>
    <x v="14"/>
    <x v="7"/>
    <x v="0"/>
  </r>
  <r>
    <s v="24-08-2024"/>
    <s v="Las Vegas"/>
    <s v="USA"/>
    <x v="0"/>
    <s v="Male"/>
    <x v="4"/>
    <x v="35"/>
    <n v="3000"/>
    <n v="500"/>
    <n v="650"/>
    <n v="6"/>
    <m/>
    <n v="100"/>
    <x v="1"/>
    <n v="3600"/>
    <x v="47"/>
    <m/>
    <x v="65"/>
    <x v="14"/>
    <x v="7"/>
    <x v="0"/>
  </r>
  <r>
    <s v="24-08-2024"/>
    <s v="Gold Coast"/>
    <s v="Australia"/>
    <x v="0"/>
    <s v="Male"/>
    <x v="0"/>
    <x v="43"/>
    <n v="21"/>
    <n v="7"/>
    <n v="9"/>
    <n v="3"/>
    <m/>
    <n v="1.764"/>
    <x v="0"/>
    <n v="25.2"/>
    <x v="309"/>
    <m/>
    <x v="137"/>
    <x v="14"/>
    <x v="7"/>
    <x v="0"/>
  </r>
  <r>
    <s v="24-08-2024"/>
    <s v="Sangli"/>
    <s v="India"/>
    <x v="0"/>
    <s v="Female"/>
    <x v="1"/>
    <x v="54"/>
    <n v="210"/>
    <n v="35"/>
    <n v="46"/>
    <n v="6"/>
    <m/>
    <n v="18.375"/>
    <x v="0"/>
    <n v="262.5"/>
    <x v="186"/>
    <m/>
    <x v="177"/>
    <x v="14"/>
    <x v="7"/>
    <x v="0"/>
  </r>
  <r>
    <s v="24-08-2024"/>
    <s v="Allahabad"/>
    <s v="India"/>
    <x v="1"/>
    <s v="Female"/>
    <x v="2"/>
    <x v="18"/>
    <n v="7200"/>
    <n v="1200"/>
    <n v="1560"/>
    <n v="6"/>
    <m/>
    <n v="156"/>
    <x v="0"/>
    <n v="8640"/>
    <x v="38"/>
    <m/>
    <x v="19"/>
    <x v="14"/>
    <x v="7"/>
    <x v="0"/>
  </r>
  <r>
    <s v="24-08-2024"/>
    <s v="Nizamabad"/>
    <s v="India"/>
    <x v="0"/>
    <s v="Male"/>
    <x v="2"/>
    <x v="52"/>
    <n v="45000"/>
    <n v="5000"/>
    <n v="6500"/>
    <n v="9"/>
    <m/>
    <n v="650"/>
    <x v="0"/>
    <n v="58500"/>
    <x v="159"/>
    <m/>
    <x v="142"/>
    <x v="14"/>
    <x v="7"/>
    <x v="0"/>
  </r>
  <r>
    <s v="24-08-2024"/>
    <s v="Kanpur"/>
    <s v="India"/>
    <x v="0"/>
    <s v="Female"/>
    <x v="4"/>
    <x v="13"/>
    <n v="5400"/>
    <n v="900"/>
    <n v="1170"/>
    <n v="6"/>
    <m/>
    <n v="117"/>
    <x v="2"/>
    <n v="7020"/>
    <x v="105"/>
    <m/>
    <x v="141"/>
    <x v="14"/>
    <x v="7"/>
    <x v="0"/>
  </r>
  <r>
    <s v="24-08-2024"/>
    <s v="Gwalior"/>
    <s v="India"/>
    <x v="1"/>
    <s v="Male"/>
    <x v="2"/>
    <x v="29"/>
    <n v="12000"/>
    <n v="12000"/>
    <n v="15600"/>
    <n v="1"/>
    <m/>
    <n v="1500"/>
    <x v="1"/>
    <n v="15000"/>
    <x v="93"/>
    <m/>
    <x v="42"/>
    <x v="14"/>
    <x v="7"/>
    <x v="0"/>
  </r>
  <r>
    <s v="24-08-2024"/>
    <s v="Ludhiana"/>
    <s v="India"/>
    <x v="0"/>
    <s v="Female"/>
    <x v="2"/>
    <x v="19"/>
    <n v="144000"/>
    <n v="18000"/>
    <n v="23400"/>
    <n v="8"/>
    <m/>
    <n v="3510"/>
    <x v="1"/>
    <n v="172800"/>
    <x v="274"/>
    <m/>
    <x v="26"/>
    <x v="14"/>
    <x v="7"/>
    <x v="0"/>
  </r>
  <r>
    <s v="24-08-2024"/>
    <s v="Salvador"/>
    <s v="Brazil"/>
    <x v="0"/>
    <s v="Female"/>
    <x v="0"/>
    <x v="9"/>
    <n v="300"/>
    <n v="60"/>
    <n v="78"/>
    <n v="5"/>
    <m/>
    <n v="36"/>
    <x v="2"/>
    <n v="360"/>
    <x v="55"/>
    <m/>
    <x v="85"/>
    <x v="14"/>
    <x v="7"/>
    <x v="0"/>
  </r>
  <r>
    <s v="24-08-2024"/>
    <s v="Indianapolis"/>
    <s v="USA"/>
    <x v="0"/>
    <s v="Male"/>
    <x v="5"/>
    <x v="58"/>
    <n v="1000"/>
    <n v="250"/>
    <n v="325"/>
    <n v="4"/>
    <m/>
    <n v="84"/>
    <x v="0"/>
    <n v="1200"/>
    <x v="123"/>
    <m/>
    <x v="22"/>
    <x v="14"/>
    <x v="7"/>
    <x v="0"/>
  </r>
  <r>
    <s v="24-08-2024"/>
    <s v="Perth"/>
    <s v="Australia"/>
    <x v="0"/>
    <s v="Male"/>
    <x v="0"/>
    <x v="5"/>
    <n v="900"/>
    <n v="90"/>
    <n v="117"/>
    <n v="10"/>
    <m/>
    <n v="58.5"/>
    <x v="1"/>
    <n v="1170"/>
    <x v="28"/>
    <m/>
    <x v="29"/>
    <x v="14"/>
    <x v="7"/>
    <x v="0"/>
  </r>
  <r>
    <s v="24-08-2024"/>
    <s v="Berlin"/>
    <s v="Germany"/>
    <x v="0"/>
    <s v="Male"/>
    <x v="0"/>
    <x v="6"/>
    <n v="180"/>
    <n v="20"/>
    <n v="26"/>
    <n v="9"/>
    <m/>
    <n v="10.8"/>
    <x v="1"/>
    <n v="216"/>
    <x v="4"/>
    <m/>
    <x v="2"/>
    <x v="14"/>
    <x v="7"/>
    <x v="0"/>
  </r>
  <r>
    <s v="24-08-2024"/>
    <s v="Ras Al Khaimah"/>
    <s v="UAE"/>
    <x v="1"/>
    <s v="Female"/>
    <x v="2"/>
    <x v="10"/>
    <n v="1600"/>
    <n v="800"/>
    <n v="1040"/>
    <n v="2"/>
    <m/>
    <n v="104"/>
    <x v="2"/>
    <n v="2080"/>
    <x v="161"/>
    <m/>
    <x v="41"/>
    <x v="14"/>
    <x v="7"/>
    <x v="0"/>
  </r>
  <r>
    <s v="24-08-2024"/>
    <s v="Delhi"/>
    <s v="India"/>
    <x v="1"/>
    <s v="Female"/>
    <x v="3"/>
    <x v="48"/>
    <n v="1800"/>
    <n v="300"/>
    <n v="390"/>
    <n v="6"/>
    <m/>
    <n v="100"/>
    <x v="1"/>
    <n v="2340"/>
    <x v="137"/>
    <m/>
    <x v="122"/>
    <x v="14"/>
    <x v="7"/>
    <x v="0"/>
  </r>
  <r>
    <s v="24-08-2024"/>
    <s v="Perth"/>
    <s v="Australia"/>
    <x v="0"/>
    <s v="Male"/>
    <x v="0"/>
    <x v="0"/>
    <n v="750"/>
    <n v="250"/>
    <n v="325"/>
    <n v="3"/>
    <m/>
    <n v="68.25"/>
    <x v="0"/>
    <n v="975"/>
    <x v="141"/>
    <m/>
    <x v="126"/>
    <x v="14"/>
    <x v="7"/>
    <x v="0"/>
  </r>
  <r>
    <s v="25-08-2024"/>
    <s v="Houston"/>
    <s v="USA"/>
    <x v="0"/>
    <s v="Male"/>
    <x v="0"/>
    <x v="32"/>
    <n v="100"/>
    <n v="20"/>
    <n v="26"/>
    <n v="5"/>
    <m/>
    <n v="6.25"/>
    <x v="1"/>
    <n v="125"/>
    <x v="29"/>
    <m/>
    <x v="9"/>
    <x v="15"/>
    <x v="7"/>
    <x v="0"/>
  </r>
  <r>
    <s v="25-08-2024"/>
    <s v="Allahabad"/>
    <s v="India"/>
    <x v="1"/>
    <s v="Female"/>
    <x v="2"/>
    <x v="12"/>
    <n v="75000"/>
    <n v="25000"/>
    <n v="32500"/>
    <n v="3"/>
    <m/>
    <n v="4875"/>
    <x v="2"/>
    <n v="93750"/>
    <x v="310"/>
    <m/>
    <x v="158"/>
    <x v="15"/>
    <x v="7"/>
    <x v="0"/>
  </r>
  <r>
    <s v="25-08-2024"/>
    <s v="Adelaide"/>
    <s v="Australia"/>
    <x v="0"/>
    <s v="Female"/>
    <x v="3"/>
    <x v="42"/>
    <n v="630"/>
    <n v="90"/>
    <n v="117"/>
    <n v="7"/>
    <m/>
    <n v="40.950000000000003"/>
    <x v="1"/>
    <n v="819"/>
    <x v="177"/>
    <m/>
    <x v="15"/>
    <x v="15"/>
    <x v="7"/>
    <x v="0"/>
  </r>
  <r>
    <s v="25-08-2024"/>
    <s v="Raichur"/>
    <s v="India"/>
    <x v="0"/>
    <s v="Male"/>
    <x v="2"/>
    <x v="29"/>
    <n v="48000"/>
    <n v="12000"/>
    <n v="15600"/>
    <n v="4"/>
    <m/>
    <n v="2340"/>
    <x v="1"/>
    <n v="57600"/>
    <x v="311"/>
    <m/>
    <x v="43"/>
    <x v="15"/>
    <x v="7"/>
    <x v="0"/>
  </r>
  <r>
    <s v="25-08-2024"/>
    <s v="Hobart"/>
    <s v="Australia"/>
    <x v="0"/>
    <s v="Male"/>
    <x v="5"/>
    <x v="41"/>
    <n v="21"/>
    <n v="3"/>
    <n v="4"/>
    <n v="7"/>
    <m/>
    <n v="1.365"/>
    <x v="1"/>
    <n v="27.3"/>
    <x v="246"/>
    <m/>
    <x v="221"/>
    <x v="15"/>
    <x v="7"/>
    <x v="0"/>
  </r>
  <r>
    <s v="25-08-2024"/>
    <s v="Sharjah"/>
    <s v="UAE"/>
    <x v="0"/>
    <s v="Female"/>
    <x v="0"/>
    <x v="0"/>
    <n v="750"/>
    <n v="250"/>
    <n v="325"/>
    <n v="3"/>
    <m/>
    <n v="46.875"/>
    <x v="1"/>
    <n v="937.5"/>
    <x v="154"/>
    <m/>
    <x v="126"/>
    <x v="15"/>
    <x v="7"/>
    <x v="0"/>
  </r>
  <r>
    <s v="25-08-2024"/>
    <s v="Kolhapur"/>
    <s v="India"/>
    <x v="0"/>
    <s v="Male"/>
    <x v="2"/>
    <x v="18"/>
    <n v="1200"/>
    <n v="1200"/>
    <n v="1560"/>
    <n v="1"/>
    <m/>
    <n v="100.8"/>
    <x v="0"/>
    <n v="1440"/>
    <x v="73"/>
    <m/>
    <x v="105"/>
    <x v="15"/>
    <x v="7"/>
    <x v="0"/>
  </r>
  <r>
    <s v="25-08-2024"/>
    <s v="Kollam"/>
    <s v="India"/>
    <x v="0"/>
    <s v="Male"/>
    <x v="0"/>
    <x v="14"/>
    <n v="1120"/>
    <n v="140"/>
    <n v="182"/>
    <n v="8"/>
    <m/>
    <n v="100"/>
    <x v="0"/>
    <n v="1456"/>
    <x v="283"/>
    <m/>
    <x v="210"/>
    <x v="15"/>
    <x v="7"/>
    <x v="0"/>
  </r>
  <r>
    <s v="25-08-2024"/>
    <s v="Kolhapur"/>
    <s v="India"/>
    <x v="0"/>
    <s v="Male"/>
    <x v="4"/>
    <x v="13"/>
    <n v="2700"/>
    <n v="900"/>
    <n v="1170"/>
    <n v="3"/>
    <m/>
    <n v="117"/>
    <x v="0"/>
    <n v="3240"/>
    <x v="137"/>
    <m/>
    <x v="106"/>
    <x v="15"/>
    <x v="7"/>
    <x v="0"/>
  </r>
  <r>
    <s v="25-08-2024"/>
    <s v="Calgary"/>
    <s v="Canada"/>
    <x v="1"/>
    <s v="Male"/>
    <x v="0"/>
    <x v="33"/>
    <n v="540"/>
    <n v="60"/>
    <n v="78"/>
    <n v="9"/>
    <m/>
    <n v="84.24"/>
    <x v="0"/>
    <n v="702"/>
    <x v="8"/>
    <m/>
    <x v="8"/>
    <x v="15"/>
    <x v="7"/>
    <x v="0"/>
  </r>
  <r>
    <s v="25-08-2024"/>
    <s v="Bardhaman"/>
    <s v="India"/>
    <x v="0"/>
    <s v="Female"/>
    <x v="5"/>
    <x v="57"/>
    <n v="125"/>
    <n v="25"/>
    <n v="33"/>
    <n v="5"/>
    <m/>
    <n v="10.9375"/>
    <x v="0"/>
    <n v="156.25"/>
    <x v="312"/>
    <m/>
    <x v="144"/>
    <x v="15"/>
    <x v="7"/>
    <x v="0"/>
  </r>
  <r>
    <s v="25-08-2024"/>
    <s v="Pune"/>
    <s v="India"/>
    <x v="0"/>
    <s v="Female"/>
    <x v="2"/>
    <x v="29"/>
    <n v="84000"/>
    <n v="12000"/>
    <n v="15600"/>
    <n v="7"/>
    <m/>
    <n v="2340"/>
    <x v="2"/>
    <n v="109200"/>
    <x v="56"/>
    <m/>
    <x v="55"/>
    <x v="15"/>
    <x v="7"/>
    <x v="0"/>
  </r>
  <r>
    <s v="25-08-2024"/>
    <s v="Kansas City"/>
    <s v="USA"/>
    <x v="1"/>
    <s v="Male"/>
    <x v="5"/>
    <x v="49"/>
    <n v="560"/>
    <n v="70"/>
    <n v="91"/>
    <n v="8"/>
    <m/>
    <n v="64.400000000000006"/>
    <x v="1"/>
    <n v="644"/>
    <x v="96"/>
    <m/>
    <x v="17"/>
    <x v="15"/>
    <x v="7"/>
    <x v="0"/>
  </r>
  <r>
    <s v="25-08-2024"/>
    <s v="Gandhinagar"/>
    <s v="India"/>
    <x v="0"/>
    <s v="Male"/>
    <x v="0"/>
    <x v="11"/>
    <n v="4950"/>
    <n v="550"/>
    <n v="715"/>
    <n v="9"/>
    <m/>
    <n v="100"/>
    <x v="0"/>
    <n v="6435"/>
    <x v="313"/>
    <m/>
    <x v="222"/>
    <x v="15"/>
    <x v="7"/>
    <x v="0"/>
  </r>
  <r>
    <s v="25-08-2024"/>
    <s v="Kolkata"/>
    <s v="India"/>
    <x v="1"/>
    <s v="Male"/>
    <x v="2"/>
    <x v="17"/>
    <n v="17600"/>
    <n v="2200"/>
    <n v="2860"/>
    <n v="8"/>
    <m/>
    <n v="286"/>
    <x v="0"/>
    <n v="21120"/>
    <x v="314"/>
    <m/>
    <x v="138"/>
    <x v="15"/>
    <x v="7"/>
    <x v="0"/>
  </r>
  <r>
    <s v="25-08-2024"/>
    <s v="Karimnagar"/>
    <s v="India"/>
    <x v="0"/>
    <s v="Male"/>
    <x v="2"/>
    <x v="29"/>
    <n v="84000"/>
    <n v="12000"/>
    <n v="15600"/>
    <n v="7"/>
    <m/>
    <n v="2340"/>
    <x v="2"/>
    <n v="109200"/>
    <x v="56"/>
    <m/>
    <x v="55"/>
    <x v="15"/>
    <x v="7"/>
    <x v="0"/>
  </r>
  <r>
    <s v="25-08-2024"/>
    <s v="Kollam"/>
    <s v="India"/>
    <x v="1"/>
    <s v="Female"/>
    <x v="0"/>
    <x v="1"/>
    <n v="480"/>
    <n v="80"/>
    <n v="104"/>
    <n v="6"/>
    <m/>
    <n v="62.4"/>
    <x v="1"/>
    <n v="624"/>
    <x v="201"/>
    <m/>
    <x v="110"/>
    <x v="15"/>
    <x v="7"/>
    <x v="0"/>
  </r>
  <r>
    <s v="25-08-2024"/>
    <s v="Abu Dhabi"/>
    <s v="UAE"/>
    <x v="0"/>
    <s v="Male"/>
    <x v="4"/>
    <x v="37"/>
    <n v="1800"/>
    <n v="300"/>
    <n v="390"/>
    <n v="6"/>
    <m/>
    <n v="100"/>
    <x v="0"/>
    <n v="2250"/>
    <x v="0"/>
    <m/>
    <x v="122"/>
    <x v="15"/>
    <x v="7"/>
    <x v="0"/>
  </r>
  <r>
    <s v="25-08-2024"/>
    <s v="Patna"/>
    <s v="India"/>
    <x v="0"/>
    <s v="Male"/>
    <x v="4"/>
    <x v="34"/>
    <n v="17500"/>
    <n v="2500"/>
    <n v="3250"/>
    <n v="7"/>
    <m/>
    <n v="325"/>
    <x v="1"/>
    <n v="22750"/>
    <x v="18"/>
    <m/>
    <x v="118"/>
    <x v="15"/>
    <x v="7"/>
    <x v="0"/>
  </r>
  <r>
    <s v="25-08-2024"/>
    <s v="Sharjah"/>
    <s v="UAE"/>
    <x v="0"/>
    <s v="Female"/>
    <x v="0"/>
    <x v="32"/>
    <n v="160"/>
    <n v="20"/>
    <n v="26"/>
    <n v="8"/>
    <m/>
    <n v="14.56"/>
    <x v="0"/>
    <n v="208"/>
    <x v="61"/>
    <m/>
    <x v="11"/>
    <x v="15"/>
    <x v="7"/>
    <x v="0"/>
  </r>
  <r>
    <s v="25-08-2024"/>
    <s v="Sharjah"/>
    <s v="UAE"/>
    <x v="1"/>
    <s v="Female"/>
    <x v="2"/>
    <x v="29"/>
    <n v="60000"/>
    <n v="12000"/>
    <n v="15600"/>
    <n v="5"/>
    <m/>
    <n v="2340"/>
    <x v="1"/>
    <n v="75000"/>
    <x v="82"/>
    <m/>
    <x v="79"/>
    <x v="15"/>
    <x v="7"/>
    <x v="0"/>
  </r>
  <r>
    <s v="25-08-2024"/>
    <s v="Nashville"/>
    <s v="USA"/>
    <x v="0"/>
    <s v="Male"/>
    <x v="2"/>
    <x v="7"/>
    <n v="330000"/>
    <n v="55000"/>
    <n v="71500"/>
    <n v="6"/>
    <m/>
    <n v="10725"/>
    <x v="0"/>
    <n v="412500"/>
    <x v="287"/>
    <m/>
    <x v="132"/>
    <x v="15"/>
    <x v="7"/>
    <x v="0"/>
  </r>
  <r>
    <s v="25-08-2024"/>
    <s v="Kansas City"/>
    <s v="USA"/>
    <x v="0"/>
    <s v="Male"/>
    <x v="1"/>
    <x v="50"/>
    <n v="1200"/>
    <n v="200"/>
    <n v="260"/>
    <n v="6"/>
    <m/>
    <n v="100"/>
    <x v="2"/>
    <n v="1560"/>
    <x v="115"/>
    <m/>
    <x v="105"/>
    <x v="15"/>
    <x v="7"/>
    <x v="0"/>
  </r>
  <r>
    <s v="25-08-2024"/>
    <s v="Phoenix"/>
    <s v="USA"/>
    <x v="0"/>
    <s v="Female"/>
    <x v="4"/>
    <x v="16"/>
    <n v="18000"/>
    <n v="1800"/>
    <n v="2340"/>
    <n v="10"/>
    <m/>
    <n v="234"/>
    <x v="1"/>
    <n v="23400"/>
    <x v="102"/>
    <m/>
    <x v="152"/>
    <x v="15"/>
    <x v="7"/>
    <x v="0"/>
  </r>
  <r>
    <s v="25-08-2024"/>
    <s v="Madurai"/>
    <s v="India"/>
    <x v="0"/>
    <s v="Female"/>
    <x v="1"/>
    <x v="2"/>
    <n v="1080"/>
    <n v="180"/>
    <n v="234"/>
    <n v="6"/>
    <m/>
    <n v="98.28"/>
    <x v="0"/>
    <n v="1404"/>
    <x v="206"/>
    <m/>
    <x v="123"/>
    <x v="15"/>
    <x v="7"/>
    <x v="0"/>
  </r>
  <r>
    <s v="25-08-2024"/>
    <s v="Sheffield"/>
    <s v="UK"/>
    <x v="0"/>
    <s v="Female"/>
    <x v="5"/>
    <x v="49"/>
    <n v="350"/>
    <n v="70"/>
    <n v="91"/>
    <n v="5"/>
    <m/>
    <n v="21"/>
    <x v="1"/>
    <n v="420"/>
    <x v="91"/>
    <m/>
    <x v="170"/>
    <x v="15"/>
    <x v="7"/>
    <x v="0"/>
  </r>
  <r>
    <s v="25-08-2024"/>
    <s v="Edmonton"/>
    <s v="Canada"/>
    <x v="1"/>
    <s v="Female"/>
    <x v="0"/>
    <x v="6"/>
    <n v="180"/>
    <n v="20"/>
    <n v="26"/>
    <n v="9"/>
    <m/>
    <n v="27"/>
    <x v="0"/>
    <n v="225"/>
    <x v="65"/>
    <m/>
    <x v="2"/>
    <x v="15"/>
    <x v="7"/>
    <x v="0"/>
  </r>
  <r>
    <s v="25-08-2024"/>
    <s v="Phoenix"/>
    <s v="USA"/>
    <x v="0"/>
    <s v="Male"/>
    <x v="3"/>
    <x v="21"/>
    <n v="450"/>
    <n v="450"/>
    <n v="585"/>
    <n v="1"/>
    <m/>
    <n v="39.375"/>
    <x v="0"/>
    <n v="562.5"/>
    <x v="113"/>
    <m/>
    <x v="72"/>
    <x v="15"/>
    <x v="7"/>
    <x v="0"/>
  </r>
  <r>
    <s v="25-08-2024"/>
    <s v="San Diego"/>
    <s v="USA"/>
    <x v="0"/>
    <s v="Male"/>
    <x v="0"/>
    <x v="6"/>
    <n v="60"/>
    <n v="20"/>
    <n v="26"/>
    <n v="3"/>
    <m/>
    <n v="5.46"/>
    <x v="0"/>
    <n v="78"/>
    <x v="209"/>
    <m/>
    <x v="112"/>
    <x v="15"/>
    <x v="7"/>
    <x v="0"/>
  </r>
  <r>
    <s v="25-08-2024"/>
    <s v="Mumbai"/>
    <s v="India"/>
    <x v="0"/>
    <s v="Female"/>
    <x v="0"/>
    <x v="6"/>
    <n v="120"/>
    <n v="20"/>
    <n v="26"/>
    <n v="6"/>
    <m/>
    <n v="15"/>
    <x v="2"/>
    <n v="150"/>
    <x v="53"/>
    <m/>
    <x v="4"/>
    <x v="15"/>
    <x v="7"/>
    <x v="0"/>
  </r>
  <r>
    <s v="25-08-2024"/>
    <s v="Kolkata"/>
    <s v="India"/>
    <x v="0"/>
    <s v="Female"/>
    <x v="1"/>
    <x v="39"/>
    <n v="150"/>
    <n v="50"/>
    <n v="65"/>
    <n v="3"/>
    <m/>
    <n v="9.375"/>
    <x v="1"/>
    <n v="187.5"/>
    <x v="238"/>
    <m/>
    <x v="181"/>
    <x v="15"/>
    <x v="7"/>
    <x v="0"/>
  </r>
  <r>
    <s v="25-08-2024"/>
    <s v="Kollam"/>
    <s v="India"/>
    <x v="0"/>
    <s v="Male"/>
    <x v="4"/>
    <x v="37"/>
    <n v="1500"/>
    <n v="300"/>
    <n v="390"/>
    <n v="5"/>
    <m/>
    <n v="100"/>
    <x v="0"/>
    <n v="1950"/>
    <x v="0"/>
    <m/>
    <x v="0"/>
    <x v="15"/>
    <x v="7"/>
    <x v="0"/>
  </r>
  <r>
    <s v="25-08-2024"/>
    <s v="BrasÃ­lia"/>
    <s v="Brazil"/>
    <x v="1"/>
    <s v="Male"/>
    <x v="0"/>
    <x v="3"/>
    <n v="900"/>
    <n v="100"/>
    <n v="130"/>
    <n v="9"/>
    <m/>
    <n v="100"/>
    <x v="0"/>
    <n v="1170"/>
    <x v="28"/>
    <m/>
    <x v="29"/>
    <x v="15"/>
    <x v="7"/>
    <x v="0"/>
  </r>
  <r>
    <s v="25-08-2024"/>
    <s v="Etawah"/>
    <s v="India"/>
    <x v="0"/>
    <s v="Male"/>
    <x v="0"/>
    <x v="0"/>
    <n v="2000"/>
    <n v="250"/>
    <n v="325"/>
    <n v="8"/>
    <m/>
    <n v="100"/>
    <x v="0"/>
    <n v="2600"/>
    <x v="47"/>
    <m/>
    <x v="48"/>
    <x v="15"/>
    <x v="7"/>
    <x v="0"/>
  </r>
  <r>
    <s v="25-08-2024"/>
    <s v="Jalandhar"/>
    <s v="India"/>
    <x v="1"/>
    <s v="Female"/>
    <x v="3"/>
    <x v="42"/>
    <n v="540"/>
    <n v="90"/>
    <n v="117"/>
    <n v="6"/>
    <m/>
    <n v="100"/>
    <x v="2"/>
    <n v="702"/>
    <x v="8"/>
    <m/>
    <x v="8"/>
    <x v="15"/>
    <x v="7"/>
    <x v="0"/>
  </r>
  <r>
    <s v="26-08-2024"/>
    <s v="Jaipur"/>
    <s v="India"/>
    <x v="1"/>
    <s v="Female"/>
    <x v="4"/>
    <x v="51"/>
    <n v="4200"/>
    <n v="600"/>
    <n v="780"/>
    <n v="7"/>
    <m/>
    <n v="100"/>
    <x v="0"/>
    <n v="5250"/>
    <x v="81"/>
    <m/>
    <x v="183"/>
    <x v="16"/>
    <x v="7"/>
    <x v="0"/>
  </r>
  <r>
    <s v="26-08-2024"/>
    <s v="Bhiwani"/>
    <s v="India"/>
    <x v="0"/>
    <s v="Male"/>
    <x v="0"/>
    <x v="6"/>
    <n v="80"/>
    <n v="20"/>
    <n v="26"/>
    <n v="4"/>
    <m/>
    <n v="5"/>
    <x v="1"/>
    <n v="100"/>
    <x v="9"/>
    <m/>
    <x v="59"/>
    <x v="16"/>
    <x v="7"/>
    <x v="0"/>
  </r>
  <r>
    <s v="26-08-2024"/>
    <s v="Ajman"/>
    <s v="UAE"/>
    <x v="0"/>
    <s v="Male"/>
    <x v="1"/>
    <x v="22"/>
    <n v="200"/>
    <n v="100"/>
    <n v="130"/>
    <n v="2"/>
    <m/>
    <n v="18.2"/>
    <x v="0"/>
    <n v="260"/>
    <x v="55"/>
    <m/>
    <x v="54"/>
    <x v="16"/>
    <x v="7"/>
    <x v="0"/>
  </r>
  <r>
    <s v="26-08-2024"/>
    <s v="Winnipeg"/>
    <s v="Canada"/>
    <x v="0"/>
    <s v="Male"/>
    <x v="1"/>
    <x v="2"/>
    <n v="360"/>
    <n v="180"/>
    <n v="234"/>
    <n v="2"/>
    <m/>
    <n v="23.4"/>
    <x v="1"/>
    <n v="468"/>
    <x v="101"/>
    <m/>
    <x v="44"/>
    <x v="16"/>
    <x v="7"/>
    <x v="0"/>
  </r>
  <r>
    <s v="26-08-2024"/>
    <s v="Berlin"/>
    <s v="Germany"/>
    <x v="1"/>
    <s v="Male"/>
    <x v="2"/>
    <x v="52"/>
    <n v="30000"/>
    <n v="5000"/>
    <n v="6500"/>
    <n v="6"/>
    <m/>
    <n v="650"/>
    <x v="1"/>
    <n v="37500"/>
    <x v="176"/>
    <m/>
    <x v="146"/>
    <x v="16"/>
    <x v="7"/>
    <x v="0"/>
  </r>
  <r>
    <s v="26-08-2024"/>
    <s v="Hapur"/>
    <s v="India"/>
    <x v="0"/>
    <s v="Female"/>
    <x v="2"/>
    <x v="7"/>
    <n v="165000"/>
    <n v="55000"/>
    <n v="71500"/>
    <n v="3"/>
    <m/>
    <n v="10725"/>
    <x v="0"/>
    <n v="206250"/>
    <x v="175"/>
    <m/>
    <x v="35"/>
    <x v="16"/>
    <x v="7"/>
    <x v="0"/>
  </r>
  <r>
    <s v="26-08-2024"/>
    <s v="Birmingham"/>
    <s v="UK"/>
    <x v="0"/>
    <s v="Female"/>
    <x v="4"/>
    <x v="37"/>
    <n v="2100"/>
    <n v="300"/>
    <n v="390"/>
    <n v="7"/>
    <m/>
    <n v="100"/>
    <x v="1"/>
    <n v="2730"/>
    <x v="118"/>
    <m/>
    <x v="108"/>
    <x v="16"/>
    <x v="7"/>
    <x v="0"/>
  </r>
  <r>
    <s v="26-08-2024"/>
    <s v="Gold Coast"/>
    <s v="Australia"/>
    <x v="0"/>
    <s v="Female"/>
    <x v="1"/>
    <x v="44"/>
    <n v="750"/>
    <n v="150"/>
    <n v="195"/>
    <n v="5"/>
    <m/>
    <n v="43.125"/>
    <x v="1"/>
    <n v="862.5"/>
    <x v="113"/>
    <m/>
    <x v="126"/>
    <x v="16"/>
    <x v="7"/>
    <x v="0"/>
  </r>
  <r>
    <s v="26-08-2024"/>
    <s v="New York"/>
    <s v="USA"/>
    <x v="1"/>
    <s v="Female"/>
    <x v="2"/>
    <x v="24"/>
    <n v="1500"/>
    <n v="250"/>
    <n v="325"/>
    <n v="6"/>
    <m/>
    <n v="100"/>
    <x v="0"/>
    <n v="1875"/>
    <x v="134"/>
    <m/>
    <x v="0"/>
    <x v="16"/>
    <x v="7"/>
    <x v="0"/>
  </r>
  <r>
    <s v="26-08-2024"/>
    <s v="Aligarh"/>
    <s v="India"/>
    <x v="1"/>
    <s v="Female"/>
    <x v="4"/>
    <x v="28"/>
    <n v="700"/>
    <n v="100"/>
    <n v="130"/>
    <n v="7"/>
    <m/>
    <n v="91"/>
    <x v="1"/>
    <n v="910"/>
    <x v="34"/>
    <m/>
    <x v="3"/>
    <x v="16"/>
    <x v="7"/>
    <x v="0"/>
  </r>
  <r>
    <s v="26-08-2024"/>
    <s v="Kolhapur"/>
    <s v="India"/>
    <x v="1"/>
    <s v="Female"/>
    <x v="0"/>
    <x v="36"/>
    <n v="440"/>
    <n v="55"/>
    <n v="72"/>
    <n v="8"/>
    <m/>
    <n v="79.2"/>
    <x v="2"/>
    <n v="528"/>
    <x v="315"/>
    <m/>
    <x v="83"/>
    <x v="16"/>
    <x v="7"/>
    <x v="0"/>
  </r>
  <r>
    <s v="26-08-2024"/>
    <s v="Houston"/>
    <s v="USA"/>
    <x v="0"/>
    <s v="Male"/>
    <x v="0"/>
    <x v="33"/>
    <n v="300"/>
    <n v="60"/>
    <n v="78"/>
    <n v="5"/>
    <m/>
    <n v="18.75"/>
    <x v="1"/>
    <n v="375"/>
    <x v="24"/>
    <m/>
    <x v="85"/>
    <x v="16"/>
    <x v="7"/>
    <x v="0"/>
  </r>
  <r>
    <s v="26-08-2024"/>
    <s v="Canberra"/>
    <s v="Australia"/>
    <x v="1"/>
    <s v="Female"/>
    <x v="0"/>
    <x v="9"/>
    <n v="360"/>
    <n v="60"/>
    <n v="78"/>
    <n v="6"/>
    <m/>
    <n v="54"/>
    <x v="0"/>
    <n v="450"/>
    <x v="43"/>
    <m/>
    <x v="44"/>
    <x v="16"/>
    <x v="7"/>
    <x v="0"/>
  </r>
  <r>
    <s v="26-08-2024"/>
    <s v="Gandhinagar"/>
    <s v="India"/>
    <x v="0"/>
    <s v="Female"/>
    <x v="0"/>
    <x v="11"/>
    <n v="3850"/>
    <n v="550"/>
    <n v="715"/>
    <n v="7"/>
    <m/>
    <n v="100"/>
    <x v="2"/>
    <n v="5005"/>
    <x v="179"/>
    <m/>
    <x v="147"/>
    <x v="16"/>
    <x v="7"/>
    <x v="0"/>
  </r>
  <r>
    <s v="26-08-2024"/>
    <s v="Ajman"/>
    <s v="UAE"/>
    <x v="1"/>
    <s v="Male"/>
    <x v="4"/>
    <x v="34"/>
    <n v="17500"/>
    <n v="2500"/>
    <n v="3250"/>
    <n v="7"/>
    <m/>
    <n v="325"/>
    <x v="0"/>
    <n v="21000"/>
    <x v="117"/>
    <m/>
    <x v="118"/>
    <x v="16"/>
    <x v="7"/>
    <x v="0"/>
  </r>
  <r>
    <s v="26-08-2024"/>
    <s v="Denver"/>
    <s v="USA"/>
    <x v="1"/>
    <s v="Male"/>
    <x v="0"/>
    <x v="9"/>
    <n v="120"/>
    <n v="60"/>
    <n v="78"/>
    <n v="2"/>
    <m/>
    <n v="18.72"/>
    <x v="0"/>
    <n v="156"/>
    <x v="4"/>
    <m/>
    <x v="4"/>
    <x v="16"/>
    <x v="7"/>
    <x v="0"/>
  </r>
  <r>
    <s v="26-08-2024"/>
    <s v="Austin"/>
    <s v="USA"/>
    <x v="1"/>
    <s v="Male"/>
    <x v="1"/>
    <x v="55"/>
    <n v="285"/>
    <n v="95"/>
    <n v="124"/>
    <n v="3"/>
    <m/>
    <n v="34.200000000000003"/>
    <x v="1"/>
    <n v="342"/>
    <x v="276"/>
    <m/>
    <x v="196"/>
    <x v="16"/>
    <x v="7"/>
    <x v="0"/>
  </r>
  <r>
    <s v="26-08-2024"/>
    <s v="Surat"/>
    <s v="India"/>
    <x v="0"/>
    <s v="Female"/>
    <x v="0"/>
    <x v="33"/>
    <n v="300"/>
    <n v="60"/>
    <n v="78"/>
    <n v="5"/>
    <m/>
    <n v="37.5"/>
    <x v="2"/>
    <n v="375"/>
    <x v="24"/>
    <m/>
    <x v="85"/>
    <x v="16"/>
    <x v="7"/>
    <x v="0"/>
  </r>
  <r>
    <s v="26-08-2024"/>
    <s v="Denver"/>
    <s v="USA"/>
    <x v="1"/>
    <s v="Male"/>
    <x v="0"/>
    <x v="27"/>
    <n v="280"/>
    <n v="40"/>
    <n v="52"/>
    <n v="7"/>
    <m/>
    <n v="54.6"/>
    <x v="2"/>
    <n v="364"/>
    <x v="96"/>
    <m/>
    <x v="87"/>
    <x v="16"/>
    <x v="7"/>
    <x v="0"/>
  </r>
  <r>
    <s v="26-08-2024"/>
    <s v="Seattle"/>
    <s v="USA"/>
    <x v="1"/>
    <s v="Female"/>
    <x v="0"/>
    <x v="33"/>
    <n v="240"/>
    <n v="60"/>
    <n v="78"/>
    <n v="4"/>
    <m/>
    <n v="28.8"/>
    <x v="1"/>
    <n v="288"/>
    <x v="61"/>
    <m/>
    <x v="7"/>
    <x v="16"/>
    <x v="7"/>
    <x v="0"/>
  </r>
  <r>
    <s v="26-08-2024"/>
    <s v="Glasgow"/>
    <s v="UK"/>
    <x v="0"/>
    <s v="Female"/>
    <x v="0"/>
    <x v="9"/>
    <n v="240"/>
    <n v="60"/>
    <n v="78"/>
    <n v="4"/>
    <m/>
    <n v="30"/>
    <x v="2"/>
    <n v="300"/>
    <x v="55"/>
    <m/>
    <x v="7"/>
    <x v="16"/>
    <x v="7"/>
    <x v="0"/>
  </r>
  <r>
    <s v="26-08-2024"/>
    <s v="Quebec City"/>
    <s v="Canada"/>
    <x v="0"/>
    <s v="Male"/>
    <x v="0"/>
    <x v="5"/>
    <n v="810"/>
    <n v="90"/>
    <n v="117"/>
    <n v="9"/>
    <m/>
    <n v="73.709999999999994"/>
    <x v="0"/>
    <n v="1053"/>
    <x v="297"/>
    <m/>
    <x v="217"/>
    <x v="16"/>
    <x v="7"/>
    <x v="0"/>
  </r>
  <r>
    <s v="27-08-2024"/>
    <s v="Vancouver"/>
    <s v="Canada"/>
    <x v="0"/>
    <s v="Female"/>
    <x v="0"/>
    <x v="38"/>
    <n v="135"/>
    <n v="45"/>
    <n v="59"/>
    <n v="3"/>
    <m/>
    <n v="11.8125"/>
    <x v="0"/>
    <n v="168.75"/>
    <x v="192"/>
    <m/>
    <x v="155"/>
    <x v="17"/>
    <x v="7"/>
    <x v="0"/>
  </r>
  <r>
    <s v="27-08-2024"/>
    <s v="Brisbane"/>
    <s v="Australia"/>
    <x v="0"/>
    <s v="Female"/>
    <x v="1"/>
    <x v="47"/>
    <n v="150"/>
    <n v="25"/>
    <n v="33"/>
    <n v="6"/>
    <m/>
    <n v="9.75"/>
    <x v="1"/>
    <n v="195"/>
    <x v="65"/>
    <m/>
    <x v="184"/>
    <x v="17"/>
    <x v="7"/>
    <x v="0"/>
  </r>
  <r>
    <s v="27-08-2024"/>
    <s v="Aizawl"/>
    <s v="India"/>
    <x v="1"/>
    <s v="Female"/>
    <x v="2"/>
    <x v="15"/>
    <n v="28000"/>
    <n v="3500"/>
    <n v="4550"/>
    <n v="8"/>
    <m/>
    <n v="455"/>
    <x v="2"/>
    <n v="35000"/>
    <x v="316"/>
    <m/>
    <x v="131"/>
    <x v="17"/>
    <x v="7"/>
    <x v="0"/>
  </r>
  <r>
    <s v="27-08-2024"/>
    <s v="Nashville"/>
    <s v="USA"/>
    <x v="0"/>
    <s v="Male"/>
    <x v="2"/>
    <x v="52"/>
    <n v="35000"/>
    <n v="5000"/>
    <n v="6500"/>
    <n v="7"/>
    <m/>
    <n v="650"/>
    <x v="0"/>
    <n v="45500"/>
    <x v="284"/>
    <m/>
    <x v="211"/>
    <x v="17"/>
    <x v="7"/>
    <x v="0"/>
  </r>
  <r>
    <s v="27-08-2024"/>
    <s v="Glasgow"/>
    <s v="UK"/>
    <x v="0"/>
    <s v="Male"/>
    <x v="2"/>
    <x v="7"/>
    <n v="165000"/>
    <n v="55000"/>
    <n v="71500"/>
    <n v="3"/>
    <m/>
    <n v="10725"/>
    <x v="2"/>
    <n v="214500"/>
    <x v="205"/>
    <m/>
    <x v="35"/>
    <x v="17"/>
    <x v="7"/>
    <x v="0"/>
  </r>
  <r>
    <s v="27-08-2024"/>
    <s v="Satna"/>
    <s v="India"/>
    <x v="0"/>
    <s v="Male"/>
    <x v="2"/>
    <x v="15"/>
    <n v="10500"/>
    <n v="3500"/>
    <n v="4550"/>
    <n v="3"/>
    <m/>
    <n v="455"/>
    <x v="0"/>
    <n v="13650"/>
    <x v="272"/>
    <m/>
    <x v="205"/>
    <x v="17"/>
    <x v="7"/>
    <x v="0"/>
  </r>
  <r>
    <s v="27-08-2024"/>
    <s v="Kansas City"/>
    <s v="USA"/>
    <x v="0"/>
    <s v="Male"/>
    <x v="0"/>
    <x v="6"/>
    <n v="140"/>
    <n v="20"/>
    <n v="26"/>
    <n v="7"/>
    <m/>
    <n v="12.25"/>
    <x v="0"/>
    <n v="175"/>
    <x v="145"/>
    <m/>
    <x v="62"/>
    <x v="17"/>
    <x v="7"/>
    <x v="0"/>
  </r>
  <r>
    <s v="27-08-2024"/>
    <s v="Stuttgart"/>
    <s v="Germany"/>
    <x v="0"/>
    <s v="Male"/>
    <x v="2"/>
    <x v="7"/>
    <n v="55000"/>
    <n v="55000"/>
    <n v="71500"/>
    <n v="1"/>
    <m/>
    <n v="3575"/>
    <x v="1"/>
    <n v="71500"/>
    <x v="181"/>
    <m/>
    <x v="149"/>
    <x v="17"/>
    <x v="7"/>
    <x v="0"/>
  </r>
  <r>
    <s v="27-08-2024"/>
    <s v="Denver"/>
    <s v="USA"/>
    <x v="1"/>
    <s v="Male"/>
    <x v="0"/>
    <x v="32"/>
    <n v="140"/>
    <n v="20"/>
    <n v="26"/>
    <n v="7"/>
    <m/>
    <n v="27.3"/>
    <x v="2"/>
    <n v="182"/>
    <x v="64"/>
    <m/>
    <x v="62"/>
    <x v="17"/>
    <x v="7"/>
    <x v="0"/>
  </r>
  <r>
    <s v="27-08-2024"/>
    <s v="Bhiwani"/>
    <s v="India"/>
    <x v="0"/>
    <s v="Male"/>
    <x v="2"/>
    <x v="7"/>
    <n v="275000"/>
    <n v="55000"/>
    <n v="71500"/>
    <n v="5"/>
    <m/>
    <n v="10725"/>
    <x v="1"/>
    <n v="343750"/>
    <x v="86"/>
    <m/>
    <x v="82"/>
    <x v="17"/>
    <x v="7"/>
    <x v="0"/>
  </r>
  <r>
    <s v="27-08-2024"/>
    <s v="Hamburg"/>
    <s v="Germany"/>
    <x v="1"/>
    <s v="Male"/>
    <x v="2"/>
    <x v="24"/>
    <n v="1750"/>
    <n v="250"/>
    <n v="325"/>
    <n v="7"/>
    <m/>
    <n v="100"/>
    <x v="0"/>
    <n v="2275"/>
    <x v="31"/>
    <m/>
    <x v="31"/>
    <x v="17"/>
    <x v="7"/>
    <x v="0"/>
  </r>
  <r>
    <s v="27-08-2024"/>
    <s v="Madurai"/>
    <s v="India"/>
    <x v="0"/>
    <s v="Female"/>
    <x v="4"/>
    <x v="16"/>
    <n v="9000"/>
    <n v="1800"/>
    <n v="2340"/>
    <n v="5"/>
    <m/>
    <n v="234"/>
    <x v="0"/>
    <n v="10800"/>
    <x v="23"/>
    <m/>
    <x v="23"/>
    <x v="17"/>
    <x v="7"/>
    <x v="0"/>
  </r>
  <r>
    <s v="27-08-2024"/>
    <s v="Adelaide"/>
    <s v="Australia"/>
    <x v="1"/>
    <s v="Female"/>
    <x v="4"/>
    <x v="34"/>
    <n v="10000"/>
    <n v="2500"/>
    <n v="3250"/>
    <n v="4"/>
    <m/>
    <n v="325"/>
    <x v="0"/>
    <n v="11500"/>
    <x v="190"/>
    <m/>
    <x v="88"/>
    <x v="17"/>
    <x v="7"/>
    <x v="0"/>
  </r>
  <r>
    <s v="27-08-2024"/>
    <s v="Vancouver"/>
    <s v="Canada"/>
    <x v="0"/>
    <s v="Female"/>
    <x v="4"/>
    <x v="13"/>
    <n v="9000"/>
    <n v="900"/>
    <n v="1170"/>
    <n v="10"/>
    <m/>
    <n v="117"/>
    <x v="0"/>
    <n v="11700"/>
    <x v="282"/>
    <m/>
    <x v="23"/>
    <x v="17"/>
    <x v="7"/>
    <x v="0"/>
  </r>
  <r>
    <s v="27-08-2024"/>
    <s v="Ludhiana"/>
    <s v="India"/>
    <x v="0"/>
    <s v="Male"/>
    <x v="0"/>
    <x v="11"/>
    <n v="3300"/>
    <n v="550"/>
    <n v="715"/>
    <n v="6"/>
    <m/>
    <n v="100"/>
    <x v="2"/>
    <n v="4290"/>
    <x v="239"/>
    <m/>
    <x v="187"/>
    <x v="17"/>
    <x v="7"/>
    <x v="0"/>
  </r>
  <r>
    <s v="27-08-2024"/>
    <s v="Thiruvananthapuram"/>
    <s v="India"/>
    <x v="0"/>
    <s v="Male"/>
    <x v="0"/>
    <x v="11"/>
    <n v="3850"/>
    <n v="550"/>
    <n v="715"/>
    <n v="7"/>
    <m/>
    <n v="100"/>
    <x v="2"/>
    <n v="5005"/>
    <x v="179"/>
    <m/>
    <x v="147"/>
    <x v="17"/>
    <x v="7"/>
    <x v="0"/>
  </r>
  <r>
    <s v="27-08-2024"/>
    <s v="Indianapolis"/>
    <s v="USA"/>
    <x v="0"/>
    <s v="Female"/>
    <x v="0"/>
    <x v="43"/>
    <n v="28"/>
    <n v="7"/>
    <n v="9"/>
    <n v="4"/>
    <m/>
    <n v="2.548"/>
    <x v="0"/>
    <n v="36.4"/>
    <x v="125"/>
    <m/>
    <x v="186"/>
    <x v="17"/>
    <x v="7"/>
    <x v="0"/>
  </r>
  <r>
    <s v="27-08-2024"/>
    <s v="Aligarh"/>
    <s v="India"/>
    <x v="1"/>
    <s v="Male"/>
    <x v="5"/>
    <x v="41"/>
    <n v="12"/>
    <n v="3"/>
    <n v="4"/>
    <n v="4"/>
    <m/>
    <n v="1.8720000000000001"/>
    <x v="0"/>
    <n v="15.6"/>
    <x v="317"/>
    <m/>
    <x v="223"/>
    <x v="17"/>
    <x v="7"/>
    <x v="0"/>
  </r>
  <r>
    <s v="28-08-2024"/>
    <s v="Vijayawada"/>
    <s v="India"/>
    <x v="0"/>
    <s v="Male"/>
    <x v="2"/>
    <x v="17"/>
    <n v="4400"/>
    <n v="2200"/>
    <n v="2860"/>
    <n v="2"/>
    <m/>
    <n v="286"/>
    <x v="2"/>
    <n v="5500"/>
    <x v="183"/>
    <m/>
    <x v="104"/>
    <x v="18"/>
    <x v="7"/>
    <x v="0"/>
  </r>
  <r>
    <s v="28-08-2024"/>
    <s v="Etawah"/>
    <s v="India"/>
    <x v="0"/>
    <s v="Male"/>
    <x v="0"/>
    <x v="3"/>
    <n v="1000"/>
    <n v="100"/>
    <n v="130"/>
    <n v="10"/>
    <m/>
    <n v="65"/>
    <x v="1"/>
    <n v="1300"/>
    <x v="52"/>
    <m/>
    <x v="22"/>
    <x v="18"/>
    <x v="7"/>
    <x v="0"/>
  </r>
  <r>
    <s v="28-08-2024"/>
    <s v="Adelaide"/>
    <s v="Australia"/>
    <x v="0"/>
    <s v="Female"/>
    <x v="4"/>
    <x v="31"/>
    <n v="4800"/>
    <n v="800"/>
    <n v="1040"/>
    <n v="6"/>
    <m/>
    <n v="104"/>
    <x v="1"/>
    <n v="6240"/>
    <x v="38"/>
    <m/>
    <x v="38"/>
    <x v="18"/>
    <x v="7"/>
    <x v="0"/>
  </r>
  <r>
    <s v="28-08-2024"/>
    <s v="Ratlam"/>
    <s v="India"/>
    <x v="0"/>
    <s v="Female"/>
    <x v="4"/>
    <x v="13"/>
    <n v="3600"/>
    <n v="900"/>
    <n v="1170"/>
    <n v="4"/>
    <m/>
    <n v="117"/>
    <x v="1"/>
    <n v="4320"/>
    <x v="72"/>
    <m/>
    <x v="16"/>
    <x v="18"/>
    <x v="7"/>
    <x v="0"/>
  </r>
  <r>
    <s v="28-08-2024"/>
    <s v="Hapur"/>
    <s v="India"/>
    <x v="0"/>
    <s v="Female"/>
    <x v="1"/>
    <x v="2"/>
    <n v="1080"/>
    <n v="180"/>
    <n v="234"/>
    <n v="6"/>
    <m/>
    <n v="94.5"/>
    <x v="0"/>
    <n v="1350"/>
    <x v="28"/>
    <m/>
    <x v="123"/>
    <x v="18"/>
    <x v="7"/>
    <x v="0"/>
  </r>
  <r>
    <s v="28-08-2024"/>
    <s v="Seattle"/>
    <s v="USA"/>
    <x v="0"/>
    <s v="Male"/>
    <x v="1"/>
    <x v="39"/>
    <n v="150"/>
    <n v="50"/>
    <n v="65"/>
    <n v="3"/>
    <m/>
    <n v="19.5"/>
    <x v="2"/>
    <n v="195"/>
    <x v="65"/>
    <m/>
    <x v="181"/>
    <x v="18"/>
    <x v="7"/>
    <x v="0"/>
  </r>
  <r>
    <s v="28-08-2024"/>
    <s v="Gold Coast"/>
    <s v="Australia"/>
    <x v="0"/>
    <s v="Male"/>
    <x v="0"/>
    <x v="9"/>
    <n v="60"/>
    <n v="60"/>
    <n v="78"/>
    <n v="1"/>
    <m/>
    <n v="5.04"/>
    <x v="0"/>
    <n v="72"/>
    <x v="44"/>
    <m/>
    <x v="112"/>
    <x v="18"/>
    <x v="7"/>
    <x v="0"/>
  </r>
  <r>
    <s v="28-08-2024"/>
    <s v="Kolhapur"/>
    <s v="India"/>
    <x v="0"/>
    <s v="Male"/>
    <x v="3"/>
    <x v="42"/>
    <n v="450"/>
    <n v="90"/>
    <n v="117"/>
    <n v="5"/>
    <m/>
    <n v="29.25"/>
    <x v="1"/>
    <n v="585"/>
    <x v="74"/>
    <m/>
    <x v="72"/>
    <x v="18"/>
    <x v="7"/>
    <x v="0"/>
  </r>
  <r>
    <s v="28-08-2024"/>
    <s v="Brisbane"/>
    <s v="Australia"/>
    <x v="1"/>
    <s v="Male"/>
    <x v="3"/>
    <x v="21"/>
    <n v="2700"/>
    <n v="450"/>
    <n v="585"/>
    <n v="6"/>
    <m/>
    <n v="100"/>
    <x v="1"/>
    <n v="3510"/>
    <x v="116"/>
    <m/>
    <x v="106"/>
    <x v="18"/>
    <x v="7"/>
    <x v="0"/>
  </r>
  <r>
    <s v="28-08-2024"/>
    <s v="Hapur"/>
    <s v="India"/>
    <x v="0"/>
    <s v="Male"/>
    <x v="0"/>
    <x v="9"/>
    <n v="240"/>
    <n v="60"/>
    <n v="78"/>
    <n v="4"/>
    <m/>
    <n v="20.16"/>
    <x v="0"/>
    <n v="288"/>
    <x v="61"/>
    <m/>
    <x v="7"/>
    <x v="18"/>
    <x v="7"/>
    <x v="0"/>
  </r>
  <r>
    <s v="28-08-2024"/>
    <s v="Ajman"/>
    <s v="UAE"/>
    <x v="1"/>
    <s v="Male"/>
    <x v="5"/>
    <x v="53"/>
    <n v="180"/>
    <n v="30"/>
    <n v="39"/>
    <n v="6"/>
    <m/>
    <n v="35.1"/>
    <x v="2"/>
    <n v="234"/>
    <x v="2"/>
    <m/>
    <x v="2"/>
    <x v="18"/>
    <x v="7"/>
    <x v="0"/>
  </r>
  <r>
    <s v="28-08-2024"/>
    <s v="Houston"/>
    <s v="USA"/>
    <x v="0"/>
    <s v="Female"/>
    <x v="0"/>
    <x v="27"/>
    <n v="360"/>
    <n v="40"/>
    <n v="52"/>
    <n v="9"/>
    <m/>
    <n v="23.4"/>
    <x v="1"/>
    <n v="468"/>
    <x v="101"/>
    <m/>
    <x v="44"/>
    <x v="18"/>
    <x v="7"/>
    <x v="0"/>
  </r>
  <r>
    <s v="28-08-2024"/>
    <s v="Fortaleza"/>
    <s v="Brazil"/>
    <x v="0"/>
    <s v="Female"/>
    <x v="0"/>
    <x v="3"/>
    <n v="500"/>
    <n v="100"/>
    <n v="130"/>
    <n v="5"/>
    <m/>
    <n v="43.75"/>
    <x v="0"/>
    <n v="625"/>
    <x v="99"/>
    <m/>
    <x v="24"/>
    <x v="18"/>
    <x v="7"/>
    <x v="0"/>
  </r>
  <r>
    <s v="28-08-2024"/>
    <s v="Aligarh"/>
    <s v="India"/>
    <x v="0"/>
    <s v="Male"/>
    <x v="2"/>
    <x v="29"/>
    <n v="12000"/>
    <n v="12000"/>
    <n v="15600"/>
    <n v="1"/>
    <m/>
    <n v="1560"/>
    <x v="2"/>
    <n v="15600"/>
    <x v="41"/>
    <m/>
    <x v="42"/>
    <x v="18"/>
    <x v="7"/>
    <x v="0"/>
  </r>
  <r>
    <s v="28-08-2024"/>
    <s v="Jacksonville"/>
    <s v="USA"/>
    <x v="0"/>
    <s v="Male"/>
    <x v="4"/>
    <x v="37"/>
    <n v="600"/>
    <n v="300"/>
    <n v="390"/>
    <n v="2"/>
    <m/>
    <n v="54.6"/>
    <x v="0"/>
    <n v="780"/>
    <x v="5"/>
    <m/>
    <x v="5"/>
    <x v="18"/>
    <x v="7"/>
    <x v="0"/>
  </r>
  <r>
    <s v="28-08-2024"/>
    <s v="Belo Horizonte"/>
    <s v="Brazil"/>
    <x v="0"/>
    <s v="Male"/>
    <x v="1"/>
    <x v="39"/>
    <n v="450"/>
    <n v="50"/>
    <n v="65"/>
    <n v="9"/>
    <m/>
    <n v="54"/>
    <x v="2"/>
    <n v="540"/>
    <x v="43"/>
    <m/>
    <x v="72"/>
    <x v="18"/>
    <x v="7"/>
    <x v="0"/>
  </r>
  <r>
    <s v="28-08-2024"/>
    <s v="Mumbai"/>
    <s v="India"/>
    <x v="0"/>
    <s v="Female"/>
    <x v="0"/>
    <x v="27"/>
    <n v="240"/>
    <n v="40"/>
    <n v="52"/>
    <n v="6"/>
    <m/>
    <n v="21"/>
    <x v="0"/>
    <n v="300"/>
    <x v="55"/>
    <m/>
    <x v="7"/>
    <x v="18"/>
    <x v="7"/>
    <x v="0"/>
  </r>
  <r>
    <s v="28-08-2024"/>
    <s v="Nizamabad"/>
    <s v="India"/>
    <x v="0"/>
    <s v="Female"/>
    <x v="5"/>
    <x v="23"/>
    <n v="60"/>
    <n v="15"/>
    <n v="20"/>
    <n v="4"/>
    <m/>
    <n v="5.46"/>
    <x v="0"/>
    <n v="78"/>
    <x v="209"/>
    <m/>
    <x v="216"/>
    <x v="18"/>
    <x v="7"/>
    <x v="0"/>
  </r>
  <r>
    <s v="28-08-2024"/>
    <s v="Kansas City"/>
    <s v="USA"/>
    <x v="0"/>
    <s v="Male"/>
    <x v="0"/>
    <x v="9"/>
    <n v="480"/>
    <n v="60"/>
    <n v="78"/>
    <n v="8"/>
    <m/>
    <n v="62.4"/>
    <x v="2"/>
    <n v="624"/>
    <x v="201"/>
    <m/>
    <x v="110"/>
    <x v="18"/>
    <x v="7"/>
    <x v="0"/>
  </r>
  <r>
    <s v="28-08-2024"/>
    <s v="Dallas"/>
    <s v="USA"/>
    <x v="0"/>
    <s v="Male"/>
    <x v="2"/>
    <x v="7"/>
    <n v="330000"/>
    <n v="55000"/>
    <n v="71500"/>
    <n v="6"/>
    <m/>
    <n v="10725"/>
    <x v="1"/>
    <n v="429000"/>
    <x v="255"/>
    <m/>
    <x v="132"/>
    <x v="18"/>
    <x v="7"/>
    <x v="0"/>
  </r>
  <r>
    <s v="28-08-2024"/>
    <s v="Bangalore"/>
    <s v="India"/>
    <x v="0"/>
    <s v="Female"/>
    <x v="0"/>
    <x v="3"/>
    <n v="500"/>
    <n v="100"/>
    <n v="130"/>
    <n v="5"/>
    <m/>
    <n v="43.75"/>
    <x v="0"/>
    <n v="625"/>
    <x v="99"/>
    <m/>
    <x v="24"/>
    <x v="18"/>
    <x v="7"/>
    <x v="0"/>
  </r>
  <r>
    <s v="28-08-2024"/>
    <s v="Kolhapur"/>
    <s v="India"/>
    <x v="1"/>
    <s v="Female"/>
    <x v="4"/>
    <x v="13"/>
    <n v="4500"/>
    <n v="900"/>
    <n v="1170"/>
    <n v="5"/>
    <m/>
    <n v="117"/>
    <x v="2"/>
    <n v="5850"/>
    <x v="194"/>
    <m/>
    <x v="40"/>
    <x v="18"/>
    <x v="7"/>
    <x v="0"/>
  </r>
  <r>
    <s v="28-08-2024"/>
    <s v="Seattle"/>
    <s v="USA"/>
    <x v="0"/>
    <s v="Male"/>
    <x v="0"/>
    <x v="0"/>
    <n v="1500"/>
    <n v="250"/>
    <n v="325"/>
    <n v="6"/>
    <m/>
    <n v="100"/>
    <x v="0"/>
    <n v="1950"/>
    <x v="0"/>
    <m/>
    <x v="0"/>
    <x v="18"/>
    <x v="7"/>
    <x v="0"/>
  </r>
  <r>
    <s v="28-08-2024"/>
    <s v="Ras Al Khaimah"/>
    <s v="UAE"/>
    <x v="0"/>
    <s v="Male"/>
    <x v="1"/>
    <x v="55"/>
    <n v="760"/>
    <n v="95"/>
    <n v="124"/>
    <n v="8"/>
    <m/>
    <n v="66.5"/>
    <x v="0"/>
    <n v="950"/>
    <x v="318"/>
    <m/>
    <x v="224"/>
    <x v="18"/>
    <x v="7"/>
    <x v="0"/>
  </r>
  <r>
    <s v="28-08-2024"/>
    <s v="Tumkur"/>
    <s v="India"/>
    <x v="0"/>
    <s v="Female"/>
    <x v="0"/>
    <x v="11"/>
    <n v="3850"/>
    <n v="550"/>
    <n v="715"/>
    <n v="7"/>
    <m/>
    <n v="100"/>
    <x v="0"/>
    <n v="4620"/>
    <x v="245"/>
    <m/>
    <x v="147"/>
    <x v="18"/>
    <x v="7"/>
    <x v="0"/>
  </r>
  <r>
    <s v="28-08-2024"/>
    <s v="Vijayawada"/>
    <s v="India"/>
    <x v="0"/>
    <s v="Male"/>
    <x v="2"/>
    <x v="7"/>
    <n v="110000"/>
    <n v="55000"/>
    <n v="71500"/>
    <n v="2"/>
    <m/>
    <n v="7150"/>
    <x v="1"/>
    <n v="143000"/>
    <x v="35"/>
    <m/>
    <x v="109"/>
    <x v="18"/>
    <x v="7"/>
    <x v="0"/>
  </r>
  <r>
    <s v="28-08-2024"/>
    <s v="Kollam"/>
    <s v="India"/>
    <x v="0"/>
    <s v="Female"/>
    <x v="2"/>
    <x v="24"/>
    <n v="1000"/>
    <n v="250"/>
    <n v="325"/>
    <n v="4"/>
    <m/>
    <n v="65"/>
    <x v="1"/>
    <n v="1300"/>
    <x v="52"/>
    <m/>
    <x v="22"/>
    <x v="18"/>
    <x v="7"/>
    <x v="0"/>
  </r>
  <r>
    <s v="28-08-2024"/>
    <s v="Gandhinagar"/>
    <s v="India"/>
    <x v="0"/>
    <s v="Female"/>
    <x v="0"/>
    <x v="0"/>
    <n v="2250"/>
    <n v="250"/>
    <n v="325"/>
    <n v="9"/>
    <m/>
    <n v="100"/>
    <x v="0"/>
    <n v="2925"/>
    <x v="227"/>
    <m/>
    <x v="176"/>
    <x v="18"/>
    <x v="7"/>
    <x v="0"/>
  </r>
  <r>
    <s v="28-08-2024"/>
    <s v="Kolkata"/>
    <s v="India"/>
    <x v="0"/>
    <s v="Male"/>
    <x v="5"/>
    <x v="57"/>
    <n v="175"/>
    <n v="25"/>
    <n v="33"/>
    <n v="7"/>
    <m/>
    <n v="10.5"/>
    <x v="1"/>
    <n v="210"/>
    <x v="145"/>
    <m/>
    <x v="153"/>
    <x v="18"/>
    <x v="7"/>
    <x v="0"/>
  </r>
  <r>
    <s v="28-08-2024"/>
    <s v="Bardhaman"/>
    <s v="India"/>
    <x v="0"/>
    <s v="Male"/>
    <x v="2"/>
    <x v="17"/>
    <n v="8800"/>
    <n v="2200"/>
    <n v="2860"/>
    <n v="4"/>
    <m/>
    <n v="286"/>
    <x v="0"/>
    <n v="11000"/>
    <x v="191"/>
    <m/>
    <x v="58"/>
    <x v="18"/>
    <x v="7"/>
    <x v="0"/>
  </r>
  <r>
    <s v="28-08-2024"/>
    <s v="BrasÃ­lia"/>
    <s v="Brazil"/>
    <x v="1"/>
    <s v="Male"/>
    <x v="2"/>
    <x v="52"/>
    <n v="25000"/>
    <n v="5000"/>
    <n v="6500"/>
    <n v="5"/>
    <m/>
    <n v="650"/>
    <x v="2"/>
    <n v="32500"/>
    <x v="176"/>
    <m/>
    <x v="57"/>
    <x v="18"/>
    <x v="7"/>
    <x v="0"/>
  </r>
  <r>
    <s v="29-08-2024"/>
    <s v="Nagpur"/>
    <s v="India"/>
    <x v="1"/>
    <s v="Female"/>
    <x v="1"/>
    <x v="50"/>
    <n v="200"/>
    <n v="200"/>
    <n v="260"/>
    <n v="1"/>
    <m/>
    <n v="23"/>
    <x v="1"/>
    <n v="230"/>
    <x v="53"/>
    <m/>
    <x v="54"/>
    <x v="0"/>
    <x v="7"/>
    <x v="0"/>
  </r>
  <r>
    <s v="29-08-2024"/>
    <s v="Tenali"/>
    <s v="India"/>
    <x v="0"/>
    <s v="Female"/>
    <x v="0"/>
    <x v="14"/>
    <n v="840"/>
    <n v="140"/>
    <n v="182"/>
    <n v="6"/>
    <m/>
    <n v="100"/>
    <x v="2"/>
    <n v="1092"/>
    <x v="32"/>
    <m/>
    <x v="33"/>
    <x v="0"/>
    <x v="7"/>
    <x v="0"/>
  </r>
  <r>
    <s v="29-08-2024"/>
    <s v="Bardhaman"/>
    <s v="India"/>
    <x v="0"/>
    <s v="Male"/>
    <x v="3"/>
    <x v="42"/>
    <n v="450"/>
    <n v="90"/>
    <n v="117"/>
    <n v="5"/>
    <m/>
    <n v="40.950000000000003"/>
    <x v="0"/>
    <n v="585"/>
    <x v="74"/>
    <m/>
    <x v="72"/>
    <x v="0"/>
    <x v="7"/>
    <x v="0"/>
  </r>
  <r>
    <s v="29-08-2024"/>
    <s v="Boston"/>
    <s v="USA"/>
    <x v="1"/>
    <s v="Male"/>
    <x v="0"/>
    <x v="0"/>
    <n v="1000"/>
    <n v="250"/>
    <n v="325"/>
    <n v="4"/>
    <m/>
    <n v="100"/>
    <x v="1"/>
    <n v="1150"/>
    <x v="22"/>
    <m/>
    <x v="22"/>
    <x v="0"/>
    <x v="7"/>
    <x v="0"/>
  </r>
  <r>
    <s v="29-08-2024"/>
    <s v="Manaus"/>
    <s v="Brazil"/>
    <x v="1"/>
    <s v="Female"/>
    <x v="2"/>
    <x v="24"/>
    <n v="750"/>
    <n v="250"/>
    <n v="325"/>
    <n v="3"/>
    <m/>
    <n v="100"/>
    <x v="2"/>
    <n v="975"/>
    <x v="141"/>
    <m/>
    <x v="126"/>
    <x v="0"/>
    <x v="7"/>
    <x v="0"/>
  </r>
  <r>
    <s v="29-08-2024"/>
    <s v="Ratlam"/>
    <s v="India"/>
    <x v="1"/>
    <s v="Male"/>
    <x v="2"/>
    <x v="19"/>
    <n v="72000"/>
    <n v="18000"/>
    <n v="23400"/>
    <n v="4"/>
    <m/>
    <n v="3510"/>
    <x v="0"/>
    <n v="93600"/>
    <x v="39"/>
    <m/>
    <x v="39"/>
    <x v="0"/>
    <x v="7"/>
    <x v="0"/>
  </r>
  <r>
    <s v="29-08-2024"/>
    <s v="Hobart"/>
    <s v="Australia"/>
    <x v="0"/>
    <s v="Male"/>
    <x v="0"/>
    <x v="1"/>
    <n v="320"/>
    <n v="80"/>
    <n v="104"/>
    <n v="4"/>
    <m/>
    <n v="41.6"/>
    <x v="2"/>
    <n v="416"/>
    <x v="27"/>
    <m/>
    <x v="28"/>
    <x v="0"/>
    <x v="7"/>
    <x v="0"/>
  </r>
  <r>
    <s v="29-08-2024"/>
    <s v="London"/>
    <s v="UK"/>
    <x v="1"/>
    <s v="Male"/>
    <x v="0"/>
    <x v="0"/>
    <n v="2000"/>
    <n v="250"/>
    <n v="325"/>
    <n v="8"/>
    <m/>
    <n v="100"/>
    <x v="1"/>
    <n v="2600"/>
    <x v="47"/>
    <m/>
    <x v="48"/>
    <x v="0"/>
    <x v="7"/>
    <x v="0"/>
  </r>
  <r>
    <s v="29-08-2024"/>
    <s v="Frankfurt"/>
    <s v="Germany"/>
    <x v="0"/>
    <s v="Female"/>
    <x v="2"/>
    <x v="24"/>
    <n v="1000"/>
    <n v="250"/>
    <n v="325"/>
    <n v="4"/>
    <m/>
    <n v="100"/>
    <x v="2"/>
    <n v="1300"/>
    <x v="52"/>
    <m/>
    <x v="22"/>
    <x v="0"/>
    <x v="7"/>
    <x v="0"/>
  </r>
  <r>
    <s v="29-08-2024"/>
    <s v="BrasÃ­lia"/>
    <s v="Brazil"/>
    <x v="0"/>
    <s v="Female"/>
    <x v="0"/>
    <x v="9"/>
    <n v="360"/>
    <n v="60"/>
    <n v="78"/>
    <n v="6"/>
    <m/>
    <n v="21.6"/>
    <x v="1"/>
    <n v="432"/>
    <x v="7"/>
    <m/>
    <x v="44"/>
    <x v="0"/>
    <x v="7"/>
    <x v="0"/>
  </r>
  <r>
    <s v="29-08-2024"/>
    <s v="Quebec City"/>
    <s v="Canada"/>
    <x v="0"/>
    <s v="Female"/>
    <x v="4"/>
    <x v="30"/>
    <n v="12000"/>
    <n v="1500"/>
    <n v="1950"/>
    <n v="8"/>
    <m/>
    <n v="195"/>
    <x v="1"/>
    <n v="15000"/>
    <x v="93"/>
    <m/>
    <x v="42"/>
    <x v="0"/>
    <x v="7"/>
    <x v="0"/>
  </r>
  <r>
    <s v="29-08-2024"/>
    <s v="Leipzig"/>
    <s v="Germany"/>
    <x v="0"/>
    <s v="Male"/>
    <x v="4"/>
    <x v="31"/>
    <n v="4000"/>
    <n v="800"/>
    <n v="1040"/>
    <n v="5"/>
    <m/>
    <n v="104"/>
    <x v="0"/>
    <n v="5000"/>
    <x v="157"/>
    <m/>
    <x v="12"/>
    <x v="0"/>
    <x v="7"/>
    <x v="0"/>
  </r>
  <r>
    <s v="29-08-2024"/>
    <s v="Bhiwani"/>
    <s v="India"/>
    <x v="0"/>
    <s v="Male"/>
    <x v="3"/>
    <x v="25"/>
    <n v="600"/>
    <n v="120"/>
    <n v="156"/>
    <n v="5"/>
    <m/>
    <n v="39"/>
    <x v="1"/>
    <n v="780"/>
    <x v="5"/>
    <m/>
    <x v="5"/>
    <x v="0"/>
    <x v="7"/>
    <x v="0"/>
  </r>
  <r>
    <s v="29-08-2024"/>
    <s v="Sambalpur"/>
    <s v="India"/>
    <x v="0"/>
    <s v="Female"/>
    <x v="0"/>
    <x v="4"/>
    <n v="400"/>
    <n v="40"/>
    <n v="52"/>
    <n v="10"/>
    <m/>
    <n v="36.4"/>
    <x v="0"/>
    <n v="520"/>
    <x v="20"/>
    <m/>
    <x v="20"/>
    <x v="0"/>
    <x v="7"/>
    <x v="0"/>
  </r>
  <r>
    <s v="29-08-2024"/>
    <s v="Sangli"/>
    <s v="India"/>
    <x v="0"/>
    <s v="Male"/>
    <x v="2"/>
    <x v="29"/>
    <n v="84000"/>
    <n v="12000"/>
    <n v="15600"/>
    <n v="7"/>
    <m/>
    <n v="2340"/>
    <x v="1"/>
    <n v="109200"/>
    <x v="56"/>
    <m/>
    <x v="55"/>
    <x v="0"/>
    <x v="7"/>
    <x v="0"/>
  </r>
  <r>
    <s v="29-08-2024"/>
    <s v="Agra"/>
    <s v="India"/>
    <x v="0"/>
    <s v="Female"/>
    <x v="4"/>
    <x v="16"/>
    <n v="9000"/>
    <n v="1800"/>
    <n v="2340"/>
    <n v="5"/>
    <m/>
    <n v="234"/>
    <x v="1"/>
    <n v="11700"/>
    <x v="282"/>
    <m/>
    <x v="23"/>
    <x v="0"/>
    <x v="7"/>
    <x v="0"/>
  </r>
  <r>
    <s v="29-08-2024"/>
    <s v="Baranagar"/>
    <s v="India"/>
    <x v="1"/>
    <s v="Male"/>
    <x v="2"/>
    <x v="12"/>
    <n v="125000"/>
    <n v="25000"/>
    <n v="32500"/>
    <n v="5"/>
    <m/>
    <n v="4875"/>
    <x v="2"/>
    <n v="162500"/>
    <x v="229"/>
    <m/>
    <x v="84"/>
    <x v="0"/>
    <x v="7"/>
    <x v="0"/>
  </r>
  <r>
    <s v="29-08-2024"/>
    <s v="Bhagalpur"/>
    <s v="India"/>
    <x v="0"/>
    <s v="Female"/>
    <x v="2"/>
    <x v="10"/>
    <n v="3200"/>
    <n v="800"/>
    <n v="1040"/>
    <n v="4"/>
    <m/>
    <n v="104"/>
    <x v="0"/>
    <n v="4160"/>
    <x v="167"/>
    <m/>
    <x v="61"/>
    <x v="0"/>
    <x v="7"/>
    <x v="0"/>
  </r>
  <r>
    <s v="29-08-2024"/>
    <s v="Salvador"/>
    <s v="Brazil"/>
    <x v="1"/>
    <s v="Male"/>
    <x v="4"/>
    <x v="45"/>
    <n v="20000"/>
    <n v="2000"/>
    <n v="2600"/>
    <n v="10"/>
    <m/>
    <n v="260"/>
    <x v="2"/>
    <n v="23000"/>
    <x v="93"/>
    <m/>
    <x v="128"/>
    <x v="0"/>
    <x v="7"/>
    <x v="0"/>
  </r>
  <r>
    <s v="29-08-2024"/>
    <s v="Fujairah"/>
    <s v="UAE"/>
    <x v="0"/>
    <s v="Female"/>
    <x v="4"/>
    <x v="28"/>
    <n v="300"/>
    <n v="100"/>
    <n v="130"/>
    <n v="3"/>
    <m/>
    <n v="26.25"/>
    <x v="0"/>
    <n v="375"/>
    <x v="24"/>
    <m/>
    <x v="85"/>
    <x v="0"/>
    <x v="7"/>
    <x v="0"/>
  </r>
  <r>
    <s v="29-08-2024"/>
    <s v="Tumkur"/>
    <s v="India"/>
    <x v="0"/>
    <s v="Female"/>
    <x v="2"/>
    <x v="7"/>
    <n v="165000"/>
    <n v="55000"/>
    <n v="71500"/>
    <n v="3"/>
    <m/>
    <n v="10725"/>
    <x v="0"/>
    <n v="214500"/>
    <x v="205"/>
    <m/>
    <x v="35"/>
    <x v="0"/>
    <x v="7"/>
    <x v="0"/>
  </r>
  <r>
    <s v="29-08-2024"/>
    <s v="Vancouver"/>
    <s v="Canada"/>
    <x v="0"/>
    <s v="Male"/>
    <x v="2"/>
    <x v="52"/>
    <n v="15000"/>
    <n v="5000"/>
    <n v="6500"/>
    <n v="3"/>
    <m/>
    <n v="650"/>
    <x v="0"/>
    <n v="19500"/>
    <x v="151"/>
    <m/>
    <x v="134"/>
    <x v="0"/>
    <x v="7"/>
    <x v="0"/>
  </r>
  <r>
    <s v="29-08-2024"/>
    <s v="Kollam"/>
    <s v="India"/>
    <x v="0"/>
    <s v="Male"/>
    <x v="2"/>
    <x v="29"/>
    <n v="60000"/>
    <n v="12000"/>
    <n v="15600"/>
    <n v="5"/>
    <m/>
    <n v="2340"/>
    <x v="1"/>
    <n v="78000"/>
    <x v="106"/>
    <m/>
    <x v="79"/>
    <x v="0"/>
    <x v="7"/>
    <x v="0"/>
  </r>
  <r>
    <s v="29-08-2024"/>
    <s v="Toronto"/>
    <s v="Canada"/>
    <x v="1"/>
    <s v="Male"/>
    <x v="0"/>
    <x v="14"/>
    <n v="700"/>
    <n v="140"/>
    <n v="182"/>
    <n v="5"/>
    <m/>
    <n v="100"/>
    <x v="0"/>
    <n v="840"/>
    <x v="3"/>
    <m/>
    <x v="3"/>
    <x v="0"/>
    <x v="7"/>
    <x v="0"/>
  </r>
  <r>
    <s v="29-08-2024"/>
    <s v="Portland"/>
    <s v="USA"/>
    <x v="0"/>
    <s v="Male"/>
    <x v="0"/>
    <x v="33"/>
    <n v="480"/>
    <n v="60"/>
    <n v="78"/>
    <n v="8"/>
    <m/>
    <n v="31.2"/>
    <x v="1"/>
    <n v="624"/>
    <x v="201"/>
    <m/>
    <x v="110"/>
    <x v="0"/>
    <x v="7"/>
    <x v="0"/>
  </r>
  <r>
    <s v="29-08-2024"/>
    <s v="Stuttgart"/>
    <s v="Germany"/>
    <x v="1"/>
    <s v="Male"/>
    <x v="0"/>
    <x v="5"/>
    <n v="630"/>
    <n v="90"/>
    <n v="117"/>
    <n v="7"/>
    <m/>
    <n v="81.900000000000006"/>
    <x v="1"/>
    <n v="819"/>
    <x v="177"/>
    <m/>
    <x v="15"/>
    <x v="0"/>
    <x v="7"/>
    <x v="0"/>
  </r>
  <r>
    <s v="29-08-2024"/>
    <s v="Delhi"/>
    <s v="India"/>
    <x v="0"/>
    <s v="Female"/>
    <x v="2"/>
    <x v="10"/>
    <n v="1600"/>
    <n v="800"/>
    <n v="1040"/>
    <n v="2"/>
    <m/>
    <n v="104"/>
    <x v="0"/>
    <n v="2080"/>
    <x v="161"/>
    <m/>
    <x v="41"/>
    <x v="0"/>
    <x v="7"/>
    <x v="0"/>
  </r>
  <r>
    <s v="29-08-2024"/>
    <s v="Visakhapatnam"/>
    <s v="India"/>
    <x v="1"/>
    <s v="Female"/>
    <x v="2"/>
    <x v="18"/>
    <n v="4800"/>
    <n v="1200"/>
    <n v="1560"/>
    <n v="4"/>
    <m/>
    <n v="156"/>
    <x v="1"/>
    <n v="6000"/>
    <x v="12"/>
    <m/>
    <x v="38"/>
    <x v="0"/>
    <x v="7"/>
    <x v="0"/>
  </r>
  <r>
    <s v="30-08-2024"/>
    <s v="Ottawa"/>
    <s v="Canada"/>
    <x v="0"/>
    <s v="Male"/>
    <x v="3"/>
    <x v="48"/>
    <n v="600"/>
    <n v="300"/>
    <n v="390"/>
    <n v="2"/>
    <m/>
    <n v="54.6"/>
    <x v="0"/>
    <n v="780"/>
    <x v="5"/>
    <m/>
    <x v="5"/>
    <x v="1"/>
    <x v="7"/>
    <x v="0"/>
  </r>
  <r>
    <s v="30-08-2024"/>
    <s v="Chicago"/>
    <s v="USA"/>
    <x v="1"/>
    <s v="Female"/>
    <x v="0"/>
    <x v="32"/>
    <n v="60"/>
    <n v="20"/>
    <n v="26"/>
    <n v="3"/>
    <m/>
    <n v="7.8"/>
    <x v="1"/>
    <n v="78"/>
    <x v="209"/>
    <m/>
    <x v="112"/>
    <x v="1"/>
    <x v="7"/>
    <x v="0"/>
  </r>
  <r>
    <s v="30-08-2024"/>
    <s v="Ludhiana"/>
    <s v="India"/>
    <x v="0"/>
    <s v="Male"/>
    <x v="0"/>
    <x v="14"/>
    <n v="840"/>
    <n v="140"/>
    <n v="182"/>
    <n v="6"/>
    <m/>
    <n v="70.56"/>
    <x v="0"/>
    <n v="1008"/>
    <x v="17"/>
    <m/>
    <x v="33"/>
    <x v="1"/>
    <x v="7"/>
    <x v="0"/>
  </r>
  <r>
    <s v="30-08-2024"/>
    <s v="Kansas City"/>
    <s v="USA"/>
    <x v="0"/>
    <s v="Female"/>
    <x v="0"/>
    <x v="27"/>
    <n v="160"/>
    <n v="40"/>
    <n v="52"/>
    <n v="4"/>
    <m/>
    <n v="14"/>
    <x v="0"/>
    <n v="200"/>
    <x v="121"/>
    <m/>
    <x v="11"/>
    <x v="1"/>
    <x v="7"/>
    <x v="0"/>
  </r>
  <r>
    <s v="30-08-2024"/>
    <s v="Kolkata"/>
    <s v="India"/>
    <x v="1"/>
    <s v="Female"/>
    <x v="0"/>
    <x v="3"/>
    <n v="200"/>
    <n v="100"/>
    <n v="130"/>
    <n v="2"/>
    <m/>
    <n v="30"/>
    <x v="0"/>
    <n v="250"/>
    <x v="78"/>
    <m/>
    <x v="54"/>
    <x v="1"/>
    <x v="7"/>
    <x v="0"/>
  </r>
  <r>
    <s v="30-08-2024"/>
    <s v="Dallas"/>
    <s v="USA"/>
    <x v="1"/>
    <s v="Male"/>
    <x v="0"/>
    <x v="27"/>
    <n v="240"/>
    <n v="40"/>
    <n v="52"/>
    <n v="6"/>
    <m/>
    <n v="41.4"/>
    <x v="2"/>
    <n v="276"/>
    <x v="4"/>
    <m/>
    <x v="7"/>
    <x v="1"/>
    <x v="7"/>
    <x v="0"/>
  </r>
  <r>
    <s v="30-08-2024"/>
    <s v="Kanpur"/>
    <s v="India"/>
    <x v="0"/>
    <s v="Female"/>
    <x v="3"/>
    <x v="42"/>
    <n v="450"/>
    <n v="90"/>
    <n v="117"/>
    <n v="5"/>
    <m/>
    <n v="28.125"/>
    <x v="1"/>
    <n v="562.5"/>
    <x v="113"/>
    <m/>
    <x v="72"/>
    <x v="1"/>
    <x v="7"/>
    <x v="0"/>
  </r>
  <r>
    <s v="30-08-2024"/>
    <s v="Belo Horizonte"/>
    <s v="Brazil"/>
    <x v="1"/>
    <s v="Female"/>
    <x v="0"/>
    <x v="5"/>
    <n v="900"/>
    <n v="90"/>
    <n v="117"/>
    <n v="10"/>
    <m/>
    <n v="100"/>
    <x v="0"/>
    <n v="1125"/>
    <x v="141"/>
    <m/>
    <x v="29"/>
    <x v="1"/>
    <x v="7"/>
    <x v="0"/>
  </r>
  <r>
    <s v="30-08-2024"/>
    <s v="Al Ain"/>
    <s v="UAE"/>
    <x v="1"/>
    <s v="Female"/>
    <x v="1"/>
    <x v="50"/>
    <n v="800"/>
    <n v="200"/>
    <n v="260"/>
    <n v="4"/>
    <m/>
    <n v="100"/>
    <x v="2"/>
    <n v="1000"/>
    <x v="123"/>
    <m/>
    <x v="71"/>
    <x v="1"/>
    <x v="7"/>
    <x v="0"/>
  </r>
  <r>
    <s v="30-08-2024"/>
    <s v="Seattle"/>
    <s v="USA"/>
    <x v="0"/>
    <s v="Female"/>
    <x v="5"/>
    <x v="58"/>
    <n v="750"/>
    <n v="250"/>
    <n v="325"/>
    <n v="3"/>
    <m/>
    <n v="65.625"/>
    <x v="0"/>
    <n v="937.5"/>
    <x v="154"/>
    <m/>
    <x v="126"/>
    <x v="1"/>
    <x v="7"/>
    <x v="0"/>
  </r>
  <r>
    <s v="30-08-2024"/>
    <s v="Belo Horizonte"/>
    <s v="Brazil"/>
    <x v="1"/>
    <s v="Female"/>
    <x v="2"/>
    <x v="17"/>
    <n v="13200"/>
    <n v="2200"/>
    <n v="2860"/>
    <n v="6"/>
    <m/>
    <n v="286"/>
    <x v="2"/>
    <n v="17160"/>
    <x v="68"/>
    <m/>
    <x v="21"/>
    <x v="1"/>
    <x v="7"/>
    <x v="0"/>
  </r>
  <r>
    <s v="30-08-2024"/>
    <s v="Tenali"/>
    <s v="India"/>
    <x v="0"/>
    <s v="Female"/>
    <x v="2"/>
    <x v="12"/>
    <n v="200000"/>
    <n v="25000"/>
    <n v="32500"/>
    <n v="8"/>
    <m/>
    <n v="4875"/>
    <x v="0"/>
    <n v="260000"/>
    <x v="319"/>
    <m/>
    <x v="225"/>
    <x v="1"/>
    <x v="7"/>
    <x v="0"/>
  </r>
  <r>
    <s v="30-08-2024"/>
    <s v="Milwaukee"/>
    <s v="USA"/>
    <x v="1"/>
    <s v="Female"/>
    <x v="0"/>
    <x v="9"/>
    <n v="120"/>
    <n v="60"/>
    <n v="78"/>
    <n v="2"/>
    <m/>
    <n v="15.6"/>
    <x v="1"/>
    <n v="156"/>
    <x v="4"/>
    <m/>
    <x v="4"/>
    <x v="1"/>
    <x v="7"/>
    <x v="0"/>
  </r>
  <r>
    <s v="30-08-2024"/>
    <s v="Boston"/>
    <s v="USA"/>
    <x v="0"/>
    <s v="Male"/>
    <x v="2"/>
    <x v="12"/>
    <n v="250000"/>
    <n v="25000"/>
    <n v="32500"/>
    <n v="10"/>
    <m/>
    <n v="4875"/>
    <x v="0"/>
    <n v="312500"/>
    <x v="146"/>
    <m/>
    <x v="129"/>
    <x v="1"/>
    <x v="7"/>
    <x v="0"/>
  </r>
  <r>
    <s v="30-08-2024"/>
    <s v="Tenali"/>
    <s v="India"/>
    <x v="1"/>
    <s v="Female"/>
    <x v="3"/>
    <x v="21"/>
    <n v="2700"/>
    <n v="450"/>
    <n v="585"/>
    <n v="6"/>
    <m/>
    <n v="100"/>
    <x v="1"/>
    <n v="3510"/>
    <x v="116"/>
    <m/>
    <x v="106"/>
    <x v="1"/>
    <x v="7"/>
    <x v="0"/>
  </r>
  <r>
    <s v="30-08-2024"/>
    <s v="Fujairah"/>
    <s v="UAE"/>
    <x v="1"/>
    <s v="Female"/>
    <x v="4"/>
    <x v="35"/>
    <n v="1000"/>
    <n v="500"/>
    <n v="650"/>
    <n v="2"/>
    <m/>
    <n v="100"/>
    <x v="1"/>
    <n v="1250"/>
    <x v="214"/>
    <m/>
    <x v="22"/>
    <x v="1"/>
    <x v="7"/>
    <x v="0"/>
  </r>
  <r>
    <s v="30-08-2024"/>
    <s v="Kolhapur"/>
    <s v="India"/>
    <x v="1"/>
    <s v="Male"/>
    <x v="1"/>
    <x v="55"/>
    <n v="950"/>
    <n v="95"/>
    <n v="124"/>
    <n v="10"/>
    <m/>
    <n v="100"/>
    <x v="2"/>
    <n v="1235"/>
    <x v="247"/>
    <m/>
    <x v="192"/>
    <x v="1"/>
    <x v="7"/>
    <x v="0"/>
  </r>
  <r>
    <s v="30-08-2024"/>
    <s v="Hapur"/>
    <s v="India"/>
    <x v="1"/>
    <s v="Male"/>
    <x v="0"/>
    <x v="1"/>
    <n v="400"/>
    <n v="80"/>
    <n v="104"/>
    <n v="5"/>
    <m/>
    <n v="52"/>
    <x v="1"/>
    <n v="520"/>
    <x v="20"/>
    <m/>
    <x v="20"/>
    <x v="1"/>
    <x v="7"/>
    <x v="0"/>
  </r>
  <r>
    <s v="30-08-2024"/>
    <s v="London"/>
    <s v="UK"/>
    <x v="0"/>
    <s v="Male"/>
    <x v="0"/>
    <x v="11"/>
    <n v="3850"/>
    <n v="550"/>
    <n v="715"/>
    <n v="7"/>
    <m/>
    <n v="100"/>
    <x v="1"/>
    <n v="4620"/>
    <x v="245"/>
    <m/>
    <x v="147"/>
    <x v="1"/>
    <x v="7"/>
    <x v="0"/>
  </r>
  <r>
    <s v="30-08-2024"/>
    <s v="Kolkata"/>
    <s v="India"/>
    <x v="1"/>
    <s v="Male"/>
    <x v="0"/>
    <x v="1"/>
    <n v="240"/>
    <n v="80"/>
    <n v="104"/>
    <n v="3"/>
    <m/>
    <n v="45"/>
    <x v="2"/>
    <n v="300"/>
    <x v="55"/>
    <m/>
    <x v="7"/>
    <x v="1"/>
    <x v="7"/>
    <x v="0"/>
  </r>
  <r>
    <s v="30-08-2024"/>
    <s v="Gold Coast"/>
    <s v="Australia"/>
    <x v="1"/>
    <s v="Male"/>
    <x v="0"/>
    <x v="1"/>
    <n v="400"/>
    <n v="80"/>
    <n v="104"/>
    <n v="5"/>
    <m/>
    <n v="57.6"/>
    <x v="0"/>
    <n v="480"/>
    <x v="187"/>
    <m/>
    <x v="20"/>
    <x v="1"/>
    <x v="7"/>
    <x v="0"/>
  </r>
  <r>
    <s v="30-08-2024"/>
    <s v="Rio de Janeiro"/>
    <s v="Brazil"/>
    <x v="1"/>
    <s v="Male"/>
    <x v="2"/>
    <x v="18"/>
    <n v="4800"/>
    <n v="1200"/>
    <n v="1560"/>
    <n v="4"/>
    <m/>
    <n v="156"/>
    <x v="0"/>
    <n v="6240"/>
    <x v="38"/>
    <m/>
    <x v="38"/>
    <x v="1"/>
    <x v="7"/>
    <x v="0"/>
  </r>
  <r>
    <s v="30-08-2024"/>
    <s v="Nashik"/>
    <s v="India"/>
    <x v="0"/>
    <s v="Male"/>
    <x v="0"/>
    <x v="1"/>
    <n v="240"/>
    <n v="80"/>
    <n v="104"/>
    <n v="3"/>
    <m/>
    <n v="30"/>
    <x v="2"/>
    <n v="300"/>
    <x v="55"/>
    <m/>
    <x v="7"/>
    <x v="1"/>
    <x v="7"/>
    <x v="0"/>
  </r>
  <r>
    <s v="30-08-2024"/>
    <s v="San Diego"/>
    <s v="USA"/>
    <x v="1"/>
    <s v="Male"/>
    <x v="4"/>
    <x v="28"/>
    <n v="600"/>
    <n v="100"/>
    <n v="130"/>
    <n v="6"/>
    <m/>
    <n v="93.6"/>
    <x v="0"/>
    <n v="780"/>
    <x v="5"/>
    <m/>
    <x v="5"/>
    <x v="1"/>
    <x v="7"/>
    <x v="0"/>
  </r>
  <r>
    <s v="30-08-2024"/>
    <s v="Thiruvananthapuram"/>
    <s v="India"/>
    <x v="0"/>
    <s v="Female"/>
    <x v="2"/>
    <x v="24"/>
    <n v="2250"/>
    <n v="250"/>
    <n v="325"/>
    <n v="9"/>
    <m/>
    <n v="100"/>
    <x v="2"/>
    <n v="2925"/>
    <x v="227"/>
    <m/>
    <x v="176"/>
    <x v="1"/>
    <x v="7"/>
    <x v="0"/>
  </r>
  <r>
    <s v="31-08-2024"/>
    <s v="New York"/>
    <s v="USA"/>
    <x v="0"/>
    <s v="Male"/>
    <x v="0"/>
    <x v="1"/>
    <n v="400"/>
    <n v="80"/>
    <n v="104"/>
    <n v="5"/>
    <m/>
    <n v="36.4"/>
    <x v="0"/>
    <n v="520"/>
    <x v="20"/>
    <m/>
    <x v="20"/>
    <x v="19"/>
    <x v="7"/>
    <x v="0"/>
  </r>
  <r>
    <s v="31-08-2024"/>
    <s v="Sydney"/>
    <s v="Australia"/>
    <x v="0"/>
    <s v="Female"/>
    <x v="2"/>
    <x v="19"/>
    <n v="180000"/>
    <n v="18000"/>
    <n v="23400"/>
    <n v="10"/>
    <m/>
    <n v="3510"/>
    <x v="1"/>
    <n v="216000"/>
    <x v="320"/>
    <m/>
    <x v="80"/>
    <x v="19"/>
    <x v="7"/>
    <x v="0"/>
  </r>
  <r>
    <s v="31-08-2024"/>
    <s v="Nashik"/>
    <s v="India"/>
    <x v="0"/>
    <s v="Male"/>
    <x v="5"/>
    <x v="57"/>
    <n v="100"/>
    <n v="25"/>
    <n v="33"/>
    <n v="4"/>
    <m/>
    <n v="6.25"/>
    <x v="1"/>
    <n v="125"/>
    <x v="29"/>
    <m/>
    <x v="91"/>
    <x v="19"/>
    <x v="7"/>
    <x v="0"/>
  </r>
  <r>
    <s v="31-08-2024"/>
    <s v="Sharjah"/>
    <s v="UAE"/>
    <x v="0"/>
    <s v="Male"/>
    <x v="0"/>
    <x v="43"/>
    <n v="42"/>
    <n v="7"/>
    <n v="9"/>
    <n v="6"/>
    <m/>
    <n v="3.8220000000000001"/>
    <x v="0"/>
    <n v="54.6"/>
    <x v="140"/>
    <m/>
    <x v="93"/>
    <x v="19"/>
    <x v="7"/>
    <x v="0"/>
  </r>
  <r>
    <s v="31-08-2024"/>
    <s v="Hamburg"/>
    <s v="Germany"/>
    <x v="1"/>
    <s v="Female"/>
    <x v="0"/>
    <x v="14"/>
    <n v="700"/>
    <n v="140"/>
    <n v="182"/>
    <n v="5"/>
    <m/>
    <n v="91"/>
    <x v="1"/>
    <n v="910"/>
    <x v="34"/>
    <m/>
    <x v="3"/>
    <x v="19"/>
    <x v="7"/>
    <x v="0"/>
  </r>
  <r>
    <s v="31-08-2024"/>
    <s v="Baranagar"/>
    <s v="India"/>
    <x v="0"/>
    <s v="Female"/>
    <x v="1"/>
    <x v="39"/>
    <n v="250"/>
    <n v="50"/>
    <n v="65"/>
    <n v="5"/>
    <m/>
    <n v="15"/>
    <x v="1"/>
    <n v="300"/>
    <x v="78"/>
    <m/>
    <x v="67"/>
    <x v="19"/>
    <x v="7"/>
    <x v="0"/>
  </r>
  <r>
    <s v="31-08-2024"/>
    <s v="Etawah"/>
    <s v="India"/>
    <x v="1"/>
    <s v="Female"/>
    <x v="0"/>
    <x v="6"/>
    <n v="120"/>
    <n v="20"/>
    <n v="26"/>
    <n v="6"/>
    <m/>
    <n v="15.6"/>
    <x v="1"/>
    <n v="156"/>
    <x v="4"/>
    <m/>
    <x v="4"/>
    <x v="19"/>
    <x v="7"/>
    <x v="0"/>
  </r>
  <r>
    <s v="31-08-2024"/>
    <s v="Hyderabad"/>
    <s v="India"/>
    <x v="0"/>
    <s v="Male"/>
    <x v="0"/>
    <x v="36"/>
    <n v="330"/>
    <n v="55"/>
    <n v="72"/>
    <n v="6"/>
    <m/>
    <n v="42.9"/>
    <x v="2"/>
    <n v="429"/>
    <x v="136"/>
    <m/>
    <x v="101"/>
    <x v="19"/>
    <x v="7"/>
    <x v="0"/>
  </r>
  <r>
    <s v="31-08-2024"/>
    <s v="Edmonton"/>
    <s v="Canada"/>
    <x v="1"/>
    <s v="Male"/>
    <x v="4"/>
    <x v="51"/>
    <n v="3600"/>
    <n v="600"/>
    <n v="780"/>
    <n v="6"/>
    <m/>
    <n v="100"/>
    <x v="0"/>
    <n v="4680"/>
    <x v="110"/>
    <m/>
    <x v="16"/>
    <x v="19"/>
    <x v="7"/>
    <x v="0"/>
  </r>
  <r>
    <s v="31-08-2024"/>
    <s v="Cologne"/>
    <s v="Germany"/>
    <x v="0"/>
    <s v="Male"/>
    <x v="0"/>
    <x v="43"/>
    <n v="21"/>
    <n v="7"/>
    <n v="9"/>
    <n v="3"/>
    <m/>
    <n v="1.8374999999999999"/>
    <x v="0"/>
    <n v="26.25"/>
    <x v="155"/>
    <m/>
    <x v="137"/>
    <x v="19"/>
    <x v="7"/>
    <x v="0"/>
  </r>
  <r>
    <s v="31-08-2024"/>
    <s v="Leeds"/>
    <s v="UK"/>
    <x v="0"/>
    <s v="Female"/>
    <x v="4"/>
    <x v="30"/>
    <n v="10500"/>
    <n v="1500"/>
    <n v="1950"/>
    <n v="7"/>
    <m/>
    <n v="195"/>
    <x v="2"/>
    <n v="13125"/>
    <x v="321"/>
    <m/>
    <x v="205"/>
    <x v="19"/>
    <x v="7"/>
    <x v="0"/>
  </r>
  <r>
    <s v="31-08-2024"/>
    <s v="Visakhapatnam"/>
    <s v="India"/>
    <x v="1"/>
    <s v="Female"/>
    <x v="4"/>
    <x v="28"/>
    <n v="400"/>
    <n v="100"/>
    <n v="130"/>
    <n v="4"/>
    <m/>
    <n v="78"/>
    <x v="2"/>
    <n v="520"/>
    <x v="20"/>
    <m/>
    <x v="20"/>
    <x v="19"/>
    <x v="7"/>
    <x v="0"/>
  </r>
  <r>
    <s v="31-08-2024"/>
    <s v="Berlin"/>
    <s v="Germany"/>
    <x v="0"/>
    <s v="Male"/>
    <x v="2"/>
    <x v="15"/>
    <n v="17500"/>
    <n v="3500"/>
    <n v="4550"/>
    <n v="5"/>
    <m/>
    <n v="455"/>
    <x v="1"/>
    <n v="22750"/>
    <x v="18"/>
    <m/>
    <x v="118"/>
    <x v="19"/>
    <x v="7"/>
    <x v="0"/>
  </r>
  <r>
    <s v="31-08-2024"/>
    <s v="Kolkata"/>
    <s v="India"/>
    <x v="1"/>
    <s v="Male"/>
    <x v="5"/>
    <x v="58"/>
    <n v="2500"/>
    <n v="250"/>
    <n v="325"/>
    <n v="10"/>
    <m/>
    <n v="100"/>
    <x v="0"/>
    <n v="3000"/>
    <x v="322"/>
    <m/>
    <x v="102"/>
    <x v="19"/>
    <x v="7"/>
    <x v="0"/>
  </r>
  <r>
    <s v="31-08-2024"/>
    <s v="Birmingham"/>
    <s v="UK"/>
    <x v="0"/>
    <s v="Female"/>
    <x v="2"/>
    <x v="10"/>
    <n v="4000"/>
    <n v="800"/>
    <n v="1040"/>
    <n v="5"/>
    <m/>
    <n v="104"/>
    <x v="1"/>
    <n v="5200"/>
    <x v="12"/>
    <m/>
    <x v="12"/>
    <x v="19"/>
    <x v="7"/>
    <x v="0"/>
  </r>
  <r>
    <s v="31-08-2024"/>
    <s v="Ottawa"/>
    <s v="Canada"/>
    <x v="0"/>
    <s v="Male"/>
    <x v="0"/>
    <x v="9"/>
    <n v="600"/>
    <n v="60"/>
    <n v="78"/>
    <n v="10"/>
    <m/>
    <n v="39"/>
    <x v="1"/>
    <n v="780"/>
    <x v="5"/>
    <m/>
    <x v="5"/>
    <x v="19"/>
    <x v="7"/>
    <x v="0"/>
  </r>
  <r>
    <s v="31-08-2024"/>
    <s v="Bhagalpur"/>
    <s v="India"/>
    <x v="0"/>
    <s v="Male"/>
    <x v="0"/>
    <x v="27"/>
    <n v="280"/>
    <n v="40"/>
    <n v="52"/>
    <n v="7"/>
    <m/>
    <n v="25.48"/>
    <x v="0"/>
    <n v="364"/>
    <x v="96"/>
    <m/>
    <x v="87"/>
    <x v="19"/>
    <x v="7"/>
    <x v="0"/>
  </r>
  <r>
    <s v="31-08-2024"/>
    <s v="Adelaide"/>
    <s v="Australia"/>
    <x v="0"/>
    <s v="Male"/>
    <x v="2"/>
    <x v="18"/>
    <n v="4800"/>
    <n v="1200"/>
    <n v="1560"/>
    <n v="4"/>
    <m/>
    <n v="156"/>
    <x v="1"/>
    <n v="6240"/>
    <x v="38"/>
    <m/>
    <x v="38"/>
    <x v="19"/>
    <x v="7"/>
    <x v="0"/>
  </r>
  <r>
    <s v="31-08-2024"/>
    <s v="Austin"/>
    <s v="USA"/>
    <x v="1"/>
    <s v="Female"/>
    <x v="2"/>
    <x v="19"/>
    <n v="72000"/>
    <n v="18000"/>
    <n v="23400"/>
    <n v="4"/>
    <m/>
    <n v="3510"/>
    <x v="0"/>
    <n v="93600"/>
    <x v="39"/>
    <m/>
    <x v="39"/>
    <x v="19"/>
    <x v="7"/>
    <x v="0"/>
  </r>
  <r>
    <s v="31-08-2024"/>
    <s v="Manchester"/>
    <s v="UK"/>
    <x v="0"/>
    <s v="Female"/>
    <x v="4"/>
    <x v="35"/>
    <n v="2000"/>
    <n v="500"/>
    <n v="650"/>
    <n v="4"/>
    <m/>
    <n v="100"/>
    <x v="1"/>
    <n v="2600"/>
    <x v="47"/>
    <m/>
    <x v="48"/>
    <x v="19"/>
    <x v="7"/>
    <x v="0"/>
  </r>
  <r>
    <s v="31-08-2024"/>
    <s v="London"/>
    <s v="UK"/>
    <x v="1"/>
    <s v="Female"/>
    <x v="4"/>
    <x v="30"/>
    <n v="7500"/>
    <n v="1500"/>
    <n v="1950"/>
    <n v="5"/>
    <m/>
    <n v="195"/>
    <x v="2"/>
    <n v="9750"/>
    <x v="49"/>
    <m/>
    <x v="50"/>
    <x v="19"/>
    <x v="7"/>
    <x v="0"/>
  </r>
  <r>
    <s v="31-08-2024"/>
    <s v="Palghar"/>
    <s v="India"/>
    <x v="0"/>
    <s v="Male"/>
    <x v="1"/>
    <x v="22"/>
    <n v="500"/>
    <n v="100"/>
    <n v="130"/>
    <n v="5"/>
    <m/>
    <n v="65"/>
    <x v="2"/>
    <n v="650"/>
    <x v="22"/>
    <m/>
    <x v="24"/>
    <x v="19"/>
    <x v="7"/>
    <x v="0"/>
  </r>
  <r>
    <s v="31-08-2024"/>
    <s v="Jacksonville"/>
    <s v="USA"/>
    <x v="0"/>
    <s v="Male"/>
    <x v="0"/>
    <x v="6"/>
    <n v="200"/>
    <n v="20"/>
    <n v="26"/>
    <n v="10"/>
    <m/>
    <n v="12.5"/>
    <x v="1"/>
    <n v="250"/>
    <x v="78"/>
    <m/>
    <x v="54"/>
    <x v="19"/>
    <x v="7"/>
    <x v="0"/>
  </r>
  <r>
    <s v="31-08-2024"/>
    <s v="Gwalior"/>
    <s v="India"/>
    <x v="0"/>
    <s v="Female"/>
    <x v="4"/>
    <x v="31"/>
    <n v="3200"/>
    <n v="800"/>
    <n v="1040"/>
    <n v="4"/>
    <m/>
    <n v="104"/>
    <x v="1"/>
    <n v="4160"/>
    <x v="167"/>
    <m/>
    <x v="61"/>
    <x v="19"/>
    <x v="7"/>
    <x v="0"/>
  </r>
  <r>
    <d v="2024-01-09T00:00:00"/>
    <s v="Fortaleza"/>
    <s v="Brazil"/>
    <x v="0"/>
    <s v="Female"/>
    <x v="2"/>
    <x v="12"/>
    <n v="100000"/>
    <n v="25000"/>
    <n v="32500"/>
    <n v="4"/>
    <m/>
    <n v="4875"/>
    <x v="0"/>
    <n v="130000"/>
    <x v="254"/>
    <m/>
    <x v="195"/>
    <x v="21"/>
    <x v="1"/>
    <x v="0"/>
  </r>
  <r>
    <d v="2024-01-09T00:00:00"/>
    <s v="Hyderabad"/>
    <s v="India"/>
    <x v="0"/>
    <s v="Male"/>
    <x v="5"/>
    <x v="26"/>
    <n v="45"/>
    <n v="5"/>
    <n v="7"/>
    <n v="9"/>
    <m/>
    <n v="2.7"/>
    <x v="1"/>
    <n v="54"/>
    <x v="57"/>
    <m/>
    <x v="34"/>
    <x v="21"/>
    <x v="1"/>
    <x v="0"/>
  </r>
  <r>
    <d v="2024-01-09T00:00:00"/>
    <s v="Ahmedabad"/>
    <s v="India"/>
    <x v="1"/>
    <s v="Female"/>
    <x v="0"/>
    <x v="9"/>
    <n v="360"/>
    <n v="60"/>
    <n v="78"/>
    <n v="6"/>
    <m/>
    <n v="56.16"/>
    <x v="0"/>
    <n v="468"/>
    <x v="101"/>
    <m/>
    <x v="44"/>
    <x v="21"/>
    <x v="1"/>
    <x v="0"/>
  </r>
  <r>
    <d v="2024-01-09T00:00:00"/>
    <s v="Gandhinagar"/>
    <s v="India"/>
    <x v="1"/>
    <s v="Male"/>
    <x v="0"/>
    <x v="43"/>
    <n v="35"/>
    <n v="7"/>
    <n v="9"/>
    <n v="5"/>
    <m/>
    <n v="4.375"/>
    <x v="1"/>
    <n v="43.75"/>
    <x v="152"/>
    <m/>
    <x v="115"/>
    <x v="21"/>
    <x v="1"/>
    <x v="0"/>
  </r>
  <r>
    <d v="2024-01-09T00:00:00"/>
    <s v="Thiruvananthapuram"/>
    <s v="India"/>
    <x v="1"/>
    <s v="Male"/>
    <x v="2"/>
    <x v="15"/>
    <n v="35000"/>
    <n v="3500"/>
    <n v="4550"/>
    <n v="10"/>
    <m/>
    <n v="455"/>
    <x v="0"/>
    <n v="45500"/>
    <x v="284"/>
    <m/>
    <x v="211"/>
    <x v="21"/>
    <x v="1"/>
    <x v="0"/>
  </r>
  <r>
    <d v="2024-01-09T00:00:00"/>
    <s v="Mysore"/>
    <s v="India"/>
    <x v="0"/>
    <s v="Female"/>
    <x v="2"/>
    <x v="10"/>
    <n v="4000"/>
    <n v="800"/>
    <n v="1040"/>
    <n v="5"/>
    <m/>
    <n v="104"/>
    <x v="0"/>
    <n v="5000"/>
    <x v="157"/>
    <m/>
    <x v="12"/>
    <x v="21"/>
    <x v="1"/>
    <x v="0"/>
  </r>
  <r>
    <d v="2024-01-09T00:00:00"/>
    <s v="Kansas City"/>
    <s v="USA"/>
    <x v="1"/>
    <s v="Female"/>
    <x v="4"/>
    <x v="31"/>
    <n v="4000"/>
    <n v="800"/>
    <n v="1040"/>
    <n v="5"/>
    <m/>
    <n v="104"/>
    <x v="2"/>
    <n v="5000"/>
    <x v="157"/>
    <m/>
    <x v="12"/>
    <x v="21"/>
    <x v="1"/>
    <x v="0"/>
  </r>
  <r>
    <d v="2024-01-09T00:00:00"/>
    <s v="Kolhapur"/>
    <s v="India"/>
    <x v="0"/>
    <s v="Male"/>
    <x v="0"/>
    <x v="36"/>
    <n v="220"/>
    <n v="55"/>
    <n v="72"/>
    <n v="4"/>
    <m/>
    <n v="13.75"/>
    <x v="1"/>
    <n v="275"/>
    <x v="48"/>
    <m/>
    <x v="49"/>
    <x v="21"/>
    <x v="1"/>
    <x v="0"/>
  </r>
  <r>
    <d v="2024-01-09T00:00:00"/>
    <s v="Gwalior"/>
    <s v="India"/>
    <x v="1"/>
    <s v="Male"/>
    <x v="2"/>
    <x v="19"/>
    <n v="108000"/>
    <n v="18000"/>
    <n v="23400"/>
    <n v="6"/>
    <m/>
    <n v="3510"/>
    <x v="1"/>
    <n v="140400"/>
    <x v="70"/>
    <m/>
    <x v="68"/>
    <x v="21"/>
    <x v="1"/>
    <x v="0"/>
  </r>
  <r>
    <d v="2024-01-09T00:00:00"/>
    <s v="Rewa"/>
    <s v="India"/>
    <x v="0"/>
    <s v="Female"/>
    <x v="3"/>
    <x v="21"/>
    <n v="2250"/>
    <n v="450"/>
    <n v="585"/>
    <n v="5"/>
    <m/>
    <n v="100"/>
    <x v="1"/>
    <n v="2925"/>
    <x v="227"/>
    <m/>
    <x v="176"/>
    <x v="21"/>
    <x v="1"/>
    <x v="0"/>
  </r>
  <r>
    <d v="2024-01-09T00:00:00"/>
    <s v="Aizawl"/>
    <s v="India"/>
    <x v="0"/>
    <s v="Female"/>
    <x v="2"/>
    <x v="52"/>
    <n v="10000"/>
    <n v="5000"/>
    <n v="6500"/>
    <n v="2"/>
    <m/>
    <n v="650"/>
    <x v="0"/>
    <n v="12000"/>
    <x v="130"/>
    <m/>
    <x v="88"/>
    <x v="21"/>
    <x v="1"/>
    <x v="0"/>
  </r>
  <r>
    <d v="2024-01-09T00:00:00"/>
    <s v="Rewa"/>
    <s v="India"/>
    <x v="1"/>
    <s v="Male"/>
    <x v="2"/>
    <x v="12"/>
    <n v="75000"/>
    <n v="25000"/>
    <n v="32500"/>
    <n v="3"/>
    <m/>
    <n v="4875"/>
    <x v="2"/>
    <n v="97500"/>
    <x v="66"/>
    <m/>
    <x v="158"/>
    <x v="21"/>
    <x v="1"/>
    <x v="0"/>
  </r>
  <r>
    <d v="2024-01-09T00:00:00"/>
    <s v="Madurai"/>
    <s v="India"/>
    <x v="0"/>
    <s v="Female"/>
    <x v="0"/>
    <x v="0"/>
    <n v="1750"/>
    <n v="250"/>
    <n v="325"/>
    <n v="7"/>
    <m/>
    <n v="100"/>
    <x v="0"/>
    <n v="2275"/>
    <x v="31"/>
    <m/>
    <x v="31"/>
    <x v="21"/>
    <x v="1"/>
    <x v="0"/>
  </r>
  <r>
    <d v="2024-01-09T00:00:00"/>
    <s v="Los Angeles"/>
    <s v="USA"/>
    <x v="0"/>
    <s v="Male"/>
    <x v="0"/>
    <x v="32"/>
    <n v="60"/>
    <n v="20"/>
    <n v="26"/>
    <n v="3"/>
    <m/>
    <n v="3.9"/>
    <x v="1"/>
    <n v="78"/>
    <x v="209"/>
    <m/>
    <x v="112"/>
    <x v="21"/>
    <x v="1"/>
    <x v="0"/>
  </r>
  <r>
    <d v="2024-01-09T00:00:00"/>
    <s v="Bardhaman"/>
    <s v="India"/>
    <x v="1"/>
    <s v="Female"/>
    <x v="0"/>
    <x v="0"/>
    <n v="1750"/>
    <n v="250"/>
    <n v="325"/>
    <n v="7"/>
    <m/>
    <n v="100"/>
    <x v="1"/>
    <n v="2275"/>
    <x v="31"/>
    <m/>
    <x v="31"/>
    <x v="21"/>
    <x v="1"/>
    <x v="0"/>
  </r>
  <r>
    <d v="2024-01-09T00:00:00"/>
    <s v="Tenali"/>
    <s v="India"/>
    <x v="0"/>
    <s v="Female"/>
    <x v="4"/>
    <x v="28"/>
    <n v="900"/>
    <n v="100"/>
    <n v="130"/>
    <n v="9"/>
    <m/>
    <n v="100"/>
    <x v="2"/>
    <n v="1170"/>
    <x v="28"/>
    <m/>
    <x v="29"/>
    <x v="21"/>
    <x v="1"/>
    <x v="0"/>
  </r>
  <r>
    <d v="2024-01-09T00:00:00"/>
    <s v="Surat"/>
    <s v="India"/>
    <x v="0"/>
    <s v="Male"/>
    <x v="4"/>
    <x v="30"/>
    <n v="7500"/>
    <n v="1500"/>
    <n v="1950"/>
    <n v="5"/>
    <m/>
    <n v="195"/>
    <x v="2"/>
    <n v="9750"/>
    <x v="49"/>
    <m/>
    <x v="50"/>
    <x v="21"/>
    <x v="1"/>
    <x v="0"/>
  </r>
  <r>
    <d v="2024-01-09T00:00:00"/>
    <s v="Nashik"/>
    <s v="India"/>
    <x v="0"/>
    <s v="Male"/>
    <x v="4"/>
    <x v="30"/>
    <n v="9000"/>
    <n v="1500"/>
    <n v="1950"/>
    <n v="6"/>
    <m/>
    <n v="195"/>
    <x v="2"/>
    <n v="11700"/>
    <x v="282"/>
    <m/>
    <x v="23"/>
    <x v="21"/>
    <x v="1"/>
    <x v="0"/>
  </r>
  <r>
    <d v="2024-01-09T00:00:00"/>
    <s v="Surat"/>
    <s v="India"/>
    <x v="1"/>
    <s v="Male"/>
    <x v="2"/>
    <x v="10"/>
    <n v="800"/>
    <n v="800"/>
    <n v="1040"/>
    <n v="1"/>
    <m/>
    <n v="100"/>
    <x v="1"/>
    <n v="1000"/>
    <x v="123"/>
    <m/>
    <x v="71"/>
    <x v="21"/>
    <x v="1"/>
    <x v="0"/>
  </r>
  <r>
    <d v="2024-01-09T00:00:00"/>
    <s v="Kansas City"/>
    <s v="USA"/>
    <x v="0"/>
    <s v="Male"/>
    <x v="5"/>
    <x v="41"/>
    <n v="15"/>
    <n v="3"/>
    <n v="4"/>
    <n v="5"/>
    <m/>
    <n v="1.95"/>
    <x v="2"/>
    <n v="19.5"/>
    <x v="323"/>
    <m/>
    <x v="204"/>
    <x v="21"/>
    <x v="1"/>
    <x v="0"/>
  </r>
  <r>
    <d v="2024-01-09T00:00:00"/>
    <s v="Leeds"/>
    <s v="UK"/>
    <x v="0"/>
    <s v="Female"/>
    <x v="0"/>
    <x v="11"/>
    <n v="3850"/>
    <n v="550"/>
    <n v="715"/>
    <n v="7"/>
    <m/>
    <n v="100"/>
    <x v="2"/>
    <n v="4620"/>
    <x v="245"/>
    <m/>
    <x v="147"/>
    <x v="21"/>
    <x v="1"/>
    <x v="0"/>
  </r>
  <r>
    <d v="2024-01-09T00:00:00"/>
    <s v="Gwalior"/>
    <s v="India"/>
    <x v="0"/>
    <s v="Female"/>
    <x v="0"/>
    <x v="4"/>
    <n v="160"/>
    <n v="40"/>
    <n v="52"/>
    <n v="4"/>
    <m/>
    <n v="14.56"/>
    <x v="0"/>
    <n v="208"/>
    <x v="61"/>
    <m/>
    <x v="11"/>
    <x v="21"/>
    <x v="1"/>
    <x v="0"/>
  </r>
  <r>
    <d v="2024-01-09T00:00:00"/>
    <s v="Satna"/>
    <s v="India"/>
    <x v="0"/>
    <s v="Male"/>
    <x v="0"/>
    <x v="38"/>
    <n v="225"/>
    <n v="45"/>
    <n v="59"/>
    <n v="5"/>
    <m/>
    <n v="27"/>
    <x v="2"/>
    <n v="270"/>
    <x v="65"/>
    <m/>
    <x v="154"/>
    <x v="21"/>
    <x v="1"/>
    <x v="0"/>
  </r>
  <r>
    <d v="2024-01-09T00:00:00"/>
    <s v="Sydney"/>
    <s v="Australia"/>
    <x v="0"/>
    <s v="Male"/>
    <x v="2"/>
    <x v="24"/>
    <n v="750"/>
    <n v="250"/>
    <n v="325"/>
    <n v="3"/>
    <m/>
    <n v="68.25"/>
    <x v="0"/>
    <n v="975"/>
    <x v="141"/>
    <m/>
    <x v="126"/>
    <x v="21"/>
    <x v="1"/>
    <x v="0"/>
  </r>
  <r>
    <d v="2024-01-09T00:00:00"/>
    <s v="Gandhinagar"/>
    <s v="India"/>
    <x v="0"/>
    <s v="Male"/>
    <x v="0"/>
    <x v="36"/>
    <n v="385"/>
    <n v="55"/>
    <n v="72"/>
    <n v="7"/>
    <m/>
    <n v="33.6875"/>
    <x v="0"/>
    <n v="481.25"/>
    <x v="196"/>
    <m/>
    <x v="74"/>
    <x v="21"/>
    <x v="1"/>
    <x v="0"/>
  </r>
  <r>
    <d v="2024-01-09T00:00:00"/>
    <s v="Delhi"/>
    <s v="India"/>
    <x v="0"/>
    <s v="Female"/>
    <x v="2"/>
    <x v="18"/>
    <n v="9600"/>
    <n v="1200"/>
    <n v="1560"/>
    <n v="8"/>
    <m/>
    <n v="156"/>
    <x v="2"/>
    <n v="11520"/>
    <x v="275"/>
    <m/>
    <x v="171"/>
    <x v="21"/>
    <x v="1"/>
    <x v="0"/>
  </r>
  <r>
    <d v="2024-01-09T00:00:00"/>
    <s v="Tenali"/>
    <s v="India"/>
    <x v="0"/>
    <s v="Female"/>
    <x v="0"/>
    <x v="33"/>
    <n v="420"/>
    <n v="60"/>
    <n v="78"/>
    <n v="7"/>
    <m/>
    <n v="38.22"/>
    <x v="0"/>
    <n v="546"/>
    <x v="15"/>
    <m/>
    <x v="32"/>
    <x v="21"/>
    <x v="1"/>
    <x v="0"/>
  </r>
  <r>
    <d v="2024-01-09T00:00:00"/>
    <s v="San Diego"/>
    <s v="USA"/>
    <x v="1"/>
    <s v="Male"/>
    <x v="0"/>
    <x v="36"/>
    <n v="275"/>
    <n v="55"/>
    <n v="72"/>
    <n v="5"/>
    <m/>
    <n v="37.950000000000003"/>
    <x v="0"/>
    <n v="316.25"/>
    <x v="324"/>
    <m/>
    <x v="113"/>
    <x v="21"/>
    <x v="1"/>
    <x v="0"/>
  </r>
  <r>
    <d v="2024-01-09T00:00:00"/>
    <s v="Melbourne"/>
    <s v="Australia"/>
    <x v="0"/>
    <s v="Female"/>
    <x v="0"/>
    <x v="43"/>
    <n v="42"/>
    <n v="7"/>
    <n v="9"/>
    <n v="6"/>
    <m/>
    <n v="5.46"/>
    <x v="2"/>
    <n v="54.6"/>
    <x v="140"/>
    <m/>
    <x v="93"/>
    <x v="21"/>
    <x v="1"/>
    <x v="0"/>
  </r>
  <r>
    <d v="2024-01-09T00:00:00"/>
    <s v="Sambalpur"/>
    <s v="India"/>
    <x v="0"/>
    <s v="Male"/>
    <x v="0"/>
    <x v="4"/>
    <n v="240"/>
    <n v="40"/>
    <n v="52"/>
    <n v="6"/>
    <m/>
    <n v="15.6"/>
    <x v="1"/>
    <n v="312"/>
    <x v="7"/>
    <m/>
    <x v="7"/>
    <x v="21"/>
    <x v="1"/>
    <x v="0"/>
  </r>
  <r>
    <d v="2024-01-09T00:00:00"/>
    <s v="Bhiwani"/>
    <s v="India"/>
    <x v="1"/>
    <s v="Female"/>
    <x v="0"/>
    <x v="6"/>
    <n v="160"/>
    <n v="20"/>
    <n v="26"/>
    <n v="8"/>
    <m/>
    <n v="20.8"/>
    <x v="1"/>
    <n v="208"/>
    <x v="61"/>
    <m/>
    <x v="11"/>
    <x v="21"/>
    <x v="1"/>
    <x v="0"/>
  </r>
  <r>
    <d v="2024-01-09T00:00:00"/>
    <s v="Ratlam"/>
    <s v="India"/>
    <x v="1"/>
    <s v="Female"/>
    <x v="2"/>
    <x v="24"/>
    <n v="2000"/>
    <n v="250"/>
    <n v="325"/>
    <n v="8"/>
    <m/>
    <n v="100"/>
    <x v="2"/>
    <n v="2300"/>
    <x v="52"/>
    <m/>
    <x v="48"/>
    <x v="21"/>
    <x v="1"/>
    <x v="0"/>
  </r>
  <r>
    <d v="2024-01-09T00:00:00"/>
    <s v="Manchester"/>
    <s v="UK"/>
    <x v="0"/>
    <s v="Female"/>
    <x v="0"/>
    <x v="1"/>
    <n v="400"/>
    <n v="80"/>
    <n v="104"/>
    <n v="5"/>
    <m/>
    <n v="25"/>
    <x v="1"/>
    <n v="500"/>
    <x v="132"/>
    <m/>
    <x v="20"/>
    <x v="21"/>
    <x v="1"/>
    <x v="0"/>
  </r>
  <r>
    <d v="2024-01-09T00:00:00"/>
    <s v="Delhi"/>
    <s v="India"/>
    <x v="1"/>
    <s v="Male"/>
    <x v="4"/>
    <x v="30"/>
    <n v="3000"/>
    <n v="1500"/>
    <n v="1950"/>
    <n v="2"/>
    <m/>
    <n v="195"/>
    <x v="2"/>
    <n v="3900"/>
    <x v="16"/>
    <m/>
    <x v="65"/>
    <x v="21"/>
    <x v="1"/>
    <x v="0"/>
  </r>
  <r>
    <d v="2024-01-09T00:00:00"/>
    <s v="Houston"/>
    <s v="USA"/>
    <x v="0"/>
    <s v="Female"/>
    <x v="0"/>
    <x v="33"/>
    <n v="600"/>
    <n v="60"/>
    <n v="78"/>
    <n v="10"/>
    <m/>
    <n v="52.5"/>
    <x v="0"/>
    <n v="750"/>
    <x v="22"/>
    <m/>
    <x v="5"/>
    <x v="21"/>
    <x v="1"/>
    <x v="0"/>
  </r>
  <r>
    <d v="2024-01-09T00:00:00"/>
    <s v="Kollam"/>
    <s v="India"/>
    <x v="1"/>
    <s v="Female"/>
    <x v="0"/>
    <x v="0"/>
    <n v="1250"/>
    <n v="250"/>
    <n v="325"/>
    <n v="5"/>
    <m/>
    <n v="100"/>
    <x v="0"/>
    <n v="1437.5"/>
    <x v="154"/>
    <m/>
    <x v="81"/>
    <x v="21"/>
    <x v="1"/>
    <x v="0"/>
  </r>
  <r>
    <d v="2024-02-09T00:00:00"/>
    <s v="Belo Horizonte"/>
    <s v="Brazil"/>
    <x v="0"/>
    <s v="Male"/>
    <x v="4"/>
    <x v="13"/>
    <n v="8100"/>
    <n v="900"/>
    <n v="1170"/>
    <n v="9"/>
    <m/>
    <n v="117"/>
    <x v="1"/>
    <n v="10530"/>
    <x v="325"/>
    <m/>
    <x v="226"/>
    <x v="21"/>
    <x v="2"/>
    <x v="0"/>
  </r>
  <r>
    <d v="2024-02-09T00:00:00"/>
    <s v="Belo Horizonte"/>
    <s v="Brazil"/>
    <x v="0"/>
    <s v="Male"/>
    <x v="0"/>
    <x v="4"/>
    <n v="400"/>
    <n v="40"/>
    <n v="52"/>
    <n v="10"/>
    <m/>
    <n v="26"/>
    <x v="1"/>
    <n v="520"/>
    <x v="20"/>
    <m/>
    <x v="20"/>
    <x v="21"/>
    <x v="2"/>
    <x v="0"/>
  </r>
  <r>
    <d v="2024-02-09T00:00:00"/>
    <s v="Etawah"/>
    <s v="India"/>
    <x v="0"/>
    <s v="Female"/>
    <x v="5"/>
    <x v="40"/>
    <n v="500"/>
    <n v="50"/>
    <n v="65"/>
    <n v="10"/>
    <m/>
    <n v="32.5"/>
    <x v="1"/>
    <n v="650"/>
    <x v="22"/>
    <m/>
    <x v="24"/>
    <x v="21"/>
    <x v="2"/>
    <x v="0"/>
  </r>
  <r>
    <d v="2024-02-09T00:00:00"/>
    <s v="Rewa"/>
    <s v="India"/>
    <x v="0"/>
    <s v="Female"/>
    <x v="1"/>
    <x v="39"/>
    <n v="200"/>
    <n v="50"/>
    <n v="65"/>
    <n v="4"/>
    <m/>
    <n v="25"/>
    <x v="2"/>
    <n v="250"/>
    <x v="78"/>
    <m/>
    <x v="54"/>
    <x v="21"/>
    <x v="2"/>
    <x v="0"/>
  </r>
  <r>
    <d v="2024-02-09T00:00:00"/>
    <s v="Frankfurt"/>
    <s v="Germany"/>
    <x v="0"/>
    <s v="Male"/>
    <x v="0"/>
    <x v="33"/>
    <n v="360"/>
    <n v="60"/>
    <n v="78"/>
    <n v="6"/>
    <m/>
    <n v="32.76"/>
    <x v="0"/>
    <n v="468"/>
    <x v="101"/>
    <m/>
    <x v="44"/>
    <x v="21"/>
    <x v="2"/>
    <x v="0"/>
  </r>
  <r>
    <d v="2024-02-09T00:00:00"/>
    <s v="Pali"/>
    <s v="India"/>
    <x v="0"/>
    <s v="Female"/>
    <x v="4"/>
    <x v="31"/>
    <n v="6400"/>
    <n v="800"/>
    <n v="1040"/>
    <n v="8"/>
    <m/>
    <n v="104"/>
    <x v="2"/>
    <n v="7680"/>
    <x v="224"/>
    <m/>
    <x v="175"/>
    <x v="21"/>
    <x v="2"/>
    <x v="0"/>
  </r>
  <r>
    <d v="2024-02-09T00:00:00"/>
    <s v="Gandhinagar"/>
    <s v="India"/>
    <x v="0"/>
    <s v="Male"/>
    <x v="3"/>
    <x v="42"/>
    <n v="720"/>
    <n v="90"/>
    <n v="117"/>
    <n v="8"/>
    <m/>
    <n v="63"/>
    <x v="0"/>
    <n v="900"/>
    <x v="5"/>
    <m/>
    <x v="1"/>
    <x v="21"/>
    <x v="2"/>
    <x v="0"/>
  </r>
  <r>
    <d v="2024-02-09T00:00:00"/>
    <s v="Visakhapatnam"/>
    <s v="India"/>
    <x v="1"/>
    <s v="Male"/>
    <x v="1"/>
    <x v="50"/>
    <n v="400"/>
    <n v="200"/>
    <n v="260"/>
    <n v="2"/>
    <m/>
    <n v="62.4"/>
    <x v="0"/>
    <n v="520"/>
    <x v="20"/>
    <m/>
    <x v="20"/>
    <x v="21"/>
    <x v="2"/>
    <x v="0"/>
  </r>
  <r>
    <d v="2024-02-09T00:00:00"/>
    <s v="Aizawl"/>
    <s v="India"/>
    <x v="0"/>
    <s v="Male"/>
    <x v="0"/>
    <x v="38"/>
    <n v="315"/>
    <n v="45"/>
    <n v="59"/>
    <n v="7"/>
    <m/>
    <n v="40.950000000000003"/>
    <x v="2"/>
    <n v="409.5"/>
    <x v="165"/>
    <m/>
    <x v="178"/>
    <x v="21"/>
    <x v="2"/>
    <x v="0"/>
  </r>
  <r>
    <d v="2024-02-09T00:00:00"/>
    <s v="Bristol"/>
    <s v="UK"/>
    <x v="0"/>
    <s v="Female"/>
    <x v="4"/>
    <x v="34"/>
    <n v="10000"/>
    <n v="2500"/>
    <n v="3250"/>
    <n v="4"/>
    <m/>
    <n v="325"/>
    <x v="0"/>
    <n v="13000"/>
    <x v="93"/>
    <m/>
    <x v="88"/>
    <x v="21"/>
    <x v="2"/>
    <x v="0"/>
  </r>
  <r>
    <d v="2024-02-09T00:00:00"/>
    <s v="Leipzig"/>
    <s v="Germany"/>
    <x v="0"/>
    <s v="Male"/>
    <x v="3"/>
    <x v="8"/>
    <n v="400"/>
    <n v="80"/>
    <n v="104"/>
    <n v="5"/>
    <m/>
    <n v="36.4"/>
    <x v="0"/>
    <n v="520"/>
    <x v="20"/>
    <m/>
    <x v="20"/>
    <x v="21"/>
    <x v="2"/>
    <x v="0"/>
  </r>
  <r>
    <d v="2024-02-09T00:00:00"/>
    <s v="Munich"/>
    <s v="Germany"/>
    <x v="0"/>
    <s v="Male"/>
    <x v="0"/>
    <x v="38"/>
    <n v="315"/>
    <n v="45"/>
    <n v="59"/>
    <n v="7"/>
    <m/>
    <n v="28.664999999999999"/>
    <x v="0"/>
    <n v="409.5"/>
    <x v="165"/>
    <m/>
    <x v="178"/>
    <x v="21"/>
    <x v="2"/>
    <x v="0"/>
  </r>
  <r>
    <d v="2024-02-09T00:00:00"/>
    <s v="Glasgow"/>
    <s v="UK"/>
    <x v="0"/>
    <s v="Female"/>
    <x v="0"/>
    <x v="4"/>
    <n v="160"/>
    <n v="40"/>
    <n v="52"/>
    <n v="4"/>
    <m/>
    <n v="10.4"/>
    <x v="1"/>
    <n v="208"/>
    <x v="61"/>
    <m/>
    <x v="11"/>
    <x v="21"/>
    <x v="2"/>
    <x v="0"/>
  </r>
  <r>
    <d v="2024-02-09T00:00:00"/>
    <s v="Bristol"/>
    <s v="UK"/>
    <x v="0"/>
    <s v="Male"/>
    <x v="0"/>
    <x v="27"/>
    <n v="280"/>
    <n v="40"/>
    <n v="52"/>
    <n v="7"/>
    <m/>
    <n v="33.6"/>
    <x v="2"/>
    <n v="336"/>
    <x v="222"/>
    <m/>
    <x v="87"/>
    <x v="21"/>
    <x v="2"/>
    <x v="0"/>
  </r>
  <r>
    <d v="2024-02-09T00:00:00"/>
    <s v="Sharjah"/>
    <s v="UAE"/>
    <x v="1"/>
    <s v="Male"/>
    <x v="2"/>
    <x v="7"/>
    <n v="385000"/>
    <n v="55000"/>
    <n v="71500"/>
    <n v="7"/>
    <m/>
    <n v="10725"/>
    <x v="0"/>
    <n v="500500"/>
    <x v="10"/>
    <m/>
    <x v="10"/>
    <x v="21"/>
    <x v="2"/>
    <x v="0"/>
  </r>
  <r>
    <d v="2024-02-09T00:00:00"/>
    <s v="Sambalpur"/>
    <s v="India"/>
    <x v="0"/>
    <s v="Male"/>
    <x v="1"/>
    <x v="47"/>
    <n v="125"/>
    <n v="25"/>
    <n v="33"/>
    <n v="5"/>
    <m/>
    <n v="7.8125"/>
    <x v="1"/>
    <n v="156.25"/>
    <x v="312"/>
    <m/>
    <x v="144"/>
    <x v="21"/>
    <x v="2"/>
    <x v="0"/>
  </r>
  <r>
    <d v="2024-02-09T00:00:00"/>
    <s v="Bangalore"/>
    <s v="India"/>
    <x v="0"/>
    <s v="Female"/>
    <x v="1"/>
    <x v="44"/>
    <n v="450"/>
    <n v="150"/>
    <n v="195"/>
    <n v="3"/>
    <m/>
    <n v="58.5"/>
    <x v="2"/>
    <n v="585"/>
    <x v="74"/>
    <m/>
    <x v="72"/>
    <x v="21"/>
    <x v="2"/>
    <x v="0"/>
  </r>
  <r>
    <d v="2024-02-09T00:00:00"/>
    <s v="Munich"/>
    <s v="Germany"/>
    <x v="1"/>
    <s v="Male"/>
    <x v="2"/>
    <x v="18"/>
    <n v="4800"/>
    <n v="1200"/>
    <n v="1560"/>
    <n v="4"/>
    <m/>
    <n v="156"/>
    <x v="2"/>
    <n v="6240"/>
    <x v="38"/>
    <m/>
    <x v="38"/>
    <x v="21"/>
    <x v="2"/>
    <x v="0"/>
  </r>
  <r>
    <d v="2024-02-09T00:00:00"/>
    <s v="Edmonton"/>
    <s v="Canada"/>
    <x v="1"/>
    <s v="Male"/>
    <x v="2"/>
    <x v="18"/>
    <n v="1200"/>
    <n v="1200"/>
    <n v="1560"/>
    <n v="1"/>
    <m/>
    <n v="156"/>
    <x v="1"/>
    <n v="1560"/>
    <x v="115"/>
    <m/>
    <x v="105"/>
    <x v="21"/>
    <x v="2"/>
    <x v="0"/>
  </r>
  <r>
    <d v="2024-02-09T00:00:00"/>
    <s v="Thiruvananthapuram"/>
    <s v="India"/>
    <x v="0"/>
    <s v="Female"/>
    <x v="2"/>
    <x v="17"/>
    <n v="11000"/>
    <n v="2200"/>
    <n v="2860"/>
    <n v="5"/>
    <m/>
    <n v="286"/>
    <x v="0"/>
    <n v="14300"/>
    <x v="21"/>
    <m/>
    <x v="125"/>
    <x v="21"/>
    <x v="2"/>
    <x v="0"/>
  </r>
  <r>
    <d v="2024-02-09T00:00:00"/>
    <s v="Kota"/>
    <s v="India"/>
    <x v="0"/>
    <s v="Male"/>
    <x v="0"/>
    <x v="0"/>
    <n v="1250"/>
    <n v="250"/>
    <n v="325"/>
    <n v="5"/>
    <m/>
    <n v="100"/>
    <x v="0"/>
    <n v="1625"/>
    <x v="134"/>
    <m/>
    <x v="81"/>
    <x v="21"/>
    <x v="2"/>
    <x v="0"/>
  </r>
  <r>
    <d v="2024-02-09T00:00:00"/>
    <s v="Cologne"/>
    <s v="Germany"/>
    <x v="1"/>
    <s v="Male"/>
    <x v="0"/>
    <x v="27"/>
    <n v="80"/>
    <n v="40"/>
    <n v="52"/>
    <n v="2"/>
    <m/>
    <n v="12"/>
    <x v="0"/>
    <n v="100"/>
    <x v="9"/>
    <m/>
    <x v="59"/>
    <x v="21"/>
    <x v="2"/>
    <x v="0"/>
  </r>
  <r>
    <d v="2024-02-09T00:00:00"/>
    <s v="Jalgaon"/>
    <s v="India"/>
    <x v="0"/>
    <s v="Male"/>
    <x v="0"/>
    <x v="11"/>
    <n v="3850"/>
    <n v="550"/>
    <n v="715"/>
    <n v="7"/>
    <m/>
    <n v="100"/>
    <x v="1"/>
    <n v="4812.5"/>
    <x v="326"/>
    <m/>
    <x v="147"/>
    <x v="21"/>
    <x v="2"/>
    <x v="0"/>
  </r>
  <r>
    <d v="2024-02-09T00:00:00"/>
    <s v="Calgary"/>
    <s v="Canada"/>
    <x v="0"/>
    <s v="Female"/>
    <x v="3"/>
    <x v="48"/>
    <n v="1500"/>
    <n v="300"/>
    <n v="390"/>
    <n v="5"/>
    <m/>
    <n v="100"/>
    <x v="0"/>
    <n v="1950"/>
    <x v="0"/>
    <m/>
    <x v="0"/>
    <x v="21"/>
    <x v="2"/>
    <x v="0"/>
  </r>
  <r>
    <d v="2024-02-09T00:00:00"/>
    <s v="Las Vegas"/>
    <s v="USA"/>
    <x v="0"/>
    <s v="Female"/>
    <x v="4"/>
    <x v="13"/>
    <n v="6300"/>
    <n v="900"/>
    <n v="1170"/>
    <n v="7"/>
    <m/>
    <n v="117"/>
    <x v="2"/>
    <n v="7560"/>
    <x v="236"/>
    <m/>
    <x v="98"/>
    <x v="21"/>
    <x v="2"/>
    <x v="0"/>
  </r>
  <r>
    <d v="2024-02-09T00:00:00"/>
    <s v="Bristol"/>
    <s v="UK"/>
    <x v="0"/>
    <s v="Male"/>
    <x v="0"/>
    <x v="0"/>
    <n v="1250"/>
    <n v="250"/>
    <n v="325"/>
    <n v="5"/>
    <m/>
    <n v="100"/>
    <x v="0"/>
    <n v="1500"/>
    <x v="214"/>
    <m/>
    <x v="81"/>
    <x v="21"/>
    <x v="2"/>
    <x v="0"/>
  </r>
  <r>
    <d v="2024-02-09T00:00:00"/>
    <s v="Edmonton"/>
    <s v="Canada"/>
    <x v="1"/>
    <s v="Female"/>
    <x v="0"/>
    <x v="14"/>
    <n v="560"/>
    <n v="140"/>
    <n v="182"/>
    <n v="4"/>
    <m/>
    <n v="67.2"/>
    <x v="1"/>
    <n v="672"/>
    <x v="327"/>
    <m/>
    <x v="17"/>
    <x v="21"/>
    <x v="2"/>
    <x v="0"/>
  </r>
  <r>
    <d v="2024-02-09T00:00:00"/>
    <s v="Austin"/>
    <s v="USA"/>
    <x v="1"/>
    <s v="Female"/>
    <x v="0"/>
    <x v="6"/>
    <n v="160"/>
    <n v="20"/>
    <n v="26"/>
    <n v="8"/>
    <m/>
    <n v="23.04"/>
    <x v="0"/>
    <n v="192"/>
    <x v="11"/>
    <m/>
    <x v="11"/>
    <x v="21"/>
    <x v="2"/>
    <x v="0"/>
  </r>
  <r>
    <d v="2024-02-09T00:00:00"/>
    <s v="San Jose"/>
    <s v="USA"/>
    <x v="0"/>
    <s v="Female"/>
    <x v="0"/>
    <x v="9"/>
    <n v="480"/>
    <n v="60"/>
    <n v="78"/>
    <n v="8"/>
    <m/>
    <n v="28.8"/>
    <x v="1"/>
    <n v="576"/>
    <x v="27"/>
    <m/>
    <x v="110"/>
    <x v="21"/>
    <x v="2"/>
    <x v="0"/>
  </r>
  <r>
    <d v="2024-02-09T00:00:00"/>
    <s v="Dresden"/>
    <s v="Germany"/>
    <x v="0"/>
    <s v="Male"/>
    <x v="2"/>
    <x v="18"/>
    <n v="3600"/>
    <n v="1200"/>
    <n v="1560"/>
    <n v="3"/>
    <m/>
    <n v="156"/>
    <x v="1"/>
    <n v="4680"/>
    <x v="110"/>
    <m/>
    <x v="16"/>
    <x v="21"/>
    <x v="2"/>
    <x v="0"/>
  </r>
  <r>
    <d v="2024-02-09T00:00:00"/>
    <s v="Canberra"/>
    <s v="Australia"/>
    <x v="0"/>
    <s v="Female"/>
    <x v="4"/>
    <x v="13"/>
    <n v="7200"/>
    <n v="900"/>
    <n v="1170"/>
    <n v="8"/>
    <m/>
    <n v="117"/>
    <x v="2"/>
    <n v="9360"/>
    <x v="19"/>
    <m/>
    <x v="19"/>
    <x v="21"/>
    <x v="2"/>
    <x v="0"/>
  </r>
  <r>
    <d v="2024-02-09T00:00:00"/>
    <s v="Salvador"/>
    <s v="Brazil"/>
    <x v="1"/>
    <s v="Male"/>
    <x v="4"/>
    <x v="51"/>
    <n v="1800"/>
    <n v="600"/>
    <n v="780"/>
    <n v="3"/>
    <m/>
    <n v="100"/>
    <x v="1"/>
    <n v="2340"/>
    <x v="137"/>
    <m/>
    <x v="122"/>
    <x v="21"/>
    <x v="2"/>
    <x v="0"/>
  </r>
  <r>
    <d v="2024-02-09T00:00:00"/>
    <s v="Thiruvananthapuram"/>
    <s v="India"/>
    <x v="1"/>
    <s v="Female"/>
    <x v="0"/>
    <x v="33"/>
    <n v="300"/>
    <n v="60"/>
    <n v="78"/>
    <n v="5"/>
    <m/>
    <n v="34.5"/>
    <x v="1"/>
    <n v="345"/>
    <x v="65"/>
    <m/>
    <x v="85"/>
    <x v="21"/>
    <x v="2"/>
    <x v="0"/>
  </r>
  <r>
    <d v="2024-02-09T00:00:00"/>
    <s v="London"/>
    <s v="UK"/>
    <x v="0"/>
    <s v="Male"/>
    <x v="1"/>
    <x v="2"/>
    <n v="1260"/>
    <n v="180"/>
    <n v="234"/>
    <n v="7"/>
    <m/>
    <n v="100"/>
    <x v="2"/>
    <n v="1638"/>
    <x v="6"/>
    <m/>
    <x v="6"/>
    <x v="21"/>
    <x v="2"/>
    <x v="0"/>
  </r>
  <r>
    <d v="2024-02-09T00:00:00"/>
    <s v="Ahmedabad"/>
    <s v="India"/>
    <x v="0"/>
    <s v="Male"/>
    <x v="1"/>
    <x v="2"/>
    <n v="540"/>
    <n v="180"/>
    <n v="234"/>
    <n v="3"/>
    <m/>
    <n v="43.47"/>
    <x v="0"/>
    <n v="621"/>
    <x v="207"/>
    <m/>
    <x v="8"/>
    <x v="21"/>
    <x v="2"/>
    <x v="0"/>
  </r>
  <r>
    <d v="2024-02-09T00:00:00"/>
    <s v="Kanpur"/>
    <s v="India"/>
    <x v="0"/>
    <s v="Male"/>
    <x v="1"/>
    <x v="2"/>
    <n v="1260"/>
    <n v="180"/>
    <n v="234"/>
    <n v="7"/>
    <m/>
    <n v="100"/>
    <x v="2"/>
    <n v="1449"/>
    <x v="177"/>
    <m/>
    <x v="6"/>
    <x v="21"/>
    <x v="2"/>
    <x v="0"/>
  </r>
  <r>
    <d v="2024-03-09T00:00:00"/>
    <s v="Bangalore"/>
    <s v="India"/>
    <x v="1"/>
    <s v="Male"/>
    <x v="0"/>
    <x v="0"/>
    <n v="1000"/>
    <n v="250"/>
    <n v="325"/>
    <n v="4"/>
    <m/>
    <n v="100"/>
    <x v="0"/>
    <n v="1300"/>
    <x v="52"/>
    <m/>
    <x v="22"/>
    <x v="21"/>
    <x v="3"/>
    <x v="0"/>
  </r>
  <r>
    <d v="2024-03-09T00:00:00"/>
    <s v="Nagpur"/>
    <s v="India"/>
    <x v="1"/>
    <s v="Male"/>
    <x v="0"/>
    <x v="5"/>
    <n v="450"/>
    <n v="90"/>
    <n v="117"/>
    <n v="5"/>
    <m/>
    <n v="56.25"/>
    <x v="1"/>
    <n v="562.5"/>
    <x v="113"/>
    <m/>
    <x v="72"/>
    <x v="21"/>
    <x v="3"/>
    <x v="0"/>
  </r>
  <r>
    <d v="2024-03-09T00:00:00"/>
    <s v="Moradabad"/>
    <s v="India"/>
    <x v="0"/>
    <s v="Female"/>
    <x v="0"/>
    <x v="11"/>
    <n v="2200"/>
    <n v="550"/>
    <n v="715"/>
    <n v="4"/>
    <m/>
    <n v="100"/>
    <x v="0"/>
    <n v="2530"/>
    <x v="122"/>
    <m/>
    <x v="75"/>
    <x v="21"/>
    <x v="3"/>
    <x v="0"/>
  </r>
  <r>
    <d v="2024-03-09T00:00:00"/>
    <s v="Boston"/>
    <s v="USA"/>
    <x v="0"/>
    <s v="Male"/>
    <x v="4"/>
    <x v="37"/>
    <n v="1500"/>
    <n v="300"/>
    <n v="390"/>
    <n v="5"/>
    <m/>
    <n v="100"/>
    <x v="0"/>
    <n v="1875"/>
    <x v="134"/>
    <m/>
    <x v="0"/>
    <x v="21"/>
    <x v="3"/>
    <x v="0"/>
  </r>
  <r>
    <d v="2024-03-09T00:00:00"/>
    <s v="Rewa"/>
    <s v="India"/>
    <x v="0"/>
    <s v="Female"/>
    <x v="0"/>
    <x v="4"/>
    <n v="200"/>
    <n v="40"/>
    <n v="52"/>
    <n v="5"/>
    <m/>
    <n v="18.2"/>
    <x v="0"/>
    <n v="260"/>
    <x v="55"/>
    <m/>
    <x v="54"/>
    <x v="21"/>
    <x v="3"/>
    <x v="0"/>
  </r>
  <r>
    <d v="2024-03-09T00:00:00"/>
    <s v="Al Ain"/>
    <s v="UAE"/>
    <x v="0"/>
    <s v="Male"/>
    <x v="5"/>
    <x v="20"/>
    <n v="40"/>
    <n v="10"/>
    <n v="13"/>
    <n v="4"/>
    <m/>
    <n v="2.6"/>
    <x v="1"/>
    <n v="52"/>
    <x v="44"/>
    <m/>
    <x v="45"/>
    <x v="21"/>
    <x v="3"/>
    <x v="0"/>
  </r>
  <r>
    <d v="2024-03-09T00:00:00"/>
    <s v="Allahabad"/>
    <s v="India"/>
    <x v="0"/>
    <s v="Female"/>
    <x v="3"/>
    <x v="8"/>
    <n v="320"/>
    <n v="80"/>
    <n v="104"/>
    <n v="4"/>
    <m/>
    <n v="41.6"/>
    <x v="2"/>
    <n v="416"/>
    <x v="27"/>
    <m/>
    <x v="28"/>
    <x v="21"/>
    <x v="3"/>
    <x v="0"/>
  </r>
  <r>
    <d v="2024-03-09T00:00:00"/>
    <s v="Bhagalpur"/>
    <s v="India"/>
    <x v="0"/>
    <s v="Male"/>
    <x v="1"/>
    <x v="55"/>
    <n v="380"/>
    <n v="95"/>
    <n v="124"/>
    <n v="4"/>
    <m/>
    <n v="33.25"/>
    <x v="0"/>
    <n v="475"/>
    <x v="168"/>
    <m/>
    <x v="127"/>
    <x v="21"/>
    <x v="3"/>
    <x v="0"/>
  </r>
  <r>
    <d v="2024-03-09T00:00:00"/>
    <s v="Adelaide"/>
    <s v="Australia"/>
    <x v="0"/>
    <s v="Female"/>
    <x v="2"/>
    <x v="7"/>
    <n v="220000"/>
    <n v="55000"/>
    <n v="71500"/>
    <n v="4"/>
    <m/>
    <n v="10725"/>
    <x v="1"/>
    <n v="286000"/>
    <x v="92"/>
    <m/>
    <x v="73"/>
    <x v="21"/>
    <x v="3"/>
    <x v="0"/>
  </r>
  <r>
    <d v="2024-03-09T00:00:00"/>
    <s v="Boston"/>
    <s v="USA"/>
    <x v="0"/>
    <s v="Male"/>
    <x v="4"/>
    <x v="31"/>
    <n v="4000"/>
    <n v="800"/>
    <n v="1040"/>
    <n v="5"/>
    <m/>
    <n v="104"/>
    <x v="0"/>
    <n v="5000"/>
    <x v="157"/>
    <m/>
    <x v="12"/>
    <x v="21"/>
    <x v="3"/>
    <x v="0"/>
  </r>
  <r>
    <d v="2024-03-09T00:00:00"/>
    <s v="Bardhaman"/>
    <s v="India"/>
    <x v="1"/>
    <s v="Female"/>
    <x v="0"/>
    <x v="9"/>
    <n v="240"/>
    <n v="60"/>
    <n v="78"/>
    <n v="4"/>
    <m/>
    <n v="30"/>
    <x v="1"/>
    <n v="300"/>
    <x v="55"/>
    <m/>
    <x v="7"/>
    <x v="21"/>
    <x v="3"/>
    <x v="0"/>
  </r>
  <r>
    <d v="2024-03-09T00:00:00"/>
    <s v="Hobart"/>
    <s v="Australia"/>
    <x v="0"/>
    <s v="Male"/>
    <x v="0"/>
    <x v="3"/>
    <n v="500"/>
    <n v="100"/>
    <n v="130"/>
    <n v="5"/>
    <m/>
    <n v="65"/>
    <x v="2"/>
    <n v="650"/>
    <x v="22"/>
    <m/>
    <x v="24"/>
    <x v="21"/>
    <x v="3"/>
    <x v="0"/>
  </r>
  <r>
    <d v="2024-03-09T00:00:00"/>
    <s v="Quebec City"/>
    <s v="Canada"/>
    <x v="0"/>
    <s v="Male"/>
    <x v="2"/>
    <x v="15"/>
    <n v="31500"/>
    <n v="3500"/>
    <n v="4550"/>
    <n v="9"/>
    <m/>
    <n v="455"/>
    <x v="1"/>
    <n v="39375"/>
    <x v="328"/>
    <m/>
    <x v="227"/>
    <x v="21"/>
    <x v="3"/>
    <x v="0"/>
  </r>
  <r>
    <d v="2024-03-09T00:00:00"/>
    <s v="Bangalore"/>
    <s v="India"/>
    <x v="0"/>
    <s v="Female"/>
    <x v="4"/>
    <x v="45"/>
    <n v="10000"/>
    <n v="2000"/>
    <n v="2600"/>
    <n v="5"/>
    <m/>
    <n v="260"/>
    <x v="1"/>
    <n v="12500"/>
    <x v="139"/>
    <m/>
    <x v="88"/>
    <x v="21"/>
    <x v="3"/>
    <x v="0"/>
  </r>
  <r>
    <d v="2024-03-09T00:00:00"/>
    <s v="Brisbane"/>
    <s v="Australia"/>
    <x v="0"/>
    <s v="Female"/>
    <x v="0"/>
    <x v="27"/>
    <n v="280"/>
    <n v="40"/>
    <n v="52"/>
    <n v="7"/>
    <m/>
    <n v="16.100000000000001"/>
    <x v="1"/>
    <n v="322"/>
    <x v="64"/>
    <m/>
    <x v="87"/>
    <x v="21"/>
    <x v="3"/>
    <x v="0"/>
  </r>
  <r>
    <d v="2024-03-09T00:00:00"/>
    <s v="Satna"/>
    <s v="India"/>
    <x v="0"/>
    <s v="Male"/>
    <x v="0"/>
    <x v="3"/>
    <n v="400"/>
    <n v="100"/>
    <n v="130"/>
    <n v="4"/>
    <m/>
    <n v="26"/>
    <x v="1"/>
    <n v="520"/>
    <x v="20"/>
    <m/>
    <x v="20"/>
    <x v="21"/>
    <x v="3"/>
    <x v="0"/>
  </r>
  <r>
    <d v="2024-03-09T00:00:00"/>
    <s v="Melbourne"/>
    <s v="Australia"/>
    <x v="0"/>
    <s v="Male"/>
    <x v="2"/>
    <x v="12"/>
    <n v="100000"/>
    <n v="25000"/>
    <n v="32500"/>
    <n v="4"/>
    <m/>
    <n v="4875"/>
    <x v="1"/>
    <n v="130000"/>
    <x v="254"/>
    <m/>
    <x v="195"/>
    <x v="21"/>
    <x v="3"/>
    <x v="0"/>
  </r>
  <r>
    <d v="2024-03-09T00:00:00"/>
    <s v="Delhi"/>
    <s v="India"/>
    <x v="1"/>
    <s v="Female"/>
    <x v="2"/>
    <x v="24"/>
    <n v="1000"/>
    <n v="250"/>
    <n v="325"/>
    <n v="4"/>
    <m/>
    <n v="100"/>
    <x v="1"/>
    <n v="1300"/>
    <x v="52"/>
    <m/>
    <x v="22"/>
    <x v="21"/>
    <x v="3"/>
    <x v="0"/>
  </r>
  <r>
    <d v="2024-03-09T00:00:00"/>
    <s v="Nashik"/>
    <s v="India"/>
    <x v="0"/>
    <s v="Female"/>
    <x v="4"/>
    <x v="31"/>
    <n v="4000"/>
    <n v="800"/>
    <n v="1040"/>
    <n v="5"/>
    <m/>
    <n v="104"/>
    <x v="0"/>
    <n v="5200"/>
    <x v="12"/>
    <m/>
    <x v="12"/>
    <x v="21"/>
    <x v="3"/>
    <x v="0"/>
  </r>
  <r>
    <d v="2024-03-09T00:00:00"/>
    <s v="Nashik"/>
    <s v="India"/>
    <x v="0"/>
    <s v="Female"/>
    <x v="0"/>
    <x v="14"/>
    <n v="700"/>
    <n v="140"/>
    <n v="182"/>
    <n v="5"/>
    <m/>
    <n v="87.5"/>
    <x v="2"/>
    <n v="875"/>
    <x v="166"/>
    <m/>
    <x v="3"/>
    <x v="21"/>
    <x v="3"/>
    <x v="0"/>
  </r>
  <r>
    <d v="2024-03-09T00:00:00"/>
    <s v="BrasÃ­lia"/>
    <s v="Brazil"/>
    <x v="0"/>
    <s v="Female"/>
    <x v="2"/>
    <x v="24"/>
    <n v="1250"/>
    <n v="250"/>
    <n v="325"/>
    <n v="5"/>
    <m/>
    <n v="100"/>
    <x v="2"/>
    <n v="1500"/>
    <x v="214"/>
    <m/>
    <x v="81"/>
    <x v="21"/>
    <x v="3"/>
    <x v="0"/>
  </r>
  <r>
    <d v="2024-03-09T00:00:00"/>
    <s v="Calgary"/>
    <s v="Canada"/>
    <x v="0"/>
    <s v="Female"/>
    <x v="3"/>
    <x v="21"/>
    <n v="4500"/>
    <n v="450"/>
    <n v="585"/>
    <n v="10"/>
    <m/>
    <n v="100"/>
    <x v="2"/>
    <n v="5625"/>
    <x v="307"/>
    <m/>
    <x v="40"/>
    <x v="21"/>
    <x v="3"/>
    <x v="0"/>
  </r>
  <r>
    <d v="2024-03-09T00:00:00"/>
    <s v="Fujairah"/>
    <s v="UAE"/>
    <x v="0"/>
    <s v="Female"/>
    <x v="0"/>
    <x v="5"/>
    <n v="720"/>
    <n v="90"/>
    <n v="117"/>
    <n v="8"/>
    <m/>
    <n v="65.52"/>
    <x v="0"/>
    <n v="936"/>
    <x v="1"/>
    <m/>
    <x v="1"/>
    <x v="21"/>
    <x v="3"/>
    <x v="0"/>
  </r>
  <r>
    <d v="2024-03-09T00:00:00"/>
    <s v="Boston"/>
    <s v="USA"/>
    <x v="0"/>
    <s v="Female"/>
    <x v="0"/>
    <x v="14"/>
    <n v="560"/>
    <n v="140"/>
    <n v="182"/>
    <n v="4"/>
    <m/>
    <n v="50.96"/>
    <x v="0"/>
    <n v="728"/>
    <x v="17"/>
    <m/>
    <x v="17"/>
    <x v="21"/>
    <x v="3"/>
    <x v="0"/>
  </r>
  <r>
    <d v="2024-03-09T00:00:00"/>
    <s v="Boston"/>
    <s v="USA"/>
    <x v="0"/>
    <s v="Female"/>
    <x v="0"/>
    <x v="3"/>
    <n v="500"/>
    <n v="100"/>
    <n v="130"/>
    <n v="5"/>
    <m/>
    <n v="30"/>
    <x v="1"/>
    <n v="600"/>
    <x v="132"/>
    <m/>
    <x v="24"/>
    <x v="21"/>
    <x v="3"/>
    <x v="0"/>
  </r>
  <r>
    <d v="2024-03-09T00:00:00"/>
    <s v="Hyderabad"/>
    <s v="India"/>
    <x v="0"/>
    <s v="Male"/>
    <x v="4"/>
    <x v="16"/>
    <n v="10800"/>
    <n v="1800"/>
    <n v="2340"/>
    <n v="6"/>
    <m/>
    <n v="234"/>
    <x v="0"/>
    <n v="13500"/>
    <x v="282"/>
    <m/>
    <x v="96"/>
    <x v="21"/>
    <x v="3"/>
    <x v="0"/>
  </r>
  <r>
    <d v="2024-03-09T00:00:00"/>
    <s v="Portland"/>
    <s v="USA"/>
    <x v="1"/>
    <s v="Female"/>
    <x v="0"/>
    <x v="36"/>
    <n v="330"/>
    <n v="55"/>
    <n v="72"/>
    <n v="6"/>
    <m/>
    <n v="42.9"/>
    <x v="1"/>
    <n v="429"/>
    <x v="136"/>
    <m/>
    <x v="101"/>
    <x v="21"/>
    <x v="3"/>
    <x v="0"/>
  </r>
  <r>
    <d v="2024-03-09T00:00:00"/>
    <s v="Thiruvananthapuram"/>
    <s v="India"/>
    <x v="0"/>
    <s v="Female"/>
    <x v="2"/>
    <x v="19"/>
    <n v="54000"/>
    <n v="18000"/>
    <n v="23400"/>
    <n v="3"/>
    <m/>
    <n v="3375"/>
    <x v="1"/>
    <n v="67500"/>
    <x v="159"/>
    <m/>
    <x v="161"/>
    <x v="21"/>
    <x v="3"/>
    <x v="0"/>
  </r>
  <r>
    <d v="2024-03-09T00:00:00"/>
    <s v="New York"/>
    <s v="USA"/>
    <x v="0"/>
    <s v="Female"/>
    <x v="0"/>
    <x v="43"/>
    <n v="28"/>
    <n v="7"/>
    <n v="9"/>
    <n v="4"/>
    <m/>
    <n v="1.61"/>
    <x v="1"/>
    <n v="32.200000000000003"/>
    <x v="309"/>
    <m/>
    <x v="186"/>
    <x v="21"/>
    <x v="3"/>
    <x v="0"/>
  </r>
  <r>
    <d v="2024-04-09T00:00:00"/>
    <s v="Madurai"/>
    <s v="India"/>
    <x v="0"/>
    <s v="Female"/>
    <x v="0"/>
    <x v="43"/>
    <n v="35"/>
    <n v="7"/>
    <n v="9"/>
    <n v="5"/>
    <m/>
    <n v="2.2749999999999999"/>
    <x v="1"/>
    <n v="45.5"/>
    <x v="100"/>
    <m/>
    <x v="115"/>
    <x v="21"/>
    <x v="4"/>
    <x v="0"/>
  </r>
  <r>
    <d v="2024-04-09T00:00:00"/>
    <s v="Sheffield"/>
    <s v="UK"/>
    <x v="0"/>
    <s v="Male"/>
    <x v="0"/>
    <x v="6"/>
    <n v="100"/>
    <n v="20"/>
    <n v="26"/>
    <n v="5"/>
    <m/>
    <n v="6.25"/>
    <x v="1"/>
    <n v="125"/>
    <x v="29"/>
    <m/>
    <x v="9"/>
    <x v="21"/>
    <x v="4"/>
    <x v="0"/>
  </r>
  <r>
    <d v="2024-04-09T00:00:00"/>
    <s v="Satna"/>
    <s v="India"/>
    <x v="0"/>
    <s v="Female"/>
    <x v="2"/>
    <x v="17"/>
    <n v="6600"/>
    <n v="2200"/>
    <n v="2860"/>
    <n v="3"/>
    <m/>
    <n v="286"/>
    <x v="0"/>
    <n v="8250"/>
    <x v="248"/>
    <m/>
    <x v="174"/>
    <x v="21"/>
    <x v="4"/>
    <x v="0"/>
  </r>
  <r>
    <d v="2024-04-09T00:00:00"/>
    <s v="Kolhapur"/>
    <s v="India"/>
    <x v="0"/>
    <s v="Male"/>
    <x v="0"/>
    <x v="36"/>
    <n v="220"/>
    <n v="55"/>
    <n v="72"/>
    <n v="4"/>
    <m/>
    <n v="28.6"/>
    <x v="2"/>
    <n v="286"/>
    <x v="111"/>
    <m/>
    <x v="49"/>
    <x v="21"/>
    <x v="4"/>
    <x v="0"/>
  </r>
  <r>
    <d v="2024-04-09T00:00:00"/>
    <s v="Atlanta"/>
    <s v="USA"/>
    <x v="0"/>
    <s v="Female"/>
    <x v="1"/>
    <x v="2"/>
    <n v="360"/>
    <n v="180"/>
    <n v="234"/>
    <n v="2"/>
    <m/>
    <n v="23.4"/>
    <x v="1"/>
    <n v="468"/>
    <x v="101"/>
    <m/>
    <x v="44"/>
    <x v="21"/>
    <x v="4"/>
    <x v="0"/>
  </r>
  <r>
    <d v="2024-04-09T00:00:00"/>
    <s v="Chicago"/>
    <s v="USA"/>
    <x v="0"/>
    <s v="Male"/>
    <x v="2"/>
    <x v="15"/>
    <n v="21000"/>
    <n v="3500"/>
    <n v="4550"/>
    <n v="6"/>
    <m/>
    <n v="455"/>
    <x v="0"/>
    <n v="27300"/>
    <x v="228"/>
    <m/>
    <x v="18"/>
    <x v="21"/>
    <x v="4"/>
    <x v="0"/>
  </r>
  <r>
    <d v="2024-04-09T00:00:00"/>
    <s v="Indianapolis"/>
    <s v="USA"/>
    <x v="1"/>
    <s v="Female"/>
    <x v="0"/>
    <x v="9"/>
    <n v="360"/>
    <n v="60"/>
    <n v="78"/>
    <n v="6"/>
    <m/>
    <n v="43.2"/>
    <x v="1"/>
    <n v="432"/>
    <x v="7"/>
    <m/>
    <x v="44"/>
    <x v="21"/>
    <x v="4"/>
    <x v="0"/>
  </r>
  <r>
    <d v="2024-04-09T00:00:00"/>
    <s v="Agra"/>
    <s v="India"/>
    <x v="0"/>
    <s v="Male"/>
    <x v="4"/>
    <x v="51"/>
    <n v="3600"/>
    <n v="600"/>
    <n v="780"/>
    <n v="6"/>
    <m/>
    <n v="100"/>
    <x v="1"/>
    <n v="4500"/>
    <x v="16"/>
    <m/>
    <x v="16"/>
    <x v="21"/>
    <x v="4"/>
    <x v="0"/>
  </r>
  <r>
    <d v="2024-04-09T00:00:00"/>
    <s v="Mysore"/>
    <s v="India"/>
    <x v="0"/>
    <s v="Male"/>
    <x v="4"/>
    <x v="51"/>
    <n v="5400"/>
    <n v="600"/>
    <n v="780"/>
    <n v="9"/>
    <m/>
    <n v="100"/>
    <x v="0"/>
    <n v="7020"/>
    <x v="105"/>
    <m/>
    <x v="141"/>
    <x v="21"/>
    <x v="4"/>
    <x v="0"/>
  </r>
  <r>
    <d v="2024-04-09T00:00:00"/>
    <s v="Rio de Janeiro"/>
    <s v="Brazil"/>
    <x v="1"/>
    <s v="Male"/>
    <x v="0"/>
    <x v="27"/>
    <n v="240"/>
    <n v="40"/>
    <n v="52"/>
    <n v="6"/>
    <m/>
    <n v="31.2"/>
    <x v="1"/>
    <n v="312"/>
    <x v="7"/>
    <m/>
    <x v="7"/>
    <x v="21"/>
    <x v="4"/>
    <x v="0"/>
  </r>
  <r>
    <d v="2024-04-09T00:00:00"/>
    <s v="Hobart"/>
    <s v="Australia"/>
    <x v="1"/>
    <s v="Male"/>
    <x v="0"/>
    <x v="38"/>
    <n v="90"/>
    <n v="45"/>
    <n v="59"/>
    <n v="2"/>
    <m/>
    <n v="11.7"/>
    <x v="1"/>
    <n v="117"/>
    <x v="129"/>
    <m/>
    <x v="117"/>
    <x v="21"/>
    <x v="4"/>
    <x v="0"/>
  </r>
  <r>
    <d v="2024-04-09T00:00:00"/>
    <s v="Jaipur"/>
    <s v="India"/>
    <x v="0"/>
    <s v="Female"/>
    <x v="2"/>
    <x v="18"/>
    <n v="7200"/>
    <n v="1200"/>
    <n v="1560"/>
    <n v="6"/>
    <m/>
    <n v="156"/>
    <x v="1"/>
    <n v="9000"/>
    <x v="23"/>
    <m/>
    <x v="19"/>
    <x v="21"/>
    <x v="4"/>
    <x v="0"/>
  </r>
  <r>
    <d v="2024-04-09T00:00:00"/>
    <s v="Sheffield"/>
    <s v="UK"/>
    <x v="0"/>
    <s v="Male"/>
    <x v="2"/>
    <x v="18"/>
    <n v="3600"/>
    <n v="1200"/>
    <n v="1560"/>
    <n v="3"/>
    <m/>
    <n v="156"/>
    <x v="1"/>
    <n v="4680"/>
    <x v="110"/>
    <m/>
    <x v="16"/>
    <x v="21"/>
    <x v="4"/>
    <x v="0"/>
  </r>
  <r>
    <d v="2024-04-09T00:00:00"/>
    <s v="Ludhiana"/>
    <s v="India"/>
    <x v="1"/>
    <s v="Male"/>
    <x v="0"/>
    <x v="3"/>
    <n v="400"/>
    <n v="100"/>
    <n v="130"/>
    <n v="4"/>
    <m/>
    <n v="75"/>
    <x v="2"/>
    <n v="500"/>
    <x v="132"/>
    <m/>
    <x v="20"/>
    <x v="21"/>
    <x v="4"/>
    <x v="0"/>
  </r>
  <r>
    <d v="2024-04-09T00:00:00"/>
    <s v="Dubai"/>
    <s v="UAE"/>
    <x v="0"/>
    <s v="Female"/>
    <x v="0"/>
    <x v="5"/>
    <n v="270"/>
    <n v="90"/>
    <n v="117"/>
    <n v="3"/>
    <m/>
    <n v="35.1"/>
    <x v="2"/>
    <n v="351"/>
    <x v="207"/>
    <m/>
    <x v="37"/>
    <x v="21"/>
    <x v="4"/>
    <x v="0"/>
  </r>
  <r>
    <d v="2024-04-09T00:00:00"/>
    <s v="Ahmedabad"/>
    <s v="India"/>
    <x v="1"/>
    <s v="Male"/>
    <x v="0"/>
    <x v="6"/>
    <n v="180"/>
    <n v="20"/>
    <n v="26"/>
    <n v="9"/>
    <m/>
    <n v="24.84"/>
    <x v="0"/>
    <n v="207"/>
    <x v="129"/>
    <m/>
    <x v="2"/>
    <x v="21"/>
    <x v="4"/>
    <x v="0"/>
  </r>
  <r>
    <d v="2024-04-09T00:00:00"/>
    <s v="London"/>
    <s v="UK"/>
    <x v="0"/>
    <s v="Female"/>
    <x v="0"/>
    <x v="1"/>
    <n v="320"/>
    <n v="80"/>
    <n v="104"/>
    <n v="4"/>
    <m/>
    <n v="40"/>
    <x v="2"/>
    <n v="400"/>
    <x v="187"/>
    <m/>
    <x v="28"/>
    <x v="21"/>
    <x v="4"/>
    <x v="0"/>
  </r>
  <r>
    <d v="2024-04-09T00:00:00"/>
    <s v="Berlin"/>
    <s v="Germany"/>
    <x v="0"/>
    <s v="Female"/>
    <x v="4"/>
    <x v="30"/>
    <n v="9000"/>
    <n v="1500"/>
    <n v="1950"/>
    <n v="6"/>
    <m/>
    <n v="195"/>
    <x v="2"/>
    <n v="11250"/>
    <x v="49"/>
    <m/>
    <x v="23"/>
    <x v="21"/>
    <x v="4"/>
    <x v="0"/>
  </r>
  <r>
    <d v="2024-04-09T00:00:00"/>
    <s v="Leipzig"/>
    <s v="Germany"/>
    <x v="0"/>
    <s v="Male"/>
    <x v="2"/>
    <x v="15"/>
    <n v="10500"/>
    <n v="3500"/>
    <n v="4550"/>
    <n v="3"/>
    <m/>
    <n v="455"/>
    <x v="2"/>
    <n v="13650"/>
    <x v="272"/>
    <m/>
    <x v="205"/>
    <x v="21"/>
    <x v="4"/>
    <x v="0"/>
  </r>
  <r>
    <d v="2024-04-09T00:00:00"/>
    <s v="Dubai"/>
    <s v="UAE"/>
    <x v="0"/>
    <s v="Female"/>
    <x v="4"/>
    <x v="31"/>
    <n v="4800"/>
    <n v="800"/>
    <n v="1040"/>
    <n v="6"/>
    <m/>
    <n v="104"/>
    <x v="1"/>
    <n v="6240"/>
    <x v="38"/>
    <m/>
    <x v="38"/>
    <x v="21"/>
    <x v="4"/>
    <x v="0"/>
  </r>
  <r>
    <d v="2024-04-09T00:00:00"/>
    <s v="Manaus"/>
    <s v="Brazil"/>
    <x v="0"/>
    <s v="Female"/>
    <x v="1"/>
    <x v="39"/>
    <n v="150"/>
    <n v="50"/>
    <n v="65"/>
    <n v="3"/>
    <m/>
    <n v="13.125"/>
    <x v="0"/>
    <n v="187.5"/>
    <x v="238"/>
    <m/>
    <x v="181"/>
    <x v="21"/>
    <x v="4"/>
    <x v="0"/>
  </r>
  <r>
    <d v="2024-04-09T00:00:00"/>
    <s v="Bardhaman"/>
    <s v="India"/>
    <x v="0"/>
    <s v="Male"/>
    <x v="0"/>
    <x v="36"/>
    <n v="385"/>
    <n v="55"/>
    <n v="72"/>
    <n v="7"/>
    <m/>
    <n v="33.6875"/>
    <x v="0"/>
    <n v="481.25"/>
    <x v="196"/>
    <m/>
    <x v="74"/>
    <x v="21"/>
    <x v="4"/>
    <x v="0"/>
  </r>
  <r>
    <d v="2024-04-09T00:00:00"/>
    <s v="Ratlam"/>
    <s v="India"/>
    <x v="0"/>
    <s v="Female"/>
    <x v="1"/>
    <x v="50"/>
    <n v="1400"/>
    <n v="200"/>
    <n v="260"/>
    <n v="7"/>
    <m/>
    <n v="91"/>
    <x v="1"/>
    <n v="1820"/>
    <x v="109"/>
    <m/>
    <x v="99"/>
    <x v="21"/>
    <x v="4"/>
    <x v="0"/>
  </r>
  <r>
    <d v="2024-04-09T00:00:00"/>
    <s v="Birmingham"/>
    <s v="UK"/>
    <x v="0"/>
    <s v="Female"/>
    <x v="0"/>
    <x v="1"/>
    <n v="320"/>
    <n v="80"/>
    <n v="104"/>
    <n v="4"/>
    <m/>
    <n v="29.12"/>
    <x v="0"/>
    <n v="416"/>
    <x v="27"/>
    <m/>
    <x v="28"/>
    <x v="21"/>
    <x v="4"/>
    <x v="0"/>
  </r>
  <r>
    <d v="2024-04-09T00:00:00"/>
    <s v="Dubai"/>
    <s v="UAE"/>
    <x v="1"/>
    <s v="Female"/>
    <x v="1"/>
    <x v="2"/>
    <n v="900"/>
    <n v="180"/>
    <n v="234"/>
    <n v="5"/>
    <m/>
    <n v="100"/>
    <x v="1"/>
    <n v="1170"/>
    <x v="28"/>
    <m/>
    <x v="29"/>
    <x v="21"/>
    <x v="4"/>
    <x v="0"/>
  </r>
  <r>
    <d v="2024-05-09T00:00:00"/>
    <s v="Fortaleza"/>
    <s v="Brazil"/>
    <x v="0"/>
    <s v="Female"/>
    <x v="2"/>
    <x v="7"/>
    <n v="550000"/>
    <n v="55000"/>
    <n v="71500"/>
    <n v="10"/>
    <m/>
    <n v="10725"/>
    <x v="0"/>
    <n v="632500"/>
    <x v="287"/>
    <m/>
    <x v="116"/>
    <x v="21"/>
    <x v="5"/>
    <x v="0"/>
  </r>
  <r>
    <d v="2024-05-09T00:00:00"/>
    <s v="Munich"/>
    <s v="Germany"/>
    <x v="0"/>
    <s v="Male"/>
    <x v="2"/>
    <x v="17"/>
    <n v="15400"/>
    <n v="2200"/>
    <n v="2860"/>
    <n v="7"/>
    <m/>
    <n v="286"/>
    <x v="1"/>
    <n v="18480"/>
    <x v="298"/>
    <m/>
    <x v="51"/>
    <x v="21"/>
    <x v="5"/>
    <x v="0"/>
  </r>
  <r>
    <d v="2024-05-09T00:00:00"/>
    <s v="Aligarh"/>
    <s v="India"/>
    <x v="0"/>
    <s v="Female"/>
    <x v="4"/>
    <x v="34"/>
    <n v="15000"/>
    <n v="2500"/>
    <n v="3250"/>
    <n v="6"/>
    <m/>
    <n v="325"/>
    <x v="1"/>
    <n v="19500"/>
    <x v="151"/>
    <m/>
    <x v="134"/>
    <x v="21"/>
    <x v="5"/>
    <x v="0"/>
  </r>
  <r>
    <d v="2024-05-09T00:00:00"/>
    <s v="Ajman"/>
    <s v="UAE"/>
    <x v="0"/>
    <s v="Male"/>
    <x v="4"/>
    <x v="45"/>
    <n v="6000"/>
    <n v="2000"/>
    <n v="2600"/>
    <n v="3"/>
    <m/>
    <n v="260"/>
    <x v="2"/>
    <n v="7500"/>
    <x v="190"/>
    <m/>
    <x v="25"/>
    <x v="21"/>
    <x v="5"/>
    <x v="0"/>
  </r>
  <r>
    <d v="2024-05-09T00:00:00"/>
    <s v="Winnipeg"/>
    <s v="Canada"/>
    <x v="1"/>
    <s v="Female"/>
    <x v="1"/>
    <x v="22"/>
    <n v="700"/>
    <n v="100"/>
    <n v="130"/>
    <n v="7"/>
    <m/>
    <n v="87.5"/>
    <x v="1"/>
    <n v="875"/>
    <x v="166"/>
    <m/>
    <x v="3"/>
    <x v="21"/>
    <x v="5"/>
    <x v="0"/>
  </r>
  <r>
    <d v="2024-05-09T00:00:00"/>
    <s v="Ottawa"/>
    <s v="Canada"/>
    <x v="1"/>
    <s v="Male"/>
    <x v="0"/>
    <x v="32"/>
    <n v="100"/>
    <n v="20"/>
    <n v="26"/>
    <n v="5"/>
    <m/>
    <n v="12.5"/>
    <x v="1"/>
    <n v="125"/>
    <x v="29"/>
    <m/>
    <x v="9"/>
    <x v="21"/>
    <x v="5"/>
    <x v="0"/>
  </r>
  <r>
    <d v="2024-05-09T00:00:00"/>
    <s v="Rio de Janeiro"/>
    <s v="Brazil"/>
    <x v="1"/>
    <s v="Male"/>
    <x v="0"/>
    <x v="38"/>
    <n v="180"/>
    <n v="45"/>
    <n v="59"/>
    <n v="4"/>
    <m/>
    <n v="32.4"/>
    <x v="2"/>
    <n v="216"/>
    <x v="4"/>
    <m/>
    <x v="94"/>
    <x v="21"/>
    <x v="5"/>
    <x v="0"/>
  </r>
  <r>
    <d v="2024-05-09T00:00:00"/>
    <s v="Mysore"/>
    <s v="India"/>
    <x v="0"/>
    <s v="Male"/>
    <x v="4"/>
    <x v="51"/>
    <n v="1200"/>
    <n v="600"/>
    <n v="780"/>
    <n v="2"/>
    <m/>
    <n v="100"/>
    <x v="2"/>
    <n v="1500"/>
    <x v="52"/>
    <m/>
    <x v="105"/>
    <x v="21"/>
    <x v="5"/>
    <x v="0"/>
  </r>
  <r>
    <d v="2024-05-09T00:00:00"/>
    <s v="Dresden"/>
    <s v="Germany"/>
    <x v="1"/>
    <s v="Female"/>
    <x v="4"/>
    <x v="31"/>
    <n v="1600"/>
    <n v="800"/>
    <n v="1040"/>
    <n v="2"/>
    <m/>
    <n v="104"/>
    <x v="2"/>
    <n v="2080"/>
    <x v="161"/>
    <m/>
    <x v="41"/>
    <x v="21"/>
    <x v="5"/>
    <x v="0"/>
  </r>
  <r>
    <d v="2024-05-09T00:00:00"/>
    <s v="Glasgow"/>
    <s v="UK"/>
    <x v="1"/>
    <s v="Female"/>
    <x v="2"/>
    <x v="12"/>
    <n v="50000"/>
    <n v="25000"/>
    <n v="32500"/>
    <n v="2"/>
    <m/>
    <n v="4875"/>
    <x v="0"/>
    <n v="65000"/>
    <x v="82"/>
    <m/>
    <x v="173"/>
    <x v="21"/>
    <x v="5"/>
    <x v="0"/>
  </r>
  <r>
    <d v="2024-05-09T00:00:00"/>
    <s v="San Francisco"/>
    <s v="USA"/>
    <x v="0"/>
    <s v="Female"/>
    <x v="0"/>
    <x v="1"/>
    <n v="160"/>
    <n v="80"/>
    <n v="104"/>
    <n v="2"/>
    <m/>
    <n v="20"/>
    <x v="2"/>
    <n v="200"/>
    <x v="121"/>
    <m/>
    <x v="11"/>
    <x v="21"/>
    <x v="5"/>
    <x v="0"/>
  </r>
  <r>
    <d v="2024-05-09T00:00:00"/>
    <s v="Portland"/>
    <s v="USA"/>
    <x v="1"/>
    <s v="Female"/>
    <x v="0"/>
    <x v="9"/>
    <n v="60"/>
    <n v="60"/>
    <n v="78"/>
    <n v="1"/>
    <m/>
    <n v="7.8"/>
    <x v="1"/>
    <n v="78"/>
    <x v="209"/>
    <m/>
    <x v="112"/>
    <x v="21"/>
    <x v="5"/>
    <x v="0"/>
  </r>
  <r>
    <d v="2024-05-09T00:00:00"/>
    <s v="Quebec City"/>
    <s v="Canada"/>
    <x v="0"/>
    <s v="Female"/>
    <x v="0"/>
    <x v="9"/>
    <n v="600"/>
    <n v="60"/>
    <n v="78"/>
    <n v="10"/>
    <m/>
    <n v="54.6"/>
    <x v="0"/>
    <n v="780"/>
    <x v="5"/>
    <m/>
    <x v="5"/>
    <x v="21"/>
    <x v="5"/>
    <x v="0"/>
  </r>
  <r>
    <d v="2024-05-09T00:00:00"/>
    <s v="Kansas City"/>
    <s v="USA"/>
    <x v="1"/>
    <s v="Male"/>
    <x v="1"/>
    <x v="55"/>
    <n v="380"/>
    <n v="95"/>
    <n v="124"/>
    <n v="4"/>
    <m/>
    <n v="59.28"/>
    <x v="0"/>
    <n v="494"/>
    <x v="142"/>
    <m/>
    <x v="127"/>
    <x v="21"/>
    <x v="5"/>
    <x v="0"/>
  </r>
  <r>
    <d v="2024-05-09T00:00:00"/>
    <s v="Baranagar"/>
    <s v="India"/>
    <x v="0"/>
    <s v="Female"/>
    <x v="1"/>
    <x v="39"/>
    <n v="200"/>
    <n v="50"/>
    <n v="65"/>
    <n v="4"/>
    <m/>
    <n v="18.2"/>
    <x v="0"/>
    <n v="260"/>
    <x v="55"/>
    <m/>
    <x v="54"/>
    <x v="21"/>
    <x v="5"/>
    <x v="0"/>
  </r>
  <r>
    <d v="2024-05-09T00:00:00"/>
    <s v="Sydney"/>
    <s v="Australia"/>
    <x v="1"/>
    <s v="Male"/>
    <x v="1"/>
    <x v="55"/>
    <n v="475"/>
    <n v="95"/>
    <n v="124"/>
    <n v="5"/>
    <m/>
    <n v="89.0625"/>
    <x v="2"/>
    <n v="593.75"/>
    <x v="197"/>
    <m/>
    <x v="90"/>
    <x v="21"/>
    <x v="5"/>
    <x v="0"/>
  </r>
  <r>
    <d v="2024-05-09T00:00:00"/>
    <s v="Aizawl"/>
    <s v="India"/>
    <x v="0"/>
    <s v="Female"/>
    <x v="4"/>
    <x v="51"/>
    <n v="1200"/>
    <n v="600"/>
    <n v="780"/>
    <n v="2"/>
    <m/>
    <n v="100"/>
    <x v="2"/>
    <n v="1440"/>
    <x v="73"/>
    <m/>
    <x v="105"/>
    <x v="21"/>
    <x v="5"/>
    <x v="0"/>
  </r>
  <r>
    <d v="2024-05-09T00:00:00"/>
    <s v="Kanpur"/>
    <s v="India"/>
    <x v="0"/>
    <s v="Male"/>
    <x v="0"/>
    <x v="1"/>
    <n v="320"/>
    <n v="80"/>
    <n v="104"/>
    <n v="4"/>
    <m/>
    <n v="20.8"/>
    <x v="1"/>
    <n v="416"/>
    <x v="27"/>
    <m/>
    <x v="28"/>
    <x v="21"/>
    <x v="5"/>
    <x v="0"/>
  </r>
  <r>
    <d v="2024-06-09T00:00:00"/>
    <s v="Vancouver"/>
    <s v="Canada"/>
    <x v="0"/>
    <s v="Male"/>
    <x v="0"/>
    <x v="9"/>
    <n v="180"/>
    <n v="60"/>
    <n v="78"/>
    <n v="3"/>
    <m/>
    <n v="16.38"/>
    <x v="0"/>
    <n v="234"/>
    <x v="2"/>
    <m/>
    <x v="2"/>
    <x v="21"/>
    <x v="0"/>
    <x v="0"/>
  </r>
  <r>
    <d v="2024-06-09T00:00:00"/>
    <s v="Rewa"/>
    <s v="India"/>
    <x v="0"/>
    <s v="Female"/>
    <x v="0"/>
    <x v="32"/>
    <n v="120"/>
    <n v="20"/>
    <n v="26"/>
    <n v="6"/>
    <m/>
    <n v="10.92"/>
    <x v="0"/>
    <n v="156"/>
    <x v="4"/>
    <m/>
    <x v="4"/>
    <x v="21"/>
    <x v="0"/>
    <x v="0"/>
  </r>
  <r>
    <d v="2024-06-09T00:00:00"/>
    <s v="Indianapolis"/>
    <s v="USA"/>
    <x v="0"/>
    <s v="Female"/>
    <x v="2"/>
    <x v="15"/>
    <n v="17500"/>
    <n v="3500"/>
    <n v="4550"/>
    <n v="5"/>
    <m/>
    <n v="455"/>
    <x v="0"/>
    <n v="21000"/>
    <x v="117"/>
    <m/>
    <x v="118"/>
    <x v="21"/>
    <x v="0"/>
    <x v="0"/>
  </r>
  <r>
    <d v="2024-06-09T00:00:00"/>
    <s v="Austin"/>
    <s v="USA"/>
    <x v="0"/>
    <s v="Female"/>
    <x v="4"/>
    <x v="31"/>
    <n v="3200"/>
    <n v="800"/>
    <n v="1040"/>
    <n v="4"/>
    <m/>
    <n v="104"/>
    <x v="2"/>
    <n v="3680"/>
    <x v="161"/>
    <m/>
    <x v="61"/>
    <x v="21"/>
    <x v="0"/>
    <x v="0"/>
  </r>
  <r>
    <d v="2024-06-09T00:00:00"/>
    <s v="Sangli"/>
    <s v="India"/>
    <x v="0"/>
    <s v="Female"/>
    <x v="0"/>
    <x v="9"/>
    <n v="420"/>
    <n v="60"/>
    <n v="78"/>
    <n v="7"/>
    <m/>
    <n v="33.81"/>
    <x v="0"/>
    <n v="483"/>
    <x v="226"/>
    <m/>
    <x v="32"/>
    <x v="21"/>
    <x v="0"/>
    <x v="0"/>
  </r>
  <r>
    <d v="2024-06-09T00:00:00"/>
    <s v="Leeds"/>
    <s v="UK"/>
    <x v="0"/>
    <s v="Male"/>
    <x v="5"/>
    <x v="53"/>
    <n v="240"/>
    <n v="30"/>
    <n v="39"/>
    <n v="8"/>
    <m/>
    <n v="19.32"/>
    <x v="0"/>
    <n v="276"/>
    <x v="4"/>
    <m/>
    <x v="7"/>
    <x v="21"/>
    <x v="0"/>
    <x v="0"/>
  </r>
  <r>
    <d v="2024-06-09T00:00:00"/>
    <s v="Hamburg"/>
    <s v="Germany"/>
    <x v="1"/>
    <s v="Male"/>
    <x v="4"/>
    <x v="35"/>
    <n v="2500"/>
    <n v="500"/>
    <n v="650"/>
    <n v="5"/>
    <m/>
    <n v="100"/>
    <x v="2"/>
    <n v="3250"/>
    <x v="71"/>
    <m/>
    <x v="102"/>
    <x v="21"/>
    <x v="0"/>
    <x v="0"/>
  </r>
  <r>
    <d v="2024-06-09T00:00:00"/>
    <s v="Manchester"/>
    <s v="UK"/>
    <x v="0"/>
    <s v="Male"/>
    <x v="4"/>
    <x v="13"/>
    <n v="5400"/>
    <n v="900"/>
    <n v="1170"/>
    <n v="6"/>
    <m/>
    <n v="117"/>
    <x v="2"/>
    <n v="7020"/>
    <x v="105"/>
    <m/>
    <x v="141"/>
    <x v="21"/>
    <x v="0"/>
    <x v="0"/>
  </r>
  <r>
    <d v="2024-06-09T00:00:00"/>
    <s v="Moradabad"/>
    <s v="India"/>
    <x v="1"/>
    <s v="Female"/>
    <x v="4"/>
    <x v="28"/>
    <n v="400"/>
    <n v="100"/>
    <n v="130"/>
    <n v="4"/>
    <m/>
    <n v="75"/>
    <x v="2"/>
    <n v="500"/>
    <x v="132"/>
    <m/>
    <x v="20"/>
    <x v="21"/>
    <x v="0"/>
    <x v="0"/>
  </r>
  <r>
    <d v="2024-06-09T00:00:00"/>
    <s v="Vijayawada"/>
    <s v="India"/>
    <x v="0"/>
    <s v="Female"/>
    <x v="5"/>
    <x v="41"/>
    <n v="9"/>
    <n v="3"/>
    <n v="4"/>
    <n v="3"/>
    <m/>
    <n v="1.08"/>
    <x v="2"/>
    <n v="10.8"/>
    <x v="329"/>
    <m/>
    <x v="228"/>
    <x v="21"/>
    <x v="0"/>
    <x v="0"/>
  </r>
  <r>
    <d v="2024-06-09T00:00:00"/>
    <s v="Cologne"/>
    <s v="Germany"/>
    <x v="0"/>
    <s v="Female"/>
    <x v="0"/>
    <x v="27"/>
    <n v="160"/>
    <n v="40"/>
    <n v="52"/>
    <n v="4"/>
    <m/>
    <n v="10.4"/>
    <x v="1"/>
    <n v="208"/>
    <x v="61"/>
    <m/>
    <x v="11"/>
    <x v="21"/>
    <x v="0"/>
    <x v="0"/>
  </r>
  <r>
    <d v="2024-06-09T00:00:00"/>
    <s v="Pali"/>
    <s v="India"/>
    <x v="0"/>
    <s v="Female"/>
    <x v="2"/>
    <x v="24"/>
    <n v="500"/>
    <n v="250"/>
    <n v="325"/>
    <n v="2"/>
    <m/>
    <n v="32.5"/>
    <x v="1"/>
    <n v="650"/>
    <x v="22"/>
    <m/>
    <x v="24"/>
    <x v="21"/>
    <x v="0"/>
    <x v="0"/>
  </r>
  <r>
    <d v="2024-06-09T00:00:00"/>
    <s v="Rio de Janeiro"/>
    <s v="Brazil"/>
    <x v="0"/>
    <s v="Female"/>
    <x v="1"/>
    <x v="39"/>
    <n v="200"/>
    <n v="50"/>
    <n v="65"/>
    <n v="4"/>
    <m/>
    <n v="18.2"/>
    <x v="0"/>
    <n v="260"/>
    <x v="55"/>
    <m/>
    <x v="54"/>
    <x v="21"/>
    <x v="0"/>
    <x v="0"/>
  </r>
  <r>
    <d v="2024-06-09T00:00:00"/>
    <s v="San Francisco"/>
    <s v="USA"/>
    <x v="1"/>
    <s v="Male"/>
    <x v="0"/>
    <x v="38"/>
    <n v="135"/>
    <n v="45"/>
    <n v="59"/>
    <n v="3"/>
    <m/>
    <n v="21.06"/>
    <x v="0"/>
    <n v="175.5"/>
    <x v="233"/>
    <m/>
    <x v="155"/>
    <x v="21"/>
    <x v="0"/>
    <x v="0"/>
  </r>
  <r>
    <d v="2024-06-09T00:00:00"/>
    <s v="Vijayawada"/>
    <s v="India"/>
    <x v="0"/>
    <s v="Female"/>
    <x v="2"/>
    <x v="19"/>
    <n v="90000"/>
    <n v="18000"/>
    <n v="23400"/>
    <n v="5"/>
    <m/>
    <n v="3510"/>
    <x v="1"/>
    <n v="117000"/>
    <x v="95"/>
    <m/>
    <x v="63"/>
    <x v="21"/>
    <x v="0"/>
    <x v="0"/>
  </r>
  <r>
    <d v="2024-06-09T00:00:00"/>
    <s v="Allahabad"/>
    <s v="India"/>
    <x v="1"/>
    <s v="Male"/>
    <x v="0"/>
    <x v="33"/>
    <n v="360"/>
    <n v="60"/>
    <n v="78"/>
    <n v="6"/>
    <m/>
    <n v="46.8"/>
    <x v="1"/>
    <n v="468"/>
    <x v="101"/>
    <m/>
    <x v="44"/>
    <x v="21"/>
    <x v="0"/>
    <x v="0"/>
  </r>
  <r>
    <d v="2024-06-09T00:00:00"/>
    <s v="Dresden"/>
    <s v="Germany"/>
    <x v="0"/>
    <s v="Female"/>
    <x v="2"/>
    <x v="24"/>
    <n v="500"/>
    <n v="250"/>
    <n v="325"/>
    <n v="2"/>
    <m/>
    <n v="45.5"/>
    <x v="0"/>
    <n v="650"/>
    <x v="22"/>
    <m/>
    <x v="24"/>
    <x v="21"/>
    <x v="0"/>
    <x v="0"/>
  </r>
  <r>
    <d v="2024-06-09T00:00:00"/>
    <s v="Lucknow"/>
    <s v="India"/>
    <x v="0"/>
    <s v="Male"/>
    <x v="0"/>
    <x v="33"/>
    <n v="600"/>
    <n v="60"/>
    <n v="78"/>
    <n v="10"/>
    <m/>
    <n v="39"/>
    <x v="1"/>
    <n v="780"/>
    <x v="5"/>
    <m/>
    <x v="5"/>
    <x v="21"/>
    <x v="0"/>
    <x v="0"/>
  </r>
  <r>
    <d v="2024-06-09T00:00:00"/>
    <s v="Sheffield"/>
    <s v="UK"/>
    <x v="1"/>
    <s v="Female"/>
    <x v="2"/>
    <x v="24"/>
    <n v="1250"/>
    <n v="250"/>
    <n v="325"/>
    <n v="5"/>
    <m/>
    <n v="100"/>
    <x v="2"/>
    <n v="1625"/>
    <x v="134"/>
    <m/>
    <x v="81"/>
    <x v="21"/>
    <x v="0"/>
    <x v="0"/>
  </r>
  <r>
    <d v="2024-06-09T00:00:00"/>
    <s v="Salvador"/>
    <s v="Brazil"/>
    <x v="0"/>
    <s v="Male"/>
    <x v="1"/>
    <x v="50"/>
    <n v="1200"/>
    <n v="200"/>
    <n v="260"/>
    <n v="6"/>
    <m/>
    <n v="100"/>
    <x v="2"/>
    <n v="1500"/>
    <x v="52"/>
    <m/>
    <x v="105"/>
    <x v="21"/>
    <x v="0"/>
    <x v="0"/>
  </r>
  <r>
    <d v="2024-07-09T00:00:00"/>
    <s v="Atlanta"/>
    <s v="USA"/>
    <x v="0"/>
    <s v="Male"/>
    <x v="0"/>
    <x v="1"/>
    <n v="400"/>
    <n v="80"/>
    <n v="104"/>
    <n v="5"/>
    <m/>
    <n v="26"/>
    <x v="1"/>
    <n v="520"/>
    <x v="20"/>
    <m/>
    <x v="20"/>
    <x v="21"/>
    <x v="6"/>
    <x v="0"/>
  </r>
  <r>
    <d v="2024-07-09T00:00:00"/>
    <s v="Winnipeg"/>
    <s v="Canada"/>
    <x v="0"/>
    <s v="Male"/>
    <x v="2"/>
    <x v="15"/>
    <n v="35000"/>
    <n v="3500"/>
    <n v="4550"/>
    <n v="10"/>
    <m/>
    <n v="455"/>
    <x v="1"/>
    <n v="45500"/>
    <x v="284"/>
    <m/>
    <x v="211"/>
    <x v="21"/>
    <x v="6"/>
    <x v="0"/>
  </r>
  <r>
    <d v="2024-07-09T00:00:00"/>
    <s v="Sheffield"/>
    <s v="UK"/>
    <x v="1"/>
    <s v="Male"/>
    <x v="4"/>
    <x v="37"/>
    <n v="600"/>
    <n v="300"/>
    <n v="390"/>
    <n v="2"/>
    <m/>
    <n v="93.6"/>
    <x v="0"/>
    <n v="780"/>
    <x v="5"/>
    <m/>
    <x v="5"/>
    <x v="21"/>
    <x v="6"/>
    <x v="0"/>
  </r>
  <r>
    <d v="2024-07-09T00:00:00"/>
    <s v="Palghar"/>
    <s v="India"/>
    <x v="0"/>
    <s v="Male"/>
    <x v="4"/>
    <x v="28"/>
    <n v="600"/>
    <n v="100"/>
    <n v="130"/>
    <n v="6"/>
    <m/>
    <n v="39"/>
    <x v="1"/>
    <n v="780"/>
    <x v="5"/>
    <m/>
    <x v="5"/>
    <x v="21"/>
    <x v="6"/>
    <x v="0"/>
  </r>
  <r>
    <d v="2024-07-09T00:00:00"/>
    <s v="Las Vegas"/>
    <s v="USA"/>
    <x v="0"/>
    <s v="Female"/>
    <x v="0"/>
    <x v="14"/>
    <n v="840"/>
    <n v="140"/>
    <n v="182"/>
    <n v="6"/>
    <m/>
    <n v="76.44"/>
    <x v="0"/>
    <n v="1092"/>
    <x v="32"/>
    <m/>
    <x v="33"/>
    <x v="21"/>
    <x v="6"/>
    <x v="0"/>
  </r>
  <r>
    <d v="2024-07-09T00:00:00"/>
    <s v="Kharagpur"/>
    <s v="India"/>
    <x v="1"/>
    <s v="Male"/>
    <x v="2"/>
    <x v="10"/>
    <n v="4000"/>
    <n v="800"/>
    <n v="1040"/>
    <n v="5"/>
    <m/>
    <n v="104"/>
    <x v="1"/>
    <n v="5200"/>
    <x v="12"/>
    <m/>
    <x v="12"/>
    <x v="21"/>
    <x v="6"/>
    <x v="0"/>
  </r>
  <r>
    <d v="2024-07-09T00:00:00"/>
    <s v="Salvador"/>
    <s v="Brazil"/>
    <x v="0"/>
    <s v="Female"/>
    <x v="0"/>
    <x v="6"/>
    <n v="100"/>
    <n v="20"/>
    <n v="26"/>
    <n v="5"/>
    <m/>
    <n v="13"/>
    <x v="2"/>
    <n v="130"/>
    <x v="53"/>
    <m/>
    <x v="9"/>
    <x v="21"/>
    <x v="6"/>
    <x v="0"/>
  </r>
  <r>
    <d v="2024-07-09T00:00:00"/>
    <s v="Kharagpur"/>
    <s v="India"/>
    <x v="0"/>
    <s v="Female"/>
    <x v="0"/>
    <x v="1"/>
    <n v="720"/>
    <n v="80"/>
    <n v="104"/>
    <n v="9"/>
    <m/>
    <n v="45"/>
    <x v="1"/>
    <n v="900"/>
    <x v="5"/>
    <m/>
    <x v="1"/>
    <x v="21"/>
    <x v="6"/>
    <x v="0"/>
  </r>
  <r>
    <d v="2024-07-09T00:00:00"/>
    <s v="Jalgaon"/>
    <s v="India"/>
    <x v="0"/>
    <s v="Female"/>
    <x v="0"/>
    <x v="32"/>
    <n v="60"/>
    <n v="20"/>
    <n v="26"/>
    <n v="3"/>
    <m/>
    <n v="3.75"/>
    <x v="1"/>
    <n v="75"/>
    <x v="67"/>
    <m/>
    <x v="112"/>
    <x v="21"/>
    <x v="6"/>
    <x v="0"/>
  </r>
  <r>
    <d v="2024-07-09T00:00:00"/>
    <s v="Bristol"/>
    <s v="UK"/>
    <x v="0"/>
    <s v="Female"/>
    <x v="0"/>
    <x v="4"/>
    <n v="160"/>
    <n v="40"/>
    <n v="52"/>
    <n v="4"/>
    <m/>
    <n v="14"/>
    <x v="0"/>
    <n v="200"/>
    <x v="121"/>
    <m/>
    <x v="11"/>
    <x v="21"/>
    <x v="6"/>
    <x v="0"/>
  </r>
  <r>
    <d v="2024-07-09T00:00:00"/>
    <s v="Gandhinagar"/>
    <s v="India"/>
    <x v="1"/>
    <s v="Male"/>
    <x v="0"/>
    <x v="1"/>
    <n v="400"/>
    <n v="80"/>
    <n v="104"/>
    <n v="5"/>
    <m/>
    <n v="78"/>
    <x v="2"/>
    <n v="520"/>
    <x v="20"/>
    <m/>
    <x v="20"/>
    <x v="21"/>
    <x v="6"/>
    <x v="0"/>
  </r>
  <r>
    <d v="2024-07-09T00:00:00"/>
    <s v="Indianapolis"/>
    <s v="USA"/>
    <x v="0"/>
    <s v="Female"/>
    <x v="0"/>
    <x v="43"/>
    <n v="7"/>
    <n v="7"/>
    <n v="9"/>
    <n v="1"/>
    <m/>
    <n v="0.91"/>
    <x v="2"/>
    <n v="9.1"/>
    <x v="263"/>
    <m/>
    <x v="202"/>
    <x v="21"/>
    <x v="6"/>
    <x v="0"/>
  </r>
  <r>
    <d v="2024-07-09T00:00:00"/>
    <s v="Munich"/>
    <s v="Germany"/>
    <x v="0"/>
    <s v="Male"/>
    <x v="4"/>
    <x v="45"/>
    <n v="14000"/>
    <n v="2000"/>
    <n v="2600"/>
    <n v="7"/>
    <m/>
    <n v="260"/>
    <x v="0"/>
    <n v="16100"/>
    <x v="112"/>
    <m/>
    <x v="107"/>
    <x v="21"/>
    <x v="6"/>
    <x v="0"/>
  </r>
  <r>
    <d v="2024-07-09T00:00:00"/>
    <s v="Aizawl"/>
    <s v="India"/>
    <x v="0"/>
    <s v="Female"/>
    <x v="4"/>
    <x v="13"/>
    <n v="2700"/>
    <n v="900"/>
    <n v="1170"/>
    <n v="3"/>
    <m/>
    <n v="117"/>
    <x v="0"/>
    <n v="3510"/>
    <x v="116"/>
    <m/>
    <x v="106"/>
    <x v="21"/>
    <x v="6"/>
    <x v="0"/>
  </r>
  <r>
    <d v="2024-07-09T00:00:00"/>
    <s v="Stuttgart"/>
    <s v="Germany"/>
    <x v="0"/>
    <s v="Female"/>
    <x v="1"/>
    <x v="2"/>
    <n v="1080"/>
    <n v="180"/>
    <n v="234"/>
    <n v="6"/>
    <m/>
    <n v="67.5"/>
    <x v="1"/>
    <n v="1350"/>
    <x v="28"/>
    <m/>
    <x v="123"/>
    <x v="21"/>
    <x v="6"/>
    <x v="0"/>
  </r>
  <r>
    <d v="2024-07-09T00:00:00"/>
    <s v="Leeds"/>
    <s v="UK"/>
    <x v="0"/>
    <s v="Male"/>
    <x v="0"/>
    <x v="3"/>
    <n v="400"/>
    <n v="100"/>
    <n v="130"/>
    <n v="4"/>
    <m/>
    <n v="36.4"/>
    <x v="0"/>
    <n v="520"/>
    <x v="20"/>
    <m/>
    <x v="20"/>
    <x v="21"/>
    <x v="6"/>
    <x v="0"/>
  </r>
  <r>
    <d v="2024-07-09T00:00:00"/>
    <s v="Adelaide"/>
    <s v="Australia"/>
    <x v="0"/>
    <s v="Male"/>
    <x v="1"/>
    <x v="55"/>
    <n v="760"/>
    <n v="95"/>
    <n v="124"/>
    <n v="8"/>
    <m/>
    <n v="45.6"/>
    <x v="1"/>
    <n v="912"/>
    <x v="330"/>
    <m/>
    <x v="224"/>
    <x v="21"/>
    <x v="6"/>
    <x v="0"/>
  </r>
  <r>
    <d v="2024-07-09T00:00:00"/>
    <s v="SÃ£o Paulo"/>
    <s v="Brazil"/>
    <x v="0"/>
    <s v="Male"/>
    <x v="5"/>
    <x v="41"/>
    <n v="12"/>
    <n v="3"/>
    <n v="4"/>
    <n v="4"/>
    <m/>
    <n v="0.75"/>
    <x v="1"/>
    <n v="15"/>
    <x v="331"/>
    <m/>
    <x v="223"/>
    <x v="21"/>
    <x v="6"/>
    <x v="0"/>
  </r>
  <r>
    <d v="2024-07-09T00:00:00"/>
    <s v="BrasÃ­lia"/>
    <s v="Brazil"/>
    <x v="0"/>
    <s v="Male"/>
    <x v="0"/>
    <x v="32"/>
    <n v="120"/>
    <n v="20"/>
    <n v="26"/>
    <n v="6"/>
    <m/>
    <n v="14.4"/>
    <x v="2"/>
    <n v="144"/>
    <x v="60"/>
    <m/>
    <x v="4"/>
    <x v="21"/>
    <x v="6"/>
    <x v="0"/>
  </r>
  <r>
    <d v="2024-08-09T00:00:00"/>
    <s v="Aizawl"/>
    <s v="India"/>
    <x v="1"/>
    <s v="Male"/>
    <x v="0"/>
    <x v="11"/>
    <n v="1650"/>
    <n v="550"/>
    <n v="715"/>
    <n v="3"/>
    <m/>
    <n v="100"/>
    <x v="1"/>
    <n v="2145"/>
    <x v="259"/>
    <m/>
    <x v="163"/>
    <x v="21"/>
    <x v="7"/>
    <x v="0"/>
  </r>
  <r>
    <d v="2024-08-09T00:00:00"/>
    <s v="Las Vegas"/>
    <s v="USA"/>
    <x v="1"/>
    <s v="Male"/>
    <x v="1"/>
    <x v="44"/>
    <n v="750"/>
    <n v="150"/>
    <n v="195"/>
    <n v="5"/>
    <m/>
    <n v="100"/>
    <x v="0"/>
    <n v="937.5"/>
    <x v="154"/>
    <m/>
    <x v="126"/>
    <x v="21"/>
    <x v="7"/>
    <x v="0"/>
  </r>
  <r>
    <d v="2024-08-09T00:00:00"/>
    <s v="Manaus"/>
    <s v="Brazil"/>
    <x v="1"/>
    <s v="Female"/>
    <x v="0"/>
    <x v="4"/>
    <n v="320"/>
    <n v="40"/>
    <n v="52"/>
    <n v="8"/>
    <m/>
    <n v="49.92"/>
    <x v="0"/>
    <n v="416"/>
    <x v="27"/>
    <m/>
    <x v="28"/>
    <x v="21"/>
    <x v="7"/>
    <x v="0"/>
  </r>
  <r>
    <d v="2024-08-09T00:00:00"/>
    <s v="Bangalore"/>
    <s v="India"/>
    <x v="0"/>
    <s v="Male"/>
    <x v="0"/>
    <x v="0"/>
    <n v="1000"/>
    <n v="250"/>
    <n v="325"/>
    <n v="4"/>
    <m/>
    <n v="100"/>
    <x v="2"/>
    <n v="1300"/>
    <x v="52"/>
    <m/>
    <x v="22"/>
    <x v="21"/>
    <x v="7"/>
    <x v="0"/>
  </r>
  <r>
    <d v="2024-08-09T00:00:00"/>
    <s v="Karimnagar"/>
    <s v="India"/>
    <x v="1"/>
    <s v="Male"/>
    <x v="2"/>
    <x v="18"/>
    <n v="12000"/>
    <n v="1200"/>
    <n v="1560"/>
    <n v="10"/>
    <m/>
    <n v="156"/>
    <x v="1"/>
    <n v="15600"/>
    <x v="41"/>
    <m/>
    <x v="42"/>
    <x v="21"/>
    <x v="7"/>
    <x v="0"/>
  </r>
  <r>
    <d v="2024-08-09T00:00:00"/>
    <s v="Bangalore"/>
    <s v="India"/>
    <x v="0"/>
    <s v="Male"/>
    <x v="0"/>
    <x v="4"/>
    <n v="80"/>
    <n v="40"/>
    <n v="52"/>
    <n v="2"/>
    <m/>
    <n v="5"/>
    <x v="1"/>
    <n v="100"/>
    <x v="9"/>
    <m/>
    <x v="59"/>
    <x v="21"/>
    <x v="7"/>
    <x v="0"/>
  </r>
  <r>
    <d v="2024-08-09T00:00:00"/>
    <s v="Gandhinagar"/>
    <s v="India"/>
    <x v="0"/>
    <s v="Male"/>
    <x v="2"/>
    <x v="19"/>
    <n v="90000"/>
    <n v="18000"/>
    <n v="23400"/>
    <n v="5"/>
    <m/>
    <n v="3510"/>
    <x v="0"/>
    <n v="112500"/>
    <x v="66"/>
    <m/>
    <x v="63"/>
    <x v="21"/>
    <x v="7"/>
    <x v="0"/>
  </r>
  <r>
    <d v="2024-08-09T00:00:00"/>
    <s v="Kanpur"/>
    <s v="India"/>
    <x v="1"/>
    <s v="Male"/>
    <x v="0"/>
    <x v="1"/>
    <n v="480"/>
    <n v="80"/>
    <n v="104"/>
    <n v="6"/>
    <m/>
    <n v="72"/>
    <x v="0"/>
    <n v="600"/>
    <x v="20"/>
    <m/>
    <x v="110"/>
    <x v="21"/>
    <x v="7"/>
    <x v="0"/>
  </r>
  <r>
    <d v="2024-08-09T00:00:00"/>
    <s v="Ahmedabad"/>
    <s v="India"/>
    <x v="1"/>
    <s v="Male"/>
    <x v="4"/>
    <x v="31"/>
    <n v="4800"/>
    <n v="800"/>
    <n v="1040"/>
    <n v="6"/>
    <m/>
    <n v="104"/>
    <x v="0"/>
    <n v="6000"/>
    <x v="12"/>
    <m/>
    <x v="38"/>
    <x v="21"/>
    <x v="7"/>
    <x v="0"/>
  </r>
  <r>
    <d v="2024-08-09T00:00:00"/>
    <s v="Nagpur"/>
    <s v="India"/>
    <x v="0"/>
    <s v="Male"/>
    <x v="5"/>
    <x v="49"/>
    <n v="420"/>
    <n v="70"/>
    <n v="91"/>
    <n v="6"/>
    <m/>
    <n v="27.3"/>
    <x v="1"/>
    <n v="546"/>
    <x v="15"/>
    <m/>
    <x v="32"/>
    <x v="21"/>
    <x v="7"/>
    <x v="0"/>
  </r>
  <r>
    <d v="2024-08-09T00:00:00"/>
    <s v="Liverpool"/>
    <s v="UK"/>
    <x v="1"/>
    <s v="Male"/>
    <x v="0"/>
    <x v="3"/>
    <n v="600"/>
    <n v="100"/>
    <n v="130"/>
    <n v="6"/>
    <m/>
    <n v="100"/>
    <x v="2"/>
    <n v="780"/>
    <x v="5"/>
    <m/>
    <x v="5"/>
    <x v="21"/>
    <x v="7"/>
    <x v="0"/>
  </r>
  <r>
    <d v="2024-08-09T00:00:00"/>
    <s v="Allahabad"/>
    <s v="India"/>
    <x v="1"/>
    <s v="Female"/>
    <x v="1"/>
    <x v="22"/>
    <n v="700"/>
    <n v="100"/>
    <n v="130"/>
    <n v="7"/>
    <m/>
    <n v="100"/>
    <x v="0"/>
    <n v="910"/>
    <x v="34"/>
    <m/>
    <x v="3"/>
    <x v="21"/>
    <x v="7"/>
    <x v="0"/>
  </r>
  <r>
    <d v="2024-08-09T00:00:00"/>
    <s v="Ras Al Khaimah"/>
    <s v="UAE"/>
    <x v="0"/>
    <s v="Male"/>
    <x v="2"/>
    <x v="52"/>
    <n v="20000"/>
    <n v="5000"/>
    <n v="6500"/>
    <n v="4"/>
    <m/>
    <n v="650"/>
    <x v="0"/>
    <n v="25000"/>
    <x v="180"/>
    <m/>
    <x v="128"/>
    <x v="21"/>
    <x v="7"/>
    <x v="0"/>
  </r>
  <r>
    <d v="2024-08-09T00:00:00"/>
    <s v="San Diego"/>
    <s v="USA"/>
    <x v="0"/>
    <s v="Female"/>
    <x v="0"/>
    <x v="36"/>
    <n v="330"/>
    <n v="55"/>
    <n v="72"/>
    <n v="6"/>
    <m/>
    <n v="26.565000000000001"/>
    <x v="0"/>
    <n v="379.5"/>
    <x v="62"/>
    <m/>
    <x v="101"/>
    <x v="21"/>
    <x v="7"/>
    <x v="0"/>
  </r>
  <r>
    <d v="2024-08-09T00:00:00"/>
    <s v="Munich"/>
    <s v="Germany"/>
    <x v="0"/>
    <s v="Female"/>
    <x v="2"/>
    <x v="19"/>
    <n v="72000"/>
    <n v="18000"/>
    <n v="23400"/>
    <n v="4"/>
    <m/>
    <n v="3510"/>
    <x v="0"/>
    <n v="93600"/>
    <x v="39"/>
    <m/>
    <x v="39"/>
    <x v="21"/>
    <x v="7"/>
    <x v="0"/>
  </r>
  <r>
    <d v="2024-08-09T00:00:00"/>
    <s v="Sharjah"/>
    <s v="UAE"/>
    <x v="1"/>
    <s v="Female"/>
    <x v="4"/>
    <x v="35"/>
    <n v="1000"/>
    <n v="500"/>
    <n v="650"/>
    <n v="2"/>
    <m/>
    <n v="100"/>
    <x v="1"/>
    <n v="1300"/>
    <x v="52"/>
    <m/>
    <x v="22"/>
    <x v="21"/>
    <x v="7"/>
    <x v="0"/>
  </r>
  <r>
    <d v="2024-08-09T00:00:00"/>
    <s v="Tenali"/>
    <s v="India"/>
    <x v="0"/>
    <s v="Male"/>
    <x v="4"/>
    <x v="30"/>
    <n v="6000"/>
    <n v="1500"/>
    <n v="1950"/>
    <n v="4"/>
    <m/>
    <n v="195"/>
    <x v="1"/>
    <n v="7800"/>
    <x v="23"/>
    <m/>
    <x v="25"/>
    <x v="21"/>
    <x v="7"/>
    <x v="0"/>
  </r>
  <r>
    <d v="2024-08-09T00:00:00"/>
    <s v="Sharjah"/>
    <s v="UAE"/>
    <x v="0"/>
    <s v="Female"/>
    <x v="0"/>
    <x v="5"/>
    <n v="450"/>
    <n v="90"/>
    <n v="117"/>
    <n v="5"/>
    <m/>
    <n v="40.950000000000003"/>
    <x v="0"/>
    <n v="585"/>
    <x v="74"/>
    <m/>
    <x v="72"/>
    <x v="21"/>
    <x v="7"/>
    <x v="0"/>
  </r>
  <r>
    <d v="2024-08-09T00:00:00"/>
    <s v="Gandhinagar"/>
    <s v="India"/>
    <x v="0"/>
    <s v="Female"/>
    <x v="4"/>
    <x v="37"/>
    <n v="1800"/>
    <n v="300"/>
    <n v="390"/>
    <n v="6"/>
    <m/>
    <n v="100"/>
    <x v="2"/>
    <n v="2160"/>
    <x v="115"/>
    <m/>
    <x v="122"/>
    <x v="21"/>
    <x v="7"/>
    <x v="0"/>
  </r>
  <r>
    <d v="2024-08-09T00:00:00"/>
    <s v="Gandhinagar"/>
    <s v="India"/>
    <x v="0"/>
    <s v="Male"/>
    <x v="4"/>
    <x v="45"/>
    <n v="12000"/>
    <n v="2000"/>
    <n v="2600"/>
    <n v="6"/>
    <m/>
    <n v="260"/>
    <x v="1"/>
    <n v="15600"/>
    <x v="41"/>
    <m/>
    <x v="42"/>
    <x v="21"/>
    <x v="7"/>
    <x v="0"/>
  </r>
  <r>
    <d v="2024-09-09T00:00:00"/>
    <s v="Milwaukee"/>
    <s v="USA"/>
    <x v="0"/>
    <s v="Male"/>
    <x v="4"/>
    <x v="30"/>
    <n v="7500"/>
    <n v="1500"/>
    <n v="1950"/>
    <n v="5"/>
    <m/>
    <n v="195"/>
    <x v="2"/>
    <n v="9375"/>
    <x v="171"/>
    <m/>
    <x v="50"/>
    <x v="21"/>
    <x v="8"/>
    <x v="0"/>
  </r>
  <r>
    <d v="2024-09-09T00:00:00"/>
    <s v="Kolhapur"/>
    <s v="India"/>
    <x v="1"/>
    <s v="Female"/>
    <x v="0"/>
    <x v="36"/>
    <n v="385"/>
    <n v="55"/>
    <n v="72"/>
    <n v="7"/>
    <m/>
    <n v="60.06"/>
    <x v="0"/>
    <n v="500.5"/>
    <x v="75"/>
    <m/>
    <x v="74"/>
    <x v="21"/>
    <x v="8"/>
    <x v="0"/>
  </r>
  <r>
    <d v="2024-09-09T00:00:00"/>
    <s v="Kanpur"/>
    <s v="India"/>
    <x v="0"/>
    <s v="Female"/>
    <x v="0"/>
    <x v="5"/>
    <n v="540"/>
    <n v="90"/>
    <n v="117"/>
    <n v="6"/>
    <m/>
    <n v="49.14"/>
    <x v="0"/>
    <n v="702"/>
    <x v="8"/>
    <m/>
    <x v="8"/>
    <x v="21"/>
    <x v="8"/>
    <x v="0"/>
  </r>
  <r>
    <d v="2024-09-09T00:00:00"/>
    <s v="Bhopal"/>
    <s v="India"/>
    <x v="1"/>
    <s v="Female"/>
    <x v="2"/>
    <x v="7"/>
    <n v="440000"/>
    <n v="55000"/>
    <n v="71500"/>
    <n v="8"/>
    <m/>
    <n v="10725"/>
    <x v="1"/>
    <n v="572000"/>
    <x v="54"/>
    <m/>
    <x v="53"/>
    <x v="21"/>
    <x v="8"/>
    <x v="0"/>
  </r>
  <r>
    <d v="2024-09-09T00:00:00"/>
    <s v="Ludhiana"/>
    <s v="India"/>
    <x v="0"/>
    <s v="Male"/>
    <x v="0"/>
    <x v="5"/>
    <n v="540"/>
    <n v="90"/>
    <n v="117"/>
    <n v="6"/>
    <m/>
    <n v="64.8"/>
    <x v="2"/>
    <n v="648"/>
    <x v="101"/>
    <m/>
    <x v="8"/>
    <x v="21"/>
    <x v="8"/>
    <x v="0"/>
  </r>
  <r>
    <d v="2024-09-09T00:00:00"/>
    <s v="Portland"/>
    <s v="USA"/>
    <x v="0"/>
    <s v="Male"/>
    <x v="0"/>
    <x v="6"/>
    <n v="40"/>
    <n v="20"/>
    <n v="26"/>
    <n v="2"/>
    <m/>
    <n v="2.6"/>
    <x v="1"/>
    <n v="52"/>
    <x v="44"/>
    <m/>
    <x v="45"/>
    <x v="21"/>
    <x v="8"/>
    <x v="0"/>
  </r>
  <r>
    <d v="2024-09-09T00:00:00"/>
    <s v="New York"/>
    <s v="USA"/>
    <x v="0"/>
    <s v="Female"/>
    <x v="0"/>
    <x v="36"/>
    <n v="110"/>
    <n v="55"/>
    <n v="72"/>
    <n v="2"/>
    <m/>
    <n v="6.875"/>
    <x v="1"/>
    <n v="137.5"/>
    <x v="332"/>
    <m/>
    <x v="180"/>
    <x v="21"/>
    <x v="8"/>
    <x v="0"/>
  </r>
  <r>
    <d v="2024-09-09T00:00:00"/>
    <s v="Kolhapur"/>
    <s v="India"/>
    <x v="0"/>
    <s v="Female"/>
    <x v="3"/>
    <x v="21"/>
    <n v="4050"/>
    <n v="450"/>
    <n v="585"/>
    <n v="9"/>
    <m/>
    <n v="100"/>
    <x v="2"/>
    <n v="5265"/>
    <x v="286"/>
    <m/>
    <x v="212"/>
    <x v="21"/>
    <x v="8"/>
    <x v="0"/>
  </r>
  <r>
    <d v="2024-09-09T00:00:00"/>
    <s v="Bristol"/>
    <s v="UK"/>
    <x v="1"/>
    <s v="Female"/>
    <x v="5"/>
    <x v="41"/>
    <n v="21"/>
    <n v="3"/>
    <n v="4"/>
    <n v="7"/>
    <m/>
    <n v="2.415"/>
    <x v="1"/>
    <n v="24.15"/>
    <x v="333"/>
    <m/>
    <x v="221"/>
    <x v="21"/>
    <x v="8"/>
    <x v="0"/>
  </r>
  <r>
    <d v="2024-09-09T00:00:00"/>
    <s v="Bokaro"/>
    <s v="India"/>
    <x v="0"/>
    <s v="Male"/>
    <x v="0"/>
    <x v="11"/>
    <n v="5500"/>
    <n v="550"/>
    <n v="715"/>
    <n v="10"/>
    <m/>
    <n v="100"/>
    <x v="0"/>
    <n v="7150"/>
    <x v="248"/>
    <m/>
    <x v="150"/>
    <x v="21"/>
    <x v="8"/>
    <x v="0"/>
  </r>
  <r>
    <d v="2024-09-09T00:00:00"/>
    <s v="San Jose"/>
    <s v="USA"/>
    <x v="0"/>
    <s v="Male"/>
    <x v="2"/>
    <x v="18"/>
    <n v="4800"/>
    <n v="1200"/>
    <n v="1560"/>
    <n v="4"/>
    <m/>
    <n v="156"/>
    <x v="1"/>
    <n v="6000"/>
    <x v="12"/>
    <m/>
    <x v="38"/>
    <x v="21"/>
    <x v="8"/>
    <x v="0"/>
  </r>
  <r>
    <d v="2024-09-09T00:00:00"/>
    <s v="Munich"/>
    <s v="Germany"/>
    <x v="1"/>
    <s v="Male"/>
    <x v="2"/>
    <x v="18"/>
    <n v="1200"/>
    <n v="1200"/>
    <n v="1560"/>
    <n v="1"/>
    <m/>
    <n v="144"/>
    <x v="1"/>
    <n v="1440"/>
    <x v="73"/>
    <m/>
    <x v="105"/>
    <x v="21"/>
    <x v="8"/>
    <x v="0"/>
  </r>
  <r>
    <d v="2024-09-09T00:00:00"/>
    <s v="Quebec City"/>
    <s v="Canada"/>
    <x v="0"/>
    <s v="Female"/>
    <x v="1"/>
    <x v="55"/>
    <n v="570"/>
    <n v="95"/>
    <n v="124"/>
    <n v="6"/>
    <m/>
    <n v="32.774999999999999"/>
    <x v="1"/>
    <n v="655.5"/>
    <x v="256"/>
    <m/>
    <x v="130"/>
    <x v="21"/>
    <x v="8"/>
    <x v="0"/>
  </r>
  <r>
    <d v="2024-09-09T00:00:00"/>
    <s v="Calgary"/>
    <s v="Canada"/>
    <x v="0"/>
    <s v="Male"/>
    <x v="0"/>
    <x v="33"/>
    <n v="420"/>
    <n v="60"/>
    <n v="78"/>
    <n v="7"/>
    <m/>
    <n v="52.5"/>
    <x v="2"/>
    <n v="525"/>
    <x v="234"/>
    <m/>
    <x v="32"/>
    <x v="21"/>
    <x v="8"/>
    <x v="0"/>
  </r>
  <r>
    <d v="2024-09-09T00:00:00"/>
    <s v="Stuttgart"/>
    <s v="Germany"/>
    <x v="1"/>
    <s v="Male"/>
    <x v="0"/>
    <x v="43"/>
    <n v="35"/>
    <n v="7"/>
    <n v="9"/>
    <n v="5"/>
    <m/>
    <n v="6.8250000000000002"/>
    <x v="2"/>
    <n v="45.5"/>
    <x v="100"/>
    <m/>
    <x v="115"/>
    <x v="21"/>
    <x v="8"/>
    <x v="0"/>
  </r>
  <r>
    <d v="2024-09-09T00:00:00"/>
    <s v="Salvador"/>
    <s v="Brazil"/>
    <x v="1"/>
    <s v="Male"/>
    <x v="1"/>
    <x v="39"/>
    <n v="450"/>
    <n v="50"/>
    <n v="65"/>
    <n v="9"/>
    <m/>
    <n v="70.2"/>
    <x v="0"/>
    <n v="585"/>
    <x v="74"/>
    <m/>
    <x v="72"/>
    <x v="21"/>
    <x v="8"/>
    <x v="0"/>
  </r>
  <r>
    <d v="2024-09-09T00:00:00"/>
    <s v="Hamburg"/>
    <s v="Germany"/>
    <x v="0"/>
    <s v="Male"/>
    <x v="4"/>
    <x v="16"/>
    <n v="5400"/>
    <n v="1800"/>
    <n v="2340"/>
    <n v="3"/>
    <m/>
    <n v="234"/>
    <x v="2"/>
    <n v="6750"/>
    <x v="194"/>
    <m/>
    <x v="141"/>
    <x v="21"/>
    <x v="8"/>
    <x v="0"/>
  </r>
  <r>
    <d v="2024-09-09T00:00:00"/>
    <s v="Ottawa"/>
    <s v="Canada"/>
    <x v="0"/>
    <s v="Female"/>
    <x v="0"/>
    <x v="32"/>
    <n v="120"/>
    <n v="20"/>
    <n v="26"/>
    <n v="6"/>
    <m/>
    <n v="15.6"/>
    <x v="2"/>
    <n v="156"/>
    <x v="4"/>
    <m/>
    <x v="4"/>
    <x v="21"/>
    <x v="8"/>
    <x v="0"/>
  </r>
  <r>
    <d v="2024-09-09T00:00:00"/>
    <s v="Leipzig"/>
    <s v="Germany"/>
    <x v="0"/>
    <s v="Male"/>
    <x v="3"/>
    <x v="25"/>
    <n v="600"/>
    <n v="120"/>
    <n v="156"/>
    <n v="5"/>
    <m/>
    <n v="54.6"/>
    <x v="0"/>
    <n v="780"/>
    <x v="5"/>
    <m/>
    <x v="5"/>
    <x v="21"/>
    <x v="8"/>
    <x v="0"/>
  </r>
  <r>
    <d v="2024-09-09T00:00:00"/>
    <s v="Thiruvananthapuram"/>
    <s v="India"/>
    <x v="0"/>
    <s v="Female"/>
    <x v="0"/>
    <x v="0"/>
    <n v="250"/>
    <n v="250"/>
    <n v="325"/>
    <n v="1"/>
    <m/>
    <n v="22.75"/>
    <x v="0"/>
    <n v="325"/>
    <x v="24"/>
    <m/>
    <x v="67"/>
    <x v="21"/>
    <x v="8"/>
    <x v="0"/>
  </r>
  <r>
    <d v="2024-09-09T00:00:00"/>
    <s v="Houston"/>
    <s v="USA"/>
    <x v="0"/>
    <s v="Female"/>
    <x v="1"/>
    <x v="39"/>
    <n v="450"/>
    <n v="50"/>
    <n v="65"/>
    <n v="9"/>
    <m/>
    <n v="51.75"/>
    <x v="2"/>
    <n v="517.5"/>
    <x v="37"/>
    <m/>
    <x v="72"/>
    <x v="21"/>
    <x v="8"/>
    <x v="0"/>
  </r>
  <r>
    <d v="2024-10-09T00:00:00"/>
    <s v="SÃ£o Paulo"/>
    <s v="Brazil"/>
    <x v="0"/>
    <s v="Female"/>
    <x v="1"/>
    <x v="50"/>
    <n v="1000"/>
    <n v="200"/>
    <n v="260"/>
    <n v="5"/>
    <m/>
    <n v="62.5"/>
    <x v="1"/>
    <n v="1250"/>
    <x v="214"/>
    <m/>
    <x v="22"/>
    <x v="21"/>
    <x v="9"/>
    <x v="0"/>
  </r>
  <r>
    <d v="2024-10-09T00:00:00"/>
    <s v="Lucknow"/>
    <s v="India"/>
    <x v="0"/>
    <s v="Male"/>
    <x v="4"/>
    <x v="37"/>
    <n v="1500"/>
    <n v="300"/>
    <n v="390"/>
    <n v="5"/>
    <m/>
    <n v="97.5"/>
    <x v="1"/>
    <n v="1950"/>
    <x v="0"/>
    <m/>
    <x v="0"/>
    <x v="21"/>
    <x v="9"/>
    <x v="0"/>
  </r>
  <r>
    <d v="2024-10-09T00:00:00"/>
    <s v="Los Angeles"/>
    <s v="USA"/>
    <x v="0"/>
    <s v="Male"/>
    <x v="0"/>
    <x v="1"/>
    <n v="480"/>
    <n v="80"/>
    <n v="104"/>
    <n v="6"/>
    <m/>
    <n v="28.8"/>
    <x v="1"/>
    <n v="576"/>
    <x v="27"/>
    <m/>
    <x v="110"/>
    <x v="21"/>
    <x v="9"/>
    <x v="0"/>
  </r>
  <r>
    <d v="2024-10-09T00:00:00"/>
    <s v="Milwaukee"/>
    <s v="USA"/>
    <x v="0"/>
    <s v="Male"/>
    <x v="4"/>
    <x v="16"/>
    <n v="3600"/>
    <n v="1800"/>
    <n v="2340"/>
    <n v="2"/>
    <m/>
    <n v="234"/>
    <x v="1"/>
    <n v="4680"/>
    <x v="110"/>
    <m/>
    <x v="16"/>
    <x v="21"/>
    <x v="9"/>
    <x v="0"/>
  </r>
  <r>
    <d v="2024-10-09T00:00:00"/>
    <s v="Bristol"/>
    <s v="UK"/>
    <x v="1"/>
    <s v="Female"/>
    <x v="4"/>
    <x v="31"/>
    <n v="2400"/>
    <n v="800"/>
    <n v="1040"/>
    <n v="3"/>
    <m/>
    <n v="104"/>
    <x v="2"/>
    <n v="3120"/>
    <x v="72"/>
    <m/>
    <x v="70"/>
    <x v="21"/>
    <x v="9"/>
    <x v="0"/>
  </r>
  <r>
    <d v="2024-10-09T00:00:00"/>
    <s v="Aizawl"/>
    <s v="India"/>
    <x v="1"/>
    <s v="Female"/>
    <x v="0"/>
    <x v="5"/>
    <n v="810"/>
    <n v="90"/>
    <n v="117"/>
    <n v="9"/>
    <m/>
    <n v="100"/>
    <x v="1"/>
    <n v="1053"/>
    <x v="297"/>
    <m/>
    <x v="217"/>
    <x v="21"/>
    <x v="9"/>
    <x v="0"/>
  </r>
  <r>
    <d v="2024-10-09T00:00:00"/>
    <s v="Mumbai"/>
    <s v="India"/>
    <x v="0"/>
    <s v="Male"/>
    <x v="1"/>
    <x v="47"/>
    <n v="225"/>
    <n v="25"/>
    <n v="33"/>
    <n v="9"/>
    <m/>
    <n v="19.6875"/>
    <x v="0"/>
    <n v="281.25"/>
    <x v="270"/>
    <m/>
    <x v="229"/>
    <x v="21"/>
    <x v="9"/>
    <x v="0"/>
  </r>
  <r>
    <d v="2024-10-09T00:00:00"/>
    <s v="Sangli"/>
    <s v="India"/>
    <x v="0"/>
    <s v="Male"/>
    <x v="1"/>
    <x v="2"/>
    <n v="1260"/>
    <n v="180"/>
    <n v="234"/>
    <n v="7"/>
    <m/>
    <n v="78.75"/>
    <x v="1"/>
    <n v="1575"/>
    <x v="90"/>
    <m/>
    <x v="6"/>
    <x v="21"/>
    <x v="9"/>
    <x v="0"/>
  </r>
  <r>
    <d v="2024-10-09T00:00:00"/>
    <s v="Sharjah"/>
    <s v="UAE"/>
    <x v="0"/>
    <s v="Female"/>
    <x v="2"/>
    <x v="52"/>
    <n v="25000"/>
    <n v="5000"/>
    <n v="6500"/>
    <n v="5"/>
    <m/>
    <n v="650"/>
    <x v="0"/>
    <n v="31250"/>
    <x v="58"/>
    <m/>
    <x v="57"/>
    <x v="21"/>
    <x v="9"/>
    <x v="0"/>
  </r>
  <r>
    <d v="2024-10-09T00:00:00"/>
    <s v="Calgary"/>
    <s v="Canada"/>
    <x v="0"/>
    <s v="Male"/>
    <x v="0"/>
    <x v="9"/>
    <n v="120"/>
    <n v="60"/>
    <n v="78"/>
    <n v="2"/>
    <m/>
    <n v="10.92"/>
    <x v="0"/>
    <n v="156"/>
    <x v="4"/>
    <m/>
    <x v="4"/>
    <x v="21"/>
    <x v="9"/>
    <x v="0"/>
  </r>
  <r>
    <d v="2024-10-09T00:00:00"/>
    <s v="Fujairah"/>
    <s v="UAE"/>
    <x v="1"/>
    <s v="Female"/>
    <x v="0"/>
    <x v="38"/>
    <n v="90"/>
    <n v="45"/>
    <n v="59"/>
    <n v="2"/>
    <m/>
    <n v="10.35"/>
    <x v="1"/>
    <n v="103.5"/>
    <x v="33"/>
    <m/>
    <x v="117"/>
    <x v="21"/>
    <x v="9"/>
    <x v="0"/>
  </r>
  <r>
    <d v="2024-10-09T00:00:00"/>
    <s v="Tenali"/>
    <s v="India"/>
    <x v="0"/>
    <s v="Female"/>
    <x v="0"/>
    <x v="0"/>
    <n v="1250"/>
    <n v="250"/>
    <n v="325"/>
    <n v="5"/>
    <m/>
    <n v="78.125"/>
    <x v="1"/>
    <n v="1562.5"/>
    <x v="85"/>
    <m/>
    <x v="81"/>
    <x v="21"/>
    <x v="9"/>
    <x v="0"/>
  </r>
  <r>
    <d v="2024-10-09T00:00:00"/>
    <s v="Jalgaon"/>
    <s v="India"/>
    <x v="1"/>
    <s v="Male"/>
    <x v="4"/>
    <x v="34"/>
    <n v="5000"/>
    <n v="2500"/>
    <n v="3250"/>
    <n v="2"/>
    <m/>
    <n v="325"/>
    <x v="2"/>
    <n v="6500"/>
    <x v="190"/>
    <m/>
    <x v="46"/>
    <x v="21"/>
    <x v="9"/>
    <x v="0"/>
  </r>
  <r>
    <d v="2024-10-09T00:00:00"/>
    <s v="Cologne"/>
    <s v="Germany"/>
    <x v="1"/>
    <s v="Male"/>
    <x v="0"/>
    <x v="5"/>
    <n v="810"/>
    <n v="90"/>
    <n v="117"/>
    <n v="9"/>
    <m/>
    <n v="100"/>
    <x v="0"/>
    <n v="1053"/>
    <x v="297"/>
    <m/>
    <x v="217"/>
    <x v="21"/>
    <x v="9"/>
    <x v="0"/>
  </r>
  <r>
    <d v="2024-10-09T00:00:00"/>
    <s v="BrasÃ­lia"/>
    <s v="Brazil"/>
    <x v="0"/>
    <s v="Female"/>
    <x v="0"/>
    <x v="36"/>
    <n v="385"/>
    <n v="55"/>
    <n v="72"/>
    <n v="7"/>
    <m/>
    <n v="25.024999999999999"/>
    <x v="1"/>
    <n v="500.5"/>
    <x v="75"/>
    <m/>
    <x v="74"/>
    <x v="21"/>
    <x v="9"/>
    <x v="0"/>
  </r>
  <r>
    <d v="2024-10-09T00:00:00"/>
    <s v="Portland"/>
    <s v="USA"/>
    <x v="0"/>
    <s v="Male"/>
    <x v="3"/>
    <x v="8"/>
    <n v="320"/>
    <n v="80"/>
    <n v="104"/>
    <n v="4"/>
    <m/>
    <n v="41.6"/>
    <x v="2"/>
    <n v="416"/>
    <x v="27"/>
    <m/>
    <x v="28"/>
    <x v="21"/>
    <x v="9"/>
    <x v="0"/>
  </r>
  <r>
    <d v="2024-10-09T00:00:00"/>
    <s v="Gandhinagar"/>
    <s v="India"/>
    <x v="0"/>
    <s v="Male"/>
    <x v="3"/>
    <x v="21"/>
    <n v="1350"/>
    <n v="450"/>
    <n v="585"/>
    <n v="3"/>
    <m/>
    <n v="77.625"/>
    <x v="1"/>
    <n v="1552.5"/>
    <x v="334"/>
    <m/>
    <x v="151"/>
    <x v="21"/>
    <x v="9"/>
    <x v="0"/>
  </r>
  <r>
    <d v="2024-10-09T00:00:00"/>
    <s v="Sambalpur"/>
    <s v="India"/>
    <x v="1"/>
    <s v="Female"/>
    <x v="0"/>
    <x v="1"/>
    <n v="560"/>
    <n v="80"/>
    <n v="104"/>
    <n v="7"/>
    <m/>
    <n v="80.64"/>
    <x v="0"/>
    <n v="672"/>
    <x v="327"/>
    <m/>
    <x v="17"/>
    <x v="21"/>
    <x v="9"/>
    <x v="0"/>
  </r>
  <r>
    <d v="2024-10-09T00:00:00"/>
    <s v="Bangalore"/>
    <s v="India"/>
    <x v="0"/>
    <s v="Female"/>
    <x v="0"/>
    <x v="27"/>
    <n v="120"/>
    <n v="40"/>
    <n v="52"/>
    <n v="3"/>
    <m/>
    <n v="7.5"/>
    <x v="1"/>
    <n v="150"/>
    <x v="53"/>
    <m/>
    <x v="4"/>
    <x v="21"/>
    <x v="9"/>
    <x v="0"/>
  </r>
  <r>
    <d v="2024-10-09T00:00:00"/>
    <s v="Rio de Janeiro"/>
    <s v="Brazil"/>
    <x v="0"/>
    <s v="Male"/>
    <x v="2"/>
    <x v="12"/>
    <n v="175000"/>
    <n v="25000"/>
    <n v="32500"/>
    <n v="7"/>
    <m/>
    <n v="4875"/>
    <x v="2"/>
    <n v="227500"/>
    <x v="14"/>
    <m/>
    <x v="14"/>
    <x v="21"/>
    <x v="9"/>
    <x v="0"/>
  </r>
  <r>
    <d v="2024-10-09T00:00:00"/>
    <s v="Baltimore"/>
    <s v="USA"/>
    <x v="0"/>
    <s v="Male"/>
    <x v="5"/>
    <x v="53"/>
    <n v="150"/>
    <n v="30"/>
    <n v="39"/>
    <n v="5"/>
    <m/>
    <n v="18.75"/>
    <x v="2"/>
    <n v="187.5"/>
    <x v="238"/>
    <m/>
    <x v="181"/>
    <x v="21"/>
    <x v="9"/>
    <x v="0"/>
  </r>
  <r>
    <d v="2024-10-09T00:00:00"/>
    <s v="Aligarh"/>
    <s v="India"/>
    <x v="1"/>
    <s v="Male"/>
    <x v="0"/>
    <x v="0"/>
    <n v="250"/>
    <n v="250"/>
    <n v="325"/>
    <n v="1"/>
    <m/>
    <n v="39"/>
    <x v="0"/>
    <n v="325"/>
    <x v="24"/>
    <m/>
    <x v="67"/>
    <x v="21"/>
    <x v="9"/>
    <x v="0"/>
  </r>
  <r>
    <d v="2024-10-09T00:00:00"/>
    <s v="Birmingham"/>
    <s v="UK"/>
    <x v="0"/>
    <s v="Male"/>
    <x v="0"/>
    <x v="9"/>
    <n v="120"/>
    <n v="60"/>
    <n v="78"/>
    <n v="2"/>
    <m/>
    <n v="10.5"/>
    <x v="0"/>
    <n v="150"/>
    <x v="53"/>
    <m/>
    <x v="4"/>
    <x v="21"/>
    <x v="9"/>
    <x v="0"/>
  </r>
  <r>
    <d v="2024-10-09T00:00:00"/>
    <s v="Umm Al Quwain"/>
    <s v="UAE"/>
    <x v="1"/>
    <s v="Male"/>
    <x v="0"/>
    <x v="11"/>
    <n v="5500"/>
    <n v="550"/>
    <n v="715"/>
    <n v="10"/>
    <m/>
    <n v="100"/>
    <x v="1"/>
    <n v="6600"/>
    <x v="183"/>
    <m/>
    <x v="150"/>
    <x v="21"/>
    <x v="9"/>
    <x v="0"/>
  </r>
  <r>
    <d v="2024-10-09T00:00:00"/>
    <s v="Baranagar"/>
    <s v="India"/>
    <x v="0"/>
    <s v="Male"/>
    <x v="0"/>
    <x v="1"/>
    <n v="640"/>
    <n v="80"/>
    <n v="104"/>
    <n v="8"/>
    <m/>
    <n v="83.2"/>
    <x v="2"/>
    <n v="832"/>
    <x v="221"/>
    <m/>
    <x v="162"/>
    <x v="21"/>
    <x v="9"/>
    <x v="0"/>
  </r>
  <r>
    <d v="2024-10-09T00:00:00"/>
    <s v="Belo Horizonte"/>
    <s v="Brazil"/>
    <x v="0"/>
    <s v="Female"/>
    <x v="4"/>
    <x v="16"/>
    <n v="5400"/>
    <n v="1800"/>
    <n v="2340"/>
    <n v="3"/>
    <m/>
    <n v="234"/>
    <x v="1"/>
    <n v="7020"/>
    <x v="105"/>
    <m/>
    <x v="141"/>
    <x v="21"/>
    <x v="9"/>
    <x v="0"/>
  </r>
  <r>
    <d v="2024-10-09T00:00:00"/>
    <s v="Mumbai"/>
    <s v="India"/>
    <x v="0"/>
    <s v="Female"/>
    <x v="0"/>
    <x v="43"/>
    <n v="28"/>
    <n v="7"/>
    <n v="9"/>
    <n v="4"/>
    <m/>
    <n v="1.82"/>
    <x v="1"/>
    <n v="36.4"/>
    <x v="125"/>
    <m/>
    <x v="186"/>
    <x v="21"/>
    <x v="9"/>
    <x v="0"/>
  </r>
  <r>
    <d v="2024-10-09T00:00:00"/>
    <s v="Kolkata"/>
    <s v="India"/>
    <x v="1"/>
    <s v="Female"/>
    <x v="2"/>
    <x v="12"/>
    <n v="100000"/>
    <n v="25000"/>
    <n v="32500"/>
    <n v="4"/>
    <m/>
    <n v="4875"/>
    <x v="1"/>
    <n v="130000"/>
    <x v="254"/>
    <m/>
    <x v="195"/>
    <x v="21"/>
    <x v="9"/>
    <x v="0"/>
  </r>
  <r>
    <d v="2024-10-09T00:00:00"/>
    <s v="San Francisco"/>
    <s v="USA"/>
    <x v="1"/>
    <s v="Male"/>
    <x v="2"/>
    <x v="52"/>
    <n v="10000"/>
    <n v="5000"/>
    <n v="6500"/>
    <n v="2"/>
    <m/>
    <n v="650"/>
    <x v="0"/>
    <n v="12500"/>
    <x v="139"/>
    <m/>
    <x v="88"/>
    <x v="21"/>
    <x v="9"/>
    <x v="0"/>
  </r>
  <r>
    <d v="2024-10-09T00:00:00"/>
    <s v="Dresden"/>
    <s v="Germany"/>
    <x v="0"/>
    <s v="Female"/>
    <x v="0"/>
    <x v="6"/>
    <n v="120"/>
    <n v="20"/>
    <n v="26"/>
    <n v="6"/>
    <m/>
    <n v="10.92"/>
    <x v="0"/>
    <n v="156"/>
    <x v="4"/>
    <m/>
    <x v="4"/>
    <x v="21"/>
    <x v="9"/>
    <x v="0"/>
  </r>
  <r>
    <d v="2024-10-09T00:00:00"/>
    <s v="Gandhinagar"/>
    <s v="India"/>
    <x v="0"/>
    <s v="Male"/>
    <x v="0"/>
    <x v="3"/>
    <n v="100"/>
    <n v="100"/>
    <n v="130"/>
    <n v="1"/>
    <m/>
    <n v="13"/>
    <x v="2"/>
    <n v="130"/>
    <x v="53"/>
    <m/>
    <x v="9"/>
    <x v="21"/>
    <x v="9"/>
    <x v="0"/>
  </r>
  <r>
    <d v="2024-10-09T00:00:00"/>
    <s v="Hyderabad"/>
    <s v="India"/>
    <x v="0"/>
    <s v="Male"/>
    <x v="0"/>
    <x v="3"/>
    <n v="600"/>
    <n v="100"/>
    <n v="130"/>
    <n v="6"/>
    <m/>
    <n v="54.6"/>
    <x v="0"/>
    <n v="780"/>
    <x v="5"/>
    <m/>
    <x v="5"/>
    <x v="21"/>
    <x v="9"/>
    <x v="0"/>
  </r>
  <r>
    <d v="2024-10-09T00:00:00"/>
    <s v="Jalandhar"/>
    <s v="India"/>
    <x v="0"/>
    <s v="Male"/>
    <x v="0"/>
    <x v="9"/>
    <n v="480"/>
    <n v="60"/>
    <n v="78"/>
    <n v="8"/>
    <m/>
    <n v="31.2"/>
    <x v="1"/>
    <n v="624"/>
    <x v="201"/>
    <m/>
    <x v="110"/>
    <x v="21"/>
    <x v="9"/>
    <x v="0"/>
  </r>
  <r>
    <d v="2024-11-09T00:00:00"/>
    <s v="Munich"/>
    <s v="Germany"/>
    <x v="0"/>
    <s v="Male"/>
    <x v="4"/>
    <x v="16"/>
    <n v="10800"/>
    <n v="1800"/>
    <n v="2340"/>
    <n v="6"/>
    <m/>
    <n v="234"/>
    <x v="2"/>
    <n v="14040"/>
    <x v="219"/>
    <m/>
    <x v="96"/>
    <x v="21"/>
    <x v="10"/>
    <x v="0"/>
  </r>
  <r>
    <d v="2024-11-09T00:00:00"/>
    <s v="Baranagar"/>
    <s v="India"/>
    <x v="0"/>
    <s v="Female"/>
    <x v="4"/>
    <x v="13"/>
    <n v="4500"/>
    <n v="900"/>
    <n v="1170"/>
    <n v="5"/>
    <m/>
    <n v="117"/>
    <x v="0"/>
    <n v="5850"/>
    <x v="194"/>
    <m/>
    <x v="40"/>
    <x v="21"/>
    <x v="10"/>
    <x v="0"/>
  </r>
  <r>
    <d v="2024-11-09T00:00:00"/>
    <s v="Fortaleza"/>
    <s v="Brazil"/>
    <x v="0"/>
    <s v="Female"/>
    <x v="0"/>
    <x v="33"/>
    <n v="420"/>
    <n v="60"/>
    <n v="78"/>
    <n v="7"/>
    <m/>
    <n v="24.15"/>
    <x v="1"/>
    <n v="483"/>
    <x v="226"/>
    <m/>
    <x v="32"/>
    <x v="21"/>
    <x v="10"/>
    <x v="0"/>
  </r>
  <r>
    <d v="2024-11-09T00:00:00"/>
    <s v="Indianapolis"/>
    <s v="USA"/>
    <x v="0"/>
    <s v="Female"/>
    <x v="2"/>
    <x v="29"/>
    <n v="48000"/>
    <n v="12000"/>
    <n v="15600"/>
    <n v="4"/>
    <m/>
    <n v="2340"/>
    <x v="1"/>
    <n v="62400"/>
    <x v="42"/>
    <m/>
    <x v="43"/>
    <x v="21"/>
    <x v="10"/>
    <x v="0"/>
  </r>
  <r>
    <d v="2024-11-09T00:00:00"/>
    <s v="Thiruvananthapuram"/>
    <s v="India"/>
    <x v="0"/>
    <s v="Male"/>
    <x v="4"/>
    <x v="30"/>
    <n v="7500"/>
    <n v="1500"/>
    <n v="1950"/>
    <n v="5"/>
    <m/>
    <n v="195"/>
    <x v="0"/>
    <n v="9750"/>
    <x v="49"/>
    <m/>
    <x v="50"/>
    <x v="21"/>
    <x v="10"/>
    <x v="0"/>
  </r>
  <r>
    <d v="2024-11-09T00:00:00"/>
    <s v="Delhi"/>
    <s v="India"/>
    <x v="0"/>
    <s v="Female"/>
    <x v="0"/>
    <x v="0"/>
    <n v="1500"/>
    <n v="250"/>
    <n v="325"/>
    <n v="6"/>
    <m/>
    <n v="100"/>
    <x v="0"/>
    <n v="1950"/>
    <x v="0"/>
    <m/>
    <x v="0"/>
    <x v="21"/>
    <x v="10"/>
    <x v="0"/>
  </r>
  <r>
    <d v="2024-11-09T00:00:00"/>
    <s v="Bristol"/>
    <s v="UK"/>
    <x v="0"/>
    <s v="Male"/>
    <x v="3"/>
    <x v="25"/>
    <n v="1200"/>
    <n v="120"/>
    <n v="156"/>
    <n v="10"/>
    <m/>
    <n v="75"/>
    <x v="1"/>
    <n v="1500"/>
    <x v="52"/>
    <m/>
    <x v="105"/>
    <x v="21"/>
    <x v="10"/>
    <x v="0"/>
  </r>
  <r>
    <d v="2024-11-09T00:00:00"/>
    <s v="Dubai"/>
    <s v="UAE"/>
    <x v="1"/>
    <s v="Male"/>
    <x v="2"/>
    <x v="29"/>
    <n v="60000"/>
    <n v="12000"/>
    <n v="15600"/>
    <n v="5"/>
    <m/>
    <n v="2340"/>
    <x v="2"/>
    <n v="78000"/>
    <x v="106"/>
    <m/>
    <x v="79"/>
    <x v="21"/>
    <x v="10"/>
    <x v="0"/>
  </r>
  <r>
    <d v="2024-11-09T00:00:00"/>
    <s v="Kansas City"/>
    <s v="USA"/>
    <x v="0"/>
    <s v="Male"/>
    <x v="0"/>
    <x v="0"/>
    <n v="750"/>
    <n v="250"/>
    <n v="325"/>
    <n v="3"/>
    <m/>
    <n v="90"/>
    <x v="2"/>
    <n v="900"/>
    <x v="22"/>
    <m/>
    <x v="126"/>
    <x v="21"/>
    <x v="10"/>
    <x v="0"/>
  </r>
  <r>
    <d v="2024-11-09T00:00:00"/>
    <s v="Sharjah"/>
    <s v="UAE"/>
    <x v="1"/>
    <s v="Male"/>
    <x v="5"/>
    <x v="26"/>
    <n v="20"/>
    <n v="5"/>
    <n v="7"/>
    <n v="4"/>
    <m/>
    <n v="3.9"/>
    <x v="2"/>
    <n v="26"/>
    <x v="26"/>
    <m/>
    <x v="221"/>
    <x v="21"/>
    <x v="10"/>
    <x v="0"/>
  </r>
  <r>
    <d v="2024-11-09T00:00:00"/>
    <s v="Austin"/>
    <s v="USA"/>
    <x v="0"/>
    <s v="Female"/>
    <x v="0"/>
    <x v="4"/>
    <n v="160"/>
    <n v="40"/>
    <n v="52"/>
    <n v="4"/>
    <m/>
    <n v="14"/>
    <x v="0"/>
    <n v="200"/>
    <x v="121"/>
    <m/>
    <x v="11"/>
    <x v="21"/>
    <x v="10"/>
    <x v="0"/>
  </r>
  <r>
    <d v="2024-11-09T00:00:00"/>
    <s v="Abu Dhabi"/>
    <s v="UAE"/>
    <x v="1"/>
    <s v="Male"/>
    <x v="2"/>
    <x v="29"/>
    <n v="72000"/>
    <n v="12000"/>
    <n v="15600"/>
    <n v="6"/>
    <m/>
    <n v="2340"/>
    <x v="2"/>
    <n v="90000"/>
    <x v="106"/>
    <m/>
    <x v="39"/>
    <x v="21"/>
    <x v="10"/>
    <x v="0"/>
  </r>
  <r>
    <d v="2024-11-09T00:00:00"/>
    <s v="Mysore"/>
    <s v="India"/>
    <x v="0"/>
    <s v="Female"/>
    <x v="0"/>
    <x v="1"/>
    <n v="800"/>
    <n v="80"/>
    <n v="104"/>
    <n v="10"/>
    <m/>
    <n v="50"/>
    <x v="1"/>
    <n v="1000"/>
    <x v="123"/>
    <m/>
    <x v="71"/>
    <x v="21"/>
    <x v="10"/>
    <x v="0"/>
  </r>
  <r>
    <d v="2024-11-09T00:00:00"/>
    <s v="BrasÃ­lia"/>
    <s v="Brazil"/>
    <x v="1"/>
    <s v="Male"/>
    <x v="0"/>
    <x v="33"/>
    <n v="360"/>
    <n v="60"/>
    <n v="78"/>
    <n v="6"/>
    <m/>
    <n v="67.5"/>
    <x v="2"/>
    <n v="450"/>
    <x v="43"/>
    <m/>
    <x v="44"/>
    <x v="21"/>
    <x v="10"/>
    <x v="0"/>
  </r>
  <r>
    <d v="2024-11-09T00:00:00"/>
    <s v="Hapur"/>
    <s v="India"/>
    <x v="0"/>
    <s v="Male"/>
    <x v="5"/>
    <x v="20"/>
    <n v="30"/>
    <n v="10"/>
    <n v="13"/>
    <n v="3"/>
    <m/>
    <n v="1.875"/>
    <x v="1"/>
    <n v="37.5"/>
    <x v="163"/>
    <m/>
    <x v="27"/>
    <x v="21"/>
    <x v="10"/>
    <x v="0"/>
  </r>
  <r>
    <d v="2024-11-09T00:00:00"/>
    <s v="Hobart"/>
    <s v="Australia"/>
    <x v="1"/>
    <s v="Female"/>
    <x v="2"/>
    <x v="52"/>
    <n v="20000"/>
    <n v="5000"/>
    <n v="6500"/>
    <n v="4"/>
    <m/>
    <n v="650"/>
    <x v="1"/>
    <n v="26000"/>
    <x v="144"/>
    <m/>
    <x v="128"/>
    <x v="21"/>
    <x v="10"/>
    <x v="0"/>
  </r>
  <r>
    <d v="2024-11-09T00:00:00"/>
    <s v="Dubai"/>
    <s v="UAE"/>
    <x v="1"/>
    <s v="Female"/>
    <x v="0"/>
    <x v="14"/>
    <n v="700"/>
    <n v="140"/>
    <n v="182"/>
    <n v="5"/>
    <m/>
    <n v="84"/>
    <x v="1"/>
    <n v="840"/>
    <x v="3"/>
    <m/>
    <x v="3"/>
    <x v="21"/>
    <x v="10"/>
    <x v="0"/>
  </r>
  <r>
    <d v="2024-11-09T00:00:00"/>
    <s v="Leipzig"/>
    <s v="Germany"/>
    <x v="0"/>
    <s v="Female"/>
    <x v="2"/>
    <x v="18"/>
    <n v="10800"/>
    <n v="1200"/>
    <n v="1560"/>
    <n v="9"/>
    <m/>
    <n v="156"/>
    <x v="0"/>
    <n v="12420"/>
    <x v="105"/>
    <m/>
    <x v="96"/>
    <x v="21"/>
    <x v="10"/>
    <x v="0"/>
  </r>
  <r>
    <d v="2024-11-09T00:00:00"/>
    <s v="Kharagpur"/>
    <s v="India"/>
    <x v="0"/>
    <s v="Male"/>
    <x v="4"/>
    <x v="28"/>
    <n v="400"/>
    <n v="100"/>
    <n v="130"/>
    <n v="4"/>
    <m/>
    <n v="35"/>
    <x v="0"/>
    <n v="500"/>
    <x v="132"/>
    <m/>
    <x v="20"/>
    <x v="21"/>
    <x v="10"/>
    <x v="0"/>
  </r>
  <r>
    <d v="2024-11-09T00:00:00"/>
    <s v="Adelaide"/>
    <s v="Australia"/>
    <x v="0"/>
    <s v="Female"/>
    <x v="0"/>
    <x v="11"/>
    <n v="4400"/>
    <n v="550"/>
    <n v="715"/>
    <n v="8"/>
    <m/>
    <n v="100"/>
    <x v="0"/>
    <n v="5720"/>
    <x v="114"/>
    <m/>
    <x v="104"/>
    <x v="21"/>
    <x v="10"/>
    <x v="0"/>
  </r>
  <r>
    <d v="2024-11-09T00:00:00"/>
    <s v="Gold Coast"/>
    <s v="Australia"/>
    <x v="0"/>
    <s v="Male"/>
    <x v="3"/>
    <x v="21"/>
    <n v="3150"/>
    <n v="450"/>
    <n v="585"/>
    <n v="7"/>
    <m/>
    <n v="100"/>
    <x v="2"/>
    <n v="4095"/>
    <x v="335"/>
    <m/>
    <x v="179"/>
    <x v="21"/>
    <x v="10"/>
    <x v="0"/>
  </r>
  <r>
    <d v="2024-11-09T00:00:00"/>
    <s v="Patna"/>
    <s v="India"/>
    <x v="0"/>
    <s v="Female"/>
    <x v="2"/>
    <x v="24"/>
    <n v="1250"/>
    <n v="250"/>
    <n v="325"/>
    <n v="5"/>
    <m/>
    <n v="100"/>
    <x v="0"/>
    <n v="1625"/>
    <x v="134"/>
    <m/>
    <x v="81"/>
    <x v="21"/>
    <x v="10"/>
    <x v="0"/>
  </r>
  <r>
    <d v="2024-11-09T00:00:00"/>
    <s v="Baltimore"/>
    <s v="USA"/>
    <x v="1"/>
    <s v="Male"/>
    <x v="0"/>
    <x v="38"/>
    <n v="180"/>
    <n v="45"/>
    <n v="59"/>
    <n v="4"/>
    <m/>
    <n v="21.6"/>
    <x v="1"/>
    <n v="216"/>
    <x v="4"/>
    <m/>
    <x v="94"/>
    <x v="21"/>
    <x v="10"/>
    <x v="0"/>
  </r>
  <r>
    <d v="2024-11-09T00:00:00"/>
    <s v="Glasgow"/>
    <s v="UK"/>
    <x v="0"/>
    <s v="Female"/>
    <x v="0"/>
    <x v="4"/>
    <n v="120"/>
    <n v="40"/>
    <n v="52"/>
    <n v="3"/>
    <m/>
    <n v="10.92"/>
    <x v="0"/>
    <n v="156"/>
    <x v="4"/>
    <m/>
    <x v="4"/>
    <x v="21"/>
    <x v="10"/>
    <x v="0"/>
  </r>
  <r>
    <d v="2024-11-09T00:00:00"/>
    <s v="Denver"/>
    <s v="USA"/>
    <x v="0"/>
    <s v="Female"/>
    <x v="4"/>
    <x v="37"/>
    <n v="900"/>
    <n v="300"/>
    <n v="390"/>
    <n v="3"/>
    <m/>
    <n v="56.25"/>
    <x v="1"/>
    <n v="1125"/>
    <x v="141"/>
    <m/>
    <x v="29"/>
    <x v="21"/>
    <x v="10"/>
    <x v="0"/>
  </r>
  <r>
    <d v="2024-12-09T00:00:00"/>
    <s v="Tumkur"/>
    <s v="India"/>
    <x v="0"/>
    <s v="Female"/>
    <x v="2"/>
    <x v="19"/>
    <n v="126000"/>
    <n v="18000"/>
    <n v="23400"/>
    <n v="7"/>
    <m/>
    <n v="3510"/>
    <x v="1"/>
    <n v="163800"/>
    <x v="285"/>
    <m/>
    <x v="36"/>
    <x v="21"/>
    <x v="11"/>
    <x v="0"/>
  </r>
  <r>
    <d v="2024-12-09T00:00:00"/>
    <s v="Delhi"/>
    <s v="India"/>
    <x v="0"/>
    <s v="Male"/>
    <x v="1"/>
    <x v="44"/>
    <n v="1500"/>
    <n v="150"/>
    <n v="195"/>
    <n v="10"/>
    <m/>
    <n v="97.5"/>
    <x v="1"/>
    <n v="1950"/>
    <x v="0"/>
    <m/>
    <x v="0"/>
    <x v="21"/>
    <x v="11"/>
    <x v="0"/>
  </r>
  <r>
    <d v="2024-12-09T00:00:00"/>
    <s v="Belo Horizonte"/>
    <s v="Brazil"/>
    <x v="1"/>
    <s v="Male"/>
    <x v="5"/>
    <x v="49"/>
    <n v="210"/>
    <n v="70"/>
    <n v="91"/>
    <n v="3"/>
    <m/>
    <n v="27.3"/>
    <x v="1"/>
    <n v="273"/>
    <x v="226"/>
    <m/>
    <x v="230"/>
    <x v="21"/>
    <x v="11"/>
    <x v="0"/>
  </r>
  <r>
    <d v="2024-12-09T00:00:00"/>
    <s v="Aligarh"/>
    <s v="India"/>
    <x v="0"/>
    <s v="Male"/>
    <x v="4"/>
    <x v="34"/>
    <n v="12500"/>
    <n v="2500"/>
    <n v="3250"/>
    <n v="5"/>
    <m/>
    <n v="325"/>
    <x v="1"/>
    <n v="16250"/>
    <x v="240"/>
    <m/>
    <x v="188"/>
    <x v="21"/>
    <x v="11"/>
    <x v="0"/>
  </r>
  <r>
    <d v="2024-12-09T00:00:00"/>
    <s v="Munich"/>
    <s v="Germany"/>
    <x v="1"/>
    <s v="Female"/>
    <x v="0"/>
    <x v="38"/>
    <n v="270"/>
    <n v="45"/>
    <n v="59"/>
    <n v="6"/>
    <m/>
    <n v="42.12"/>
    <x v="0"/>
    <n v="351"/>
    <x v="207"/>
    <m/>
    <x v="185"/>
    <x v="21"/>
    <x v="11"/>
    <x v="0"/>
  </r>
  <r>
    <d v="2024-12-09T00:00:00"/>
    <s v="Salvador"/>
    <s v="Brazil"/>
    <x v="0"/>
    <s v="Female"/>
    <x v="4"/>
    <x v="34"/>
    <n v="17500"/>
    <n v="2500"/>
    <n v="3250"/>
    <n v="7"/>
    <m/>
    <n v="325"/>
    <x v="0"/>
    <n v="22750"/>
    <x v="18"/>
    <m/>
    <x v="118"/>
    <x v="21"/>
    <x v="11"/>
    <x v="0"/>
  </r>
  <r>
    <d v="2024-12-09T00:00:00"/>
    <s v="Bokaro"/>
    <s v="India"/>
    <x v="0"/>
    <s v="Male"/>
    <x v="4"/>
    <x v="30"/>
    <n v="9000"/>
    <n v="1500"/>
    <n v="1950"/>
    <n v="6"/>
    <m/>
    <n v="195"/>
    <x v="0"/>
    <n v="11700"/>
    <x v="282"/>
    <m/>
    <x v="23"/>
    <x v="21"/>
    <x v="11"/>
    <x v="0"/>
  </r>
  <r>
    <d v="2024-12-09T00:00:00"/>
    <s v="Nagpur"/>
    <s v="India"/>
    <x v="1"/>
    <s v="Female"/>
    <x v="4"/>
    <x v="30"/>
    <n v="6000"/>
    <n v="1500"/>
    <n v="1950"/>
    <n v="4"/>
    <m/>
    <n v="195"/>
    <x v="1"/>
    <n v="7500"/>
    <x v="190"/>
    <m/>
    <x v="25"/>
    <x v="21"/>
    <x v="11"/>
    <x v="0"/>
  </r>
  <r>
    <d v="2024-12-09T00:00:00"/>
    <s v="Manaus"/>
    <s v="Brazil"/>
    <x v="0"/>
    <s v="Male"/>
    <x v="0"/>
    <x v="5"/>
    <n v="360"/>
    <n v="90"/>
    <n v="117"/>
    <n v="4"/>
    <m/>
    <n v="31.5"/>
    <x v="0"/>
    <n v="450"/>
    <x v="43"/>
    <m/>
    <x v="44"/>
    <x v="21"/>
    <x v="11"/>
    <x v="0"/>
  </r>
  <r>
    <d v="2024-12-09T00:00:00"/>
    <s v="Jaipur"/>
    <s v="India"/>
    <x v="1"/>
    <s v="Female"/>
    <x v="0"/>
    <x v="36"/>
    <n v="330"/>
    <n v="55"/>
    <n v="72"/>
    <n v="6"/>
    <m/>
    <n v="51.48"/>
    <x v="0"/>
    <n v="429"/>
    <x v="136"/>
    <m/>
    <x v="101"/>
    <x v="21"/>
    <x v="11"/>
    <x v="0"/>
  </r>
  <r>
    <d v="2024-12-09T00:00:00"/>
    <s v="London"/>
    <s v="UK"/>
    <x v="0"/>
    <s v="Female"/>
    <x v="0"/>
    <x v="9"/>
    <n v="300"/>
    <n v="60"/>
    <n v="78"/>
    <n v="5"/>
    <m/>
    <n v="18"/>
    <x v="1"/>
    <n v="360"/>
    <x v="55"/>
    <m/>
    <x v="85"/>
    <x v="21"/>
    <x v="11"/>
    <x v="0"/>
  </r>
  <r>
    <d v="2024-12-09T00:00:00"/>
    <s v="Patna"/>
    <s v="India"/>
    <x v="0"/>
    <s v="Female"/>
    <x v="0"/>
    <x v="14"/>
    <n v="840"/>
    <n v="140"/>
    <n v="182"/>
    <n v="6"/>
    <m/>
    <n v="76.44"/>
    <x v="0"/>
    <n v="1092"/>
    <x v="32"/>
    <m/>
    <x v="33"/>
    <x v="21"/>
    <x v="11"/>
    <x v="0"/>
  </r>
  <r>
    <d v="2024-12-09T00:00:00"/>
    <s v="Nashik"/>
    <s v="India"/>
    <x v="1"/>
    <s v="Male"/>
    <x v="3"/>
    <x v="8"/>
    <n v="240"/>
    <n v="80"/>
    <n v="104"/>
    <n v="3"/>
    <m/>
    <n v="46.8"/>
    <x v="2"/>
    <n v="312"/>
    <x v="7"/>
    <m/>
    <x v="7"/>
    <x v="21"/>
    <x v="11"/>
    <x v="0"/>
  </r>
  <r>
    <d v="2024-12-09T00:00:00"/>
    <s v="Lucknow"/>
    <s v="India"/>
    <x v="0"/>
    <s v="Female"/>
    <x v="0"/>
    <x v="43"/>
    <n v="28"/>
    <n v="7"/>
    <n v="9"/>
    <n v="4"/>
    <m/>
    <n v="3.5"/>
    <x v="2"/>
    <n v="35"/>
    <x v="182"/>
    <m/>
    <x v="186"/>
    <x v="21"/>
    <x v="11"/>
    <x v="0"/>
  </r>
  <r>
    <d v="2024-12-09T00:00:00"/>
    <s v="Sambalpur"/>
    <s v="India"/>
    <x v="0"/>
    <s v="Female"/>
    <x v="4"/>
    <x v="16"/>
    <n v="7200"/>
    <n v="1800"/>
    <n v="2340"/>
    <n v="4"/>
    <m/>
    <n v="234"/>
    <x v="2"/>
    <n v="9360"/>
    <x v="19"/>
    <m/>
    <x v="19"/>
    <x v="21"/>
    <x v="11"/>
    <x v="0"/>
  </r>
  <r>
    <d v="2024-12-09T00:00:00"/>
    <s v="San Diego"/>
    <s v="USA"/>
    <x v="0"/>
    <s v="Male"/>
    <x v="2"/>
    <x v="19"/>
    <n v="72000"/>
    <n v="18000"/>
    <n v="23400"/>
    <n v="4"/>
    <m/>
    <n v="3510"/>
    <x v="0"/>
    <n v="93600"/>
    <x v="39"/>
    <m/>
    <x v="39"/>
    <x v="21"/>
    <x v="11"/>
    <x v="0"/>
  </r>
  <r>
    <d v="2024-12-09T00:00:00"/>
    <s v="Ahmedabad"/>
    <s v="India"/>
    <x v="1"/>
    <s v="Male"/>
    <x v="4"/>
    <x v="13"/>
    <n v="4500"/>
    <n v="900"/>
    <n v="1170"/>
    <n v="5"/>
    <m/>
    <n v="117"/>
    <x v="0"/>
    <n v="5850"/>
    <x v="194"/>
    <m/>
    <x v="40"/>
    <x v="21"/>
    <x v="11"/>
    <x v="0"/>
  </r>
  <r>
    <d v="2024-12-09T00:00:00"/>
    <s v="Gandhinagar"/>
    <s v="India"/>
    <x v="0"/>
    <s v="Male"/>
    <x v="4"/>
    <x v="13"/>
    <n v="3600"/>
    <n v="900"/>
    <n v="1170"/>
    <n v="4"/>
    <m/>
    <n v="117"/>
    <x v="2"/>
    <n v="4500"/>
    <x v="16"/>
    <m/>
    <x v="16"/>
    <x v="21"/>
    <x v="11"/>
    <x v="0"/>
  </r>
  <r>
    <d v="2024-12-09T00:00:00"/>
    <s v="Pune"/>
    <s v="India"/>
    <x v="1"/>
    <s v="Female"/>
    <x v="0"/>
    <x v="27"/>
    <n v="240"/>
    <n v="40"/>
    <n v="52"/>
    <n v="6"/>
    <m/>
    <n v="37.44"/>
    <x v="0"/>
    <n v="312"/>
    <x v="7"/>
    <m/>
    <x v="7"/>
    <x v="21"/>
    <x v="11"/>
    <x v="0"/>
  </r>
  <r>
    <d v="2024-12-09T00:00:00"/>
    <s v="Salvador"/>
    <s v="Brazil"/>
    <x v="0"/>
    <s v="Female"/>
    <x v="5"/>
    <x v="41"/>
    <n v="18"/>
    <n v="3"/>
    <n v="4"/>
    <n v="6"/>
    <m/>
    <n v="1.6379999999999999"/>
    <x v="0"/>
    <n v="23.4"/>
    <x v="336"/>
    <m/>
    <x v="231"/>
    <x v="21"/>
    <x v="11"/>
    <x v="0"/>
  </r>
  <r>
    <d v="2024-12-09T00:00:00"/>
    <s v="Salvador"/>
    <s v="Brazil"/>
    <x v="0"/>
    <s v="Female"/>
    <x v="0"/>
    <x v="5"/>
    <n v="180"/>
    <n v="90"/>
    <n v="117"/>
    <n v="2"/>
    <m/>
    <n v="16.38"/>
    <x v="0"/>
    <n v="234"/>
    <x v="2"/>
    <m/>
    <x v="2"/>
    <x v="21"/>
    <x v="11"/>
    <x v="0"/>
  </r>
  <r>
    <d v="2024-12-09T00:00:00"/>
    <s v="Nashik"/>
    <s v="India"/>
    <x v="0"/>
    <s v="Male"/>
    <x v="4"/>
    <x v="30"/>
    <n v="7500"/>
    <n v="1500"/>
    <n v="1950"/>
    <n v="5"/>
    <m/>
    <n v="195"/>
    <x v="2"/>
    <n v="9750"/>
    <x v="49"/>
    <m/>
    <x v="50"/>
    <x v="21"/>
    <x v="11"/>
    <x v="0"/>
  </r>
  <r>
    <d v="2024-12-09T00:00:00"/>
    <s v="Quebec City"/>
    <s v="Canada"/>
    <x v="1"/>
    <s v="Male"/>
    <x v="2"/>
    <x v="24"/>
    <n v="2000"/>
    <n v="250"/>
    <n v="325"/>
    <n v="8"/>
    <m/>
    <n v="100"/>
    <x v="1"/>
    <n v="2600"/>
    <x v="47"/>
    <m/>
    <x v="48"/>
    <x v="21"/>
    <x v="11"/>
    <x v="0"/>
  </r>
  <r>
    <d v="2024-12-09T00:00:00"/>
    <s v="Leipzig"/>
    <s v="Germany"/>
    <x v="1"/>
    <s v="Female"/>
    <x v="2"/>
    <x v="18"/>
    <n v="6000"/>
    <n v="1200"/>
    <n v="1560"/>
    <n v="5"/>
    <m/>
    <n v="156"/>
    <x v="1"/>
    <n v="7800"/>
    <x v="23"/>
    <m/>
    <x v="25"/>
    <x v="21"/>
    <x v="11"/>
    <x v="0"/>
  </r>
  <r>
    <d v="2024-12-09T00:00:00"/>
    <s v="Abu Dhabi"/>
    <s v="UAE"/>
    <x v="0"/>
    <s v="Female"/>
    <x v="0"/>
    <x v="4"/>
    <n v="280"/>
    <n v="40"/>
    <n v="52"/>
    <n v="7"/>
    <m/>
    <n v="24.5"/>
    <x v="0"/>
    <n v="350"/>
    <x v="91"/>
    <m/>
    <x v="87"/>
    <x v="21"/>
    <x v="11"/>
    <x v="0"/>
  </r>
  <r>
    <d v="2024-12-09T00:00:00"/>
    <s v="Bangalore"/>
    <s v="India"/>
    <x v="1"/>
    <s v="Male"/>
    <x v="0"/>
    <x v="27"/>
    <n v="80"/>
    <n v="40"/>
    <n v="52"/>
    <n v="2"/>
    <m/>
    <n v="11.52"/>
    <x v="0"/>
    <n v="96"/>
    <x v="203"/>
    <m/>
    <x v="59"/>
    <x v="21"/>
    <x v="11"/>
    <x v="0"/>
  </r>
  <r>
    <d v="2024-12-09T00:00:00"/>
    <s v="Etawah"/>
    <s v="India"/>
    <x v="1"/>
    <s v="Female"/>
    <x v="2"/>
    <x v="24"/>
    <n v="2500"/>
    <n v="250"/>
    <n v="325"/>
    <n v="10"/>
    <m/>
    <n v="100"/>
    <x v="2"/>
    <n v="3250"/>
    <x v="71"/>
    <m/>
    <x v="102"/>
    <x v="21"/>
    <x v="11"/>
    <x v="0"/>
  </r>
  <r>
    <d v="2024-12-09T00:00:00"/>
    <s v="Bhagalpur"/>
    <s v="India"/>
    <x v="0"/>
    <s v="Female"/>
    <x v="4"/>
    <x v="28"/>
    <n v="500"/>
    <n v="100"/>
    <n v="130"/>
    <n v="5"/>
    <m/>
    <n v="32.5"/>
    <x v="1"/>
    <n v="650"/>
    <x v="22"/>
    <m/>
    <x v="24"/>
    <x v="21"/>
    <x v="11"/>
    <x v="0"/>
  </r>
  <r>
    <s v="13-09-2024"/>
    <s v="Leipzig"/>
    <s v="Germany"/>
    <x v="0"/>
    <s v="Female"/>
    <x v="4"/>
    <x v="16"/>
    <n v="10800"/>
    <n v="1800"/>
    <n v="2340"/>
    <n v="6"/>
    <m/>
    <n v="234"/>
    <x v="1"/>
    <n v="14040"/>
    <x v="219"/>
    <m/>
    <x v="96"/>
    <x v="3"/>
    <x v="8"/>
    <x v="0"/>
  </r>
  <r>
    <s v="13-09-2024"/>
    <s v="Pali"/>
    <s v="India"/>
    <x v="0"/>
    <s v="Male"/>
    <x v="4"/>
    <x v="51"/>
    <n v="3600"/>
    <n v="600"/>
    <n v="780"/>
    <n v="6"/>
    <m/>
    <n v="100"/>
    <x v="2"/>
    <n v="4680"/>
    <x v="110"/>
    <m/>
    <x v="16"/>
    <x v="3"/>
    <x v="8"/>
    <x v="0"/>
  </r>
  <r>
    <s v="13-09-2024"/>
    <s v="Canberra"/>
    <s v="Australia"/>
    <x v="1"/>
    <s v="Female"/>
    <x v="1"/>
    <x v="50"/>
    <n v="1200"/>
    <n v="200"/>
    <n v="260"/>
    <n v="6"/>
    <m/>
    <n v="100"/>
    <x v="0"/>
    <n v="1380"/>
    <x v="5"/>
    <m/>
    <x v="105"/>
    <x v="3"/>
    <x v="8"/>
    <x v="0"/>
  </r>
  <r>
    <s v="13-09-2024"/>
    <s v="Vijayawada"/>
    <s v="India"/>
    <x v="0"/>
    <s v="Female"/>
    <x v="0"/>
    <x v="43"/>
    <n v="35"/>
    <n v="7"/>
    <n v="9"/>
    <n v="5"/>
    <m/>
    <n v="2.1875"/>
    <x v="1"/>
    <n v="43.75"/>
    <x v="152"/>
    <m/>
    <x v="115"/>
    <x v="3"/>
    <x v="8"/>
    <x v="0"/>
  </r>
  <r>
    <s v="13-09-2024"/>
    <s v="Bardhaman"/>
    <s v="India"/>
    <x v="0"/>
    <s v="Female"/>
    <x v="4"/>
    <x v="30"/>
    <n v="7500"/>
    <n v="1500"/>
    <n v="1950"/>
    <n v="5"/>
    <m/>
    <n v="195"/>
    <x v="1"/>
    <n v="9750"/>
    <x v="49"/>
    <m/>
    <x v="50"/>
    <x v="3"/>
    <x v="8"/>
    <x v="0"/>
  </r>
  <r>
    <s v="13-09-2024"/>
    <s v="Birmingham"/>
    <s v="UK"/>
    <x v="0"/>
    <s v="Male"/>
    <x v="2"/>
    <x v="10"/>
    <n v="5600"/>
    <n v="800"/>
    <n v="1040"/>
    <n v="7"/>
    <m/>
    <n v="104"/>
    <x v="2"/>
    <n v="7000"/>
    <x v="199"/>
    <m/>
    <x v="135"/>
    <x v="3"/>
    <x v="8"/>
    <x v="0"/>
  </r>
  <r>
    <s v="13-09-2024"/>
    <s v="Houston"/>
    <s v="USA"/>
    <x v="1"/>
    <s v="Female"/>
    <x v="5"/>
    <x v="26"/>
    <n v="10"/>
    <n v="5"/>
    <n v="7"/>
    <n v="2"/>
    <m/>
    <n v="1.3"/>
    <x v="1"/>
    <n v="13"/>
    <x v="331"/>
    <m/>
    <x v="232"/>
    <x v="3"/>
    <x v="8"/>
    <x v="0"/>
  </r>
  <r>
    <s v="13-09-2024"/>
    <s v="Salvador"/>
    <s v="Brazil"/>
    <x v="0"/>
    <s v="Male"/>
    <x v="2"/>
    <x v="12"/>
    <n v="175000"/>
    <n v="25000"/>
    <n v="32500"/>
    <n v="7"/>
    <m/>
    <n v="4875"/>
    <x v="0"/>
    <n v="218750"/>
    <x v="337"/>
    <m/>
    <x v="14"/>
    <x v="3"/>
    <x v="8"/>
    <x v="0"/>
  </r>
  <r>
    <s v="13-09-2024"/>
    <s v="Aligarh"/>
    <s v="India"/>
    <x v="0"/>
    <s v="Male"/>
    <x v="5"/>
    <x v="49"/>
    <n v="630"/>
    <n v="70"/>
    <n v="91"/>
    <n v="9"/>
    <m/>
    <n v="57.33"/>
    <x v="0"/>
    <n v="819"/>
    <x v="177"/>
    <m/>
    <x v="15"/>
    <x v="3"/>
    <x v="8"/>
    <x v="0"/>
  </r>
  <r>
    <s v="13-09-2024"/>
    <s v="Gold Coast"/>
    <s v="Australia"/>
    <x v="1"/>
    <s v="Male"/>
    <x v="4"/>
    <x v="34"/>
    <n v="17500"/>
    <n v="2500"/>
    <n v="3250"/>
    <n v="7"/>
    <m/>
    <n v="325"/>
    <x v="1"/>
    <n v="21000"/>
    <x v="117"/>
    <m/>
    <x v="118"/>
    <x v="3"/>
    <x v="8"/>
    <x v="0"/>
  </r>
  <r>
    <s v="13-09-2024"/>
    <s v="Ajman"/>
    <s v="UAE"/>
    <x v="0"/>
    <s v="Male"/>
    <x v="0"/>
    <x v="27"/>
    <n v="160"/>
    <n v="40"/>
    <n v="52"/>
    <n v="4"/>
    <m/>
    <n v="20.8"/>
    <x v="2"/>
    <n v="208"/>
    <x v="61"/>
    <m/>
    <x v="11"/>
    <x v="3"/>
    <x v="8"/>
    <x v="0"/>
  </r>
  <r>
    <s v="13-09-2024"/>
    <s v="Berlin"/>
    <s v="Germany"/>
    <x v="0"/>
    <s v="Male"/>
    <x v="0"/>
    <x v="36"/>
    <n v="220"/>
    <n v="55"/>
    <n v="72"/>
    <n v="4"/>
    <m/>
    <n v="28.6"/>
    <x v="2"/>
    <n v="286"/>
    <x v="111"/>
    <m/>
    <x v="49"/>
    <x v="3"/>
    <x v="8"/>
    <x v="0"/>
  </r>
  <r>
    <s v="13-09-2024"/>
    <s v="Ahmedabad"/>
    <s v="India"/>
    <x v="0"/>
    <s v="Male"/>
    <x v="2"/>
    <x v="52"/>
    <n v="25000"/>
    <n v="5000"/>
    <n v="6500"/>
    <n v="5"/>
    <m/>
    <n v="650"/>
    <x v="0"/>
    <n v="31250"/>
    <x v="58"/>
    <m/>
    <x v="57"/>
    <x v="3"/>
    <x v="8"/>
    <x v="0"/>
  </r>
  <r>
    <s v="13-09-2024"/>
    <s v="Liverpool"/>
    <s v="UK"/>
    <x v="1"/>
    <s v="Female"/>
    <x v="3"/>
    <x v="25"/>
    <n v="1080"/>
    <n v="120"/>
    <n v="156"/>
    <n v="9"/>
    <m/>
    <n v="100"/>
    <x v="2"/>
    <n v="1404"/>
    <x v="206"/>
    <m/>
    <x v="123"/>
    <x v="3"/>
    <x v="8"/>
    <x v="0"/>
  </r>
  <r>
    <s v="13-09-2024"/>
    <s v="Manchester"/>
    <s v="UK"/>
    <x v="1"/>
    <s v="Male"/>
    <x v="0"/>
    <x v="36"/>
    <n v="385"/>
    <n v="55"/>
    <n v="72"/>
    <n v="7"/>
    <m/>
    <n v="60.06"/>
    <x v="0"/>
    <n v="500.5"/>
    <x v="75"/>
    <m/>
    <x v="74"/>
    <x v="3"/>
    <x v="8"/>
    <x v="0"/>
  </r>
  <r>
    <s v="13-09-2024"/>
    <s v="Phoenix"/>
    <s v="USA"/>
    <x v="0"/>
    <s v="Female"/>
    <x v="2"/>
    <x v="52"/>
    <n v="5000"/>
    <n v="5000"/>
    <n v="6500"/>
    <n v="1"/>
    <m/>
    <n v="575"/>
    <x v="2"/>
    <n v="5750"/>
    <x v="71"/>
    <m/>
    <x v="46"/>
    <x v="3"/>
    <x v="8"/>
    <x v="0"/>
  </r>
  <r>
    <s v="13-09-2024"/>
    <s v="Bangalore"/>
    <s v="India"/>
    <x v="0"/>
    <s v="Male"/>
    <x v="1"/>
    <x v="2"/>
    <n v="900"/>
    <n v="180"/>
    <n v="234"/>
    <n v="5"/>
    <m/>
    <n v="58.5"/>
    <x v="1"/>
    <n v="1170"/>
    <x v="28"/>
    <m/>
    <x v="29"/>
    <x v="3"/>
    <x v="8"/>
    <x v="0"/>
  </r>
  <r>
    <s v="13-09-2024"/>
    <s v="Stuttgart"/>
    <s v="Germany"/>
    <x v="0"/>
    <s v="Male"/>
    <x v="4"/>
    <x v="45"/>
    <n v="6000"/>
    <n v="2000"/>
    <n v="2600"/>
    <n v="3"/>
    <m/>
    <n v="260"/>
    <x v="1"/>
    <n v="7800"/>
    <x v="23"/>
    <m/>
    <x v="25"/>
    <x v="3"/>
    <x v="8"/>
    <x v="0"/>
  </r>
  <r>
    <s v="13-09-2024"/>
    <s v="Montreal"/>
    <s v="Canada"/>
    <x v="0"/>
    <s v="Male"/>
    <x v="0"/>
    <x v="38"/>
    <n v="315"/>
    <n v="45"/>
    <n v="59"/>
    <n v="7"/>
    <m/>
    <n v="19.6875"/>
    <x v="1"/>
    <n v="393.75"/>
    <x v="230"/>
    <m/>
    <x v="178"/>
    <x v="3"/>
    <x v="8"/>
    <x v="0"/>
  </r>
  <r>
    <s v="13-09-2024"/>
    <s v="Kolkata"/>
    <s v="India"/>
    <x v="1"/>
    <s v="Female"/>
    <x v="0"/>
    <x v="0"/>
    <n v="1000"/>
    <n v="250"/>
    <n v="325"/>
    <n v="4"/>
    <m/>
    <n v="100"/>
    <x v="2"/>
    <n v="1300"/>
    <x v="52"/>
    <m/>
    <x v="22"/>
    <x v="3"/>
    <x v="8"/>
    <x v="0"/>
  </r>
  <r>
    <s v="13-09-2024"/>
    <s v="Aizawl"/>
    <s v="India"/>
    <x v="0"/>
    <s v="Male"/>
    <x v="3"/>
    <x v="8"/>
    <n v="640"/>
    <n v="80"/>
    <n v="104"/>
    <n v="8"/>
    <m/>
    <n v="41.6"/>
    <x v="1"/>
    <n v="832"/>
    <x v="221"/>
    <m/>
    <x v="162"/>
    <x v="3"/>
    <x v="8"/>
    <x v="0"/>
  </r>
  <r>
    <s v="13-09-2024"/>
    <s v="Abu Dhabi"/>
    <s v="UAE"/>
    <x v="1"/>
    <s v="Female"/>
    <x v="4"/>
    <x v="13"/>
    <n v="4500"/>
    <n v="900"/>
    <n v="1170"/>
    <n v="5"/>
    <m/>
    <n v="117"/>
    <x v="0"/>
    <n v="5850"/>
    <x v="194"/>
    <m/>
    <x v="40"/>
    <x v="3"/>
    <x v="8"/>
    <x v="0"/>
  </r>
  <r>
    <s v="13-09-2024"/>
    <s v="Sharjah"/>
    <s v="UAE"/>
    <x v="0"/>
    <s v="Male"/>
    <x v="4"/>
    <x v="51"/>
    <n v="4200"/>
    <n v="600"/>
    <n v="780"/>
    <n v="7"/>
    <m/>
    <n v="100"/>
    <x v="0"/>
    <n v="5040"/>
    <x v="302"/>
    <m/>
    <x v="183"/>
    <x v="3"/>
    <x v="8"/>
    <x v="0"/>
  </r>
  <r>
    <s v="13-09-2024"/>
    <s v="Milwaukee"/>
    <s v="USA"/>
    <x v="1"/>
    <s v="Male"/>
    <x v="2"/>
    <x v="15"/>
    <n v="31500"/>
    <n v="3500"/>
    <n v="4550"/>
    <n v="9"/>
    <m/>
    <n v="455"/>
    <x v="1"/>
    <n v="40950"/>
    <x v="338"/>
    <m/>
    <x v="227"/>
    <x v="3"/>
    <x v="8"/>
    <x v="0"/>
  </r>
  <r>
    <s v="13-09-2024"/>
    <s v="Manaus"/>
    <s v="Brazil"/>
    <x v="1"/>
    <s v="Male"/>
    <x v="2"/>
    <x v="12"/>
    <n v="175000"/>
    <n v="25000"/>
    <n v="32500"/>
    <n v="7"/>
    <m/>
    <n v="4875"/>
    <x v="1"/>
    <n v="227500"/>
    <x v="14"/>
    <m/>
    <x v="14"/>
    <x v="3"/>
    <x v="8"/>
    <x v="0"/>
  </r>
  <r>
    <s v="13-09-2024"/>
    <s v="Vancouver"/>
    <s v="Canada"/>
    <x v="0"/>
    <s v="Female"/>
    <x v="4"/>
    <x v="30"/>
    <n v="4500"/>
    <n v="1500"/>
    <n v="1950"/>
    <n v="3"/>
    <m/>
    <n v="195"/>
    <x v="0"/>
    <n v="5850"/>
    <x v="194"/>
    <m/>
    <x v="40"/>
    <x v="3"/>
    <x v="8"/>
    <x v="0"/>
  </r>
  <r>
    <s v="13-09-2024"/>
    <s v="Munich"/>
    <s v="Germany"/>
    <x v="1"/>
    <s v="Female"/>
    <x v="5"/>
    <x v="26"/>
    <n v="15"/>
    <n v="5"/>
    <n v="7"/>
    <n v="3"/>
    <m/>
    <n v="2.25"/>
    <x v="0"/>
    <n v="18.75"/>
    <x v="289"/>
    <m/>
    <x v="233"/>
    <x v="3"/>
    <x v="8"/>
    <x v="0"/>
  </r>
  <r>
    <s v="13-09-2024"/>
    <s v="Karimnagar"/>
    <s v="India"/>
    <x v="0"/>
    <s v="Male"/>
    <x v="2"/>
    <x v="17"/>
    <n v="4400"/>
    <n v="2200"/>
    <n v="2860"/>
    <n v="2"/>
    <m/>
    <n v="275"/>
    <x v="1"/>
    <n v="5500"/>
    <x v="183"/>
    <m/>
    <x v="104"/>
    <x v="3"/>
    <x v="8"/>
    <x v="0"/>
  </r>
  <r>
    <s v="13-09-2024"/>
    <s v="Gandhinagar"/>
    <s v="India"/>
    <x v="0"/>
    <s v="Female"/>
    <x v="2"/>
    <x v="7"/>
    <n v="330000"/>
    <n v="55000"/>
    <n v="71500"/>
    <n v="6"/>
    <m/>
    <n v="10725"/>
    <x v="2"/>
    <n v="429000"/>
    <x v="255"/>
    <m/>
    <x v="132"/>
    <x v="3"/>
    <x v="8"/>
    <x v="0"/>
  </r>
  <r>
    <s v="13-09-2024"/>
    <s v="Fortaleza"/>
    <s v="Brazil"/>
    <x v="0"/>
    <s v="Female"/>
    <x v="5"/>
    <x v="53"/>
    <n v="150"/>
    <n v="30"/>
    <n v="39"/>
    <n v="5"/>
    <m/>
    <n v="13.65"/>
    <x v="0"/>
    <n v="195"/>
    <x v="65"/>
    <m/>
    <x v="181"/>
    <x v="3"/>
    <x v="8"/>
    <x v="0"/>
  </r>
  <r>
    <s v="14-09-2024"/>
    <s v="Belo Horizonte"/>
    <s v="Brazil"/>
    <x v="0"/>
    <s v="Male"/>
    <x v="0"/>
    <x v="3"/>
    <n v="400"/>
    <n v="100"/>
    <n v="130"/>
    <n v="4"/>
    <m/>
    <n v="36.4"/>
    <x v="0"/>
    <n v="520"/>
    <x v="20"/>
    <m/>
    <x v="20"/>
    <x v="4"/>
    <x v="8"/>
    <x v="0"/>
  </r>
  <r>
    <s v="14-09-2024"/>
    <s v="SÃ£o Paulo"/>
    <s v="Brazil"/>
    <x v="0"/>
    <s v="Male"/>
    <x v="4"/>
    <x v="28"/>
    <n v="400"/>
    <n v="100"/>
    <n v="130"/>
    <n v="4"/>
    <m/>
    <n v="26"/>
    <x v="1"/>
    <n v="520"/>
    <x v="20"/>
    <m/>
    <x v="20"/>
    <x v="4"/>
    <x v="8"/>
    <x v="0"/>
  </r>
  <r>
    <s v="14-09-2024"/>
    <s v="Manaus"/>
    <s v="Brazil"/>
    <x v="0"/>
    <s v="Male"/>
    <x v="1"/>
    <x v="39"/>
    <n v="450"/>
    <n v="50"/>
    <n v="65"/>
    <n v="9"/>
    <m/>
    <n v="40.950000000000003"/>
    <x v="0"/>
    <n v="585"/>
    <x v="74"/>
    <m/>
    <x v="72"/>
    <x v="4"/>
    <x v="8"/>
    <x v="0"/>
  </r>
  <r>
    <s v="14-09-2024"/>
    <s v="Surat"/>
    <s v="India"/>
    <x v="1"/>
    <s v="Female"/>
    <x v="0"/>
    <x v="11"/>
    <n v="2200"/>
    <n v="550"/>
    <n v="715"/>
    <n v="4"/>
    <m/>
    <n v="100"/>
    <x v="2"/>
    <n v="2860"/>
    <x v="77"/>
    <m/>
    <x v="75"/>
    <x v="4"/>
    <x v="8"/>
    <x v="0"/>
  </r>
  <r>
    <s v="14-09-2024"/>
    <s v="Bhagalpur"/>
    <s v="India"/>
    <x v="0"/>
    <s v="Male"/>
    <x v="4"/>
    <x v="51"/>
    <n v="3000"/>
    <n v="600"/>
    <n v="780"/>
    <n v="5"/>
    <m/>
    <n v="100"/>
    <x v="1"/>
    <n v="3600"/>
    <x v="47"/>
    <m/>
    <x v="65"/>
    <x v="4"/>
    <x v="8"/>
    <x v="0"/>
  </r>
  <r>
    <s v="14-09-2024"/>
    <s v="Baltimore"/>
    <s v="USA"/>
    <x v="0"/>
    <s v="Male"/>
    <x v="0"/>
    <x v="38"/>
    <n v="135"/>
    <n v="45"/>
    <n v="59"/>
    <n v="3"/>
    <m/>
    <n v="8.7750000000000004"/>
    <x v="1"/>
    <n v="175.5"/>
    <x v="233"/>
    <m/>
    <x v="155"/>
    <x v="4"/>
    <x v="8"/>
    <x v="0"/>
  </r>
  <r>
    <s v="14-09-2024"/>
    <s v="Chicago"/>
    <s v="USA"/>
    <x v="1"/>
    <s v="Female"/>
    <x v="5"/>
    <x v="41"/>
    <n v="12"/>
    <n v="3"/>
    <n v="4"/>
    <n v="4"/>
    <m/>
    <n v="1.44"/>
    <x v="1"/>
    <n v="14.4"/>
    <x v="339"/>
    <m/>
    <x v="223"/>
    <x v="4"/>
    <x v="8"/>
    <x v="0"/>
  </r>
  <r>
    <s v="14-09-2024"/>
    <s v="Adelaide"/>
    <s v="Australia"/>
    <x v="0"/>
    <s v="Male"/>
    <x v="0"/>
    <x v="11"/>
    <n v="3850"/>
    <n v="550"/>
    <n v="715"/>
    <n v="7"/>
    <m/>
    <n v="100"/>
    <x v="1"/>
    <n v="5005"/>
    <x v="179"/>
    <m/>
    <x v="147"/>
    <x v="4"/>
    <x v="8"/>
    <x v="0"/>
  </r>
  <r>
    <s v="14-09-2024"/>
    <s v="Toronto"/>
    <s v="Canada"/>
    <x v="0"/>
    <s v="Female"/>
    <x v="2"/>
    <x v="52"/>
    <n v="25000"/>
    <n v="5000"/>
    <n v="6500"/>
    <n v="5"/>
    <m/>
    <n v="650"/>
    <x v="1"/>
    <n v="31250"/>
    <x v="58"/>
    <m/>
    <x v="57"/>
    <x v="4"/>
    <x v="8"/>
    <x v="0"/>
  </r>
  <r>
    <s v="14-09-2024"/>
    <s v="Gandhinagar"/>
    <s v="India"/>
    <x v="1"/>
    <s v="Male"/>
    <x v="2"/>
    <x v="18"/>
    <n v="8400"/>
    <n v="1200"/>
    <n v="1560"/>
    <n v="7"/>
    <m/>
    <n v="156"/>
    <x v="0"/>
    <n v="9660"/>
    <x v="236"/>
    <m/>
    <x v="100"/>
    <x v="4"/>
    <x v="8"/>
    <x v="0"/>
  </r>
  <r>
    <s v="14-09-2024"/>
    <s v="Kolhapur"/>
    <s v="India"/>
    <x v="0"/>
    <s v="Male"/>
    <x v="5"/>
    <x v="23"/>
    <n v="60"/>
    <n v="15"/>
    <n v="20"/>
    <n v="4"/>
    <m/>
    <n v="3.75"/>
    <x v="1"/>
    <n v="75"/>
    <x v="67"/>
    <m/>
    <x v="216"/>
    <x v="4"/>
    <x v="8"/>
    <x v="0"/>
  </r>
  <r>
    <s v="14-09-2024"/>
    <s v="Chicago"/>
    <s v="USA"/>
    <x v="0"/>
    <s v="Female"/>
    <x v="4"/>
    <x v="28"/>
    <n v="1000"/>
    <n v="100"/>
    <n v="130"/>
    <n v="10"/>
    <m/>
    <n v="100"/>
    <x v="2"/>
    <n v="1250"/>
    <x v="214"/>
    <m/>
    <x v="22"/>
    <x v="4"/>
    <x v="8"/>
    <x v="0"/>
  </r>
  <r>
    <s v="14-09-2024"/>
    <s v="Hobart"/>
    <s v="Australia"/>
    <x v="0"/>
    <s v="Male"/>
    <x v="2"/>
    <x v="17"/>
    <n v="13200"/>
    <n v="2200"/>
    <n v="2860"/>
    <n v="6"/>
    <m/>
    <n v="286"/>
    <x v="1"/>
    <n v="17160"/>
    <x v="68"/>
    <m/>
    <x v="21"/>
    <x v="4"/>
    <x v="8"/>
    <x v="0"/>
  </r>
  <r>
    <s v="14-09-2024"/>
    <s v="Allahabad"/>
    <s v="India"/>
    <x v="1"/>
    <s v="Female"/>
    <x v="2"/>
    <x v="15"/>
    <n v="17500"/>
    <n v="3500"/>
    <n v="4550"/>
    <n v="5"/>
    <m/>
    <n v="455"/>
    <x v="0"/>
    <n v="21000"/>
    <x v="117"/>
    <m/>
    <x v="118"/>
    <x v="4"/>
    <x v="8"/>
    <x v="0"/>
  </r>
  <r>
    <s v="14-09-2024"/>
    <s v="Jaipur"/>
    <s v="India"/>
    <x v="1"/>
    <s v="Female"/>
    <x v="0"/>
    <x v="38"/>
    <n v="225"/>
    <n v="45"/>
    <n v="59"/>
    <n v="5"/>
    <m/>
    <n v="29.25"/>
    <x v="1"/>
    <n v="292.5"/>
    <x v="37"/>
    <m/>
    <x v="154"/>
    <x v="4"/>
    <x v="8"/>
    <x v="0"/>
  </r>
  <r>
    <s v="14-09-2024"/>
    <s v="Nashik"/>
    <s v="India"/>
    <x v="0"/>
    <s v="Female"/>
    <x v="2"/>
    <x v="7"/>
    <n v="110000"/>
    <n v="55000"/>
    <n v="71500"/>
    <n v="2"/>
    <m/>
    <n v="9240"/>
    <x v="0"/>
    <n v="132000"/>
    <x v="340"/>
    <m/>
    <x v="109"/>
    <x v="4"/>
    <x v="8"/>
    <x v="0"/>
  </r>
  <r>
    <s v="14-09-2024"/>
    <s v="Manaus"/>
    <s v="Brazil"/>
    <x v="1"/>
    <s v="Male"/>
    <x v="0"/>
    <x v="0"/>
    <n v="500"/>
    <n v="250"/>
    <n v="325"/>
    <n v="2"/>
    <m/>
    <n v="65"/>
    <x v="1"/>
    <n v="650"/>
    <x v="22"/>
    <m/>
    <x v="24"/>
    <x v="4"/>
    <x v="8"/>
    <x v="0"/>
  </r>
  <r>
    <s v="14-09-2024"/>
    <s v="Nashville"/>
    <s v="USA"/>
    <x v="0"/>
    <s v="Male"/>
    <x v="0"/>
    <x v="11"/>
    <n v="2200"/>
    <n v="550"/>
    <n v="715"/>
    <n v="4"/>
    <m/>
    <n v="100"/>
    <x v="0"/>
    <n v="2860"/>
    <x v="77"/>
    <m/>
    <x v="75"/>
    <x v="4"/>
    <x v="8"/>
    <x v="0"/>
  </r>
  <r>
    <s v="14-09-2024"/>
    <s v="Abu Dhabi"/>
    <s v="UAE"/>
    <x v="0"/>
    <s v="Female"/>
    <x v="0"/>
    <x v="1"/>
    <n v="320"/>
    <n v="80"/>
    <n v="104"/>
    <n v="4"/>
    <m/>
    <n v="20.8"/>
    <x v="1"/>
    <n v="416"/>
    <x v="27"/>
    <m/>
    <x v="28"/>
    <x v="4"/>
    <x v="8"/>
    <x v="0"/>
  </r>
  <r>
    <s v="14-09-2024"/>
    <s v="Seattle"/>
    <s v="USA"/>
    <x v="1"/>
    <s v="Male"/>
    <x v="2"/>
    <x v="52"/>
    <n v="10000"/>
    <n v="5000"/>
    <n v="6500"/>
    <n v="2"/>
    <m/>
    <n v="650"/>
    <x v="1"/>
    <n v="13000"/>
    <x v="93"/>
    <m/>
    <x v="88"/>
    <x v="4"/>
    <x v="8"/>
    <x v="0"/>
  </r>
  <r>
    <s v="14-09-2024"/>
    <s v="Raichur"/>
    <s v="India"/>
    <x v="0"/>
    <s v="Female"/>
    <x v="2"/>
    <x v="7"/>
    <n v="220000"/>
    <n v="55000"/>
    <n v="71500"/>
    <n v="4"/>
    <m/>
    <n v="10725"/>
    <x v="0"/>
    <n v="275000"/>
    <x v="268"/>
    <m/>
    <x v="73"/>
    <x v="4"/>
    <x v="8"/>
    <x v="0"/>
  </r>
  <r>
    <s v="14-09-2024"/>
    <s v="Kollam"/>
    <s v="India"/>
    <x v="1"/>
    <s v="Female"/>
    <x v="2"/>
    <x v="18"/>
    <n v="6000"/>
    <n v="1200"/>
    <n v="1560"/>
    <n v="5"/>
    <m/>
    <n v="156"/>
    <x v="0"/>
    <n v="7800"/>
    <x v="23"/>
    <m/>
    <x v="25"/>
    <x v="4"/>
    <x v="8"/>
    <x v="0"/>
  </r>
  <r>
    <s v="14-09-2024"/>
    <s v="Gold Coast"/>
    <s v="Australia"/>
    <x v="0"/>
    <s v="Male"/>
    <x v="4"/>
    <x v="37"/>
    <n v="1800"/>
    <n v="300"/>
    <n v="390"/>
    <n v="6"/>
    <m/>
    <n v="100"/>
    <x v="1"/>
    <n v="2160"/>
    <x v="115"/>
    <m/>
    <x v="122"/>
    <x v="4"/>
    <x v="8"/>
    <x v="0"/>
  </r>
  <r>
    <s v="14-09-2024"/>
    <s v="Aizawl"/>
    <s v="India"/>
    <x v="1"/>
    <s v="Female"/>
    <x v="1"/>
    <x v="44"/>
    <n v="750"/>
    <n v="150"/>
    <n v="195"/>
    <n v="5"/>
    <m/>
    <n v="100"/>
    <x v="2"/>
    <n v="975"/>
    <x v="141"/>
    <m/>
    <x v="126"/>
    <x v="4"/>
    <x v="8"/>
    <x v="0"/>
  </r>
  <r>
    <s v="14-09-2024"/>
    <s v="Denver"/>
    <s v="USA"/>
    <x v="0"/>
    <s v="Male"/>
    <x v="2"/>
    <x v="12"/>
    <n v="75000"/>
    <n v="25000"/>
    <n v="32500"/>
    <n v="3"/>
    <m/>
    <n v="4312.5"/>
    <x v="1"/>
    <n v="86250"/>
    <x v="341"/>
    <m/>
    <x v="158"/>
    <x v="4"/>
    <x v="8"/>
    <x v="0"/>
  </r>
  <r>
    <s v="14-09-2024"/>
    <s v="Rio de Janeiro"/>
    <s v="Brazil"/>
    <x v="0"/>
    <s v="Female"/>
    <x v="0"/>
    <x v="33"/>
    <n v="360"/>
    <n v="60"/>
    <n v="78"/>
    <n v="6"/>
    <m/>
    <n v="23.4"/>
    <x v="1"/>
    <n v="468"/>
    <x v="101"/>
    <m/>
    <x v="44"/>
    <x v="4"/>
    <x v="8"/>
    <x v="0"/>
  </r>
  <r>
    <s v="14-09-2024"/>
    <s v="Denver"/>
    <s v="USA"/>
    <x v="1"/>
    <s v="Male"/>
    <x v="0"/>
    <x v="4"/>
    <n v="200"/>
    <n v="40"/>
    <n v="52"/>
    <n v="5"/>
    <m/>
    <n v="26"/>
    <x v="1"/>
    <n v="260"/>
    <x v="55"/>
    <m/>
    <x v="54"/>
    <x v="4"/>
    <x v="8"/>
    <x v="0"/>
  </r>
  <r>
    <s v="14-09-2024"/>
    <s v="Rewa"/>
    <s v="India"/>
    <x v="0"/>
    <s v="Male"/>
    <x v="2"/>
    <x v="18"/>
    <n v="4800"/>
    <n v="1200"/>
    <n v="1560"/>
    <n v="4"/>
    <m/>
    <n v="156"/>
    <x v="0"/>
    <n v="6240"/>
    <x v="38"/>
    <m/>
    <x v="38"/>
    <x v="4"/>
    <x v="8"/>
    <x v="0"/>
  </r>
  <r>
    <s v="14-09-2024"/>
    <s v="Boston"/>
    <s v="USA"/>
    <x v="0"/>
    <s v="Female"/>
    <x v="1"/>
    <x v="47"/>
    <n v="125"/>
    <n v="25"/>
    <n v="33"/>
    <n v="5"/>
    <m/>
    <n v="8.125"/>
    <x v="1"/>
    <n v="162.5"/>
    <x v="238"/>
    <m/>
    <x v="144"/>
    <x v="4"/>
    <x v="8"/>
    <x v="0"/>
  </r>
  <r>
    <s v="14-09-2024"/>
    <s v="Fortaleza"/>
    <s v="Brazil"/>
    <x v="0"/>
    <s v="Male"/>
    <x v="2"/>
    <x v="18"/>
    <n v="6000"/>
    <n v="1200"/>
    <n v="1560"/>
    <n v="5"/>
    <m/>
    <n v="156"/>
    <x v="0"/>
    <n v="7800"/>
    <x v="23"/>
    <m/>
    <x v="25"/>
    <x v="4"/>
    <x v="8"/>
    <x v="0"/>
  </r>
  <r>
    <s v="14-09-2024"/>
    <s v="Chicago"/>
    <s v="USA"/>
    <x v="1"/>
    <s v="Female"/>
    <x v="4"/>
    <x v="16"/>
    <n v="16200"/>
    <n v="1800"/>
    <n v="2340"/>
    <n v="9"/>
    <m/>
    <n v="234"/>
    <x v="0"/>
    <n v="19440"/>
    <x v="219"/>
    <m/>
    <x v="234"/>
    <x v="4"/>
    <x v="8"/>
    <x v="0"/>
  </r>
  <r>
    <s v="14-09-2024"/>
    <s v="Liverpool"/>
    <s v="UK"/>
    <x v="0"/>
    <s v="Male"/>
    <x v="2"/>
    <x v="12"/>
    <n v="75000"/>
    <n v="25000"/>
    <n v="32500"/>
    <n v="3"/>
    <m/>
    <n v="4875"/>
    <x v="2"/>
    <n v="97500"/>
    <x v="66"/>
    <m/>
    <x v="158"/>
    <x v="4"/>
    <x v="8"/>
    <x v="0"/>
  </r>
  <r>
    <s v="14-09-2024"/>
    <s v="Jaipur"/>
    <s v="India"/>
    <x v="1"/>
    <s v="Female"/>
    <x v="0"/>
    <x v="1"/>
    <n v="560"/>
    <n v="80"/>
    <n v="104"/>
    <n v="7"/>
    <m/>
    <n v="100"/>
    <x v="2"/>
    <n v="728"/>
    <x v="17"/>
    <m/>
    <x v="17"/>
    <x v="4"/>
    <x v="8"/>
    <x v="0"/>
  </r>
  <r>
    <s v="15-09-2024"/>
    <s v="Nagpur"/>
    <s v="India"/>
    <x v="0"/>
    <s v="Male"/>
    <x v="2"/>
    <x v="52"/>
    <n v="35000"/>
    <n v="5000"/>
    <n v="6500"/>
    <n v="7"/>
    <m/>
    <n v="650"/>
    <x v="2"/>
    <n v="42000"/>
    <x v="316"/>
    <m/>
    <x v="211"/>
    <x v="5"/>
    <x v="8"/>
    <x v="0"/>
  </r>
  <r>
    <s v="15-09-2024"/>
    <s v="Perth"/>
    <s v="Australia"/>
    <x v="1"/>
    <s v="Male"/>
    <x v="0"/>
    <x v="3"/>
    <n v="700"/>
    <n v="100"/>
    <n v="130"/>
    <n v="7"/>
    <m/>
    <n v="91"/>
    <x v="1"/>
    <n v="910"/>
    <x v="34"/>
    <m/>
    <x v="3"/>
    <x v="5"/>
    <x v="8"/>
    <x v="0"/>
  </r>
  <r>
    <s v="15-09-2024"/>
    <s v="Delhi"/>
    <s v="India"/>
    <x v="0"/>
    <s v="Male"/>
    <x v="4"/>
    <x v="34"/>
    <n v="7500"/>
    <n v="2500"/>
    <n v="3250"/>
    <n v="3"/>
    <m/>
    <n v="325"/>
    <x v="1"/>
    <n v="9750"/>
    <x v="49"/>
    <m/>
    <x v="50"/>
    <x v="5"/>
    <x v="8"/>
    <x v="0"/>
  </r>
  <r>
    <s v="15-09-2024"/>
    <s v="Berlin"/>
    <s v="Germany"/>
    <x v="0"/>
    <s v="Male"/>
    <x v="0"/>
    <x v="1"/>
    <n v="240"/>
    <n v="80"/>
    <n v="104"/>
    <n v="3"/>
    <m/>
    <n v="21.84"/>
    <x v="0"/>
    <n v="312"/>
    <x v="7"/>
    <m/>
    <x v="7"/>
    <x v="5"/>
    <x v="8"/>
    <x v="0"/>
  </r>
  <r>
    <s v="15-09-2024"/>
    <s v="Umm Al Quwain"/>
    <s v="UAE"/>
    <x v="0"/>
    <s v="Male"/>
    <x v="4"/>
    <x v="37"/>
    <n v="2400"/>
    <n v="300"/>
    <n v="390"/>
    <n v="8"/>
    <m/>
    <n v="100"/>
    <x v="1"/>
    <n v="3120"/>
    <x v="72"/>
    <m/>
    <x v="70"/>
    <x v="5"/>
    <x v="8"/>
    <x v="0"/>
  </r>
  <r>
    <s v="15-09-2024"/>
    <s v="Atlanta"/>
    <s v="USA"/>
    <x v="0"/>
    <s v="Female"/>
    <x v="0"/>
    <x v="5"/>
    <n v="180"/>
    <n v="90"/>
    <n v="117"/>
    <n v="2"/>
    <m/>
    <n v="11.25"/>
    <x v="1"/>
    <n v="225"/>
    <x v="65"/>
    <m/>
    <x v="2"/>
    <x v="5"/>
    <x v="8"/>
    <x v="0"/>
  </r>
  <r>
    <s v="15-09-2024"/>
    <s v="Gwalior"/>
    <s v="India"/>
    <x v="0"/>
    <s v="Female"/>
    <x v="1"/>
    <x v="47"/>
    <n v="75"/>
    <n v="25"/>
    <n v="33"/>
    <n v="3"/>
    <m/>
    <n v="4.875"/>
    <x v="1"/>
    <n v="97.5"/>
    <x v="119"/>
    <m/>
    <x v="111"/>
    <x v="5"/>
    <x v="8"/>
    <x v="0"/>
  </r>
  <r>
    <s v="15-09-2024"/>
    <s v="Gwalior"/>
    <s v="India"/>
    <x v="0"/>
    <s v="Male"/>
    <x v="0"/>
    <x v="38"/>
    <n v="225"/>
    <n v="45"/>
    <n v="59"/>
    <n v="5"/>
    <m/>
    <n v="19.6875"/>
    <x v="0"/>
    <n v="281.25"/>
    <x v="270"/>
    <m/>
    <x v="154"/>
    <x v="5"/>
    <x v="8"/>
    <x v="0"/>
  </r>
  <r>
    <s v="15-09-2024"/>
    <s v="Belo Horizonte"/>
    <s v="Brazil"/>
    <x v="0"/>
    <s v="Male"/>
    <x v="2"/>
    <x v="7"/>
    <n v="440000"/>
    <n v="55000"/>
    <n v="71500"/>
    <n v="8"/>
    <m/>
    <n v="10725"/>
    <x v="1"/>
    <n v="572000"/>
    <x v="54"/>
    <m/>
    <x v="53"/>
    <x v="5"/>
    <x v="8"/>
    <x v="0"/>
  </r>
  <r>
    <s v="15-09-2024"/>
    <s v="Leeds"/>
    <s v="UK"/>
    <x v="1"/>
    <s v="Male"/>
    <x v="0"/>
    <x v="32"/>
    <n v="100"/>
    <n v="20"/>
    <n v="26"/>
    <n v="5"/>
    <m/>
    <n v="13"/>
    <x v="1"/>
    <n v="130"/>
    <x v="53"/>
    <m/>
    <x v="9"/>
    <x v="5"/>
    <x v="8"/>
    <x v="0"/>
  </r>
  <r>
    <s v="15-09-2024"/>
    <s v="Portland"/>
    <s v="USA"/>
    <x v="0"/>
    <s v="Male"/>
    <x v="2"/>
    <x v="15"/>
    <n v="21000"/>
    <n v="3500"/>
    <n v="4550"/>
    <n v="6"/>
    <m/>
    <n v="455"/>
    <x v="0"/>
    <n v="25200"/>
    <x v="195"/>
    <m/>
    <x v="18"/>
    <x v="5"/>
    <x v="8"/>
    <x v="0"/>
  </r>
  <r>
    <s v="15-09-2024"/>
    <s v="Ottawa"/>
    <s v="Canada"/>
    <x v="0"/>
    <s v="Female"/>
    <x v="5"/>
    <x v="41"/>
    <n v="30"/>
    <n v="3"/>
    <n v="4"/>
    <n v="10"/>
    <m/>
    <n v="1.95"/>
    <x v="1"/>
    <n v="39"/>
    <x v="57"/>
    <m/>
    <x v="220"/>
    <x v="5"/>
    <x v="8"/>
    <x v="0"/>
  </r>
  <r>
    <s v="15-09-2024"/>
    <s v="Vancouver"/>
    <s v="Canada"/>
    <x v="0"/>
    <s v="Male"/>
    <x v="0"/>
    <x v="0"/>
    <n v="1000"/>
    <n v="250"/>
    <n v="325"/>
    <n v="4"/>
    <m/>
    <n v="62.5"/>
    <x v="1"/>
    <n v="1250"/>
    <x v="214"/>
    <m/>
    <x v="22"/>
    <x v="5"/>
    <x v="8"/>
    <x v="0"/>
  </r>
  <r>
    <s v="15-09-2024"/>
    <s v="Gwalior"/>
    <s v="India"/>
    <x v="1"/>
    <s v="Female"/>
    <x v="0"/>
    <x v="4"/>
    <n v="200"/>
    <n v="40"/>
    <n v="52"/>
    <n v="5"/>
    <m/>
    <n v="25"/>
    <x v="1"/>
    <n v="250"/>
    <x v="78"/>
    <m/>
    <x v="54"/>
    <x v="5"/>
    <x v="8"/>
    <x v="0"/>
  </r>
  <r>
    <s v="15-09-2024"/>
    <s v="Frankfurt"/>
    <s v="Germany"/>
    <x v="0"/>
    <s v="Female"/>
    <x v="2"/>
    <x v="17"/>
    <n v="8800"/>
    <n v="2200"/>
    <n v="2860"/>
    <n v="4"/>
    <m/>
    <n v="286"/>
    <x v="1"/>
    <n v="11000"/>
    <x v="191"/>
    <m/>
    <x v="58"/>
    <x v="5"/>
    <x v="8"/>
    <x v="0"/>
  </r>
  <r>
    <s v="15-09-2024"/>
    <s v="Sydney"/>
    <s v="Australia"/>
    <x v="0"/>
    <s v="Male"/>
    <x v="0"/>
    <x v="0"/>
    <n v="1250"/>
    <n v="250"/>
    <n v="325"/>
    <n v="5"/>
    <m/>
    <n v="100"/>
    <x v="2"/>
    <n v="1625"/>
    <x v="134"/>
    <m/>
    <x v="81"/>
    <x v="5"/>
    <x v="8"/>
    <x v="0"/>
  </r>
  <r>
    <s v="15-09-2024"/>
    <s v="Phoenix"/>
    <s v="USA"/>
    <x v="0"/>
    <s v="Male"/>
    <x v="2"/>
    <x v="18"/>
    <n v="6000"/>
    <n v="1200"/>
    <n v="1560"/>
    <n v="5"/>
    <m/>
    <n v="156"/>
    <x v="1"/>
    <n v="7500"/>
    <x v="190"/>
    <m/>
    <x v="25"/>
    <x v="5"/>
    <x v="8"/>
    <x v="0"/>
  </r>
  <r>
    <s v="15-09-2024"/>
    <s v="Birmingham"/>
    <s v="UK"/>
    <x v="0"/>
    <s v="Male"/>
    <x v="4"/>
    <x v="51"/>
    <n v="600"/>
    <n v="600"/>
    <n v="780"/>
    <n v="1"/>
    <m/>
    <n v="54.6"/>
    <x v="0"/>
    <n v="780"/>
    <x v="5"/>
    <m/>
    <x v="5"/>
    <x v="5"/>
    <x v="8"/>
    <x v="0"/>
  </r>
  <r>
    <s v="15-09-2024"/>
    <s v="San Diego"/>
    <s v="USA"/>
    <x v="0"/>
    <s v="Male"/>
    <x v="4"/>
    <x v="34"/>
    <n v="12500"/>
    <n v="2500"/>
    <n v="3250"/>
    <n v="5"/>
    <m/>
    <n v="325"/>
    <x v="1"/>
    <n v="15000"/>
    <x v="139"/>
    <m/>
    <x v="188"/>
    <x v="5"/>
    <x v="8"/>
    <x v="0"/>
  </r>
  <r>
    <s v="15-09-2024"/>
    <s v="Kansas City"/>
    <s v="USA"/>
    <x v="0"/>
    <s v="Male"/>
    <x v="2"/>
    <x v="52"/>
    <n v="30000"/>
    <n v="5000"/>
    <n v="6500"/>
    <n v="6"/>
    <m/>
    <n v="650"/>
    <x v="2"/>
    <n v="37500"/>
    <x v="176"/>
    <m/>
    <x v="146"/>
    <x v="5"/>
    <x v="8"/>
    <x v="0"/>
  </r>
  <r>
    <s v="15-09-2024"/>
    <s v="Satna"/>
    <s v="India"/>
    <x v="0"/>
    <s v="Female"/>
    <x v="4"/>
    <x v="31"/>
    <n v="4000"/>
    <n v="800"/>
    <n v="1040"/>
    <n v="5"/>
    <m/>
    <n v="104"/>
    <x v="1"/>
    <n v="4800"/>
    <x v="63"/>
    <m/>
    <x v="12"/>
    <x v="5"/>
    <x v="8"/>
    <x v="0"/>
  </r>
  <r>
    <s v="15-09-2024"/>
    <s v="Kharagpur"/>
    <s v="India"/>
    <x v="0"/>
    <s v="Male"/>
    <x v="1"/>
    <x v="47"/>
    <n v="100"/>
    <n v="25"/>
    <n v="33"/>
    <n v="4"/>
    <m/>
    <n v="8.75"/>
    <x v="0"/>
    <n v="125"/>
    <x v="29"/>
    <m/>
    <x v="91"/>
    <x v="5"/>
    <x v="8"/>
    <x v="0"/>
  </r>
  <r>
    <s v="15-09-2024"/>
    <s v="Sydney"/>
    <s v="Australia"/>
    <x v="0"/>
    <s v="Female"/>
    <x v="2"/>
    <x v="17"/>
    <n v="17600"/>
    <n v="2200"/>
    <n v="2860"/>
    <n v="8"/>
    <m/>
    <n v="286"/>
    <x v="0"/>
    <n v="22880"/>
    <x v="156"/>
    <m/>
    <x v="138"/>
    <x v="5"/>
    <x v="8"/>
    <x v="0"/>
  </r>
  <r>
    <s v="15-09-2024"/>
    <s v="Agra"/>
    <s v="India"/>
    <x v="1"/>
    <s v="Male"/>
    <x v="2"/>
    <x v="12"/>
    <n v="50000"/>
    <n v="25000"/>
    <n v="32500"/>
    <n v="2"/>
    <m/>
    <n v="4875"/>
    <x v="0"/>
    <n v="60000"/>
    <x v="138"/>
    <m/>
    <x v="173"/>
    <x v="5"/>
    <x v="8"/>
    <x v="0"/>
  </r>
  <r>
    <s v="15-09-2024"/>
    <s v="Lucknow"/>
    <s v="India"/>
    <x v="0"/>
    <s v="Male"/>
    <x v="0"/>
    <x v="11"/>
    <n v="3300"/>
    <n v="550"/>
    <n v="715"/>
    <n v="6"/>
    <m/>
    <n v="100"/>
    <x v="2"/>
    <n v="4290"/>
    <x v="239"/>
    <m/>
    <x v="187"/>
    <x v="5"/>
    <x v="8"/>
    <x v="0"/>
  </r>
  <r>
    <s v="15-09-2024"/>
    <s v="Indianapolis"/>
    <s v="USA"/>
    <x v="0"/>
    <s v="Male"/>
    <x v="5"/>
    <x v="56"/>
    <n v="20"/>
    <n v="20"/>
    <n v="26"/>
    <n v="1"/>
    <m/>
    <n v="1.3"/>
    <x v="1"/>
    <n v="26"/>
    <x v="26"/>
    <m/>
    <x v="201"/>
    <x v="5"/>
    <x v="8"/>
    <x v="0"/>
  </r>
  <r>
    <s v="15-09-2024"/>
    <s v="Bhopal"/>
    <s v="India"/>
    <x v="0"/>
    <s v="Female"/>
    <x v="4"/>
    <x v="35"/>
    <n v="2500"/>
    <n v="500"/>
    <n v="650"/>
    <n v="5"/>
    <m/>
    <n v="100"/>
    <x v="2"/>
    <n v="3250"/>
    <x v="71"/>
    <m/>
    <x v="102"/>
    <x v="5"/>
    <x v="8"/>
    <x v="0"/>
  </r>
  <r>
    <s v="15-09-2024"/>
    <s v="Sharjah"/>
    <s v="UAE"/>
    <x v="1"/>
    <s v="Female"/>
    <x v="0"/>
    <x v="32"/>
    <n v="40"/>
    <n v="20"/>
    <n v="26"/>
    <n v="2"/>
    <m/>
    <n v="6.24"/>
    <x v="0"/>
    <n v="52"/>
    <x v="44"/>
    <m/>
    <x v="45"/>
    <x v="5"/>
    <x v="8"/>
    <x v="0"/>
  </r>
  <r>
    <s v="15-09-2024"/>
    <s v="Kanpur"/>
    <s v="India"/>
    <x v="1"/>
    <s v="Female"/>
    <x v="2"/>
    <x v="17"/>
    <n v="11000"/>
    <n v="2200"/>
    <n v="2860"/>
    <n v="5"/>
    <m/>
    <n v="286"/>
    <x v="2"/>
    <n v="13750"/>
    <x v="189"/>
    <m/>
    <x v="125"/>
    <x v="5"/>
    <x v="8"/>
    <x v="0"/>
  </r>
  <r>
    <s v="15-09-2024"/>
    <s v="Mysore"/>
    <s v="India"/>
    <x v="0"/>
    <s v="Female"/>
    <x v="0"/>
    <x v="0"/>
    <n v="2000"/>
    <n v="250"/>
    <n v="325"/>
    <n v="8"/>
    <m/>
    <n v="100"/>
    <x v="0"/>
    <n v="2400"/>
    <x v="40"/>
    <m/>
    <x v="48"/>
    <x v="5"/>
    <x v="8"/>
    <x v="0"/>
  </r>
  <r>
    <s v="16-09-2024"/>
    <s v="Bokaro"/>
    <s v="India"/>
    <x v="0"/>
    <s v="Female"/>
    <x v="0"/>
    <x v="3"/>
    <n v="600"/>
    <n v="100"/>
    <n v="130"/>
    <n v="6"/>
    <m/>
    <n v="39"/>
    <x v="1"/>
    <n v="780"/>
    <x v="5"/>
    <m/>
    <x v="5"/>
    <x v="6"/>
    <x v="8"/>
    <x v="0"/>
  </r>
  <r>
    <s v="16-09-2024"/>
    <s v="London"/>
    <s v="UK"/>
    <x v="0"/>
    <s v="Female"/>
    <x v="4"/>
    <x v="37"/>
    <n v="1500"/>
    <n v="300"/>
    <n v="390"/>
    <n v="5"/>
    <m/>
    <n v="97.5"/>
    <x v="1"/>
    <n v="1950"/>
    <x v="0"/>
    <m/>
    <x v="0"/>
    <x v="6"/>
    <x v="8"/>
    <x v="0"/>
  </r>
  <r>
    <s v="16-09-2024"/>
    <s v="Calgary"/>
    <s v="Canada"/>
    <x v="1"/>
    <s v="Male"/>
    <x v="0"/>
    <x v="9"/>
    <n v="360"/>
    <n v="60"/>
    <n v="78"/>
    <n v="6"/>
    <m/>
    <n v="45"/>
    <x v="1"/>
    <n v="450"/>
    <x v="43"/>
    <m/>
    <x v="44"/>
    <x v="6"/>
    <x v="8"/>
    <x v="0"/>
  </r>
  <r>
    <s v="16-09-2024"/>
    <s v="Manchester"/>
    <s v="UK"/>
    <x v="0"/>
    <s v="Female"/>
    <x v="5"/>
    <x v="20"/>
    <n v="50"/>
    <n v="10"/>
    <n v="13"/>
    <n v="5"/>
    <m/>
    <n v="3.25"/>
    <x v="1"/>
    <n v="65"/>
    <x v="67"/>
    <m/>
    <x v="64"/>
    <x v="6"/>
    <x v="8"/>
    <x v="0"/>
  </r>
  <r>
    <s v="16-09-2024"/>
    <s v="Pune"/>
    <s v="India"/>
    <x v="0"/>
    <s v="Female"/>
    <x v="0"/>
    <x v="27"/>
    <n v="120"/>
    <n v="40"/>
    <n v="52"/>
    <n v="3"/>
    <m/>
    <n v="15.6"/>
    <x v="2"/>
    <n v="156"/>
    <x v="4"/>
    <m/>
    <x v="4"/>
    <x v="6"/>
    <x v="8"/>
    <x v="0"/>
  </r>
  <r>
    <s v="16-09-2024"/>
    <s v="Las Vegas"/>
    <s v="USA"/>
    <x v="0"/>
    <s v="Male"/>
    <x v="5"/>
    <x v="53"/>
    <n v="60"/>
    <n v="30"/>
    <n v="39"/>
    <n v="2"/>
    <m/>
    <n v="5.25"/>
    <x v="0"/>
    <n v="75"/>
    <x v="67"/>
    <m/>
    <x v="112"/>
    <x v="6"/>
    <x v="8"/>
    <x v="0"/>
  </r>
  <r>
    <s v="16-09-2024"/>
    <s v="Visakhapatnam"/>
    <s v="India"/>
    <x v="1"/>
    <s v="Male"/>
    <x v="2"/>
    <x v="18"/>
    <n v="6000"/>
    <n v="1200"/>
    <n v="1560"/>
    <n v="5"/>
    <m/>
    <n v="156"/>
    <x v="0"/>
    <n v="7800"/>
    <x v="23"/>
    <m/>
    <x v="25"/>
    <x v="6"/>
    <x v="8"/>
    <x v="0"/>
  </r>
  <r>
    <s v="16-09-2024"/>
    <s v="Munich"/>
    <s v="Germany"/>
    <x v="0"/>
    <s v="Female"/>
    <x v="0"/>
    <x v="0"/>
    <n v="2000"/>
    <n v="250"/>
    <n v="325"/>
    <n v="8"/>
    <m/>
    <n v="100"/>
    <x v="1"/>
    <n v="2600"/>
    <x v="47"/>
    <m/>
    <x v="48"/>
    <x v="6"/>
    <x v="8"/>
    <x v="0"/>
  </r>
  <r>
    <s v="16-09-2024"/>
    <s v="Salvador"/>
    <s v="Brazil"/>
    <x v="0"/>
    <s v="Male"/>
    <x v="4"/>
    <x v="30"/>
    <n v="3000"/>
    <n v="1500"/>
    <n v="1950"/>
    <n v="2"/>
    <m/>
    <n v="195"/>
    <x v="0"/>
    <n v="3900"/>
    <x v="16"/>
    <m/>
    <x v="65"/>
    <x v="6"/>
    <x v="8"/>
    <x v="0"/>
  </r>
  <r>
    <s v="16-09-2024"/>
    <s v="Thiruvananthapuram"/>
    <s v="India"/>
    <x v="0"/>
    <s v="Male"/>
    <x v="0"/>
    <x v="4"/>
    <n v="240"/>
    <n v="40"/>
    <n v="52"/>
    <n v="6"/>
    <m/>
    <n v="31.2"/>
    <x v="2"/>
    <n v="312"/>
    <x v="7"/>
    <m/>
    <x v="7"/>
    <x v="6"/>
    <x v="8"/>
    <x v="0"/>
  </r>
  <r>
    <s v="16-09-2024"/>
    <s v="Liverpool"/>
    <s v="UK"/>
    <x v="1"/>
    <s v="Female"/>
    <x v="5"/>
    <x v="53"/>
    <n v="120"/>
    <n v="30"/>
    <n v="39"/>
    <n v="4"/>
    <m/>
    <n v="15.6"/>
    <x v="1"/>
    <n v="156"/>
    <x v="4"/>
    <m/>
    <x v="4"/>
    <x v="6"/>
    <x v="8"/>
    <x v="0"/>
  </r>
  <r>
    <s v="16-09-2024"/>
    <s v="Gwalior"/>
    <s v="India"/>
    <x v="0"/>
    <s v="Female"/>
    <x v="4"/>
    <x v="34"/>
    <n v="2500"/>
    <n v="2500"/>
    <n v="3250"/>
    <n v="1"/>
    <m/>
    <n v="218.75"/>
    <x v="0"/>
    <n v="3125"/>
    <x v="241"/>
    <m/>
    <x v="102"/>
    <x v="6"/>
    <x v="8"/>
    <x v="0"/>
  </r>
  <r>
    <s v="16-09-2024"/>
    <s v="Bangalore"/>
    <s v="India"/>
    <x v="0"/>
    <s v="Female"/>
    <x v="0"/>
    <x v="38"/>
    <n v="405"/>
    <n v="45"/>
    <n v="59"/>
    <n v="9"/>
    <m/>
    <n v="36.854999999999997"/>
    <x v="0"/>
    <n v="526.5"/>
    <x v="213"/>
    <m/>
    <x v="164"/>
    <x v="6"/>
    <x v="8"/>
    <x v="0"/>
  </r>
  <r>
    <s v="16-09-2024"/>
    <s v="Toronto"/>
    <s v="Canada"/>
    <x v="0"/>
    <s v="Male"/>
    <x v="0"/>
    <x v="11"/>
    <n v="2750"/>
    <n v="550"/>
    <n v="715"/>
    <n v="5"/>
    <m/>
    <n v="100"/>
    <x v="2"/>
    <n v="3437.5"/>
    <x v="126"/>
    <m/>
    <x v="92"/>
    <x v="6"/>
    <x v="8"/>
    <x v="0"/>
  </r>
  <r>
    <s v="16-09-2024"/>
    <s v="Canberra"/>
    <s v="Australia"/>
    <x v="1"/>
    <s v="Male"/>
    <x v="0"/>
    <x v="0"/>
    <n v="1750"/>
    <n v="250"/>
    <n v="325"/>
    <n v="7"/>
    <m/>
    <n v="100"/>
    <x v="1"/>
    <n v="2187.5"/>
    <x v="178"/>
    <m/>
    <x v="31"/>
    <x v="6"/>
    <x v="8"/>
    <x v="0"/>
  </r>
  <r>
    <s v="16-09-2024"/>
    <s v="Fortaleza"/>
    <s v="Brazil"/>
    <x v="0"/>
    <s v="Female"/>
    <x v="2"/>
    <x v="10"/>
    <n v="5600"/>
    <n v="800"/>
    <n v="1040"/>
    <n v="7"/>
    <m/>
    <n v="104"/>
    <x v="1"/>
    <n v="7280"/>
    <x v="153"/>
    <m/>
    <x v="135"/>
    <x v="6"/>
    <x v="8"/>
    <x v="0"/>
  </r>
  <r>
    <s v="16-09-2024"/>
    <s v="Madurai"/>
    <s v="India"/>
    <x v="0"/>
    <s v="Male"/>
    <x v="5"/>
    <x v="41"/>
    <n v="24"/>
    <n v="3"/>
    <n v="4"/>
    <n v="8"/>
    <m/>
    <n v="2.1840000000000002"/>
    <x v="0"/>
    <n v="31.2"/>
    <x v="342"/>
    <m/>
    <x v="69"/>
    <x v="6"/>
    <x v="8"/>
    <x v="0"/>
  </r>
  <r>
    <s v="16-09-2024"/>
    <s v="Nashville"/>
    <s v="USA"/>
    <x v="0"/>
    <s v="Male"/>
    <x v="0"/>
    <x v="5"/>
    <n v="180"/>
    <n v="90"/>
    <n v="117"/>
    <n v="2"/>
    <m/>
    <n v="11.7"/>
    <x v="1"/>
    <n v="234"/>
    <x v="2"/>
    <m/>
    <x v="2"/>
    <x v="6"/>
    <x v="8"/>
    <x v="0"/>
  </r>
  <r>
    <s v="16-09-2024"/>
    <s v="Hapur"/>
    <s v="India"/>
    <x v="1"/>
    <s v="Male"/>
    <x v="5"/>
    <x v="57"/>
    <n v="125"/>
    <n v="25"/>
    <n v="33"/>
    <n v="5"/>
    <m/>
    <n v="24.375"/>
    <x v="2"/>
    <n v="162.5"/>
    <x v="238"/>
    <m/>
    <x v="144"/>
    <x v="6"/>
    <x v="8"/>
    <x v="0"/>
  </r>
  <r>
    <s v="16-09-2024"/>
    <s v="London"/>
    <s v="UK"/>
    <x v="1"/>
    <s v="Female"/>
    <x v="2"/>
    <x v="17"/>
    <n v="11000"/>
    <n v="2200"/>
    <n v="2860"/>
    <n v="5"/>
    <m/>
    <n v="286"/>
    <x v="0"/>
    <n v="13750"/>
    <x v="189"/>
    <m/>
    <x v="125"/>
    <x v="6"/>
    <x v="8"/>
    <x v="0"/>
  </r>
  <r>
    <s v="16-09-2024"/>
    <s v="Glasgow"/>
    <s v="UK"/>
    <x v="0"/>
    <s v="Male"/>
    <x v="0"/>
    <x v="3"/>
    <n v="500"/>
    <n v="100"/>
    <n v="130"/>
    <n v="5"/>
    <m/>
    <n v="60"/>
    <x v="2"/>
    <n v="600"/>
    <x v="132"/>
    <m/>
    <x v="24"/>
    <x v="6"/>
    <x v="8"/>
    <x v="0"/>
  </r>
  <r>
    <s v="16-09-2024"/>
    <s v="Madurai"/>
    <s v="India"/>
    <x v="0"/>
    <s v="Male"/>
    <x v="0"/>
    <x v="1"/>
    <n v="240"/>
    <n v="80"/>
    <n v="104"/>
    <n v="3"/>
    <m/>
    <n v="15"/>
    <x v="1"/>
    <n v="300"/>
    <x v="55"/>
    <m/>
    <x v="7"/>
    <x v="6"/>
    <x v="8"/>
    <x v="0"/>
  </r>
  <r>
    <s v="16-09-2024"/>
    <s v="Bareilly"/>
    <s v="India"/>
    <x v="0"/>
    <s v="Male"/>
    <x v="2"/>
    <x v="52"/>
    <n v="45000"/>
    <n v="5000"/>
    <n v="6500"/>
    <n v="9"/>
    <m/>
    <n v="650"/>
    <x v="2"/>
    <n v="56250"/>
    <x v="341"/>
    <m/>
    <x v="142"/>
    <x v="6"/>
    <x v="8"/>
    <x v="0"/>
  </r>
  <r>
    <s v="17-09-2024"/>
    <s v="Kolkata"/>
    <s v="India"/>
    <x v="0"/>
    <s v="Male"/>
    <x v="0"/>
    <x v="9"/>
    <n v="300"/>
    <n v="60"/>
    <n v="78"/>
    <n v="5"/>
    <m/>
    <n v="19.5"/>
    <x v="1"/>
    <n v="390"/>
    <x v="43"/>
    <m/>
    <x v="85"/>
    <x v="7"/>
    <x v="8"/>
    <x v="0"/>
  </r>
  <r>
    <s v="17-09-2024"/>
    <s v="Bareilly"/>
    <s v="India"/>
    <x v="0"/>
    <s v="Female"/>
    <x v="0"/>
    <x v="27"/>
    <n v="280"/>
    <n v="40"/>
    <n v="52"/>
    <n v="7"/>
    <m/>
    <n v="25.48"/>
    <x v="0"/>
    <n v="364"/>
    <x v="96"/>
    <m/>
    <x v="87"/>
    <x v="7"/>
    <x v="8"/>
    <x v="0"/>
  </r>
  <r>
    <s v="17-09-2024"/>
    <s v="Hyderabad"/>
    <s v="India"/>
    <x v="0"/>
    <s v="Male"/>
    <x v="0"/>
    <x v="33"/>
    <n v="540"/>
    <n v="60"/>
    <n v="78"/>
    <n v="9"/>
    <m/>
    <n v="35.1"/>
    <x v="1"/>
    <n v="702"/>
    <x v="8"/>
    <m/>
    <x v="8"/>
    <x v="7"/>
    <x v="8"/>
    <x v="0"/>
  </r>
  <r>
    <s v="17-09-2024"/>
    <s v="San Diego"/>
    <s v="USA"/>
    <x v="0"/>
    <s v="Male"/>
    <x v="4"/>
    <x v="34"/>
    <n v="25000"/>
    <n v="2500"/>
    <n v="3250"/>
    <n v="10"/>
    <m/>
    <n v="325"/>
    <x v="0"/>
    <n v="32500"/>
    <x v="176"/>
    <m/>
    <x v="57"/>
    <x v="7"/>
    <x v="8"/>
    <x v="0"/>
  </r>
  <r>
    <s v="17-09-2024"/>
    <s v="Sangli"/>
    <s v="India"/>
    <x v="0"/>
    <s v="Male"/>
    <x v="0"/>
    <x v="0"/>
    <n v="1250"/>
    <n v="250"/>
    <n v="325"/>
    <n v="5"/>
    <m/>
    <n v="81.25"/>
    <x v="1"/>
    <n v="1625"/>
    <x v="134"/>
    <m/>
    <x v="81"/>
    <x v="7"/>
    <x v="8"/>
    <x v="0"/>
  </r>
  <r>
    <s v="17-09-2024"/>
    <s v="Delhi"/>
    <s v="India"/>
    <x v="0"/>
    <s v="Male"/>
    <x v="0"/>
    <x v="0"/>
    <n v="1500"/>
    <n v="250"/>
    <n v="325"/>
    <n v="6"/>
    <m/>
    <n v="100"/>
    <x v="2"/>
    <n v="1950"/>
    <x v="0"/>
    <m/>
    <x v="0"/>
    <x v="7"/>
    <x v="8"/>
    <x v="0"/>
  </r>
  <r>
    <s v="17-09-2024"/>
    <s v="BrasÃ­lia"/>
    <s v="Brazil"/>
    <x v="0"/>
    <s v="Male"/>
    <x v="0"/>
    <x v="38"/>
    <n v="405"/>
    <n v="45"/>
    <n v="59"/>
    <n v="9"/>
    <m/>
    <n v="52.65"/>
    <x v="2"/>
    <n v="526.5"/>
    <x v="213"/>
    <m/>
    <x v="164"/>
    <x v="7"/>
    <x v="8"/>
    <x v="0"/>
  </r>
  <r>
    <s v="17-09-2024"/>
    <s v="Brisbane"/>
    <s v="Australia"/>
    <x v="0"/>
    <s v="Female"/>
    <x v="5"/>
    <x v="41"/>
    <n v="15"/>
    <n v="3"/>
    <n v="4"/>
    <n v="5"/>
    <m/>
    <n v="0.97499999999999998"/>
    <x v="1"/>
    <n v="19.5"/>
    <x v="323"/>
    <m/>
    <x v="204"/>
    <x v="7"/>
    <x v="8"/>
    <x v="0"/>
  </r>
  <r>
    <s v="17-09-2024"/>
    <s v="Tumkur"/>
    <s v="India"/>
    <x v="0"/>
    <s v="Male"/>
    <x v="1"/>
    <x v="55"/>
    <n v="380"/>
    <n v="95"/>
    <n v="124"/>
    <n v="4"/>
    <m/>
    <n v="24.7"/>
    <x v="1"/>
    <n v="494"/>
    <x v="142"/>
    <m/>
    <x v="127"/>
    <x v="7"/>
    <x v="8"/>
    <x v="0"/>
  </r>
  <r>
    <s v="17-09-2024"/>
    <s v="Cologne"/>
    <s v="Germany"/>
    <x v="0"/>
    <s v="Female"/>
    <x v="2"/>
    <x v="7"/>
    <n v="330000"/>
    <n v="55000"/>
    <n v="71500"/>
    <n v="6"/>
    <m/>
    <n v="10725"/>
    <x v="1"/>
    <n v="429000"/>
    <x v="255"/>
    <m/>
    <x v="132"/>
    <x v="7"/>
    <x v="8"/>
    <x v="0"/>
  </r>
  <r>
    <s v="17-09-2024"/>
    <s v="Belo Horizonte"/>
    <s v="Brazil"/>
    <x v="0"/>
    <s v="Male"/>
    <x v="2"/>
    <x v="29"/>
    <n v="24000"/>
    <n v="12000"/>
    <n v="15600"/>
    <n v="2"/>
    <m/>
    <n v="1500"/>
    <x v="1"/>
    <n v="30000"/>
    <x v="144"/>
    <m/>
    <x v="191"/>
    <x v="7"/>
    <x v="8"/>
    <x v="0"/>
  </r>
  <r>
    <s v="17-09-2024"/>
    <s v="Rewa"/>
    <s v="India"/>
    <x v="0"/>
    <s v="Male"/>
    <x v="1"/>
    <x v="44"/>
    <n v="1050"/>
    <n v="150"/>
    <n v="195"/>
    <n v="7"/>
    <m/>
    <n v="100"/>
    <x v="2"/>
    <n v="1365"/>
    <x v="90"/>
    <m/>
    <x v="86"/>
    <x v="7"/>
    <x v="8"/>
    <x v="0"/>
  </r>
  <r>
    <s v="17-09-2024"/>
    <s v="Jalgaon"/>
    <s v="India"/>
    <x v="0"/>
    <s v="Male"/>
    <x v="1"/>
    <x v="44"/>
    <n v="600"/>
    <n v="150"/>
    <n v="195"/>
    <n v="4"/>
    <m/>
    <n v="78"/>
    <x v="2"/>
    <n v="780"/>
    <x v="5"/>
    <m/>
    <x v="5"/>
    <x v="7"/>
    <x v="8"/>
    <x v="0"/>
  </r>
  <r>
    <s v="17-09-2024"/>
    <s v="Los Angeles"/>
    <s v="USA"/>
    <x v="0"/>
    <s v="Female"/>
    <x v="0"/>
    <x v="38"/>
    <n v="180"/>
    <n v="45"/>
    <n v="59"/>
    <n v="4"/>
    <m/>
    <n v="11.7"/>
    <x v="1"/>
    <n v="234"/>
    <x v="2"/>
    <m/>
    <x v="94"/>
    <x v="7"/>
    <x v="8"/>
    <x v="0"/>
  </r>
  <r>
    <s v="17-09-2024"/>
    <s v="Hapur"/>
    <s v="India"/>
    <x v="0"/>
    <s v="Male"/>
    <x v="2"/>
    <x v="7"/>
    <n v="220000"/>
    <n v="55000"/>
    <n v="71500"/>
    <n v="4"/>
    <m/>
    <n v="10725"/>
    <x v="1"/>
    <n v="286000"/>
    <x v="92"/>
    <m/>
    <x v="73"/>
    <x v="7"/>
    <x v="8"/>
    <x v="0"/>
  </r>
  <r>
    <s v="17-09-2024"/>
    <s v="Patna"/>
    <s v="India"/>
    <x v="0"/>
    <s v="Female"/>
    <x v="0"/>
    <x v="33"/>
    <n v="180"/>
    <n v="60"/>
    <n v="78"/>
    <n v="3"/>
    <m/>
    <n v="11.25"/>
    <x v="1"/>
    <n v="225"/>
    <x v="65"/>
    <m/>
    <x v="2"/>
    <x v="7"/>
    <x v="8"/>
    <x v="0"/>
  </r>
  <r>
    <s v="17-09-2024"/>
    <s v="Etawah"/>
    <s v="India"/>
    <x v="0"/>
    <s v="Male"/>
    <x v="0"/>
    <x v="43"/>
    <n v="56"/>
    <n v="7"/>
    <n v="9"/>
    <n v="8"/>
    <m/>
    <n v="7.28"/>
    <x v="2"/>
    <n v="72.8"/>
    <x v="133"/>
    <m/>
    <x v="120"/>
    <x v="7"/>
    <x v="8"/>
    <x v="0"/>
  </r>
  <r>
    <s v="17-09-2024"/>
    <s v="Kolkata"/>
    <s v="India"/>
    <x v="0"/>
    <s v="Female"/>
    <x v="0"/>
    <x v="14"/>
    <n v="1260"/>
    <n v="140"/>
    <n v="182"/>
    <n v="9"/>
    <m/>
    <n v="100"/>
    <x v="0"/>
    <n v="1638"/>
    <x v="6"/>
    <m/>
    <x v="6"/>
    <x v="7"/>
    <x v="8"/>
    <x v="0"/>
  </r>
  <r>
    <s v="17-09-2024"/>
    <s v="Baltimore"/>
    <s v="USA"/>
    <x v="0"/>
    <s v="Male"/>
    <x v="0"/>
    <x v="32"/>
    <n v="40"/>
    <n v="20"/>
    <n v="26"/>
    <n v="2"/>
    <m/>
    <n v="3.36"/>
    <x v="0"/>
    <n v="48"/>
    <x v="83"/>
    <m/>
    <x v="45"/>
    <x v="7"/>
    <x v="8"/>
    <x v="0"/>
  </r>
  <r>
    <s v="17-09-2024"/>
    <s v="Al Ain"/>
    <s v="UAE"/>
    <x v="0"/>
    <s v="Male"/>
    <x v="1"/>
    <x v="47"/>
    <n v="125"/>
    <n v="25"/>
    <n v="33"/>
    <n v="5"/>
    <m/>
    <n v="8.125"/>
    <x v="1"/>
    <n v="162.5"/>
    <x v="238"/>
    <m/>
    <x v="144"/>
    <x v="7"/>
    <x v="8"/>
    <x v="0"/>
  </r>
  <r>
    <s v="17-09-2024"/>
    <s v="Bhiwani"/>
    <s v="India"/>
    <x v="0"/>
    <s v="Female"/>
    <x v="2"/>
    <x v="19"/>
    <n v="90000"/>
    <n v="18000"/>
    <n v="23400"/>
    <n v="5"/>
    <m/>
    <n v="3510"/>
    <x v="0"/>
    <n v="117000"/>
    <x v="95"/>
    <m/>
    <x v="63"/>
    <x v="7"/>
    <x v="8"/>
    <x v="0"/>
  </r>
  <r>
    <s v="17-09-2024"/>
    <s v="Gwalior"/>
    <s v="India"/>
    <x v="0"/>
    <s v="Male"/>
    <x v="0"/>
    <x v="4"/>
    <n v="200"/>
    <n v="40"/>
    <n v="52"/>
    <n v="5"/>
    <m/>
    <n v="18.2"/>
    <x v="0"/>
    <n v="260"/>
    <x v="55"/>
    <m/>
    <x v="54"/>
    <x v="7"/>
    <x v="8"/>
    <x v="0"/>
  </r>
  <r>
    <s v="17-09-2024"/>
    <s v="New York"/>
    <s v="USA"/>
    <x v="0"/>
    <s v="Female"/>
    <x v="2"/>
    <x v="15"/>
    <n v="3500"/>
    <n v="3500"/>
    <n v="4550"/>
    <n v="1"/>
    <m/>
    <n v="294"/>
    <x v="0"/>
    <n v="4200"/>
    <x v="306"/>
    <m/>
    <x v="78"/>
    <x v="7"/>
    <x v="8"/>
    <x v="0"/>
  </r>
  <r>
    <s v="17-09-2024"/>
    <s v="Jalgaon"/>
    <s v="India"/>
    <x v="0"/>
    <s v="Female"/>
    <x v="2"/>
    <x v="10"/>
    <n v="4800"/>
    <n v="800"/>
    <n v="1040"/>
    <n v="6"/>
    <m/>
    <n v="104"/>
    <x v="1"/>
    <n v="6000"/>
    <x v="12"/>
    <m/>
    <x v="38"/>
    <x v="7"/>
    <x v="8"/>
    <x v="0"/>
  </r>
  <r>
    <s v="18-09-2024"/>
    <s v="Kanpur"/>
    <s v="India"/>
    <x v="0"/>
    <s v="Male"/>
    <x v="0"/>
    <x v="1"/>
    <n v="400"/>
    <n v="80"/>
    <n v="104"/>
    <n v="5"/>
    <m/>
    <n v="46"/>
    <x v="2"/>
    <n v="460"/>
    <x v="55"/>
    <m/>
    <x v="20"/>
    <x v="8"/>
    <x v="8"/>
    <x v="0"/>
  </r>
  <r>
    <s v="18-09-2024"/>
    <s v="Las Vegas"/>
    <s v="USA"/>
    <x v="0"/>
    <s v="Male"/>
    <x v="0"/>
    <x v="3"/>
    <n v="300"/>
    <n v="100"/>
    <n v="130"/>
    <n v="3"/>
    <m/>
    <n v="36"/>
    <x v="2"/>
    <n v="360"/>
    <x v="55"/>
    <m/>
    <x v="85"/>
    <x v="8"/>
    <x v="8"/>
    <x v="0"/>
  </r>
  <r>
    <s v="18-09-2024"/>
    <s v="Montreal"/>
    <s v="Canada"/>
    <x v="1"/>
    <s v="Female"/>
    <x v="0"/>
    <x v="38"/>
    <n v="180"/>
    <n v="45"/>
    <n v="59"/>
    <n v="4"/>
    <m/>
    <n v="23.4"/>
    <x v="1"/>
    <n v="234"/>
    <x v="2"/>
    <m/>
    <x v="94"/>
    <x v="8"/>
    <x v="8"/>
    <x v="0"/>
  </r>
  <r>
    <s v="18-09-2024"/>
    <s v="Aizawl"/>
    <s v="India"/>
    <x v="0"/>
    <s v="Female"/>
    <x v="4"/>
    <x v="35"/>
    <n v="3000"/>
    <n v="500"/>
    <n v="650"/>
    <n v="6"/>
    <m/>
    <n v="100"/>
    <x v="1"/>
    <n v="3750"/>
    <x v="71"/>
    <m/>
    <x v="65"/>
    <x v="8"/>
    <x v="8"/>
    <x v="0"/>
  </r>
  <r>
    <s v="18-09-2024"/>
    <s v="Canberra"/>
    <s v="Australia"/>
    <x v="0"/>
    <s v="Female"/>
    <x v="1"/>
    <x v="22"/>
    <n v="400"/>
    <n v="100"/>
    <n v="130"/>
    <n v="4"/>
    <m/>
    <n v="36.4"/>
    <x v="0"/>
    <n v="520"/>
    <x v="20"/>
    <m/>
    <x v="20"/>
    <x v="8"/>
    <x v="8"/>
    <x v="0"/>
  </r>
  <r>
    <s v="18-09-2024"/>
    <s v="Nagpur"/>
    <s v="India"/>
    <x v="0"/>
    <s v="Male"/>
    <x v="0"/>
    <x v="11"/>
    <n v="2750"/>
    <n v="550"/>
    <n v="715"/>
    <n v="5"/>
    <m/>
    <n v="100"/>
    <x v="2"/>
    <n v="3437.5"/>
    <x v="126"/>
    <m/>
    <x v="92"/>
    <x v="8"/>
    <x v="8"/>
    <x v="0"/>
  </r>
  <r>
    <s v="18-09-2024"/>
    <s v="Salvador"/>
    <s v="Brazil"/>
    <x v="0"/>
    <s v="Male"/>
    <x v="2"/>
    <x v="10"/>
    <n v="1600"/>
    <n v="800"/>
    <n v="1040"/>
    <n v="2"/>
    <m/>
    <n v="104"/>
    <x v="0"/>
    <n v="2000"/>
    <x v="40"/>
    <m/>
    <x v="41"/>
    <x v="8"/>
    <x v="8"/>
    <x v="0"/>
  </r>
  <r>
    <s v="18-09-2024"/>
    <s v="Bristol"/>
    <s v="UK"/>
    <x v="0"/>
    <s v="Male"/>
    <x v="4"/>
    <x v="28"/>
    <n v="700"/>
    <n v="100"/>
    <n v="130"/>
    <n v="7"/>
    <m/>
    <n v="45.5"/>
    <x v="1"/>
    <n v="910"/>
    <x v="34"/>
    <m/>
    <x v="3"/>
    <x v="8"/>
    <x v="8"/>
    <x v="0"/>
  </r>
  <r>
    <s v="18-09-2024"/>
    <s v="Melbourne"/>
    <s v="Australia"/>
    <x v="0"/>
    <s v="Male"/>
    <x v="4"/>
    <x v="16"/>
    <n v="7200"/>
    <n v="1800"/>
    <n v="2340"/>
    <n v="4"/>
    <m/>
    <n v="234"/>
    <x v="0"/>
    <n v="9360"/>
    <x v="19"/>
    <m/>
    <x v="19"/>
    <x v="8"/>
    <x v="8"/>
    <x v="0"/>
  </r>
  <r>
    <s v="18-09-2024"/>
    <s v="Hapur"/>
    <s v="India"/>
    <x v="0"/>
    <s v="Female"/>
    <x v="0"/>
    <x v="32"/>
    <n v="40"/>
    <n v="20"/>
    <n v="26"/>
    <n v="2"/>
    <m/>
    <n v="3.36"/>
    <x v="0"/>
    <n v="48"/>
    <x v="83"/>
    <m/>
    <x v="45"/>
    <x v="8"/>
    <x v="8"/>
    <x v="0"/>
  </r>
  <r>
    <s v="18-09-2024"/>
    <s v="Bhopal"/>
    <s v="India"/>
    <x v="1"/>
    <s v="Female"/>
    <x v="2"/>
    <x v="12"/>
    <n v="100000"/>
    <n v="25000"/>
    <n v="32500"/>
    <n v="4"/>
    <m/>
    <n v="4875"/>
    <x v="1"/>
    <n v="130000"/>
    <x v="254"/>
    <m/>
    <x v="195"/>
    <x v="8"/>
    <x v="8"/>
    <x v="0"/>
  </r>
  <r>
    <s v="18-09-2024"/>
    <s v="Canberra"/>
    <s v="Australia"/>
    <x v="0"/>
    <s v="Male"/>
    <x v="0"/>
    <x v="33"/>
    <n v="360"/>
    <n v="60"/>
    <n v="78"/>
    <n v="6"/>
    <m/>
    <n v="32.76"/>
    <x v="0"/>
    <n v="468"/>
    <x v="101"/>
    <m/>
    <x v="44"/>
    <x v="8"/>
    <x v="8"/>
    <x v="0"/>
  </r>
  <r>
    <s v="18-09-2024"/>
    <s v="Gold Coast"/>
    <s v="Australia"/>
    <x v="0"/>
    <s v="Female"/>
    <x v="2"/>
    <x v="18"/>
    <n v="9600"/>
    <n v="1200"/>
    <n v="1560"/>
    <n v="8"/>
    <m/>
    <n v="156"/>
    <x v="1"/>
    <n v="12480"/>
    <x v="220"/>
    <m/>
    <x v="171"/>
    <x v="8"/>
    <x v="8"/>
    <x v="0"/>
  </r>
  <r>
    <s v="18-09-2024"/>
    <s v="Kota"/>
    <s v="India"/>
    <x v="1"/>
    <s v="Female"/>
    <x v="5"/>
    <x v="56"/>
    <n v="180"/>
    <n v="20"/>
    <n v="26"/>
    <n v="9"/>
    <m/>
    <n v="28.08"/>
    <x v="0"/>
    <n v="234"/>
    <x v="2"/>
    <m/>
    <x v="2"/>
    <x v="8"/>
    <x v="8"/>
    <x v="0"/>
  </r>
  <r>
    <s v="18-09-2024"/>
    <s v="Thiruvananthapuram"/>
    <s v="India"/>
    <x v="1"/>
    <s v="Male"/>
    <x v="0"/>
    <x v="43"/>
    <n v="56"/>
    <n v="7"/>
    <n v="9"/>
    <n v="8"/>
    <m/>
    <n v="7.28"/>
    <x v="1"/>
    <n v="72.8"/>
    <x v="133"/>
    <m/>
    <x v="120"/>
    <x v="8"/>
    <x v="8"/>
    <x v="0"/>
  </r>
  <r>
    <s v="18-09-2024"/>
    <s v="Brisbane"/>
    <s v="Australia"/>
    <x v="0"/>
    <s v="Female"/>
    <x v="2"/>
    <x v="24"/>
    <n v="1000"/>
    <n v="250"/>
    <n v="325"/>
    <n v="4"/>
    <m/>
    <n v="65"/>
    <x v="1"/>
    <n v="1300"/>
    <x v="52"/>
    <m/>
    <x v="22"/>
    <x v="8"/>
    <x v="8"/>
    <x v="0"/>
  </r>
  <r>
    <s v="18-09-2024"/>
    <s v="Quebec City"/>
    <s v="Canada"/>
    <x v="0"/>
    <s v="Female"/>
    <x v="0"/>
    <x v="11"/>
    <n v="2750"/>
    <n v="550"/>
    <n v="715"/>
    <n v="5"/>
    <m/>
    <n v="100"/>
    <x v="0"/>
    <n v="3575"/>
    <x v="98"/>
    <m/>
    <x v="92"/>
    <x v="8"/>
    <x v="8"/>
    <x v="0"/>
  </r>
  <r>
    <s v="18-09-2024"/>
    <s v="Fortaleza"/>
    <s v="Brazil"/>
    <x v="0"/>
    <s v="Male"/>
    <x v="1"/>
    <x v="2"/>
    <n v="1080"/>
    <n v="180"/>
    <n v="234"/>
    <n v="6"/>
    <m/>
    <n v="70.2"/>
    <x v="1"/>
    <n v="1404"/>
    <x v="206"/>
    <m/>
    <x v="123"/>
    <x v="8"/>
    <x v="8"/>
    <x v="0"/>
  </r>
  <r>
    <s v="18-09-2024"/>
    <s v="Jalgaon"/>
    <s v="India"/>
    <x v="1"/>
    <s v="Male"/>
    <x v="1"/>
    <x v="39"/>
    <n v="350"/>
    <n v="50"/>
    <n v="65"/>
    <n v="7"/>
    <m/>
    <n v="42"/>
    <x v="1"/>
    <n v="420"/>
    <x v="91"/>
    <m/>
    <x v="170"/>
    <x v="8"/>
    <x v="8"/>
    <x v="0"/>
  </r>
  <r>
    <s v="18-09-2024"/>
    <s v="Milwaukee"/>
    <s v="USA"/>
    <x v="1"/>
    <s v="Female"/>
    <x v="0"/>
    <x v="11"/>
    <n v="2200"/>
    <n v="550"/>
    <n v="715"/>
    <n v="4"/>
    <m/>
    <n v="100"/>
    <x v="1"/>
    <n v="2860"/>
    <x v="77"/>
    <m/>
    <x v="75"/>
    <x v="8"/>
    <x v="8"/>
    <x v="0"/>
  </r>
  <r>
    <s v="18-09-2024"/>
    <s v="Ottawa"/>
    <s v="Canada"/>
    <x v="1"/>
    <s v="Female"/>
    <x v="5"/>
    <x v="41"/>
    <n v="24"/>
    <n v="3"/>
    <n v="4"/>
    <n v="8"/>
    <m/>
    <n v="2.88"/>
    <x v="1"/>
    <n v="28.8"/>
    <x v="343"/>
    <m/>
    <x v="69"/>
    <x v="8"/>
    <x v="8"/>
    <x v="0"/>
  </r>
  <r>
    <s v="18-09-2024"/>
    <s v="Nizamabad"/>
    <s v="India"/>
    <x v="1"/>
    <s v="Female"/>
    <x v="4"/>
    <x v="35"/>
    <n v="3500"/>
    <n v="500"/>
    <n v="650"/>
    <n v="7"/>
    <m/>
    <n v="100"/>
    <x v="2"/>
    <n v="4550"/>
    <x v="81"/>
    <m/>
    <x v="78"/>
    <x v="8"/>
    <x v="8"/>
    <x v="0"/>
  </r>
  <r>
    <s v="18-09-2024"/>
    <s v="Perth"/>
    <s v="Australia"/>
    <x v="0"/>
    <s v="Male"/>
    <x v="4"/>
    <x v="51"/>
    <n v="4200"/>
    <n v="600"/>
    <n v="780"/>
    <n v="7"/>
    <m/>
    <n v="100"/>
    <x v="1"/>
    <n v="5460"/>
    <x v="236"/>
    <m/>
    <x v="183"/>
    <x v="8"/>
    <x v="8"/>
    <x v="0"/>
  </r>
  <r>
    <s v="18-09-2024"/>
    <s v="Hobart"/>
    <s v="Australia"/>
    <x v="1"/>
    <s v="Male"/>
    <x v="0"/>
    <x v="5"/>
    <n v="180"/>
    <n v="90"/>
    <n v="117"/>
    <n v="2"/>
    <m/>
    <n v="22.5"/>
    <x v="1"/>
    <n v="225"/>
    <x v="65"/>
    <m/>
    <x v="2"/>
    <x v="8"/>
    <x v="8"/>
    <x v="0"/>
  </r>
  <r>
    <s v="18-09-2024"/>
    <s v="Kansas City"/>
    <s v="USA"/>
    <x v="1"/>
    <s v="Male"/>
    <x v="4"/>
    <x v="16"/>
    <n v="3600"/>
    <n v="1800"/>
    <n v="2340"/>
    <n v="2"/>
    <m/>
    <n v="234"/>
    <x v="1"/>
    <n v="4320"/>
    <x v="72"/>
    <m/>
    <x v="16"/>
    <x v="8"/>
    <x v="8"/>
    <x v="0"/>
  </r>
  <r>
    <s v="18-09-2024"/>
    <s v="Vijayawada"/>
    <s v="India"/>
    <x v="1"/>
    <s v="Male"/>
    <x v="0"/>
    <x v="14"/>
    <n v="980"/>
    <n v="140"/>
    <n v="182"/>
    <n v="7"/>
    <m/>
    <n v="100"/>
    <x v="0"/>
    <n v="1274"/>
    <x v="135"/>
    <m/>
    <x v="121"/>
    <x v="8"/>
    <x v="8"/>
    <x v="0"/>
  </r>
  <r>
    <s v="18-09-2024"/>
    <s v="Kolhapur"/>
    <s v="India"/>
    <x v="0"/>
    <s v="Female"/>
    <x v="5"/>
    <x v="58"/>
    <n v="1750"/>
    <n v="250"/>
    <n v="325"/>
    <n v="7"/>
    <m/>
    <n v="100"/>
    <x v="1"/>
    <n v="2187.5"/>
    <x v="178"/>
    <m/>
    <x v="31"/>
    <x v="8"/>
    <x v="8"/>
    <x v="0"/>
  </r>
  <r>
    <s v="18-09-2024"/>
    <s v="Phoenix"/>
    <s v="USA"/>
    <x v="0"/>
    <s v="Male"/>
    <x v="0"/>
    <x v="9"/>
    <n v="420"/>
    <n v="60"/>
    <n v="78"/>
    <n v="7"/>
    <m/>
    <n v="36.75"/>
    <x v="0"/>
    <n v="525"/>
    <x v="234"/>
    <m/>
    <x v="32"/>
    <x v="8"/>
    <x v="8"/>
    <x v="0"/>
  </r>
  <r>
    <s v="18-09-2024"/>
    <s v="Nagpur"/>
    <s v="India"/>
    <x v="0"/>
    <s v="Male"/>
    <x v="4"/>
    <x v="35"/>
    <n v="1000"/>
    <n v="500"/>
    <n v="650"/>
    <n v="2"/>
    <m/>
    <n v="100"/>
    <x v="2"/>
    <n v="1300"/>
    <x v="52"/>
    <m/>
    <x v="22"/>
    <x v="8"/>
    <x v="8"/>
    <x v="0"/>
  </r>
  <r>
    <s v="18-09-2024"/>
    <s v="Satna"/>
    <s v="India"/>
    <x v="1"/>
    <s v="Male"/>
    <x v="0"/>
    <x v="36"/>
    <n v="55"/>
    <n v="55"/>
    <n v="72"/>
    <n v="1"/>
    <m/>
    <n v="10.3125"/>
    <x v="2"/>
    <n v="68.75"/>
    <x v="344"/>
    <m/>
    <x v="120"/>
    <x v="8"/>
    <x v="8"/>
    <x v="0"/>
  </r>
  <r>
    <s v="19-09-2024"/>
    <s v="Mumbai"/>
    <s v="India"/>
    <x v="0"/>
    <s v="Male"/>
    <x v="5"/>
    <x v="26"/>
    <n v="10"/>
    <n v="5"/>
    <n v="7"/>
    <n v="2"/>
    <m/>
    <n v="0.57499999999999996"/>
    <x v="1"/>
    <n v="11.5"/>
    <x v="345"/>
    <m/>
    <x v="232"/>
    <x v="9"/>
    <x v="8"/>
    <x v="0"/>
  </r>
  <r>
    <s v="19-09-2024"/>
    <s v="Baranagar"/>
    <s v="India"/>
    <x v="0"/>
    <s v="Female"/>
    <x v="3"/>
    <x v="42"/>
    <n v="450"/>
    <n v="90"/>
    <n v="117"/>
    <n v="5"/>
    <m/>
    <n v="40.950000000000003"/>
    <x v="0"/>
    <n v="585"/>
    <x v="74"/>
    <m/>
    <x v="72"/>
    <x v="9"/>
    <x v="8"/>
    <x v="0"/>
  </r>
  <r>
    <s v="19-09-2024"/>
    <s v="Bangalore"/>
    <s v="India"/>
    <x v="0"/>
    <s v="Female"/>
    <x v="1"/>
    <x v="54"/>
    <n v="70"/>
    <n v="35"/>
    <n v="46"/>
    <n v="2"/>
    <m/>
    <n v="6.37"/>
    <x v="0"/>
    <n v="91"/>
    <x v="30"/>
    <m/>
    <x v="136"/>
    <x v="9"/>
    <x v="8"/>
    <x v="0"/>
  </r>
  <r>
    <s v="19-09-2024"/>
    <s v="Manaus"/>
    <s v="Brazil"/>
    <x v="0"/>
    <s v="Male"/>
    <x v="4"/>
    <x v="13"/>
    <n v="1800"/>
    <n v="900"/>
    <n v="1170"/>
    <n v="2"/>
    <m/>
    <n v="117"/>
    <x v="1"/>
    <n v="2340"/>
    <x v="137"/>
    <m/>
    <x v="122"/>
    <x v="9"/>
    <x v="8"/>
    <x v="0"/>
  </r>
  <r>
    <s v="19-09-2024"/>
    <s v="Gold Coast"/>
    <s v="Australia"/>
    <x v="0"/>
    <s v="Female"/>
    <x v="0"/>
    <x v="0"/>
    <n v="750"/>
    <n v="250"/>
    <n v="325"/>
    <n v="3"/>
    <m/>
    <n v="68.25"/>
    <x v="0"/>
    <n v="975"/>
    <x v="141"/>
    <m/>
    <x v="126"/>
    <x v="9"/>
    <x v="8"/>
    <x v="0"/>
  </r>
  <r>
    <s v="19-09-2024"/>
    <s v="Chicago"/>
    <s v="USA"/>
    <x v="0"/>
    <s v="Male"/>
    <x v="0"/>
    <x v="1"/>
    <n v="160"/>
    <n v="80"/>
    <n v="104"/>
    <n v="2"/>
    <m/>
    <n v="14.56"/>
    <x v="0"/>
    <n v="208"/>
    <x v="61"/>
    <m/>
    <x v="11"/>
    <x v="9"/>
    <x v="8"/>
    <x v="0"/>
  </r>
  <r>
    <s v="19-09-2024"/>
    <s v="Nagpur"/>
    <s v="India"/>
    <x v="0"/>
    <s v="Female"/>
    <x v="0"/>
    <x v="32"/>
    <n v="100"/>
    <n v="20"/>
    <n v="26"/>
    <n v="5"/>
    <m/>
    <n v="9.1"/>
    <x v="0"/>
    <n v="130"/>
    <x v="53"/>
    <m/>
    <x v="9"/>
    <x v="9"/>
    <x v="8"/>
    <x v="0"/>
  </r>
  <r>
    <s v="19-09-2024"/>
    <s v="Ratlam"/>
    <s v="India"/>
    <x v="0"/>
    <s v="Male"/>
    <x v="2"/>
    <x v="52"/>
    <n v="15000"/>
    <n v="5000"/>
    <n v="6500"/>
    <n v="3"/>
    <m/>
    <n v="650"/>
    <x v="0"/>
    <n v="19500"/>
    <x v="151"/>
    <m/>
    <x v="134"/>
    <x v="9"/>
    <x v="8"/>
    <x v="0"/>
  </r>
  <r>
    <s v="19-09-2024"/>
    <s v="Baranagar"/>
    <s v="India"/>
    <x v="1"/>
    <s v="Female"/>
    <x v="4"/>
    <x v="34"/>
    <n v="10000"/>
    <n v="2500"/>
    <n v="3250"/>
    <n v="4"/>
    <m/>
    <n v="325"/>
    <x v="2"/>
    <n v="13000"/>
    <x v="93"/>
    <m/>
    <x v="88"/>
    <x v="9"/>
    <x v="8"/>
    <x v="0"/>
  </r>
  <r>
    <s v="19-09-2024"/>
    <s v="Belo Horizonte"/>
    <s v="Brazil"/>
    <x v="1"/>
    <s v="Female"/>
    <x v="2"/>
    <x v="24"/>
    <n v="2500"/>
    <n v="250"/>
    <n v="325"/>
    <n v="10"/>
    <m/>
    <n v="100"/>
    <x v="2"/>
    <n v="3250"/>
    <x v="71"/>
    <m/>
    <x v="102"/>
    <x v="9"/>
    <x v="8"/>
    <x v="0"/>
  </r>
  <r>
    <s v="19-09-2024"/>
    <s v="Vijayawada"/>
    <s v="India"/>
    <x v="1"/>
    <s v="Female"/>
    <x v="3"/>
    <x v="21"/>
    <n v="2250"/>
    <n v="450"/>
    <n v="585"/>
    <n v="5"/>
    <m/>
    <n v="100"/>
    <x v="0"/>
    <n v="2925"/>
    <x v="227"/>
    <m/>
    <x v="176"/>
    <x v="9"/>
    <x v="8"/>
    <x v="0"/>
  </r>
  <r>
    <s v="19-09-2024"/>
    <s v="Nagpur"/>
    <s v="India"/>
    <x v="0"/>
    <s v="Male"/>
    <x v="0"/>
    <x v="0"/>
    <n v="1000"/>
    <n v="250"/>
    <n v="325"/>
    <n v="4"/>
    <m/>
    <n v="100"/>
    <x v="2"/>
    <n v="1300"/>
    <x v="52"/>
    <m/>
    <x v="22"/>
    <x v="9"/>
    <x v="8"/>
    <x v="0"/>
  </r>
  <r>
    <s v="19-09-2024"/>
    <s v="Bareilly"/>
    <s v="India"/>
    <x v="0"/>
    <s v="Male"/>
    <x v="5"/>
    <x v="23"/>
    <n v="30"/>
    <n v="15"/>
    <n v="20"/>
    <n v="2"/>
    <m/>
    <n v="3.9"/>
    <x v="2"/>
    <n v="39"/>
    <x v="57"/>
    <m/>
    <x v="220"/>
    <x v="9"/>
    <x v="8"/>
    <x v="0"/>
  </r>
  <r>
    <s v="19-09-2024"/>
    <s v="Salvador"/>
    <s v="Brazil"/>
    <x v="0"/>
    <s v="Female"/>
    <x v="0"/>
    <x v="11"/>
    <n v="3300"/>
    <n v="550"/>
    <n v="715"/>
    <n v="6"/>
    <m/>
    <n v="100"/>
    <x v="2"/>
    <n v="4290"/>
    <x v="239"/>
    <m/>
    <x v="187"/>
    <x v="9"/>
    <x v="8"/>
    <x v="0"/>
  </r>
  <r>
    <s v="19-09-2024"/>
    <s v="Salvador"/>
    <s v="Brazil"/>
    <x v="0"/>
    <s v="Male"/>
    <x v="2"/>
    <x v="18"/>
    <n v="3600"/>
    <n v="1200"/>
    <n v="1560"/>
    <n v="3"/>
    <m/>
    <n v="156"/>
    <x v="0"/>
    <n v="4500"/>
    <x v="16"/>
    <m/>
    <x v="16"/>
    <x v="9"/>
    <x v="8"/>
    <x v="0"/>
  </r>
  <r>
    <s v="19-09-2024"/>
    <s v="London"/>
    <s v="UK"/>
    <x v="0"/>
    <s v="Female"/>
    <x v="4"/>
    <x v="31"/>
    <n v="4000"/>
    <n v="800"/>
    <n v="1040"/>
    <n v="5"/>
    <m/>
    <n v="104"/>
    <x v="1"/>
    <n v="5000"/>
    <x v="157"/>
    <m/>
    <x v="12"/>
    <x v="9"/>
    <x v="8"/>
    <x v="0"/>
  </r>
  <r>
    <s v="19-09-2024"/>
    <s v="Gandhinagar"/>
    <s v="India"/>
    <x v="0"/>
    <s v="Female"/>
    <x v="2"/>
    <x v="18"/>
    <n v="9600"/>
    <n v="1200"/>
    <n v="1560"/>
    <n v="8"/>
    <m/>
    <n v="156"/>
    <x v="1"/>
    <n v="12480"/>
    <x v="220"/>
    <m/>
    <x v="171"/>
    <x v="9"/>
    <x v="8"/>
    <x v="0"/>
  </r>
  <r>
    <s v="19-09-2024"/>
    <s v="Indianapolis"/>
    <s v="USA"/>
    <x v="0"/>
    <s v="Male"/>
    <x v="4"/>
    <x v="34"/>
    <n v="12500"/>
    <n v="2500"/>
    <n v="3250"/>
    <n v="5"/>
    <m/>
    <n v="325"/>
    <x v="1"/>
    <n v="16250"/>
    <x v="240"/>
    <m/>
    <x v="188"/>
    <x v="9"/>
    <x v="8"/>
    <x v="0"/>
  </r>
  <r>
    <s v="19-09-2024"/>
    <s v="Gold Coast"/>
    <s v="Australia"/>
    <x v="1"/>
    <s v="Male"/>
    <x v="0"/>
    <x v="43"/>
    <n v="28"/>
    <n v="7"/>
    <n v="9"/>
    <n v="4"/>
    <m/>
    <n v="4.032"/>
    <x v="0"/>
    <n v="33.6"/>
    <x v="346"/>
    <m/>
    <x v="186"/>
    <x v="9"/>
    <x v="8"/>
    <x v="0"/>
  </r>
  <r>
    <s v="19-09-2024"/>
    <s v="Palghar"/>
    <s v="India"/>
    <x v="0"/>
    <s v="Female"/>
    <x v="0"/>
    <x v="6"/>
    <n v="100"/>
    <n v="20"/>
    <n v="26"/>
    <n v="5"/>
    <m/>
    <n v="8.75"/>
    <x v="0"/>
    <n v="125"/>
    <x v="29"/>
    <m/>
    <x v="9"/>
    <x v="9"/>
    <x v="8"/>
    <x v="0"/>
  </r>
  <r>
    <s v="19-09-2024"/>
    <s v="Etawah"/>
    <s v="India"/>
    <x v="1"/>
    <s v="Female"/>
    <x v="4"/>
    <x v="31"/>
    <n v="1600"/>
    <n v="800"/>
    <n v="1040"/>
    <n v="2"/>
    <m/>
    <n v="104"/>
    <x v="1"/>
    <n v="1920"/>
    <x v="347"/>
    <m/>
    <x v="41"/>
    <x v="9"/>
    <x v="8"/>
    <x v="0"/>
  </r>
  <r>
    <s v="19-09-2024"/>
    <s v="BrasÃ­lia"/>
    <s v="Brazil"/>
    <x v="0"/>
    <s v="Male"/>
    <x v="2"/>
    <x v="10"/>
    <n v="4800"/>
    <n v="800"/>
    <n v="1040"/>
    <n v="6"/>
    <m/>
    <n v="104"/>
    <x v="0"/>
    <n v="6000"/>
    <x v="12"/>
    <m/>
    <x v="38"/>
    <x v="9"/>
    <x v="8"/>
    <x v="0"/>
  </r>
  <r>
    <s v="19-09-2024"/>
    <s v="Winnipeg"/>
    <s v="Canada"/>
    <x v="1"/>
    <s v="Male"/>
    <x v="0"/>
    <x v="32"/>
    <n v="80"/>
    <n v="20"/>
    <n v="26"/>
    <n v="4"/>
    <m/>
    <n v="15"/>
    <x v="2"/>
    <n v="100"/>
    <x v="9"/>
    <m/>
    <x v="59"/>
    <x v="9"/>
    <x v="8"/>
    <x v="0"/>
  </r>
  <r>
    <s v="19-09-2024"/>
    <s v="Rio de Janeiro"/>
    <s v="Brazil"/>
    <x v="1"/>
    <s v="Male"/>
    <x v="2"/>
    <x v="52"/>
    <n v="25000"/>
    <n v="5000"/>
    <n v="6500"/>
    <n v="5"/>
    <m/>
    <n v="650"/>
    <x v="0"/>
    <n v="32500"/>
    <x v="176"/>
    <m/>
    <x v="57"/>
    <x v="9"/>
    <x v="8"/>
    <x v="0"/>
  </r>
  <r>
    <s v="20-09-2024"/>
    <s v="Hyderabad"/>
    <s v="India"/>
    <x v="1"/>
    <s v="Female"/>
    <x v="3"/>
    <x v="46"/>
    <n v="570"/>
    <n v="95"/>
    <n v="124"/>
    <n v="6"/>
    <m/>
    <n v="88.92"/>
    <x v="0"/>
    <n v="741"/>
    <x v="147"/>
    <m/>
    <x v="130"/>
    <x v="10"/>
    <x v="8"/>
    <x v="0"/>
  </r>
  <r>
    <s v="20-09-2024"/>
    <s v="Kanpur"/>
    <s v="India"/>
    <x v="1"/>
    <s v="Male"/>
    <x v="4"/>
    <x v="28"/>
    <n v="700"/>
    <n v="100"/>
    <n v="130"/>
    <n v="7"/>
    <m/>
    <n v="100"/>
    <x v="0"/>
    <n v="875"/>
    <x v="166"/>
    <m/>
    <x v="3"/>
    <x v="10"/>
    <x v="8"/>
    <x v="0"/>
  </r>
  <r>
    <s v="20-09-2024"/>
    <s v="Bhagalpur"/>
    <s v="India"/>
    <x v="1"/>
    <s v="Female"/>
    <x v="0"/>
    <x v="38"/>
    <n v="270"/>
    <n v="45"/>
    <n v="59"/>
    <n v="6"/>
    <m/>
    <n v="52.65"/>
    <x v="2"/>
    <n v="351"/>
    <x v="207"/>
    <m/>
    <x v="185"/>
    <x v="10"/>
    <x v="8"/>
    <x v="0"/>
  </r>
  <r>
    <s v="20-09-2024"/>
    <s v="Las Vegas"/>
    <s v="USA"/>
    <x v="0"/>
    <s v="Male"/>
    <x v="0"/>
    <x v="36"/>
    <n v="275"/>
    <n v="55"/>
    <n v="72"/>
    <n v="5"/>
    <m/>
    <n v="17.1875"/>
    <x v="1"/>
    <n v="343.75"/>
    <x v="172"/>
    <m/>
    <x v="113"/>
    <x v="10"/>
    <x v="8"/>
    <x v="0"/>
  </r>
  <r>
    <s v="20-09-2024"/>
    <s v="Mysore"/>
    <s v="India"/>
    <x v="0"/>
    <s v="Male"/>
    <x v="4"/>
    <x v="30"/>
    <n v="9000"/>
    <n v="1500"/>
    <n v="1950"/>
    <n v="6"/>
    <m/>
    <n v="195"/>
    <x v="1"/>
    <n v="10800"/>
    <x v="23"/>
    <m/>
    <x v="23"/>
    <x v="10"/>
    <x v="8"/>
    <x v="0"/>
  </r>
  <r>
    <s v="20-09-2024"/>
    <s v="Umm Al Quwain"/>
    <s v="UAE"/>
    <x v="0"/>
    <s v="Female"/>
    <x v="3"/>
    <x v="25"/>
    <n v="480"/>
    <n v="120"/>
    <n v="156"/>
    <n v="4"/>
    <m/>
    <n v="62.4"/>
    <x v="2"/>
    <n v="624"/>
    <x v="201"/>
    <m/>
    <x v="110"/>
    <x v="10"/>
    <x v="8"/>
    <x v="0"/>
  </r>
  <r>
    <s v="20-09-2024"/>
    <s v="Bangalore"/>
    <s v="India"/>
    <x v="0"/>
    <s v="Female"/>
    <x v="4"/>
    <x v="31"/>
    <n v="2400"/>
    <n v="800"/>
    <n v="1040"/>
    <n v="3"/>
    <m/>
    <n v="104"/>
    <x v="1"/>
    <n v="3120"/>
    <x v="72"/>
    <m/>
    <x v="70"/>
    <x v="10"/>
    <x v="8"/>
    <x v="0"/>
  </r>
  <r>
    <s v="20-09-2024"/>
    <s v="Aizawl"/>
    <s v="India"/>
    <x v="0"/>
    <s v="Female"/>
    <x v="0"/>
    <x v="11"/>
    <n v="2200"/>
    <n v="550"/>
    <n v="715"/>
    <n v="4"/>
    <m/>
    <n v="100"/>
    <x v="1"/>
    <n v="2860"/>
    <x v="77"/>
    <m/>
    <x v="75"/>
    <x v="10"/>
    <x v="8"/>
    <x v="0"/>
  </r>
  <r>
    <s v="20-09-2024"/>
    <s v="Calgary"/>
    <s v="Canada"/>
    <x v="0"/>
    <s v="Female"/>
    <x v="4"/>
    <x v="34"/>
    <n v="20000"/>
    <n v="2500"/>
    <n v="3250"/>
    <n v="8"/>
    <m/>
    <n v="325"/>
    <x v="1"/>
    <n v="25000"/>
    <x v="180"/>
    <m/>
    <x v="128"/>
    <x v="10"/>
    <x v="8"/>
    <x v="0"/>
  </r>
  <r>
    <s v="20-09-2024"/>
    <s v="Gandhinagar"/>
    <s v="India"/>
    <x v="0"/>
    <s v="Male"/>
    <x v="0"/>
    <x v="0"/>
    <n v="2000"/>
    <n v="250"/>
    <n v="325"/>
    <n v="8"/>
    <m/>
    <n v="100"/>
    <x v="1"/>
    <n v="2600"/>
    <x v="47"/>
    <m/>
    <x v="48"/>
    <x v="10"/>
    <x v="8"/>
    <x v="0"/>
  </r>
  <r>
    <s v="20-09-2024"/>
    <s v="Chennai"/>
    <s v="India"/>
    <x v="1"/>
    <s v="Male"/>
    <x v="0"/>
    <x v="4"/>
    <n v="200"/>
    <n v="40"/>
    <n v="52"/>
    <n v="5"/>
    <m/>
    <n v="30"/>
    <x v="0"/>
    <n v="250"/>
    <x v="78"/>
    <m/>
    <x v="54"/>
    <x v="10"/>
    <x v="8"/>
    <x v="0"/>
  </r>
  <r>
    <s v="20-09-2024"/>
    <s v="Mysore"/>
    <s v="India"/>
    <x v="0"/>
    <s v="Female"/>
    <x v="0"/>
    <x v="1"/>
    <n v="320"/>
    <n v="80"/>
    <n v="104"/>
    <n v="4"/>
    <m/>
    <n v="20.8"/>
    <x v="1"/>
    <n v="416"/>
    <x v="27"/>
    <m/>
    <x v="28"/>
    <x v="10"/>
    <x v="8"/>
    <x v="0"/>
  </r>
  <r>
    <s v="20-09-2024"/>
    <s v="Sharjah"/>
    <s v="UAE"/>
    <x v="0"/>
    <s v="Male"/>
    <x v="0"/>
    <x v="33"/>
    <n v="180"/>
    <n v="60"/>
    <n v="78"/>
    <n v="3"/>
    <m/>
    <n v="10.8"/>
    <x v="1"/>
    <n v="216"/>
    <x v="4"/>
    <m/>
    <x v="2"/>
    <x v="10"/>
    <x v="8"/>
    <x v="0"/>
  </r>
  <r>
    <s v="20-09-2024"/>
    <s v="Moradabad"/>
    <s v="India"/>
    <x v="0"/>
    <s v="Female"/>
    <x v="0"/>
    <x v="6"/>
    <n v="180"/>
    <n v="20"/>
    <n v="26"/>
    <n v="9"/>
    <m/>
    <n v="22.5"/>
    <x v="2"/>
    <n v="225"/>
    <x v="65"/>
    <m/>
    <x v="2"/>
    <x v="10"/>
    <x v="8"/>
    <x v="0"/>
  </r>
  <r>
    <s v="20-09-2024"/>
    <s v="Fujairah"/>
    <s v="UAE"/>
    <x v="1"/>
    <s v="Female"/>
    <x v="0"/>
    <x v="9"/>
    <n v="60"/>
    <n v="60"/>
    <n v="78"/>
    <n v="1"/>
    <m/>
    <n v="9.36"/>
    <x v="0"/>
    <n v="78"/>
    <x v="209"/>
    <m/>
    <x v="112"/>
    <x v="10"/>
    <x v="8"/>
    <x v="0"/>
  </r>
  <r>
    <s v="20-09-2024"/>
    <s v="Fujairah"/>
    <s v="UAE"/>
    <x v="0"/>
    <s v="Female"/>
    <x v="2"/>
    <x v="10"/>
    <n v="3200"/>
    <n v="800"/>
    <n v="1040"/>
    <n v="4"/>
    <m/>
    <n v="104"/>
    <x v="2"/>
    <n v="3840"/>
    <x v="128"/>
    <m/>
    <x v="61"/>
    <x v="10"/>
    <x v="8"/>
    <x v="0"/>
  </r>
  <r>
    <s v="20-09-2024"/>
    <s v="Phoenix"/>
    <s v="USA"/>
    <x v="0"/>
    <s v="Female"/>
    <x v="0"/>
    <x v="36"/>
    <n v="165"/>
    <n v="55"/>
    <n v="72"/>
    <n v="3"/>
    <m/>
    <n v="10.3125"/>
    <x v="1"/>
    <n v="206.25"/>
    <x v="324"/>
    <m/>
    <x v="60"/>
    <x v="10"/>
    <x v="8"/>
    <x v="0"/>
  </r>
  <r>
    <s v="20-09-2024"/>
    <s v="Ottawa"/>
    <s v="Canada"/>
    <x v="0"/>
    <s v="Male"/>
    <x v="5"/>
    <x v="53"/>
    <n v="120"/>
    <n v="30"/>
    <n v="39"/>
    <n v="4"/>
    <m/>
    <n v="15.6"/>
    <x v="2"/>
    <n v="156"/>
    <x v="4"/>
    <m/>
    <x v="4"/>
    <x v="10"/>
    <x v="8"/>
    <x v="0"/>
  </r>
  <r>
    <s v="20-09-2024"/>
    <s v="Las Vegas"/>
    <s v="USA"/>
    <x v="0"/>
    <s v="Male"/>
    <x v="0"/>
    <x v="9"/>
    <n v="180"/>
    <n v="60"/>
    <n v="78"/>
    <n v="3"/>
    <m/>
    <n v="15.12"/>
    <x v="0"/>
    <n v="216"/>
    <x v="4"/>
    <m/>
    <x v="2"/>
    <x v="10"/>
    <x v="8"/>
    <x v="0"/>
  </r>
  <r>
    <s v="20-09-2024"/>
    <s v="Visakhapatnam"/>
    <s v="India"/>
    <x v="0"/>
    <s v="Male"/>
    <x v="1"/>
    <x v="2"/>
    <n v="900"/>
    <n v="180"/>
    <n v="234"/>
    <n v="5"/>
    <m/>
    <n v="100"/>
    <x v="2"/>
    <n v="1170"/>
    <x v="28"/>
    <m/>
    <x v="29"/>
    <x v="10"/>
    <x v="8"/>
    <x v="0"/>
  </r>
  <r>
    <s v="20-09-2024"/>
    <s v="Manaus"/>
    <s v="Brazil"/>
    <x v="0"/>
    <s v="Female"/>
    <x v="2"/>
    <x v="29"/>
    <n v="84000"/>
    <n v="12000"/>
    <n v="15600"/>
    <n v="7"/>
    <m/>
    <n v="2340"/>
    <x v="2"/>
    <n v="96600"/>
    <x v="348"/>
    <m/>
    <x v="55"/>
    <x v="10"/>
    <x v="8"/>
    <x v="0"/>
  </r>
  <r>
    <s v="20-09-2024"/>
    <s v="Agra"/>
    <s v="India"/>
    <x v="0"/>
    <s v="Male"/>
    <x v="0"/>
    <x v="6"/>
    <n v="80"/>
    <n v="20"/>
    <n v="26"/>
    <n v="4"/>
    <m/>
    <n v="5.2"/>
    <x v="1"/>
    <n v="104"/>
    <x v="60"/>
    <m/>
    <x v="59"/>
    <x v="10"/>
    <x v="8"/>
    <x v="0"/>
  </r>
  <r>
    <s v="20-09-2024"/>
    <s v="Agra"/>
    <s v="India"/>
    <x v="1"/>
    <s v="Male"/>
    <x v="2"/>
    <x v="15"/>
    <n v="35000"/>
    <n v="3500"/>
    <n v="4550"/>
    <n v="10"/>
    <m/>
    <n v="455"/>
    <x v="1"/>
    <n v="45500"/>
    <x v="284"/>
    <m/>
    <x v="211"/>
    <x v="10"/>
    <x v="8"/>
    <x v="0"/>
  </r>
  <r>
    <s v="20-09-2024"/>
    <s v="Bokaro"/>
    <s v="India"/>
    <x v="0"/>
    <s v="Male"/>
    <x v="4"/>
    <x v="30"/>
    <n v="4500"/>
    <n v="1500"/>
    <n v="1950"/>
    <n v="3"/>
    <m/>
    <n v="195"/>
    <x v="1"/>
    <n v="5850"/>
    <x v="194"/>
    <m/>
    <x v="40"/>
    <x v="10"/>
    <x v="8"/>
    <x v="0"/>
  </r>
  <r>
    <s v="20-09-2024"/>
    <s v="Sharjah"/>
    <s v="UAE"/>
    <x v="0"/>
    <s v="Female"/>
    <x v="0"/>
    <x v="33"/>
    <n v="300"/>
    <n v="60"/>
    <n v="78"/>
    <n v="5"/>
    <m/>
    <n v="17.25"/>
    <x v="1"/>
    <n v="345"/>
    <x v="65"/>
    <m/>
    <x v="85"/>
    <x v="10"/>
    <x v="8"/>
    <x v="0"/>
  </r>
  <r>
    <s v="20-09-2024"/>
    <s v="Chennai"/>
    <s v="India"/>
    <x v="0"/>
    <s v="Female"/>
    <x v="2"/>
    <x v="24"/>
    <n v="1250"/>
    <n v="250"/>
    <n v="325"/>
    <n v="5"/>
    <m/>
    <n v="81.25"/>
    <x v="1"/>
    <n v="1625"/>
    <x v="134"/>
    <m/>
    <x v="81"/>
    <x v="10"/>
    <x v="8"/>
    <x v="0"/>
  </r>
  <r>
    <s v="20-09-2024"/>
    <s v="Birmingham"/>
    <s v="UK"/>
    <x v="0"/>
    <s v="Female"/>
    <x v="3"/>
    <x v="25"/>
    <n v="480"/>
    <n v="120"/>
    <n v="156"/>
    <n v="4"/>
    <m/>
    <n v="30"/>
    <x v="1"/>
    <n v="600"/>
    <x v="20"/>
    <m/>
    <x v="110"/>
    <x v="10"/>
    <x v="8"/>
    <x v="0"/>
  </r>
  <r>
    <s v="20-09-2024"/>
    <s v="Atlanta"/>
    <s v="USA"/>
    <x v="1"/>
    <s v="Male"/>
    <x v="1"/>
    <x v="50"/>
    <n v="600"/>
    <n v="200"/>
    <n v="260"/>
    <n v="3"/>
    <m/>
    <n v="78"/>
    <x v="1"/>
    <n v="780"/>
    <x v="5"/>
    <m/>
    <x v="5"/>
    <x v="10"/>
    <x v="8"/>
    <x v="0"/>
  </r>
  <r>
    <s v="20-09-2024"/>
    <s v="Leipzig"/>
    <s v="Germany"/>
    <x v="0"/>
    <s v="Female"/>
    <x v="5"/>
    <x v="49"/>
    <n v="210"/>
    <n v="70"/>
    <n v="91"/>
    <n v="3"/>
    <m/>
    <n v="19.11"/>
    <x v="0"/>
    <n v="273"/>
    <x v="226"/>
    <m/>
    <x v="230"/>
    <x v="10"/>
    <x v="8"/>
    <x v="0"/>
  </r>
  <r>
    <s v="21-09-2024"/>
    <s v="Winnipeg"/>
    <s v="Canada"/>
    <x v="0"/>
    <s v="Male"/>
    <x v="2"/>
    <x v="19"/>
    <n v="54000"/>
    <n v="18000"/>
    <n v="23400"/>
    <n v="3"/>
    <m/>
    <n v="3375"/>
    <x v="1"/>
    <n v="67500"/>
    <x v="159"/>
    <m/>
    <x v="161"/>
    <x v="11"/>
    <x v="8"/>
    <x v="0"/>
  </r>
  <r>
    <s v="21-09-2024"/>
    <s v="Melbourne"/>
    <s v="Australia"/>
    <x v="1"/>
    <s v="Male"/>
    <x v="5"/>
    <x v="53"/>
    <n v="120"/>
    <n v="30"/>
    <n v="39"/>
    <n v="4"/>
    <m/>
    <n v="15"/>
    <x v="1"/>
    <n v="150"/>
    <x v="53"/>
    <m/>
    <x v="4"/>
    <x v="11"/>
    <x v="8"/>
    <x v="0"/>
  </r>
  <r>
    <s v="21-09-2024"/>
    <s v="Raichur"/>
    <s v="India"/>
    <x v="0"/>
    <s v="Male"/>
    <x v="0"/>
    <x v="11"/>
    <n v="2750"/>
    <n v="550"/>
    <n v="715"/>
    <n v="5"/>
    <m/>
    <n v="100"/>
    <x v="0"/>
    <n v="3437.5"/>
    <x v="126"/>
    <m/>
    <x v="92"/>
    <x v="11"/>
    <x v="8"/>
    <x v="0"/>
  </r>
  <r>
    <s v="21-09-2024"/>
    <s v="London"/>
    <s v="UK"/>
    <x v="0"/>
    <s v="Male"/>
    <x v="0"/>
    <x v="11"/>
    <n v="2750"/>
    <n v="550"/>
    <n v="715"/>
    <n v="5"/>
    <m/>
    <n v="100"/>
    <x v="1"/>
    <n v="3575"/>
    <x v="98"/>
    <m/>
    <x v="92"/>
    <x v="11"/>
    <x v="8"/>
    <x v="0"/>
  </r>
  <r>
    <s v="21-09-2024"/>
    <s v="San Jose"/>
    <s v="USA"/>
    <x v="0"/>
    <s v="Male"/>
    <x v="2"/>
    <x v="12"/>
    <n v="125000"/>
    <n v="25000"/>
    <n v="32500"/>
    <n v="5"/>
    <m/>
    <n v="4875"/>
    <x v="2"/>
    <n v="162500"/>
    <x v="229"/>
    <m/>
    <x v="84"/>
    <x v="11"/>
    <x v="8"/>
    <x v="0"/>
  </r>
  <r>
    <s v="21-09-2024"/>
    <s v="Kolhapur"/>
    <s v="India"/>
    <x v="0"/>
    <s v="Male"/>
    <x v="0"/>
    <x v="43"/>
    <n v="56"/>
    <n v="7"/>
    <n v="9"/>
    <n v="8"/>
    <m/>
    <n v="3.64"/>
    <x v="1"/>
    <n v="72.8"/>
    <x v="133"/>
    <m/>
    <x v="120"/>
    <x v="11"/>
    <x v="8"/>
    <x v="0"/>
  </r>
  <r>
    <s v="21-09-2024"/>
    <s v="Manaus"/>
    <s v="Brazil"/>
    <x v="0"/>
    <s v="Male"/>
    <x v="0"/>
    <x v="43"/>
    <n v="14"/>
    <n v="7"/>
    <n v="9"/>
    <n v="2"/>
    <m/>
    <n v="1.68"/>
    <x v="2"/>
    <n v="16.8"/>
    <x v="281"/>
    <m/>
    <x v="193"/>
    <x v="11"/>
    <x v="8"/>
    <x v="0"/>
  </r>
  <r>
    <s v="21-09-2024"/>
    <s v="Perth"/>
    <s v="Australia"/>
    <x v="0"/>
    <s v="Male"/>
    <x v="5"/>
    <x v="58"/>
    <n v="2250"/>
    <n v="250"/>
    <n v="325"/>
    <n v="9"/>
    <m/>
    <n v="100"/>
    <x v="2"/>
    <n v="2812.5"/>
    <x v="225"/>
    <m/>
    <x v="176"/>
    <x v="11"/>
    <x v="8"/>
    <x v="0"/>
  </r>
  <r>
    <s v="21-09-2024"/>
    <s v="Frankfurt"/>
    <s v="Germany"/>
    <x v="0"/>
    <s v="Male"/>
    <x v="4"/>
    <x v="31"/>
    <n v="3200"/>
    <n v="800"/>
    <n v="1040"/>
    <n v="4"/>
    <m/>
    <n v="104"/>
    <x v="2"/>
    <n v="4160"/>
    <x v="167"/>
    <m/>
    <x v="61"/>
    <x v="11"/>
    <x v="8"/>
    <x v="0"/>
  </r>
  <r>
    <s v="21-09-2024"/>
    <s v="Bangalore"/>
    <s v="India"/>
    <x v="0"/>
    <s v="Male"/>
    <x v="0"/>
    <x v="33"/>
    <n v="180"/>
    <n v="60"/>
    <n v="78"/>
    <n v="3"/>
    <m/>
    <n v="11.7"/>
    <x v="1"/>
    <n v="234"/>
    <x v="2"/>
    <m/>
    <x v="2"/>
    <x v="11"/>
    <x v="8"/>
    <x v="0"/>
  </r>
  <r>
    <s v="21-09-2024"/>
    <s v="Al Ain"/>
    <s v="UAE"/>
    <x v="0"/>
    <s v="Male"/>
    <x v="5"/>
    <x v="57"/>
    <n v="175"/>
    <n v="25"/>
    <n v="33"/>
    <n v="7"/>
    <m/>
    <n v="22.75"/>
    <x v="2"/>
    <n v="227.5"/>
    <x v="186"/>
    <m/>
    <x v="153"/>
    <x v="11"/>
    <x v="8"/>
    <x v="0"/>
  </r>
  <r>
    <s v="21-09-2024"/>
    <s v="Brisbane"/>
    <s v="Australia"/>
    <x v="1"/>
    <s v="Male"/>
    <x v="0"/>
    <x v="33"/>
    <n v="120"/>
    <n v="60"/>
    <n v="78"/>
    <n v="2"/>
    <m/>
    <n v="15.6"/>
    <x v="1"/>
    <n v="156"/>
    <x v="4"/>
    <m/>
    <x v="4"/>
    <x v="11"/>
    <x v="8"/>
    <x v="0"/>
  </r>
  <r>
    <s v="21-09-2024"/>
    <s v="Jalandhar"/>
    <s v="India"/>
    <x v="0"/>
    <s v="Male"/>
    <x v="0"/>
    <x v="38"/>
    <n v="135"/>
    <n v="45"/>
    <n v="59"/>
    <n v="3"/>
    <m/>
    <n v="8.7750000000000004"/>
    <x v="1"/>
    <n v="175.5"/>
    <x v="233"/>
    <m/>
    <x v="155"/>
    <x v="11"/>
    <x v="8"/>
    <x v="0"/>
  </r>
  <r>
    <s v="21-09-2024"/>
    <s v="Chennai"/>
    <s v="India"/>
    <x v="0"/>
    <s v="Male"/>
    <x v="0"/>
    <x v="4"/>
    <n v="320"/>
    <n v="40"/>
    <n v="52"/>
    <n v="8"/>
    <m/>
    <n v="20.8"/>
    <x v="1"/>
    <n v="416"/>
    <x v="27"/>
    <m/>
    <x v="28"/>
    <x v="11"/>
    <x v="8"/>
    <x v="0"/>
  </r>
  <r>
    <s v="21-09-2024"/>
    <s v="Chennai"/>
    <s v="India"/>
    <x v="0"/>
    <s v="Male"/>
    <x v="0"/>
    <x v="14"/>
    <n v="840"/>
    <n v="140"/>
    <n v="182"/>
    <n v="6"/>
    <m/>
    <n v="76.44"/>
    <x v="0"/>
    <n v="1092"/>
    <x v="32"/>
    <m/>
    <x v="33"/>
    <x v="11"/>
    <x v="8"/>
    <x v="0"/>
  </r>
  <r>
    <s v="21-09-2024"/>
    <s v="BrasÃ­lia"/>
    <s v="Brazil"/>
    <x v="1"/>
    <s v="Male"/>
    <x v="0"/>
    <x v="14"/>
    <n v="1260"/>
    <n v="140"/>
    <n v="182"/>
    <n v="9"/>
    <m/>
    <n v="100"/>
    <x v="2"/>
    <n v="1638"/>
    <x v="6"/>
    <m/>
    <x v="6"/>
    <x v="11"/>
    <x v="8"/>
    <x v="0"/>
  </r>
  <r>
    <s v="21-09-2024"/>
    <s v="Indianapolis"/>
    <s v="USA"/>
    <x v="0"/>
    <s v="Male"/>
    <x v="2"/>
    <x v="19"/>
    <n v="18000"/>
    <n v="18000"/>
    <n v="23400"/>
    <n v="1"/>
    <m/>
    <n v="1575"/>
    <x v="0"/>
    <n v="22500"/>
    <x v="151"/>
    <m/>
    <x v="152"/>
    <x v="11"/>
    <x v="8"/>
    <x v="0"/>
  </r>
  <r>
    <s v="21-09-2024"/>
    <s v="Satna"/>
    <s v="India"/>
    <x v="0"/>
    <s v="Female"/>
    <x v="2"/>
    <x v="10"/>
    <n v="3200"/>
    <n v="800"/>
    <n v="1040"/>
    <n v="4"/>
    <m/>
    <n v="104"/>
    <x v="2"/>
    <n v="4000"/>
    <x v="63"/>
    <m/>
    <x v="61"/>
    <x v="11"/>
    <x v="8"/>
    <x v="0"/>
  </r>
  <r>
    <s v="21-09-2024"/>
    <s v="Sharjah"/>
    <s v="UAE"/>
    <x v="0"/>
    <s v="Male"/>
    <x v="2"/>
    <x v="29"/>
    <n v="48000"/>
    <n v="12000"/>
    <n v="15600"/>
    <n v="4"/>
    <m/>
    <n v="2340"/>
    <x v="1"/>
    <n v="62400"/>
    <x v="42"/>
    <m/>
    <x v="43"/>
    <x v="11"/>
    <x v="8"/>
    <x v="0"/>
  </r>
  <r>
    <s v="21-09-2024"/>
    <s v="Las Vegas"/>
    <s v="USA"/>
    <x v="0"/>
    <s v="Female"/>
    <x v="4"/>
    <x v="13"/>
    <n v="3600"/>
    <n v="900"/>
    <n v="1170"/>
    <n v="4"/>
    <m/>
    <n v="117"/>
    <x v="1"/>
    <n v="4320"/>
    <x v="72"/>
    <m/>
    <x v="16"/>
    <x v="11"/>
    <x v="8"/>
    <x v="0"/>
  </r>
  <r>
    <s v="21-09-2024"/>
    <s v="Agra"/>
    <s v="India"/>
    <x v="0"/>
    <s v="Female"/>
    <x v="0"/>
    <x v="5"/>
    <n v="180"/>
    <n v="90"/>
    <n v="117"/>
    <n v="2"/>
    <m/>
    <n v="10.8"/>
    <x v="1"/>
    <n v="216"/>
    <x v="4"/>
    <m/>
    <x v="2"/>
    <x v="11"/>
    <x v="8"/>
    <x v="0"/>
  </r>
  <r>
    <s v="21-09-2024"/>
    <s v="Al Ain"/>
    <s v="UAE"/>
    <x v="1"/>
    <s v="Female"/>
    <x v="0"/>
    <x v="32"/>
    <n v="160"/>
    <n v="20"/>
    <n v="26"/>
    <n v="8"/>
    <m/>
    <n v="24"/>
    <x v="0"/>
    <n v="200"/>
    <x v="121"/>
    <m/>
    <x v="11"/>
    <x v="11"/>
    <x v="8"/>
    <x v="0"/>
  </r>
  <r>
    <s v="21-09-2024"/>
    <s v="Denver"/>
    <s v="USA"/>
    <x v="0"/>
    <s v="Male"/>
    <x v="0"/>
    <x v="27"/>
    <n v="120"/>
    <n v="40"/>
    <n v="52"/>
    <n v="3"/>
    <m/>
    <n v="10.5"/>
    <x v="0"/>
    <n v="150"/>
    <x v="53"/>
    <m/>
    <x v="4"/>
    <x v="11"/>
    <x v="8"/>
    <x v="0"/>
  </r>
  <r>
    <s v="21-09-2024"/>
    <s v="New York"/>
    <s v="USA"/>
    <x v="0"/>
    <s v="Male"/>
    <x v="5"/>
    <x v="49"/>
    <n v="210"/>
    <n v="70"/>
    <n v="91"/>
    <n v="3"/>
    <m/>
    <n v="13.65"/>
    <x v="1"/>
    <n v="273"/>
    <x v="226"/>
    <m/>
    <x v="230"/>
    <x v="11"/>
    <x v="8"/>
    <x v="0"/>
  </r>
  <r>
    <s v="21-09-2024"/>
    <s v="Mumbai"/>
    <s v="India"/>
    <x v="0"/>
    <s v="Male"/>
    <x v="5"/>
    <x v="58"/>
    <n v="2500"/>
    <n v="250"/>
    <n v="325"/>
    <n v="10"/>
    <m/>
    <n v="100"/>
    <x v="0"/>
    <n v="3125"/>
    <x v="241"/>
    <m/>
    <x v="102"/>
    <x v="11"/>
    <x v="8"/>
    <x v="0"/>
  </r>
  <r>
    <s v="21-09-2024"/>
    <s v="Adelaide"/>
    <s v="Australia"/>
    <x v="1"/>
    <s v="Female"/>
    <x v="2"/>
    <x v="18"/>
    <n v="8400"/>
    <n v="1200"/>
    <n v="1560"/>
    <n v="7"/>
    <m/>
    <n v="156"/>
    <x v="0"/>
    <n v="10920"/>
    <x v="303"/>
    <m/>
    <x v="100"/>
    <x v="11"/>
    <x v="8"/>
    <x v="0"/>
  </r>
  <r>
    <s v="21-09-2024"/>
    <s v="Bardhaman"/>
    <s v="India"/>
    <x v="1"/>
    <s v="Male"/>
    <x v="0"/>
    <x v="6"/>
    <n v="120"/>
    <n v="20"/>
    <n v="26"/>
    <n v="6"/>
    <m/>
    <n v="18.72"/>
    <x v="0"/>
    <n v="156"/>
    <x v="4"/>
    <m/>
    <x v="4"/>
    <x v="11"/>
    <x v="8"/>
    <x v="0"/>
  </r>
  <r>
    <s v="21-09-2024"/>
    <s v="London"/>
    <s v="UK"/>
    <x v="0"/>
    <s v="Male"/>
    <x v="4"/>
    <x v="37"/>
    <n v="2400"/>
    <n v="300"/>
    <n v="390"/>
    <n v="8"/>
    <m/>
    <n v="100"/>
    <x v="2"/>
    <n v="3120"/>
    <x v="72"/>
    <m/>
    <x v="70"/>
    <x v="11"/>
    <x v="8"/>
    <x v="0"/>
  </r>
  <r>
    <s v="21-09-2024"/>
    <s v="Milwaukee"/>
    <s v="USA"/>
    <x v="0"/>
    <s v="Female"/>
    <x v="4"/>
    <x v="30"/>
    <n v="9000"/>
    <n v="1500"/>
    <n v="1950"/>
    <n v="6"/>
    <m/>
    <n v="195"/>
    <x v="1"/>
    <n v="11700"/>
    <x v="282"/>
    <m/>
    <x v="23"/>
    <x v="11"/>
    <x v="8"/>
    <x v="0"/>
  </r>
  <r>
    <s v="21-09-2024"/>
    <s v="Sambalpur"/>
    <s v="India"/>
    <x v="1"/>
    <s v="Female"/>
    <x v="0"/>
    <x v="4"/>
    <n v="80"/>
    <n v="40"/>
    <n v="52"/>
    <n v="2"/>
    <m/>
    <n v="10.4"/>
    <x v="1"/>
    <n v="104"/>
    <x v="60"/>
    <m/>
    <x v="59"/>
    <x v="11"/>
    <x v="8"/>
    <x v="0"/>
  </r>
  <r>
    <s v="22-09-2024"/>
    <s v="Leeds"/>
    <s v="UK"/>
    <x v="0"/>
    <s v="Male"/>
    <x v="0"/>
    <x v="1"/>
    <n v="480"/>
    <n v="80"/>
    <n v="104"/>
    <n v="6"/>
    <m/>
    <n v="57.6"/>
    <x v="2"/>
    <n v="576"/>
    <x v="27"/>
    <m/>
    <x v="110"/>
    <x v="12"/>
    <x v="8"/>
    <x v="0"/>
  </r>
  <r>
    <s v="22-09-2024"/>
    <s v="Bristol"/>
    <s v="UK"/>
    <x v="0"/>
    <s v="Male"/>
    <x v="4"/>
    <x v="28"/>
    <n v="400"/>
    <n v="100"/>
    <n v="130"/>
    <n v="4"/>
    <m/>
    <n v="35"/>
    <x v="0"/>
    <n v="500"/>
    <x v="132"/>
    <m/>
    <x v="20"/>
    <x v="12"/>
    <x v="8"/>
    <x v="0"/>
  </r>
  <r>
    <s v="22-09-2024"/>
    <s v="Satna"/>
    <s v="India"/>
    <x v="0"/>
    <s v="Female"/>
    <x v="4"/>
    <x v="45"/>
    <n v="4000"/>
    <n v="2000"/>
    <n v="2600"/>
    <n v="2"/>
    <m/>
    <n v="260"/>
    <x v="0"/>
    <n v="5200"/>
    <x v="12"/>
    <m/>
    <x v="12"/>
    <x v="12"/>
    <x v="8"/>
    <x v="0"/>
  </r>
  <r>
    <s v="22-09-2024"/>
    <s v="Milwaukee"/>
    <s v="USA"/>
    <x v="1"/>
    <s v="Female"/>
    <x v="4"/>
    <x v="34"/>
    <n v="10000"/>
    <n v="2500"/>
    <n v="3250"/>
    <n v="4"/>
    <m/>
    <n v="325"/>
    <x v="0"/>
    <n v="12000"/>
    <x v="130"/>
    <m/>
    <x v="88"/>
    <x v="12"/>
    <x v="8"/>
    <x v="0"/>
  </r>
  <r>
    <s v="22-09-2024"/>
    <s v="Adelaide"/>
    <s v="Australia"/>
    <x v="0"/>
    <s v="Male"/>
    <x v="4"/>
    <x v="37"/>
    <n v="1800"/>
    <n v="300"/>
    <n v="390"/>
    <n v="6"/>
    <m/>
    <n v="100"/>
    <x v="0"/>
    <n v="2340"/>
    <x v="137"/>
    <m/>
    <x v="122"/>
    <x v="12"/>
    <x v="8"/>
    <x v="0"/>
  </r>
  <r>
    <s v="22-09-2024"/>
    <s v="San Francisco"/>
    <s v="USA"/>
    <x v="1"/>
    <s v="Female"/>
    <x v="2"/>
    <x v="24"/>
    <n v="500"/>
    <n v="250"/>
    <n v="325"/>
    <n v="2"/>
    <m/>
    <n v="65"/>
    <x v="1"/>
    <n v="650"/>
    <x v="22"/>
    <m/>
    <x v="24"/>
    <x v="12"/>
    <x v="8"/>
    <x v="0"/>
  </r>
  <r>
    <s v="22-09-2024"/>
    <s v="Al Ain"/>
    <s v="UAE"/>
    <x v="1"/>
    <s v="Male"/>
    <x v="4"/>
    <x v="31"/>
    <n v="1600"/>
    <n v="800"/>
    <n v="1040"/>
    <n v="2"/>
    <m/>
    <n v="104"/>
    <x v="0"/>
    <n v="2000"/>
    <x v="40"/>
    <m/>
    <x v="41"/>
    <x v="12"/>
    <x v="8"/>
    <x v="0"/>
  </r>
  <r>
    <s v="22-09-2024"/>
    <s v="Bareilly"/>
    <s v="India"/>
    <x v="0"/>
    <s v="Female"/>
    <x v="1"/>
    <x v="50"/>
    <n v="1800"/>
    <n v="200"/>
    <n v="260"/>
    <n v="9"/>
    <m/>
    <n v="100"/>
    <x v="0"/>
    <n v="2340"/>
    <x v="137"/>
    <m/>
    <x v="122"/>
    <x v="12"/>
    <x v="8"/>
    <x v="0"/>
  </r>
  <r>
    <s v="22-09-2024"/>
    <s v="Thiruvananthapuram"/>
    <s v="India"/>
    <x v="0"/>
    <s v="Male"/>
    <x v="2"/>
    <x v="18"/>
    <n v="7200"/>
    <n v="1200"/>
    <n v="1560"/>
    <n v="6"/>
    <m/>
    <n v="156"/>
    <x v="1"/>
    <n v="9360"/>
    <x v="19"/>
    <m/>
    <x v="19"/>
    <x v="12"/>
    <x v="8"/>
    <x v="0"/>
  </r>
  <r>
    <s v="22-09-2024"/>
    <s v="BrasÃ­lia"/>
    <s v="Brazil"/>
    <x v="0"/>
    <s v="Male"/>
    <x v="0"/>
    <x v="6"/>
    <n v="20"/>
    <n v="20"/>
    <n v="26"/>
    <n v="1"/>
    <m/>
    <n v="2.4"/>
    <x v="2"/>
    <n v="24"/>
    <x v="349"/>
    <m/>
    <x v="201"/>
    <x v="12"/>
    <x v="8"/>
    <x v="0"/>
  </r>
  <r>
    <s v="22-09-2024"/>
    <s v="Lucknow"/>
    <s v="India"/>
    <x v="0"/>
    <s v="Female"/>
    <x v="2"/>
    <x v="52"/>
    <n v="40000"/>
    <n v="5000"/>
    <n v="6500"/>
    <n v="8"/>
    <m/>
    <n v="650"/>
    <x v="1"/>
    <n v="52000"/>
    <x v="149"/>
    <m/>
    <x v="124"/>
    <x v="12"/>
    <x v="8"/>
    <x v="0"/>
  </r>
  <r>
    <s v="22-09-2024"/>
    <s v="Brisbane"/>
    <s v="Australia"/>
    <x v="0"/>
    <s v="Male"/>
    <x v="2"/>
    <x v="12"/>
    <n v="150000"/>
    <n v="25000"/>
    <n v="32500"/>
    <n v="6"/>
    <m/>
    <n v="4875"/>
    <x v="2"/>
    <n v="187500"/>
    <x v="229"/>
    <m/>
    <x v="77"/>
    <x v="12"/>
    <x v="8"/>
    <x v="0"/>
  </r>
  <r>
    <s v="22-09-2024"/>
    <s v="Bokaro"/>
    <s v="India"/>
    <x v="1"/>
    <s v="Male"/>
    <x v="0"/>
    <x v="6"/>
    <n v="120"/>
    <n v="20"/>
    <n v="26"/>
    <n v="6"/>
    <m/>
    <n v="22.5"/>
    <x v="2"/>
    <n v="150"/>
    <x v="53"/>
    <m/>
    <x v="4"/>
    <x v="12"/>
    <x v="8"/>
    <x v="0"/>
  </r>
  <r>
    <s v="22-09-2024"/>
    <s v="Frankfurt"/>
    <s v="Germany"/>
    <x v="0"/>
    <s v="Male"/>
    <x v="4"/>
    <x v="45"/>
    <n v="2000"/>
    <n v="2000"/>
    <n v="2600"/>
    <n v="1"/>
    <m/>
    <n v="130"/>
    <x v="1"/>
    <n v="2600"/>
    <x v="47"/>
    <m/>
    <x v="48"/>
    <x v="12"/>
    <x v="8"/>
    <x v="0"/>
  </r>
  <r>
    <s v="22-09-2024"/>
    <s v="Stuttgart"/>
    <s v="Germany"/>
    <x v="0"/>
    <s v="Female"/>
    <x v="0"/>
    <x v="32"/>
    <n v="80"/>
    <n v="20"/>
    <n v="26"/>
    <n v="4"/>
    <m/>
    <n v="5.2"/>
    <x v="1"/>
    <n v="104"/>
    <x v="60"/>
    <m/>
    <x v="59"/>
    <x v="12"/>
    <x v="8"/>
    <x v="0"/>
  </r>
  <r>
    <s v="22-09-2024"/>
    <s v="Sangli"/>
    <s v="India"/>
    <x v="0"/>
    <s v="Male"/>
    <x v="0"/>
    <x v="6"/>
    <n v="160"/>
    <n v="20"/>
    <n v="26"/>
    <n v="8"/>
    <m/>
    <n v="14.56"/>
    <x v="0"/>
    <n v="208"/>
    <x v="61"/>
    <m/>
    <x v="11"/>
    <x v="12"/>
    <x v="8"/>
    <x v="0"/>
  </r>
  <r>
    <s v="22-09-2024"/>
    <s v="Leipzig"/>
    <s v="Germany"/>
    <x v="1"/>
    <s v="Female"/>
    <x v="2"/>
    <x v="52"/>
    <n v="30000"/>
    <n v="5000"/>
    <n v="6500"/>
    <n v="6"/>
    <m/>
    <n v="650"/>
    <x v="0"/>
    <n v="37500"/>
    <x v="176"/>
    <m/>
    <x v="146"/>
    <x v="12"/>
    <x v="8"/>
    <x v="0"/>
  </r>
  <r>
    <s v="22-09-2024"/>
    <s v="Bareilly"/>
    <s v="India"/>
    <x v="0"/>
    <s v="Male"/>
    <x v="1"/>
    <x v="50"/>
    <n v="600"/>
    <n v="200"/>
    <n v="260"/>
    <n v="3"/>
    <m/>
    <n v="78"/>
    <x v="2"/>
    <n v="780"/>
    <x v="5"/>
    <m/>
    <x v="5"/>
    <x v="12"/>
    <x v="8"/>
    <x v="0"/>
  </r>
  <r>
    <s v="22-09-2024"/>
    <s v="Bhopal"/>
    <s v="India"/>
    <x v="1"/>
    <s v="Female"/>
    <x v="0"/>
    <x v="3"/>
    <n v="800"/>
    <n v="100"/>
    <n v="130"/>
    <n v="8"/>
    <m/>
    <n v="100"/>
    <x v="1"/>
    <n v="1040"/>
    <x v="73"/>
    <m/>
    <x v="71"/>
    <x v="12"/>
    <x v="8"/>
    <x v="0"/>
  </r>
  <r>
    <s v="22-09-2024"/>
    <s v="Frankfurt"/>
    <s v="Germany"/>
    <x v="1"/>
    <s v="Female"/>
    <x v="2"/>
    <x v="24"/>
    <n v="2250"/>
    <n v="250"/>
    <n v="325"/>
    <n v="9"/>
    <m/>
    <n v="100"/>
    <x v="0"/>
    <n v="2925"/>
    <x v="227"/>
    <m/>
    <x v="176"/>
    <x v="12"/>
    <x v="8"/>
    <x v="0"/>
  </r>
  <r>
    <s v="22-09-2024"/>
    <s v="Nashville"/>
    <s v="USA"/>
    <x v="1"/>
    <s v="Male"/>
    <x v="0"/>
    <x v="4"/>
    <n v="240"/>
    <n v="40"/>
    <n v="52"/>
    <n v="6"/>
    <m/>
    <n v="31.2"/>
    <x v="1"/>
    <n v="312"/>
    <x v="7"/>
    <m/>
    <x v="7"/>
    <x v="12"/>
    <x v="8"/>
    <x v="0"/>
  </r>
  <r>
    <s v="22-09-2024"/>
    <s v="Ratlam"/>
    <s v="India"/>
    <x v="0"/>
    <s v="Male"/>
    <x v="0"/>
    <x v="6"/>
    <n v="100"/>
    <n v="20"/>
    <n v="26"/>
    <n v="5"/>
    <m/>
    <n v="13"/>
    <x v="2"/>
    <n v="130"/>
    <x v="53"/>
    <m/>
    <x v="9"/>
    <x v="12"/>
    <x v="8"/>
    <x v="0"/>
  </r>
  <r>
    <s v="22-09-2024"/>
    <s v="Belo Horizonte"/>
    <s v="Brazil"/>
    <x v="0"/>
    <s v="Male"/>
    <x v="0"/>
    <x v="36"/>
    <n v="330"/>
    <n v="55"/>
    <n v="72"/>
    <n v="6"/>
    <m/>
    <n v="42.9"/>
    <x v="2"/>
    <n v="429"/>
    <x v="136"/>
    <m/>
    <x v="101"/>
    <x v="12"/>
    <x v="8"/>
    <x v="0"/>
  </r>
  <r>
    <s v="22-09-2024"/>
    <s v="Baltimore"/>
    <s v="USA"/>
    <x v="0"/>
    <s v="Female"/>
    <x v="0"/>
    <x v="32"/>
    <n v="140"/>
    <n v="20"/>
    <n v="26"/>
    <n v="7"/>
    <m/>
    <n v="16.100000000000001"/>
    <x v="2"/>
    <n v="161"/>
    <x v="30"/>
    <m/>
    <x v="62"/>
    <x v="12"/>
    <x v="8"/>
    <x v="0"/>
  </r>
  <r>
    <s v="22-09-2024"/>
    <s v="Bristol"/>
    <s v="UK"/>
    <x v="0"/>
    <s v="Male"/>
    <x v="1"/>
    <x v="39"/>
    <n v="250"/>
    <n v="50"/>
    <n v="65"/>
    <n v="5"/>
    <m/>
    <n v="32.5"/>
    <x v="2"/>
    <n v="325"/>
    <x v="24"/>
    <m/>
    <x v="67"/>
    <x v="12"/>
    <x v="8"/>
    <x v="0"/>
  </r>
  <r>
    <s v="22-09-2024"/>
    <s v="Phoenix"/>
    <s v="USA"/>
    <x v="0"/>
    <s v="Female"/>
    <x v="4"/>
    <x v="16"/>
    <n v="3600"/>
    <n v="1800"/>
    <n v="2340"/>
    <n v="2"/>
    <m/>
    <n v="225"/>
    <x v="1"/>
    <n v="4500"/>
    <x v="16"/>
    <m/>
    <x v="16"/>
    <x v="12"/>
    <x v="8"/>
    <x v="0"/>
  </r>
  <r>
    <s v="23-09-2024"/>
    <s v="Gandhinagar"/>
    <s v="India"/>
    <x v="1"/>
    <s v="Male"/>
    <x v="2"/>
    <x v="24"/>
    <n v="2500"/>
    <n v="250"/>
    <n v="325"/>
    <n v="10"/>
    <m/>
    <n v="100"/>
    <x v="2"/>
    <n v="3000"/>
    <x v="322"/>
    <m/>
    <x v="102"/>
    <x v="13"/>
    <x v="8"/>
    <x v="0"/>
  </r>
  <r>
    <s v="23-09-2024"/>
    <s v="Rio de Janeiro"/>
    <s v="Brazil"/>
    <x v="0"/>
    <s v="Female"/>
    <x v="1"/>
    <x v="50"/>
    <n v="1200"/>
    <n v="200"/>
    <n v="260"/>
    <n v="6"/>
    <m/>
    <n v="100"/>
    <x v="2"/>
    <n v="1560"/>
    <x v="115"/>
    <m/>
    <x v="105"/>
    <x v="13"/>
    <x v="8"/>
    <x v="0"/>
  </r>
  <r>
    <s v="23-09-2024"/>
    <s v="Rio de Janeiro"/>
    <s v="Brazil"/>
    <x v="0"/>
    <s v="Female"/>
    <x v="0"/>
    <x v="27"/>
    <n v="400"/>
    <n v="40"/>
    <n v="52"/>
    <n v="10"/>
    <m/>
    <n v="50"/>
    <x v="2"/>
    <n v="500"/>
    <x v="132"/>
    <m/>
    <x v="20"/>
    <x v="13"/>
    <x v="8"/>
    <x v="0"/>
  </r>
  <r>
    <s v="23-09-2024"/>
    <s v="SÃ£o Paulo"/>
    <s v="Brazil"/>
    <x v="1"/>
    <s v="Male"/>
    <x v="0"/>
    <x v="4"/>
    <n v="240"/>
    <n v="40"/>
    <n v="52"/>
    <n v="6"/>
    <m/>
    <n v="45"/>
    <x v="2"/>
    <n v="300"/>
    <x v="55"/>
    <m/>
    <x v="7"/>
    <x v="13"/>
    <x v="8"/>
    <x v="0"/>
  </r>
  <r>
    <s v="23-09-2024"/>
    <s v="Delhi"/>
    <s v="India"/>
    <x v="1"/>
    <s v="Female"/>
    <x v="0"/>
    <x v="43"/>
    <n v="35"/>
    <n v="7"/>
    <n v="9"/>
    <n v="5"/>
    <m/>
    <n v="6.3"/>
    <x v="2"/>
    <n v="42"/>
    <x v="182"/>
    <m/>
    <x v="115"/>
    <x v="13"/>
    <x v="8"/>
    <x v="0"/>
  </r>
  <r>
    <s v="23-09-2024"/>
    <s v="Dallas"/>
    <s v="USA"/>
    <x v="1"/>
    <s v="Male"/>
    <x v="0"/>
    <x v="27"/>
    <n v="120"/>
    <n v="40"/>
    <n v="52"/>
    <n v="3"/>
    <m/>
    <n v="15.6"/>
    <x v="1"/>
    <n v="156"/>
    <x v="4"/>
    <m/>
    <x v="4"/>
    <x v="13"/>
    <x v="8"/>
    <x v="0"/>
  </r>
  <r>
    <s v="23-09-2024"/>
    <s v="Agra"/>
    <s v="India"/>
    <x v="1"/>
    <s v="Female"/>
    <x v="4"/>
    <x v="35"/>
    <n v="3500"/>
    <n v="500"/>
    <n v="650"/>
    <n v="7"/>
    <m/>
    <n v="100"/>
    <x v="1"/>
    <n v="4200"/>
    <x v="306"/>
    <m/>
    <x v="78"/>
    <x v="13"/>
    <x v="8"/>
    <x v="0"/>
  </r>
  <r>
    <s v="23-09-2024"/>
    <s v="Boston"/>
    <s v="USA"/>
    <x v="0"/>
    <s v="Female"/>
    <x v="1"/>
    <x v="44"/>
    <n v="900"/>
    <n v="150"/>
    <n v="195"/>
    <n v="6"/>
    <m/>
    <n v="56.25"/>
    <x v="1"/>
    <n v="1125"/>
    <x v="141"/>
    <m/>
    <x v="29"/>
    <x v="13"/>
    <x v="8"/>
    <x v="0"/>
  </r>
  <r>
    <s v="23-09-2024"/>
    <s v="Boston"/>
    <s v="USA"/>
    <x v="0"/>
    <s v="Female"/>
    <x v="4"/>
    <x v="51"/>
    <n v="1800"/>
    <n v="600"/>
    <n v="780"/>
    <n v="3"/>
    <m/>
    <n v="100"/>
    <x v="0"/>
    <n v="2340"/>
    <x v="137"/>
    <m/>
    <x v="122"/>
    <x v="13"/>
    <x v="8"/>
    <x v="0"/>
  </r>
  <r>
    <s v="23-09-2024"/>
    <s v="Tumkur"/>
    <s v="India"/>
    <x v="0"/>
    <s v="Male"/>
    <x v="4"/>
    <x v="37"/>
    <n v="900"/>
    <n v="300"/>
    <n v="390"/>
    <n v="3"/>
    <m/>
    <n v="58.5"/>
    <x v="1"/>
    <n v="1170"/>
    <x v="28"/>
    <m/>
    <x v="29"/>
    <x v="13"/>
    <x v="8"/>
    <x v="0"/>
  </r>
  <r>
    <s v="23-09-2024"/>
    <s v="Surat"/>
    <s v="India"/>
    <x v="1"/>
    <s v="Female"/>
    <x v="0"/>
    <x v="38"/>
    <n v="270"/>
    <n v="45"/>
    <n v="59"/>
    <n v="6"/>
    <m/>
    <n v="42.12"/>
    <x v="0"/>
    <n v="351"/>
    <x v="207"/>
    <m/>
    <x v="185"/>
    <x v="13"/>
    <x v="8"/>
    <x v="0"/>
  </r>
  <r>
    <s v="23-09-2024"/>
    <s v="Kota"/>
    <s v="India"/>
    <x v="0"/>
    <s v="Male"/>
    <x v="2"/>
    <x v="29"/>
    <n v="60000"/>
    <n v="12000"/>
    <n v="15600"/>
    <n v="5"/>
    <m/>
    <n v="2340"/>
    <x v="0"/>
    <n v="78000"/>
    <x v="106"/>
    <m/>
    <x v="79"/>
    <x v="13"/>
    <x v="8"/>
    <x v="0"/>
  </r>
  <r>
    <s v="23-09-2024"/>
    <s v="Etawah"/>
    <s v="India"/>
    <x v="0"/>
    <s v="Male"/>
    <x v="0"/>
    <x v="36"/>
    <n v="550"/>
    <n v="55"/>
    <n v="72"/>
    <n v="10"/>
    <m/>
    <n v="48.125"/>
    <x v="0"/>
    <n v="687.5"/>
    <x v="13"/>
    <m/>
    <x v="189"/>
    <x v="13"/>
    <x v="8"/>
    <x v="0"/>
  </r>
  <r>
    <s v="23-09-2024"/>
    <s v="Glasgow"/>
    <s v="UK"/>
    <x v="0"/>
    <s v="Male"/>
    <x v="3"/>
    <x v="48"/>
    <n v="1800"/>
    <n v="300"/>
    <n v="390"/>
    <n v="6"/>
    <m/>
    <n v="100"/>
    <x v="1"/>
    <n v="2250"/>
    <x v="0"/>
    <m/>
    <x v="122"/>
    <x v="13"/>
    <x v="8"/>
    <x v="0"/>
  </r>
  <r>
    <s v="23-09-2024"/>
    <s v="Dresden"/>
    <s v="Germany"/>
    <x v="1"/>
    <s v="Male"/>
    <x v="0"/>
    <x v="9"/>
    <n v="480"/>
    <n v="60"/>
    <n v="78"/>
    <n v="8"/>
    <m/>
    <n v="72"/>
    <x v="0"/>
    <n v="600"/>
    <x v="20"/>
    <m/>
    <x v="110"/>
    <x v="13"/>
    <x v="8"/>
    <x v="0"/>
  </r>
  <r>
    <s v="23-09-2024"/>
    <s v="SÃ£o Paulo"/>
    <s v="Brazil"/>
    <x v="1"/>
    <s v="Male"/>
    <x v="0"/>
    <x v="32"/>
    <n v="120"/>
    <n v="20"/>
    <n v="26"/>
    <n v="6"/>
    <m/>
    <n v="22.5"/>
    <x v="2"/>
    <n v="150"/>
    <x v="53"/>
    <m/>
    <x v="4"/>
    <x v="13"/>
    <x v="8"/>
    <x v="0"/>
  </r>
  <r>
    <s v="23-09-2024"/>
    <s v="Hapur"/>
    <s v="India"/>
    <x v="0"/>
    <s v="Female"/>
    <x v="2"/>
    <x v="19"/>
    <n v="18000"/>
    <n v="18000"/>
    <n v="23400"/>
    <n v="1"/>
    <m/>
    <n v="1080"/>
    <x v="1"/>
    <n v="21600"/>
    <x v="41"/>
    <m/>
    <x v="152"/>
    <x v="13"/>
    <x v="8"/>
    <x v="0"/>
  </r>
  <r>
    <s v="23-09-2024"/>
    <s v="Manaus"/>
    <s v="Brazil"/>
    <x v="1"/>
    <s v="Female"/>
    <x v="1"/>
    <x v="50"/>
    <n v="400"/>
    <n v="200"/>
    <n v="260"/>
    <n v="2"/>
    <m/>
    <n v="52"/>
    <x v="1"/>
    <n v="520"/>
    <x v="20"/>
    <m/>
    <x v="20"/>
    <x v="13"/>
    <x v="8"/>
    <x v="0"/>
  </r>
  <r>
    <s v="23-09-2024"/>
    <s v="Manaus"/>
    <s v="Brazil"/>
    <x v="0"/>
    <s v="Female"/>
    <x v="2"/>
    <x v="24"/>
    <n v="750"/>
    <n v="250"/>
    <n v="325"/>
    <n v="3"/>
    <m/>
    <n v="68.25"/>
    <x v="0"/>
    <n v="975"/>
    <x v="141"/>
    <m/>
    <x v="126"/>
    <x v="13"/>
    <x v="8"/>
    <x v="0"/>
  </r>
  <r>
    <s v="23-09-2024"/>
    <s v="Berlin"/>
    <s v="Germany"/>
    <x v="1"/>
    <s v="Male"/>
    <x v="2"/>
    <x v="17"/>
    <n v="11000"/>
    <n v="2200"/>
    <n v="2860"/>
    <n v="5"/>
    <m/>
    <n v="286"/>
    <x v="1"/>
    <n v="14300"/>
    <x v="21"/>
    <m/>
    <x v="125"/>
    <x v="13"/>
    <x v="8"/>
    <x v="0"/>
  </r>
  <r>
    <s v="23-09-2024"/>
    <s v="Satna"/>
    <s v="India"/>
    <x v="0"/>
    <s v="Female"/>
    <x v="0"/>
    <x v="6"/>
    <n v="140"/>
    <n v="20"/>
    <n v="26"/>
    <n v="7"/>
    <m/>
    <n v="8.75"/>
    <x v="1"/>
    <n v="175"/>
    <x v="145"/>
    <m/>
    <x v="62"/>
    <x v="13"/>
    <x v="8"/>
    <x v="0"/>
  </r>
  <r>
    <s v="23-09-2024"/>
    <s v="BrasÃ­lia"/>
    <s v="Brazil"/>
    <x v="0"/>
    <s v="Female"/>
    <x v="0"/>
    <x v="33"/>
    <n v="180"/>
    <n v="60"/>
    <n v="78"/>
    <n v="3"/>
    <m/>
    <n v="15.75"/>
    <x v="0"/>
    <n v="225"/>
    <x v="65"/>
    <m/>
    <x v="2"/>
    <x v="13"/>
    <x v="8"/>
    <x v="0"/>
  </r>
  <r>
    <s v="23-09-2024"/>
    <s v="Jalandhar"/>
    <s v="India"/>
    <x v="0"/>
    <s v="Female"/>
    <x v="0"/>
    <x v="43"/>
    <n v="35"/>
    <n v="7"/>
    <n v="9"/>
    <n v="5"/>
    <m/>
    <n v="3.1850000000000001"/>
    <x v="0"/>
    <n v="45.5"/>
    <x v="100"/>
    <m/>
    <x v="115"/>
    <x v="13"/>
    <x v="8"/>
    <x v="0"/>
  </r>
  <r>
    <s v="23-09-2024"/>
    <s v="Nagpur"/>
    <s v="India"/>
    <x v="1"/>
    <s v="Male"/>
    <x v="0"/>
    <x v="9"/>
    <n v="360"/>
    <n v="60"/>
    <n v="78"/>
    <n v="6"/>
    <m/>
    <n v="45"/>
    <x v="1"/>
    <n v="450"/>
    <x v="43"/>
    <m/>
    <x v="44"/>
    <x v="13"/>
    <x v="8"/>
    <x v="0"/>
  </r>
  <r>
    <s v="23-09-2024"/>
    <s v="Seattle"/>
    <s v="USA"/>
    <x v="0"/>
    <s v="Male"/>
    <x v="0"/>
    <x v="27"/>
    <n v="240"/>
    <n v="40"/>
    <n v="52"/>
    <n v="6"/>
    <m/>
    <n v="31.2"/>
    <x v="2"/>
    <n v="312"/>
    <x v="7"/>
    <m/>
    <x v="7"/>
    <x v="13"/>
    <x v="8"/>
    <x v="0"/>
  </r>
  <r>
    <s v="23-09-2024"/>
    <s v="Milwaukee"/>
    <s v="USA"/>
    <x v="0"/>
    <s v="Female"/>
    <x v="0"/>
    <x v="9"/>
    <n v="240"/>
    <n v="60"/>
    <n v="78"/>
    <n v="4"/>
    <m/>
    <n v="15.6"/>
    <x v="1"/>
    <n v="312"/>
    <x v="7"/>
    <m/>
    <x v="7"/>
    <x v="13"/>
    <x v="8"/>
    <x v="0"/>
  </r>
  <r>
    <s v="23-09-2024"/>
    <s v="Sydney"/>
    <s v="Australia"/>
    <x v="0"/>
    <s v="Female"/>
    <x v="2"/>
    <x v="19"/>
    <n v="108000"/>
    <n v="18000"/>
    <n v="23400"/>
    <n v="6"/>
    <m/>
    <n v="3510"/>
    <x v="2"/>
    <n v="129600"/>
    <x v="39"/>
    <m/>
    <x v="68"/>
    <x v="13"/>
    <x v="8"/>
    <x v="0"/>
  </r>
  <r>
    <s v="23-09-2024"/>
    <s v="Kolhapur"/>
    <s v="India"/>
    <x v="0"/>
    <s v="Male"/>
    <x v="2"/>
    <x v="15"/>
    <n v="21000"/>
    <n v="3500"/>
    <n v="4550"/>
    <n v="6"/>
    <m/>
    <n v="455"/>
    <x v="2"/>
    <n v="27300"/>
    <x v="228"/>
    <m/>
    <x v="18"/>
    <x v="13"/>
    <x v="8"/>
    <x v="0"/>
  </r>
  <r>
    <s v="23-09-2024"/>
    <s v="Al Ain"/>
    <s v="UAE"/>
    <x v="0"/>
    <s v="Female"/>
    <x v="1"/>
    <x v="47"/>
    <n v="200"/>
    <n v="25"/>
    <n v="33"/>
    <n v="8"/>
    <m/>
    <n v="18.2"/>
    <x v="0"/>
    <n v="260"/>
    <x v="55"/>
    <m/>
    <x v="198"/>
    <x v="13"/>
    <x v="8"/>
    <x v="0"/>
  </r>
  <r>
    <s v="23-09-2024"/>
    <s v="Vijayawada"/>
    <s v="India"/>
    <x v="0"/>
    <s v="Female"/>
    <x v="2"/>
    <x v="18"/>
    <n v="7200"/>
    <n v="1200"/>
    <n v="1560"/>
    <n v="6"/>
    <m/>
    <n v="156"/>
    <x v="1"/>
    <n v="9360"/>
    <x v="19"/>
    <m/>
    <x v="19"/>
    <x v="13"/>
    <x v="8"/>
    <x v="0"/>
  </r>
  <r>
    <s v="23-09-2024"/>
    <s v="Vijayawada"/>
    <s v="India"/>
    <x v="0"/>
    <s v="Female"/>
    <x v="2"/>
    <x v="12"/>
    <n v="100000"/>
    <n v="25000"/>
    <n v="32500"/>
    <n v="4"/>
    <m/>
    <n v="4875"/>
    <x v="2"/>
    <n v="130000"/>
    <x v="254"/>
    <m/>
    <x v="195"/>
    <x v="13"/>
    <x v="8"/>
    <x v="0"/>
  </r>
  <r>
    <s v="24-09-2024"/>
    <s v="Ratlam"/>
    <s v="India"/>
    <x v="0"/>
    <s v="Male"/>
    <x v="0"/>
    <x v="1"/>
    <n v="320"/>
    <n v="80"/>
    <n v="104"/>
    <n v="4"/>
    <m/>
    <n v="29.12"/>
    <x v="0"/>
    <n v="416"/>
    <x v="27"/>
    <m/>
    <x v="28"/>
    <x v="14"/>
    <x v="8"/>
    <x v="0"/>
  </r>
  <r>
    <s v="24-09-2024"/>
    <s v="Bareilly"/>
    <s v="India"/>
    <x v="1"/>
    <s v="Female"/>
    <x v="2"/>
    <x v="19"/>
    <n v="72000"/>
    <n v="18000"/>
    <n v="23400"/>
    <n v="4"/>
    <m/>
    <n v="3510"/>
    <x v="0"/>
    <n v="93600"/>
    <x v="39"/>
    <m/>
    <x v="39"/>
    <x v="14"/>
    <x v="8"/>
    <x v="0"/>
  </r>
  <r>
    <s v="24-09-2024"/>
    <s v="Bardhaman"/>
    <s v="India"/>
    <x v="0"/>
    <s v="Male"/>
    <x v="4"/>
    <x v="51"/>
    <n v="3000"/>
    <n v="600"/>
    <n v="780"/>
    <n v="5"/>
    <m/>
    <n v="100"/>
    <x v="0"/>
    <n v="3900"/>
    <x v="16"/>
    <m/>
    <x v="65"/>
    <x v="14"/>
    <x v="8"/>
    <x v="0"/>
  </r>
  <r>
    <s v="24-09-2024"/>
    <s v="Manaus"/>
    <s v="Brazil"/>
    <x v="0"/>
    <s v="Male"/>
    <x v="1"/>
    <x v="2"/>
    <n v="1260"/>
    <n v="180"/>
    <n v="234"/>
    <n v="7"/>
    <m/>
    <n v="100"/>
    <x v="0"/>
    <n v="1575"/>
    <x v="90"/>
    <m/>
    <x v="6"/>
    <x v="14"/>
    <x v="8"/>
    <x v="0"/>
  </r>
  <r>
    <s v="24-09-2024"/>
    <s v="Surat"/>
    <s v="India"/>
    <x v="1"/>
    <s v="Male"/>
    <x v="0"/>
    <x v="36"/>
    <n v="385"/>
    <n v="55"/>
    <n v="72"/>
    <n v="7"/>
    <m/>
    <n v="60.06"/>
    <x v="0"/>
    <n v="500.5"/>
    <x v="75"/>
    <m/>
    <x v="74"/>
    <x v="14"/>
    <x v="8"/>
    <x v="0"/>
  </r>
  <r>
    <s v="24-09-2024"/>
    <s v="Dresden"/>
    <s v="Germany"/>
    <x v="0"/>
    <s v="Male"/>
    <x v="0"/>
    <x v="9"/>
    <n v="480"/>
    <n v="60"/>
    <n v="78"/>
    <n v="8"/>
    <m/>
    <n v="43.68"/>
    <x v="0"/>
    <n v="624"/>
    <x v="201"/>
    <m/>
    <x v="110"/>
    <x v="14"/>
    <x v="8"/>
    <x v="0"/>
  </r>
  <r>
    <s v="24-09-2024"/>
    <s v="Al Ain"/>
    <s v="UAE"/>
    <x v="1"/>
    <s v="Male"/>
    <x v="3"/>
    <x v="21"/>
    <n v="3600"/>
    <n v="450"/>
    <n v="585"/>
    <n v="8"/>
    <m/>
    <n v="100"/>
    <x v="1"/>
    <n v="4680"/>
    <x v="110"/>
    <m/>
    <x v="16"/>
    <x v="14"/>
    <x v="8"/>
    <x v="0"/>
  </r>
  <r>
    <s v="24-09-2024"/>
    <s v="Houston"/>
    <s v="USA"/>
    <x v="1"/>
    <s v="Male"/>
    <x v="1"/>
    <x v="2"/>
    <n v="900"/>
    <n v="180"/>
    <n v="234"/>
    <n v="5"/>
    <m/>
    <n v="100"/>
    <x v="0"/>
    <n v="1125"/>
    <x v="141"/>
    <m/>
    <x v="29"/>
    <x v="14"/>
    <x v="8"/>
    <x v="0"/>
  </r>
  <r>
    <s v="24-09-2024"/>
    <s v="Canberra"/>
    <s v="Australia"/>
    <x v="0"/>
    <s v="Male"/>
    <x v="3"/>
    <x v="42"/>
    <n v="270"/>
    <n v="90"/>
    <n v="117"/>
    <n v="3"/>
    <m/>
    <n v="24.57"/>
    <x v="0"/>
    <n v="351"/>
    <x v="207"/>
    <m/>
    <x v="37"/>
    <x v="14"/>
    <x v="8"/>
    <x v="0"/>
  </r>
  <r>
    <s v="24-09-2024"/>
    <s v="Moradabad"/>
    <s v="India"/>
    <x v="0"/>
    <s v="Female"/>
    <x v="4"/>
    <x v="28"/>
    <n v="300"/>
    <n v="100"/>
    <n v="130"/>
    <n v="3"/>
    <m/>
    <n v="26.25"/>
    <x v="0"/>
    <n v="375"/>
    <x v="24"/>
    <m/>
    <x v="85"/>
    <x v="14"/>
    <x v="8"/>
    <x v="0"/>
  </r>
  <r>
    <s v="24-09-2024"/>
    <s v="Hapur"/>
    <s v="India"/>
    <x v="1"/>
    <s v="Male"/>
    <x v="0"/>
    <x v="32"/>
    <n v="100"/>
    <n v="20"/>
    <n v="26"/>
    <n v="5"/>
    <m/>
    <n v="13"/>
    <x v="1"/>
    <n v="130"/>
    <x v="53"/>
    <m/>
    <x v="9"/>
    <x v="14"/>
    <x v="8"/>
    <x v="0"/>
  </r>
  <r>
    <s v="24-09-2024"/>
    <s v="Portland"/>
    <s v="USA"/>
    <x v="0"/>
    <s v="Male"/>
    <x v="0"/>
    <x v="32"/>
    <n v="200"/>
    <n v="20"/>
    <n v="26"/>
    <n v="10"/>
    <m/>
    <n v="25"/>
    <x v="2"/>
    <n v="250"/>
    <x v="78"/>
    <m/>
    <x v="54"/>
    <x v="14"/>
    <x v="8"/>
    <x v="0"/>
  </r>
  <r>
    <s v="24-09-2024"/>
    <s v="Bangalore"/>
    <s v="India"/>
    <x v="0"/>
    <s v="Male"/>
    <x v="0"/>
    <x v="1"/>
    <n v="240"/>
    <n v="80"/>
    <n v="104"/>
    <n v="3"/>
    <m/>
    <n v="15.6"/>
    <x v="1"/>
    <n v="312"/>
    <x v="7"/>
    <m/>
    <x v="7"/>
    <x v="14"/>
    <x v="8"/>
    <x v="0"/>
  </r>
  <r>
    <s v="24-09-2024"/>
    <s v="Rio de Janeiro"/>
    <s v="Brazil"/>
    <x v="0"/>
    <s v="Male"/>
    <x v="1"/>
    <x v="47"/>
    <n v="200"/>
    <n v="25"/>
    <n v="33"/>
    <n v="8"/>
    <m/>
    <n v="18.2"/>
    <x v="0"/>
    <n v="260"/>
    <x v="55"/>
    <m/>
    <x v="198"/>
    <x v="14"/>
    <x v="8"/>
    <x v="0"/>
  </r>
  <r>
    <s v="24-09-2024"/>
    <s v="Toronto"/>
    <s v="Canada"/>
    <x v="0"/>
    <s v="Female"/>
    <x v="4"/>
    <x v="35"/>
    <n v="4500"/>
    <n v="500"/>
    <n v="650"/>
    <n v="9"/>
    <m/>
    <n v="100"/>
    <x v="0"/>
    <n v="5850"/>
    <x v="194"/>
    <m/>
    <x v="40"/>
    <x v="14"/>
    <x v="8"/>
    <x v="0"/>
  </r>
  <r>
    <s v="24-09-2024"/>
    <s v="Milwaukee"/>
    <s v="USA"/>
    <x v="0"/>
    <s v="Female"/>
    <x v="0"/>
    <x v="14"/>
    <n v="980"/>
    <n v="140"/>
    <n v="182"/>
    <n v="7"/>
    <m/>
    <n v="100"/>
    <x v="2"/>
    <n v="1225"/>
    <x v="308"/>
    <m/>
    <x v="121"/>
    <x v="14"/>
    <x v="8"/>
    <x v="0"/>
  </r>
  <r>
    <s v="24-09-2024"/>
    <s v="Ratlam"/>
    <s v="India"/>
    <x v="0"/>
    <s v="Female"/>
    <x v="2"/>
    <x v="10"/>
    <n v="4800"/>
    <n v="800"/>
    <n v="1040"/>
    <n v="6"/>
    <m/>
    <n v="104"/>
    <x v="1"/>
    <n v="6240"/>
    <x v="38"/>
    <m/>
    <x v="38"/>
    <x v="14"/>
    <x v="8"/>
    <x v="0"/>
  </r>
  <r>
    <s v="24-09-2024"/>
    <s v="Abu Dhabi"/>
    <s v="UAE"/>
    <x v="0"/>
    <s v="Male"/>
    <x v="3"/>
    <x v="42"/>
    <n v="90"/>
    <n v="90"/>
    <n v="117"/>
    <n v="1"/>
    <m/>
    <n v="5.85"/>
    <x v="1"/>
    <n v="117"/>
    <x v="129"/>
    <m/>
    <x v="160"/>
    <x v="14"/>
    <x v="8"/>
    <x v="0"/>
  </r>
  <r>
    <s v="24-09-2024"/>
    <s v="Bristol"/>
    <s v="UK"/>
    <x v="0"/>
    <s v="Male"/>
    <x v="0"/>
    <x v="14"/>
    <n v="980"/>
    <n v="140"/>
    <n v="182"/>
    <n v="7"/>
    <m/>
    <n v="89.18"/>
    <x v="0"/>
    <n v="1274"/>
    <x v="135"/>
    <m/>
    <x v="121"/>
    <x v="14"/>
    <x v="8"/>
    <x v="0"/>
  </r>
  <r>
    <s v="24-09-2024"/>
    <s v="Tenali"/>
    <s v="India"/>
    <x v="0"/>
    <s v="Male"/>
    <x v="0"/>
    <x v="27"/>
    <n v="320"/>
    <n v="40"/>
    <n v="52"/>
    <n v="8"/>
    <m/>
    <n v="41.6"/>
    <x v="2"/>
    <n v="416"/>
    <x v="27"/>
    <m/>
    <x v="28"/>
    <x v="14"/>
    <x v="8"/>
    <x v="0"/>
  </r>
  <r>
    <s v="24-09-2024"/>
    <s v="Seattle"/>
    <s v="USA"/>
    <x v="0"/>
    <s v="Male"/>
    <x v="0"/>
    <x v="3"/>
    <n v="700"/>
    <n v="100"/>
    <n v="130"/>
    <n v="7"/>
    <m/>
    <n v="63.7"/>
    <x v="0"/>
    <n v="910"/>
    <x v="34"/>
    <m/>
    <x v="3"/>
    <x v="14"/>
    <x v="8"/>
    <x v="0"/>
  </r>
  <r>
    <s v="24-09-2024"/>
    <s v="Bhagalpur"/>
    <s v="India"/>
    <x v="1"/>
    <s v="Male"/>
    <x v="2"/>
    <x v="19"/>
    <n v="90000"/>
    <n v="18000"/>
    <n v="23400"/>
    <n v="5"/>
    <m/>
    <n v="3510"/>
    <x v="1"/>
    <n v="117000"/>
    <x v="95"/>
    <m/>
    <x v="63"/>
    <x v="14"/>
    <x v="8"/>
    <x v="0"/>
  </r>
  <r>
    <s v="24-09-2024"/>
    <s v="Munich"/>
    <s v="Germany"/>
    <x v="0"/>
    <s v="Male"/>
    <x v="2"/>
    <x v="29"/>
    <n v="36000"/>
    <n v="12000"/>
    <n v="15600"/>
    <n v="3"/>
    <m/>
    <n v="2340"/>
    <x v="1"/>
    <n v="46800"/>
    <x v="51"/>
    <m/>
    <x v="52"/>
    <x v="14"/>
    <x v="8"/>
    <x v="0"/>
  </r>
  <r>
    <s v="24-09-2024"/>
    <s v="Ras Al Khaimah"/>
    <s v="UAE"/>
    <x v="1"/>
    <s v="Male"/>
    <x v="3"/>
    <x v="25"/>
    <n v="480"/>
    <n v="120"/>
    <n v="156"/>
    <n v="4"/>
    <m/>
    <n v="69.12"/>
    <x v="0"/>
    <n v="576"/>
    <x v="27"/>
    <m/>
    <x v="110"/>
    <x v="14"/>
    <x v="8"/>
    <x v="0"/>
  </r>
  <r>
    <s v="24-09-2024"/>
    <s v="San Francisco"/>
    <s v="USA"/>
    <x v="0"/>
    <s v="Male"/>
    <x v="5"/>
    <x v="23"/>
    <n v="15"/>
    <n v="15"/>
    <n v="20"/>
    <n v="1"/>
    <m/>
    <n v="1.95"/>
    <x v="2"/>
    <n v="19.5"/>
    <x v="323"/>
    <m/>
    <x v="204"/>
    <x v="14"/>
    <x v="8"/>
    <x v="0"/>
  </r>
  <r>
    <s v="24-09-2024"/>
    <s v="Kansas City"/>
    <s v="USA"/>
    <x v="0"/>
    <s v="Female"/>
    <x v="2"/>
    <x v="52"/>
    <n v="35000"/>
    <n v="5000"/>
    <n v="6500"/>
    <n v="7"/>
    <m/>
    <n v="650"/>
    <x v="2"/>
    <n v="40250"/>
    <x v="18"/>
    <m/>
    <x v="211"/>
    <x v="14"/>
    <x v="8"/>
    <x v="0"/>
  </r>
  <r>
    <s v="25-09-2024"/>
    <s v="Salvador"/>
    <s v="Brazil"/>
    <x v="0"/>
    <s v="Male"/>
    <x v="4"/>
    <x v="30"/>
    <n v="3000"/>
    <n v="1500"/>
    <n v="1950"/>
    <n v="2"/>
    <m/>
    <n v="195"/>
    <x v="2"/>
    <n v="3750"/>
    <x v="71"/>
    <m/>
    <x v="65"/>
    <x v="15"/>
    <x v="8"/>
    <x v="0"/>
  </r>
  <r>
    <s v="25-09-2024"/>
    <s v="Houston"/>
    <s v="USA"/>
    <x v="0"/>
    <s v="Female"/>
    <x v="0"/>
    <x v="27"/>
    <n v="80"/>
    <n v="40"/>
    <n v="52"/>
    <n v="2"/>
    <m/>
    <n v="4.5999999999999996"/>
    <x v="1"/>
    <n v="92"/>
    <x v="44"/>
    <m/>
    <x v="59"/>
    <x v="15"/>
    <x v="8"/>
    <x v="0"/>
  </r>
  <r>
    <s v="25-09-2024"/>
    <s v="Nashville"/>
    <s v="USA"/>
    <x v="0"/>
    <s v="Female"/>
    <x v="0"/>
    <x v="4"/>
    <n v="400"/>
    <n v="40"/>
    <n v="52"/>
    <n v="10"/>
    <m/>
    <n v="35"/>
    <x v="0"/>
    <n v="500"/>
    <x v="132"/>
    <m/>
    <x v="20"/>
    <x v="15"/>
    <x v="8"/>
    <x v="0"/>
  </r>
  <r>
    <s v="25-09-2024"/>
    <s v="Munich"/>
    <s v="Germany"/>
    <x v="0"/>
    <s v="Male"/>
    <x v="2"/>
    <x v="19"/>
    <n v="54000"/>
    <n v="18000"/>
    <n v="23400"/>
    <n v="3"/>
    <m/>
    <n v="3510"/>
    <x v="0"/>
    <n v="70200"/>
    <x v="350"/>
    <m/>
    <x v="161"/>
    <x v="15"/>
    <x v="8"/>
    <x v="0"/>
  </r>
  <r>
    <s v="25-09-2024"/>
    <s v="Indianapolis"/>
    <s v="USA"/>
    <x v="0"/>
    <s v="Female"/>
    <x v="0"/>
    <x v="4"/>
    <n v="40"/>
    <n v="40"/>
    <n v="52"/>
    <n v="1"/>
    <m/>
    <n v="5.2"/>
    <x v="2"/>
    <n v="52"/>
    <x v="44"/>
    <m/>
    <x v="45"/>
    <x v="15"/>
    <x v="8"/>
    <x v="0"/>
  </r>
  <r>
    <s v="25-09-2024"/>
    <s v="Kanpur"/>
    <s v="India"/>
    <x v="1"/>
    <s v="Male"/>
    <x v="0"/>
    <x v="5"/>
    <n v="450"/>
    <n v="90"/>
    <n v="117"/>
    <n v="5"/>
    <m/>
    <n v="84.375"/>
    <x v="2"/>
    <n v="562.5"/>
    <x v="113"/>
    <m/>
    <x v="72"/>
    <x v="15"/>
    <x v="8"/>
    <x v="0"/>
  </r>
  <r>
    <s v="25-09-2024"/>
    <s v="Al Ain"/>
    <s v="UAE"/>
    <x v="1"/>
    <s v="Female"/>
    <x v="4"/>
    <x v="30"/>
    <n v="3000"/>
    <n v="1500"/>
    <n v="1950"/>
    <n v="2"/>
    <m/>
    <n v="195"/>
    <x v="2"/>
    <n v="3900"/>
    <x v="16"/>
    <m/>
    <x v="65"/>
    <x v="15"/>
    <x v="8"/>
    <x v="0"/>
  </r>
  <r>
    <s v="25-09-2024"/>
    <s v="Hamburg"/>
    <s v="Germany"/>
    <x v="0"/>
    <s v="Male"/>
    <x v="1"/>
    <x v="47"/>
    <n v="150"/>
    <n v="25"/>
    <n v="33"/>
    <n v="6"/>
    <m/>
    <n v="13.65"/>
    <x v="0"/>
    <n v="195"/>
    <x v="65"/>
    <m/>
    <x v="184"/>
    <x v="15"/>
    <x v="8"/>
    <x v="0"/>
  </r>
  <r>
    <s v="25-09-2024"/>
    <s v="Hamburg"/>
    <s v="Germany"/>
    <x v="0"/>
    <s v="Male"/>
    <x v="2"/>
    <x v="10"/>
    <n v="4800"/>
    <n v="800"/>
    <n v="1040"/>
    <n v="6"/>
    <m/>
    <n v="104"/>
    <x v="1"/>
    <n v="6240"/>
    <x v="38"/>
    <m/>
    <x v="38"/>
    <x v="15"/>
    <x v="8"/>
    <x v="0"/>
  </r>
  <r>
    <s v="25-09-2024"/>
    <s v="Las Vegas"/>
    <s v="USA"/>
    <x v="0"/>
    <s v="Female"/>
    <x v="2"/>
    <x v="17"/>
    <n v="11000"/>
    <n v="2200"/>
    <n v="2860"/>
    <n v="5"/>
    <m/>
    <n v="286"/>
    <x v="1"/>
    <n v="14300"/>
    <x v="21"/>
    <m/>
    <x v="125"/>
    <x v="15"/>
    <x v="8"/>
    <x v="0"/>
  </r>
  <r>
    <s v="25-09-2024"/>
    <s v="Visakhapatnam"/>
    <s v="India"/>
    <x v="1"/>
    <s v="Male"/>
    <x v="0"/>
    <x v="5"/>
    <n v="90"/>
    <n v="90"/>
    <n v="117"/>
    <n v="1"/>
    <m/>
    <n v="11.7"/>
    <x v="1"/>
    <n v="117"/>
    <x v="129"/>
    <m/>
    <x v="160"/>
    <x v="15"/>
    <x v="8"/>
    <x v="0"/>
  </r>
  <r>
    <s v="25-09-2024"/>
    <s v="Seattle"/>
    <s v="USA"/>
    <x v="0"/>
    <s v="Female"/>
    <x v="0"/>
    <x v="4"/>
    <n v="200"/>
    <n v="40"/>
    <n v="52"/>
    <n v="5"/>
    <m/>
    <n v="18.2"/>
    <x v="0"/>
    <n v="260"/>
    <x v="55"/>
    <m/>
    <x v="54"/>
    <x v="15"/>
    <x v="8"/>
    <x v="0"/>
  </r>
  <r>
    <s v="25-09-2024"/>
    <s v="San Jose"/>
    <s v="USA"/>
    <x v="0"/>
    <s v="Female"/>
    <x v="0"/>
    <x v="3"/>
    <n v="700"/>
    <n v="100"/>
    <n v="130"/>
    <n v="7"/>
    <m/>
    <n v="43.75"/>
    <x v="1"/>
    <n v="875"/>
    <x v="166"/>
    <m/>
    <x v="3"/>
    <x v="15"/>
    <x v="8"/>
    <x v="0"/>
  </r>
  <r>
    <s v="25-09-2024"/>
    <s v="Rewa"/>
    <s v="India"/>
    <x v="0"/>
    <s v="Female"/>
    <x v="1"/>
    <x v="44"/>
    <n v="600"/>
    <n v="150"/>
    <n v="195"/>
    <n v="4"/>
    <m/>
    <n v="78"/>
    <x v="2"/>
    <n v="780"/>
    <x v="5"/>
    <m/>
    <x v="5"/>
    <x v="15"/>
    <x v="8"/>
    <x v="0"/>
  </r>
  <r>
    <s v="25-09-2024"/>
    <s v="Chennai"/>
    <s v="India"/>
    <x v="0"/>
    <s v="Female"/>
    <x v="2"/>
    <x v="15"/>
    <n v="14000"/>
    <n v="3500"/>
    <n v="4550"/>
    <n v="4"/>
    <m/>
    <n v="455"/>
    <x v="0"/>
    <n v="18200"/>
    <x v="195"/>
    <m/>
    <x v="107"/>
    <x v="15"/>
    <x v="8"/>
    <x v="0"/>
  </r>
  <r>
    <s v="25-09-2024"/>
    <s v="Allahabad"/>
    <s v="India"/>
    <x v="1"/>
    <s v="Male"/>
    <x v="0"/>
    <x v="14"/>
    <n v="280"/>
    <n v="140"/>
    <n v="182"/>
    <n v="2"/>
    <m/>
    <n v="54.6"/>
    <x v="2"/>
    <n v="364"/>
    <x v="96"/>
    <m/>
    <x v="87"/>
    <x v="15"/>
    <x v="8"/>
    <x v="0"/>
  </r>
  <r>
    <s v="25-09-2024"/>
    <s v="Visakhapatnam"/>
    <s v="India"/>
    <x v="0"/>
    <s v="Male"/>
    <x v="2"/>
    <x v="52"/>
    <n v="30000"/>
    <n v="5000"/>
    <n v="6500"/>
    <n v="6"/>
    <m/>
    <n v="650"/>
    <x v="1"/>
    <n v="34500"/>
    <x v="151"/>
    <m/>
    <x v="146"/>
    <x v="15"/>
    <x v="8"/>
    <x v="0"/>
  </r>
  <r>
    <s v="25-09-2024"/>
    <s v="Bareilly"/>
    <s v="India"/>
    <x v="0"/>
    <s v="Female"/>
    <x v="0"/>
    <x v="0"/>
    <n v="1250"/>
    <n v="250"/>
    <n v="325"/>
    <n v="5"/>
    <m/>
    <n v="81.25"/>
    <x v="1"/>
    <n v="1625"/>
    <x v="134"/>
    <m/>
    <x v="81"/>
    <x v="15"/>
    <x v="8"/>
    <x v="0"/>
  </r>
  <r>
    <s v="25-09-2024"/>
    <s v="Berlin"/>
    <s v="Germany"/>
    <x v="0"/>
    <s v="Female"/>
    <x v="0"/>
    <x v="11"/>
    <n v="4400"/>
    <n v="550"/>
    <n v="715"/>
    <n v="8"/>
    <m/>
    <n v="100"/>
    <x v="2"/>
    <n v="5720"/>
    <x v="114"/>
    <m/>
    <x v="104"/>
    <x v="15"/>
    <x v="8"/>
    <x v="0"/>
  </r>
  <r>
    <s v="25-09-2024"/>
    <s v="Ottawa"/>
    <s v="Canada"/>
    <x v="1"/>
    <s v="Female"/>
    <x v="2"/>
    <x v="7"/>
    <n v="440000"/>
    <n v="55000"/>
    <n v="71500"/>
    <n v="8"/>
    <m/>
    <n v="10725"/>
    <x v="0"/>
    <n v="506000"/>
    <x v="92"/>
    <m/>
    <x v="53"/>
    <x v="15"/>
    <x v="8"/>
    <x v="0"/>
  </r>
  <r>
    <s v="25-09-2024"/>
    <s v="Kanpur"/>
    <s v="India"/>
    <x v="0"/>
    <s v="Male"/>
    <x v="1"/>
    <x v="2"/>
    <n v="900"/>
    <n v="180"/>
    <n v="234"/>
    <n v="5"/>
    <m/>
    <n v="58.5"/>
    <x v="1"/>
    <n v="1170"/>
    <x v="28"/>
    <m/>
    <x v="29"/>
    <x v="15"/>
    <x v="8"/>
    <x v="0"/>
  </r>
  <r>
    <s v="25-09-2024"/>
    <s v="Austin"/>
    <s v="USA"/>
    <x v="1"/>
    <s v="Female"/>
    <x v="1"/>
    <x v="22"/>
    <n v="800"/>
    <n v="100"/>
    <n v="130"/>
    <n v="8"/>
    <m/>
    <n v="100"/>
    <x v="2"/>
    <n v="1040"/>
    <x v="73"/>
    <m/>
    <x v="71"/>
    <x v="15"/>
    <x v="8"/>
    <x v="0"/>
  </r>
  <r>
    <s v="25-09-2024"/>
    <s v="Ajman"/>
    <s v="UAE"/>
    <x v="1"/>
    <s v="Male"/>
    <x v="3"/>
    <x v="25"/>
    <n v="600"/>
    <n v="120"/>
    <n v="156"/>
    <n v="5"/>
    <m/>
    <n v="75"/>
    <x v="1"/>
    <n v="750"/>
    <x v="22"/>
    <m/>
    <x v="5"/>
    <x v="15"/>
    <x v="8"/>
    <x v="0"/>
  </r>
  <r>
    <s v="25-09-2024"/>
    <s v="Munich"/>
    <s v="Germany"/>
    <x v="0"/>
    <s v="Female"/>
    <x v="1"/>
    <x v="2"/>
    <n v="1260"/>
    <n v="180"/>
    <n v="234"/>
    <n v="7"/>
    <m/>
    <n v="100"/>
    <x v="2"/>
    <n v="1575"/>
    <x v="90"/>
    <m/>
    <x v="6"/>
    <x v="15"/>
    <x v="8"/>
    <x v="0"/>
  </r>
  <r>
    <s v="25-09-2024"/>
    <s v="Bokaro"/>
    <s v="India"/>
    <x v="0"/>
    <s v="Female"/>
    <x v="0"/>
    <x v="38"/>
    <n v="270"/>
    <n v="45"/>
    <n v="59"/>
    <n v="6"/>
    <m/>
    <n v="32.4"/>
    <x v="2"/>
    <n v="324"/>
    <x v="2"/>
    <m/>
    <x v="185"/>
    <x v="15"/>
    <x v="8"/>
    <x v="0"/>
  </r>
  <r>
    <s v="25-09-2024"/>
    <s v="Vijayawada"/>
    <s v="India"/>
    <x v="0"/>
    <s v="Male"/>
    <x v="4"/>
    <x v="31"/>
    <n v="800"/>
    <n v="800"/>
    <n v="1040"/>
    <n v="1"/>
    <m/>
    <n v="52"/>
    <x v="1"/>
    <n v="1040"/>
    <x v="73"/>
    <m/>
    <x v="71"/>
    <x v="15"/>
    <x v="8"/>
    <x v="0"/>
  </r>
  <r>
    <s v="25-09-2024"/>
    <s v="Kota"/>
    <s v="India"/>
    <x v="1"/>
    <s v="Female"/>
    <x v="2"/>
    <x v="12"/>
    <n v="125000"/>
    <n v="25000"/>
    <n v="32500"/>
    <n v="5"/>
    <m/>
    <n v="4875"/>
    <x v="1"/>
    <n v="162500"/>
    <x v="229"/>
    <m/>
    <x v="84"/>
    <x v="15"/>
    <x v="8"/>
    <x v="0"/>
  </r>
  <r>
    <s v="25-09-2024"/>
    <s v="Hobart"/>
    <s v="Australia"/>
    <x v="0"/>
    <s v="Male"/>
    <x v="4"/>
    <x v="30"/>
    <n v="7500"/>
    <n v="1500"/>
    <n v="1950"/>
    <n v="5"/>
    <m/>
    <n v="195"/>
    <x v="0"/>
    <n v="9750"/>
    <x v="49"/>
    <m/>
    <x v="50"/>
    <x v="15"/>
    <x v="8"/>
    <x v="0"/>
  </r>
  <r>
    <s v="25-09-2024"/>
    <s v="Calgary"/>
    <s v="Canada"/>
    <x v="0"/>
    <s v="Female"/>
    <x v="0"/>
    <x v="4"/>
    <n v="120"/>
    <n v="40"/>
    <n v="52"/>
    <n v="3"/>
    <m/>
    <n v="7.5"/>
    <x v="1"/>
    <n v="150"/>
    <x v="53"/>
    <m/>
    <x v="4"/>
    <x v="15"/>
    <x v="8"/>
    <x v="0"/>
  </r>
  <r>
    <s v="25-09-2024"/>
    <s v="Dresden"/>
    <s v="Germany"/>
    <x v="0"/>
    <s v="Female"/>
    <x v="2"/>
    <x v="12"/>
    <n v="125000"/>
    <n v="25000"/>
    <n v="32500"/>
    <n v="5"/>
    <m/>
    <n v="4875"/>
    <x v="1"/>
    <n v="150000"/>
    <x v="169"/>
    <m/>
    <x v="84"/>
    <x v="15"/>
    <x v="8"/>
    <x v="0"/>
  </r>
  <r>
    <s v="25-09-2024"/>
    <s v="Kolkata"/>
    <s v="India"/>
    <x v="0"/>
    <s v="Female"/>
    <x v="2"/>
    <x v="19"/>
    <n v="54000"/>
    <n v="18000"/>
    <n v="23400"/>
    <n v="3"/>
    <m/>
    <n v="3375"/>
    <x v="1"/>
    <n v="67500"/>
    <x v="159"/>
    <m/>
    <x v="161"/>
    <x v="15"/>
    <x v="8"/>
    <x v="0"/>
  </r>
  <r>
    <s v="25-09-2024"/>
    <s v="Aizawl"/>
    <s v="India"/>
    <x v="0"/>
    <s v="Female"/>
    <x v="4"/>
    <x v="51"/>
    <n v="1200"/>
    <n v="600"/>
    <n v="780"/>
    <n v="2"/>
    <m/>
    <n v="75"/>
    <x v="1"/>
    <n v="1500"/>
    <x v="52"/>
    <m/>
    <x v="105"/>
    <x v="15"/>
    <x v="8"/>
    <x v="0"/>
  </r>
  <r>
    <s v="25-09-2024"/>
    <s v="Thiruvananthapuram"/>
    <s v="India"/>
    <x v="0"/>
    <s v="Female"/>
    <x v="0"/>
    <x v="0"/>
    <n v="1000"/>
    <n v="250"/>
    <n v="325"/>
    <n v="4"/>
    <m/>
    <n v="62.5"/>
    <x v="1"/>
    <n v="1250"/>
    <x v="214"/>
    <m/>
    <x v="22"/>
    <x v="15"/>
    <x v="8"/>
    <x v="0"/>
  </r>
  <r>
    <s v="26-09-2024"/>
    <s v="Sharjah"/>
    <s v="UAE"/>
    <x v="0"/>
    <s v="Male"/>
    <x v="1"/>
    <x v="22"/>
    <n v="600"/>
    <n v="100"/>
    <n v="130"/>
    <n v="6"/>
    <m/>
    <n v="69"/>
    <x v="2"/>
    <n v="690"/>
    <x v="43"/>
    <m/>
    <x v="5"/>
    <x v="16"/>
    <x v="8"/>
    <x v="0"/>
  </r>
  <r>
    <s v="26-09-2024"/>
    <s v="Rio de Janeiro"/>
    <s v="Brazil"/>
    <x v="0"/>
    <s v="Female"/>
    <x v="1"/>
    <x v="44"/>
    <n v="600"/>
    <n v="150"/>
    <n v="195"/>
    <n v="4"/>
    <m/>
    <n v="48.3"/>
    <x v="0"/>
    <n v="690"/>
    <x v="43"/>
    <m/>
    <x v="5"/>
    <x v="16"/>
    <x v="8"/>
    <x v="0"/>
  </r>
  <r>
    <s v="26-09-2024"/>
    <s v="Nashik"/>
    <s v="India"/>
    <x v="0"/>
    <s v="Female"/>
    <x v="1"/>
    <x v="47"/>
    <n v="25"/>
    <n v="25"/>
    <n v="33"/>
    <n v="1"/>
    <m/>
    <n v="1.5625"/>
    <x v="1"/>
    <n v="31.25"/>
    <x v="351"/>
    <m/>
    <x v="143"/>
    <x v="16"/>
    <x v="8"/>
    <x v="0"/>
  </r>
  <r>
    <s v="26-09-2024"/>
    <s v="Bhopal"/>
    <s v="India"/>
    <x v="1"/>
    <s v="Female"/>
    <x v="5"/>
    <x v="23"/>
    <n v="120"/>
    <n v="15"/>
    <n v="20"/>
    <n v="8"/>
    <m/>
    <n v="23.4"/>
    <x v="2"/>
    <n v="156"/>
    <x v="4"/>
    <m/>
    <x v="235"/>
    <x v="16"/>
    <x v="8"/>
    <x v="0"/>
  </r>
  <r>
    <s v="26-09-2024"/>
    <s v="Houston"/>
    <s v="USA"/>
    <x v="0"/>
    <s v="Male"/>
    <x v="2"/>
    <x v="15"/>
    <n v="21000"/>
    <n v="3500"/>
    <n v="4550"/>
    <n v="6"/>
    <m/>
    <n v="455"/>
    <x v="0"/>
    <n v="25200"/>
    <x v="195"/>
    <m/>
    <x v="18"/>
    <x v="16"/>
    <x v="8"/>
    <x v="0"/>
  </r>
  <r>
    <s v="26-09-2024"/>
    <s v="Umm Al Quwain"/>
    <s v="UAE"/>
    <x v="0"/>
    <s v="Female"/>
    <x v="0"/>
    <x v="6"/>
    <n v="80"/>
    <n v="20"/>
    <n v="26"/>
    <n v="4"/>
    <m/>
    <n v="5.2"/>
    <x v="1"/>
    <n v="104"/>
    <x v="60"/>
    <m/>
    <x v="59"/>
    <x v="16"/>
    <x v="8"/>
    <x v="0"/>
  </r>
  <r>
    <s v="26-09-2024"/>
    <s v="Salvador"/>
    <s v="Brazil"/>
    <x v="0"/>
    <s v="Male"/>
    <x v="4"/>
    <x v="35"/>
    <n v="3000"/>
    <n v="500"/>
    <n v="650"/>
    <n v="6"/>
    <m/>
    <n v="100"/>
    <x v="1"/>
    <n v="3600"/>
    <x v="47"/>
    <m/>
    <x v="65"/>
    <x v="16"/>
    <x v="8"/>
    <x v="0"/>
  </r>
  <r>
    <s v="26-09-2024"/>
    <s v="Quebec City"/>
    <s v="Canada"/>
    <x v="0"/>
    <s v="Male"/>
    <x v="0"/>
    <x v="14"/>
    <n v="280"/>
    <n v="140"/>
    <n v="182"/>
    <n v="2"/>
    <m/>
    <n v="24.5"/>
    <x v="0"/>
    <n v="350"/>
    <x v="91"/>
    <m/>
    <x v="87"/>
    <x v="16"/>
    <x v="8"/>
    <x v="0"/>
  </r>
  <r>
    <s v="26-09-2024"/>
    <s v="Rewa"/>
    <s v="India"/>
    <x v="0"/>
    <s v="Male"/>
    <x v="4"/>
    <x v="13"/>
    <n v="2700"/>
    <n v="900"/>
    <n v="1170"/>
    <n v="3"/>
    <m/>
    <n v="117"/>
    <x v="1"/>
    <n v="3375"/>
    <x v="227"/>
    <m/>
    <x v="106"/>
    <x v="16"/>
    <x v="8"/>
    <x v="0"/>
  </r>
  <r>
    <s v="26-09-2024"/>
    <s v="Salvador"/>
    <s v="Brazil"/>
    <x v="0"/>
    <s v="Female"/>
    <x v="2"/>
    <x v="12"/>
    <n v="175000"/>
    <n v="25000"/>
    <n v="32500"/>
    <n v="7"/>
    <m/>
    <n v="4875"/>
    <x v="0"/>
    <n v="218750"/>
    <x v="337"/>
    <m/>
    <x v="14"/>
    <x v="16"/>
    <x v="8"/>
    <x v="0"/>
  </r>
  <r>
    <s v="26-09-2024"/>
    <s v="Bristol"/>
    <s v="UK"/>
    <x v="0"/>
    <s v="Female"/>
    <x v="4"/>
    <x v="28"/>
    <n v="700"/>
    <n v="100"/>
    <n v="130"/>
    <n v="7"/>
    <m/>
    <n v="91"/>
    <x v="2"/>
    <n v="910"/>
    <x v="34"/>
    <m/>
    <x v="3"/>
    <x v="16"/>
    <x v="8"/>
    <x v="0"/>
  </r>
  <r>
    <s v="26-09-2024"/>
    <s v="Kharagpur"/>
    <s v="India"/>
    <x v="0"/>
    <s v="Female"/>
    <x v="2"/>
    <x v="15"/>
    <n v="28000"/>
    <n v="3500"/>
    <n v="4550"/>
    <n v="8"/>
    <m/>
    <n v="455"/>
    <x v="2"/>
    <n v="35000"/>
    <x v="316"/>
    <m/>
    <x v="131"/>
    <x v="16"/>
    <x v="8"/>
    <x v="0"/>
  </r>
  <r>
    <s v="26-09-2024"/>
    <s v="Delhi"/>
    <s v="India"/>
    <x v="0"/>
    <s v="Female"/>
    <x v="2"/>
    <x v="10"/>
    <n v="3200"/>
    <n v="800"/>
    <n v="1040"/>
    <n v="4"/>
    <m/>
    <n v="104"/>
    <x v="1"/>
    <n v="4160"/>
    <x v="167"/>
    <m/>
    <x v="61"/>
    <x v="16"/>
    <x v="8"/>
    <x v="0"/>
  </r>
  <r>
    <s v="26-09-2024"/>
    <s v="Tenali"/>
    <s v="India"/>
    <x v="0"/>
    <s v="Female"/>
    <x v="0"/>
    <x v="14"/>
    <n v="700"/>
    <n v="140"/>
    <n v="182"/>
    <n v="5"/>
    <m/>
    <n v="91"/>
    <x v="2"/>
    <n v="910"/>
    <x v="34"/>
    <m/>
    <x v="3"/>
    <x v="16"/>
    <x v="8"/>
    <x v="0"/>
  </r>
  <r>
    <s v="26-09-2024"/>
    <s v="Bhopal"/>
    <s v="India"/>
    <x v="0"/>
    <s v="Female"/>
    <x v="2"/>
    <x v="19"/>
    <n v="90000"/>
    <n v="18000"/>
    <n v="23400"/>
    <n v="5"/>
    <m/>
    <n v="3510"/>
    <x v="0"/>
    <n v="117000"/>
    <x v="95"/>
    <m/>
    <x v="63"/>
    <x v="16"/>
    <x v="8"/>
    <x v="0"/>
  </r>
  <r>
    <s v="26-09-2024"/>
    <s v="Nizamabad"/>
    <s v="India"/>
    <x v="1"/>
    <s v="Female"/>
    <x v="0"/>
    <x v="36"/>
    <n v="275"/>
    <n v="55"/>
    <n v="72"/>
    <n v="5"/>
    <m/>
    <n v="34.375"/>
    <x v="1"/>
    <n v="343.75"/>
    <x v="172"/>
    <m/>
    <x v="113"/>
    <x v="16"/>
    <x v="8"/>
    <x v="0"/>
  </r>
  <r>
    <s v="26-09-2024"/>
    <s v="Hamburg"/>
    <s v="Germany"/>
    <x v="1"/>
    <s v="Male"/>
    <x v="3"/>
    <x v="25"/>
    <n v="480"/>
    <n v="120"/>
    <n v="156"/>
    <n v="4"/>
    <m/>
    <n v="72"/>
    <x v="0"/>
    <n v="600"/>
    <x v="20"/>
    <m/>
    <x v="110"/>
    <x v="16"/>
    <x v="8"/>
    <x v="0"/>
  </r>
  <r>
    <s v="26-09-2024"/>
    <s v="Nizamabad"/>
    <s v="India"/>
    <x v="1"/>
    <s v="Female"/>
    <x v="5"/>
    <x v="40"/>
    <n v="250"/>
    <n v="50"/>
    <n v="65"/>
    <n v="5"/>
    <m/>
    <n v="31.25"/>
    <x v="1"/>
    <n v="312.5"/>
    <x v="80"/>
    <m/>
    <x v="67"/>
    <x v="16"/>
    <x v="8"/>
    <x v="0"/>
  </r>
  <r>
    <s v="26-09-2024"/>
    <s v="Melbourne"/>
    <s v="Australia"/>
    <x v="1"/>
    <s v="Male"/>
    <x v="4"/>
    <x v="31"/>
    <n v="4800"/>
    <n v="800"/>
    <n v="1040"/>
    <n v="6"/>
    <m/>
    <n v="104"/>
    <x v="1"/>
    <n v="6240"/>
    <x v="38"/>
    <m/>
    <x v="38"/>
    <x v="16"/>
    <x v="8"/>
    <x v="0"/>
  </r>
  <r>
    <s v="26-09-2024"/>
    <s v="Liverpool"/>
    <s v="UK"/>
    <x v="0"/>
    <s v="Female"/>
    <x v="3"/>
    <x v="25"/>
    <n v="1200"/>
    <n v="120"/>
    <n v="156"/>
    <n v="10"/>
    <m/>
    <n v="78"/>
    <x v="1"/>
    <n v="1560"/>
    <x v="115"/>
    <m/>
    <x v="105"/>
    <x v="16"/>
    <x v="8"/>
    <x v="0"/>
  </r>
  <r>
    <s v="26-09-2024"/>
    <s v="Jaipur"/>
    <s v="India"/>
    <x v="0"/>
    <s v="Male"/>
    <x v="4"/>
    <x v="35"/>
    <n v="1500"/>
    <n v="500"/>
    <n v="650"/>
    <n v="3"/>
    <m/>
    <n v="97.5"/>
    <x v="1"/>
    <n v="1950"/>
    <x v="0"/>
    <m/>
    <x v="0"/>
    <x v="16"/>
    <x v="8"/>
    <x v="0"/>
  </r>
  <r>
    <s v="26-09-2024"/>
    <s v="Liverpool"/>
    <s v="UK"/>
    <x v="0"/>
    <s v="Female"/>
    <x v="0"/>
    <x v="11"/>
    <n v="2750"/>
    <n v="550"/>
    <n v="715"/>
    <n v="5"/>
    <m/>
    <n v="100"/>
    <x v="1"/>
    <n v="3437.5"/>
    <x v="126"/>
    <m/>
    <x v="92"/>
    <x v="16"/>
    <x v="8"/>
    <x v="0"/>
  </r>
  <r>
    <s v="26-09-2024"/>
    <s v="Cologne"/>
    <s v="Germany"/>
    <x v="0"/>
    <s v="Male"/>
    <x v="0"/>
    <x v="11"/>
    <n v="1650"/>
    <n v="550"/>
    <n v="715"/>
    <n v="3"/>
    <m/>
    <n v="99"/>
    <x v="1"/>
    <n v="1980"/>
    <x v="122"/>
    <m/>
    <x v="163"/>
    <x v="16"/>
    <x v="8"/>
    <x v="0"/>
  </r>
  <r>
    <s v="26-09-2024"/>
    <s v="Jalandhar"/>
    <s v="India"/>
    <x v="0"/>
    <s v="Female"/>
    <x v="0"/>
    <x v="32"/>
    <n v="140"/>
    <n v="20"/>
    <n v="26"/>
    <n v="7"/>
    <m/>
    <n v="9.1"/>
    <x v="1"/>
    <n v="182"/>
    <x v="64"/>
    <m/>
    <x v="62"/>
    <x v="16"/>
    <x v="8"/>
    <x v="0"/>
  </r>
  <r>
    <s v="26-09-2024"/>
    <s v="Mumbai"/>
    <s v="India"/>
    <x v="1"/>
    <s v="Female"/>
    <x v="0"/>
    <x v="1"/>
    <n v="400"/>
    <n v="80"/>
    <n v="104"/>
    <n v="5"/>
    <m/>
    <n v="62.4"/>
    <x v="0"/>
    <n v="520"/>
    <x v="20"/>
    <m/>
    <x v="20"/>
    <x v="16"/>
    <x v="8"/>
    <x v="0"/>
  </r>
  <r>
    <s v="26-09-2024"/>
    <s v="Madurai"/>
    <s v="India"/>
    <x v="0"/>
    <s v="Male"/>
    <x v="4"/>
    <x v="28"/>
    <n v="800"/>
    <n v="100"/>
    <n v="130"/>
    <n v="8"/>
    <m/>
    <n v="70"/>
    <x v="0"/>
    <n v="1000"/>
    <x v="123"/>
    <m/>
    <x v="71"/>
    <x v="16"/>
    <x v="8"/>
    <x v="0"/>
  </r>
  <r>
    <s v="26-09-2024"/>
    <s v="Bhiwani"/>
    <s v="India"/>
    <x v="0"/>
    <s v="Male"/>
    <x v="0"/>
    <x v="36"/>
    <n v="220"/>
    <n v="55"/>
    <n v="72"/>
    <n v="4"/>
    <m/>
    <n v="27.5"/>
    <x v="2"/>
    <n v="275"/>
    <x v="48"/>
    <m/>
    <x v="49"/>
    <x v="16"/>
    <x v="8"/>
    <x v="0"/>
  </r>
  <r>
    <s v="26-09-2024"/>
    <s v="Allahabad"/>
    <s v="India"/>
    <x v="0"/>
    <s v="Female"/>
    <x v="0"/>
    <x v="5"/>
    <n v="360"/>
    <n v="90"/>
    <n v="117"/>
    <n v="4"/>
    <m/>
    <n v="43.2"/>
    <x v="2"/>
    <n v="432"/>
    <x v="7"/>
    <m/>
    <x v="44"/>
    <x v="16"/>
    <x v="8"/>
    <x v="0"/>
  </r>
  <r>
    <s v="26-09-2024"/>
    <s v="Nashik"/>
    <s v="India"/>
    <x v="1"/>
    <s v="Male"/>
    <x v="4"/>
    <x v="31"/>
    <n v="800"/>
    <n v="800"/>
    <n v="1040"/>
    <n v="1"/>
    <m/>
    <n v="104"/>
    <x v="2"/>
    <n v="960"/>
    <x v="131"/>
    <m/>
    <x v="71"/>
    <x v="16"/>
    <x v="8"/>
    <x v="0"/>
  </r>
  <r>
    <s v="26-09-2024"/>
    <s v="Brisbane"/>
    <s v="Australia"/>
    <x v="0"/>
    <s v="Male"/>
    <x v="0"/>
    <x v="6"/>
    <n v="140"/>
    <n v="20"/>
    <n v="26"/>
    <n v="7"/>
    <m/>
    <n v="12.74"/>
    <x v="0"/>
    <n v="182"/>
    <x v="64"/>
    <m/>
    <x v="62"/>
    <x v="16"/>
    <x v="8"/>
    <x v="0"/>
  </r>
  <r>
    <s v="26-09-2024"/>
    <s v="Rio de Janeiro"/>
    <s v="Brazil"/>
    <x v="1"/>
    <s v="Male"/>
    <x v="5"/>
    <x v="41"/>
    <n v="9"/>
    <n v="3"/>
    <n v="4"/>
    <n v="3"/>
    <m/>
    <n v="1.17"/>
    <x v="1"/>
    <n v="11.7"/>
    <x v="352"/>
    <m/>
    <x v="228"/>
    <x v="16"/>
    <x v="8"/>
    <x v="0"/>
  </r>
  <r>
    <s v="26-09-2024"/>
    <s v="Sydney"/>
    <s v="Australia"/>
    <x v="1"/>
    <s v="Female"/>
    <x v="0"/>
    <x v="11"/>
    <n v="4950"/>
    <n v="550"/>
    <n v="715"/>
    <n v="9"/>
    <m/>
    <n v="100"/>
    <x v="2"/>
    <n v="6435"/>
    <x v="313"/>
    <m/>
    <x v="222"/>
    <x v="16"/>
    <x v="8"/>
    <x v="0"/>
  </r>
  <r>
    <s v="26-09-2024"/>
    <s v="Kolkata"/>
    <s v="India"/>
    <x v="0"/>
    <s v="Female"/>
    <x v="0"/>
    <x v="3"/>
    <n v="600"/>
    <n v="100"/>
    <n v="130"/>
    <n v="6"/>
    <m/>
    <n v="78"/>
    <x v="2"/>
    <n v="780"/>
    <x v="5"/>
    <m/>
    <x v="5"/>
    <x v="16"/>
    <x v="8"/>
    <x v="0"/>
  </r>
  <r>
    <s v="26-09-2024"/>
    <s v="Birmingham"/>
    <s v="UK"/>
    <x v="0"/>
    <s v="Male"/>
    <x v="4"/>
    <x v="35"/>
    <n v="4500"/>
    <n v="500"/>
    <n v="650"/>
    <n v="9"/>
    <m/>
    <n v="100"/>
    <x v="0"/>
    <n v="5625"/>
    <x v="307"/>
    <m/>
    <x v="40"/>
    <x v="16"/>
    <x v="8"/>
    <x v="0"/>
  </r>
  <r>
    <s v="26-09-2024"/>
    <s v="Hapur"/>
    <s v="India"/>
    <x v="1"/>
    <s v="Female"/>
    <x v="2"/>
    <x v="7"/>
    <n v="275000"/>
    <n v="55000"/>
    <n v="71500"/>
    <n v="5"/>
    <m/>
    <n v="10725"/>
    <x v="1"/>
    <n v="357500"/>
    <x v="287"/>
    <m/>
    <x v="82"/>
    <x v="16"/>
    <x v="8"/>
    <x v="0"/>
  </r>
  <r>
    <s v="27-09-2024"/>
    <s v="Surat"/>
    <s v="India"/>
    <x v="0"/>
    <s v="Female"/>
    <x v="4"/>
    <x v="13"/>
    <n v="3600"/>
    <n v="900"/>
    <n v="1170"/>
    <n v="4"/>
    <m/>
    <n v="117"/>
    <x v="1"/>
    <n v="4680"/>
    <x v="110"/>
    <m/>
    <x v="16"/>
    <x v="17"/>
    <x v="8"/>
    <x v="0"/>
  </r>
  <r>
    <s v="27-09-2024"/>
    <s v="Chennai"/>
    <s v="India"/>
    <x v="0"/>
    <s v="Male"/>
    <x v="0"/>
    <x v="43"/>
    <n v="28"/>
    <n v="7"/>
    <n v="9"/>
    <n v="4"/>
    <m/>
    <n v="2.548"/>
    <x v="0"/>
    <n v="36.4"/>
    <x v="125"/>
    <m/>
    <x v="186"/>
    <x v="17"/>
    <x v="8"/>
    <x v="0"/>
  </r>
  <r>
    <s v="27-09-2024"/>
    <s v="Dallas"/>
    <s v="USA"/>
    <x v="0"/>
    <s v="Female"/>
    <x v="0"/>
    <x v="1"/>
    <n v="320"/>
    <n v="80"/>
    <n v="104"/>
    <n v="4"/>
    <m/>
    <n v="36.799999999999997"/>
    <x v="2"/>
    <n v="368"/>
    <x v="61"/>
    <m/>
    <x v="28"/>
    <x v="17"/>
    <x v="8"/>
    <x v="0"/>
  </r>
  <r>
    <s v="27-09-2024"/>
    <s v="Bangalore"/>
    <s v="India"/>
    <x v="1"/>
    <s v="Male"/>
    <x v="0"/>
    <x v="1"/>
    <n v="640"/>
    <n v="80"/>
    <n v="104"/>
    <n v="8"/>
    <m/>
    <n v="99.84"/>
    <x v="0"/>
    <n v="832"/>
    <x v="221"/>
    <m/>
    <x v="162"/>
    <x v="17"/>
    <x v="8"/>
    <x v="0"/>
  </r>
  <r>
    <s v="27-09-2024"/>
    <s v="Montreal"/>
    <s v="Canada"/>
    <x v="1"/>
    <s v="Male"/>
    <x v="4"/>
    <x v="13"/>
    <n v="900"/>
    <n v="900"/>
    <n v="1170"/>
    <n v="1"/>
    <m/>
    <n v="117"/>
    <x v="2"/>
    <n v="1170"/>
    <x v="28"/>
    <m/>
    <x v="29"/>
    <x v="17"/>
    <x v="8"/>
    <x v="0"/>
  </r>
  <r>
    <s v="27-09-2024"/>
    <s v="New York"/>
    <s v="USA"/>
    <x v="0"/>
    <s v="Female"/>
    <x v="0"/>
    <x v="27"/>
    <n v="80"/>
    <n v="40"/>
    <n v="52"/>
    <n v="2"/>
    <m/>
    <n v="5.2"/>
    <x v="1"/>
    <n v="104"/>
    <x v="60"/>
    <m/>
    <x v="59"/>
    <x v="17"/>
    <x v="8"/>
    <x v="0"/>
  </r>
  <r>
    <s v="27-09-2024"/>
    <s v="Dubai"/>
    <s v="UAE"/>
    <x v="0"/>
    <s v="Male"/>
    <x v="0"/>
    <x v="33"/>
    <n v="360"/>
    <n v="60"/>
    <n v="78"/>
    <n v="6"/>
    <m/>
    <n v="32.76"/>
    <x v="0"/>
    <n v="468"/>
    <x v="101"/>
    <m/>
    <x v="44"/>
    <x v="17"/>
    <x v="8"/>
    <x v="0"/>
  </r>
  <r>
    <s v="27-09-2024"/>
    <s v="Jalgaon"/>
    <s v="India"/>
    <x v="0"/>
    <s v="Male"/>
    <x v="0"/>
    <x v="0"/>
    <n v="1250"/>
    <n v="250"/>
    <n v="325"/>
    <n v="5"/>
    <m/>
    <n v="100"/>
    <x v="0"/>
    <n v="1562.5"/>
    <x v="85"/>
    <m/>
    <x v="81"/>
    <x v="17"/>
    <x v="8"/>
    <x v="0"/>
  </r>
  <r>
    <s v="27-09-2024"/>
    <s v="Dresden"/>
    <s v="Germany"/>
    <x v="1"/>
    <s v="Female"/>
    <x v="0"/>
    <x v="38"/>
    <n v="90"/>
    <n v="45"/>
    <n v="59"/>
    <n v="2"/>
    <m/>
    <n v="10.35"/>
    <x v="1"/>
    <n v="103.5"/>
    <x v="33"/>
    <m/>
    <x v="117"/>
    <x v="17"/>
    <x v="8"/>
    <x v="0"/>
  </r>
  <r>
    <s v="27-09-2024"/>
    <s v="Bhiwani"/>
    <s v="India"/>
    <x v="1"/>
    <s v="Female"/>
    <x v="2"/>
    <x v="18"/>
    <n v="3600"/>
    <n v="1200"/>
    <n v="1560"/>
    <n v="3"/>
    <m/>
    <n v="156"/>
    <x v="1"/>
    <n v="4680"/>
    <x v="110"/>
    <m/>
    <x v="16"/>
    <x v="17"/>
    <x v="8"/>
    <x v="0"/>
  </r>
  <r>
    <s v="27-09-2024"/>
    <s v="SÃ£o Paulo"/>
    <s v="Brazil"/>
    <x v="0"/>
    <s v="Female"/>
    <x v="2"/>
    <x v="10"/>
    <n v="8000"/>
    <n v="800"/>
    <n v="1040"/>
    <n v="10"/>
    <m/>
    <n v="104"/>
    <x v="1"/>
    <n v="10400"/>
    <x v="162"/>
    <m/>
    <x v="119"/>
    <x v="17"/>
    <x v="8"/>
    <x v="0"/>
  </r>
  <r>
    <s v="27-09-2024"/>
    <s v="Edmonton"/>
    <s v="Canada"/>
    <x v="0"/>
    <s v="Female"/>
    <x v="2"/>
    <x v="24"/>
    <n v="1500"/>
    <n v="250"/>
    <n v="325"/>
    <n v="6"/>
    <m/>
    <n v="100"/>
    <x v="2"/>
    <n v="1725"/>
    <x v="141"/>
    <m/>
    <x v="0"/>
    <x v="17"/>
    <x v="8"/>
    <x v="0"/>
  </r>
  <r>
    <s v="27-09-2024"/>
    <s v="BrasÃ­lia"/>
    <s v="Brazil"/>
    <x v="0"/>
    <s v="Female"/>
    <x v="0"/>
    <x v="0"/>
    <n v="1500"/>
    <n v="250"/>
    <n v="325"/>
    <n v="6"/>
    <m/>
    <n v="100"/>
    <x v="2"/>
    <n v="1875"/>
    <x v="134"/>
    <m/>
    <x v="0"/>
    <x v="17"/>
    <x v="8"/>
    <x v="0"/>
  </r>
  <r>
    <s v="27-09-2024"/>
    <s v="BrasÃ­lia"/>
    <s v="Brazil"/>
    <x v="1"/>
    <s v="Female"/>
    <x v="4"/>
    <x v="30"/>
    <n v="7500"/>
    <n v="1500"/>
    <n v="1950"/>
    <n v="5"/>
    <m/>
    <n v="195"/>
    <x v="0"/>
    <n v="9750"/>
    <x v="49"/>
    <m/>
    <x v="50"/>
    <x v="17"/>
    <x v="8"/>
    <x v="0"/>
  </r>
  <r>
    <s v="27-09-2024"/>
    <s v="Brisbane"/>
    <s v="Australia"/>
    <x v="0"/>
    <s v="Female"/>
    <x v="5"/>
    <x v="56"/>
    <n v="120"/>
    <n v="20"/>
    <n v="26"/>
    <n v="6"/>
    <m/>
    <n v="7.8"/>
    <x v="1"/>
    <n v="156"/>
    <x v="4"/>
    <m/>
    <x v="4"/>
    <x v="17"/>
    <x v="8"/>
    <x v="0"/>
  </r>
  <r>
    <s v="27-09-2024"/>
    <s v="Leeds"/>
    <s v="UK"/>
    <x v="1"/>
    <s v="Female"/>
    <x v="0"/>
    <x v="14"/>
    <n v="1400"/>
    <n v="140"/>
    <n v="182"/>
    <n v="10"/>
    <m/>
    <n v="100"/>
    <x v="1"/>
    <n v="1820"/>
    <x v="109"/>
    <m/>
    <x v="99"/>
    <x v="17"/>
    <x v="8"/>
    <x v="0"/>
  </r>
  <r>
    <s v="27-09-2024"/>
    <s v="Hyderabad"/>
    <s v="India"/>
    <x v="1"/>
    <s v="Female"/>
    <x v="4"/>
    <x v="35"/>
    <n v="2000"/>
    <n v="500"/>
    <n v="650"/>
    <n v="4"/>
    <m/>
    <n v="100"/>
    <x v="2"/>
    <n v="2400"/>
    <x v="40"/>
    <m/>
    <x v="48"/>
    <x v="17"/>
    <x v="8"/>
    <x v="0"/>
  </r>
  <r>
    <s v="27-09-2024"/>
    <s v="Jalandhar"/>
    <s v="India"/>
    <x v="0"/>
    <s v="Male"/>
    <x v="1"/>
    <x v="47"/>
    <n v="200"/>
    <n v="25"/>
    <n v="33"/>
    <n v="8"/>
    <m/>
    <n v="12"/>
    <x v="1"/>
    <n v="240"/>
    <x v="121"/>
    <m/>
    <x v="198"/>
    <x v="17"/>
    <x v="8"/>
    <x v="0"/>
  </r>
  <r>
    <s v="27-09-2024"/>
    <s v="Berlin"/>
    <s v="Germany"/>
    <x v="0"/>
    <s v="Male"/>
    <x v="3"/>
    <x v="42"/>
    <n v="180"/>
    <n v="90"/>
    <n v="117"/>
    <n v="2"/>
    <m/>
    <n v="22.5"/>
    <x v="2"/>
    <n v="225"/>
    <x v="65"/>
    <m/>
    <x v="2"/>
    <x v="17"/>
    <x v="8"/>
    <x v="0"/>
  </r>
  <r>
    <s v="27-09-2024"/>
    <s v="Belo Horizonte"/>
    <s v="Brazil"/>
    <x v="0"/>
    <s v="Female"/>
    <x v="0"/>
    <x v="33"/>
    <n v="540"/>
    <n v="60"/>
    <n v="78"/>
    <n v="9"/>
    <m/>
    <n v="35.1"/>
    <x v="1"/>
    <n v="702"/>
    <x v="8"/>
    <m/>
    <x v="8"/>
    <x v="17"/>
    <x v="8"/>
    <x v="0"/>
  </r>
  <r>
    <s v="27-09-2024"/>
    <s v="Agra"/>
    <s v="India"/>
    <x v="0"/>
    <s v="Female"/>
    <x v="4"/>
    <x v="35"/>
    <n v="4000"/>
    <n v="500"/>
    <n v="650"/>
    <n v="8"/>
    <m/>
    <n v="100"/>
    <x v="2"/>
    <n v="5200"/>
    <x v="12"/>
    <m/>
    <x v="12"/>
    <x v="17"/>
    <x v="8"/>
    <x v="0"/>
  </r>
  <r>
    <s v="27-09-2024"/>
    <s v="Winnipeg"/>
    <s v="Canada"/>
    <x v="1"/>
    <s v="Female"/>
    <x v="0"/>
    <x v="32"/>
    <n v="100"/>
    <n v="20"/>
    <n v="26"/>
    <n v="5"/>
    <m/>
    <n v="12.5"/>
    <x v="1"/>
    <n v="125"/>
    <x v="29"/>
    <m/>
    <x v="9"/>
    <x v="17"/>
    <x v="8"/>
    <x v="0"/>
  </r>
  <r>
    <s v="27-09-2024"/>
    <s v="Aizawl"/>
    <s v="India"/>
    <x v="0"/>
    <s v="Male"/>
    <x v="0"/>
    <x v="43"/>
    <n v="21"/>
    <n v="7"/>
    <n v="9"/>
    <n v="3"/>
    <m/>
    <n v="2.73"/>
    <x v="2"/>
    <n v="27.3"/>
    <x v="246"/>
    <m/>
    <x v="137"/>
    <x v="17"/>
    <x v="8"/>
    <x v="0"/>
  </r>
  <r>
    <s v="27-09-2024"/>
    <s v="Belo Horizonte"/>
    <s v="Brazil"/>
    <x v="0"/>
    <s v="Male"/>
    <x v="2"/>
    <x v="19"/>
    <n v="108000"/>
    <n v="18000"/>
    <n v="23400"/>
    <n v="6"/>
    <m/>
    <n v="3510"/>
    <x v="1"/>
    <n v="140400"/>
    <x v="70"/>
    <m/>
    <x v="68"/>
    <x v="17"/>
    <x v="8"/>
    <x v="0"/>
  </r>
  <r>
    <s v="27-09-2024"/>
    <s v="Surat"/>
    <s v="India"/>
    <x v="0"/>
    <s v="Female"/>
    <x v="0"/>
    <x v="3"/>
    <n v="200"/>
    <n v="100"/>
    <n v="130"/>
    <n v="2"/>
    <m/>
    <n v="24"/>
    <x v="2"/>
    <n v="240"/>
    <x v="121"/>
    <m/>
    <x v="54"/>
    <x v="17"/>
    <x v="8"/>
    <x v="0"/>
  </r>
  <r>
    <s v="27-09-2024"/>
    <s v="Hamburg"/>
    <s v="Germany"/>
    <x v="0"/>
    <s v="Female"/>
    <x v="0"/>
    <x v="14"/>
    <n v="700"/>
    <n v="140"/>
    <n v="182"/>
    <n v="5"/>
    <m/>
    <n v="61.25"/>
    <x v="0"/>
    <n v="875"/>
    <x v="166"/>
    <m/>
    <x v="3"/>
    <x v="17"/>
    <x v="8"/>
    <x v="0"/>
  </r>
  <r>
    <s v="27-09-2024"/>
    <s v="Belo Horizonte"/>
    <s v="Brazil"/>
    <x v="1"/>
    <s v="Female"/>
    <x v="5"/>
    <x v="26"/>
    <n v="20"/>
    <n v="5"/>
    <n v="7"/>
    <n v="4"/>
    <m/>
    <n v="2.6"/>
    <x v="1"/>
    <n v="26"/>
    <x v="26"/>
    <m/>
    <x v="221"/>
    <x v="17"/>
    <x v="8"/>
    <x v="0"/>
  </r>
  <r>
    <s v="27-09-2024"/>
    <s v="BrasÃ­lia"/>
    <s v="Brazil"/>
    <x v="1"/>
    <s v="Male"/>
    <x v="0"/>
    <x v="4"/>
    <n v="240"/>
    <n v="40"/>
    <n v="52"/>
    <n v="6"/>
    <m/>
    <n v="36"/>
    <x v="0"/>
    <n v="300"/>
    <x v="55"/>
    <m/>
    <x v="7"/>
    <x v="17"/>
    <x v="8"/>
    <x v="0"/>
  </r>
  <r>
    <s v="27-09-2024"/>
    <s v="Kolhapur"/>
    <s v="India"/>
    <x v="0"/>
    <s v="Male"/>
    <x v="2"/>
    <x v="19"/>
    <n v="90000"/>
    <n v="18000"/>
    <n v="23400"/>
    <n v="5"/>
    <m/>
    <n v="3510"/>
    <x v="0"/>
    <n v="117000"/>
    <x v="95"/>
    <m/>
    <x v="63"/>
    <x v="17"/>
    <x v="8"/>
    <x v="0"/>
  </r>
  <r>
    <s v="27-09-2024"/>
    <s v="Rio de Janeiro"/>
    <s v="Brazil"/>
    <x v="1"/>
    <s v="Female"/>
    <x v="0"/>
    <x v="9"/>
    <n v="180"/>
    <n v="60"/>
    <n v="78"/>
    <n v="3"/>
    <m/>
    <n v="35.1"/>
    <x v="2"/>
    <n v="234"/>
    <x v="2"/>
    <m/>
    <x v="2"/>
    <x v="17"/>
    <x v="8"/>
    <x v="0"/>
  </r>
  <r>
    <s v="27-09-2024"/>
    <s v="Ottawa"/>
    <s v="Canada"/>
    <x v="0"/>
    <s v="Female"/>
    <x v="1"/>
    <x v="39"/>
    <n v="250"/>
    <n v="50"/>
    <n v="65"/>
    <n v="5"/>
    <m/>
    <n v="22.75"/>
    <x v="0"/>
    <n v="325"/>
    <x v="24"/>
    <m/>
    <x v="67"/>
    <x v="17"/>
    <x v="8"/>
    <x v="0"/>
  </r>
  <r>
    <s v="28-09-2024"/>
    <s v="Pune"/>
    <s v="India"/>
    <x v="0"/>
    <s v="Male"/>
    <x v="4"/>
    <x v="13"/>
    <n v="3600"/>
    <n v="900"/>
    <n v="1170"/>
    <n v="4"/>
    <m/>
    <n v="117"/>
    <x v="0"/>
    <n v="4140"/>
    <x v="137"/>
    <m/>
    <x v="16"/>
    <x v="18"/>
    <x v="8"/>
    <x v="0"/>
  </r>
  <r>
    <s v="28-09-2024"/>
    <s v="Dallas"/>
    <s v="USA"/>
    <x v="0"/>
    <s v="Female"/>
    <x v="0"/>
    <x v="0"/>
    <n v="1500"/>
    <n v="250"/>
    <n v="325"/>
    <n v="6"/>
    <m/>
    <n v="93.75"/>
    <x v="1"/>
    <n v="1875"/>
    <x v="134"/>
    <m/>
    <x v="0"/>
    <x v="18"/>
    <x v="8"/>
    <x v="0"/>
  </r>
  <r>
    <s v="28-09-2024"/>
    <s v="Rio de Janeiro"/>
    <s v="Brazil"/>
    <x v="1"/>
    <s v="Male"/>
    <x v="0"/>
    <x v="32"/>
    <n v="40"/>
    <n v="20"/>
    <n v="26"/>
    <n v="2"/>
    <m/>
    <n v="6.24"/>
    <x v="0"/>
    <n v="52"/>
    <x v="44"/>
    <m/>
    <x v="45"/>
    <x v="18"/>
    <x v="8"/>
    <x v="0"/>
  </r>
  <r>
    <s v="28-09-2024"/>
    <s v="BrasÃ­lia"/>
    <s v="Brazil"/>
    <x v="0"/>
    <s v="Male"/>
    <x v="5"/>
    <x v="56"/>
    <n v="140"/>
    <n v="20"/>
    <n v="26"/>
    <n v="7"/>
    <m/>
    <n v="12.74"/>
    <x v="0"/>
    <n v="182"/>
    <x v="64"/>
    <m/>
    <x v="62"/>
    <x v="18"/>
    <x v="8"/>
    <x v="0"/>
  </r>
  <r>
    <s v="28-09-2024"/>
    <s v="Liverpool"/>
    <s v="UK"/>
    <x v="0"/>
    <s v="Female"/>
    <x v="0"/>
    <x v="43"/>
    <n v="35"/>
    <n v="7"/>
    <n v="9"/>
    <n v="5"/>
    <m/>
    <n v="4.55"/>
    <x v="2"/>
    <n v="45.5"/>
    <x v="100"/>
    <m/>
    <x v="115"/>
    <x v="18"/>
    <x v="8"/>
    <x v="0"/>
  </r>
  <r>
    <s v="28-09-2024"/>
    <s v="Surat"/>
    <s v="India"/>
    <x v="0"/>
    <s v="Male"/>
    <x v="0"/>
    <x v="11"/>
    <n v="3850"/>
    <n v="550"/>
    <n v="715"/>
    <n v="7"/>
    <m/>
    <n v="100"/>
    <x v="1"/>
    <n v="5005"/>
    <x v="179"/>
    <m/>
    <x v="147"/>
    <x v="18"/>
    <x v="8"/>
    <x v="0"/>
  </r>
  <r>
    <s v="28-09-2024"/>
    <s v="Houston"/>
    <s v="USA"/>
    <x v="1"/>
    <s v="Female"/>
    <x v="2"/>
    <x v="15"/>
    <n v="17500"/>
    <n v="3500"/>
    <n v="4550"/>
    <n v="5"/>
    <m/>
    <n v="455"/>
    <x v="1"/>
    <n v="22750"/>
    <x v="18"/>
    <m/>
    <x v="118"/>
    <x v="18"/>
    <x v="8"/>
    <x v="0"/>
  </r>
  <r>
    <s v="28-09-2024"/>
    <s v="Boston"/>
    <s v="USA"/>
    <x v="0"/>
    <s v="Male"/>
    <x v="0"/>
    <x v="14"/>
    <n v="1120"/>
    <n v="140"/>
    <n v="182"/>
    <n v="8"/>
    <m/>
    <n v="94.08"/>
    <x v="0"/>
    <n v="1344"/>
    <x v="353"/>
    <m/>
    <x v="210"/>
    <x v="18"/>
    <x v="8"/>
    <x v="0"/>
  </r>
  <r>
    <s v="28-09-2024"/>
    <s v="Kota"/>
    <s v="India"/>
    <x v="0"/>
    <s v="Male"/>
    <x v="0"/>
    <x v="27"/>
    <n v="280"/>
    <n v="40"/>
    <n v="52"/>
    <n v="7"/>
    <m/>
    <n v="17.5"/>
    <x v="1"/>
    <n v="350"/>
    <x v="91"/>
    <m/>
    <x v="87"/>
    <x v="18"/>
    <x v="8"/>
    <x v="0"/>
  </r>
  <r>
    <s v="28-09-2024"/>
    <s v="Sydney"/>
    <s v="Australia"/>
    <x v="0"/>
    <s v="Female"/>
    <x v="2"/>
    <x v="24"/>
    <n v="1500"/>
    <n v="250"/>
    <n v="325"/>
    <n v="6"/>
    <m/>
    <n v="93.75"/>
    <x v="1"/>
    <n v="1875"/>
    <x v="134"/>
    <m/>
    <x v="0"/>
    <x v="18"/>
    <x v="8"/>
    <x v="0"/>
  </r>
  <r>
    <s v="28-09-2024"/>
    <s v="Leipzig"/>
    <s v="Germany"/>
    <x v="1"/>
    <s v="Female"/>
    <x v="3"/>
    <x v="48"/>
    <n v="2400"/>
    <n v="300"/>
    <n v="390"/>
    <n v="8"/>
    <m/>
    <n v="100"/>
    <x v="0"/>
    <n v="3120"/>
    <x v="72"/>
    <m/>
    <x v="70"/>
    <x v="18"/>
    <x v="8"/>
    <x v="0"/>
  </r>
  <r>
    <s v="28-09-2024"/>
    <s v="Kanpur"/>
    <s v="India"/>
    <x v="0"/>
    <s v="Male"/>
    <x v="2"/>
    <x v="12"/>
    <n v="175000"/>
    <n v="25000"/>
    <n v="32500"/>
    <n v="7"/>
    <m/>
    <n v="4875"/>
    <x v="1"/>
    <n v="227500"/>
    <x v="14"/>
    <m/>
    <x v="14"/>
    <x v="18"/>
    <x v="8"/>
    <x v="0"/>
  </r>
  <r>
    <s v="28-09-2024"/>
    <s v="Moradabad"/>
    <s v="India"/>
    <x v="0"/>
    <s v="Female"/>
    <x v="4"/>
    <x v="37"/>
    <n v="1800"/>
    <n v="300"/>
    <n v="390"/>
    <n v="6"/>
    <m/>
    <n v="100"/>
    <x v="2"/>
    <n v="2340"/>
    <x v="137"/>
    <m/>
    <x v="122"/>
    <x v="18"/>
    <x v="8"/>
    <x v="0"/>
  </r>
  <r>
    <s v="28-09-2024"/>
    <s v="Kanpur"/>
    <s v="India"/>
    <x v="0"/>
    <s v="Female"/>
    <x v="1"/>
    <x v="22"/>
    <n v="500"/>
    <n v="100"/>
    <n v="130"/>
    <n v="5"/>
    <m/>
    <n v="62.5"/>
    <x v="2"/>
    <n v="625"/>
    <x v="99"/>
    <m/>
    <x v="24"/>
    <x v="18"/>
    <x v="8"/>
    <x v="0"/>
  </r>
  <r>
    <s v="28-09-2024"/>
    <s v="Baltimore"/>
    <s v="USA"/>
    <x v="0"/>
    <s v="Male"/>
    <x v="1"/>
    <x v="47"/>
    <n v="175"/>
    <n v="25"/>
    <n v="33"/>
    <n v="7"/>
    <m/>
    <n v="15.3125"/>
    <x v="0"/>
    <n v="218.75"/>
    <x v="354"/>
    <m/>
    <x v="153"/>
    <x v="18"/>
    <x v="8"/>
    <x v="0"/>
  </r>
  <r>
    <s v="28-09-2024"/>
    <s v="Mysore"/>
    <s v="India"/>
    <x v="1"/>
    <s v="Female"/>
    <x v="5"/>
    <x v="53"/>
    <n v="150"/>
    <n v="30"/>
    <n v="39"/>
    <n v="5"/>
    <m/>
    <n v="29.25"/>
    <x v="2"/>
    <n v="195"/>
    <x v="65"/>
    <m/>
    <x v="181"/>
    <x v="18"/>
    <x v="8"/>
    <x v="0"/>
  </r>
  <r>
    <s v="28-09-2024"/>
    <s v="Edmonton"/>
    <s v="Canada"/>
    <x v="0"/>
    <s v="Male"/>
    <x v="0"/>
    <x v="1"/>
    <n v="400"/>
    <n v="80"/>
    <n v="104"/>
    <n v="5"/>
    <m/>
    <n v="32.200000000000003"/>
    <x v="0"/>
    <n v="460"/>
    <x v="55"/>
    <m/>
    <x v="20"/>
    <x v="18"/>
    <x v="8"/>
    <x v="0"/>
  </r>
  <r>
    <s v="28-09-2024"/>
    <s v="Calgary"/>
    <s v="Canada"/>
    <x v="0"/>
    <s v="Male"/>
    <x v="2"/>
    <x v="17"/>
    <n v="22000"/>
    <n v="2200"/>
    <n v="2860"/>
    <n v="10"/>
    <m/>
    <n v="286"/>
    <x v="0"/>
    <n v="28600"/>
    <x v="355"/>
    <m/>
    <x v="89"/>
    <x v="18"/>
    <x v="8"/>
    <x v="0"/>
  </r>
  <r>
    <s v="28-09-2024"/>
    <s v="Abu Dhabi"/>
    <s v="UAE"/>
    <x v="0"/>
    <s v="Male"/>
    <x v="2"/>
    <x v="18"/>
    <n v="4800"/>
    <n v="1200"/>
    <n v="1560"/>
    <n v="4"/>
    <m/>
    <n v="156"/>
    <x v="0"/>
    <n v="6240"/>
    <x v="38"/>
    <m/>
    <x v="38"/>
    <x v="18"/>
    <x v="8"/>
    <x v="0"/>
  </r>
  <r>
    <s v="28-09-2024"/>
    <s v="Kansas City"/>
    <s v="USA"/>
    <x v="1"/>
    <s v="Female"/>
    <x v="2"/>
    <x v="17"/>
    <n v="11000"/>
    <n v="2200"/>
    <n v="2860"/>
    <n v="5"/>
    <m/>
    <n v="286"/>
    <x v="1"/>
    <n v="14300"/>
    <x v="21"/>
    <m/>
    <x v="125"/>
    <x v="18"/>
    <x v="8"/>
    <x v="0"/>
  </r>
  <r>
    <s v="28-09-2024"/>
    <s v="Rewa"/>
    <s v="India"/>
    <x v="0"/>
    <s v="Female"/>
    <x v="0"/>
    <x v="38"/>
    <n v="180"/>
    <n v="45"/>
    <n v="59"/>
    <n v="4"/>
    <m/>
    <n v="11.7"/>
    <x v="1"/>
    <n v="234"/>
    <x v="2"/>
    <m/>
    <x v="94"/>
    <x v="18"/>
    <x v="8"/>
    <x v="0"/>
  </r>
  <r>
    <s v="28-09-2024"/>
    <s v="Jalandhar"/>
    <s v="India"/>
    <x v="0"/>
    <s v="Female"/>
    <x v="0"/>
    <x v="1"/>
    <n v="800"/>
    <n v="80"/>
    <n v="104"/>
    <n v="10"/>
    <m/>
    <n v="50"/>
    <x v="1"/>
    <n v="1000"/>
    <x v="123"/>
    <m/>
    <x v="71"/>
    <x v="18"/>
    <x v="8"/>
    <x v="0"/>
  </r>
  <r>
    <s v="28-09-2024"/>
    <s v="Austin"/>
    <s v="USA"/>
    <x v="0"/>
    <s v="Female"/>
    <x v="0"/>
    <x v="1"/>
    <n v="480"/>
    <n v="80"/>
    <n v="104"/>
    <n v="6"/>
    <m/>
    <n v="60"/>
    <x v="2"/>
    <n v="600"/>
    <x v="20"/>
    <m/>
    <x v="110"/>
    <x v="18"/>
    <x v="8"/>
    <x v="0"/>
  </r>
  <r>
    <s v="28-09-2024"/>
    <s v="Aizawl"/>
    <s v="India"/>
    <x v="0"/>
    <s v="Male"/>
    <x v="0"/>
    <x v="6"/>
    <n v="60"/>
    <n v="20"/>
    <n v="26"/>
    <n v="3"/>
    <m/>
    <n v="3.9"/>
    <x v="1"/>
    <n v="78"/>
    <x v="209"/>
    <m/>
    <x v="112"/>
    <x v="18"/>
    <x v="8"/>
    <x v="0"/>
  </r>
  <r>
    <s v="28-09-2024"/>
    <s v="Melbourne"/>
    <s v="Australia"/>
    <x v="0"/>
    <s v="Female"/>
    <x v="0"/>
    <x v="9"/>
    <n v="300"/>
    <n v="60"/>
    <n v="78"/>
    <n v="5"/>
    <m/>
    <n v="26.25"/>
    <x v="0"/>
    <n v="375"/>
    <x v="24"/>
    <m/>
    <x v="85"/>
    <x v="18"/>
    <x v="8"/>
    <x v="0"/>
  </r>
  <r>
    <s v="28-09-2024"/>
    <s v="Abu Dhabi"/>
    <s v="UAE"/>
    <x v="1"/>
    <s v="Female"/>
    <x v="0"/>
    <x v="5"/>
    <n v="720"/>
    <n v="90"/>
    <n v="117"/>
    <n v="8"/>
    <m/>
    <n v="100"/>
    <x v="0"/>
    <n v="936"/>
    <x v="1"/>
    <m/>
    <x v="1"/>
    <x v="18"/>
    <x v="8"/>
    <x v="0"/>
  </r>
  <r>
    <s v="29-09-2024"/>
    <s v="Satna"/>
    <s v="India"/>
    <x v="1"/>
    <s v="Male"/>
    <x v="4"/>
    <x v="34"/>
    <n v="7500"/>
    <n v="2500"/>
    <n v="3250"/>
    <n v="3"/>
    <m/>
    <n v="325"/>
    <x v="2"/>
    <n v="9750"/>
    <x v="49"/>
    <m/>
    <x v="50"/>
    <x v="0"/>
    <x v="8"/>
    <x v="0"/>
  </r>
  <r>
    <s v="29-09-2024"/>
    <s v="Baranagar"/>
    <s v="India"/>
    <x v="0"/>
    <s v="Female"/>
    <x v="4"/>
    <x v="28"/>
    <n v="300"/>
    <n v="100"/>
    <n v="130"/>
    <n v="3"/>
    <m/>
    <n v="19.5"/>
    <x v="1"/>
    <n v="390"/>
    <x v="43"/>
    <m/>
    <x v="85"/>
    <x v="0"/>
    <x v="8"/>
    <x v="0"/>
  </r>
  <r>
    <s v="29-09-2024"/>
    <s v="Dubai"/>
    <s v="UAE"/>
    <x v="0"/>
    <s v="Male"/>
    <x v="4"/>
    <x v="34"/>
    <n v="10000"/>
    <n v="2500"/>
    <n v="3250"/>
    <n v="4"/>
    <m/>
    <n v="325"/>
    <x v="2"/>
    <n v="13000"/>
    <x v="93"/>
    <m/>
    <x v="88"/>
    <x v="0"/>
    <x v="8"/>
    <x v="0"/>
  </r>
  <r>
    <s v="29-09-2024"/>
    <s v="Fortaleza"/>
    <s v="Brazil"/>
    <x v="1"/>
    <s v="Male"/>
    <x v="2"/>
    <x v="7"/>
    <n v="275000"/>
    <n v="55000"/>
    <n v="71500"/>
    <n v="5"/>
    <m/>
    <n v="10725"/>
    <x v="1"/>
    <n v="357500"/>
    <x v="287"/>
    <m/>
    <x v="82"/>
    <x v="0"/>
    <x v="8"/>
    <x v="0"/>
  </r>
  <r>
    <s v="29-09-2024"/>
    <s v="Gwalior"/>
    <s v="India"/>
    <x v="0"/>
    <s v="Female"/>
    <x v="4"/>
    <x v="37"/>
    <n v="1200"/>
    <n v="300"/>
    <n v="390"/>
    <n v="4"/>
    <m/>
    <n v="100"/>
    <x v="0"/>
    <n v="1500"/>
    <x v="52"/>
    <m/>
    <x v="105"/>
    <x v="0"/>
    <x v="8"/>
    <x v="0"/>
  </r>
  <r>
    <s v="29-09-2024"/>
    <s v="Manchester"/>
    <s v="UK"/>
    <x v="0"/>
    <s v="Male"/>
    <x v="0"/>
    <x v="1"/>
    <n v="400"/>
    <n v="80"/>
    <n v="104"/>
    <n v="5"/>
    <m/>
    <n v="25"/>
    <x v="1"/>
    <n v="500"/>
    <x v="132"/>
    <m/>
    <x v="20"/>
    <x v="0"/>
    <x v="8"/>
    <x v="0"/>
  </r>
  <r>
    <s v="29-09-2024"/>
    <s v="Nashik"/>
    <s v="India"/>
    <x v="0"/>
    <s v="Female"/>
    <x v="0"/>
    <x v="38"/>
    <n v="270"/>
    <n v="45"/>
    <n v="59"/>
    <n v="6"/>
    <m/>
    <n v="24.57"/>
    <x v="0"/>
    <n v="351"/>
    <x v="207"/>
    <m/>
    <x v="185"/>
    <x v="0"/>
    <x v="8"/>
    <x v="0"/>
  </r>
  <r>
    <s v="29-09-2024"/>
    <s v="Kolhapur"/>
    <s v="India"/>
    <x v="0"/>
    <s v="Female"/>
    <x v="0"/>
    <x v="38"/>
    <n v="450"/>
    <n v="45"/>
    <n v="59"/>
    <n v="10"/>
    <m/>
    <n v="40.950000000000003"/>
    <x v="0"/>
    <n v="585"/>
    <x v="74"/>
    <m/>
    <x v="103"/>
    <x v="0"/>
    <x v="8"/>
    <x v="0"/>
  </r>
  <r>
    <s v="29-09-2024"/>
    <s v="Las Vegas"/>
    <s v="USA"/>
    <x v="0"/>
    <s v="Male"/>
    <x v="5"/>
    <x v="49"/>
    <n v="630"/>
    <n v="70"/>
    <n v="91"/>
    <n v="9"/>
    <m/>
    <n v="81.900000000000006"/>
    <x v="2"/>
    <n v="819"/>
    <x v="177"/>
    <m/>
    <x v="15"/>
    <x v="0"/>
    <x v="8"/>
    <x v="0"/>
  </r>
  <r>
    <s v="29-09-2024"/>
    <s v="Milwaukee"/>
    <s v="USA"/>
    <x v="0"/>
    <s v="Male"/>
    <x v="0"/>
    <x v="1"/>
    <n v="560"/>
    <n v="80"/>
    <n v="104"/>
    <n v="7"/>
    <m/>
    <n v="72.8"/>
    <x v="2"/>
    <n v="728"/>
    <x v="17"/>
    <m/>
    <x v="17"/>
    <x v="0"/>
    <x v="8"/>
    <x v="0"/>
  </r>
  <r>
    <s v="29-09-2024"/>
    <s v="Frankfurt"/>
    <s v="Germany"/>
    <x v="1"/>
    <s v="Male"/>
    <x v="0"/>
    <x v="5"/>
    <n v="450"/>
    <n v="90"/>
    <n v="117"/>
    <n v="5"/>
    <m/>
    <n v="58.5"/>
    <x v="1"/>
    <n v="585"/>
    <x v="74"/>
    <m/>
    <x v="72"/>
    <x v="0"/>
    <x v="8"/>
    <x v="0"/>
  </r>
  <r>
    <s v="29-09-2024"/>
    <s v="Kansas City"/>
    <s v="USA"/>
    <x v="1"/>
    <s v="Male"/>
    <x v="2"/>
    <x v="7"/>
    <n v="385000"/>
    <n v="55000"/>
    <n v="71500"/>
    <n v="7"/>
    <m/>
    <n v="10725"/>
    <x v="1"/>
    <n v="462000"/>
    <x v="356"/>
    <m/>
    <x v="10"/>
    <x v="0"/>
    <x v="8"/>
    <x v="0"/>
  </r>
  <r>
    <s v="29-09-2024"/>
    <s v="Bangalore"/>
    <s v="India"/>
    <x v="0"/>
    <s v="Male"/>
    <x v="2"/>
    <x v="15"/>
    <n v="24500"/>
    <n v="3500"/>
    <n v="4550"/>
    <n v="7"/>
    <m/>
    <n v="455"/>
    <x v="2"/>
    <n v="31850"/>
    <x v="305"/>
    <m/>
    <x v="47"/>
    <x v="0"/>
    <x v="8"/>
    <x v="0"/>
  </r>
  <r>
    <s v="29-09-2024"/>
    <s v="Kanpur"/>
    <s v="India"/>
    <x v="0"/>
    <s v="Male"/>
    <x v="0"/>
    <x v="27"/>
    <n v="80"/>
    <n v="40"/>
    <n v="52"/>
    <n v="2"/>
    <m/>
    <n v="7.28"/>
    <x v="0"/>
    <n v="104"/>
    <x v="60"/>
    <m/>
    <x v="59"/>
    <x v="0"/>
    <x v="8"/>
    <x v="0"/>
  </r>
  <r>
    <s v="29-09-2024"/>
    <s v="Baranagar"/>
    <s v="India"/>
    <x v="0"/>
    <s v="Male"/>
    <x v="4"/>
    <x v="37"/>
    <n v="1500"/>
    <n v="300"/>
    <n v="390"/>
    <n v="5"/>
    <m/>
    <n v="100"/>
    <x v="0"/>
    <n v="1950"/>
    <x v="0"/>
    <m/>
    <x v="0"/>
    <x v="0"/>
    <x v="8"/>
    <x v="0"/>
  </r>
  <r>
    <s v="29-09-2024"/>
    <s v="Vijayawada"/>
    <s v="India"/>
    <x v="0"/>
    <s v="Female"/>
    <x v="1"/>
    <x v="39"/>
    <n v="350"/>
    <n v="50"/>
    <n v="65"/>
    <n v="7"/>
    <m/>
    <n v="30.625"/>
    <x v="0"/>
    <n v="437.5"/>
    <x v="218"/>
    <m/>
    <x v="170"/>
    <x v="0"/>
    <x v="8"/>
    <x v="0"/>
  </r>
  <r>
    <s v="29-09-2024"/>
    <s v="Madurai"/>
    <s v="India"/>
    <x v="0"/>
    <s v="Female"/>
    <x v="0"/>
    <x v="33"/>
    <n v="240"/>
    <n v="60"/>
    <n v="78"/>
    <n v="4"/>
    <m/>
    <n v="15.6"/>
    <x v="1"/>
    <n v="312"/>
    <x v="7"/>
    <m/>
    <x v="7"/>
    <x v="0"/>
    <x v="8"/>
    <x v="0"/>
  </r>
  <r>
    <s v="29-09-2024"/>
    <s v="Vijayawada"/>
    <s v="India"/>
    <x v="0"/>
    <s v="Female"/>
    <x v="0"/>
    <x v="36"/>
    <n v="330"/>
    <n v="55"/>
    <n v="72"/>
    <n v="6"/>
    <m/>
    <n v="28.875"/>
    <x v="0"/>
    <n v="412.5"/>
    <x v="120"/>
    <m/>
    <x v="101"/>
    <x v="0"/>
    <x v="8"/>
    <x v="0"/>
  </r>
  <r>
    <s v="29-09-2024"/>
    <s v="Kollam"/>
    <s v="India"/>
    <x v="0"/>
    <s v="Male"/>
    <x v="4"/>
    <x v="30"/>
    <n v="6000"/>
    <n v="1500"/>
    <n v="1950"/>
    <n v="4"/>
    <m/>
    <n v="195"/>
    <x v="2"/>
    <n v="7200"/>
    <x v="12"/>
    <m/>
    <x v="25"/>
    <x v="0"/>
    <x v="8"/>
    <x v="0"/>
  </r>
  <r>
    <s v="29-09-2024"/>
    <s v="Salvador"/>
    <s v="Brazil"/>
    <x v="1"/>
    <s v="Male"/>
    <x v="0"/>
    <x v="36"/>
    <n v="165"/>
    <n v="55"/>
    <n v="72"/>
    <n v="3"/>
    <m/>
    <n v="32.174999999999997"/>
    <x v="2"/>
    <n v="214.5"/>
    <x v="62"/>
    <m/>
    <x v="60"/>
    <x v="0"/>
    <x v="8"/>
    <x v="0"/>
  </r>
  <r>
    <s v="29-09-2024"/>
    <s v="Frankfurt"/>
    <s v="Germany"/>
    <x v="0"/>
    <s v="Female"/>
    <x v="5"/>
    <x v="20"/>
    <n v="40"/>
    <n v="10"/>
    <n v="13"/>
    <n v="4"/>
    <m/>
    <n v="3.5"/>
    <x v="0"/>
    <n v="50"/>
    <x v="188"/>
    <m/>
    <x v="45"/>
    <x v="0"/>
    <x v="8"/>
    <x v="0"/>
  </r>
  <r>
    <s v="29-09-2024"/>
    <s v="Canberra"/>
    <s v="Australia"/>
    <x v="0"/>
    <s v="Male"/>
    <x v="0"/>
    <x v="4"/>
    <n v="240"/>
    <n v="40"/>
    <n v="52"/>
    <n v="6"/>
    <m/>
    <n v="15.6"/>
    <x v="1"/>
    <n v="312"/>
    <x v="7"/>
    <m/>
    <x v="7"/>
    <x v="0"/>
    <x v="8"/>
    <x v="0"/>
  </r>
  <r>
    <s v="30-09-2024"/>
    <s v="Winnipeg"/>
    <s v="Canada"/>
    <x v="1"/>
    <s v="Male"/>
    <x v="0"/>
    <x v="0"/>
    <n v="1500"/>
    <n v="250"/>
    <n v="325"/>
    <n v="6"/>
    <m/>
    <n v="100"/>
    <x v="0"/>
    <n v="1875"/>
    <x v="134"/>
    <m/>
    <x v="0"/>
    <x v="1"/>
    <x v="8"/>
    <x v="0"/>
  </r>
  <r>
    <s v="30-09-2024"/>
    <s v="Nashik"/>
    <s v="India"/>
    <x v="0"/>
    <s v="Female"/>
    <x v="2"/>
    <x v="17"/>
    <n v="13200"/>
    <n v="2200"/>
    <n v="2860"/>
    <n v="6"/>
    <m/>
    <n v="286"/>
    <x v="1"/>
    <n v="15840"/>
    <x v="59"/>
    <m/>
    <x v="21"/>
    <x v="1"/>
    <x v="8"/>
    <x v="0"/>
  </r>
  <r>
    <s v="30-09-2024"/>
    <s v="Bardhaman"/>
    <s v="India"/>
    <x v="0"/>
    <s v="Male"/>
    <x v="0"/>
    <x v="27"/>
    <n v="240"/>
    <n v="40"/>
    <n v="52"/>
    <n v="6"/>
    <m/>
    <n v="21"/>
    <x v="0"/>
    <n v="300"/>
    <x v="55"/>
    <m/>
    <x v="7"/>
    <x v="1"/>
    <x v="8"/>
    <x v="0"/>
  </r>
  <r>
    <s v="30-09-2024"/>
    <s v="Indianapolis"/>
    <s v="USA"/>
    <x v="1"/>
    <s v="Male"/>
    <x v="2"/>
    <x v="12"/>
    <n v="225000"/>
    <n v="25000"/>
    <n v="32500"/>
    <n v="9"/>
    <m/>
    <n v="4875"/>
    <x v="1"/>
    <n v="281250"/>
    <x v="357"/>
    <m/>
    <x v="236"/>
    <x v="1"/>
    <x v="8"/>
    <x v="0"/>
  </r>
  <r>
    <s v="30-09-2024"/>
    <s v="Fortaleza"/>
    <s v="Brazil"/>
    <x v="0"/>
    <s v="Male"/>
    <x v="1"/>
    <x v="54"/>
    <n v="105"/>
    <n v="35"/>
    <n v="46"/>
    <n v="3"/>
    <m/>
    <n v="6.8250000000000002"/>
    <x v="1"/>
    <n v="136.5"/>
    <x v="202"/>
    <m/>
    <x v="159"/>
    <x v="1"/>
    <x v="8"/>
    <x v="0"/>
  </r>
  <r>
    <s v="30-09-2024"/>
    <s v="Bokaro"/>
    <s v="India"/>
    <x v="0"/>
    <s v="Male"/>
    <x v="0"/>
    <x v="36"/>
    <n v="275"/>
    <n v="55"/>
    <n v="72"/>
    <n v="5"/>
    <m/>
    <n v="35.75"/>
    <x v="2"/>
    <n v="357.5"/>
    <x v="120"/>
    <m/>
    <x v="113"/>
    <x v="1"/>
    <x v="8"/>
    <x v="0"/>
  </r>
  <r>
    <s v="30-09-2024"/>
    <s v="Kollam"/>
    <s v="India"/>
    <x v="0"/>
    <s v="Female"/>
    <x v="5"/>
    <x v="58"/>
    <n v="1750"/>
    <n v="250"/>
    <n v="325"/>
    <n v="7"/>
    <m/>
    <n v="100"/>
    <x v="1"/>
    <n v="2275"/>
    <x v="31"/>
    <m/>
    <x v="31"/>
    <x v="1"/>
    <x v="8"/>
    <x v="0"/>
  </r>
  <r>
    <s v="30-09-2024"/>
    <s v="Las Vegas"/>
    <s v="USA"/>
    <x v="1"/>
    <s v="Male"/>
    <x v="0"/>
    <x v="43"/>
    <n v="35"/>
    <n v="7"/>
    <n v="9"/>
    <n v="5"/>
    <m/>
    <n v="5.04"/>
    <x v="0"/>
    <n v="42"/>
    <x v="182"/>
    <m/>
    <x v="115"/>
    <x v="1"/>
    <x v="8"/>
    <x v="0"/>
  </r>
  <r>
    <s v="30-09-2024"/>
    <s v="Jaipur"/>
    <s v="India"/>
    <x v="1"/>
    <s v="Female"/>
    <x v="2"/>
    <x v="52"/>
    <n v="5000"/>
    <n v="5000"/>
    <n v="6500"/>
    <n v="1"/>
    <m/>
    <n v="650"/>
    <x v="1"/>
    <n v="6500"/>
    <x v="190"/>
    <m/>
    <x v="46"/>
    <x v="1"/>
    <x v="8"/>
    <x v="0"/>
  </r>
  <r>
    <s v="30-09-2024"/>
    <s v="Fortaleza"/>
    <s v="Brazil"/>
    <x v="0"/>
    <s v="Male"/>
    <x v="4"/>
    <x v="13"/>
    <n v="5400"/>
    <n v="900"/>
    <n v="1170"/>
    <n v="6"/>
    <m/>
    <n v="117"/>
    <x v="1"/>
    <n v="6750"/>
    <x v="194"/>
    <m/>
    <x v="141"/>
    <x v="1"/>
    <x v="8"/>
    <x v="0"/>
  </r>
  <r>
    <s v="30-09-2024"/>
    <s v="Munich"/>
    <s v="Germany"/>
    <x v="0"/>
    <s v="Male"/>
    <x v="2"/>
    <x v="18"/>
    <n v="2400"/>
    <n v="1200"/>
    <n v="1560"/>
    <n v="2"/>
    <m/>
    <n v="156"/>
    <x v="2"/>
    <n v="3120"/>
    <x v="72"/>
    <m/>
    <x v="70"/>
    <x v="1"/>
    <x v="8"/>
    <x v="0"/>
  </r>
  <r>
    <s v="30-09-2024"/>
    <s v="London"/>
    <s v="UK"/>
    <x v="0"/>
    <s v="Male"/>
    <x v="0"/>
    <x v="32"/>
    <n v="60"/>
    <n v="20"/>
    <n v="26"/>
    <n v="3"/>
    <m/>
    <n v="3.6"/>
    <x v="1"/>
    <n v="72"/>
    <x v="44"/>
    <m/>
    <x v="112"/>
    <x v="1"/>
    <x v="8"/>
    <x v="0"/>
  </r>
  <r>
    <s v="30-09-2024"/>
    <s v="San Diego"/>
    <s v="USA"/>
    <x v="1"/>
    <s v="Male"/>
    <x v="0"/>
    <x v="1"/>
    <n v="400"/>
    <n v="80"/>
    <n v="104"/>
    <n v="5"/>
    <m/>
    <n v="72"/>
    <x v="2"/>
    <n v="480"/>
    <x v="187"/>
    <m/>
    <x v="20"/>
    <x v="1"/>
    <x v="8"/>
    <x v="0"/>
  </r>
  <r>
    <s v="30-09-2024"/>
    <s v="Leipzig"/>
    <s v="Germany"/>
    <x v="0"/>
    <s v="Female"/>
    <x v="0"/>
    <x v="33"/>
    <n v="120"/>
    <n v="60"/>
    <n v="78"/>
    <n v="2"/>
    <m/>
    <n v="7.8"/>
    <x v="1"/>
    <n v="156"/>
    <x v="4"/>
    <m/>
    <x v="4"/>
    <x v="1"/>
    <x v="8"/>
    <x v="0"/>
  </r>
  <r>
    <s v="30-09-2024"/>
    <s v="Hyderabad"/>
    <s v="India"/>
    <x v="0"/>
    <s v="Male"/>
    <x v="0"/>
    <x v="9"/>
    <n v="480"/>
    <n v="60"/>
    <n v="78"/>
    <n v="8"/>
    <m/>
    <n v="31.2"/>
    <x v="1"/>
    <n v="624"/>
    <x v="201"/>
    <m/>
    <x v="110"/>
    <x v="1"/>
    <x v="8"/>
    <x v="0"/>
  </r>
  <r>
    <s v="30-09-2024"/>
    <s v="Las Vegas"/>
    <s v="USA"/>
    <x v="0"/>
    <s v="Male"/>
    <x v="2"/>
    <x v="12"/>
    <n v="50000"/>
    <n v="25000"/>
    <n v="32500"/>
    <n v="2"/>
    <m/>
    <n v="4025"/>
    <x v="0"/>
    <n v="57500"/>
    <x v="176"/>
    <m/>
    <x v="173"/>
    <x v="1"/>
    <x v="8"/>
    <x v="0"/>
  </r>
  <r>
    <s v="30-09-2024"/>
    <s v="Hapur"/>
    <s v="India"/>
    <x v="0"/>
    <s v="Male"/>
    <x v="0"/>
    <x v="9"/>
    <n v="360"/>
    <n v="60"/>
    <n v="78"/>
    <n v="6"/>
    <m/>
    <n v="23.4"/>
    <x v="1"/>
    <n v="468"/>
    <x v="101"/>
    <m/>
    <x v="44"/>
    <x v="1"/>
    <x v="8"/>
    <x v="0"/>
  </r>
  <r>
    <s v="30-09-2024"/>
    <s v="Vancouver"/>
    <s v="Canada"/>
    <x v="0"/>
    <s v="Female"/>
    <x v="0"/>
    <x v="5"/>
    <n v="540"/>
    <n v="90"/>
    <n v="117"/>
    <n v="6"/>
    <m/>
    <n v="62.1"/>
    <x v="2"/>
    <n v="621"/>
    <x v="207"/>
    <m/>
    <x v="8"/>
    <x v="1"/>
    <x v="8"/>
    <x v="0"/>
  </r>
  <r>
    <s v="30-09-2024"/>
    <s v="Sangli"/>
    <s v="India"/>
    <x v="1"/>
    <s v="Male"/>
    <x v="2"/>
    <x v="17"/>
    <n v="13200"/>
    <n v="2200"/>
    <n v="2860"/>
    <n v="6"/>
    <m/>
    <n v="286"/>
    <x v="2"/>
    <n v="15180"/>
    <x v="223"/>
    <m/>
    <x v="21"/>
    <x v="1"/>
    <x v="8"/>
    <x v="0"/>
  </r>
  <r>
    <s v="30-09-2024"/>
    <s v="Kollam"/>
    <s v="India"/>
    <x v="1"/>
    <s v="Male"/>
    <x v="0"/>
    <x v="5"/>
    <n v="360"/>
    <n v="90"/>
    <n v="117"/>
    <n v="4"/>
    <m/>
    <n v="45"/>
    <x v="1"/>
    <n v="450"/>
    <x v="43"/>
    <m/>
    <x v="44"/>
    <x v="1"/>
    <x v="8"/>
    <x v="0"/>
  </r>
  <r>
    <s v="30-09-2024"/>
    <s v="Jalgaon"/>
    <s v="India"/>
    <x v="0"/>
    <s v="Male"/>
    <x v="5"/>
    <x v="53"/>
    <n v="210"/>
    <n v="30"/>
    <n v="39"/>
    <n v="7"/>
    <m/>
    <n v="13.65"/>
    <x v="1"/>
    <n v="273"/>
    <x v="226"/>
    <m/>
    <x v="230"/>
    <x v="1"/>
    <x v="8"/>
    <x v="0"/>
  </r>
  <r>
    <s v="30-09-2024"/>
    <s v="Bhopal"/>
    <s v="India"/>
    <x v="0"/>
    <s v="Female"/>
    <x v="5"/>
    <x v="49"/>
    <n v="700"/>
    <n v="70"/>
    <n v="91"/>
    <n v="10"/>
    <m/>
    <n v="91"/>
    <x v="2"/>
    <n v="910"/>
    <x v="34"/>
    <m/>
    <x v="3"/>
    <x v="1"/>
    <x v="8"/>
    <x v="0"/>
  </r>
  <r>
    <s v="30-09-2024"/>
    <s v="Canberra"/>
    <s v="Australia"/>
    <x v="1"/>
    <s v="Male"/>
    <x v="0"/>
    <x v="36"/>
    <n v="440"/>
    <n v="55"/>
    <n v="72"/>
    <n v="8"/>
    <m/>
    <n v="82.5"/>
    <x v="2"/>
    <n v="550"/>
    <x v="87"/>
    <m/>
    <x v="83"/>
    <x v="1"/>
    <x v="8"/>
    <x v="0"/>
  </r>
  <r>
    <s v="30-09-2024"/>
    <s v="Sharjah"/>
    <s v="UAE"/>
    <x v="1"/>
    <s v="Female"/>
    <x v="2"/>
    <x v="19"/>
    <n v="90000"/>
    <n v="18000"/>
    <n v="23400"/>
    <n v="5"/>
    <m/>
    <n v="3510"/>
    <x v="1"/>
    <n v="112500"/>
    <x v="66"/>
    <m/>
    <x v="63"/>
    <x v="1"/>
    <x v="8"/>
    <x v="0"/>
  </r>
  <r>
    <s v="30-09-2024"/>
    <s v="Munich"/>
    <s v="Germany"/>
    <x v="0"/>
    <s v="Female"/>
    <x v="4"/>
    <x v="35"/>
    <n v="1500"/>
    <n v="500"/>
    <n v="650"/>
    <n v="3"/>
    <m/>
    <n v="100"/>
    <x v="0"/>
    <n v="1950"/>
    <x v="0"/>
    <m/>
    <x v="0"/>
    <x v="1"/>
    <x v="8"/>
    <x v="0"/>
  </r>
  <r>
    <s v="30-09-2024"/>
    <s v="San Jose"/>
    <s v="USA"/>
    <x v="1"/>
    <s v="Female"/>
    <x v="0"/>
    <x v="32"/>
    <n v="180"/>
    <n v="20"/>
    <n v="26"/>
    <n v="9"/>
    <m/>
    <n v="28.08"/>
    <x v="0"/>
    <n v="234"/>
    <x v="2"/>
    <m/>
    <x v="2"/>
    <x v="1"/>
    <x v="8"/>
    <x v="0"/>
  </r>
  <r>
    <s v="30-09-2024"/>
    <s v="Etawah"/>
    <s v="India"/>
    <x v="1"/>
    <s v="Male"/>
    <x v="0"/>
    <x v="5"/>
    <n v="180"/>
    <n v="90"/>
    <n v="117"/>
    <n v="2"/>
    <m/>
    <n v="31.05"/>
    <x v="2"/>
    <n v="207"/>
    <x v="129"/>
    <m/>
    <x v="2"/>
    <x v="1"/>
    <x v="8"/>
    <x v="0"/>
  </r>
  <r>
    <s v="30-09-2024"/>
    <s v="Los Angeles"/>
    <s v="USA"/>
    <x v="1"/>
    <s v="Female"/>
    <x v="4"/>
    <x v="45"/>
    <n v="10000"/>
    <n v="2000"/>
    <n v="2600"/>
    <n v="5"/>
    <m/>
    <n v="260"/>
    <x v="2"/>
    <n v="12500"/>
    <x v="139"/>
    <m/>
    <x v="88"/>
    <x v="1"/>
    <x v="8"/>
    <x v="0"/>
  </r>
  <r>
    <s v="30-09-2024"/>
    <s v="Rio de Janeiro"/>
    <s v="Brazil"/>
    <x v="1"/>
    <s v="Female"/>
    <x v="0"/>
    <x v="11"/>
    <n v="3300"/>
    <n v="550"/>
    <n v="715"/>
    <n v="6"/>
    <m/>
    <n v="100"/>
    <x v="0"/>
    <n v="3960"/>
    <x v="77"/>
    <m/>
    <x v="187"/>
    <x v="1"/>
    <x v="8"/>
    <x v="0"/>
  </r>
  <r>
    <s v="30-09-2024"/>
    <s v="Sangli"/>
    <s v="India"/>
    <x v="0"/>
    <s v="Female"/>
    <x v="0"/>
    <x v="27"/>
    <n v="240"/>
    <n v="40"/>
    <n v="52"/>
    <n v="6"/>
    <m/>
    <n v="21"/>
    <x v="0"/>
    <n v="300"/>
    <x v="55"/>
    <m/>
    <x v="7"/>
    <x v="1"/>
    <x v="8"/>
    <x v="0"/>
  </r>
  <r>
    <s v="30-09-2024"/>
    <s v="Sharjah"/>
    <s v="UAE"/>
    <x v="0"/>
    <s v="Female"/>
    <x v="0"/>
    <x v="38"/>
    <n v="180"/>
    <n v="45"/>
    <n v="59"/>
    <n v="4"/>
    <m/>
    <n v="11.25"/>
    <x v="1"/>
    <n v="225"/>
    <x v="65"/>
    <m/>
    <x v="94"/>
    <x v="1"/>
    <x v="8"/>
    <x v="0"/>
  </r>
  <r>
    <s v="30-09-2024"/>
    <s v="Pune"/>
    <s v="India"/>
    <x v="1"/>
    <s v="Male"/>
    <x v="4"/>
    <x v="51"/>
    <n v="3600"/>
    <n v="600"/>
    <n v="780"/>
    <n v="6"/>
    <m/>
    <n v="100"/>
    <x v="0"/>
    <n v="4680"/>
    <x v="110"/>
    <m/>
    <x v="16"/>
    <x v="1"/>
    <x v="8"/>
    <x v="0"/>
  </r>
  <r>
    <s v="30-09-2024"/>
    <s v="Kanpur"/>
    <s v="India"/>
    <x v="1"/>
    <s v="Female"/>
    <x v="2"/>
    <x v="17"/>
    <n v="15400"/>
    <n v="2200"/>
    <n v="2860"/>
    <n v="7"/>
    <m/>
    <n v="286"/>
    <x v="1"/>
    <n v="19250"/>
    <x v="358"/>
    <m/>
    <x v="51"/>
    <x v="1"/>
    <x v="8"/>
    <x v="0"/>
  </r>
  <r>
    <s v="30-09-2024"/>
    <s v="Phoenix"/>
    <s v="USA"/>
    <x v="0"/>
    <s v="Female"/>
    <x v="4"/>
    <x v="45"/>
    <n v="6000"/>
    <n v="2000"/>
    <n v="2600"/>
    <n v="3"/>
    <m/>
    <n v="260"/>
    <x v="2"/>
    <n v="7200"/>
    <x v="12"/>
    <m/>
    <x v="25"/>
    <x v="1"/>
    <x v="8"/>
    <x v="0"/>
  </r>
  <r>
    <s v="30-09-2024"/>
    <s v="Dubai"/>
    <s v="UAE"/>
    <x v="0"/>
    <s v="Female"/>
    <x v="0"/>
    <x v="27"/>
    <n v="200"/>
    <n v="40"/>
    <n v="52"/>
    <n v="5"/>
    <m/>
    <n v="26"/>
    <x v="2"/>
    <n v="260"/>
    <x v="55"/>
    <m/>
    <x v="54"/>
    <x v="1"/>
    <x v="8"/>
    <x v="0"/>
  </r>
  <r>
    <s v="30-09-2024"/>
    <s v="Belo Horizonte"/>
    <s v="Brazil"/>
    <x v="0"/>
    <s v="Male"/>
    <x v="0"/>
    <x v="4"/>
    <n v="200"/>
    <n v="40"/>
    <n v="52"/>
    <n v="5"/>
    <m/>
    <n v="11.5"/>
    <x v="1"/>
    <n v="230"/>
    <x v="53"/>
    <m/>
    <x v="54"/>
    <x v="1"/>
    <x v="8"/>
    <x v="0"/>
  </r>
  <r>
    <s v="30-09-2024"/>
    <s v="Thiruvananthapuram"/>
    <s v="India"/>
    <x v="0"/>
    <s v="Male"/>
    <x v="1"/>
    <x v="39"/>
    <n v="150"/>
    <n v="50"/>
    <n v="65"/>
    <n v="3"/>
    <m/>
    <n v="12.6"/>
    <x v="0"/>
    <n v="180"/>
    <x v="53"/>
    <m/>
    <x v="181"/>
    <x v="1"/>
    <x v="8"/>
    <x v="0"/>
  </r>
  <r>
    <d v="2024-01-10T00:00:00"/>
    <s v="Glasgow"/>
    <s v="UK"/>
    <x v="1"/>
    <s v="Female"/>
    <x v="1"/>
    <x v="2"/>
    <n v="540"/>
    <n v="180"/>
    <n v="234"/>
    <n v="3"/>
    <m/>
    <n v="70.2"/>
    <x v="1"/>
    <n v="702"/>
    <x v="8"/>
    <m/>
    <x v="8"/>
    <x v="22"/>
    <x v="1"/>
    <x v="0"/>
  </r>
  <r>
    <d v="2024-01-10T00:00:00"/>
    <s v="Nashville"/>
    <s v="USA"/>
    <x v="1"/>
    <s v="Female"/>
    <x v="5"/>
    <x v="57"/>
    <n v="100"/>
    <n v="25"/>
    <n v="33"/>
    <n v="4"/>
    <m/>
    <n v="15"/>
    <x v="0"/>
    <n v="125"/>
    <x v="29"/>
    <m/>
    <x v="91"/>
    <x v="22"/>
    <x v="1"/>
    <x v="0"/>
  </r>
  <r>
    <d v="2024-01-10T00:00:00"/>
    <s v="Ras Al Khaimah"/>
    <s v="UAE"/>
    <x v="0"/>
    <s v="Female"/>
    <x v="4"/>
    <x v="16"/>
    <n v="12600"/>
    <n v="1800"/>
    <n v="2340"/>
    <n v="7"/>
    <m/>
    <n v="234"/>
    <x v="1"/>
    <n v="16380"/>
    <x v="216"/>
    <m/>
    <x v="169"/>
    <x v="22"/>
    <x v="1"/>
    <x v="0"/>
  </r>
  <r>
    <d v="2024-01-10T00:00:00"/>
    <s v="Indianapolis"/>
    <s v="USA"/>
    <x v="1"/>
    <s v="Male"/>
    <x v="3"/>
    <x v="42"/>
    <n v="270"/>
    <n v="90"/>
    <n v="117"/>
    <n v="3"/>
    <m/>
    <n v="35.1"/>
    <x v="1"/>
    <n v="351"/>
    <x v="207"/>
    <m/>
    <x v="37"/>
    <x v="22"/>
    <x v="1"/>
    <x v="0"/>
  </r>
  <r>
    <d v="2024-01-10T00:00:00"/>
    <s v="Hamburg"/>
    <s v="Germany"/>
    <x v="0"/>
    <s v="Male"/>
    <x v="4"/>
    <x v="28"/>
    <n v="500"/>
    <n v="100"/>
    <n v="130"/>
    <n v="5"/>
    <m/>
    <n v="65"/>
    <x v="2"/>
    <n v="650"/>
    <x v="22"/>
    <m/>
    <x v="24"/>
    <x v="22"/>
    <x v="1"/>
    <x v="0"/>
  </r>
  <r>
    <d v="2024-01-10T00:00:00"/>
    <s v="Leipzig"/>
    <s v="Germany"/>
    <x v="0"/>
    <s v="Male"/>
    <x v="1"/>
    <x v="2"/>
    <n v="900"/>
    <n v="180"/>
    <n v="234"/>
    <n v="5"/>
    <m/>
    <n v="100"/>
    <x v="2"/>
    <n v="1170"/>
    <x v="28"/>
    <m/>
    <x v="29"/>
    <x v="22"/>
    <x v="1"/>
    <x v="0"/>
  </r>
  <r>
    <d v="2024-01-10T00:00:00"/>
    <s v="Karimnagar"/>
    <s v="India"/>
    <x v="0"/>
    <s v="Male"/>
    <x v="0"/>
    <x v="0"/>
    <n v="500"/>
    <n v="250"/>
    <n v="325"/>
    <n v="2"/>
    <m/>
    <n v="65"/>
    <x v="2"/>
    <n v="650"/>
    <x v="22"/>
    <m/>
    <x v="24"/>
    <x v="22"/>
    <x v="1"/>
    <x v="0"/>
  </r>
  <r>
    <d v="2024-01-10T00:00:00"/>
    <s v="Visakhapatnam"/>
    <s v="India"/>
    <x v="0"/>
    <s v="Male"/>
    <x v="1"/>
    <x v="47"/>
    <n v="100"/>
    <n v="25"/>
    <n v="33"/>
    <n v="4"/>
    <m/>
    <n v="6.5"/>
    <x v="1"/>
    <n v="130"/>
    <x v="53"/>
    <m/>
    <x v="91"/>
    <x v="22"/>
    <x v="1"/>
    <x v="0"/>
  </r>
  <r>
    <d v="2024-01-10T00:00:00"/>
    <s v="Tenali"/>
    <s v="India"/>
    <x v="0"/>
    <s v="Male"/>
    <x v="0"/>
    <x v="38"/>
    <n v="225"/>
    <n v="45"/>
    <n v="59"/>
    <n v="5"/>
    <m/>
    <n v="20.475000000000001"/>
    <x v="0"/>
    <n v="292.5"/>
    <x v="37"/>
    <m/>
    <x v="154"/>
    <x v="22"/>
    <x v="1"/>
    <x v="0"/>
  </r>
  <r>
    <d v="2024-01-10T00:00:00"/>
    <s v="Ras Al Khaimah"/>
    <s v="UAE"/>
    <x v="0"/>
    <s v="Female"/>
    <x v="1"/>
    <x v="54"/>
    <n v="70"/>
    <n v="35"/>
    <n v="46"/>
    <n v="2"/>
    <m/>
    <n v="9.1"/>
    <x v="2"/>
    <n v="91"/>
    <x v="30"/>
    <m/>
    <x v="136"/>
    <x v="22"/>
    <x v="1"/>
    <x v="0"/>
  </r>
  <r>
    <d v="2024-01-10T00:00:00"/>
    <s v="Nizamabad"/>
    <s v="India"/>
    <x v="0"/>
    <s v="Female"/>
    <x v="1"/>
    <x v="47"/>
    <n v="125"/>
    <n v="25"/>
    <n v="33"/>
    <n v="5"/>
    <m/>
    <n v="11.375"/>
    <x v="0"/>
    <n v="162.5"/>
    <x v="238"/>
    <m/>
    <x v="144"/>
    <x v="22"/>
    <x v="1"/>
    <x v="0"/>
  </r>
  <r>
    <d v="2024-01-10T00:00:00"/>
    <s v="Pune"/>
    <s v="India"/>
    <x v="0"/>
    <s v="Male"/>
    <x v="3"/>
    <x v="21"/>
    <n v="4500"/>
    <n v="450"/>
    <n v="585"/>
    <n v="10"/>
    <m/>
    <n v="100"/>
    <x v="0"/>
    <n v="5850"/>
    <x v="194"/>
    <m/>
    <x v="40"/>
    <x v="22"/>
    <x v="1"/>
    <x v="0"/>
  </r>
  <r>
    <d v="2024-01-10T00:00:00"/>
    <s v="Milwaukee"/>
    <s v="USA"/>
    <x v="0"/>
    <s v="Male"/>
    <x v="4"/>
    <x v="28"/>
    <n v="500"/>
    <n v="100"/>
    <n v="130"/>
    <n v="5"/>
    <m/>
    <n v="32.5"/>
    <x v="1"/>
    <n v="650"/>
    <x v="22"/>
    <m/>
    <x v="24"/>
    <x v="22"/>
    <x v="1"/>
    <x v="0"/>
  </r>
  <r>
    <d v="2024-01-10T00:00:00"/>
    <s v="Rewa"/>
    <s v="India"/>
    <x v="1"/>
    <s v="Female"/>
    <x v="0"/>
    <x v="9"/>
    <n v="420"/>
    <n v="60"/>
    <n v="78"/>
    <n v="7"/>
    <m/>
    <n v="50.4"/>
    <x v="1"/>
    <n v="504"/>
    <x v="96"/>
    <m/>
    <x v="32"/>
    <x v="22"/>
    <x v="1"/>
    <x v="0"/>
  </r>
  <r>
    <d v="2024-01-10T00:00:00"/>
    <s v="Quebec City"/>
    <s v="Canada"/>
    <x v="0"/>
    <s v="Male"/>
    <x v="0"/>
    <x v="3"/>
    <n v="300"/>
    <n v="100"/>
    <n v="130"/>
    <n v="3"/>
    <m/>
    <n v="26.25"/>
    <x v="0"/>
    <n v="375"/>
    <x v="24"/>
    <m/>
    <x v="85"/>
    <x v="22"/>
    <x v="1"/>
    <x v="0"/>
  </r>
  <r>
    <d v="2024-01-10T00:00:00"/>
    <s v="Bardhaman"/>
    <s v="India"/>
    <x v="0"/>
    <s v="Female"/>
    <x v="2"/>
    <x v="18"/>
    <n v="12000"/>
    <n v="1200"/>
    <n v="1560"/>
    <n v="10"/>
    <m/>
    <n v="156"/>
    <x v="2"/>
    <n v="15600"/>
    <x v="41"/>
    <m/>
    <x v="42"/>
    <x v="22"/>
    <x v="1"/>
    <x v="0"/>
  </r>
  <r>
    <d v="2024-01-10T00:00:00"/>
    <s v="Pune"/>
    <s v="India"/>
    <x v="1"/>
    <s v="Female"/>
    <x v="4"/>
    <x v="28"/>
    <n v="800"/>
    <n v="100"/>
    <n v="130"/>
    <n v="8"/>
    <m/>
    <n v="100"/>
    <x v="1"/>
    <n v="1040"/>
    <x v="73"/>
    <m/>
    <x v="71"/>
    <x v="22"/>
    <x v="1"/>
    <x v="0"/>
  </r>
  <r>
    <d v="2024-01-10T00:00:00"/>
    <s v="Indianapolis"/>
    <s v="USA"/>
    <x v="0"/>
    <s v="Male"/>
    <x v="2"/>
    <x v="52"/>
    <n v="15000"/>
    <n v="5000"/>
    <n v="6500"/>
    <n v="3"/>
    <m/>
    <n v="650"/>
    <x v="2"/>
    <n v="19500"/>
    <x v="151"/>
    <m/>
    <x v="134"/>
    <x v="22"/>
    <x v="1"/>
    <x v="0"/>
  </r>
  <r>
    <d v="2024-01-10T00:00:00"/>
    <s v="Allahabad"/>
    <s v="India"/>
    <x v="0"/>
    <s v="Male"/>
    <x v="0"/>
    <x v="36"/>
    <n v="275"/>
    <n v="55"/>
    <n v="72"/>
    <n v="5"/>
    <m/>
    <n v="24.0625"/>
    <x v="0"/>
    <n v="343.75"/>
    <x v="172"/>
    <m/>
    <x v="113"/>
    <x v="22"/>
    <x v="1"/>
    <x v="0"/>
  </r>
  <r>
    <d v="2024-01-10T00:00:00"/>
    <s v="Dresden"/>
    <s v="Germany"/>
    <x v="0"/>
    <s v="Female"/>
    <x v="3"/>
    <x v="21"/>
    <n v="1350"/>
    <n v="450"/>
    <n v="585"/>
    <n v="3"/>
    <m/>
    <n v="84.375"/>
    <x v="1"/>
    <n v="1687.5"/>
    <x v="359"/>
    <m/>
    <x v="151"/>
    <x v="22"/>
    <x v="1"/>
    <x v="0"/>
  </r>
  <r>
    <d v="2024-01-10T00:00:00"/>
    <s v="Milwaukee"/>
    <s v="USA"/>
    <x v="0"/>
    <s v="Male"/>
    <x v="0"/>
    <x v="5"/>
    <n v="720"/>
    <n v="90"/>
    <n v="117"/>
    <n v="8"/>
    <m/>
    <n v="63"/>
    <x v="0"/>
    <n v="900"/>
    <x v="5"/>
    <m/>
    <x v="1"/>
    <x v="22"/>
    <x v="1"/>
    <x v="0"/>
  </r>
  <r>
    <d v="2024-01-10T00:00:00"/>
    <s v="Lucknow"/>
    <s v="India"/>
    <x v="1"/>
    <s v="Female"/>
    <x v="5"/>
    <x v="26"/>
    <n v="35"/>
    <n v="5"/>
    <n v="7"/>
    <n v="7"/>
    <m/>
    <n v="4.2"/>
    <x v="1"/>
    <n v="42"/>
    <x v="182"/>
    <m/>
    <x v="237"/>
    <x v="22"/>
    <x v="1"/>
    <x v="0"/>
  </r>
  <r>
    <d v="2024-01-10T00:00:00"/>
    <s v="Gandhinagar"/>
    <s v="India"/>
    <x v="1"/>
    <s v="Female"/>
    <x v="4"/>
    <x v="37"/>
    <n v="1800"/>
    <n v="300"/>
    <n v="390"/>
    <n v="6"/>
    <m/>
    <n v="100"/>
    <x v="0"/>
    <n v="2340"/>
    <x v="137"/>
    <m/>
    <x v="122"/>
    <x v="22"/>
    <x v="1"/>
    <x v="0"/>
  </r>
  <r>
    <d v="2024-01-10T00:00:00"/>
    <s v="Hobart"/>
    <s v="Australia"/>
    <x v="0"/>
    <s v="Female"/>
    <x v="0"/>
    <x v="1"/>
    <n v="480"/>
    <n v="80"/>
    <n v="104"/>
    <n v="6"/>
    <m/>
    <n v="27.6"/>
    <x v="1"/>
    <n v="552"/>
    <x v="7"/>
    <m/>
    <x v="110"/>
    <x v="22"/>
    <x v="1"/>
    <x v="0"/>
  </r>
  <r>
    <d v="2024-01-10T00:00:00"/>
    <s v="Patna"/>
    <s v="India"/>
    <x v="0"/>
    <s v="Male"/>
    <x v="0"/>
    <x v="36"/>
    <n v="330"/>
    <n v="55"/>
    <n v="72"/>
    <n v="6"/>
    <m/>
    <n v="42.9"/>
    <x v="2"/>
    <n v="429"/>
    <x v="136"/>
    <m/>
    <x v="101"/>
    <x v="22"/>
    <x v="1"/>
    <x v="0"/>
  </r>
  <r>
    <d v="2024-01-10T00:00:00"/>
    <s v="Sheffield"/>
    <s v="UK"/>
    <x v="0"/>
    <s v="Male"/>
    <x v="0"/>
    <x v="1"/>
    <n v="480"/>
    <n v="80"/>
    <n v="104"/>
    <n v="6"/>
    <m/>
    <n v="60"/>
    <x v="2"/>
    <n v="600"/>
    <x v="20"/>
    <m/>
    <x v="110"/>
    <x v="22"/>
    <x v="1"/>
    <x v="0"/>
  </r>
  <r>
    <d v="2024-01-10T00:00:00"/>
    <s v="Ras Al Khaimah"/>
    <s v="UAE"/>
    <x v="0"/>
    <s v="Female"/>
    <x v="1"/>
    <x v="22"/>
    <n v="700"/>
    <n v="100"/>
    <n v="130"/>
    <n v="7"/>
    <m/>
    <n v="91"/>
    <x v="2"/>
    <n v="910"/>
    <x v="34"/>
    <m/>
    <x v="3"/>
    <x v="22"/>
    <x v="1"/>
    <x v="0"/>
  </r>
  <r>
    <d v="2024-01-10T00:00:00"/>
    <s v="Kolhapur"/>
    <s v="India"/>
    <x v="0"/>
    <s v="Female"/>
    <x v="1"/>
    <x v="47"/>
    <n v="200"/>
    <n v="25"/>
    <n v="33"/>
    <n v="8"/>
    <m/>
    <n v="12.5"/>
    <x v="1"/>
    <n v="250"/>
    <x v="78"/>
    <m/>
    <x v="198"/>
    <x v="22"/>
    <x v="1"/>
    <x v="0"/>
  </r>
  <r>
    <d v="2024-01-10T00:00:00"/>
    <s v="Thiruvananthapuram"/>
    <s v="India"/>
    <x v="1"/>
    <s v="Male"/>
    <x v="2"/>
    <x v="24"/>
    <n v="1500"/>
    <n v="250"/>
    <n v="325"/>
    <n v="6"/>
    <m/>
    <n v="100"/>
    <x v="2"/>
    <n v="1950"/>
    <x v="0"/>
    <m/>
    <x v="0"/>
    <x v="22"/>
    <x v="1"/>
    <x v="0"/>
  </r>
  <r>
    <d v="2024-01-10T00:00:00"/>
    <s v="Hobart"/>
    <s v="Australia"/>
    <x v="0"/>
    <s v="Male"/>
    <x v="0"/>
    <x v="11"/>
    <n v="550"/>
    <n v="550"/>
    <n v="715"/>
    <n v="1"/>
    <m/>
    <n v="50.05"/>
    <x v="0"/>
    <n v="715"/>
    <x v="242"/>
    <m/>
    <x v="13"/>
    <x v="22"/>
    <x v="1"/>
    <x v="0"/>
  </r>
  <r>
    <d v="2024-01-10T00:00:00"/>
    <s v="Ajman"/>
    <s v="UAE"/>
    <x v="0"/>
    <s v="Male"/>
    <x v="1"/>
    <x v="39"/>
    <n v="450"/>
    <n v="50"/>
    <n v="65"/>
    <n v="9"/>
    <m/>
    <n v="27"/>
    <x v="1"/>
    <n v="540"/>
    <x v="43"/>
    <m/>
    <x v="72"/>
    <x v="22"/>
    <x v="1"/>
    <x v="0"/>
  </r>
  <r>
    <d v="2024-01-10T00:00:00"/>
    <s v="Jaipur"/>
    <s v="India"/>
    <x v="0"/>
    <s v="Male"/>
    <x v="5"/>
    <x v="53"/>
    <n v="90"/>
    <n v="30"/>
    <n v="39"/>
    <n v="3"/>
    <m/>
    <n v="11.7"/>
    <x v="2"/>
    <n v="117"/>
    <x v="129"/>
    <m/>
    <x v="160"/>
    <x v="22"/>
    <x v="1"/>
    <x v="0"/>
  </r>
  <r>
    <d v="2024-02-10T00:00:00"/>
    <s v="London"/>
    <s v="UK"/>
    <x v="0"/>
    <s v="Female"/>
    <x v="1"/>
    <x v="22"/>
    <n v="700"/>
    <n v="100"/>
    <n v="130"/>
    <n v="7"/>
    <m/>
    <n v="45.5"/>
    <x v="1"/>
    <n v="910"/>
    <x v="34"/>
    <m/>
    <x v="3"/>
    <x v="22"/>
    <x v="2"/>
    <x v="0"/>
  </r>
  <r>
    <d v="2024-02-10T00:00:00"/>
    <s v="Berlin"/>
    <s v="Germany"/>
    <x v="1"/>
    <s v="Female"/>
    <x v="0"/>
    <x v="4"/>
    <n v="200"/>
    <n v="40"/>
    <n v="52"/>
    <n v="5"/>
    <m/>
    <n v="39"/>
    <x v="2"/>
    <n v="260"/>
    <x v="55"/>
    <m/>
    <x v="54"/>
    <x v="22"/>
    <x v="2"/>
    <x v="0"/>
  </r>
  <r>
    <d v="2024-02-10T00:00:00"/>
    <s v="Nashik"/>
    <s v="India"/>
    <x v="0"/>
    <s v="Male"/>
    <x v="0"/>
    <x v="32"/>
    <n v="140"/>
    <n v="20"/>
    <n v="26"/>
    <n v="7"/>
    <m/>
    <n v="16.8"/>
    <x v="2"/>
    <n v="168"/>
    <x v="296"/>
    <m/>
    <x v="62"/>
    <x v="22"/>
    <x v="2"/>
    <x v="0"/>
  </r>
  <r>
    <d v="2024-02-10T00:00:00"/>
    <s v="Visakhapatnam"/>
    <s v="India"/>
    <x v="0"/>
    <s v="Male"/>
    <x v="0"/>
    <x v="5"/>
    <n v="630"/>
    <n v="90"/>
    <n v="117"/>
    <n v="7"/>
    <m/>
    <n v="39.375"/>
    <x v="1"/>
    <n v="787.5"/>
    <x v="249"/>
    <m/>
    <x v="15"/>
    <x v="22"/>
    <x v="2"/>
    <x v="0"/>
  </r>
  <r>
    <d v="2024-02-10T00:00:00"/>
    <s v="Sydney"/>
    <s v="Australia"/>
    <x v="1"/>
    <s v="Male"/>
    <x v="0"/>
    <x v="6"/>
    <n v="80"/>
    <n v="20"/>
    <n v="26"/>
    <n v="4"/>
    <m/>
    <n v="15.6"/>
    <x v="2"/>
    <n v="104"/>
    <x v="60"/>
    <m/>
    <x v="59"/>
    <x v="22"/>
    <x v="2"/>
    <x v="0"/>
  </r>
  <r>
    <d v="2024-02-10T00:00:00"/>
    <s v="Satna"/>
    <s v="India"/>
    <x v="0"/>
    <s v="Female"/>
    <x v="0"/>
    <x v="3"/>
    <n v="200"/>
    <n v="100"/>
    <n v="130"/>
    <n v="2"/>
    <m/>
    <n v="13"/>
    <x v="1"/>
    <n v="260"/>
    <x v="55"/>
    <m/>
    <x v="54"/>
    <x v="22"/>
    <x v="2"/>
    <x v="0"/>
  </r>
  <r>
    <d v="2024-02-10T00:00:00"/>
    <s v="Allahabad"/>
    <s v="India"/>
    <x v="0"/>
    <s v="Male"/>
    <x v="0"/>
    <x v="14"/>
    <n v="560"/>
    <n v="140"/>
    <n v="182"/>
    <n v="4"/>
    <m/>
    <n v="36.4"/>
    <x v="1"/>
    <n v="728"/>
    <x v="17"/>
    <m/>
    <x v="17"/>
    <x v="22"/>
    <x v="2"/>
    <x v="0"/>
  </r>
  <r>
    <d v="2024-02-10T00:00:00"/>
    <s v="Bareilly"/>
    <s v="India"/>
    <x v="0"/>
    <s v="Male"/>
    <x v="0"/>
    <x v="38"/>
    <n v="135"/>
    <n v="45"/>
    <n v="59"/>
    <n v="3"/>
    <m/>
    <n v="16.875"/>
    <x v="2"/>
    <n v="168.75"/>
    <x v="192"/>
    <m/>
    <x v="155"/>
    <x v="22"/>
    <x v="2"/>
    <x v="0"/>
  </r>
  <r>
    <d v="2024-02-10T00:00:00"/>
    <s v="Atlanta"/>
    <s v="USA"/>
    <x v="1"/>
    <s v="Male"/>
    <x v="0"/>
    <x v="6"/>
    <n v="100"/>
    <n v="20"/>
    <n v="26"/>
    <n v="5"/>
    <m/>
    <n v="13"/>
    <x v="1"/>
    <n v="130"/>
    <x v="53"/>
    <m/>
    <x v="9"/>
    <x v="22"/>
    <x v="2"/>
    <x v="0"/>
  </r>
  <r>
    <d v="2024-02-10T00:00:00"/>
    <s v="Gwalior"/>
    <s v="India"/>
    <x v="1"/>
    <s v="Female"/>
    <x v="5"/>
    <x v="41"/>
    <n v="15"/>
    <n v="3"/>
    <n v="4"/>
    <n v="5"/>
    <m/>
    <n v="1.875"/>
    <x v="1"/>
    <n v="18.75"/>
    <x v="289"/>
    <m/>
    <x v="204"/>
    <x v="22"/>
    <x v="2"/>
    <x v="0"/>
  </r>
  <r>
    <d v="2024-02-10T00:00:00"/>
    <s v="Mumbai"/>
    <s v="India"/>
    <x v="0"/>
    <s v="Male"/>
    <x v="0"/>
    <x v="27"/>
    <n v="360"/>
    <n v="40"/>
    <n v="52"/>
    <n v="9"/>
    <m/>
    <n v="32.76"/>
    <x v="0"/>
    <n v="468"/>
    <x v="101"/>
    <m/>
    <x v="44"/>
    <x v="22"/>
    <x v="2"/>
    <x v="0"/>
  </r>
  <r>
    <d v="2024-02-10T00:00:00"/>
    <s v="Abu Dhabi"/>
    <s v="UAE"/>
    <x v="0"/>
    <s v="Female"/>
    <x v="0"/>
    <x v="5"/>
    <n v="90"/>
    <n v="90"/>
    <n v="117"/>
    <n v="1"/>
    <m/>
    <n v="11.7"/>
    <x v="2"/>
    <n v="117"/>
    <x v="129"/>
    <m/>
    <x v="160"/>
    <x v="22"/>
    <x v="2"/>
    <x v="0"/>
  </r>
  <r>
    <d v="2024-02-10T00:00:00"/>
    <s v="Chennai"/>
    <s v="India"/>
    <x v="0"/>
    <s v="Male"/>
    <x v="2"/>
    <x v="18"/>
    <n v="3600"/>
    <n v="1200"/>
    <n v="1560"/>
    <n v="3"/>
    <m/>
    <n v="156"/>
    <x v="1"/>
    <n v="4680"/>
    <x v="110"/>
    <m/>
    <x v="16"/>
    <x v="22"/>
    <x v="2"/>
    <x v="0"/>
  </r>
  <r>
    <d v="2024-02-10T00:00:00"/>
    <s v="Thiruvananthapuram"/>
    <s v="India"/>
    <x v="1"/>
    <s v="Female"/>
    <x v="0"/>
    <x v="14"/>
    <n v="700"/>
    <n v="140"/>
    <n v="182"/>
    <n v="5"/>
    <m/>
    <n v="87.5"/>
    <x v="1"/>
    <n v="875"/>
    <x v="166"/>
    <m/>
    <x v="3"/>
    <x v="22"/>
    <x v="2"/>
    <x v="0"/>
  </r>
  <r>
    <d v="2024-02-10T00:00:00"/>
    <s v="Umm Al Quwain"/>
    <s v="UAE"/>
    <x v="1"/>
    <s v="Male"/>
    <x v="0"/>
    <x v="9"/>
    <n v="300"/>
    <n v="60"/>
    <n v="78"/>
    <n v="5"/>
    <m/>
    <n v="54"/>
    <x v="2"/>
    <n v="360"/>
    <x v="55"/>
    <m/>
    <x v="85"/>
    <x v="22"/>
    <x v="2"/>
    <x v="0"/>
  </r>
  <r>
    <d v="2024-02-10T00:00:00"/>
    <s v="Sharjah"/>
    <s v="UAE"/>
    <x v="1"/>
    <s v="Male"/>
    <x v="4"/>
    <x v="34"/>
    <n v="17500"/>
    <n v="2500"/>
    <n v="3250"/>
    <n v="7"/>
    <m/>
    <n v="325"/>
    <x v="0"/>
    <n v="21000"/>
    <x v="117"/>
    <m/>
    <x v="118"/>
    <x v="22"/>
    <x v="2"/>
    <x v="0"/>
  </r>
  <r>
    <d v="2024-02-10T00:00:00"/>
    <s v="Tumkur"/>
    <s v="India"/>
    <x v="0"/>
    <s v="Female"/>
    <x v="4"/>
    <x v="30"/>
    <n v="9000"/>
    <n v="1500"/>
    <n v="1950"/>
    <n v="6"/>
    <m/>
    <n v="195"/>
    <x v="1"/>
    <n v="11700"/>
    <x v="282"/>
    <m/>
    <x v="23"/>
    <x v="22"/>
    <x v="2"/>
    <x v="0"/>
  </r>
  <r>
    <d v="2024-02-10T00:00:00"/>
    <s v="Houston"/>
    <s v="USA"/>
    <x v="0"/>
    <s v="Male"/>
    <x v="1"/>
    <x v="47"/>
    <n v="225"/>
    <n v="25"/>
    <n v="33"/>
    <n v="9"/>
    <m/>
    <n v="20.475000000000001"/>
    <x v="0"/>
    <n v="292.5"/>
    <x v="37"/>
    <m/>
    <x v="229"/>
    <x v="22"/>
    <x v="2"/>
    <x v="0"/>
  </r>
  <r>
    <d v="2024-02-10T00:00:00"/>
    <s v="Rewa"/>
    <s v="India"/>
    <x v="1"/>
    <s v="Male"/>
    <x v="2"/>
    <x v="12"/>
    <n v="150000"/>
    <n v="25000"/>
    <n v="32500"/>
    <n v="6"/>
    <m/>
    <n v="4875"/>
    <x v="1"/>
    <n v="195000"/>
    <x v="174"/>
    <m/>
    <x v="77"/>
    <x v="22"/>
    <x v="2"/>
    <x v="0"/>
  </r>
  <r>
    <d v="2024-02-10T00:00:00"/>
    <s v="Austin"/>
    <s v="USA"/>
    <x v="1"/>
    <s v="Female"/>
    <x v="1"/>
    <x v="22"/>
    <n v="400"/>
    <n v="100"/>
    <n v="130"/>
    <n v="4"/>
    <m/>
    <n v="62.4"/>
    <x v="0"/>
    <n v="520"/>
    <x v="20"/>
    <m/>
    <x v="20"/>
    <x v="22"/>
    <x v="2"/>
    <x v="0"/>
  </r>
  <r>
    <d v="2024-02-10T00:00:00"/>
    <s v="Abu Dhabi"/>
    <s v="UAE"/>
    <x v="0"/>
    <s v="Female"/>
    <x v="2"/>
    <x v="10"/>
    <n v="5600"/>
    <n v="800"/>
    <n v="1040"/>
    <n v="7"/>
    <m/>
    <n v="104"/>
    <x v="0"/>
    <n v="7000"/>
    <x v="199"/>
    <m/>
    <x v="135"/>
    <x v="22"/>
    <x v="2"/>
    <x v="0"/>
  </r>
  <r>
    <d v="2024-02-10T00:00:00"/>
    <s v="Karimnagar"/>
    <s v="India"/>
    <x v="1"/>
    <s v="Female"/>
    <x v="4"/>
    <x v="13"/>
    <n v="9000"/>
    <n v="900"/>
    <n v="1170"/>
    <n v="10"/>
    <m/>
    <n v="117"/>
    <x v="0"/>
    <n v="11250"/>
    <x v="49"/>
    <m/>
    <x v="23"/>
    <x v="22"/>
    <x v="2"/>
    <x v="0"/>
  </r>
  <r>
    <d v="2024-02-10T00:00:00"/>
    <s v="Calgary"/>
    <s v="Canada"/>
    <x v="0"/>
    <s v="Female"/>
    <x v="2"/>
    <x v="12"/>
    <n v="150000"/>
    <n v="25000"/>
    <n v="32500"/>
    <n v="6"/>
    <m/>
    <n v="4875"/>
    <x v="2"/>
    <n v="195000"/>
    <x v="174"/>
    <m/>
    <x v="77"/>
    <x v="22"/>
    <x v="2"/>
    <x v="0"/>
  </r>
  <r>
    <d v="2024-02-10T00:00:00"/>
    <s v="Madurai"/>
    <s v="India"/>
    <x v="0"/>
    <s v="Male"/>
    <x v="4"/>
    <x v="37"/>
    <n v="300"/>
    <n v="300"/>
    <n v="390"/>
    <n v="1"/>
    <m/>
    <n v="26.25"/>
    <x v="0"/>
    <n v="375"/>
    <x v="24"/>
    <m/>
    <x v="85"/>
    <x v="22"/>
    <x v="2"/>
    <x v="0"/>
  </r>
  <r>
    <d v="2024-02-10T00:00:00"/>
    <s v="Etawah"/>
    <s v="India"/>
    <x v="0"/>
    <s v="Male"/>
    <x v="0"/>
    <x v="11"/>
    <n v="3850"/>
    <n v="550"/>
    <n v="715"/>
    <n v="7"/>
    <m/>
    <n v="100"/>
    <x v="2"/>
    <n v="5005"/>
    <x v="179"/>
    <m/>
    <x v="147"/>
    <x v="22"/>
    <x v="2"/>
    <x v="0"/>
  </r>
  <r>
    <d v="2024-02-10T00:00:00"/>
    <s v="Sydney"/>
    <s v="Australia"/>
    <x v="0"/>
    <s v="Female"/>
    <x v="0"/>
    <x v="27"/>
    <n v="240"/>
    <n v="40"/>
    <n v="52"/>
    <n v="6"/>
    <m/>
    <n v="14.4"/>
    <x v="1"/>
    <n v="288"/>
    <x v="61"/>
    <m/>
    <x v="7"/>
    <x v="22"/>
    <x v="2"/>
    <x v="0"/>
  </r>
  <r>
    <d v="2024-03-10T00:00:00"/>
    <s v="Kolhapur"/>
    <s v="India"/>
    <x v="0"/>
    <s v="Male"/>
    <x v="3"/>
    <x v="25"/>
    <n v="480"/>
    <n v="120"/>
    <n v="156"/>
    <n v="4"/>
    <m/>
    <n v="42"/>
    <x v="0"/>
    <n v="600"/>
    <x v="20"/>
    <m/>
    <x v="110"/>
    <x v="22"/>
    <x v="3"/>
    <x v="0"/>
  </r>
  <r>
    <d v="2024-03-10T00:00:00"/>
    <s v="Canberra"/>
    <s v="Australia"/>
    <x v="0"/>
    <s v="Female"/>
    <x v="4"/>
    <x v="35"/>
    <n v="4000"/>
    <n v="500"/>
    <n v="650"/>
    <n v="8"/>
    <m/>
    <n v="100"/>
    <x v="0"/>
    <n v="5000"/>
    <x v="157"/>
    <m/>
    <x v="12"/>
    <x v="22"/>
    <x v="3"/>
    <x v="0"/>
  </r>
  <r>
    <d v="2024-03-10T00:00:00"/>
    <s v="Leipzig"/>
    <s v="Germany"/>
    <x v="0"/>
    <s v="Male"/>
    <x v="0"/>
    <x v="5"/>
    <n v="810"/>
    <n v="90"/>
    <n v="117"/>
    <n v="9"/>
    <m/>
    <n v="46.575000000000003"/>
    <x v="1"/>
    <n v="931.5"/>
    <x v="213"/>
    <m/>
    <x v="217"/>
    <x v="22"/>
    <x v="3"/>
    <x v="0"/>
  </r>
  <r>
    <d v="2024-03-10T00:00:00"/>
    <s v="Aligarh"/>
    <s v="India"/>
    <x v="0"/>
    <s v="Female"/>
    <x v="0"/>
    <x v="32"/>
    <n v="160"/>
    <n v="20"/>
    <n v="26"/>
    <n v="8"/>
    <m/>
    <n v="9.1999999999999993"/>
    <x v="1"/>
    <n v="184"/>
    <x v="60"/>
    <m/>
    <x v="11"/>
    <x v="22"/>
    <x v="3"/>
    <x v="0"/>
  </r>
  <r>
    <d v="2024-03-10T00:00:00"/>
    <s v="Austin"/>
    <s v="USA"/>
    <x v="1"/>
    <s v="Female"/>
    <x v="3"/>
    <x v="42"/>
    <n v="270"/>
    <n v="90"/>
    <n v="117"/>
    <n v="3"/>
    <m/>
    <n v="33.75"/>
    <x v="1"/>
    <n v="337.5"/>
    <x v="37"/>
    <m/>
    <x v="37"/>
    <x v="22"/>
    <x v="3"/>
    <x v="0"/>
  </r>
  <r>
    <d v="2024-03-10T00:00:00"/>
    <s v="Pali"/>
    <s v="India"/>
    <x v="0"/>
    <s v="Male"/>
    <x v="3"/>
    <x v="48"/>
    <n v="1800"/>
    <n v="300"/>
    <n v="390"/>
    <n v="6"/>
    <m/>
    <n v="100"/>
    <x v="0"/>
    <n v="2070"/>
    <x v="28"/>
    <m/>
    <x v="122"/>
    <x v="22"/>
    <x v="3"/>
    <x v="0"/>
  </r>
  <r>
    <d v="2024-03-10T00:00:00"/>
    <s v="Gwalior"/>
    <s v="India"/>
    <x v="0"/>
    <s v="Male"/>
    <x v="2"/>
    <x v="29"/>
    <n v="12000"/>
    <n v="12000"/>
    <n v="15600"/>
    <n v="1"/>
    <m/>
    <n v="780"/>
    <x v="1"/>
    <n v="15600"/>
    <x v="41"/>
    <m/>
    <x v="42"/>
    <x v="22"/>
    <x v="3"/>
    <x v="0"/>
  </r>
  <r>
    <d v="2024-03-10T00:00:00"/>
    <s v="Mumbai"/>
    <s v="India"/>
    <x v="1"/>
    <s v="Male"/>
    <x v="0"/>
    <x v="11"/>
    <n v="4950"/>
    <n v="550"/>
    <n v="715"/>
    <n v="9"/>
    <m/>
    <n v="100"/>
    <x v="1"/>
    <n v="6435"/>
    <x v="313"/>
    <m/>
    <x v="222"/>
    <x v="22"/>
    <x v="3"/>
    <x v="0"/>
  </r>
  <r>
    <d v="2024-03-10T00:00:00"/>
    <s v="Kharagpur"/>
    <s v="India"/>
    <x v="0"/>
    <s v="Female"/>
    <x v="4"/>
    <x v="31"/>
    <n v="2400"/>
    <n v="800"/>
    <n v="1040"/>
    <n v="3"/>
    <m/>
    <n v="104"/>
    <x v="1"/>
    <n v="3120"/>
    <x v="72"/>
    <m/>
    <x v="70"/>
    <x v="22"/>
    <x v="3"/>
    <x v="0"/>
  </r>
  <r>
    <d v="2024-03-10T00:00:00"/>
    <s v="Delhi"/>
    <s v="India"/>
    <x v="0"/>
    <s v="Male"/>
    <x v="1"/>
    <x v="44"/>
    <n v="1500"/>
    <n v="150"/>
    <n v="195"/>
    <n v="10"/>
    <m/>
    <n v="90"/>
    <x v="1"/>
    <n v="1800"/>
    <x v="52"/>
    <m/>
    <x v="0"/>
    <x v="22"/>
    <x v="3"/>
    <x v="0"/>
  </r>
  <r>
    <d v="2024-03-10T00:00:00"/>
    <s v="Berlin"/>
    <s v="Germany"/>
    <x v="0"/>
    <s v="Female"/>
    <x v="5"/>
    <x v="49"/>
    <n v="420"/>
    <n v="70"/>
    <n v="91"/>
    <n v="6"/>
    <m/>
    <n v="36.75"/>
    <x v="0"/>
    <n v="525"/>
    <x v="234"/>
    <m/>
    <x v="32"/>
    <x v="22"/>
    <x v="3"/>
    <x v="0"/>
  </r>
  <r>
    <d v="2024-03-10T00:00:00"/>
    <s v="Rio de Janeiro"/>
    <s v="Brazil"/>
    <x v="0"/>
    <s v="Male"/>
    <x v="4"/>
    <x v="37"/>
    <n v="1500"/>
    <n v="300"/>
    <n v="390"/>
    <n v="5"/>
    <m/>
    <n v="90"/>
    <x v="1"/>
    <n v="1800"/>
    <x v="52"/>
    <m/>
    <x v="0"/>
    <x v="22"/>
    <x v="3"/>
    <x v="0"/>
  </r>
  <r>
    <d v="2024-03-10T00:00:00"/>
    <s v="Pune"/>
    <s v="India"/>
    <x v="0"/>
    <s v="Male"/>
    <x v="1"/>
    <x v="44"/>
    <n v="600"/>
    <n v="150"/>
    <n v="195"/>
    <n v="4"/>
    <m/>
    <n v="72"/>
    <x v="2"/>
    <n v="720"/>
    <x v="20"/>
    <m/>
    <x v="5"/>
    <x v="22"/>
    <x v="3"/>
    <x v="0"/>
  </r>
  <r>
    <d v="2024-03-10T00:00:00"/>
    <s v="Nizamabad"/>
    <s v="India"/>
    <x v="0"/>
    <s v="Male"/>
    <x v="4"/>
    <x v="13"/>
    <n v="3600"/>
    <n v="900"/>
    <n v="1170"/>
    <n v="4"/>
    <m/>
    <n v="117"/>
    <x v="0"/>
    <n v="4680"/>
    <x v="110"/>
    <m/>
    <x v="16"/>
    <x v="22"/>
    <x v="3"/>
    <x v="0"/>
  </r>
  <r>
    <d v="2024-03-10T00:00:00"/>
    <s v="Adelaide"/>
    <s v="Australia"/>
    <x v="0"/>
    <s v="Female"/>
    <x v="0"/>
    <x v="0"/>
    <n v="1250"/>
    <n v="250"/>
    <n v="325"/>
    <n v="5"/>
    <m/>
    <n v="75"/>
    <x v="1"/>
    <n v="1500"/>
    <x v="214"/>
    <m/>
    <x v="81"/>
    <x v="22"/>
    <x v="3"/>
    <x v="0"/>
  </r>
  <r>
    <d v="2024-03-10T00:00:00"/>
    <s v="Kharagpur"/>
    <s v="India"/>
    <x v="1"/>
    <s v="Female"/>
    <x v="0"/>
    <x v="33"/>
    <n v="360"/>
    <n v="60"/>
    <n v="78"/>
    <n v="6"/>
    <m/>
    <n v="46.8"/>
    <x v="1"/>
    <n v="468"/>
    <x v="101"/>
    <m/>
    <x v="44"/>
    <x v="22"/>
    <x v="3"/>
    <x v="0"/>
  </r>
  <r>
    <d v="2024-03-10T00:00:00"/>
    <s v="Las Vegas"/>
    <s v="USA"/>
    <x v="1"/>
    <s v="Male"/>
    <x v="0"/>
    <x v="6"/>
    <n v="60"/>
    <n v="20"/>
    <n v="26"/>
    <n v="3"/>
    <m/>
    <n v="7.8"/>
    <x v="1"/>
    <n v="78"/>
    <x v="209"/>
    <m/>
    <x v="112"/>
    <x v="22"/>
    <x v="3"/>
    <x v="0"/>
  </r>
  <r>
    <d v="2024-03-10T00:00:00"/>
    <s v="Montreal"/>
    <s v="Canada"/>
    <x v="1"/>
    <s v="Male"/>
    <x v="4"/>
    <x v="34"/>
    <n v="5000"/>
    <n v="2500"/>
    <n v="3250"/>
    <n v="2"/>
    <m/>
    <n v="325"/>
    <x v="2"/>
    <n v="6500"/>
    <x v="190"/>
    <m/>
    <x v="46"/>
    <x v="22"/>
    <x v="3"/>
    <x v="0"/>
  </r>
  <r>
    <d v="2024-03-10T00:00:00"/>
    <s v="Al Ain"/>
    <s v="UAE"/>
    <x v="0"/>
    <s v="Female"/>
    <x v="2"/>
    <x v="15"/>
    <n v="17500"/>
    <n v="3500"/>
    <n v="4550"/>
    <n v="5"/>
    <m/>
    <n v="455"/>
    <x v="0"/>
    <n v="22750"/>
    <x v="18"/>
    <m/>
    <x v="118"/>
    <x v="22"/>
    <x v="3"/>
    <x v="0"/>
  </r>
  <r>
    <d v="2024-03-10T00:00:00"/>
    <s v="Hapur"/>
    <s v="India"/>
    <x v="1"/>
    <s v="Male"/>
    <x v="0"/>
    <x v="33"/>
    <n v="420"/>
    <n v="60"/>
    <n v="78"/>
    <n v="7"/>
    <m/>
    <n v="50.4"/>
    <x v="1"/>
    <n v="504"/>
    <x v="96"/>
    <m/>
    <x v="32"/>
    <x v="22"/>
    <x v="3"/>
    <x v="0"/>
  </r>
  <r>
    <d v="2024-03-10T00:00:00"/>
    <s v="Indianapolis"/>
    <s v="USA"/>
    <x v="0"/>
    <s v="Female"/>
    <x v="4"/>
    <x v="16"/>
    <n v="3600"/>
    <n v="1800"/>
    <n v="2340"/>
    <n v="2"/>
    <m/>
    <n v="234"/>
    <x v="2"/>
    <n v="4680"/>
    <x v="110"/>
    <m/>
    <x v="16"/>
    <x v="22"/>
    <x v="3"/>
    <x v="0"/>
  </r>
  <r>
    <d v="2024-03-10T00:00:00"/>
    <s v="Kota"/>
    <s v="India"/>
    <x v="0"/>
    <s v="Male"/>
    <x v="2"/>
    <x v="19"/>
    <n v="36000"/>
    <n v="18000"/>
    <n v="23400"/>
    <n v="2"/>
    <m/>
    <n v="3510"/>
    <x v="2"/>
    <n v="45000"/>
    <x v="104"/>
    <m/>
    <x v="52"/>
    <x v="22"/>
    <x v="3"/>
    <x v="0"/>
  </r>
  <r>
    <d v="2024-03-10T00:00:00"/>
    <s v="Etawah"/>
    <s v="India"/>
    <x v="0"/>
    <s v="Female"/>
    <x v="0"/>
    <x v="11"/>
    <n v="1650"/>
    <n v="550"/>
    <n v="715"/>
    <n v="3"/>
    <m/>
    <n v="100"/>
    <x v="1"/>
    <n v="2062.5"/>
    <x v="269"/>
    <m/>
    <x v="163"/>
    <x v="22"/>
    <x v="3"/>
    <x v="0"/>
  </r>
  <r>
    <d v="2024-03-10T00:00:00"/>
    <s v="Sangli"/>
    <s v="India"/>
    <x v="0"/>
    <s v="Female"/>
    <x v="2"/>
    <x v="24"/>
    <n v="1000"/>
    <n v="250"/>
    <n v="325"/>
    <n v="4"/>
    <m/>
    <n v="65"/>
    <x v="1"/>
    <n v="1300"/>
    <x v="52"/>
    <m/>
    <x v="22"/>
    <x v="22"/>
    <x v="3"/>
    <x v="0"/>
  </r>
  <r>
    <d v="2024-03-10T00:00:00"/>
    <s v="San Diego"/>
    <s v="USA"/>
    <x v="0"/>
    <s v="Male"/>
    <x v="4"/>
    <x v="28"/>
    <n v="500"/>
    <n v="100"/>
    <n v="130"/>
    <n v="5"/>
    <m/>
    <n v="62.5"/>
    <x v="2"/>
    <n v="625"/>
    <x v="99"/>
    <m/>
    <x v="24"/>
    <x v="22"/>
    <x v="3"/>
    <x v="0"/>
  </r>
  <r>
    <d v="2024-03-10T00:00:00"/>
    <s v="Dresden"/>
    <s v="Germany"/>
    <x v="1"/>
    <s v="Male"/>
    <x v="5"/>
    <x v="49"/>
    <n v="280"/>
    <n v="70"/>
    <n v="91"/>
    <n v="4"/>
    <m/>
    <n v="54.6"/>
    <x v="2"/>
    <n v="364"/>
    <x v="96"/>
    <m/>
    <x v="87"/>
    <x v="22"/>
    <x v="3"/>
    <x v="0"/>
  </r>
  <r>
    <d v="2024-03-10T00:00:00"/>
    <s v="San Jose"/>
    <s v="USA"/>
    <x v="1"/>
    <s v="Male"/>
    <x v="0"/>
    <x v="33"/>
    <n v="180"/>
    <n v="60"/>
    <n v="78"/>
    <n v="3"/>
    <m/>
    <n v="22.5"/>
    <x v="1"/>
    <n v="225"/>
    <x v="65"/>
    <m/>
    <x v="2"/>
    <x v="22"/>
    <x v="3"/>
    <x v="0"/>
  </r>
  <r>
    <d v="2024-03-10T00:00:00"/>
    <s v="Seattle"/>
    <s v="USA"/>
    <x v="0"/>
    <s v="Male"/>
    <x v="1"/>
    <x v="39"/>
    <n v="150"/>
    <n v="50"/>
    <n v="65"/>
    <n v="3"/>
    <m/>
    <n v="9.75"/>
    <x v="1"/>
    <n v="195"/>
    <x v="65"/>
    <m/>
    <x v="181"/>
    <x v="22"/>
    <x v="3"/>
    <x v="0"/>
  </r>
  <r>
    <d v="2024-03-10T00:00:00"/>
    <s v="Umm Al Quwain"/>
    <s v="UAE"/>
    <x v="1"/>
    <s v="Male"/>
    <x v="4"/>
    <x v="16"/>
    <n v="5400"/>
    <n v="1800"/>
    <n v="2340"/>
    <n v="3"/>
    <m/>
    <n v="234"/>
    <x v="1"/>
    <n v="6750"/>
    <x v="194"/>
    <m/>
    <x v="141"/>
    <x v="22"/>
    <x v="3"/>
    <x v="0"/>
  </r>
  <r>
    <d v="2024-03-10T00:00:00"/>
    <s v="Moradabad"/>
    <s v="India"/>
    <x v="0"/>
    <s v="Male"/>
    <x v="2"/>
    <x v="24"/>
    <n v="1500"/>
    <n v="250"/>
    <n v="325"/>
    <n v="6"/>
    <m/>
    <n v="97.5"/>
    <x v="1"/>
    <n v="1950"/>
    <x v="0"/>
    <m/>
    <x v="0"/>
    <x v="22"/>
    <x v="3"/>
    <x v="0"/>
  </r>
  <r>
    <d v="2024-03-10T00:00:00"/>
    <s v="Leeds"/>
    <s v="UK"/>
    <x v="0"/>
    <s v="Male"/>
    <x v="4"/>
    <x v="37"/>
    <n v="1800"/>
    <n v="300"/>
    <n v="390"/>
    <n v="6"/>
    <m/>
    <n v="100"/>
    <x v="1"/>
    <n v="2250"/>
    <x v="0"/>
    <m/>
    <x v="122"/>
    <x v="22"/>
    <x v="3"/>
    <x v="0"/>
  </r>
  <r>
    <d v="2024-03-10T00:00:00"/>
    <s v="Houston"/>
    <s v="USA"/>
    <x v="0"/>
    <s v="Male"/>
    <x v="0"/>
    <x v="38"/>
    <n v="135"/>
    <n v="45"/>
    <n v="59"/>
    <n v="3"/>
    <m/>
    <n v="12.285"/>
    <x v="0"/>
    <n v="175.5"/>
    <x v="233"/>
    <m/>
    <x v="155"/>
    <x v="22"/>
    <x v="3"/>
    <x v="0"/>
  </r>
  <r>
    <d v="2024-03-10T00:00:00"/>
    <s v="Austin"/>
    <s v="USA"/>
    <x v="0"/>
    <s v="Female"/>
    <x v="2"/>
    <x v="52"/>
    <n v="35000"/>
    <n v="5000"/>
    <n v="6500"/>
    <n v="7"/>
    <m/>
    <n v="650"/>
    <x v="1"/>
    <n v="45500"/>
    <x v="284"/>
    <m/>
    <x v="211"/>
    <x v="22"/>
    <x v="3"/>
    <x v="0"/>
  </r>
  <r>
    <d v="2024-03-10T00:00:00"/>
    <s v="Kolkata"/>
    <s v="India"/>
    <x v="0"/>
    <s v="Male"/>
    <x v="4"/>
    <x v="31"/>
    <n v="2400"/>
    <n v="800"/>
    <n v="1040"/>
    <n v="3"/>
    <m/>
    <n v="104"/>
    <x v="1"/>
    <n v="3120"/>
    <x v="72"/>
    <m/>
    <x v="70"/>
    <x v="22"/>
    <x v="3"/>
    <x v="0"/>
  </r>
  <r>
    <d v="2024-04-10T00:00:00"/>
    <s v="Lucknow"/>
    <s v="India"/>
    <x v="1"/>
    <s v="Male"/>
    <x v="4"/>
    <x v="30"/>
    <n v="7500"/>
    <n v="1500"/>
    <n v="1950"/>
    <n v="5"/>
    <m/>
    <n v="195"/>
    <x v="1"/>
    <n v="9750"/>
    <x v="49"/>
    <m/>
    <x v="50"/>
    <x v="22"/>
    <x v="4"/>
    <x v="0"/>
  </r>
  <r>
    <d v="2024-04-10T00:00:00"/>
    <s v="Rewa"/>
    <s v="India"/>
    <x v="0"/>
    <s v="Female"/>
    <x v="2"/>
    <x v="19"/>
    <n v="72000"/>
    <n v="18000"/>
    <n v="23400"/>
    <n v="4"/>
    <m/>
    <n v="3510"/>
    <x v="0"/>
    <n v="93600"/>
    <x v="39"/>
    <m/>
    <x v="39"/>
    <x v="22"/>
    <x v="4"/>
    <x v="0"/>
  </r>
  <r>
    <d v="2024-04-10T00:00:00"/>
    <s v="San Jose"/>
    <s v="USA"/>
    <x v="0"/>
    <s v="Female"/>
    <x v="2"/>
    <x v="52"/>
    <n v="40000"/>
    <n v="5000"/>
    <n v="6500"/>
    <n v="8"/>
    <m/>
    <n v="650"/>
    <x v="2"/>
    <n v="50000"/>
    <x v="138"/>
    <m/>
    <x v="124"/>
    <x v="22"/>
    <x v="4"/>
    <x v="0"/>
  </r>
  <r>
    <d v="2024-04-10T00:00:00"/>
    <s v="Manaus"/>
    <s v="Brazil"/>
    <x v="0"/>
    <s v="Female"/>
    <x v="0"/>
    <x v="32"/>
    <n v="100"/>
    <n v="20"/>
    <n v="26"/>
    <n v="5"/>
    <m/>
    <n v="8.0500000000000007"/>
    <x v="0"/>
    <n v="115"/>
    <x v="67"/>
    <m/>
    <x v="9"/>
    <x v="22"/>
    <x v="4"/>
    <x v="0"/>
  </r>
  <r>
    <d v="2024-04-10T00:00:00"/>
    <s v="Bhagalpur"/>
    <s v="India"/>
    <x v="1"/>
    <s v="Male"/>
    <x v="0"/>
    <x v="33"/>
    <n v="360"/>
    <n v="60"/>
    <n v="78"/>
    <n v="6"/>
    <m/>
    <n v="46.8"/>
    <x v="1"/>
    <n v="468"/>
    <x v="101"/>
    <m/>
    <x v="44"/>
    <x v="22"/>
    <x v="4"/>
    <x v="0"/>
  </r>
  <r>
    <d v="2024-04-10T00:00:00"/>
    <s v="Delhi"/>
    <s v="India"/>
    <x v="1"/>
    <s v="Female"/>
    <x v="5"/>
    <x v="41"/>
    <n v="21"/>
    <n v="3"/>
    <n v="4"/>
    <n v="7"/>
    <m/>
    <n v="3.2759999999999998"/>
    <x v="0"/>
    <n v="27.3"/>
    <x v="246"/>
    <m/>
    <x v="221"/>
    <x v="22"/>
    <x v="4"/>
    <x v="0"/>
  </r>
  <r>
    <d v="2024-04-10T00:00:00"/>
    <s v="Bhiwani"/>
    <s v="India"/>
    <x v="0"/>
    <s v="Male"/>
    <x v="1"/>
    <x v="39"/>
    <n v="300"/>
    <n v="50"/>
    <n v="65"/>
    <n v="6"/>
    <m/>
    <n v="24.15"/>
    <x v="0"/>
    <n v="345"/>
    <x v="65"/>
    <m/>
    <x v="85"/>
    <x v="22"/>
    <x v="4"/>
    <x v="0"/>
  </r>
  <r>
    <d v="2024-04-10T00:00:00"/>
    <s v="Jacksonville"/>
    <s v="USA"/>
    <x v="1"/>
    <s v="Male"/>
    <x v="0"/>
    <x v="0"/>
    <n v="1250"/>
    <n v="250"/>
    <n v="325"/>
    <n v="5"/>
    <m/>
    <n v="100"/>
    <x v="2"/>
    <n v="1562.5"/>
    <x v="85"/>
    <m/>
    <x v="81"/>
    <x v="22"/>
    <x v="4"/>
    <x v="0"/>
  </r>
  <r>
    <d v="2024-04-10T00:00:00"/>
    <s v="Los Angeles"/>
    <s v="USA"/>
    <x v="0"/>
    <s v="Male"/>
    <x v="4"/>
    <x v="51"/>
    <n v="4200"/>
    <n v="600"/>
    <n v="780"/>
    <n v="7"/>
    <m/>
    <n v="100"/>
    <x v="1"/>
    <n v="5250"/>
    <x v="81"/>
    <m/>
    <x v="183"/>
    <x v="22"/>
    <x v="4"/>
    <x v="0"/>
  </r>
  <r>
    <d v="2024-04-10T00:00:00"/>
    <s v="Agra"/>
    <s v="India"/>
    <x v="0"/>
    <s v="Male"/>
    <x v="4"/>
    <x v="16"/>
    <n v="7200"/>
    <n v="1800"/>
    <n v="2340"/>
    <n v="4"/>
    <m/>
    <n v="234"/>
    <x v="0"/>
    <n v="9360"/>
    <x v="19"/>
    <m/>
    <x v="19"/>
    <x v="22"/>
    <x v="4"/>
    <x v="0"/>
  </r>
  <r>
    <d v="2024-04-10T00:00:00"/>
    <s v="Gwalior"/>
    <s v="India"/>
    <x v="0"/>
    <s v="Male"/>
    <x v="4"/>
    <x v="37"/>
    <n v="1500"/>
    <n v="300"/>
    <n v="390"/>
    <n v="5"/>
    <m/>
    <n v="97.5"/>
    <x v="1"/>
    <n v="1950"/>
    <x v="0"/>
    <m/>
    <x v="0"/>
    <x v="22"/>
    <x v="4"/>
    <x v="0"/>
  </r>
  <r>
    <d v="2024-04-10T00:00:00"/>
    <s v="SÃ£o Paulo"/>
    <s v="Brazil"/>
    <x v="0"/>
    <s v="Female"/>
    <x v="0"/>
    <x v="5"/>
    <n v="450"/>
    <n v="90"/>
    <n v="117"/>
    <n v="5"/>
    <m/>
    <n v="40.950000000000003"/>
    <x v="0"/>
    <n v="585"/>
    <x v="74"/>
    <m/>
    <x v="72"/>
    <x v="22"/>
    <x v="4"/>
    <x v="0"/>
  </r>
  <r>
    <d v="2024-04-10T00:00:00"/>
    <s v="Fortaleza"/>
    <s v="Brazil"/>
    <x v="1"/>
    <s v="Male"/>
    <x v="0"/>
    <x v="27"/>
    <n v="280"/>
    <n v="40"/>
    <n v="52"/>
    <n v="7"/>
    <m/>
    <n v="36.4"/>
    <x v="1"/>
    <n v="364"/>
    <x v="96"/>
    <m/>
    <x v="87"/>
    <x v="22"/>
    <x v="4"/>
    <x v="0"/>
  </r>
  <r>
    <d v="2024-04-10T00:00:00"/>
    <s v="Bareilly"/>
    <s v="India"/>
    <x v="0"/>
    <s v="Female"/>
    <x v="0"/>
    <x v="5"/>
    <n v="450"/>
    <n v="90"/>
    <n v="117"/>
    <n v="5"/>
    <m/>
    <n v="58.5"/>
    <x v="2"/>
    <n v="585"/>
    <x v="74"/>
    <m/>
    <x v="72"/>
    <x v="22"/>
    <x v="4"/>
    <x v="0"/>
  </r>
  <r>
    <d v="2024-04-10T00:00:00"/>
    <s v="Bhopal"/>
    <s v="India"/>
    <x v="0"/>
    <s v="Female"/>
    <x v="3"/>
    <x v="21"/>
    <n v="3150"/>
    <n v="450"/>
    <n v="585"/>
    <n v="7"/>
    <m/>
    <n v="100"/>
    <x v="2"/>
    <n v="4095"/>
    <x v="335"/>
    <m/>
    <x v="179"/>
    <x v="22"/>
    <x v="4"/>
    <x v="0"/>
  </r>
  <r>
    <d v="2024-04-10T00:00:00"/>
    <s v="Portland"/>
    <s v="USA"/>
    <x v="0"/>
    <s v="Male"/>
    <x v="3"/>
    <x v="25"/>
    <n v="840"/>
    <n v="120"/>
    <n v="156"/>
    <n v="7"/>
    <m/>
    <n v="76.44"/>
    <x v="0"/>
    <n v="1092"/>
    <x v="32"/>
    <m/>
    <x v="33"/>
    <x v="22"/>
    <x v="4"/>
    <x v="0"/>
  </r>
  <r>
    <d v="2024-04-10T00:00:00"/>
    <s v="Kollam"/>
    <s v="India"/>
    <x v="0"/>
    <s v="Male"/>
    <x v="2"/>
    <x v="12"/>
    <n v="200000"/>
    <n v="25000"/>
    <n v="32500"/>
    <n v="8"/>
    <m/>
    <n v="4875"/>
    <x v="1"/>
    <n v="260000"/>
    <x v="319"/>
    <m/>
    <x v="225"/>
    <x v="22"/>
    <x v="4"/>
    <x v="0"/>
  </r>
  <r>
    <d v="2024-04-10T00:00:00"/>
    <s v="Adelaide"/>
    <s v="Australia"/>
    <x v="0"/>
    <s v="Male"/>
    <x v="4"/>
    <x v="45"/>
    <n v="14000"/>
    <n v="2000"/>
    <n v="2600"/>
    <n v="7"/>
    <m/>
    <n v="260"/>
    <x v="0"/>
    <n v="18200"/>
    <x v="195"/>
    <m/>
    <x v="107"/>
    <x v="22"/>
    <x v="4"/>
    <x v="0"/>
  </r>
  <r>
    <d v="2024-04-10T00:00:00"/>
    <s v="Bareilly"/>
    <s v="India"/>
    <x v="1"/>
    <s v="Female"/>
    <x v="3"/>
    <x v="48"/>
    <n v="900"/>
    <n v="300"/>
    <n v="390"/>
    <n v="3"/>
    <m/>
    <n v="100"/>
    <x v="2"/>
    <n v="1080"/>
    <x v="5"/>
    <m/>
    <x v="29"/>
    <x v="22"/>
    <x v="4"/>
    <x v="0"/>
  </r>
  <r>
    <d v="2024-04-10T00:00:00"/>
    <s v="Quebec City"/>
    <s v="Canada"/>
    <x v="1"/>
    <s v="Male"/>
    <x v="2"/>
    <x v="52"/>
    <n v="5000"/>
    <n v="5000"/>
    <n v="6500"/>
    <n v="1"/>
    <m/>
    <n v="650"/>
    <x v="1"/>
    <n v="6500"/>
    <x v="190"/>
    <m/>
    <x v="46"/>
    <x v="22"/>
    <x v="4"/>
    <x v="0"/>
  </r>
  <r>
    <d v="2024-04-10T00:00:00"/>
    <s v="San Diego"/>
    <s v="USA"/>
    <x v="1"/>
    <s v="Male"/>
    <x v="0"/>
    <x v="36"/>
    <n v="220"/>
    <n v="55"/>
    <n v="72"/>
    <n v="4"/>
    <m/>
    <n v="28.6"/>
    <x v="1"/>
    <n v="286"/>
    <x v="111"/>
    <m/>
    <x v="49"/>
    <x v="22"/>
    <x v="4"/>
    <x v="0"/>
  </r>
  <r>
    <d v="2024-04-10T00:00:00"/>
    <s v="Aizawl"/>
    <s v="India"/>
    <x v="0"/>
    <s v="Male"/>
    <x v="4"/>
    <x v="31"/>
    <n v="6400"/>
    <n v="800"/>
    <n v="1040"/>
    <n v="8"/>
    <m/>
    <n v="104"/>
    <x v="0"/>
    <n v="8320"/>
    <x v="275"/>
    <m/>
    <x v="175"/>
    <x v="22"/>
    <x v="4"/>
    <x v="0"/>
  </r>
  <r>
    <d v="2024-04-10T00:00:00"/>
    <s v="Liverpool"/>
    <s v="UK"/>
    <x v="0"/>
    <s v="Male"/>
    <x v="2"/>
    <x v="17"/>
    <n v="6600"/>
    <n v="2200"/>
    <n v="2860"/>
    <n v="3"/>
    <m/>
    <n v="286"/>
    <x v="1"/>
    <n v="8580"/>
    <x v="223"/>
    <m/>
    <x v="174"/>
    <x v="22"/>
    <x v="4"/>
    <x v="0"/>
  </r>
  <r>
    <d v="2024-04-10T00:00:00"/>
    <s v="Canberra"/>
    <s v="Australia"/>
    <x v="0"/>
    <s v="Male"/>
    <x v="0"/>
    <x v="5"/>
    <n v="270"/>
    <n v="90"/>
    <n v="117"/>
    <n v="3"/>
    <m/>
    <n v="24.57"/>
    <x v="0"/>
    <n v="351"/>
    <x v="207"/>
    <m/>
    <x v="37"/>
    <x v="22"/>
    <x v="4"/>
    <x v="0"/>
  </r>
  <r>
    <d v="2024-04-10T00:00:00"/>
    <s v="Vijayawada"/>
    <s v="India"/>
    <x v="0"/>
    <s v="Male"/>
    <x v="0"/>
    <x v="27"/>
    <n v="160"/>
    <n v="40"/>
    <n v="52"/>
    <n v="4"/>
    <m/>
    <n v="20.8"/>
    <x v="2"/>
    <n v="208"/>
    <x v="61"/>
    <m/>
    <x v="11"/>
    <x v="22"/>
    <x v="4"/>
    <x v="0"/>
  </r>
  <r>
    <d v="2024-04-10T00:00:00"/>
    <s v="Nizamabad"/>
    <s v="India"/>
    <x v="0"/>
    <s v="Female"/>
    <x v="2"/>
    <x v="29"/>
    <n v="60000"/>
    <n v="12000"/>
    <n v="15600"/>
    <n v="5"/>
    <m/>
    <n v="2340"/>
    <x v="0"/>
    <n v="72000"/>
    <x v="149"/>
    <m/>
    <x v="79"/>
    <x v="22"/>
    <x v="4"/>
    <x v="0"/>
  </r>
  <r>
    <d v="2024-04-10T00:00:00"/>
    <s v="Calgary"/>
    <s v="Canada"/>
    <x v="0"/>
    <s v="Male"/>
    <x v="2"/>
    <x v="24"/>
    <n v="1750"/>
    <n v="250"/>
    <n v="325"/>
    <n v="7"/>
    <m/>
    <n v="100"/>
    <x v="2"/>
    <n v="2275"/>
    <x v="31"/>
    <m/>
    <x v="31"/>
    <x v="22"/>
    <x v="4"/>
    <x v="0"/>
  </r>
  <r>
    <d v="2024-05-10T00:00:00"/>
    <s v="Madurai"/>
    <s v="India"/>
    <x v="0"/>
    <s v="Male"/>
    <x v="2"/>
    <x v="17"/>
    <n v="8800"/>
    <n v="2200"/>
    <n v="2860"/>
    <n v="4"/>
    <m/>
    <n v="286"/>
    <x v="1"/>
    <n v="11440"/>
    <x v="59"/>
    <m/>
    <x v="58"/>
    <x v="22"/>
    <x v="5"/>
    <x v="0"/>
  </r>
  <r>
    <d v="2024-05-10T00:00:00"/>
    <s v="Nashik"/>
    <s v="India"/>
    <x v="0"/>
    <s v="Male"/>
    <x v="0"/>
    <x v="38"/>
    <n v="315"/>
    <n v="45"/>
    <n v="59"/>
    <n v="7"/>
    <m/>
    <n v="20.475000000000001"/>
    <x v="1"/>
    <n v="409.5"/>
    <x v="165"/>
    <m/>
    <x v="178"/>
    <x v="22"/>
    <x v="5"/>
    <x v="0"/>
  </r>
  <r>
    <d v="2024-05-10T00:00:00"/>
    <s v="Los Angeles"/>
    <s v="USA"/>
    <x v="0"/>
    <s v="Male"/>
    <x v="2"/>
    <x v="19"/>
    <n v="54000"/>
    <n v="18000"/>
    <n v="23400"/>
    <n v="3"/>
    <m/>
    <n v="3510"/>
    <x v="0"/>
    <n v="70200"/>
    <x v="350"/>
    <m/>
    <x v="161"/>
    <x v="22"/>
    <x v="5"/>
    <x v="0"/>
  </r>
  <r>
    <d v="2024-05-10T00:00:00"/>
    <s v="Edmonton"/>
    <s v="Canada"/>
    <x v="0"/>
    <s v="Female"/>
    <x v="0"/>
    <x v="43"/>
    <n v="21"/>
    <n v="7"/>
    <n v="9"/>
    <n v="3"/>
    <m/>
    <n v="1.911"/>
    <x v="0"/>
    <n v="27.3"/>
    <x v="246"/>
    <m/>
    <x v="137"/>
    <x v="22"/>
    <x v="5"/>
    <x v="0"/>
  </r>
  <r>
    <d v="2024-05-10T00:00:00"/>
    <s v="Salvador"/>
    <s v="Brazil"/>
    <x v="0"/>
    <s v="Female"/>
    <x v="0"/>
    <x v="32"/>
    <n v="100"/>
    <n v="20"/>
    <n v="26"/>
    <n v="5"/>
    <m/>
    <n v="6.25"/>
    <x v="1"/>
    <n v="125"/>
    <x v="29"/>
    <m/>
    <x v="9"/>
    <x v="22"/>
    <x v="5"/>
    <x v="0"/>
  </r>
  <r>
    <d v="2024-05-10T00:00:00"/>
    <s v="Winnipeg"/>
    <s v="Canada"/>
    <x v="1"/>
    <s v="Female"/>
    <x v="3"/>
    <x v="48"/>
    <n v="2400"/>
    <n v="300"/>
    <n v="390"/>
    <n v="8"/>
    <m/>
    <n v="100"/>
    <x v="1"/>
    <n v="2880"/>
    <x v="161"/>
    <m/>
    <x v="70"/>
    <x v="22"/>
    <x v="5"/>
    <x v="0"/>
  </r>
  <r>
    <d v="2024-05-10T00:00:00"/>
    <s v="Baltimore"/>
    <s v="USA"/>
    <x v="1"/>
    <s v="Female"/>
    <x v="2"/>
    <x v="24"/>
    <n v="1000"/>
    <n v="250"/>
    <n v="325"/>
    <n v="4"/>
    <m/>
    <n v="100"/>
    <x v="1"/>
    <n v="1300"/>
    <x v="52"/>
    <m/>
    <x v="22"/>
    <x v="22"/>
    <x v="5"/>
    <x v="0"/>
  </r>
  <r>
    <d v="2024-05-10T00:00:00"/>
    <s v="Jacksonville"/>
    <s v="USA"/>
    <x v="1"/>
    <s v="Female"/>
    <x v="0"/>
    <x v="14"/>
    <n v="700"/>
    <n v="140"/>
    <n v="182"/>
    <n v="5"/>
    <m/>
    <n v="100"/>
    <x v="0"/>
    <n v="910"/>
    <x v="34"/>
    <m/>
    <x v="3"/>
    <x v="22"/>
    <x v="5"/>
    <x v="0"/>
  </r>
  <r>
    <d v="2024-05-10T00:00:00"/>
    <s v="Baranagar"/>
    <s v="India"/>
    <x v="1"/>
    <s v="Male"/>
    <x v="0"/>
    <x v="33"/>
    <n v="300"/>
    <n v="60"/>
    <n v="78"/>
    <n v="5"/>
    <m/>
    <n v="46.8"/>
    <x v="0"/>
    <n v="390"/>
    <x v="43"/>
    <m/>
    <x v="85"/>
    <x v="22"/>
    <x v="5"/>
    <x v="0"/>
  </r>
  <r>
    <d v="2024-05-10T00:00:00"/>
    <s v="Etawah"/>
    <s v="India"/>
    <x v="0"/>
    <s v="Female"/>
    <x v="5"/>
    <x v="53"/>
    <n v="90"/>
    <n v="30"/>
    <n v="39"/>
    <n v="3"/>
    <m/>
    <n v="8.19"/>
    <x v="0"/>
    <n v="117"/>
    <x v="129"/>
    <m/>
    <x v="160"/>
    <x v="22"/>
    <x v="5"/>
    <x v="0"/>
  </r>
  <r>
    <d v="2024-05-10T00:00:00"/>
    <s v="Berlin"/>
    <s v="Germany"/>
    <x v="0"/>
    <s v="Female"/>
    <x v="1"/>
    <x v="39"/>
    <n v="300"/>
    <n v="50"/>
    <n v="65"/>
    <n v="6"/>
    <m/>
    <n v="18.75"/>
    <x v="1"/>
    <n v="375"/>
    <x v="24"/>
    <m/>
    <x v="85"/>
    <x v="22"/>
    <x v="5"/>
    <x v="0"/>
  </r>
  <r>
    <d v="2024-05-10T00:00:00"/>
    <s v="Jacksonville"/>
    <s v="USA"/>
    <x v="0"/>
    <s v="Male"/>
    <x v="0"/>
    <x v="27"/>
    <n v="40"/>
    <n v="40"/>
    <n v="52"/>
    <n v="1"/>
    <m/>
    <n v="3.64"/>
    <x v="0"/>
    <n v="52"/>
    <x v="44"/>
    <m/>
    <x v="45"/>
    <x v="22"/>
    <x v="5"/>
    <x v="0"/>
  </r>
  <r>
    <d v="2024-05-10T00:00:00"/>
    <s v="Indianapolis"/>
    <s v="USA"/>
    <x v="0"/>
    <s v="Female"/>
    <x v="4"/>
    <x v="35"/>
    <n v="1500"/>
    <n v="500"/>
    <n v="650"/>
    <n v="3"/>
    <m/>
    <n v="100"/>
    <x v="2"/>
    <n v="1950"/>
    <x v="0"/>
    <m/>
    <x v="0"/>
    <x v="22"/>
    <x v="5"/>
    <x v="0"/>
  </r>
  <r>
    <d v="2024-05-10T00:00:00"/>
    <s v="Hyderabad"/>
    <s v="India"/>
    <x v="1"/>
    <s v="Male"/>
    <x v="4"/>
    <x v="51"/>
    <n v="3000"/>
    <n v="600"/>
    <n v="780"/>
    <n v="5"/>
    <m/>
    <n v="100"/>
    <x v="1"/>
    <n v="3750"/>
    <x v="71"/>
    <m/>
    <x v="65"/>
    <x v="22"/>
    <x v="5"/>
    <x v="0"/>
  </r>
  <r>
    <d v="2024-05-10T00:00:00"/>
    <s v="New York"/>
    <s v="USA"/>
    <x v="0"/>
    <s v="Male"/>
    <x v="0"/>
    <x v="38"/>
    <n v="225"/>
    <n v="45"/>
    <n v="59"/>
    <n v="5"/>
    <m/>
    <n v="14.0625"/>
    <x v="1"/>
    <n v="281.25"/>
    <x v="270"/>
    <m/>
    <x v="154"/>
    <x v="22"/>
    <x v="5"/>
    <x v="0"/>
  </r>
  <r>
    <d v="2024-05-10T00:00:00"/>
    <s v="Gwalior"/>
    <s v="India"/>
    <x v="1"/>
    <s v="Male"/>
    <x v="2"/>
    <x v="7"/>
    <n v="275000"/>
    <n v="55000"/>
    <n v="71500"/>
    <n v="5"/>
    <m/>
    <n v="10725"/>
    <x v="1"/>
    <n v="357500"/>
    <x v="287"/>
    <m/>
    <x v="82"/>
    <x v="22"/>
    <x v="5"/>
    <x v="0"/>
  </r>
  <r>
    <d v="2024-05-10T00:00:00"/>
    <s v="Ratlam"/>
    <s v="India"/>
    <x v="0"/>
    <s v="Female"/>
    <x v="2"/>
    <x v="7"/>
    <n v="385000"/>
    <n v="55000"/>
    <n v="71500"/>
    <n v="7"/>
    <m/>
    <n v="10725"/>
    <x v="0"/>
    <n v="500500"/>
    <x v="10"/>
    <m/>
    <x v="10"/>
    <x v="22"/>
    <x v="5"/>
    <x v="0"/>
  </r>
  <r>
    <d v="2024-05-10T00:00:00"/>
    <s v="Jalandhar"/>
    <s v="India"/>
    <x v="0"/>
    <s v="Female"/>
    <x v="1"/>
    <x v="44"/>
    <n v="1050"/>
    <n v="150"/>
    <n v="195"/>
    <n v="7"/>
    <m/>
    <n v="88.2"/>
    <x v="0"/>
    <n v="1260"/>
    <x v="34"/>
    <m/>
    <x v="86"/>
    <x v="22"/>
    <x v="5"/>
    <x v="0"/>
  </r>
  <r>
    <d v="2024-05-10T00:00:00"/>
    <s v="Ajman"/>
    <s v="UAE"/>
    <x v="0"/>
    <s v="Male"/>
    <x v="3"/>
    <x v="21"/>
    <n v="2250"/>
    <n v="450"/>
    <n v="585"/>
    <n v="5"/>
    <m/>
    <n v="100"/>
    <x v="1"/>
    <n v="2812.5"/>
    <x v="225"/>
    <m/>
    <x v="176"/>
    <x v="22"/>
    <x v="5"/>
    <x v="0"/>
  </r>
  <r>
    <d v="2024-05-10T00:00:00"/>
    <s v="Vijayawada"/>
    <s v="India"/>
    <x v="0"/>
    <s v="Male"/>
    <x v="0"/>
    <x v="3"/>
    <n v="800"/>
    <n v="100"/>
    <n v="130"/>
    <n v="8"/>
    <m/>
    <n v="52"/>
    <x v="1"/>
    <n v="1040"/>
    <x v="73"/>
    <m/>
    <x v="71"/>
    <x v="22"/>
    <x v="5"/>
    <x v="0"/>
  </r>
  <r>
    <d v="2024-05-10T00:00:00"/>
    <s v="Bareilly"/>
    <s v="India"/>
    <x v="1"/>
    <s v="Male"/>
    <x v="4"/>
    <x v="16"/>
    <n v="1800"/>
    <n v="1800"/>
    <n v="2340"/>
    <n v="1"/>
    <m/>
    <n v="234"/>
    <x v="2"/>
    <n v="2340"/>
    <x v="137"/>
    <m/>
    <x v="122"/>
    <x v="22"/>
    <x v="5"/>
    <x v="0"/>
  </r>
  <r>
    <d v="2024-05-10T00:00:00"/>
    <s v="Ajman"/>
    <s v="UAE"/>
    <x v="0"/>
    <s v="Male"/>
    <x v="0"/>
    <x v="6"/>
    <n v="60"/>
    <n v="20"/>
    <n v="26"/>
    <n v="3"/>
    <m/>
    <n v="7.8"/>
    <x v="2"/>
    <n v="78"/>
    <x v="209"/>
    <m/>
    <x v="112"/>
    <x v="22"/>
    <x v="5"/>
    <x v="0"/>
  </r>
  <r>
    <d v="2024-05-10T00:00:00"/>
    <s v="Hamburg"/>
    <s v="Germany"/>
    <x v="0"/>
    <s v="Male"/>
    <x v="4"/>
    <x v="28"/>
    <n v="1000"/>
    <n v="100"/>
    <n v="130"/>
    <n v="10"/>
    <m/>
    <n v="91"/>
    <x v="0"/>
    <n v="1300"/>
    <x v="52"/>
    <m/>
    <x v="22"/>
    <x v="22"/>
    <x v="5"/>
    <x v="0"/>
  </r>
  <r>
    <d v="2024-05-10T00:00:00"/>
    <s v="London"/>
    <s v="UK"/>
    <x v="0"/>
    <s v="Female"/>
    <x v="0"/>
    <x v="27"/>
    <n v="280"/>
    <n v="40"/>
    <n v="52"/>
    <n v="7"/>
    <m/>
    <n v="35"/>
    <x v="2"/>
    <n v="350"/>
    <x v="91"/>
    <m/>
    <x v="87"/>
    <x v="22"/>
    <x v="5"/>
    <x v="0"/>
  </r>
  <r>
    <d v="2024-05-10T00:00:00"/>
    <s v="Satna"/>
    <s v="India"/>
    <x v="0"/>
    <s v="Female"/>
    <x v="0"/>
    <x v="11"/>
    <n v="550"/>
    <n v="550"/>
    <n v="715"/>
    <n v="1"/>
    <m/>
    <n v="35.75"/>
    <x v="1"/>
    <n v="715"/>
    <x v="242"/>
    <m/>
    <x v="13"/>
    <x v="22"/>
    <x v="5"/>
    <x v="0"/>
  </r>
  <r>
    <d v="2024-05-10T00:00:00"/>
    <s v="Montreal"/>
    <s v="Canada"/>
    <x v="1"/>
    <s v="Male"/>
    <x v="4"/>
    <x v="34"/>
    <n v="15000"/>
    <n v="2500"/>
    <n v="3250"/>
    <n v="6"/>
    <m/>
    <n v="325"/>
    <x v="0"/>
    <n v="19500"/>
    <x v="151"/>
    <m/>
    <x v="134"/>
    <x v="22"/>
    <x v="5"/>
    <x v="0"/>
  </r>
  <r>
    <d v="2024-05-10T00:00:00"/>
    <s v="Stuttgart"/>
    <s v="Germany"/>
    <x v="0"/>
    <s v="Male"/>
    <x v="3"/>
    <x v="25"/>
    <n v="480"/>
    <n v="120"/>
    <n v="156"/>
    <n v="4"/>
    <m/>
    <n v="43.68"/>
    <x v="0"/>
    <n v="624"/>
    <x v="201"/>
    <m/>
    <x v="110"/>
    <x v="22"/>
    <x v="5"/>
    <x v="0"/>
  </r>
  <r>
    <d v="2024-06-10T00:00:00"/>
    <s v="Hamburg"/>
    <s v="Germany"/>
    <x v="0"/>
    <s v="Male"/>
    <x v="2"/>
    <x v="12"/>
    <n v="50000"/>
    <n v="25000"/>
    <n v="32500"/>
    <n v="2"/>
    <m/>
    <n v="4875"/>
    <x v="2"/>
    <n v="62500"/>
    <x v="360"/>
    <m/>
    <x v="173"/>
    <x v="22"/>
    <x v="0"/>
    <x v="0"/>
  </r>
  <r>
    <d v="2024-06-10T00:00:00"/>
    <s v="Umm Al Quwain"/>
    <s v="UAE"/>
    <x v="0"/>
    <s v="Female"/>
    <x v="2"/>
    <x v="29"/>
    <n v="48000"/>
    <n v="12000"/>
    <n v="15600"/>
    <n v="4"/>
    <m/>
    <n v="2340"/>
    <x v="0"/>
    <n v="60000"/>
    <x v="149"/>
    <m/>
    <x v="43"/>
    <x v="22"/>
    <x v="0"/>
    <x v="0"/>
  </r>
  <r>
    <d v="2024-06-10T00:00:00"/>
    <s v="Hobart"/>
    <s v="Australia"/>
    <x v="0"/>
    <s v="Male"/>
    <x v="4"/>
    <x v="31"/>
    <n v="5600"/>
    <n v="800"/>
    <n v="1040"/>
    <n v="7"/>
    <m/>
    <n v="104"/>
    <x v="1"/>
    <n v="7280"/>
    <x v="153"/>
    <m/>
    <x v="135"/>
    <x v="22"/>
    <x v="0"/>
    <x v="0"/>
  </r>
  <r>
    <d v="2024-06-10T00:00:00"/>
    <s v="Ottawa"/>
    <s v="Canada"/>
    <x v="0"/>
    <s v="Male"/>
    <x v="4"/>
    <x v="13"/>
    <n v="2700"/>
    <n v="900"/>
    <n v="1170"/>
    <n v="3"/>
    <m/>
    <n v="117"/>
    <x v="0"/>
    <n v="3510"/>
    <x v="116"/>
    <m/>
    <x v="106"/>
    <x v="22"/>
    <x v="0"/>
    <x v="0"/>
  </r>
  <r>
    <d v="2024-06-10T00:00:00"/>
    <s v="Atlanta"/>
    <s v="USA"/>
    <x v="0"/>
    <s v="Male"/>
    <x v="0"/>
    <x v="11"/>
    <n v="2750"/>
    <n v="550"/>
    <n v="715"/>
    <n v="5"/>
    <m/>
    <n v="100"/>
    <x v="2"/>
    <n v="3300"/>
    <x v="170"/>
    <m/>
    <x v="92"/>
    <x v="22"/>
    <x v="0"/>
    <x v="0"/>
  </r>
  <r>
    <d v="2024-06-10T00:00:00"/>
    <s v="Raichur"/>
    <s v="India"/>
    <x v="1"/>
    <s v="Male"/>
    <x v="0"/>
    <x v="5"/>
    <n v="180"/>
    <n v="90"/>
    <n v="117"/>
    <n v="2"/>
    <m/>
    <n v="27"/>
    <x v="0"/>
    <n v="225"/>
    <x v="65"/>
    <m/>
    <x v="2"/>
    <x v="22"/>
    <x v="0"/>
    <x v="0"/>
  </r>
  <r>
    <d v="2024-06-10T00:00:00"/>
    <s v="Jalgaon"/>
    <s v="India"/>
    <x v="0"/>
    <s v="Male"/>
    <x v="1"/>
    <x v="2"/>
    <n v="720"/>
    <n v="180"/>
    <n v="234"/>
    <n v="4"/>
    <m/>
    <n v="65.52"/>
    <x v="0"/>
    <n v="936"/>
    <x v="1"/>
    <m/>
    <x v="1"/>
    <x v="22"/>
    <x v="0"/>
    <x v="0"/>
  </r>
  <r>
    <d v="2024-06-10T00:00:00"/>
    <s v="Fortaleza"/>
    <s v="Brazil"/>
    <x v="0"/>
    <s v="Male"/>
    <x v="0"/>
    <x v="4"/>
    <n v="80"/>
    <n v="40"/>
    <n v="52"/>
    <n v="2"/>
    <m/>
    <n v="10.4"/>
    <x v="2"/>
    <n v="104"/>
    <x v="60"/>
    <m/>
    <x v="59"/>
    <x v="22"/>
    <x v="0"/>
    <x v="0"/>
  </r>
  <r>
    <d v="2024-06-10T00:00:00"/>
    <s v="Bhopal"/>
    <s v="India"/>
    <x v="0"/>
    <s v="Female"/>
    <x v="2"/>
    <x v="12"/>
    <n v="100000"/>
    <n v="25000"/>
    <n v="32500"/>
    <n v="4"/>
    <m/>
    <n v="4875"/>
    <x v="1"/>
    <n v="125000"/>
    <x v="169"/>
    <m/>
    <x v="195"/>
    <x v="22"/>
    <x v="0"/>
    <x v="0"/>
  </r>
  <r>
    <d v="2024-06-10T00:00:00"/>
    <s v="Ahmedabad"/>
    <s v="India"/>
    <x v="0"/>
    <s v="Male"/>
    <x v="5"/>
    <x v="57"/>
    <n v="75"/>
    <n v="25"/>
    <n v="33"/>
    <n v="3"/>
    <m/>
    <n v="6.8250000000000002"/>
    <x v="0"/>
    <n v="97.5"/>
    <x v="119"/>
    <m/>
    <x v="111"/>
    <x v="22"/>
    <x v="0"/>
    <x v="0"/>
  </r>
  <r>
    <d v="2024-06-10T00:00:00"/>
    <s v="Bokaro"/>
    <s v="India"/>
    <x v="1"/>
    <s v="Female"/>
    <x v="0"/>
    <x v="36"/>
    <n v="165"/>
    <n v="55"/>
    <n v="72"/>
    <n v="3"/>
    <m/>
    <n v="30.9375"/>
    <x v="2"/>
    <n v="206.25"/>
    <x v="324"/>
    <m/>
    <x v="60"/>
    <x v="22"/>
    <x v="0"/>
    <x v="0"/>
  </r>
  <r>
    <d v="2024-06-10T00:00:00"/>
    <s v="Calgary"/>
    <s v="Canada"/>
    <x v="0"/>
    <s v="Male"/>
    <x v="0"/>
    <x v="27"/>
    <n v="280"/>
    <n v="40"/>
    <n v="52"/>
    <n v="7"/>
    <m/>
    <n v="18.2"/>
    <x v="1"/>
    <n v="364"/>
    <x v="96"/>
    <m/>
    <x v="87"/>
    <x v="22"/>
    <x v="0"/>
    <x v="0"/>
  </r>
  <r>
    <d v="2024-06-10T00:00:00"/>
    <s v="Stuttgart"/>
    <s v="Germany"/>
    <x v="1"/>
    <s v="Female"/>
    <x v="0"/>
    <x v="38"/>
    <n v="135"/>
    <n v="45"/>
    <n v="59"/>
    <n v="3"/>
    <m/>
    <n v="25.3125"/>
    <x v="2"/>
    <n v="168.75"/>
    <x v="192"/>
    <m/>
    <x v="155"/>
    <x v="22"/>
    <x v="0"/>
    <x v="0"/>
  </r>
  <r>
    <d v="2024-06-10T00:00:00"/>
    <s v="Bardhaman"/>
    <s v="India"/>
    <x v="1"/>
    <s v="Male"/>
    <x v="5"/>
    <x v="56"/>
    <n v="140"/>
    <n v="20"/>
    <n v="26"/>
    <n v="7"/>
    <m/>
    <n v="27.3"/>
    <x v="2"/>
    <n v="182"/>
    <x v="64"/>
    <m/>
    <x v="62"/>
    <x v="22"/>
    <x v="0"/>
    <x v="0"/>
  </r>
  <r>
    <d v="2024-06-10T00:00:00"/>
    <s v="Bokaro"/>
    <s v="India"/>
    <x v="0"/>
    <s v="Female"/>
    <x v="0"/>
    <x v="0"/>
    <n v="1750"/>
    <n v="250"/>
    <n v="325"/>
    <n v="7"/>
    <m/>
    <n v="100"/>
    <x v="0"/>
    <n v="2187.5"/>
    <x v="178"/>
    <m/>
    <x v="31"/>
    <x v="22"/>
    <x v="0"/>
    <x v="0"/>
  </r>
  <r>
    <d v="2024-06-10T00:00:00"/>
    <s v="Ras Al Khaimah"/>
    <s v="UAE"/>
    <x v="1"/>
    <s v="Female"/>
    <x v="2"/>
    <x v="18"/>
    <n v="8400"/>
    <n v="1200"/>
    <n v="1560"/>
    <n v="7"/>
    <m/>
    <n v="156"/>
    <x v="0"/>
    <n v="10920"/>
    <x v="303"/>
    <m/>
    <x v="100"/>
    <x v="22"/>
    <x v="0"/>
    <x v="0"/>
  </r>
  <r>
    <d v="2024-06-10T00:00:00"/>
    <s v="Sydney"/>
    <s v="Australia"/>
    <x v="1"/>
    <s v="Male"/>
    <x v="5"/>
    <x v="56"/>
    <n v="180"/>
    <n v="20"/>
    <n v="26"/>
    <n v="9"/>
    <m/>
    <n v="23.4"/>
    <x v="1"/>
    <n v="234"/>
    <x v="2"/>
    <m/>
    <x v="2"/>
    <x v="22"/>
    <x v="0"/>
    <x v="0"/>
  </r>
  <r>
    <d v="2024-06-10T00:00:00"/>
    <s v="Moradabad"/>
    <s v="India"/>
    <x v="0"/>
    <s v="Male"/>
    <x v="3"/>
    <x v="25"/>
    <n v="600"/>
    <n v="120"/>
    <n v="156"/>
    <n v="5"/>
    <m/>
    <n v="37.5"/>
    <x v="1"/>
    <n v="750"/>
    <x v="22"/>
    <m/>
    <x v="5"/>
    <x v="22"/>
    <x v="0"/>
    <x v="0"/>
  </r>
  <r>
    <d v="2024-06-10T00:00:00"/>
    <s v="Cologne"/>
    <s v="Germany"/>
    <x v="1"/>
    <s v="Female"/>
    <x v="0"/>
    <x v="43"/>
    <n v="28"/>
    <n v="7"/>
    <n v="9"/>
    <n v="4"/>
    <m/>
    <n v="3.64"/>
    <x v="1"/>
    <n v="36.4"/>
    <x v="125"/>
    <m/>
    <x v="186"/>
    <x v="22"/>
    <x v="0"/>
    <x v="0"/>
  </r>
  <r>
    <d v="2024-06-10T00:00:00"/>
    <s v="Bardhaman"/>
    <s v="India"/>
    <x v="1"/>
    <s v="Male"/>
    <x v="0"/>
    <x v="27"/>
    <n v="120"/>
    <n v="40"/>
    <n v="52"/>
    <n v="3"/>
    <m/>
    <n v="15.6"/>
    <x v="1"/>
    <n v="156"/>
    <x v="4"/>
    <m/>
    <x v="4"/>
    <x v="22"/>
    <x v="0"/>
    <x v="0"/>
  </r>
  <r>
    <d v="2024-06-10T00:00:00"/>
    <s v="Bristol"/>
    <s v="UK"/>
    <x v="0"/>
    <s v="Male"/>
    <x v="0"/>
    <x v="6"/>
    <n v="60"/>
    <n v="20"/>
    <n v="26"/>
    <n v="3"/>
    <m/>
    <n v="7.8"/>
    <x v="2"/>
    <n v="78"/>
    <x v="209"/>
    <m/>
    <x v="112"/>
    <x v="22"/>
    <x v="0"/>
    <x v="0"/>
  </r>
  <r>
    <d v="2024-06-10T00:00:00"/>
    <s v="Dresden"/>
    <s v="Germany"/>
    <x v="1"/>
    <s v="Female"/>
    <x v="4"/>
    <x v="16"/>
    <n v="7200"/>
    <n v="1800"/>
    <n v="2340"/>
    <n v="4"/>
    <m/>
    <n v="234"/>
    <x v="2"/>
    <n v="9360"/>
    <x v="19"/>
    <m/>
    <x v="19"/>
    <x v="22"/>
    <x v="0"/>
    <x v="0"/>
  </r>
  <r>
    <d v="2024-06-10T00:00:00"/>
    <s v="Kolhapur"/>
    <s v="India"/>
    <x v="0"/>
    <s v="Male"/>
    <x v="5"/>
    <x v="58"/>
    <n v="1500"/>
    <n v="250"/>
    <n v="325"/>
    <n v="6"/>
    <m/>
    <n v="100"/>
    <x v="2"/>
    <n v="1875"/>
    <x v="134"/>
    <m/>
    <x v="0"/>
    <x v="22"/>
    <x v="0"/>
    <x v="0"/>
  </r>
  <r>
    <d v="2024-06-10T00:00:00"/>
    <s v="Indianapolis"/>
    <s v="USA"/>
    <x v="1"/>
    <s v="Male"/>
    <x v="1"/>
    <x v="2"/>
    <n v="1800"/>
    <n v="180"/>
    <n v="234"/>
    <n v="10"/>
    <m/>
    <n v="100"/>
    <x v="1"/>
    <n v="2340"/>
    <x v="137"/>
    <m/>
    <x v="122"/>
    <x v="22"/>
    <x v="0"/>
    <x v="0"/>
  </r>
  <r>
    <d v="2024-07-10T00:00:00"/>
    <s v="Boston"/>
    <s v="USA"/>
    <x v="0"/>
    <s v="Female"/>
    <x v="0"/>
    <x v="32"/>
    <n v="60"/>
    <n v="20"/>
    <n v="26"/>
    <n v="3"/>
    <m/>
    <n v="5.25"/>
    <x v="0"/>
    <n v="75"/>
    <x v="67"/>
    <m/>
    <x v="112"/>
    <x v="22"/>
    <x v="6"/>
    <x v="0"/>
  </r>
  <r>
    <d v="2024-07-10T00:00:00"/>
    <s v="New York"/>
    <s v="USA"/>
    <x v="0"/>
    <s v="Female"/>
    <x v="0"/>
    <x v="3"/>
    <n v="700"/>
    <n v="100"/>
    <n v="130"/>
    <n v="7"/>
    <m/>
    <n v="40.25"/>
    <x v="1"/>
    <n v="805"/>
    <x v="234"/>
    <m/>
    <x v="3"/>
    <x v="22"/>
    <x v="6"/>
    <x v="0"/>
  </r>
  <r>
    <d v="2024-07-10T00:00:00"/>
    <s v="Vijayawada"/>
    <s v="India"/>
    <x v="0"/>
    <s v="Male"/>
    <x v="2"/>
    <x v="15"/>
    <n v="14000"/>
    <n v="3500"/>
    <n v="4550"/>
    <n v="4"/>
    <m/>
    <n v="455"/>
    <x v="0"/>
    <n v="18200"/>
    <x v="195"/>
    <m/>
    <x v="107"/>
    <x v="22"/>
    <x v="6"/>
    <x v="0"/>
  </r>
  <r>
    <d v="2024-07-10T00:00:00"/>
    <s v="Leipzig"/>
    <s v="Germany"/>
    <x v="0"/>
    <s v="Male"/>
    <x v="2"/>
    <x v="15"/>
    <n v="21000"/>
    <n v="3500"/>
    <n v="4550"/>
    <n v="6"/>
    <m/>
    <n v="455"/>
    <x v="2"/>
    <n v="27300"/>
    <x v="228"/>
    <m/>
    <x v="18"/>
    <x v="22"/>
    <x v="6"/>
    <x v="0"/>
  </r>
  <r>
    <d v="2024-07-10T00:00:00"/>
    <s v="Nagpur"/>
    <s v="India"/>
    <x v="0"/>
    <s v="Female"/>
    <x v="0"/>
    <x v="38"/>
    <n v="315"/>
    <n v="45"/>
    <n v="59"/>
    <n v="7"/>
    <m/>
    <n v="39.375"/>
    <x v="2"/>
    <n v="393.75"/>
    <x v="230"/>
    <m/>
    <x v="178"/>
    <x v="22"/>
    <x v="6"/>
    <x v="0"/>
  </r>
  <r>
    <d v="2024-07-10T00:00:00"/>
    <s v="Abu Dhabi"/>
    <s v="UAE"/>
    <x v="0"/>
    <s v="Male"/>
    <x v="5"/>
    <x v="53"/>
    <n v="150"/>
    <n v="30"/>
    <n v="39"/>
    <n v="5"/>
    <m/>
    <n v="13.125"/>
    <x v="0"/>
    <n v="187.5"/>
    <x v="238"/>
    <m/>
    <x v="181"/>
    <x v="22"/>
    <x v="6"/>
    <x v="0"/>
  </r>
  <r>
    <d v="2024-07-10T00:00:00"/>
    <s v="Bhopal"/>
    <s v="India"/>
    <x v="1"/>
    <s v="Male"/>
    <x v="0"/>
    <x v="27"/>
    <n v="120"/>
    <n v="40"/>
    <n v="52"/>
    <n v="3"/>
    <m/>
    <n v="18.72"/>
    <x v="0"/>
    <n v="156"/>
    <x v="4"/>
    <m/>
    <x v="4"/>
    <x v="22"/>
    <x v="6"/>
    <x v="0"/>
  </r>
  <r>
    <d v="2024-07-10T00:00:00"/>
    <s v="Belo Horizonte"/>
    <s v="Brazil"/>
    <x v="1"/>
    <s v="Male"/>
    <x v="2"/>
    <x v="24"/>
    <n v="1000"/>
    <n v="250"/>
    <n v="325"/>
    <n v="4"/>
    <m/>
    <n v="100"/>
    <x v="0"/>
    <n v="1150"/>
    <x v="22"/>
    <m/>
    <x v="22"/>
    <x v="22"/>
    <x v="6"/>
    <x v="0"/>
  </r>
  <r>
    <d v="2024-07-10T00:00:00"/>
    <s v="Sharjah"/>
    <s v="UAE"/>
    <x v="0"/>
    <s v="Female"/>
    <x v="0"/>
    <x v="32"/>
    <n v="40"/>
    <n v="20"/>
    <n v="26"/>
    <n v="2"/>
    <m/>
    <n v="3.22"/>
    <x v="0"/>
    <n v="46"/>
    <x v="26"/>
    <m/>
    <x v="45"/>
    <x v="22"/>
    <x v="6"/>
    <x v="0"/>
  </r>
  <r>
    <d v="2024-07-10T00:00:00"/>
    <s v="Delhi"/>
    <s v="India"/>
    <x v="1"/>
    <s v="Female"/>
    <x v="0"/>
    <x v="9"/>
    <n v="300"/>
    <n v="60"/>
    <n v="78"/>
    <n v="5"/>
    <m/>
    <n v="39"/>
    <x v="1"/>
    <n v="390"/>
    <x v="43"/>
    <m/>
    <x v="85"/>
    <x v="22"/>
    <x v="6"/>
    <x v="0"/>
  </r>
  <r>
    <d v="2024-07-10T00:00:00"/>
    <s v="London"/>
    <s v="UK"/>
    <x v="1"/>
    <s v="Male"/>
    <x v="0"/>
    <x v="11"/>
    <n v="550"/>
    <n v="550"/>
    <n v="715"/>
    <n v="1"/>
    <m/>
    <n v="100"/>
    <x v="2"/>
    <n v="715"/>
    <x v="242"/>
    <m/>
    <x v="13"/>
    <x v="22"/>
    <x v="6"/>
    <x v="0"/>
  </r>
  <r>
    <d v="2024-07-10T00:00:00"/>
    <s v="Hobart"/>
    <s v="Australia"/>
    <x v="0"/>
    <s v="Female"/>
    <x v="1"/>
    <x v="50"/>
    <n v="600"/>
    <n v="200"/>
    <n v="260"/>
    <n v="3"/>
    <m/>
    <n v="39"/>
    <x v="1"/>
    <n v="780"/>
    <x v="5"/>
    <m/>
    <x v="5"/>
    <x v="22"/>
    <x v="6"/>
    <x v="0"/>
  </r>
  <r>
    <d v="2024-07-10T00:00:00"/>
    <s v="Hyderabad"/>
    <s v="India"/>
    <x v="0"/>
    <s v="Male"/>
    <x v="0"/>
    <x v="3"/>
    <n v="200"/>
    <n v="100"/>
    <n v="130"/>
    <n v="2"/>
    <m/>
    <n v="18.2"/>
    <x v="0"/>
    <n v="260"/>
    <x v="55"/>
    <m/>
    <x v="54"/>
    <x v="22"/>
    <x v="6"/>
    <x v="0"/>
  </r>
  <r>
    <d v="2024-07-10T00:00:00"/>
    <s v="Abu Dhabi"/>
    <s v="UAE"/>
    <x v="0"/>
    <s v="Male"/>
    <x v="0"/>
    <x v="11"/>
    <n v="5500"/>
    <n v="550"/>
    <n v="715"/>
    <n v="10"/>
    <m/>
    <n v="100"/>
    <x v="0"/>
    <n v="6600"/>
    <x v="183"/>
    <m/>
    <x v="150"/>
    <x v="22"/>
    <x v="6"/>
    <x v="0"/>
  </r>
  <r>
    <d v="2024-07-10T00:00:00"/>
    <s v="Fujairah"/>
    <s v="UAE"/>
    <x v="0"/>
    <s v="Female"/>
    <x v="5"/>
    <x v="56"/>
    <n v="40"/>
    <n v="20"/>
    <n v="26"/>
    <n v="2"/>
    <m/>
    <n v="3.64"/>
    <x v="0"/>
    <n v="52"/>
    <x v="44"/>
    <m/>
    <x v="45"/>
    <x v="22"/>
    <x v="6"/>
    <x v="0"/>
  </r>
  <r>
    <d v="2024-07-10T00:00:00"/>
    <s v="Rewa"/>
    <s v="India"/>
    <x v="0"/>
    <s v="Female"/>
    <x v="1"/>
    <x v="50"/>
    <n v="1000"/>
    <n v="200"/>
    <n v="260"/>
    <n v="5"/>
    <m/>
    <n v="65"/>
    <x v="1"/>
    <n v="1300"/>
    <x v="52"/>
    <m/>
    <x v="22"/>
    <x v="22"/>
    <x v="6"/>
    <x v="0"/>
  </r>
  <r>
    <d v="2024-07-10T00:00:00"/>
    <s v="Nashik"/>
    <s v="India"/>
    <x v="0"/>
    <s v="Male"/>
    <x v="0"/>
    <x v="32"/>
    <n v="120"/>
    <n v="20"/>
    <n v="26"/>
    <n v="6"/>
    <m/>
    <n v="15.6"/>
    <x v="2"/>
    <n v="156"/>
    <x v="4"/>
    <m/>
    <x v="4"/>
    <x v="22"/>
    <x v="6"/>
    <x v="0"/>
  </r>
  <r>
    <d v="2024-07-10T00:00:00"/>
    <s v="Vancouver"/>
    <s v="Canada"/>
    <x v="1"/>
    <s v="Male"/>
    <x v="0"/>
    <x v="5"/>
    <n v="900"/>
    <n v="90"/>
    <n v="117"/>
    <n v="10"/>
    <m/>
    <n v="100"/>
    <x v="0"/>
    <n v="1125"/>
    <x v="141"/>
    <m/>
    <x v="29"/>
    <x v="22"/>
    <x v="6"/>
    <x v="0"/>
  </r>
  <r>
    <d v="2024-07-10T00:00:00"/>
    <s v="Toronto"/>
    <s v="Canada"/>
    <x v="0"/>
    <s v="Female"/>
    <x v="1"/>
    <x v="44"/>
    <n v="750"/>
    <n v="150"/>
    <n v="195"/>
    <n v="5"/>
    <m/>
    <n v="68.25"/>
    <x v="0"/>
    <n v="975"/>
    <x v="141"/>
    <m/>
    <x v="126"/>
    <x v="22"/>
    <x v="6"/>
    <x v="0"/>
  </r>
  <r>
    <d v="2024-07-10T00:00:00"/>
    <s v="SÃ£o Paulo"/>
    <s v="Brazil"/>
    <x v="0"/>
    <s v="Male"/>
    <x v="2"/>
    <x v="19"/>
    <n v="90000"/>
    <n v="18000"/>
    <n v="23400"/>
    <n v="5"/>
    <m/>
    <n v="3510"/>
    <x v="1"/>
    <n v="117000"/>
    <x v="95"/>
    <m/>
    <x v="63"/>
    <x v="22"/>
    <x v="6"/>
    <x v="0"/>
  </r>
  <r>
    <d v="2024-07-10T00:00:00"/>
    <s v="Hyderabad"/>
    <s v="India"/>
    <x v="0"/>
    <s v="Male"/>
    <x v="0"/>
    <x v="3"/>
    <n v="400"/>
    <n v="100"/>
    <n v="130"/>
    <n v="4"/>
    <m/>
    <n v="36.4"/>
    <x v="0"/>
    <n v="520"/>
    <x v="20"/>
    <m/>
    <x v="20"/>
    <x v="22"/>
    <x v="6"/>
    <x v="0"/>
  </r>
  <r>
    <d v="2024-07-10T00:00:00"/>
    <s v="Bristol"/>
    <s v="UK"/>
    <x v="1"/>
    <s v="Male"/>
    <x v="0"/>
    <x v="6"/>
    <n v="200"/>
    <n v="20"/>
    <n v="26"/>
    <n v="10"/>
    <m/>
    <n v="31.2"/>
    <x v="0"/>
    <n v="260"/>
    <x v="55"/>
    <m/>
    <x v="54"/>
    <x v="22"/>
    <x v="6"/>
    <x v="0"/>
  </r>
  <r>
    <d v="2024-07-10T00:00:00"/>
    <s v="Agra"/>
    <s v="India"/>
    <x v="0"/>
    <s v="Male"/>
    <x v="1"/>
    <x v="50"/>
    <n v="1200"/>
    <n v="200"/>
    <n v="260"/>
    <n v="6"/>
    <m/>
    <n v="100"/>
    <x v="0"/>
    <n v="1500"/>
    <x v="52"/>
    <m/>
    <x v="105"/>
    <x v="22"/>
    <x v="6"/>
    <x v="0"/>
  </r>
  <r>
    <d v="2024-07-10T00:00:00"/>
    <s v="Abu Dhabi"/>
    <s v="UAE"/>
    <x v="1"/>
    <s v="Female"/>
    <x v="2"/>
    <x v="29"/>
    <n v="72000"/>
    <n v="12000"/>
    <n v="15600"/>
    <n v="6"/>
    <m/>
    <n v="2340"/>
    <x v="1"/>
    <n v="93600"/>
    <x v="39"/>
    <m/>
    <x v="39"/>
    <x v="22"/>
    <x v="6"/>
    <x v="0"/>
  </r>
  <r>
    <d v="2024-07-10T00:00:00"/>
    <s v="Umm Al Quwain"/>
    <s v="UAE"/>
    <x v="0"/>
    <s v="Female"/>
    <x v="0"/>
    <x v="27"/>
    <n v="360"/>
    <n v="40"/>
    <n v="52"/>
    <n v="9"/>
    <m/>
    <n v="23.4"/>
    <x v="1"/>
    <n v="468"/>
    <x v="101"/>
    <m/>
    <x v="44"/>
    <x v="22"/>
    <x v="6"/>
    <x v="0"/>
  </r>
  <r>
    <d v="2024-07-10T00:00:00"/>
    <s v="Tumkur"/>
    <s v="India"/>
    <x v="1"/>
    <s v="Male"/>
    <x v="2"/>
    <x v="10"/>
    <n v="4000"/>
    <n v="800"/>
    <n v="1040"/>
    <n v="5"/>
    <m/>
    <n v="104"/>
    <x v="1"/>
    <n v="5200"/>
    <x v="12"/>
    <m/>
    <x v="12"/>
    <x v="22"/>
    <x v="6"/>
    <x v="0"/>
  </r>
  <r>
    <d v="2024-07-10T00:00:00"/>
    <s v="Atlanta"/>
    <s v="USA"/>
    <x v="0"/>
    <s v="Male"/>
    <x v="0"/>
    <x v="1"/>
    <n v="160"/>
    <n v="80"/>
    <n v="104"/>
    <n v="2"/>
    <m/>
    <n v="14.56"/>
    <x v="0"/>
    <n v="208"/>
    <x v="61"/>
    <m/>
    <x v="11"/>
    <x v="22"/>
    <x v="6"/>
    <x v="0"/>
  </r>
  <r>
    <d v="2024-07-10T00:00:00"/>
    <s v="Kharagpur"/>
    <s v="India"/>
    <x v="1"/>
    <s v="Female"/>
    <x v="0"/>
    <x v="4"/>
    <n v="240"/>
    <n v="40"/>
    <n v="52"/>
    <n v="6"/>
    <m/>
    <n v="31.2"/>
    <x v="1"/>
    <n v="312"/>
    <x v="7"/>
    <m/>
    <x v="7"/>
    <x v="22"/>
    <x v="6"/>
    <x v="0"/>
  </r>
  <r>
    <d v="2024-07-10T00:00:00"/>
    <s v="Karimnagar"/>
    <s v="India"/>
    <x v="0"/>
    <s v="Male"/>
    <x v="0"/>
    <x v="9"/>
    <n v="180"/>
    <n v="60"/>
    <n v="78"/>
    <n v="3"/>
    <m/>
    <n v="16.38"/>
    <x v="0"/>
    <n v="234"/>
    <x v="2"/>
    <m/>
    <x v="2"/>
    <x v="22"/>
    <x v="6"/>
    <x v="0"/>
  </r>
  <r>
    <d v="2024-07-10T00:00:00"/>
    <s v="Belo Horizonte"/>
    <s v="Brazil"/>
    <x v="0"/>
    <s v="Male"/>
    <x v="2"/>
    <x v="18"/>
    <n v="8400"/>
    <n v="1200"/>
    <n v="1560"/>
    <n v="7"/>
    <m/>
    <n v="156"/>
    <x v="1"/>
    <n v="10920"/>
    <x v="303"/>
    <m/>
    <x v="100"/>
    <x v="22"/>
    <x v="6"/>
    <x v="0"/>
  </r>
  <r>
    <d v="2024-08-10T00:00:00"/>
    <s v="Madurai"/>
    <s v="India"/>
    <x v="0"/>
    <s v="Male"/>
    <x v="2"/>
    <x v="24"/>
    <n v="750"/>
    <n v="250"/>
    <n v="325"/>
    <n v="3"/>
    <m/>
    <n v="46.875"/>
    <x v="1"/>
    <n v="937.5"/>
    <x v="154"/>
    <m/>
    <x v="126"/>
    <x v="22"/>
    <x v="7"/>
    <x v="0"/>
  </r>
  <r>
    <d v="2024-08-10T00:00:00"/>
    <s v="Bareilly"/>
    <s v="India"/>
    <x v="0"/>
    <s v="Male"/>
    <x v="0"/>
    <x v="4"/>
    <n v="80"/>
    <n v="40"/>
    <n v="52"/>
    <n v="2"/>
    <m/>
    <n v="7.28"/>
    <x v="0"/>
    <n v="104"/>
    <x v="60"/>
    <m/>
    <x v="59"/>
    <x v="22"/>
    <x v="7"/>
    <x v="0"/>
  </r>
  <r>
    <d v="2024-08-10T00:00:00"/>
    <s v="Montreal"/>
    <s v="Canada"/>
    <x v="0"/>
    <s v="Male"/>
    <x v="2"/>
    <x v="52"/>
    <n v="25000"/>
    <n v="5000"/>
    <n v="6500"/>
    <n v="5"/>
    <m/>
    <n v="650"/>
    <x v="1"/>
    <n v="32500"/>
    <x v="176"/>
    <m/>
    <x v="57"/>
    <x v="22"/>
    <x v="7"/>
    <x v="0"/>
  </r>
  <r>
    <d v="2024-08-10T00:00:00"/>
    <s v="Milwaukee"/>
    <s v="USA"/>
    <x v="0"/>
    <s v="Female"/>
    <x v="0"/>
    <x v="38"/>
    <n v="360"/>
    <n v="45"/>
    <n v="59"/>
    <n v="8"/>
    <m/>
    <n v="41.4"/>
    <x v="2"/>
    <n v="414"/>
    <x v="2"/>
    <m/>
    <x v="114"/>
    <x v="22"/>
    <x v="7"/>
    <x v="0"/>
  </r>
  <r>
    <d v="2024-08-10T00:00:00"/>
    <s v="Munich"/>
    <s v="Germany"/>
    <x v="0"/>
    <s v="Female"/>
    <x v="0"/>
    <x v="36"/>
    <n v="495"/>
    <n v="55"/>
    <n v="72"/>
    <n v="9"/>
    <m/>
    <n v="64.349999999999994"/>
    <x v="2"/>
    <n v="643.5"/>
    <x v="173"/>
    <m/>
    <x v="139"/>
    <x v="22"/>
    <x v="7"/>
    <x v="0"/>
  </r>
  <r>
    <d v="2024-08-10T00:00:00"/>
    <s v="Bareilly"/>
    <s v="India"/>
    <x v="0"/>
    <s v="Male"/>
    <x v="0"/>
    <x v="38"/>
    <n v="225"/>
    <n v="45"/>
    <n v="59"/>
    <n v="5"/>
    <m/>
    <n v="19.6875"/>
    <x v="0"/>
    <n v="281.25"/>
    <x v="270"/>
    <m/>
    <x v="154"/>
    <x v="22"/>
    <x v="7"/>
    <x v="0"/>
  </r>
  <r>
    <d v="2024-08-10T00:00:00"/>
    <s v="Kolkata"/>
    <s v="India"/>
    <x v="1"/>
    <s v="Male"/>
    <x v="2"/>
    <x v="15"/>
    <n v="17500"/>
    <n v="3500"/>
    <n v="4550"/>
    <n v="5"/>
    <m/>
    <n v="455"/>
    <x v="0"/>
    <n v="21875"/>
    <x v="210"/>
    <m/>
    <x v="118"/>
    <x v="22"/>
    <x v="7"/>
    <x v="0"/>
  </r>
  <r>
    <d v="2024-08-10T00:00:00"/>
    <s v="Bangalore"/>
    <s v="India"/>
    <x v="0"/>
    <s v="Female"/>
    <x v="2"/>
    <x v="15"/>
    <n v="17500"/>
    <n v="3500"/>
    <n v="4550"/>
    <n v="5"/>
    <m/>
    <n v="455"/>
    <x v="0"/>
    <n v="22750"/>
    <x v="18"/>
    <m/>
    <x v="118"/>
    <x v="22"/>
    <x v="7"/>
    <x v="0"/>
  </r>
  <r>
    <d v="2024-08-10T00:00:00"/>
    <s v="Ahmedabad"/>
    <s v="India"/>
    <x v="1"/>
    <s v="Male"/>
    <x v="2"/>
    <x v="7"/>
    <n v="165000"/>
    <n v="55000"/>
    <n v="71500"/>
    <n v="3"/>
    <m/>
    <n v="10725"/>
    <x v="0"/>
    <n v="214500"/>
    <x v="205"/>
    <m/>
    <x v="35"/>
    <x v="22"/>
    <x v="7"/>
    <x v="0"/>
  </r>
  <r>
    <d v="2024-08-10T00:00:00"/>
    <s v="Agra"/>
    <s v="India"/>
    <x v="1"/>
    <s v="Female"/>
    <x v="2"/>
    <x v="24"/>
    <n v="1750"/>
    <n v="250"/>
    <n v="325"/>
    <n v="7"/>
    <m/>
    <n v="100"/>
    <x v="0"/>
    <n v="2187.5"/>
    <x v="178"/>
    <m/>
    <x v="31"/>
    <x v="22"/>
    <x v="7"/>
    <x v="0"/>
  </r>
  <r>
    <d v="2024-08-10T00:00:00"/>
    <s v="Canberra"/>
    <s v="Australia"/>
    <x v="0"/>
    <s v="Male"/>
    <x v="1"/>
    <x v="47"/>
    <n v="175"/>
    <n v="25"/>
    <n v="33"/>
    <n v="7"/>
    <m/>
    <n v="11.375"/>
    <x v="1"/>
    <n v="227.5"/>
    <x v="186"/>
    <m/>
    <x v="153"/>
    <x v="22"/>
    <x v="7"/>
    <x v="0"/>
  </r>
  <r>
    <d v="2024-08-10T00:00:00"/>
    <s v="Phoenix"/>
    <s v="USA"/>
    <x v="1"/>
    <s v="Female"/>
    <x v="0"/>
    <x v="6"/>
    <n v="200"/>
    <n v="20"/>
    <n v="26"/>
    <n v="10"/>
    <m/>
    <n v="31.2"/>
    <x v="0"/>
    <n v="260"/>
    <x v="55"/>
    <m/>
    <x v="54"/>
    <x v="22"/>
    <x v="7"/>
    <x v="0"/>
  </r>
  <r>
    <d v="2024-08-10T00:00:00"/>
    <s v="Jalandhar"/>
    <s v="India"/>
    <x v="0"/>
    <s v="Female"/>
    <x v="0"/>
    <x v="4"/>
    <n v="360"/>
    <n v="40"/>
    <n v="52"/>
    <n v="9"/>
    <m/>
    <n v="22.5"/>
    <x v="1"/>
    <n v="450"/>
    <x v="43"/>
    <m/>
    <x v="44"/>
    <x v="22"/>
    <x v="7"/>
    <x v="0"/>
  </r>
  <r>
    <d v="2024-08-10T00:00:00"/>
    <s v="Nagpur"/>
    <s v="India"/>
    <x v="1"/>
    <s v="Male"/>
    <x v="0"/>
    <x v="11"/>
    <n v="2200"/>
    <n v="550"/>
    <n v="715"/>
    <n v="4"/>
    <m/>
    <n v="100"/>
    <x v="1"/>
    <n v="2750"/>
    <x v="170"/>
    <m/>
    <x v="75"/>
    <x v="22"/>
    <x v="7"/>
    <x v="0"/>
  </r>
  <r>
    <d v="2024-08-10T00:00:00"/>
    <s v="Jaipur"/>
    <s v="India"/>
    <x v="1"/>
    <s v="Female"/>
    <x v="2"/>
    <x v="29"/>
    <n v="60000"/>
    <n v="12000"/>
    <n v="15600"/>
    <n v="5"/>
    <m/>
    <n v="2340"/>
    <x v="1"/>
    <n v="75000"/>
    <x v="82"/>
    <m/>
    <x v="79"/>
    <x v="22"/>
    <x v="7"/>
    <x v="0"/>
  </r>
  <r>
    <d v="2024-08-10T00:00:00"/>
    <s v="Karimnagar"/>
    <s v="India"/>
    <x v="1"/>
    <s v="Male"/>
    <x v="4"/>
    <x v="35"/>
    <n v="500"/>
    <n v="500"/>
    <n v="650"/>
    <n v="1"/>
    <m/>
    <n v="93.75"/>
    <x v="2"/>
    <n v="625"/>
    <x v="99"/>
    <m/>
    <x v="24"/>
    <x v="22"/>
    <x v="7"/>
    <x v="0"/>
  </r>
  <r>
    <d v="2024-08-10T00:00:00"/>
    <s v="Denver"/>
    <s v="USA"/>
    <x v="0"/>
    <s v="Male"/>
    <x v="0"/>
    <x v="14"/>
    <n v="560"/>
    <n v="140"/>
    <n v="182"/>
    <n v="4"/>
    <m/>
    <n v="35"/>
    <x v="1"/>
    <n v="700"/>
    <x v="3"/>
    <m/>
    <x v="17"/>
    <x v="22"/>
    <x v="7"/>
    <x v="0"/>
  </r>
  <r>
    <d v="2024-08-10T00:00:00"/>
    <s v="Los Angeles"/>
    <s v="USA"/>
    <x v="0"/>
    <s v="Female"/>
    <x v="4"/>
    <x v="51"/>
    <n v="3000"/>
    <n v="600"/>
    <n v="780"/>
    <n v="5"/>
    <m/>
    <n v="100"/>
    <x v="1"/>
    <n v="3600"/>
    <x v="47"/>
    <m/>
    <x v="65"/>
    <x v="22"/>
    <x v="7"/>
    <x v="0"/>
  </r>
  <r>
    <d v="2024-08-10T00:00:00"/>
    <s v="Baranagar"/>
    <s v="India"/>
    <x v="1"/>
    <s v="Male"/>
    <x v="4"/>
    <x v="31"/>
    <n v="5600"/>
    <n v="800"/>
    <n v="1040"/>
    <n v="7"/>
    <m/>
    <n v="104"/>
    <x v="0"/>
    <n v="7000"/>
    <x v="199"/>
    <m/>
    <x v="135"/>
    <x v="22"/>
    <x v="7"/>
    <x v="0"/>
  </r>
  <r>
    <d v="2024-08-10T00:00:00"/>
    <s v="Sydney"/>
    <s v="Australia"/>
    <x v="0"/>
    <s v="Female"/>
    <x v="0"/>
    <x v="6"/>
    <n v="160"/>
    <n v="20"/>
    <n v="26"/>
    <n v="8"/>
    <m/>
    <n v="10.4"/>
    <x v="1"/>
    <n v="208"/>
    <x v="61"/>
    <m/>
    <x v="11"/>
    <x v="22"/>
    <x v="7"/>
    <x v="0"/>
  </r>
  <r>
    <d v="2024-08-10T00:00:00"/>
    <s v="Adelaide"/>
    <s v="Australia"/>
    <x v="0"/>
    <s v="Female"/>
    <x v="4"/>
    <x v="30"/>
    <n v="12000"/>
    <n v="1500"/>
    <n v="1950"/>
    <n v="8"/>
    <m/>
    <n v="195"/>
    <x v="2"/>
    <n v="15600"/>
    <x v="41"/>
    <m/>
    <x v="42"/>
    <x v="22"/>
    <x v="7"/>
    <x v="0"/>
  </r>
  <r>
    <d v="2024-08-10T00:00:00"/>
    <s v="Tenali"/>
    <s v="India"/>
    <x v="0"/>
    <s v="Female"/>
    <x v="4"/>
    <x v="45"/>
    <n v="6000"/>
    <n v="2000"/>
    <n v="2600"/>
    <n v="3"/>
    <m/>
    <n v="260"/>
    <x v="2"/>
    <n v="7800"/>
    <x v="23"/>
    <m/>
    <x v="25"/>
    <x v="22"/>
    <x v="7"/>
    <x v="0"/>
  </r>
  <r>
    <d v="2024-08-10T00:00:00"/>
    <s v="Palghar"/>
    <s v="India"/>
    <x v="0"/>
    <s v="Male"/>
    <x v="1"/>
    <x v="2"/>
    <n v="1440"/>
    <n v="180"/>
    <n v="234"/>
    <n v="8"/>
    <m/>
    <n v="93.6"/>
    <x v="1"/>
    <n v="1872"/>
    <x v="279"/>
    <m/>
    <x v="206"/>
    <x v="22"/>
    <x v="7"/>
    <x v="0"/>
  </r>
  <r>
    <d v="2024-08-10T00:00:00"/>
    <s v="Moradabad"/>
    <s v="India"/>
    <x v="1"/>
    <s v="Male"/>
    <x v="0"/>
    <x v="9"/>
    <n v="300"/>
    <n v="60"/>
    <n v="78"/>
    <n v="5"/>
    <m/>
    <n v="41.4"/>
    <x v="0"/>
    <n v="345"/>
    <x v="65"/>
    <m/>
    <x v="85"/>
    <x v="22"/>
    <x v="7"/>
    <x v="0"/>
  </r>
  <r>
    <d v="2024-08-10T00:00:00"/>
    <s v="Fujairah"/>
    <s v="UAE"/>
    <x v="1"/>
    <s v="Male"/>
    <x v="2"/>
    <x v="10"/>
    <n v="3200"/>
    <n v="800"/>
    <n v="1040"/>
    <n v="4"/>
    <m/>
    <n v="104"/>
    <x v="2"/>
    <n v="4000"/>
    <x v="63"/>
    <m/>
    <x v="61"/>
    <x v="22"/>
    <x v="7"/>
    <x v="0"/>
  </r>
  <r>
    <d v="2024-08-10T00:00:00"/>
    <s v="Baranagar"/>
    <s v="India"/>
    <x v="0"/>
    <s v="Male"/>
    <x v="2"/>
    <x v="29"/>
    <n v="108000"/>
    <n v="12000"/>
    <n v="15600"/>
    <n v="9"/>
    <m/>
    <n v="2340"/>
    <x v="2"/>
    <n v="140400"/>
    <x v="70"/>
    <m/>
    <x v="68"/>
    <x v="22"/>
    <x v="7"/>
    <x v="0"/>
  </r>
  <r>
    <d v="2024-09-10T00:00:00"/>
    <s v="Tumkur"/>
    <s v="India"/>
    <x v="1"/>
    <s v="Female"/>
    <x v="2"/>
    <x v="15"/>
    <n v="10500"/>
    <n v="3500"/>
    <n v="4550"/>
    <n v="3"/>
    <m/>
    <n v="455"/>
    <x v="1"/>
    <n v="13650"/>
    <x v="272"/>
    <m/>
    <x v="205"/>
    <x v="22"/>
    <x v="8"/>
    <x v="0"/>
  </r>
  <r>
    <d v="2024-09-10T00:00:00"/>
    <s v="Baltimore"/>
    <s v="USA"/>
    <x v="0"/>
    <s v="Male"/>
    <x v="5"/>
    <x v="56"/>
    <n v="80"/>
    <n v="20"/>
    <n v="26"/>
    <n v="4"/>
    <m/>
    <n v="6.72"/>
    <x v="0"/>
    <n v="96"/>
    <x v="203"/>
    <m/>
    <x v="59"/>
    <x v="22"/>
    <x v="8"/>
    <x v="0"/>
  </r>
  <r>
    <d v="2024-09-10T00:00:00"/>
    <s v="Seattle"/>
    <s v="USA"/>
    <x v="0"/>
    <s v="Female"/>
    <x v="0"/>
    <x v="14"/>
    <n v="560"/>
    <n v="140"/>
    <n v="182"/>
    <n v="4"/>
    <m/>
    <n v="70"/>
    <x v="2"/>
    <n v="700"/>
    <x v="3"/>
    <m/>
    <x v="17"/>
    <x v="22"/>
    <x v="8"/>
    <x v="0"/>
  </r>
  <r>
    <d v="2024-09-10T00:00:00"/>
    <s v="Sharjah"/>
    <s v="UAE"/>
    <x v="1"/>
    <s v="Male"/>
    <x v="0"/>
    <x v="27"/>
    <n v="120"/>
    <n v="40"/>
    <n v="52"/>
    <n v="3"/>
    <m/>
    <n v="22.5"/>
    <x v="2"/>
    <n v="150"/>
    <x v="53"/>
    <m/>
    <x v="4"/>
    <x v="22"/>
    <x v="8"/>
    <x v="0"/>
  </r>
  <r>
    <d v="2024-09-10T00:00:00"/>
    <s v="Bhagalpur"/>
    <s v="India"/>
    <x v="0"/>
    <s v="Female"/>
    <x v="0"/>
    <x v="43"/>
    <n v="42"/>
    <n v="7"/>
    <n v="9"/>
    <n v="6"/>
    <m/>
    <n v="5.46"/>
    <x v="2"/>
    <n v="54.6"/>
    <x v="140"/>
    <m/>
    <x v="93"/>
    <x v="22"/>
    <x v="8"/>
    <x v="0"/>
  </r>
  <r>
    <d v="2024-09-10T00:00:00"/>
    <s v="Hyderabad"/>
    <s v="India"/>
    <x v="0"/>
    <s v="Female"/>
    <x v="0"/>
    <x v="33"/>
    <n v="480"/>
    <n v="60"/>
    <n v="78"/>
    <n v="8"/>
    <m/>
    <n v="62.4"/>
    <x v="2"/>
    <n v="624"/>
    <x v="201"/>
    <m/>
    <x v="110"/>
    <x v="22"/>
    <x v="8"/>
    <x v="0"/>
  </r>
  <r>
    <d v="2024-09-10T00:00:00"/>
    <s v="Winnipeg"/>
    <s v="Canada"/>
    <x v="1"/>
    <s v="Male"/>
    <x v="0"/>
    <x v="11"/>
    <n v="1100"/>
    <n v="550"/>
    <n v="715"/>
    <n v="2"/>
    <m/>
    <n v="100"/>
    <x v="1"/>
    <n v="1375"/>
    <x v="266"/>
    <m/>
    <x v="66"/>
    <x v="22"/>
    <x v="8"/>
    <x v="0"/>
  </r>
  <r>
    <d v="2024-09-10T00:00:00"/>
    <s v="Atlanta"/>
    <s v="USA"/>
    <x v="0"/>
    <s v="Male"/>
    <x v="2"/>
    <x v="24"/>
    <n v="1000"/>
    <n v="250"/>
    <n v="325"/>
    <n v="4"/>
    <m/>
    <n v="65"/>
    <x v="1"/>
    <n v="1300"/>
    <x v="52"/>
    <m/>
    <x v="22"/>
    <x v="22"/>
    <x v="8"/>
    <x v="0"/>
  </r>
  <r>
    <d v="2024-09-10T00:00:00"/>
    <s v="Tumkur"/>
    <s v="India"/>
    <x v="0"/>
    <s v="Female"/>
    <x v="2"/>
    <x v="29"/>
    <n v="48000"/>
    <n v="12000"/>
    <n v="15600"/>
    <n v="4"/>
    <m/>
    <n v="2340"/>
    <x v="2"/>
    <n v="57600"/>
    <x v="311"/>
    <m/>
    <x v="43"/>
    <x v="22"/>
    <x v="8"/>
    <x v="0"/>
  </r>
  <r>
    <d v="2024-09-10T00:00:00"/>
    <s v="Stuttgart"/>
    <s v="Germany"/>
    <x v="1"/>
    <s v="Female"/>
    <x v="2"/>
    <x v="29"/>
    <n v="96000"/>
    <n v="12000"/>
    <n v="15600"/>
    <n v="8"/>
    <m/>
    <n v="2340"/>
    <x v="1"/>
    <n v="124800"/>
    <x v="274"/>
    <m/>
    <x v="97"/>
    <x v="22"/>
    <x v="8"/>
    <x v="0"/>
  </r>
  <r>
    <d v="2024-09-10T00:00:00"/>
    <s v="Kota"/>
    <s v="India"/>
    <x v="0"/>
    <s v="Male"/>
    <x v="1"/>
    <x v="47"/>
    <n v="125"/>
    <n v="25"/>
    <n v="33"/>
    <n v="5"/>
    <m/>
    <n v="8.125"/>
    <x v="1"/>
    <n v="162.5"/>
    <x v="238"/>
    <m/>
    <x v="144"/>
    <x v="22"/>
    <x v="8"/>
    <x v="0"/>
  </r>
  <r>
    <d v="2024-09-10T00:00:00"/>
    <s v="Visakhapatnam"/>
    <s v="India"/>
    <x v="1"/>
    <s v="Male"/>
    <x v="0"/>
    <x v="0"/>
    <n v="1250"/>
    <n v="250"/>
    <n v="325"/>
    <n v="5"/>
    <m/>
    <n v="100"/>
    <x v="1"/>
    <n v="1562.5"/>
    <x v="85"/>
    <m/>
    <x v="81"/>
    <x v="22"/>
    <x v="8"/>
    <x v="0"/>
  </r>
  <r>
    <d v="2024-09-10T00:00:00"/>
    <s v="Baranagar"/>
    <s v="India"/>
    <x v="0"/>
    <s v="Male"/>
    <x v="0"/>
    <x v="3"/>
    <n v="500"/>
    <n v="100"/>
    <n v="130"/>
    <n v="5"/>
    <m/>
    <n v="43.75"/>
    <x v="0"/>
    <n v="625"/>
    <x v="99"/>
    <m/>
    <x v="24"/>
    <x v="22"/>
    <x v="8"/>
    <x v="0"/>
  </r>
  <r>
    <d v="2024-09-10T00:00:00"/>
    <s v="Glasgow"/>
    <s v="UK"/>
    <x v="1"/>
    <s v="Female"/>
    <x v="0"/>
    <x v="0"/>
    <n v="1000"/>
    <n v="250"/>
    <n v="325"/>
    <n v="4"/>
    <m/>
    <n v="100"/>
    <x v="2"/>
    <n v="1300"/>
    <x v="52"/>
    <m/>
    <x v="22"/>
    <x v="22"/>
    <x v="8"/>
    <x v="0"/>
  </r>
  <r>
    <d v="2024-09-10T00:00:00"/>
    <s v="Madurai"/>
    <s v="India"/>
    <x v="0"/>
    <s v="Female"/>
    <x v="0"/>
    <x v="9"/>
    <n v="420"/>
    <n v="60"/>
    <n v="78"/>
    <n v="7"/>
    <m/>
    <n v="48.3"/>
    <x v="2"/>
    <n v="483"/>
    <x v="226"/>
    <m/>
    <x v="32"/>
    <x v="22"/>
    <x v="8"/>
    <x v="0"/>
  </r>
  <r>
    <d v="2024-09-10T00:00:00"/>
    <s v="Madurai"/>
    <s v="India"/>
    <x v="1"/>
    <s v="Female"/>
    <x v="0"/>
    <x v="14"/>
    <n v="700"/>
    <n v="140"/>
    <n v="182"/>
    <n v="5"/>
    <m/>
    <n v="91"/>
    <x v="1"/>
    <n v="910"/>
    <x v="34"/>
    <m/>
    <x v="3"/>
    <x v="22"/>
    <x v="8"/>
    <x v="0"/>
  </r>
  <r>
    <d v="2024-09-10T00:00:00"/>
    <s v="Berlin"/>
    <s v="Germany"/>
    <x v="0"/>
    <s v="Male"/>
    <x v="0"/>
    <x v="11"/>
    <n v="4400"/>
    <n v="550"/>
    <n v="715"/>
    <n v="8"/>
    <m/>
    <n v="100"/>
    <x v="1"/>
    <n v="5280"/>
    <x v="361"/>
    <m/>
    <x v="104"/>
    <x v="22"/>
    <x v="8"/>
    <x v="0"/>
  </r>
  <r>
    <d v="2024-09-10T00:00:00"/>
    <s v="Houston"/>
    <s v="USA"/>
    <x v="1"/>
    <s v="Male"/>
    <x v="4"/>
    <x v="45"/>
    <n v="6000"/>
    <n v="2000"/>
    <n v="2600"/>
    <n v="3"/>
    <m/>
    <n v="260"/>
    <x v="0"/>
    <n v="7500"/>
    <x v="190"/>
    <m/>
    <x v="25"/>
    <x v="22"/>
    <x v="8"/>
    <x v="0"/>
  </r>
  <r>
    <d v="2024-09-10T00:00:00"/>
    <s v="Fortaleza"/>
    <s v="Brazil"/>
    <x v="0"/>
    <s v="Male"/>
    <x v="4"/>
    <x v="16"/>
    <n v="14400"/>
    <n v="1800"/>
    <n v="2340"/>
    <n v="8"/>
    <m/>
    <n v="234"/>
    <x v="0"/>
    <n v="18000"/>
    <x v="41"/>
    <m/>
    <x v="238"/>
    <x v="22"/>
    <x v="8"/>
    <x v="0"/>
  </r>
  <r>
    <d v="2024-09-10T00:00:00"/>
    <s v="Winnipeg"/>
    <s v="Canada"/>
    <x v="0"/>
    <s v="Male"/>
    <x v="2"/>
    <x v="29"/>
    <n v="96000"/>
    <n v="12000"/>
    <n v="15600"/>
    <n v="8"/>
    <m/>
    <n v="2340"/>
    <x v="1"/>
    <n v="124800"/>
    <x v="274"/>
    <m/>
    <x v="97"/>
    <x v="22"/>
    <x v="8"/>
    <x v="0"/>
  </r>
  <r>
    <d v="2024-09-10T00:00:00"/>
    <s v="Hamburg"/>
    <s v="Germany"/>
    <x v="1"/>
    <s v="Female"/>
    <x v="2"/>
    <x v="19"/>
    <n v="126000"/>
    <n v="18000"/>
    <n v="23400"/>
    <n v="7"/>
    <m/>
    <n v="3510"/>
    <x v="0"/>
    <n v="151200"/>
    <x v="56"/>
    <m/>
    <x v="36"/>
    <x v="22"/>
    <x v="8"/>
    <x v="0"/>
  </r>
  <r>
    <d v="2024-09-10T00:00:00"/>
    <s v="Al Ain"/>
    <s v="UAE"/>
    <x v="0"/>
    <s v="Female"/>
    <x v="5"/>
    <x v="40"/>
    <n v="250"/>
    <n v="50"/>
    <n v="65"/>
    <n v="5"/>
    <m/>
    <n v="16.25"/>
    <x v="1"/>
    <n v="325"/>
    <x v="24"/>
    <m/>
    <x v="67"/>
    <x v="22"/>
    <x v="8"/>
    <x v="0"/>
  </r>
  <r>
    <d v="2024-09-10T00:00:00"/>
    <s v="Gold Coast"/>
    <s v="Australia"/>
    <x v="0"/>
    <s v="Female"/>
    <x v="4"/>
    <x v="45"/>
    <n v="10000"/>
    <n v="2000"/>
    <n v="2600"/>
    <n v="5"/>
    <m/>
    <n v="260"/>
    <x v="0"/>
    <n v="11500"/>
    <x v="190"/>
    <m/>
    <x v="88"/>
    <x v="22"/>
    <x v="8"/>
    <x v="0"/>
  </r>
  <r>
    <d v="2024-10-10T00:00:00"/>
    <s v="Rio de Janeiro"/>
    <s v="Brazil"/>
    <x v="0"/>
    <s v="Female"/>
    <x v="0"/>
    <x v="32"/>
    <n v="60"/>
    <n v="20"/>
    <n v="26"/>
    <n v="3"/>
    <m/>
    <n v="3.75"/>
    <x v="1"/>
    <n v="75"/>
    <x v="67"/>
    <m/>
    <x v="112"/>
    <x v="22"/>
    <x v="9"/>
    <x v="0"/>
  </r>
  <r>
    <d v="2024-10-10T00:00:00"/>
    <s v="Denver"/>
    <s v="USA"/>
    <x v="0"/>
    <s v="Female"/>
    <x v="0"/>
    <x v="14"/>
    <n v="1120"/>
    <n v="140"/>
    <n v="182"/>
    <n v="8"/>
    <m/>
    <n v="72.8"/>
    <x v="1"/>
    <n v="1456"/>
    <x v="283"/>
    <m/>
    <x v="210"/>
    <x v="22"/>
    <x v="9"/>
    <x v="0"/>
  </r>
  <r>
    <d v="2024-10-10T00:00:00"/>
    <s v="Salvador"/>
    <s v="Brazil"/>
    <x v="0"/>
    <s v="Female"/>
    <x v="2"/>
    <x v="17"/>
    <n v="6600"/>
    <n v="2200"/>
    <n v="2860"/>
    <n v="3"/>
    <m/>
    <n v="286"/>
    <x v="1"/>
    <n v="8250"/>
    <x v="248"/>
    <m/>
    <x v="174"/>
    <x v="22"/>
    <x v="9"/>
    <x v="0"/>
  </r>
  <r>
    <d v="2024-10-10T00:00:00"/>
    <s v="Dallas"/>
    <s v="USA"/>
    <x v="0"/>
    <s v="Male"/>
    <x v="4"/>
    <x v="31"/>
    <n v="4000"/>
    <n v="800"/>
    <n v="1040"/>
    <n v="5"/>
    <m/>
    <n v="104"/>
    <x v="2"/>
    <n v="5200"/>
    <x v="12"/>
    <m/>
    <x v="12"/>
    <x v="22"/>
    <x v="9"/>
    <x v="0"/>
  </r>
  <r>
    <d v="2024-10-10T00:00:00"/>
    <s v="Las Vegas"/>
    <s v="USA"/>
    <x v="0"/>
    <s v="Female"/>
    <x v="0"/>
    <x v="14"/>
    <n v="700"/>
    <n v="140"/>
    <n v="182"/>
    <n v="5"/>
    <m/>
    <n v="63.7"/>
    <x v="0"/>
    <n v="910"/>
    <x v="34"/>
    <m/>
    <x v="3"/>
    <x v="22"/>
    <x v="9"/>
    <x v="0"/>
  </r>
  <r>
    <d v="2024-10-10T00:00:00"/>
    <s v="Tenali"/>
    <s v="India"/>
    <x v="1"/>
    <s v="Female"/>
    <x v="4"/>
    <x v="51"/>
    <n v="4800"/>
    <n v="600"/>
    <n v="780"/>
    <n v="8"/>
    <m/>
    <n v="100"/>
    <x v="2"/>
    <n v="5520"/>
    <x v="72"/>
    <m/>
    <x v="38"/>
    <x v="22"/>
    <x v="9"/>
    <x v="0"/>
  </r>
  <r>
    <d v="2024-10-10T00:00:00"/>
    <s v="Nashik"/>
    <s v="India"/>
    <x v="0"/>
    <s v="Male"/>
    <x v="2"/>
    <x v="19"/>
    <n v="36000"/>
    <n v="18000"/>
    <n v="23400"/>
    <n v="2"/>
    <m/>
    <n v="3510"/>
    <x v="2"/>
    <n v="45000"/>
    <x v="104"/>
    <m/>
    <x v="52"/>
    <x v="22"/>
    <x v="9"/>
    <x v="0"/>
  </r>
  <r>
    <d v="2024-10-10T00:00:00"/>
    <s v="Sydney"/>
    <s v="Australia"/>
    <x v="0"/>
    <s v="Male"/>
    <x v="2"/>
    <x v="52"/>
    <n v="25000"/>
    <n v="5000"/>
    <n v="6500"/>
    <n v="5"/>
    <m/>
    <n v="650"/>
    <x v="1"/>
    <n v="32500"/>
    <x v="176"/>
    <m/>
    <x v="57"/>
    <x v="22"/>
    <x v="9"/>
    <x v="0"/>
  </r>
  <r>
    <d v="2024-10-10T00:00:00"/>
    <s v="San Diego"/>
    <s v="USA"/>
    <x v="0"/>
    <s v="Female"/>
    <x v="0"/>
    <x v="0"/>
    <n v="1250"/>
    <n v="250"/>
    <n v="325"/>
    <n v="5"/>
    <m/>
    <n v="100"/>
    <x v="0"/>
    <n v="1562.5"/>
    <x v="85"/>
    <m/>
    <x v="81"/>
    <x v="22"/>
    <x v="9"/>
    <x v="0"/>
  </r>
  <r>
    <d v="2024-10-10T00:00:00"/>
    <s v="Madurai"/>
    <s v="India"/>
    <x v="0"/>
    <s v="Female"/>
    <x v="1"/>
    <x v="47"/>
    <n v="100"/>
    <n v="25"/>
    <n v="33"/>
    <n v="4"/>
    <m/>
    <n v="13"/>
    <x v="2"/>
    <n v="130"/>
    <x v="53"/>
    <m/>
    <x v="91"/>
    <x v="22"/>
    <x v="9"/>
    <x v="0"/>
  </r>
  <r>
    <d v="2024-10-10T00:00:00"/>
    <s v="Bangalore"/>
    <s v="India"/>
    <x v="0"/>
    <s v="Male"/>
    <x v="4"/>
    <x v="13"/>
    <n v="4500"/>
    <n v="900"/>
    <n v="1170"/>
    <n v="5"/>
    <m/>
    <n v="117"/>
    <x v="1"/>
    <n v="5400"/>
    <x v="16"/>
    <m/>
    <x v="40"/>
    <x v="22"/>
    <x v="9"/>
    <x v="0"/>
  </r>
  <r>
    <d v="2024-10-10T00:00:00"/>
    <s v="Bokaro"/>
    <s v="India"/>
    <x v="1"/>
    <s v="Male"/>
    <x v="1"/>
    <x v="50"/>
    <n v="400"/>
    <n v="200"/>
    <n v="260"/>
    <n v="2"/>
    <m/>
    <n v="75"/>
    <x v="2"/>
    <n v="500"/>
    <x v="132"/>
    <m/>
    <x v="20"/>
    <x v="22"/>
    <x v="9"/>
    <x v="0"/>
  </r>
  <r>
    <d v="2024-10-10T00:00:00"/>
    <s v="Atlanta"/>
    <s v="USA"/>
    <x v="0"/>
    <s v="Female"/>
    <x v="2"/>
    <x v="19"/>
    <n v="90000"/>
    <n v="18000"/>
    <n v="23400"/>
    <n v="5"/>
    <m/>
    <n v="3510"/>
    <x v="0"/>
    <n v="117000"/>
    <x v="95"/>
    <m/>
    <x v="63"/>
    <x v="22"/>
    <x v="9"/>
    <x v="0"/>
  </r>
  <r>
    <d v="2024-10-10T00:00:00"/>
    <s v="Abu Dhabi"/>
    <s v="UAE"/>
    <x v="0"/>
    <s v="Female"/>
    <x v="2"/>
    <x v="12"/>
    <n v="125000"/>
    <n v="25000"/>
    <n v="32500"/>
    <n v="5"/>
    <m/>
    <n v="4875"/>
    <x v="1"/>
    <n v="150000"/>
    <x v="169"/>
    <m/>
    <x v="84"/>
    <x v="22"/>
    <x v="9"/>
    <x v="0"/>
  </r>
  <r>
    <d v="2024-10-10T00:00:00"/>
    <s v="Aizawl"/>
    <s v="India"/>
    <x v="0"/>
    <s v="Male"/>
    <x v="2"/>
    <x v="19"/>
    <n v="144000"/>
    <n v="18000"/>
    <n v="23400"/>
    <n v="8"/>
    <m/>
    <n v="3510"/>
    <x v="0"/>
    <n v="187200"/>
    <x v="25"/>
    <m/>
    <x v="26"/>
    <x v="22"/>
    <x v="9"/>
    <x v="0"/>
  </r>
  <r>
    <d v="2024-10-10T00:00:00"/>
    <s v="Kota"/>
    <s v="India"/>
    <x v="1"/>
    <s v="Female"/>
    <x v="2"/>
    <x v="7"/>
    <n v="330000"/>
    <n v="55000"/>
    <n v="71500"/>
    <n v="6"/>
    <m/>
    <n v="10725"/>
    <x v="1"/>
    <n v="429000"/>
    <x v="255"/>
    <m/>
    <x v="132"/>
    <x v="22"/>
    <x v="9"/>
    <x v="0"/>
  </r>
  <r>
    <d v="2024-10-10T00:00:00"/>
    <s v="Hamburg"/>
    <s v="Germany"/>
    <x v="0"/>
    <s v="Female"/>
    <x v="2"/>
    <x v="29"/>
    <n v="48000"/>
    <n v="12000"/>
    <n v="15600"/>
    <n v="4"/>
    <m/>
    <n v="2340"/>
    <x v="0"/>
    <n v="60000"/>
    <x v="149"/>
    <m/>
    <x v="43"/>
    <x v="22"/>
    <x v="9"/>
    <x v="0"/>
  </r>
  <r>
    <d v="2024-10-10T00:00:00"/>
    <s v="Los Angeles"/>
    <s v="USA"/>
    <x v="0"/>
    <s v="Female"/>
    <x v="0"/>
    <x v="27"/>
    <n v="240"/>
    <n v="40"/>
    <n v="52"/>
    <n v="6"/>
    <m/>
    <n v="21.84"/>
    <x v="0"/>
    <n v="312"/>
    <x v="7"/>
    <m/>
    <x v="7"/>
    <x v="22"/>
    <x v="9"/>
    <x v="0"/>
  </r>
  <r>
    <d v="2024-10-10T00:00:00"/>
    <s v="Moradabad"/>
    <s v="India"/>
    <x v="1"/>
    <s v="Male"/>
    <x v="0"/>
    <x v="6"/>
    <n v="80"/>
    <n v="20"/>
    <n v="26"/>
    <n v="4"/>
    <m/>
    <n v="15"/>
    <x v="2"/>
    <n v="100"/>
    <x v="9"/>
    <m/>
    <x v="59"/>
    <x v="22"/>
    <x v="9"/>
    <x v="0"/>
  </r>
  <r>
    <d v="2024-10-10T00:00:00"/>
    <s v="Sharjah"/>
    <s v="UAE"/>
    <x v="0"/>
    <s v="Female"/>
    <x v="0"/>
    <x v="1"/>
    <n v="320"/>
    <n v="80"/>
    <n v="104"/>
    <n v="4"/>
    <m/>
    <n v="41.6"/>
    <x v="2"/>
    <n v="416"/>
    <x v="27"/>
    <m/>
    <x v="28"/>
    <x v="22"/>
    <x v="9"/>
    <x v="0"/>
  </r>
  <r>
    <d v="2024-10-10T00:00:00"/>
    <s v="Lucknow"/>
    <s v="India"/>
    <x v="0"/>
    <s v="Female"/>
    <x v="1"/>
    <x v="39"/>
    <n v="350"/>
    <n v="50"/>
    <n v="65"/>
    <n v="7"/>
    <m/>
    <n v="21.875"/>
    <x v="1"/>
    <n v="437.5"/>
    <x v="218"/>
    <m/>
    <x v="170"/>
    <x v="22"/>
    <x v="9"/>
    <x v="0"/>
  </r>
  <r>
    <d v="2024-10-10T00:00:00"/>
    <s v="Baranagar"/>
    <s v="India"/>
    <x v="0"/>
    <s v="Female"/>
    <x v="4"/>
    <x v="28"/>
    <n v="300"/>
    <n v="100"/>
    <n v="130"/>
    <n v="3"/>
    <m/>
    <n v="19.5"/>
    <x v="1"/>
    <n v="390"/>
    <x v="43"/>
    <m/>
    <x v="85"/>
    <x v="22"/>
    <x v="9"/>
    <x v="0"/>
  </r>
  <r>
    <d v="2024-10-10T00:00:00"/>
    <s v="Rewa"/>
    <s v="India"/>
    <x v="1"/>
    <s v="Female"/>
    <x v="0"/>
    <x v="5"/>
    <n v="360"/>
    <n v="90"/>
    <n v="117"/>
    <n v="4"/>
    <m/>
    <n v="70.2"/>
    <x v="2"/>
    <n v="468"/>
    <x v="101"/>
    <m/>
    <x v="44"/>
    <x v="22"/>
    <x v="9"/>
    <x v="0"/>
  </r>
  <r>
    <d v="2024-10-10T00:00:00"/>
    <s v="Satna"/>
    <s v="India"/>
    <x v="0"/>
    <s v="Male"/>
    <x v="4"/>
    <x v="51"/>
    <n v="2400"/>
    <n v="600"/>
    <n v="780"/>
    <n v="4"/>
    <m/>
    <n v="100"/>
    <x v="1"/>
    <n v="3000"/>
    <x v="47"/>
    <m/>
    <x v="70"/>
    <x v="22"/>
    <x v="9"/>
    <x v="0"/>
  </r>
  <r>
    <d v="2024-10-10T00:00:00"/>
    <s v="Birmingham"/>
    <s v="UK"/>
    <x v="1"/>
    <s v="Female"/>
    <x v="0"/>
    <x v="38"/>
    <n v="315"/>
    <n v="45"/>
    <n v="59"/>
    <n v="7"/>
    <m/>
    <n v="49.14"/>
    <x v="0"/>
    <n v="409.5"/>
    <x v="165"/>
    <m/>
    <x v="178"/>
    <x v="22"/>
    <x v="9"/>
    <x v="0"/>
  </r>
  <r>
    <d v="2024-10-10T00:00:00"/>
    <s v="Nagpur"/>
    <s v="India"/>
    <x v="1"/>
    <s v="Female"/>
    <x v="0"/>
    <x v="6"/>
    <n v="100"/>
    <n v="20"/>
    <n v="26"/>
    <n v="5"/>
    <m/>
    <n v="18"/>
    <x v="2"/>
    <n v="120"/>
    <x v="9"/>
    <m/>
    <x v="9"/>
    <x v="22"/>
    <x v="9"/>
    <x v="0"/>
  </r>
  <r>
    <d v="2024-10-10T00:00:00"/>
    <s v="Toronto"/>
    <s v="Canada"/>
    <x v="0"/>
    <s v="Male"/>
    <x v="1"/>
    <x v="55"/>
    <n v="475"/>
    <n v="95"/>
    <n v="124"/>
    <n v="5"/>
    <m/>
    <n v="30.875"/>
    <x v="1"/>
    <n v="617.5"/>
    <x v="97"/>
    <m/>
    <x v="90"/>
    <x v="22"/>
    <x v="9"/>
    <x v="0"/>
  </r>
  <r>
    <d v="2024-10-10T00:00:00"/>
    <s v="Tumkur"/>
    <s v="India"/>
    <x v="1"/>
    <s v="Male"/>
    <x v="5"/>
    <x v="49"/>
    <n v="630"/>
    <n v="70"/>
    <n v="91"/>
    <n v="9"/>
    <m/>
    <n v="81.900000000000006"/>
    <x v="1"/>
    <n v="819"/>
    <x v="177"/>
    <m/>
    <x v="15"/>
    <x v="22"/>
    <x v="9"/>
    <x v="0"/>
  </r>
  <r>
    <d v="2024-10-10T00:00:00"/>
    <s v="Calgary"/>
    <s v="Canada"/>
    <x v="1"/>
    <s v="Female"/>
    <x v="0"/>
    <x v="5"/>
    <n v="900"/>
    <n v="90"/>
    <n v="117"/>
    <n v="10"/>
    <m/>
    <n v="100"/>
    <x v="0"/>
    <n v="1125"/>
    <x v="141"/>
    <m/>
    <x v="29"/>
    <x v="22"/>
    <x v="9"/>
    <x v="0"/>
  </r>
  <r>
    <d v="2024-11-10T00:00:00"/>
    <s v="Ahmedabad"/>
    <s v="India"/>
    <x v="0"/>
    <s v="Male"/>
    <x v="3"/>
    <x v="46"/>
    <n v="285"/>
    <n v="95"/>
    <n v="124"/>
    <n v="3"/>
    <m/>
    <n v="18.524999999999999"/>
    <x v="1"/>
    <n v="370.5"/>
    <x v="256"/>
    <m/>
    <x v="196"/>
    <x v="22"/>
    <x v="10"/>
    <x v="0"/>
  </r>
  <r>
    <d v="2024-11-10T00:00:00"/>
    <s v="Nizamabad"/>
    <s v="India"/>
    <x v="0"/>
    <s v="Male"/>
    <x v="4"/>
    <x v="34"/>
    <n v="5000"/>
    <n v="2500"/>
    <n v="3250"/>
    <n v="2"/>
    <m/>
    <n v="325"/>
    <x v="2"/>
    <n v="6250"/>
    <x v="45"/>
    <m/>
    <x v="46"/>
    <x v="22"/>
    <x v="10"/>
    <x v="0"/>
  </r>
  <r>
    <d v="2024-11-10T00:00:00"/>
    <s v="San Francisco"/>
    <s v="USA"/>
    <x v="0"/>
    <s v="Male"/>
    <x v="4"/>
    <x v="51"/>
    <n v="2400"/>
    <n v="600"/>
    <n v="780"/>
    <n v="4"/>
    <m/>
    <n v="100"/>
    <x v="2"/>
    <n v="3120"/>
    <x v="72"/>
    <m/>
    <x v="70"/>
    <x v="22"/>
    <x v="10"/>
    <x v="0"/>
  </r>
  <r>
    <d v="2024-11-10T00:00:00"/>
    <s v="Allahabad"/>
    <s v="India"/>
    <x v="1"/>
    <s v="Male"/>
    <x v="0"/>
    <x v="32"/>
    <n v="180"/>
    <n v="20"/>
    <n v="26"/>
    <n v="9"/>
    <m/>
    <n v="21.6"/>
    <x v="1"/>
    <n v="216"/>
    <x v="4"/>
    <m/>
    <x v="2"/>
    <x v="22"/>
    <x v="10"/>
    <x v="0"/>
  </r>
  <r>
    <d v="2024-11-10T00:00:00"/>
    <s v="Kanpur"/>
    <s v="India"/>
    <x v="0"/>
    <s v="Male"/>
    <x v="0"/>
    <x v="36"/>
    <n v="385"/>
    <n v="55"/>
    <n v="72"/>
    <n v="7"/>
    <m/>
    <n v="50.05"/>
    <x v="2"/>
    <n v="500.5"/>
    <x v="75"/>
    <m/>
    <x v="74"/>
    <x v="22"/>
    <x v="10"/>
    <x v="0"/>
  </r>
  <r>
    <d v="2024-11-10T00:00:00"/>
    <s v="Aligarh"/>
    <s v="India"/>
    <x v="0"/>
    <s v="Female"/>
    <x v="5"/>
    <x v="57"/>
    <n v="200"/>
    <n v="25"/>
    <n v="33"/>
    <n v="8"/>
    <m/>
    <n v="11.5"/>
    <x v="1"/>
    <n v="230"/>
    <x v="53"/>
    <m/>
    <x v="198"/>
    <x v="22"/>
    <x v="10"/>
    <x v="0"/>
  </r>
  <r>
    <d v="2024-11-10T00:00:00"/>
    <s v="Agra"/>
    <s v="India"/>
    <x v="1"/>
    <s v="Female"/>
    <x v="0"/>
    <x v="33"/>
    <n v="600"/>
    <n v="60"/>
    <n v="78"/>
    <n v="10"/>
    <m/>
    <n v="90"/>
    <x v="0"/>
    <n v="750"/>
    <x v="22"/>
    <m/>
    <x v="5"/>
    <x v="22"/>
    <x v="10"/>
    <x v="0"/>
  </r>
  <r>
    <d v="2024-11-10T00:00:00"/>
    <s v="Brisbane"/>
    <s v="Australia"/>
    <x v="0"/>
    <s v="Male"/>
    <x v="2"/>
    <x v="15"/>
    <n v="17500"/>
    <n v="3500"/>
    <n v="4550"/>
    <n v="5"/>
    <m/>
    <n v="455"/>
    <x v="1"/>
    <n v="20125"/>
    <x v="321"/>
    <m/>
    <x v="118"/>
    <x v="22"/>
    <x v="10"/>
    <x v="0"/>
  </r>
  <r>
    <d v="2024-11-10T00:00:00"/>
    <s v="Glasgow"/>
    <s v="UK"/>
    <x v="0"/>
    <s v="Female"/>
    <x v="2"/>
    <x v="17"/>
    <n v="13200"/>
    <n v="2200"/>
    <n v="2860"/>
    <n v="6"/>
    <m/>
    <n v="286"/>
    <x v="0"/>
    <n v="17160"/>
    <x v="68"/>
    <m/>
    <x v="21"/>
    <x v="22"/>
    <x v="10"/>
    <x v="0"/>
  </r>
  <r>
    <d v="2024-11-10T00:00:00"/>
    <s v="Birmingham"/>
    <s v="UK"/>
    <x v="1"/>
    <s v="Male"/>
    <x v="3"/>
    <x v="25"/>
    <n v="720"/>
    <n v="120"/>
    <n v="156"/>
    <n v="6"/>
    <m/>
    <n v="93.6"/>
    <x v="1"/>
    <n v="936"/>
    <x v="1"/>
    <m/>
    <x v="1"/>
    <x v="22"/>
    <x v="10"/>
    <x v="0"/>
  </r>
  <r>
    <d v="2024-11-10T00:00:00"/>
    <s v="Berlin"/>
    <s v="Germany"/>
    <x v="0"/>
    <s v="Female"/>
    <x v="1"/>
    <x v="39"/>
    <n v="350"/>
    <n v="50"/>
    <n v="65"/>
    <n v="7"/>
    <m/>
    <n v="28.175000000000001"/>
    <x v="0"/>
    <n v="402.5"/>
    <x v="186"/>
    <m/>
    <x v="170"/>
    <x v="22"/>
    <x v="10"/>
    <x v="0"/>
  </r>
  <r>
    <d v="2024-11-10T00:00:00"/>
    <s v="Baranagar"/>
    <s v="India"/>
    <x v="0"/>
    <s v="Male"/>
    <x v="4"/>
    <x v="34"/>
    <n v="2500"/>
    <n v="2500"/>
    <n v="3250"/>
    <n v="1"/>
    <m/>
    <n v="325"/>
    <x v="2"/>
    <n v="3250"/>
    <x v="71"/>
    <m/>
    <x v="102"/>
    <x v="22"/>
    <x v="10"/>
    <x v="0"/>
  </r>
  <r>
    <d v="2024-11-10T00:00:00"/>
    <s v="Manchester"/>
    <s v="UK"/>
    <x v="0"/>
    <s v="Female"/>
    <x v="4"/>
    <x v="28"/>
    <n v="400"/>
    <n v="100"/>
    <n v="130"/>
    <n v="4"/>
    <m/>
    <n v="36.4"/>
    <x v="0"/>
    <n v="520"/>
    <x v="20"/>
    <m/>
    <x v="20"/>
    <x v="22"/>
    <x v="10"/>
    <x v="0"/>
  </r>
  <r>
    <d v="2024-11-10T00:00:00"/>
    <s v="Birmingham"/>
    <s v="UK"/>
    <x v="0"/>
    <s v="Female"/>
    <x v="0"/>
    <x v="14"/>
    <n v="1260"/>
    <n v="140"/>
    <n v="182"/>
    <n v="9"/>
    <m/>
    <n v="100"/>
    <x v="2"/>
    <n v="1575"/>
    <x v="90"/>
    <m/>
    <x v="6"/>
    <x v="22"/>
    <x v="10"/>
    <x v="0"/>
  </r>
  <r>
    <d v="2024-11-10T00:00:00"/>
    <s v="Lucknow"/>
    <s v="India"/>
    <x v="0"/>
    <s v="Male"/>
    <x v="2"/>
    <x v="7"/>
    <n v="275000"/>
    <n v="55000"/>
    <n v="71500"/>
    <n v="5"/>
    <m/>
    <n v="10725"/>
    <x v="2"/>
    <n v="330000"/>
    <x v="268"/>
    <m/>
    <x v="82"/>
    <x v="22"/>
    <x v="10"/>
    <x v="0"/>
  </r>
  <r>
    <d v="2024-11-10T00:00:00"/>
    <s v="Kota"/>
    <s v="India"/>
    <x v="0"/>
    <s v="Female"/>
    <x v="1"/>
    <x v="22"/>
    <n v="600"/>
    <n v="100"/>
    <n v="130"/>
    <n v="6"/>
    <m/>
    <n v="52.5"/>
    <x v="0"/>
    <n v="750"/>
    <x v="22"/>
    <m/>
    <x v="5"/>
    <x v="22"/>
    <x v="10"/>
    <x v="0"/>
  </r>
  <r>
    <d v="2024-11-10T00:00:00"/>
    <s v="Moradabad"/>
    <s v="India"/>
    <x v="0"/>
    <s v="Female"/>
    <x v="3"/>
    <x v="8"/>
    <n v="400"/>
    <n v="80"/>
    <n v="104"/>
    <n v="5"/>
    <m/>
    <n v="36.4"/>
    <x v="0"/>
    <n v="520"/>
    <x v="20"/>
    <m/>
    <x v="20"/>
    <x v="22"/>
    <x v="10"/>
    <x v="0"/>
  </r>
  <r>
    <d v="2024-11-10T00:00:00"/>
    <s v="Quebec City"/>
    <s v="Canada"/>
    <x v="0"/>
    <s v="Male"/>
    <x v="0"/>
    <x v="4"/>
    <n v="320"/>
    <n v="40"/>
    <n v="52"/>
    <n v="8"/>
    <m/>
    <n v="20.8"/>
    <x v="1"/>
    <n v="416"/>
    <x v="27"/>
    <m/>
    <x v="28"/>
    <x v="22"/>
    <x v="10"/>
    <x v="0"/>
  </r>
  <r>
    <d v="2024-11-10T00:00:00"/>
    <s v="Gwalior"/>
    <s v="India"/>
    <x v="0"/>
    <s v="Male"/>
    <x v="2"/>
    <x v="15"/>
    <n v="24500"/>
    <n v="3500"/>
    <n v="4550"/>
    <n v="7"/>
    <m/>
    <n v="455"/>
    <x v="0"/>
    <n v="31850"/>
    <x v="305"/>
    <m/>
    <x v="47"/>
    <x v="22"/>
    <x v="10"/>
    <x v="0"/>
  </r>
  <r>
    <d v="2024-11-10T00:00:00"/>
    <s v="Umm Al Quwain"/>
    <s v="UAE"/>
    <x v="1"/>
    <s v="Female"/>
    <x v="3"/>
    <x v="46"/>
    <n v="95"/>
    <n v="95"/>
    <n v="124"/>
    <n v="1"/>
    <m/>
    <n v="14.82"/>
    <x v="0"/>
    <n v="123.5"/>
    <x v="261"/>
    <m/>
    <x v="219"/>
    <x v="22"/>
    <x v="10"/>
    <x v="0"/>
  </r>
  <r>
    <d v="2024-11-10T00:00:00"/>
    <s v="Karimnagar"/>
    <s v="India"/>
    <x v="0"/>
    <s v="Female"/>
    <x v="4"/>
    <x v="37"/>
    <n v="1800"/>
    <n v="300"/>
    <n v="390"/>
    <n v="6"/>
    <m/>
    <n v="100"/>
    <x v="2"/>
    <n v="2340"/>
    <x v="137"/>
    <m/>
    <x v="122"/>
    <x v="22"/>
    <x v="10"/>
    <x v="0"/>
  </r>
  <r>
    <d v="2024-11-10T00:00:00"/>
    <s v="Chicago"/>
    <s v="USA"/>
    <x v="0"/>
    <s v="Female"/>
    <x v="0"/>
    <x v="0"/>
    <n v="2000"/>
    <n v="250"/>
    <n v="325"/>
    <n v="8"/>
    <m/>
    <n v="100"/>
    <x v="2"/>
    <n v="2600"/>
    <x v="47"/>
    <m/>
    <x v="48"/>
    <x v="22"/>
    <x v="10"/>
    <x v="0"/>
  </r>
  <r>
    <d v="2024-11-10T00:00:00"/>
    <s v="Aizawl"/>
    <s v="India"/>
    <x v="0"/>
    <s v="Female"/>
    <x v="1"/>
    <x v="22"/>
    <n v="1000"/>
    <n v="100"/>
    <n v="130"/>
    <n v="10"/>
    <m/>
    <n v="91"/>
    <x v="0"/>
    <n v="1300"/>
    <x v="52"/>
    <m/>
    <x v="22"/>
    <x v="22"/>
    <x v="10"/>
    <x v="0"/>
  </r>
  <r>
    <d v="2024-11-10T00:00:00"/>
    <s v="Moradabad"/>
    <s v="India"/>
    <x v="0"/>
    <s v="Male"/>
    <x v="2"/>
    <x v="29"/>
    <n v="60000"/>
    <n v="12000"/>
    <n v="15600"/>
    <n v="5"/>
    <m/>
    <n v="2340"/>
    <x v="0"/>
    <n v="78000"/>
    <x v="106"/>
    <m/>
    <x v="79"/>
    <x v="22"/>
    <x v="10"/>
    <x v="0"/>
  </r>
  <r>
    <d v="2024-11-10T00:00:00"/>
    <s v="Toronto"/>
    <s v="Canada"/>
    <x v="0"/>
    <s v="Male"/>
    <x v="5"/>
    <x v="23"/>
    <n v="90"/>
    <n v="15"/>
    <n v="20"/>
    <n v="6"/>
    <m/>
    <n v="11.7"/>
    <x v="2"/>
    <n v="117"/>
    <x v="129"/>
    <m/>
    <x v="145"/>
    <x v="22"/>
    <x v="10"/>
    <x v="0"/>
  </r>
  <r>
    <d v="2024-12-10T00:00:00"/>
    <s v="Mumbai"/>
    <s v="India"/>
    <x v="1"/>
    <s v="Male"/>
    <x v="0"/>
    <x v="33"/>
    <n v="480"/>
    <n v="60"/>
    <n v="78"/>
    <n v="8"/>
    <m/>
    <n v="74.88"/>
    <x v="0"/>
    <n v="624"/>
    <x v="201"/>
    <m/>
    <x v="110"/>
    <x v="22"/>
    <x v="11"/>
    <x v="0"/>
  </r>
  <r>
    <d v="2024-12-10T00:00:00"/>
    <s v="Gold Coast"/>
    <s v="Australia"/>
    <x v="0"/>
    <s v="Female"/>
    <x v="1"/>
    <x v="2"/>
    <n v="720"/>
    <n v="180"/>
    <n v="234"/>
    <n v="4"/>
    <m/>
    <n v="93.6"/>
    <x v="2"/>
    <n v="936"/>
    <x v="1"/>
    <m/>
    <x v="1"/>
    <x v="22"/>
    <x v="11"/>
    <x v="0"/>
  </r>
  <r>
    <d v="2024-12-10T00:00:00"/>
    <s v="BrasÃ­lia"/>
    <s v="Brazil"/>
    <x v="0"/>
    <s v="Male"/>
    <x v="0"/>
    <x v="1"/>
    <n v="240"/>
    <n v="80"/>
    <n v="104"/>
    <n v="3"/>
    <m/>
    <n v="21.84"/>
    <x v="0"/>
    <n v="312"/>
    <x v="7"/>
    <m/>
    <x v="7"/>
    <x v="22"/>
    <x v="11"/>
    <x v="0"/>
  </r>
  <r>
    <d v="2024-12-10T00:00:00"/>
    <s v="Jaipur"/>
    <s v="India"/>
    <x v="0"/>
    <s v="Female"/>
    <x v="0"/>
    <x v="0"/>
    <n v="750"/>
    <n v="250"/>
    <n v="325"/>
    <n v="3"/>
    <m/>
    <n v="86.25"/>
    <x v="2"/>
    <n v="862.5"/>
    <x v="113"/>
    <m/>
    <x v="126"/>
    <x v="22"/>
    <x v="11"/>
    <x v="0"/>
  </r>
  <r>
    <d v="2024-12-10T00:00:00"/>
    <s v="Aizawl"/>
    <s v="India"/>
    <x v="1"/>
    <s v="Female"/>
    <x v="2"/>
    <x v="12"/>
    <n v="100000"/>
    <n v="25000"/>
    <n v="32500"/>
    <n v="4"/>
    <m/>
    <n v="4875"/>
    <x v="0"/>
    <n v="130000"/>
    <x v="254"/>
    <m/>
    <x v="195"/>
    <x v="22"/>
    <x v="11"/>
    <x v="0"/>
  </r>
  <r>
    <d v="2024-12-10T00:00:00"/>
    <s v="Edmonton"/>
    <s v="Canada"/>
    <x v="0"/>
    <s v="Female"/>
    <x v="0"/>
    <x v="33"/>
    <n v="180"/>
    <n v="60"/>
    <n v="78"/>
    <n v="3"/>
    <m/>
    <n v="23.4"/>
    <x v="2"/>
    <n v="234"/>
    <x v="2"/>
    <m/>
    <x v="2"/>
    <x v="22"/>
    <x v="11"/>
    <x v="0"/>
  </r>
  <r>
    <d v="2024-12-10T00:00:00"/>
    <s v="Gandhinagar"/>
    <s v="India"/>
    <x v="1"/>
    <s v="Female"/>
    <x v="2"/>
    <x v="24"/>
    <n v="1750"/>
    <n v="250"/>
    <n v="325"/>
    <n v="7"/>
    <m/>
    <n v="100"/>
    <x v="2"/>
    <n v="2275"/>
    <x v="31"/>
    <m/>
    <x v="31"/>
    <x v="22"/>
    <x v="11"/>
    <x v="0"/>
  </r>
  <r>
    <d v="2024-12-10T00:00:00"/>
    <s v="Dresden"/>
    <s v="Germany"/>
    <x v="0"/>
    <s v="Female"/>
    <x v="4"/>
    <x v="13"/>
    <n v="7200"/>
    <n v="900"/>
    <n v="1170"/>
    <n v="8"/>
    <m/>
    <n v="117"/>
    <x v="2"/>
    <n v="9360"/>
    <x v="19"/>
    <m/>
    <x v="19"/>
    <x v="22"/>
    <x v="11"/>
    <x v="0"/>
  </r>
  <r>
    <d v="2024-12-10T00:00:00"/>
    <s v="Kanpur"/>
    <s v="India"/>
    <x v="1"/>
    <s v="Female"/>
    <x v="1"/>
    <x v="39"/>
    <n v="200"/>
    <n v="50"/>
    <n v="65"/>
    <n v="4"/>
    <m/>
    <n v="25"/>
    <x v="1"/>
    <n v="250"/>
    <x v="78"/>
    <m/>
    <x v="54"/>
    <x v="22"/>
    <x v="11"/>
    <x v="0"/>
  </r>
  <r>
    <d v="2024-12-10T00:00:00"/>
    <s v="Satna"/>
    <s v="India"/>
    <x v="0"/>
    <s v="Female"/>
    <x v="0"/>
    <x v="5"/>
    <n v="540"/>
    <n v="90"/>
    <n v="117"/>
    <n v="6"/>
    <m/>
    <n v="43.47"/>
    <x v="0"/>
    <n v="621"/>
    <x v="207"/>
    <m/>
    <x v="8"/>
    <x v="22"/>
    <x v="11"/>
    <x v="0"/>
  </r>
  <r>
    <d v="2024-12-10T00:00:00"/>
    <s v="Cologne"/>
    <s v="Germany"/>
    <x v="0"/>
    <s v="Female"/>
    <x v="0"/>
    <x v="5"/>
    <n v="900"/>
    <n v="90"/>
    <n v="117"/>
    <n v="10"/>
    <m/>
    <n v="78.75"/>
    <x v="0"/>
    <n v="1125"/>
    <x v="141"/>
    <m/>
    <x v="29"/>
    <x v="22"/>
    <x v="11"/>
    <x v="0"/>
  </r>
  <r>
    <d v="2024-12-10T00:00:00"/>
    <s v="Birmingham"/>
    <s v="UK"/>
    <x v="0"/>
    <s v="Female"/>
    <x v="0"/>
    <x v="32"/>
    <n v="120"/>
    <n v="20"/>
    <n v="26"/>
    <n v="6"/>
    <m/>
    <n v="7.8"/>
    <x v="1"/>
    <n v="156"/>
    <x v="4"/>
    <m/>
    <x v="4"/>
    <x v="22"/>
    <x v="11"/>
    <x v="0"/>
  </r>
  <r>
    <d v="2024-12-10T00:00:00"/>
    <s v="Umm Al Quwain"/>
    <s v="UAE"/>
    <x v="0"/>
    <s v="Male"/>
    <x v="2"/>
    <x v="19"/>
    <n v="54000"/>
    <n v="18000"/>
    <n v="23400"/>
    <n v="3"/>
    <m/>
    <n v="3510"/>
    <x v="2"/>
    <n v="70200"/>
    <x v="350"/>
    <m/>
    <x v="161"/>
    <x v="22"/>
    <x v="11"/>
    <x v="0"/>
  </r>
  <r>
    <d v="2024-12-10T00:00:00"/>
    <s v="Umm Al Quwain"/>
    <s v="UAE"/>
    <x v="0"/>
    <s v="Male"/>
    <x v="2"/>
    <x v="15"/>
    <n v="24500"/>
    <n v="3500"/>
    <n v="4550"/>
    <n v="7"/>
    <m/>
    <n v="455"/>
    <x v="1"/>
    <n v="30625"/>
    <x v="362"/>
    <m/>
    <x v="47"/>
    <x v="22"/>
    <x v="11"/>
    <x v="0"/>
  </r>
  <r>
    <d v="2024-12-10T00:00:00"/>
    <s v="Moradabad"/>
    <s v="India"/>
    <x v="1"/>
    <s v="Male"/>
    <x v="2"/>
    <x v="19"/>
    <n v="144000"/>
    <n v="18000"/>
    <n v="23400"/>
    <n v="8"/>
    <m/>
    <n v="3510"/>
    <x v="2"/>
    <n v="165600"/>
    <x v="39"/>
    <m/>
    <x v="26"/>
    <x v="22"/>
    <x v="11"/>
    <x v="0"/>
  </r>
  <r>
    <d v="2024-12-10T00:00:00"/>
    <s v="Indianapolis"/>
    <s v="USA"/>
    <x v="0"/>
    <s v="Female"/>
    <x v="0"/>
    <x v="4"/>
    <n v="120"/>
    <n v="40"/>
    <n v="52"/>
    <n v="3"/>
    <m/>
    <n v="7.5"/>
    <x v="1"/>
    <n v="150"/>
    <x v="53"/>
    <m/>
    <x v="4"/>
    <x v="22"/>
    <x v="11"/>
    <x v="0"/>
  </r>
  <r>
    <d v="2024-12-10T00:00:00"/>
    <s v="Nagpur"/>
    <s v="India"/>
    <x v="0"/>
    <s v="Female"/>
    <x v="1"/>
    <x v="54"/>
    <n v="210"/>
    <n v="35"/>
    <n v="46"/>
    <n v="6"/>
    <m/>
    <n v="18.375"/>
    <x v="0"/>
    <n v="262.5"/>
    <x v="186"/>
    <m/>
    <x v="177"/>
    <x v="22"/>
    <x v="11"/>
    <x v="0"/>
  </r>
  <r>
    <d v="2024-12-10T00:00:00"/>
    <s v="Glasgow"/>
    <s v="UK"/>
    <x v="0"/>
    <s v="Female"/>
    <x v="2"/>
    <x v="15"/>
    <n v="3500"/>
    <n v="3500"/>
    <n v="4550"/>
    <n v="1"/>
    <m/>
    <n v="281.75"/>
    <x v="0"/>
    <n v="4025"/>
    <x v="31"/>
    <m/>
    <x v="78"/>
    <x v="22"/>
    <x v="11"/>
    <x v="0"/>
  </r>
  <r>
    <d v="2024-12-10T00:00:00"/>
    <s v="Aizawl"/>
    <s v="India"/>
    <x v="0"/>
    <s v="Male"/>
    <x v="4"/>
    <x v="28"/>
    <n v="100"/>
    <n v="100"/>
    <n v="130"/>
    <n v="1"/>
    <m/>
    <n v="9.1"/>
    <x v="0"/>
    <n v="130"/>
    <x v="53"/>
    <m/>
    <x v="9"/>
    <x v="22"/>
    <x v="11"/>
    <x v="0"/>
  </r>
  <r>
    <d v="2024-12-10T00:00:00"/>
    <s v="Fujairah"/>
    <s v="UAE"/>
    <x v="0"/>
    <s v="Male"/>
    <x v="2"/>
    <x v="17"/>
    <n v="11000"/>
    <n v="2200"/>
    <n v="2860"/>
    <n v="5"/>
    <m/>
    <n v="286"/>
    <x v="1"/>
    <n v="14300"/>
    <x v="21"/>
    <m/>
    <x v="125"/>
    <x v="22"/>
    <x v="11"/>
    <x v="0"/>
  </r>
  <r>
    <s v="13-10-2024"/>
    <s v="Bokaro"/>
    <s v="India"/>
    <x v="0"/>
    <s v="Male"/>
    <x v="5"/>
    <x v="40"/>
    <n v="300"/>
    <n v="50"/>
    <n v="65"/>
    <n v="6"/>
    <m/>
    <n v="39"/>
    <x v="2"/>
    <n v="390"/>
    <x v="43"/>
    <m/>
    <x v="85"/>
    <x v="3"/>
    <x v="9"/>
    <x v="0"/>
  </r>
  <r>
    <s v="13-10-2024"/>
    <s v="Delhi"/>
    <s v="India"/>
    <x v="0"/>
    <s v="Male"/>
    <x v="4"/>
    <x v="37"/>
    <n v="2400"/>
    <n v="300"/>
    <n v="390"/>
    <n v="8"/>
    <m/>
    <n v="100"/>
    <x v="1"/>
    <n v="3000"/>
    <x v="47"/>
    <m/>
    <x v="70"/>
    <x v="3"/>
    <x v="9"/>
    <x v="0"/>
  </r>
  <r>
    <s v="13-10-2024"/>
    <s v="Leeds"/>
    <s v="UK"/>
    <x v="1"/>
    <s v="Male"/>
    <x v="1"/>
    <x v="55"/>
    <n v="380"/>
    <n v="95"/>
    <n v="124"/>
    <n v="4"/>
    <m/>
    <n v="49.4"/>
    <x v="1"/>
    <n v="494"/>
    <x v="142"/>
    <m/>
    <x v="127"/>
    <x v="3"/>
    <x v="9"/>
    <x v="0"/>
  </r>
  <r>
    <s v="13-10-2024"/>
    <s v="Salvador"/>
    <s v="Brazil"/>
    <x v="0"/>
    <s v="Female"/>
    <x v="2"/>
    <x v="10"/>
    <n v="7200"/>
    <n v="800"/>
    <n v="1040"/>
    <n v="9"/>
    <m/>
    <n v="104"/>
    <x v="1"/>
    <n v="9360"/>
    <x v="19"/>
    <m/>
    <x v="19"/>
    <x v="3"/>
    <x v="9"/>
    <x v="0"/>
  </r>
  <r>
    <s v="13-10-2024"/>
    <s v="Jalgaon"/>
    <s v="India"/>
    <x v="0"/>
    <s v="Female"/>
    <x v="0"/>
    <x v="1"/>
    <n v="720"/>
    <n v="80"/>
    <n v="104"/>
    <n v="9"/>
    <m/>
    <n v="46.8"/>
    <x v="1"/>
    <n v="936"/>
    <x v="1"/>
    <m/>
    <x v="1"/>
    <x v="3"/>
    <x v="9"/>
    <x v="0"/>
  </r>
  <r>
    <s v="13-10-2024"/>
    <s v="Kansas City"/>
    <s v="USA"/>
    <x v="0"/>
    <s v="Male"/>
    <x v="1"/>
    <x v="50"/>
    <n v="1400"/>
    <n v="200"/>
    <n v="260"/>
    <n v="7"/>
    <m/>
    <n v="91"/>
    <x v="1"/>
    <n v="1820"/>
    <x v="109"/>
    <m/>
    <x v="99"/>
    <x v="3"/>
    <x v="9"/>
    <x v="0"/>
  </r>
  <r>
    <s v="13-10-2024"/>
    <s v="Edmonton"/>
    <s v="Canada"/>
    <x v="1"/>
    <s v="Female"/>
    <x v="4"/>
    <x v="30"/>
    <n v="6000"/>
    <n v="1500"/>
    <n v="1950"/>
    <n v="4"/>
    <m/>
    <n v="195"/>
    <x v="0"/>
    <n v="7800"/>
    <x v="23"/>
    <m/>
    <x v="25"/>
    <x v="3"/>
    <x v="9"/>
    <x v="0"/>
  </r>
  <r>
    <s v="13-10-2024"/>
    <s v="Satna"/>
    <s v="India"/>
    <x v="1"/>
    <s v="Female"/>
    <x v="0"/>
    <x v="27"/>
    <n v="240"/>
    <n v="40"/>
    <n v="52"/>
    <n v="6"/>
    <m/>
    <n v="31.2"/>
    <x v="1"/>
    <n v="312"/>
    <x v="7"/>
    <m/>
    <x v="7"/>
    <x v="3"/>
    <x v="9"/>
    <x v="0"/>
  </r>
  <r>
    <s v="13-10-2024"/>
    <s v="Boston"/>
    <s v="USA"/>
    <x v="0"/>
    <s v="Male"/>
    <x v="2"/>
    <x v="52"/>
    <n v="20000"/>
    <n v="5000"/>
    <n v="6500"/>
    <n v="4"/>
    <m/>
    <n v="650"/>
    <x v="0"/>
    <n v="26000"/>
    <x v="144"/>
    <m/>
    <x v="128"/>
    <x v="3"/>
    <x v="9"/>
    <x v="0"/>
  </r>
  <r>
    <s v="13-10-2024"/>
    <s v="Lucknow"/>
    <s v="India"/>
    <x v="0"/>
    <s v="Male"/>
    <x v="1"/>
    <x v="44"/>
    <n v="150"/>
    <n v="150"/>
    <n v="195"/>
    <n v="1"/>
    <m/>
    <n v="9.75"/>
    <x v="1"/>
    <n v="195"/>
    <x v="65"/>
    <m/>
    <x v="181"/>
    <x v="3"/>
    <x v="9"/>
    <x v="0"/>
  </r>
  <r>
    <s v="13-10-2024"/>
    <s v="Thiruvananthapuram"/>
    <s v="India"/>
    <x v="0"/>
    <s v="Female"/>
    <x v="3"/>
    <x v="21"/>
    <n v="1350"/>
    <n v="450"/>
    <n v="585"/>
    <n v="3"/>
    <m/>
    <n v="100"/>
    <x v="0"/>
    <n v="1687.5"/>
    <x v="359"/>
    <m/>
    <x v="151"/>
    <x v="3"/>
    <x v="9"/>
    <x v="0"/>
  </r>
  <r>
    <s v="13-10-2024"/>
    <s v="Sharjah"/>
    <s v="UAE"/>
    <x v="0"/>
    <s v="Female"/>
    <x v="0"/>
    <x v="11"/>
    <n v="3300"/>
    <n v="550"/>
    <n v="715"/>
    <n v="6"/>
    <m/>
    <n v="100"/>
    <x v="1"/>
    <n v="4290"/>
    <x v="239"/>
    <m/>
    <x v="187"/>
    <x v="3"/>
    <x v="9"/>
    <x v="0"/>
  </r>
  <r>
    <s v="13-10-2024"/>
    <s v="San Jose"/>
    <s v="USA"/>
    <x v="0"/>
    <s v="Female"/>
    <x v="1"/>
    <x v="39"/>
    <n v="200"/>
    <n v="50"/>
    <n v="65"/>
    <n v="4"/>
    <m/>
    <n v="16.8"/>
    <x v="0"/>
    <n v="240"/>
    <x v="121"/>
    <m/>
    <x v="54"/>
    <x v="3"/>
    <x v="9"/>
    <x v="0"/>
  </r>
  <r>
    <s v="13-10-2024"/>
    <s v="Gwalior"/>
    <s v="India"/>
    <x v="1"/>
    <s v="Male"/>
    <x v="5"/>
    <x v="26"/>
    <n v="30"/>
    <n v="5"/>
    <n v="7"/>
    <n v="6"/>
    <m/>
    <n v="4.68"/>
    <x v="0"/>
    <n v="39"/>
    <x v="57"/>
    <m/>
    <x v="148"/>
    <x v="3"/>
    <x v="9"/>
    <x v="0"/>
  </r>
  <r>
    <s v="13-10-2024"/>
    <s v="Austin"/>
    <s v="USA"/>
    <x v="1"/>
    <s v="Female"/>
    <x v="0"/>
    <x v="36"/>
    <n v="220"/>
    <n v="55"/>
    <n v="72"/>
    <n v="4"/>
    <m/>
    <n v="26.4"/>
    <x v="1"/>
    <n v="264"/>
    <x v="294"/>
    <m/>
    <x v="49"/>
    <x v="3"/>
    <x v="9"/>
    <x v="0"/>
  </r>
  <r>
    <s v="13-10-2024"/>
    <s v="Seattle"/>
    <s v="USA"/>
    <x v="0"/>
    <s v="Male"/>
    <x v="5"/>
    <x v="41"/>
    <n v="18"/>
    <n v="3"/>
    <n v="4"/>
    <n v="6"/>
    <m/>
    <n v="1.17"/>
    <x v="1"/>
    <n v="23.4"/>
    <x v="336"/>
    <m/>
    <x v="231"/>
    <x v="3"/>
    <x v="9"/>
    <x v="0"/>
  </r>
  <r>
    <s v="13-10-2024"/>
    <s v="Sharjah"/>
    <s v="UAE"/>
    <x v="0"/>
    <s v="Male"/>
    <x v="0"/>
    <x v="5"/>
    <n v="630"/>
    <n v="90"/>
    <n v="117"/>
    <n v="7"/>
    <m/>
    <n v="52.92"/>
    <x v="0"/>
    <n v="756"/>
    <x v="15"/>
    <m/>
    <x v="15"/>
    <x v="3"/>
    <x v="9"/>
    <x v="0"/>
  </r>
  <r>
    <s v="13-10-2024"/>
    <s v="Aizawl"/>
    <s v="India"/>
    <x v="1"/>
    <s v="Male"/>
    <x v="4"/>
    <x v="31"/>
    <n v="2400"/>
    <n v="800"/>
    <n v="1040"/>
    <n v="3"/>
    <m/>
    <n v="104"/>
    <x v="0"/>
    <n v="3000"/>
    <x v="47"/>
    <m/>
    <x v="70"/>
    <x v="3"/>
    <x v="9"/>
    <x v="0"/>
  </r>
  <r>
    <s v="13-10-2024"/>
    <s v="Leeds"/>
    <s v="UK"/>
    <x v="0"/>
    <s v="Male"/>
    <x v="0"/>
    <x v="0"/>
    <n v="1250"/>
    <n v="250"/>
    <n v="325"/>
    <n v="5"/>
    <m/>
    <n v="78.125"/>
    <x v="1"/>
    <n v="1562.5"/>
    <x v="85"/>
    <m/>
    <x v="81"/>
    <x v="3"/>
    <x v="9"/>
    <x v="0"/>
  </r>
  <r>
    <s v="13-10-2024"/>
    <s v="Aizawl"/>
    <s v="India"/>
    <x v="1"/>
    <s v="Male"/>
    <x v="1"/>
    <x v="22"/>
    <n v="100"/>
    <n v="100"/>
    <n v="130"/>
    <n v="1"/>
    <m/>
    <n v="13"/>
    <x v="1"/>
    <n v="130"/>
    <x v="53"/>
    <m/>
    <x v="9"/>
    <x v="3"/>
    <x v="9"/>
    <x v="0"/>
  </r>
  <r>
    <s v="13-10-2024"/>
    <s v="Indianapolis"/>
    <s v="USA"/>
    <x v="0"/>
    <s v="Female"/>
    <x v="0"/>
    <x v="1"/>
    <n v="400"/>
    <n v="80"/>
    <n v="104"/>
    <n v="5"/>
    <m/>
    <n v="52"/>
    <x v="2"/>
    <n v="520"/>
    <x v="20"/>
    <m/>
    <x v="20"/>
    <x v="3"/>
    <x v="9"/>
    <x v="0"/>
  </r>
  <r>
    <s v="13-10-2024"/>
    <s v="Vancouver"/>
    <s v="Canada"/>
    <x v="0"/>
    <s v="Female"/>
    <x v="4"/>
    <x v="51"/>
    <n v="2400"/>
    <n v="600"/>
    <n v="780"/>
    <n v="4"/>
    <m/>
    <n v="100"/>
    <x v="0"/>
    <n v="3000"/>
    <x v="47"/>
    <m/>
    <x v="70"/>
    <x v="3"/>
    <x v="9"/>
    <x v="0"/>
  </r>
  <r>
    <s v="13-10-2024"/>
    <s v="Al Ain"/>
    <s v="UAE"/>
    <x v="1"/>
    <s v="Female"/>
    <x v="2"/>
    <x v="7"/>
    <n v="275000"/>
    <n v="55000"/>
    <n v="71500"/>
    <n v="5"/>
    <m/>
    <n v="10725"/>
    <x v="2"/>
    <n v="357500"/>
    <x v="287"/>
    <m/>
    <x v="82"/>
    <x v="3"/>
    <x v="9"/>
    <x v="0"/>
  </r>
  <r>
    <s v="13-10-2024"/>
    <s v="Mysore"/>
    <s v="India"/>
    <x v="0"/>
    <s v="Male"/>
    <x v="1"/>
    <x v="50"/>
    <n v="1000"/>
    <n v="200"/>
    <n v="260"/>
    <n v="5"/>
    <m/>
    <n v="91"/>
    <x v="0"/>
    <n v="1300"/>
    <x v="52"/>
    <m/>
    <x v="22"/>
    <x v="3"/>
    <x v="9"/>
    <x v="0"/>
  </r>
  <r>
    <s v="13-10-2024"/>
    <s v="Ras Al Khaimah"/>
    <s v="UAE"/>
    <x v="0"/>
    <s v="Male"/>
    <x v="3"/>
    <x v="25"/>
    <n v="960"/>
    <n v="120"/>
    <n v="156"/>
    <n v="8"/>
    <m/>
    <n v="62.4"/>
    <x v="1"/>
    <n v="1248"/>
    <x v="291"/>
    <m/>
    <x v="218"/>
    <x v="3"/>
    <x v="9"/>
    <x v="0"/>
  </r>
  <r>
    <s v="13-10-2024"/>
    <s v="Satna"/>
    <s v="India"/>
    <x v="0"/>
    <s v="Female"/>
    <x v="5"/>
    <x v="57"/>
    <n v="75"/>
    <n v="25"/>
    <n v="33"/>
    <n v="3"/>
    <m/>
    <n v="9.75"/>
    <x v="2"/>
    <n v="97.5"/>
    <x v="119"/>
    <m/>
    <x v="111"/>
    <x v="3"/>
    <x v="9"/>
    <x v="0"/>
  </r>
  <r>
    <s v="13-10-2024"/>
    <s v="Baltimore"/>
    <s v="USA"/>
    <x v="1"/>
    <s v="Female"/>
    <x v="2"/>
    <x v="29"/>
    <n v="36000"/>
    <n v="12000"/>
    <n v="15600"/>
    <n v="3"/>
    <m/>
    <n v="2340"/>
    <x v="0"/>
    <n v="46800"/>
    <x v="51"/>
    <m/>
    <x v="52"/>
    <x v="3"/>
    <x v="9"/>
    <x v="0"/>
  </r>
  <r>
    <s v="13-10-2024"/>
    <s v="Pune"/>
    <s v="India"/>
    <x v="0"/>
    <s v="Female"/>
    <x v="2"/>
    <x v="10"/>
    <n v="8000"/>
    <n v="800"/>
    <n v="1040"/>
    <n v="10"/>
    <m/>
    <n v="104"/>
    <x v="0"/>
    <n v="10400"/>
    <x v="162"/>
    <m/>
    <x v="119"/>
    <x v="3"/>
    <x v="9"/>
    <x v="0"/>
  </r>
  <r>
    <s v="13-10-2024"/>
    <s v="Liverpool"/>
    <s v="UK"/>
    <x v="0"/>
    <s v="Female"/>
    <x v="0"/>
    <x v="0"/>
    <n v="1500"/>
    <n v="250"/>
    <n v="325"/>
    <n v="6"/>
    <m/>
    <n v="97.5"/>
    <x v="1"/>
    <n v="1950"/>
    <x v="0"/>
    <m/>
    <x v="0"/>
    <x v="3"/>
    <x v="9"/>
    <x v="0"/>
  </r>
  <r>
    <s v="13-10-2024"/>
    <s v="Rio de Janeiro"/>
    <s v="Brazil"/>
    <x v="0"/>
    <s v="Female"/>
    <x v="2"/>
    <x v="15"/>
    <n v="14000"/>
    <n v="3500"/>
    <n v="4550"/>
    <n v="4"/>
    <m/>
    <n v="455"/>
    <x v="0"/>
    <n v="17500"/>
    <x v="117"/>
    <m/>
    <x v="107"/>
    <x v="3"/>
    <x v="9"/>
    <x v="0"/>
  </r>
  <r>
    <s v="13-10-2024"/>
    <s v="Glasgow"/>
    <s v="UK"/>
    <x v="0"/>
    <s v="Male"/>
    <x v="0"/>
    <x v="36"/>
    <n v="385"/>
    <n v="55"/>
    <n v="72"/>
    <n v="7"/>
    <m/>
    <n v="25.024999999999999"/>
    <x v="1"/>
    <n v="500.5"/>
    <x v="75"/>
    <m/>
    <x v="74"/>
    <x v="3"/>
    <x v="9"/>
    <x v="0"/>
  </r>
  <r>
    <s v="13-10-2024"/>
    <s v="Chennai"/>
    <s v="India"/>
    <x v="0"/>
    <s v="Female"/>
    <x v="2"/>
    <x v="7"/>
    <n v="330000"/>
    <n v="55000"/>
    <n v="71500"/>
    <n v="6"/>
    <m/>
    <n v="10725"/>
    <x v="1"/>
    <n v="412500"/>
    <x v="287"/>
    <m/>
    <x v="132"/>
    <x v="3"/>
    <x v="9"/>
    <x v="0"/>
  </r>
  <r>
    <s v="14-10-2024"/>
    <s v="Sydney"/>
    <s v="Australia"/>
    <x v="0"/>
    <s v="Male"/>
    <x v="2"/>
    <x v="15"/>
    <n v="7000"/>
    <n v="3500"/>
    <n v="4550"/>
    <n v="2"/>
    <m/>
    <n v="455"/>
    <x v="2"/>
    <n v="8750"/>
    <x v="363"/>
    <m/>
    <x v="157"/>
    <x v="4"/>
    <x v="9"/>
    <x v="0"/>
  </r>
  <r>
    <s v="14-10-2024"/>
    <s v="Nashville"/>
    <s v="USA"/>
    <x v="0"/>
    <s v="Male"/>
    <x v="0"/>
    <x v="43"/>
    <n v="7"/>
    <n v="7"/>
    <n v="9"/>
    <n v="1"/>
    <m/>
    <n v="0.63700000000000001"/>
    <x v="0"/>
    <n v="9.1"/>
    <x v="263"/>
    <m/>
    <x v="202"/>
    <x v="4"/>
    <x v="9"/>
    <x v="0"/>
  </r>
  <r>
    <s v="14-10-2024"/>
    <s v="Denver"/>
    <s v="USA"/>
    <x v="1"/>
    <s v="Female"/>
    <x v="0"/>
    <x v="0"/>
    <n v="1250"/>
    <n v="250"/>
    <n v="325"/>
    <n v="5"/>
    <m/>
    <n v="100"/>
    <x v="2"/>
    <n v="1625"/>
    <x v="134"/>
    <m/>
    <x v="81"/>
    <x v="4"/>
    <x v="9"/>
    <x v="0"/>
  </r>
  <r>
    <s v="14-10-2024"/>
    <s v="Etawah"/>
    <s v="India"/>
    <x v="1"/>
    <s v="Male"/>
    <x v="0"/>
    <x v="0"/>
    <n v="750"/>
    <n v="250"/>
    <n v="325"/>
    <n v="3"/>
    <m/>
    <n v="86.25"/>
    <x v="1"/>
    <n v="862.5"/>
    <x v="113"/>
    <m/>
    <x v="126"/>
    <x v="4"/>
    <x v="9"/>
    <x v="0"/>
  </r>
  <r>
    <s v="14-10-2024"/>
    <s v="Berlin"/>
    <s v="Germany"/>
    <x v="1"/>
    <s v="Female"/>
    <x v="4"/>
    <x v="13"/>
    <n v="5400"/>
    <n v="900"/>
    <n v="1170"/>
    <n v="6"/>
    <m/>
    <n v="117"/>
    <x v="0"/>
    <n v="7020"/>
    <x v="105"/>
    <m/>
    <x v="141"/>
    <x v="4"/>
    <x v="9"/>
    <x v="0"/>
  </r>
  <r>
    <s v="14-10-2024"/>
    <s v="Moradabad"/>
    <s v="India"/>
    <x v="1"/>
    <s v="Female"/>
    <x v="2"/>
    <x v="17"/>
    <n v="11000"/>
    <n v="2200"/>
    <n v="2860"/>
    <n v="5"/>
    <m/>
    <n v="286"/>
    <x v="0"/>
    <n v="13750"/>
    <x v="189"/>
    <m/>
    <x v="125"/>
    <x v="4"/>
    <x v="9"/>
    <x v="0"/>
  </r>
  <r>
    <s v="14-10-2024"/>
    <s v="Las Vegas"/>
    <s v="USA"/>
    <x v="1"/>
    <s v="Female"/>
    <x v="0"/>
    <x v="9"/>
    <n v="540"/>
    <n v="60"/>
    <n v="78"/>
    <n v="9"/>
    <m/>
    <n v="81"/>
    <x v="0"/>
    <n v="675"/>
    <x v="74"/>
    <m/>
    <x v="8"/>
    <x v="4"/>
    <x v="9"/>
    <x v="0"/>
  </r>
  <r>
    <s v="14-10-2024"/>
    <s v="San Diego"/>
    <s v="USA"/>
    <x v="1"/>
    <s v="Male"/>
    <x v="0"/>
    <x v="43"/>
    <n v="42"/>
    <n v="7"/>
    <n v="9"/>
    <n v="6"/>
    <m/>
    <n v="5.46"/>
    <x v="1"/>
    <n v="54.6"/>
    <x v="140"/>
    <m/>
    <x v="93"/>
    <x v="4"/>
    <x v="9"/>
    <x v="0"/>
  </r>
  <r>
    <s v="14-10-2024"/>
    <s v="London"/>
    <s v="UK"/>
    <x v="1"/>
    <s v="Female"/>
    <x v="0"/>
    <x v="33"/>
    <n v="360"/>
    <n v="60"/>
    <n v="78"/>
    <n v="6"/>
    <m/>
    <n v="70.2"/>
    <x v="2"/>
    <n v="468"/>
    <x v="101"/>
    <m/>
    <x v="44"/>
    <x v="4"/>
    <x v="9"/>
    <x v="0"/>
  </r>
  <r>
    <s v="14-10-2024"/>
    <s v="Sydney"/>
    <s v="Australia"/>
    <x v="0"/>
    <s v="Male"/>
    <x v="2"/>
    <x v="29"/>
    <n v="36000"/>
    <n v="12000"/>
    <n v="15600"/>
    <n v="3"/>
    <m/>
    <n v="2340"/>
    <x v="2"/>
    <n v="46800"/>
    <x v="51"/>
    <m/>
    <x v="52"/>
    <x v="4"/>
    <x v="9"/>
    <x v="0"/>
  </r>
  <r>
    <s v="14-10-2024"/>
    <s v="San Francisco"/>
    <s v="USA"/>
    <x v="1"/>
    <s v="Male"/>
    <x v="4"/>
    <x v="45"/>
    <n v="16000"/>
    <n v="2000"/>
    <n v="2600"/>
    <n v="8"/>
    <m/>
    <n v="260"/>
    <x v="0"/>
    <n v="20800"/>
    <x v="103"/>
    <m/>
    <x v="95"/>
    <x v="4"/>
    <x v="9"/>
    <x v="0"/>
  </r>
  <r>
    <s v="14-10-2024"/>
    <s v="Calgary"/>
    <s v="Canada"/>
    <x v="0"/>
    <s v="Female"/>
    <x v="4"/>
    <x v="34"/>
    <n v="17500"/>
    <n v="2500"/>
    <n v="3250"/>
    <n v="7"/>
    <m/>
    <n v="325"/>
    <x v="0"/>
    <n v="22750"/>
    <x v="18"/>
    <m/>
    <x v="118"/>
    <x v="4"/>
    <x v="9"/>
    <x v="0"/>
  </r>
  <r>
    <s v="14-10-2024"/>
    <s v="Rio de Janeiro"/>
    <s v="Brazil"/>
    <x v="0"/>
    <s v="Female"/>
    <x v="0"/>
    <x v="1"/>
    <n v="480"/>
    <n v="80"/>
    <n v="104"/>
    <n v="6"/>
    <m/>
    <n v="62.4"/>
    <x v="2"/>
    <n v="624"/>
    <x v="201"/>
    <m/>
    <x v="110"/>
    <x v="4"/>
    <x v="9"/>
    <x v="0"/>
  </r>
  <r>
    <s v="14-10-2024"/>
    <s v="Sharjah"/>
    <s v="UAE"/>
    <x v="0"/>
    <s v="Female"/>
    <x v="0"/>
    <x v="33"/>
    <n v="360"/>
    <n v="60"/>
    <n v="78"/>
    <n v="6"/>
    <m/>
    <n v="23.4"/>
    <x v="1"/>
    <n v="468"/>
    <x v="101"/>
    <m/>
    <x v="44"/>
    <x v="4"/>
    <x v="9"/>
    <x v="0"/>
  </r>
  <r>
    <s v="14-10-2024"/>
    <s v="San Diego"/>
    <s v="USA"/>
    <x v="0"/>
    <s v="Male"/>
    <x v="0"/>
    <x v="4"/>
    <n v="320"/>
    <n v="40"/>
    <n v="52"/>
    <n v="8"/>
    <m/>
    <n v="41.6"/>
    <x v="2"/>
    <n v="416"/>
    <x v="27"/>
    <m/>
    <x v="28"/>
    <x v="4"/>
    <x v="9"/>
    <x v="0"/>
  </r>
  <r>
    <s v="14-10-2024"/>
    <s v="Lucknow"/>
    <s v="India"/>
    <x v="1"/>
    <s v="Male"/>
    <x v="2"/>
    <x v="15"/>
    <n v="14000"/>
    <n v="3500"/>
    <n v="4550"/>
    <n v="4"/>
    <m/>
    <n v="455"/>
    <x v="0"/>
    <n v="17500"/>
    <x v="117"/>
    <m/>
    <x v="107"/>
    <x v="4"/>
    <x v="9"/>
    <x v="0"/>
  </r>
  <r>
    <s v="14-10-2024"/>
    <s v="Thiruvananthapuram"/>
    <s v="India"/>
    <x v="1"/>
    <s v="Female"/>
    <x v="1"/>
    <x v="2"/>
    <n v="900"/>
    <n v="180"/>
    <n v="234"/>
    <n v="5"/>
    <m/>
    <n v="100"/>
    <x v="0"/>
    <n v="1170"/>
    <x v="28"/>
    <m/>
    <x v="29"/>
    <x v="4"/>
    <x v="9"/>
    <x v="0"/>
  </r>
  <r>
    <s v="14-10-2024"/>
    <s v="Chicago"/>
    <s v="USA"/>
    <x v="0"/>
    <s v="Male"/>
    <x v="2"/>
    <x v="18"/>
    <n v="6000"/>
    <n v="1200"/>
    <n v="1560"/>
    <n v="5"/>
    <m/>
    <n v="156"/>
    <x v="1"/>
    <n v="7500"/>
    <x v="190"/>
    <m/>
    <x v="25"/>
    <x v="4"/>
    <x v="9"/>
    <x v="0"/>
  </r>
  <r>
    <s v="14-10-2024"/>
    <s v="Raichur"/>
    <s v="India"/>
    <x v="0"/>
    <s v="Male"/>
    <x v="2"/>
    <x v="24"/>
    <n v="1250"/>
    <n v="250"/>
    <n v="325"/>
    <n v="5"/>
    <m/>
    <n v="78.125"/>
    <x v="1"/>
    <n v="1562.5"/>
    <x v="85"/>
    <m/>
    <x v="81"/>
    <x v="4"/>
    <x v="9"/>
    <x v="0"/>
  </r>
  <r>
    <s v="14-10-2024"/>
    <s v="Surat"/>
    <s v="India"/>
    <x v="1"/>
    <s v="Male"/>
    <x v="0"/>
    <x v="38"/>
    <n v="270"/>
    <n v="45"/>
    <n v="59"/>
    <n v="6"/>
    <m/>
    <n v="35.1"/>
    <x v="1"/>
    <n v="351"/>
    <x v="207"/>
    <m/>
    <x v="185"/>
    <x v="4"/>
    <x v="9"/>
    <x v="0"/>
  </r>
  <r>
    <s v="14-10-2024"/>
    <s v="Bhopal"/>
    <s v="India"/>
    <x v="0"/>
    <s v="Male"/>
    <x v="1"/>
    <x v="39"/>
    <n v="250"/>
    <n v="50"/>
    <n v="65"/>
    <n v="5"/>
    <m/>
    <n v="32.5"/>
    <x v="2"/>
    <n v="325"/>
    <x v="24"/>
    <m/>
    <x v="67"/>
    <x v="4"/>
    <x v="9"/>
    <x v="0"/>
  </r>
  <r>
    <s v="14-10-2024"/>
    <s v="Atlanta"/>
    <s v="USA"/>
    <x v="0"/>
    <s v="Male"/>
    <x v="0"/>
    <x v="36"/>
    <n v="385"/>
    <n v="55"/>
    <n v="72"/>
    <n v="7"/>
    <m/>
    <n v="35.034999999999997"/>
    <x v="0"/>
    <n v="500.5"/>
    <x v="75"/>
    <m/>
    <x v="74"/>
    <x v="4"/>
    <x v="9"/>
    <x v="0"/>
  </r>
  <r>
    <s v="14-10-2024"/>
    <s v="Ajman"/>
    <s v="UAE"/>
    <x v="0"/>
    <s v="Male"/>
    <x v="2"/>
    <x v="7"/>
    <n v="220000"/>
    <n v="55000"/>
    <n v="71500"/>
    <n v="4"/>
    <m/>
    <n v="10725"/>
    <x v="1"/>
    <n v="253000"/>
    <x v="35"/>
    <m/>
    <x v="73"/>
    <x v="4"/>
    <x v="9"/>
    <x v="0"/>
  </r>
  <r>
    <s v="14-10-2024"/>
    <s v="Toronto"/>
    <s v="Canada"/>
    <x v="0"/>
    <s v="Male"/>
    <x v="2"/>
    <x v="29"/>
    <n v="48000"/>
    <n v="12000"/>
    <n v="15600"/>
    <n v="4"/>
    <m/>
    <n v="2340"/>
    <x v="2"/>
    <n v="62400"/>
    <x v="42"/>
    <m/>
    <x v="43"/>
    <x v="4"/>
    <x v="9"/>
    <x v="0"/>
  </r>
  <r>
    <s v="15-10-2024"/>
    <s v="Fortaleza"/>
    <s v="Brazil"/>
    <x v="0"/>
    <s v="Female"/>
    <x v="2"/>
    <x v="18"/>
    <n v="4800"/>
    <n v="1200"/>
    <n v="1560"/>
    <n v="4"/>
    <m/>
    <n v="156"/>
    <x v="1"/>
    <n v="6000"/>
    <x v="12"/>
    <m/>
    <x v="38"/>
    <x v="5"/>
    <x v="9"/>
    <x v="0"/>
  </r>
  <r>
    <s v="15-10-2024"/>
    <s v="Melbourne"/>
    <s v="Australia"/>
    <x v="0"/>
    <s v="Male"/>
    <x v="0"/>
    <x v="38"/>
    <n v="180"/>
    <n v="45"/>
    <n v="59"/>
    <n v="4"/>
    <m/>
    <n v="11.7"/>
    <x v="1"/>
    <n v="234"/>
    <x v="2"/>
    <m/>
    <x v="94"/>
    <x v="5"/>
    <x v="9"/>
    <x v="0"/>
  </r>
  <r>
    <s v="15-10-2024"/>
    <s v="Hobart"/>
    <s v="Australia"/>
    <x v="0"/>
    <s v="Female"/>
    <x v="2"/>
    <x v="7"/>
    <n v="330000"/>
    <n v="55000"/>
    <n v="71500"/>
    <n v="6"/>
    <m/>
    <n v="10725"/>
    <x v="1"/>
    <n v="429000"/>
    <x v="255"/>
    <m/>
    <x v="132"/>
    <x v="5"/>
    <x v="9"/>
    <x v="0"/>
  </r>
  <r>
    <s v="15-10-2024"/>
    <s v="Los Angeles"/>
    <s v="USA"/>
    <x v="0"/>
    <s v="Female"/>
    <x v="1"/>
    <x v="47"/>
    <n v="100"/>
    <n v="25"/>
    <n v="33"/>
    <n v="4"/>
    <m/>
    <n v="9.1"/>
    <x v="0"/>
    <n v="130"/>
    <x v="53"/>
    <m/>
    <x v="91"/>
    <x v="5"/>
    <x v="9"/>
    <x v="0"/>
  </r>
  <r>
    <s v="15-10-2024"/>
    <s v="Ahmedabad"/>
    <s v="India"/>
    <x v="0"/>
    <s v="Female"/>
    <x v="2"/>
    <x v="10"/>
    <n v="3200"/>
    <n v="800"/>
    <n v="1040"/>
    <n v="4"/>
    <m/>
    <n v="104"/>
    <x v="1"/>
    <n v="4000"/>
    <x v="63"/>
    <m/>
    <x v="61"/>
    <x v="5"/>
    <x v="9"/>
    <x v="0"/>
  </r>
  <r>
    <s v="15-10-2024"/>
    <s v="Ajman"/>
    <s v="UAE"/>
    <x v="0"/>
    <s v="Male"/>
    <x v="4"/>
    <x v="35"/>
    <n v="3000"/>
    <n v="500"/>
    <n v="650"/>
    <n v="6"/>
    <m/>
    <n v="100"/>
    <x v="1"/>
    <n v="3600"/>
    <x v="47"/>
    <m/>
    <x v="65"/>
    <x v="5"/>
    <x v="9"/>
    <x v="0"/>
  </r>
  <r>
    <s v="15-10-2024"/>
    <s v="Bokaro"/>
    <s v="India"/>
    <x v="0"/>
    <s v="Male"/>
    <x v="2"/>
    <x v="19"/>
    <n v="108000"/>
    <n v="18000"/>
    <n v="23400"/>
    <n v="6"/>
    <m/>
    <n v="3510"/>
    <x v="1"/>
    <n v="140400"/>
    <x v="70"/>
    <m/>
    <x v="68"/>
    <x v="5"/>
    <x v="9"/>
    <x v="0"/>
  </r>
  <r>
    <s v="15-10-2024"/>
    <s v="Los Angeles"/>
    <s v="USA"/>
    <x v="0"/>
    <s v="Female"/>
    <x v="0"/>
    <x v="38"/>
    <n v="135"/>
    <n v="45"/>
    <n v="59"/>
    <n v="3"/>
    <m/>
    <n v="17.55"/>
    <x v="2"/>
    <n v="175.5"/>
    <x v="233"/>
    <m/>
    <x v="155"/>
    <x v="5"/>
    <x v="9"/>
    <x v="0"/>
  </r>
  <r>
    <s v="15-10-2024"/>
    <s v="Bhiwani"/>
    <s v="India"/>
    <x v="0"/>
    <s v="Female"/>
    <x v="0"/>
    <x v="33"/>
    <n v="300"/>
    <n v="60"/>
    <n v="78"/>
    <n v="5"/>
    <m/>
    <n v="37.5"/>
    <x v="2"/>
    <n v="375"/>
    <x v="24"/>
    <m/>
    <x v="85"/>
    <x v="5"/>
    <x v="9"/>
    <x v="0"/>
  </r>
  <r>
    <s v="15-10-2024"/>
    <s v="Bhopal"/>
    <s v="India"/>
    <x v="1"/>
    <s v="Male"/>
    <x v="2"/>
    <x v="7"/>
    <n v="275000"/>
    <n v="55000"/>
    <n v="71500"/>
    <n v="5"/>
    <m/>
    <n v="10725"/>
    <x v="1"/>
    <n v="357500"/>
    <x v="287"/>
    <m/>
    <x v="82"/>
    <x v="5"/>
    <x v="9"/>
    <x v="0"/>
  </r>
  <r>
    <s v="15-10-2024"/>
    <s v="Vancouver"/>
    <s v="Canada"/>
    <x v="1"/>
    <s v="Male"/>
    <x v="2"/>
    <x v="19"/>
    <n v="90000"/>
    <n v="18000"/>
    <n v="23400"/>
    <n v="5"/>
    <m/>
    <n v="3510"/>
    <x v="2"/>
    <n v="103500"/>
    <x v="159"/>
    <m/>
    <x v="63"/>
    <x v="5"/>
    <x v="9"/>
    <x v="0"/>
  </r>
  <r>
    <s v="15-10-2024"/>
    <s v="Boston"/>
    <s v="USA"/>
    <x v="0"/>
    <s v="Male"/>
    <x v="0"/>
    <x v="1"/>
    <n v="400"/>
    <n v="80"/>
    <n v="104"/>
    <n v="5"/>
    <m/>
    <n v="50"/>
    <x v="2"/>
    <n v="500"/>
    <x v="132"/>
    <m/>
    <x v="20"/>
    <x v="5"/>
    <x v="9"/>
    <x v="0"/>
  </r>
  <r>
    <s v="15-10-2024"/>
    <s v="Ajman"/>
    <s v="UAE"/>
    <x v="0"/>
    <s v="Male"/>
    <x v="2"/>
    <x v="7"/>
    <n v="385000"/>
    <n v="55000"/>
    <n v="71500"/>
    <n v="7"/>
    <m/>
    <n v="10725"/>
    <x v="0"/>
    <n v="462000"/>
    <x v="356"/>
    <m/>
    <x v="10"/>
    <x v="5"/>
    <x v="9"/>
    <x v="0"/>
  </r>
  <r>
    <s v="15-10-2024"/>
    <s v="Moradabad"/>
    <s v="India"/>
    <x v="0"/>
    <s v="Female"/>
    <x v="2"/>
    <x v="52"/>
    <n v="5000"/>
    <n v="5000"/>
    <n v="6500"/>
    <n v="1"/>
    <m/>
    <n v="325"/>
    <x v="1"/>
    <n v="6500"/>
    <x v="190"/>
    <m/>
    <x v="46"/>
    <x v="5"/>
    <x v="9"/>
    <x v="0"/>
  </r>
  <r>
    <s v="15-10-2024"/>
    <s v="Frankfurt"/>
    <s v="Germany"/>
    <x v="0"/>
    <s v="Male"/>
    <x v="2"/>
    <x v="12"/>
    <n v="50000"/>
    <n v="25000"/>
    <n v="32500"/>
    <n v="2"/>
    <m/>
    <n v="3250"/>
    <x v="1"/>
    <n v="65000"/>
    <x v="82"/>
    <m/>
    <x v="173"/>
    <x v="5"/>
    <x v="9"/>
    <x v="0"/>
  </r>
  <r>
    <s v="15-10-2024"/>
    <s v="Nizamabad"/>
    <s v="India"/>
    <x v="0"/>
    <s v="Male"/>
    <x v="0"/>
    <x v="4"/>
    <n v="240"/>
    <n v="40"/>
    <n v="52"/>
    <n v="6"/>
    <m/>
    <n v="21"/>
    <x v="0"/>
    <n v="300"/>
    <x v="55"/>
    <m/>
    <x v="7"/>
    <x v="5"/>
    <x v="9"/>
    <x v="0"/>
  </r>
  <r>
    <s v="15-10-2024"/>
    <s v="Bhopal"/>
    <s v="India"/>
    <x v="0"/>
    <s v="Female"/>
    <x v="5"/>
    <x v="41"/>
    <n v="3"/>
    <n v="3"/>
    <n v="4"/>
    <n v="1"/>
    <m/>
    <n v="0.252"/>
    <x v="0"/>
    <n v="3.6"/>
    <x v="364"/>
    <m/>
    <x v="239"/>
    <x v="5"/>
    <x v="9"/>
    <x v="0"/>
  </r>
  <r>
    <s v="15-10-2024"/>
    <s v="Atlanta"/>
    <s v="USA"/>
    <x v="0"/>
    <s v="Male"/>
    <x v="3"/>
    <x v="42"/>
    <n v="540"/>
    <n v="90"/>
    <n v="117"/>
    <n v="6"/>
    <m/>
    <n v="35.1"/>
    <x v="1"/>
    <n v="702"/>
    <x v="8"/>
    <m/>
    <x v="8"/>
    <x v="5"/>
    <x v="9"/>
    <x v="0"/>
  </r>
  <r>
    <s v="15-10-2024"/>
    <s v="Seattle"/>
    <s v="USA"/>
    <x v="0"/>
    <s v="Female"/>
    <x v="0"/>
    <x v="14"/>
    <n v="840"/>
    <n v="140"/>
    <n v="182"/>
    <n v="6"/>
    <m/>
    <n v="100"/>
    <x v="2"/>
    <n v="1092"/>
    <x v="32"/>
    <m/>
    <x v="33"/>
    <x v="5"/>
    <x v="9"/>
    <x v="0"/>
  </r>
  <r>
    <s v="15-10-2024"/>
    <s v="Ajman"/>
    <s v="UAE"/>
    <x v="1"/>
    <s v="Male"/>
    <x v="0"/>
    <x v="27"/>
    <n v="280"/>
    <n v="40"/>
    <n v="52"/>
    <n v="7"/>
    <m/>
    <n v="36.4"/>
    <x v="1"/>
    <n v="364"/>
    <x v="96"/>
    <m/>
    <x v="87"/>
    <x v="5"/>
    <x v="9"/>
    <x v="0"/>
  </r>
  <r>
    <s v="15-10-2024"/>
    <s v="San Jose"/>
    <s v="USA"/>
    <x v="0"/>
    <s v="Male"/>
    <x v="0"/>
    <x v="27"/>
    <n v="240"/>
    <n v="40"/>
    <n v="52"/>
    <n v="6"/>
    <m/>
    <n v="31.2"/>
    <x v="2"/>
    <n v="312"/>
    <x v="7"/>
    <m/>
    <x v="7"/>
    <x v="5"/>
    <x v="9"/>
    <x v="0"/>
  </r>
  <r>
    <s v="15-10-2024"/>
    <s v="Madurai"/>
    <s v="India"/>
    <x v="0"/>
    <s v="Male"/>
    <x v="2"/>
    <x v="18"/>
    <n v="3600"/>
    <n v="1200"/>
    <n v="1560"/>
    <n v="3"/>
    <m/>
    <n v="156"/>
    <x v="0"/>
    <n v="4500"/>
    <x v="16"/>
    <m/>
    <x v="16"/>
    <x v="5"/>
    <x v="9"/>
    <x v="0"/>
  </r>
  <r>
    <s v="15-10-2024"/>
    <s v="Raichur"/>
    <s v="India"/>
    <x v="0"/>
    <s v="Female"/>
    <x v="0"/>
    <x v="11"/>
    <n v="5500"/>
    <n v="550"/>
    <n v="715"/>
    <n v="10"/>
    <m/>
    <n v="100"/>
    <x v="1"/>
    <n v="7150"/>
    <x v="248"/>
    <m/>
    <x v="150"/>
    <x v="5"/>
    <x v="9"/>
    <x v="0"/>
  </r>
  <r>
    <s v="15-10-2024"/>
    <s v="Patna"/>
    <s v="India"/>
    <x v="1"/>
    <s v="Male"/>
    <x v="0"/>
    <x v="38"/>
    <n v="270"/>
    <n v="45"/>
    <n v="59"/>
    <n v="6"/>
    <m/>
    <n v="50.625"/>
    <x v="2"/>
    <n v="337.5"/>
    <x v="37"/>
    <m/>
    <x v="185"/>
    <x v="5"/>
    <x v="9"/>
    <x v="0"/>
  </r>
  <r>
    <s v="15-10-2024"/>
    <s v="Sharjah"/>
    <s v="UAE"/>
    <x v="0"/>
    <s v="Female"/>
    <x v="0"/>
    <x v="1"/>
    <n v="320"/>
    <n v="80"/>
    <n v="104"/>
    <n v="4"/>
    <m/>
    <n v="20.8"/>
    <x v="1"/>
    <n v="416"/>
    <x v="27"/>
    <m/>
    <x v="28"/>
    <x v="5"/>
    <x v="9"/>
    <x v="0"/>
  </r>
  <r>
    <s v="15-10-2024"/>
    <s v="Hapur"/>
    <s v="India"/>
    <x v="0"/>
    <s v="Male"/>
    <x v="0"/>
    <x v="33"/>
    <n v="120"/>
    <n v="60"/>
    <n v="78"/>
    <n v="2"/>
    <m/>
    <n v="7.8"/>
    <x v="1"/>
    <n v="156"/>
    <x v="4"/>
    <m/>
    <x v="4"/>
    <x v="5"/>
    <x v="9"/>
    <x v="0"/>
  </r>
  <r>
    <s v="15-10-2024"/>
    <s v="Ras Al Khaimah"/>
    <s v="UAE"/>
    <x v="0"/>
    <s v="Female"/>
    <x v="0"/>
    <x v="32"/>
    <n v="20"/>
    <n v="20"/>
    <n v="26"/>
    <n v="1"/>
    <m/>
    <n v="2.6"/>
    <x v="2"/>
    <n v="26"/>
    <x v="26"/>
    <m/>
    <x v="201"/>
    <x v="5"/>
    <x v="9"/>
    <x v="0"/>
  </r>
  <r>
    <s v="15-10-2024"/>
    <s v="Dresden"/>
    <s v="Germany"/>
    <x v="1"/>
    <s v="Male"/>
    <x v="0"/>
    <x v="38"/>
    <n v="90"/>
    <n v="45"/>
    <n v="59"/>
    <n v="2"/>
    <m/>
    <n v="13.5"/>
    <x v="0"/>
    <n v="112.5"/>
    <x v="119"/>
    <m/>
    <x v="117"/>
    <x v="5"/>
    <x v="9"/>
    <x v="0"/>
  </r>
  <r>
    <s v="15-10-2024"/>
    <s v="Montreal"/>
    <s v="Canada"/>
    <x v="0"/>
    <s v="Female"/>
    <x v="0"/>
    <x v="33"/>
    <n v="180"/>
    <n v="60"/>
    <n v="78"/>
    <n v="3"/>
    <m/>
    <n v="11.7"/>
    <x v="1"/>
    <n v="234"/>
    <x v="2"/>
    <m/>
    <x v="2"/>
    <x v="5"/>
    <x v="9"/>
    <x v="0"/>
  </r>
  <r>
    <s v="15-10-2024"/>
    <s v="Brisbane"/>
    <s v="Australia"/>
    <x v="0"/>
    <s v="Male"/>
    <x v="0"/>
    <x v="27"/>
    <n v="360"/>
    <n v="40"/>
    <n v="52"/>
    <n v="9"/>
    <m/>
    <n v="22.5"/>
    <x v="1"/>
    <n v="450"/>
    <x v="43"/>
    <m/>
    <x v="44"/>
    <x v="5"/>
    <x v="9"/>
    <x v="0"/>
  </r>
  <r>
    <s v="15-10-2024"/>
    <s v="Al Ain"/>
    <s v="UAE"/>
    <x v="0"/>
    <s v="Male"/>
    <x v="0"/>
    <x v="32"/>
    <n v="120"/>
    <n v="20"/>
    <n v="26"/>
    <n v="6"/>
    <m/>
    <n v="7.5"/>
    <x v="1"/>
    <n v="150"/>
    <x v="53"/>
    <m/>
    <x v="4"/>
    <x v="5"/>
    <x v="9"/>
    <x v="0"/>
  </r>
  <r>
    <s v="15-10-2024"/>
    <s v="Denver"/>
    <s v="USA"/>
    <x v="0"/>
    <s v="Female"/>
    <x v="1"/>
    <x v="44"/>
    <n v="1200"/>
    <n v="150"/>
    <n v="195"/>
    <n v="8"/>
    <m/>
    <n v="69"/>
    <x v="1"/>
    <n v="1380"/>
    <x v="5"/>
    <m/>
    <x v="105"/>
    <x v="5"/>
    <x v="9"/>
    <x v="0"/>
  </r>
  <r>
    <s v="15-10-2024"/>
    <s v="Stuttgart"/>
    <s v="Germany"/>
    <x v="0"/>
    <s v="Male"/>
    <x v="3"/>
    <x v="21"/>
    <n v="2700"/>
    <n v="450"/>
    <n v="585"/>
    <n v="6"/>
    <m/>
    <n v="100"/>
    <x v="1"/>
    <n v="3510"/>
    <x v="116"/>
    <m/>
    <x v="106"/>
    <x v="5"/>
    <x v="9"/>
    <x v="0"/>
  </r>
  <r>
    <s v="15-10-2024"/>
    <s v="Fujairah"/>
    <s v="UAE"/>
    <x v="1"/>
    <s v="Male"/>
    <x v="5"/>
    <x v="20"/>
    <n v="20"/>
    <n v="10"/>
    <n v="13"/>
    <n v="2"/>
    <m/>
    <n v="3.75"/>
    <x v="2"/>
    <n v="25"/>
    <x v="258"/>
    <m/>
    <x v="201"/>
    <x v="5"/>
    <x v="9"/>
    <x v="0"/>
  </r>
  <r>
    <s v="16-10-2024"/>
    <s v="Edmonton"/>
    <s v="Canada"/>
    <x v="1"/>
    <s v="Male"/>
    <x v="0"/>
    <x v="14"/>
    <n v="140"/>
    <n v="140"/>
    <n v="182"/>
    <n v="1"/>
    <m/>
    <n v="25.2"/>
    <x v="2"/>
    <n v="168"/>
    <x v="296"/>
    <m/>
    <x v="62"/>
    <x v="6"/>
    <x v="9"/>
    <x v="0"/>
  </r>
  <r>
    <s v="16-10-2024"/>
    <s v="Bhopal"/>
    <s v="India"/>
    <x v="0"/>
    <s v="Female"/>
    <x v="2"/>
    <x v="12"/>
    <n v="125000"/>
    <n v="25000"/>
    <n v="32500"/>
    <n v="5"/>
    <m/>
    <n v="4875"/>
    <x v="1"/>
    <n v="143750"/>
    <x v="310"/>
    <m/>
    <x v="84"/>
    <x v="6"/>
    <x v="9"/>
    <x v="0"/>
  </r>
  <r>
    <s v="16-10-2024"/>
    <s v="Gold Coast"/>
    <s v="Australia"/>
    <x v="0"/>
    <s v="Female"/>
    <x v="4"/>
    <x v="37"/>
    <n v="2100"/>
    <n v="300"/>
    <n v="390"/>
    <n v="7"/>
    <m/>
    <n v="100"/>
    <x v="0"/>
    <n v="2730"/>
    <x v="118"/>
    <m/>
    <x v="108"/>
    <x v="6"/>
    <x v="9"/>
    <x v="0"/>
  </r>
  <r>
    <s v="16-10-2024"/>
    <s v="Toronto"/>
    <s v="Canada"/>
    <x v="0"/>
    <s v="Male"/>
    <x v="2"/>
    <x v="15"/>
    <n v="24500"/>
    <n v="3500"/>
    <n v="4550"/>
    <n v="7"/>
    <m/>
    <n v="455"/>
    <x v="1"/>
    <n v="30625"/>
    <x v="362"/>
    <m/>
    <x v="47"/>
    <x v="6"/>
    <x v="9"/>
    <x v="0"/>
  </r>
  <r>
    <s v="16-10-2024"/>
    <s v="Austin"/>
    <s v="USA"/>
    <x v="1"/>
    <s v="Female"/>
    <x v="0"/>
    <x v="14"/>
    <n v="560"/>
    <n v="140"/>
    <n v="182"/>
    <n v="4"/>
    <m/>
    <n v="87.36"/>
    <x v="0"/>
    <n v="728"/>
    <x v="17"/>
    <m/>
    <x v="17"/>
    <x v="6"/>
    <x v="9"/>
    <x v="0"/>
  </r>
  <r>
    <s v="16-10-2024"/>
    <s v="Kota"/>
    <s v="India"/>
    <x v="1"/>
    <s v="Female"/>
    <x v="5"/>
    <x v="56"/>
    <n v="160"/>
    <n v="20"/>
    <n v="26"/>
    <n v="8"/>
    <m/>
    <n v="24.96"/>
    <x v="0"/>
    <n v="208"/>
    <x v="61"/>
    <m/>
    <x v="11"/>
    <x v="6"/>
    <x v="9"/>
    <x v="0"/>
  </r>
  <r>
    <s v="16-10-2024"/>
    <s v="Satna"/>
    <s v="India"/>
    <x v="0"/>
    <s v="Female"/>
    <x v="0"/>
    <x v="36"/>
    <n v="110"/>
    <n v="55"/>
    <n v="72"/>
    <n v="2"/>
    <m/>
    <n v="9.625"/>
    <x v="0"/>
    <n v="137.5"/>
    <x v="332"/>
    <m/>
    <x v="180"/>
    <x v="6"/>
    <x v="9"/>
    <x v="0"/>
  </r>
  <r>
    <s v="16-10-2024"/>
    <s v="SÃ£o Paulo"/>
    <s v="Brazil"/>
    <x v="0"/>
    <s v="Male"/>
    <x v="2"/>
    <x v="10"/>
    <n v="2400"/>
    <n v="800"/>
    <n v="1040"/>
    <n v="3"/>
    <m/>
    <n v="104"/>
    <x v="2"/>
    <n v="3000"/>
    <x v="47"/>
    <m/>
    <x v="70"/>
    <x v="6"/>
    <x v="9"/>
    <x v="0"/>
  </r>
  <r>
    <s v="16-10-2024"/>
    <s v="Jalgaon"/>
    <s v="India"/>
    <x v="1"/>
    <s v="Female"/>
    <x v="4"/>
    <x v="45"/>
    <n v="12000"/>
    <n v="2000"/>
    <n v="2600"/>
    <n v="6"/>
    <m/>
    <n v="260"/>
    <x v="2"/>
    <n v="15000"/>
    <x v="93"/>
    <m/>
    <x v="42"/>
    <x v="6"/>
    <x v="9"/>
    <x v="0"/>
  </r>
  <r>
    <s v="16-10-2024"/>
    <s v="Ratlam"/>
    <s v="India"/>
    <x v="0"/>
    <s v="Male"/>
    <x v="0"/>
    <x v="36"/>
    <n v="110"/>
    <n v="55"/>
    <n v="72"/>
    <n v="2"/>
    <m/>
    <n v="10.01"/>
    <x v="0"/>
    <n v="143"/>
    <x v="232"/>
    <m/>
    <x v="180"/>
    <x v="6"/>
    <x v="9"/>
    <x v="0"/>
  </r>
  <r>
    <s v="16-10-2024"/>
    <s v="Hamburg"/>
    <s v="Germany"/>
    <x v="0"/>
    <s v="Male"/>
    <x v="2"/>
    <x v="52"/>
    <n v="20000"/>
    <n v="5000"/>
    <n v="6500"/>
    <n v="4"/>
    <m/>
    <n v="650"/>
    <x v="0"/>
    <n v="25000"/>
    <x v="180"/>
    <m/>
    <x v="128"/>
    <x v="6"/>
    <x v="9"/>
    <x v="0"/>
  </r>
  <r>
    <s v="16-10-2024"/>
    <s v="Madurai"/>
    <s v="India"/>
    <x v="0"/>
    <s v="Male"/>
    <x v="0"/>
    <x v="27"/>
    <n v="280"/>
    <n v="40"/>
    <n v="52"/>
    <n v="7"/>
    <m/>
    <n v="18.2"/>
    <x v="1"/>
    <n v="364"/>
    <x v="96"/>
    <m/>
    <x v="87"/>
    <x v="6"/>
    <x v="9"/>
    <x v="0"/>
  </r>
  <r>
    <s v="16-10-2024"/>
    <s v="Rewa"/>
    <s v="India"/>
    <x v="1"/>
    <s v="Female"/>
    <x v="2"/>
    <x v="17"/>
    <n v="4400"/>
    <n v="2200"/>
    <n v="2860"/>
    <n v="2"/>
    <m/>
    <n v="286"/>
    <x v="1"/>
    <n v="5720"/>
    <x v="114"/>
    <m/>
    <x v="104"/>
    <x v="6"/>
    <x v="9"/>
    <x v="0"/>
  </r>
  <r>
    <s v="16-10-2024"/>
    <s v="Sangli"/>
    <s v="India"/>
    <x v="1"/>
    <s v="Male"/>
    <x v="2"/>
    <x v="18"/>
    <n v="6000"/>
    <n v="1200"/>
    <n v="1560"/>
    <n v="5"/>
    <m/>
    <n v="156"/>
    <x v="0"/>
    <n v="7800"/>
    <x v="23"/>
    <m/>
    <x v="25"/>
    <x v="6"/>
    <x v="9"/>
    <x v="0"/>
  </r>
  <r>
    <s v="16-10-2024"/>
    <s v="Satna"/>
    <s v="India"/>
    <x v="0"/>
    <s v="Male"/>
    <x v="0"/>
    <x v="5"/>
    <n v="450"/>
    <n v="90"/>
    <n v="117"/>
    <n v="5"/>
    <m/>
    <n v="29.25"/>
    <x v="1"/>
    <n v="585"/>
    <x v="74"/>
    <m/>
    <x v="72"/>
    <x v="6"/>
    <x v="9"/>
    <x v="0"/>
  </r>
  <r>
    <s v="16-10-2024"/>
    <s v="Bareilly"/>
    <s v="India"/>
    <x v="1"/>
    <s v="Male"/>
    <x v="2"/>
    <x v="17"/>
    <n v="4400"/>
    <n v="2200"/>
    <n v="2860"/>
    <n v="2"/>
    <m/>
    <n v="286"/>
    <x v="1"/>
    <n v="5060"/>
    <x v="77"/>
    <m/>
    <x v="104"/>
    <x v="6"/>
    <x v="9"/>
    <x v="0"/>
  </r>
  <r>
    <s v="16-10-2024"/>
    <s v="Nashik"/>
    <s v="India"/>
    <x v="1"/>
    <s v="Female"/>
    <x v="4"/>
    <x v="35"/>
    <n v="1000"/>
    <n v="500"/>
    <n v="650"/>
    <n v="2"/>
    <m/>
    <n v="100"/>
    <x v="1"/>
    <n v="1300"/>
    <x v="52"/>
    <m/>
    <x v="22"/>
    <x v="6"/>
    <x v="9"/>
    <x v="0"/>
  </r>
  <r>
    <s v="16-10-2024"/>
    <s v="Abu Dhabi"/>
    <s v="UAE"/>
    <x v="1"/>
    <s v="Male"/>
    <x v="0"/>
    <x v="6"/>
    <n v="60"/>
    <n v="20"/>
    <n v="26"/>
    <n v="3"/>
    <m/>
    <n v="11.7"/>
    <x v="2"/>
    <n v="78"/>
    <x v="209"/>
    <m/>
    <x v="112"/>
    <x v="6"/>
    <x v="9"/>
    <x v="0"/>
  </r>
  <r>
    <s v="16-10-2024"/>
    <s v="Aizawl"/>
    <s v="India"/>
    <x v="0"/>
    <s v="Female"/>
    <x v="0"/>
    <x v="3"/>
    <n v="500"/>
    <n v="100"/>
    <n v="130"/>
    <n v="5"/>
    <m/>
    <n v="31.25"/>
    <x v="1"/>
    <n v="625"/>
    <x v="99"/>
    <m/>
    <x v="24"/>
    <x v="6"/>
    <x v="9"/>
    <x v="0"/>
  </r>
  <r>
    <s v="16-10-2024"/>
    <s v="Fortaleza"/>
    <s v="Brazil"/>
    <x v="1"/>
    <s v="Male"/>
    <x v="4"/>
    <x v="51"/>
    <n v="5400"/>
    <n v="600"/>
    <n v="780"/>
    <n v="9"/>
    <m/>
    <n v="100"/>
    <x v="1"/>
    <n v="7020"/>
    <x v="105"/>
    <m/>
    <x v="141"/>
    <x v="6"/>
    <x v="9"/>
    <x v="0"/>
  </r>
  <r>
    <s v="16-10-2024"/>
    <s v="Ras Al Khaimah"/>
    <s v="UAE"/>
    <x v="1"/>
    <s v="Male"/>
    <x v="4"/>
    <x v="30"/>
    <n v="4500"/>
    <n v="1500"/>
    <n v="1950"/>
    <n v="3"/>
    <m/>
    <n v="195"/>
    <x v="1"/>
    <n v="5625"/>
    <x v="307"/>
    <m/>
    <x v="40"/>
    <x v="6"/>
    <x v="9"/>
    <x v="0"/>
  </r>
  <r>
    <s v="16-10-2024"/>
    <s v="Dubai"/>
    <s v="UAE"/>
    <x v="0"/>
    <s v="Male"/>
    <x v="0"/>
    <x v="0"/>
    <n v="1000"/>
    <n v="250"/>
    <n v="325"/>
    <n v="4"/>
    <m/>
    <n v="65"/>
    <x v="1"/>
    <n v="1300"/>
    <x v="52"/>
    <m/>
    <x v="22"/>
    <x v="6"/>
    <x v="9"/>
    <x v="0"/>
  </r>
  <r>
    <s v="16-10-2024"/>
    <s v="Austin"/>
    <s v="USA"/>
    <x v="0"/>
    <s v="Female"/>
    <x v="4"/>
    <x v="45"/>
    <n v="8000"/>
    <n v="2000"/>
    <n v="2600"/>
    <n v="4"/>
    <m/>
    <n v="260"/>
    <x v="1"/>
    <n v="10000"/>
    <x v="130"/>
    <m/>
    <x v="119"/>
    <x v="6"/>
    <x v="9"/>
    <x v="0"/>
  </r>
  <r>
    <s v="16-10-2024"/>
    <s v="San Diego"/>
    <s v="USA"/>
    <x v="0"/>
    <s v="Female"/>
    <x v="2"/>
    <x v="19"/>
    <n v="90000"/>
    <n v="18000"/>
    <n v="23400"/>
    <n v="5"/>
    <m/>
    <n v="3510"/>
    <x v="1"/>
    <n v="108000"/>
    <x v="106"/>
    <m/>
    <x v="63"/>
    <x v="6"/>
    <x v="9"/>
    <x v="0"/>
  </r>
  <r>
    <s v="16-10-2024"/>
    <s v="Surat"/>
    <s v="India"/>
    <x v="1"/>
    <s v="Female"/>
    <x v="0"/>
    <x v="4"/>
    <n v="280"/>
    <n v="40"/>
    <n v="52"/>
    <n v="7"/>
    <m/>
    <n v="36.4"/>
    <x v="1"/>
    <n v="364"/>
    <x v="96"/>
    <m/>
    <x v="87"/>
    <x v="6"/>
    <x v="9"/>
    <x v="0"/>
  </r>
  <r>
    <s v="16-10-2024"/>
    <s v="Perth"/>
    <s v="Australia"/>
    <x v="1"/>
    <s v="Male"/>
    <x v="5"/>
    <x v="53"/>
    <n v="270"/>
    <n v="30"/>
    <n v="39"/>
    <n v="9"/>
    <m/>
    <n v="33.75"/>
    <x v="1"/>
    <n v="337.5"/>
    <x v="37"/>
    <m/>
    <x v="37"/>
    <x v="6"/>
    <x v="9"/>
    <x v="0"/>
  </r>
  <r>
    <s v="16-10-2024"/>
    <s v="Chicago"/>
    <s v="USA"/>
    <x v="0"/>
    <s v="Male"/>
    <x v="0"/>
    <x v="43"/>
    <n v="56"/>
    <n v="7"/>
    <n v="9"/>
    <n v="8"/>
    <m/>
    <n v="5.0960000000000001"/>
    <x v="0"/>
    <n v="72.8"/>
    <x v="133"/>
    <m/>
    <x v="120"/>
    <x v="6"/>
    <x v="9"/>
    <x v="0"/>
  </r>
  <r>
    <s v="16-10-2024"/>
    <s v="Hyderabad"/>
    <s v="India"/>
    <x v="1"/>
    <s v="Female"/>
    <x v="1"/>
    <x v="50"/>
    <n v="1200"/>
    <n v="200"/>
    <n v="260"/>
    <n v="6"/>
    <m/>
    <n v="100"/>
    <x v="2"/>
    <n v="1500"/>
    <x v="52"/>
    <m/>
    <x v="105"/>
    <x v="6"/>
    <x v="9"/>
    <x v="0"/>
  </r>
  <r>
    <s v="16-10-2024"/>
    <s v="Nashik"/>
    <s v="India"/>
    <x v="1"/>
    <s v="Male"/>
    <x v="0"/>
    <x v="38"/>
    <n v="360"/>
    <n v="45"/>
    <n v="59"/>
    <n v="8"/>
    <m/>
    <n v="43.2"/>
    <x v="1"/>
    <n v="432"/>
    <x v="7"/>
    <m/>
    <x v="114"/>
    <x v="6"/>
    <x v="9"/>
    <x v="0"/>
  </r>
  <r>
    <s v="16-10-2024"/>
    <s v="Etawah"/>
    <s v="India"/>
    <x v="1"/>
    <s v="Female"/>
    <x v="0"/>
    <x v="43"/>
    <n v="7"/>
    <n v="7"/>
    <n v="9"/>
    <n v="1"/>
    <m/>
    <n v="1.0920000000000001"/>
    <x v="0"/>
    <n v="9.1"/>
    <x v="263"/>
    <m/>
    <x v="202"/>
    <x v="6"/>
    <x v="9"/>
    <x v="0"/>
  </r>
  <r>
    <s v="16-10-2024"/>
    <s v="Bardhaman"/>
    <s v="India"/>
    <x v="1"/>
    <s v="Male"/>
    <x v="5"/>
    <x v="23"/>
    <n v="90"/>
    <n v="15"/>
    <n v="20"/>
    <n v="6"/>
    <m/>
    <n v="14.04"/>
    <x v="0"/>
    <n v="117"/>
    <x v="129"/>
    <m/>
    <x v="145"/>
    <x v="6"/>
    <x v="9"/>
    <x v="0"/>
  </r>
  <r>
    <s v="16-10-2024"/>
    <s v="Raichur"/>
    <s v="India"/>
    <x v="0"/>
    <s v="Female"/>
    <x v="1"/>
    <x v="50"/>
    <n v="800"/>
    <n v="200"/>
    <n v="260"/>
    <n v="4"/>
    <m/>
    <n v="50"/>
    <x v="1"/>
    <n v="1000"/>
    <x v="123"/>
    <m/>
    <x v="71"/>
    <x v="6"/>
    <x v="9"/>
    <x v="0"/>
  </r>
  <r>
    <s v="17-10-2024"/>
    <s v="Birmingham"/>
    <s v="UK"/>
    <x v="0"/>
    <s v="Male"/>
    <x v="2"/>
    <x v="7"/>
    <n v="440000"/>
    <n v="55000"/>
    <n v="71500"/>
    <n v="8"/>
    <m/>
    <n v="10725"/>
    <x v="1"/>
    <n v="572000"/>
    <x v="54"/>
    <m/>
    <x v="53"/>
    <x v="7"/>
    <x v="9"/>
    <x v="0"/>
  </r>
  <r>
    <s v="17-10-2024"/>
    <s v="Boston"/>
    <s v="USA"/>
    <x v="0"/>
    <s v="Male"/>
    <x v="2"/>
    <x v="52"/>
    <n v="20000"/>
    <n v="5000"/>
    <n v="6500"/>
    <n v="4"/>
    <m/>
    <n v="650"/>
    <x v="1"/>
    <n v="26000"/>
    <x v="144"/>
    <m/>
    <x v="128"/>
    <x v="7"/>
    <x v="9"/>
    <x v="0"/>
  </r>
  <r>
    <s v="17-10-2024"/>
    <s v="Portland"/>
    <s v="USA"/>
    <x v="1"/>
    <s v="Female"/>
    <x v="4"/>
    <x v="13"/>
    <n v="7200"/>
    <n v="900"/>
    <n v="1170"/>
    <n v="8"/>
    <m/>
    <n v="117"/>
    <x v="1"/>
    <n v="8640"/>
    <x v="38"/>
    <m/>
    <x v="19"/>
    <x v="7"/>
    <x v="9"/>
    <x v="0"/>
  </r>
  <r>
    <s v="17-10-2024"/>
    <s v="Salvador"/>
    <s v="Brazil"/>
    <x v="0"/>
    <s v="Male"/>
    <x v="1"/>
    <x v="2"/>
    <n v="540"/>
    <n v="180"/>
    <n v="234"/>
    <n v="3"/>
    <m/>
    <n v="33.75"/>
    <x v="1"/>
    <n v="675"/>
    <x v="74"/>
    <m/>
    <x v="8"/>
    <x v="7"/>
    <x v="9"/>
    <x v="0"/>
  </r>
  <r>
    <s v="17-10-2024"/>
    <s v="Kanpur"/>
    <s v="India"/>
    <x v="0"/>
    <s v="Male"/>
    <x v="2"/>
    <x v="10"/>
    <n v="6400"/>
    <n v="800"/>
    <n v="1040"/>
    <n v="8"/>
    <m/>
    <n v="104"/>
    <x v="0"/>
    <n v="8000"/>
    <x v="251"/>
    <m/>
    <x v="175"/>
    <x v="7"/>
    <x v="9"/>
    <x v="0"/>
  </r>
  <r>
    <s v="17-10-2024"/>
    <s v="Leipzig"/>
    <s v="Germany"/>
    <x v="1"/>
    <s v="Male"/>
    <x v="1"/>
    <x v="44"/>
    <n v="450"/>
    <n v="150"/>
    <n v="195"/>
    <n v="3"/>
    <m/>
    <n v="58.5"/>
    <x v="1"/>
    <n v="585"/>
    <x v="74"/>
    <m/>
    <x v="72"/>
    <x v="7"/>
    <x v="9"/>
    <x v="0"/>
  </r>
  <r>
    <s v="17-10-2024"/>
    <s v="Los Angeles"/>
    <s v="USA"/>
    <x v="1"/>
    <s v="Male"/>
    <x v="0"/>
    <x v="36"/>
    <n v="385"/>
    <n v="55"/>
    <n v="72"/>
    <n v="7"/>
    <m/>
    <n v="66.412499999999994"/>
    <x v="2"/>
    <n v="442.75"/>
    <x v="365"/>
    <m/>
    <x v="74"/>
    <x v="7"/>
    <x v="9"/>
    <x v="0"/>
  </r>
  <r>
    <s v="17-10-2024"/>
    <s v="Nashville"/>
    <s v="USA"/>
    <x v="0"/>
    <s v="Female"/>
    <x v="1"/>
    <x v="55"/>
    <n v="380"/>
    <n v="95"/>
    <n v="124"/>
    <n v="4"/>
    <m/>
    <n v="47.5"/>
    <x v="2"/>
    <n v="475"/>
    <x v="168"/>
    <m/>
    <x v="127"/>
    <x v="7"/>
    <x v="9"/>
    <x v="0"/>
  </r>
  <r>
    <s v="17-10-2024"/>
    <s v="Fujairah"/>
    <s v="UAE"/>
    <x v="0"/>
    <s v="Male"/>
    <x v="1"/>
    <x v="44"/>
    <n v="1200"/>
    <n v="150"/>
    <n v="195"/>
    <n v="8"/>
    <m/>
    <n v="100"/>
    <x v="2"/>
    <n v="1560"/>
    <x v="115"/>
    <m/>
    <x v="105"/>
    <x v="7"/>
    <x v="9"/>
    <x v="0"/>
  </r>
  <r>
    <s v="17-10-2024"/>
    <s v="Hamburg"/>
    <s v="Germany"/>
    <x v="0"/>
    <s v="Female"/>
    <x v="0"/>
    <x v="1"/>
    <n v="80"/>
    <n v="80"/>
    <n v="104"/>
    <n v="1"/>
    <m/>
    <n v="7.28"/>
    <x v="0"/>
    <n v="104"/>
    <x v="60"/>
    <m/>
    <x v="59"/>
    <x v="7"/>
    <x v="9"/>
    <x v="0"/>
  </r>
  <r>
    <s v="17-10-2024"/>
    <s v="Jalandhar"/>
    <s v="India"/>
    <x v="0"/>
    <s v="Male"/>
    <x v="0"/>
    <x v="0"/>
    <n v="1500"/>
    <n v="250"/>
    <n v="325"/>
    <n v="6"/>
    <m/>
    <n v="100"/>
    <x v="2"/>
    <n v="1950"/>
    <x v="0"/>
    <m/>
    <x v="0"/>
    <x v="7"/>
    <x v="9"/>
    <x v="0"/>
  </r>
  <r>
    <s v="17-10-2024"/>
    <s v="Adelaide"/>
    <s v="Australia"/>
    <x v="1"/>
    <s v="Male"/>
    <x v="0"/>
    <x v="14"/>
    <n v="280"/>
    <n v="140"/>
    <n v="182"/>
    <n v="2"/>
    <m/>
    <n v="36.4"/>
    <x v="1"/>
    <n v="364"/>
    <x v="96"/>
    <m/>
    <x v="87"/>
    <x v="7"/>
    <x v="9"/>
    <x v="0"/>
  </r>
  <r>
    <s v="17-10-2024"/>
    <s v="Kanpur"/>
    <s v="India"/>
    <x v="1"/>
    <s v="Female"/>
    <x v="1"/>
    <x v="2"/>
    <n v="720"/>
    <n v="180"/>
    <n v="234"/>
    <n v="4"/>
    <m/>
    <n v="100"/>
    <x v="2"/>
    <n v="828"/>
    <x v="101"/>
    <m/>
    <x v="1"/>
    <x v="7"/>
    <x v="9"/>
    <x v="0"/>
  </r>
  <r>
    <s v="17-10-2024"/>
    <s v="Gwalior"/>
    <s v="India"/>
    <x v="0"/>
    <s v="Male"/>
    <x v="5"/>
    <x v="57"/>
    <n v="175"/>
    <n v="25"/>
    <n v="33"/>
    <n v="7"/>
    <m/>
    <n v="10.5"/>
    <x v="1"/>
    <n v="210"/>
    <x v="145"/>
    <m/>
    <x v="153"/>
    <x v="7"/>
    <x v="9"/>
    <x v="0"/>
  </r>
  <r>
    <s v="17-10-2024"/>
    <s v="Bristol"/>
    <s v="UK"/>
    <x v="0"/>
    <s v="Male"/>
    <x v="0"/>
    <x v="11"/>
    <n v="4400"/>
    <n v="550"/>
    <n v="715"/>
    <n v="8"/>
    <m/>
    <n v="100"/>
    <x v="1"/>
    <n v="5720"/>
    <x v="114"/>
    <m/>
    <x v="104"/>
    <x v="7"/>
    <x v="9"/>
    <x v="0"/>
  </r>
  <r>
    <s v="17-10-2024"/>
    <s v="Belo Horizonte"/>
    <s v="Brazil"/>
    <x v="0"/>
    <s v="Male"/>
    <x v="0"/>
    <x v="1"/>
    <n v="480"/>
    <n v="80"/>
    <n v="104"/>
    <n v="6"/>
    <m/>
    <n v="42"/>
    <x v="0"/>
    <n v="600"/>
    <x v="20"/>
    <m/>
    <x v="110"/>
    <x v="7"/>
    <x v="9"/>
    <x v="0"/>
  </r>
  <r>
    <s v="17-10-2024"/>
    <s v="Visakhapatnam"/>
    <s v="India"/>
    <x v="0"/>
    <s v="Male"/>
    <x v="2"/>
    <x v="7"/>
    <n v="330000"/>
    <n v="55000"/>
    <n v="71500"/>
    <n v="6"/>
    <m/>
    <n v="10725"/>
    <x v="0"/>
    <n v="429000"/>
    <x v="255"/>
    <m/>
    <x v="132"/>
    <x v="7"/>
    <x v="9"/>
    <x v="0"/>
  </r>
  <r>
    <s v="17-10-2024"/>
    <s v="Ras Al Khaimah"/>
    <s v="UAE"/>
    <x v="1"/>
    <s v="Male"/>
    <x v="0"/>
    <x v="36"/>
    <n v="275"/>
    <n v="55"/>
    <n v="72"/>
    <n v="5"/>
    <m/>
    <n v="53.625"/>
    <x v="2"/>
    <n v="357.5"/>
    <x v="120"/>
    <m/>
    <x v="113"/>
    <x v="7"/>
    <x v="9"/>
    <x v="0"/>
  </r>
  <r>
    <s v="17-10-2024"/>
    <s v="Indianapolis"/>
    <s v="USA"/>
    <x v="1"/>
    <s v="Female"/>
    <x v="0"/>
    <x v="3"/>
    <n v="700"/>
    <n v="100"/>
    <n v="130"/>
    <n v="7"/>
    <m/>
    <n v="100"/>
    <x v="0"/>
    <n v="875"/>
    <x v="166"/>
    <m/>
    <x v="3"/>
    <x v="7"/>
    <x v="9"/>
    <x v="0"/>
  </r>
  <r>
    <s v="17-10-2024"/>
    <s v="Phoenix"/>
    <s v="USA"/>
    <x v="0"/>
    <s v="Male"/>
    <x v="2"/>
    <x v="10"/>
    <n v="4800"/>
    <n v="800"/>
    <n v="1040"/>
    <n v="6"/>
    <m/>
    <n v="104"/>
    <x v="0"/>
    <n v="6240"/>
    <x v="38"/>
    <m/>
    <x v="38"/>
    <x v="7"/>
    <x v="9"/>
    <x v="0"/>
  </r>
  <r>
    <s v="17-10-2024"/>
    <s v="Las Vegas"/>
    <s v="USA"/>
    <x v="1"/>
    <s v="Female"/>
    <x v="2"/>
    <x v="7"/>
    <n v="330000"/>
    <n v="55000"/>
    <n v="71500"/>
    <n v="6"/>
    <m/>
    <n v="10725"/>
    <x v="1"/>
    <n v="429000"/>
    <x v="255"/>
    <m/>
    <x v="132"/>
    <x v="7"/>
    <x v="9"/>
    <x v="0"/>
  </r>
  <r>
    <s v="17-10-2024"/>
    <s v="Houston"/>
    <s v="USA"/>
    <x v="1"/>
    <s v="Male"/>
    <x v="1"/>
    <x v="2"/>
    <n v="360"/>
    <n v="180"/>
    <n v="234"/>
    <n v="2"/>
    <m/>
    <n v="70.2"/>
    <x v="2"/>
    <n v="468"/>
    <x v="101"/>
    <m/>
    <x v="44"/>
    <x v="7"/>
    <x v="9"/>
    <x v="0"/>
  </r>
  <r>
    <s v="17-10-2024"/>
    <s v="Thiruvananthapuram"/>
    <s v="India"/>
    <x v="0"/>
    <s v="Female"/>
    <x v="0"/>
    <x v="3"/>
    <n v="500"/>
    <n v="100"/>
    <n v="130"/>
    <n v="5"/>
    <m/>
    <n v="65"/>
    <x v="2"/>
    <n v="650"/>
    <x v="22"/>
    <m/>
    <x v="24"/>
    <x v="7"/>
    <x v="9"/>
    <x v="0"/>
  </r>
  <r>
    <s v="17-10-2024"/>
    <s v="Hyderabad"/>
    <s v="India"/>
    <x v="1"/>
    <s v="Male"/>
    <x v="4"/>
    <x v="35"/>
    <n v="2500"/>
    <n v="500"/>
    <n v="650"/>
    <n v="5"/>
    <m/>
    <n v="100"/>
    <x v="2"/>
    <n v="3250"/>
    <x v="71"/>
    <m/>
    <x v="102"/>
    <x v="7"/>
    <x v="9"/>
    <x v="0"/>
  </r>
  <r>
    <s v="18-10-2024"/>
    <s v="Frankfurt"/>
    <s v="Germany"/>
    <x v="1"/>
    <s v="Male"/>
    <x v="0"/>
    <x v="32"/>
    <n v="40"/>
    <n v="20"/>
    <n v="26"/>
    <n v="2"/>
    <m/>
    <n v="7.5"/>
    <x v="2"/>
    <n v="50"/>
    <x v="188"/>
    <m/>
    <x v="45"/>
    <x v="8"/>
    <x v="9"/>
    <x v="0"/>
  </r>
  <r>
    <s v="18-10-2024"/>
    <s v="Chicago"/>
    <s v="USA"/>
    <x v="0"/>
    <s v="Male"/>
    <x v="1"/>
    <x v="2"/>
    <n v="900"/>
    <n v="180"/>
    <n v="234"/>
    <n v="5"/>
    <m/>
    <n v="78.75"/>
    <x v="0"/>
    <n v="1125"/>
    <x v="141"/>
    <m/>
    <x v="29"/>
    <x v="8"/>
    <x v="9"/>
    <x v="0"/>
  </r>
  <r>
    <s v="18-10-2024"/>
    <s v="Palghar"/>
    <s v="India"/>
    <x v="0"/>
    <s v="Female"/>
    <x v="0"/>
    <x v="11"/>
    <n v="3300"/>
    <n v="550"/>
    <n v="715"/>
    <n v="6"/>
    <m/>
    <n v="100"/>
    <x v="1"/>
    <n v="4125"/>
    <x v="98"/>
    <m/>
    <x v="187"/>
    <x v="8"/>
    <x v="9"/>
    <x v="0"/>
  </r>
  <r>
    <s v="18-10-2024"/>
    <s v="Hapur"/>
    <s v="India"/>
    <x v="0"/>
    <s v="Male"/>
    <x v="0"/>
    <x v="4"/>
    <n v="320"/>
    <n v="40"/>
    <n v="52"/>
    <n v="8"/>
    <m/>
    <n v="18.399999999999999"/>
    <x v="1"/>
    <n v="368"/>
    <x v="61"/>
    <m/>
    <x v="28"/>
    <x v="8"/>
    <x v="9"/>
    <x v="0"/>
  </r>
  <r>
    <s v="18-10-2024"/>
    <s v="Atlanta"/>
    <s v="USA"/>
    <x v="1"/>
    <s v="Female"/>
    <x v="5"/>
    <x v="23"/>
    <n v="120"/>
    <n v="15"/>
    <n v="20"/>
    <n v="8"/>
    <m/>
    <n v="21.6"/>
    <x v="2"/>
    <n v="144"/>
    <x v="60"/>
    <m/>
    <x v="235"/>
    <x v="8"/>
    <x v="9"/>
    <x v="0"/>
  </r>
  <r>
    <s v="18-10-2024"/>
    <s v="Munich"/>
    <s v="Germany"/>
    <x v="0"/>
    <s v="Female"/>
    <x v="0"/>
    <x v="3"/>
    <n v="800"/>
    <n v="100"/>
    <n v="130"/>
    <n v="8"/>
    <m/>
    <n v="52"/>
    <x v="1"/>
    <n v="1040"/>
    <x v="73"/>
    <m/>
    <x v="71"/>
    <x v="8"/>
    <x v="9"/>
    <x v="0"/>
  </r>
  <r>
    <s v="18-10-2024"/>
    <s v="Raichur"/>
    <s v="India"/>
    <x v="1"/>
    <s v="Male"/>
    <x v="0"/>
    <x v="38"/>
    <n v="270"/>
    <n v="45"/>
    <n v="59"/>
    <n v="6"/>
    <m/>
    <n v="48.6"/>
    <x v="2"/>
    <n v="324"/>
    <x v="2"/>
    <m/>
    <x v="185"/>
    <x v="8"/>
    <x v="9"/>
    <x v="0"/>
  </r>
  <r>
    <s v="18-10-2024"/>
    <s v="Hapur"/>
    <s v="India"/>
    <x v="0"/>
    <s v="Female"/>
    <x v="1"/>
    <x v="50"/>
    <n v="1000"/>
    <n v="200"/>
    <n v="260"/>
    <n v="5"/>
    <m/>
    <n v="100"/>
    <x v="2"/>
    <n v="1250"/>
    <x v="214"/>
    <m/>
    <x v="22"/>
    <x v="8"/>
    <x v="9"/>
    <x v="0"/>
  </r>
  <r>
    <s v="18-10-2024"/>
    <s v="Stuttgart"/>
    <s v="Germany"/>
    <x v="0"/>
    <s v="Female"/>
    <x v="1"/>
    <x v="2"/>
    <n v="1260"/>
    <n v="180"/>
    <n v="234"/>
    <n v="7"/>
    <m/>
    <n v="75.599999999999994"/>
    <x v="1"/>
    <n v="1512"/>
    <x v="32"/>
    <m/>
    <x v="6"/>
    <x v="8"/>
    <x v="9"/>
    <x v="0"/>
  </r>
  <r>
    <s v="18-10-2024"/>
    <s v="Phoenix"/>
    <s v="USA"/>
    <x v="0"/>
    <s v="Male"/>
    <x v="0"/>
    <x v="36"/>
    <n v="220"/>
    <n v="55"/>
    <n v="72"/>
    <n v="4"/>
    <m/>
    <n v="14.3"/>
    <x v="1"/>
    <n v="286"/>
    <x v="111"/>
    <m/>
    <x v="49"/>
    <x v="8"/>
    <x v="9"/>
    <x v="0"/>
  </r>
  <r>
    <s v="18-10-2024"/>
    <s v="Perth"/>
    <s v="Australia"/>
    <x v="1"/>
    <s v="Male"/>
    <x v="1"/>
    <x v="2"/>
    <n v="1080"/>
    <n v="180"/>
    <n v="234"/>
    <n v="6"/>
    <m/>
    <n v="100"/>
    <x v="2"/>
    <n v="1404"/>
    <x v="206"/>
    <m/>
    <x v="123"/>
    <x v="8"/>
    <x v="9"/>
    <x v="0"/>
  </r>
  <r>
    <s v="18-10-2024"/>
    <s v="Canberra"/>
    <s v="Australia"/>
    <x v="0"/>
    <s v="Male"/>
    <x v="0"/>
    <x v="14"/>
    <n v="700"/>
    <n v="140"/>
    <n v="182"/>
    <n v="5"/>
    <m/>
    <n v="61.25"/>
    <x v="0"/>
    <n v="875"/>
    <x v="166"/>
    <m/>
    <x v="3"/>
    <x v="8"/>
    <x v="9"/>
    <x v="0"/>
  </r>
  <r>
    <s v="18-10-2024"/>
    <s v="Moradabad"/>
    <s v="India"/>
    <x v="0"/>
    <s v="Male"/>
    <x v="4"/>
    <x v="13"/>
    <n v="5400"/>
    <n v="900"/>
    <n v="1170"/>
    <n v="6"/>
    <m/>
    <n v="117"/>
    <x v="1"/>
    <n v="7020"/>
    <x v="105"/>
    <m/>
    <x v="141"/>
    <x v="8"/>
    <x v="9"/>
    <x v="0"/>
  </r>
  <r>
    <s v="18-10-2024"/>
    <s v="Rio de Janeiro"/>
    <s v="Brazil"/>
    <x v="1"/>
    <s v="Male"/>
    <x v="0"/>
    <x v="43"/>
    <n v="28"/>
    <n v="7"/>
    <n v="9"/>
    <n v="4"/>
    <m/>
    <n v="3.64"/>
    <x v="1"/>
    <n v="36.4"/>
    <x v="125"/>
    <m/>
    <x v="186"/>
    <x v="8"/>
    <x v="9"/>
    <x v="0"/>
  </r>
  <r>
    <s v="18-10-2024"/>
    <s v="San Jose"/>
    <s v="USA"/>
    <x v="0"/>
    <s v="Male"/>
    <x v="0"/>
    <x v="0"/>
    <n v="750"/>
    <n v="250"/>
    <n v="325"/>
    <n v="3"/>
    <m/>
    <n v="68.25"/>
    <x v="0"/>
    <n v="975"/>
    <x v="141"/>
    <m/>
    <x v="126"/>
    <x v="8"/>
    <x v="9"/>
    <x v="0"/>
  </r>
  <r>
    <s v="18-10-2024"/>
    <s v="Chennai"/>
    <s v="India"/>
    <x v="0"/>
    <s v="Female"/>
    <x v="1"/>
    <x v="54"/>
    <n v="175"/>
    <n v="35"/>
    <n v="46"/>
    <n v="5"/>
    <m/>
    <n v="11.375"/>
    <x v="1"/>
    <n v="227.5"/>
    <x v="186"/>
    <m/>
    <x v="156"/>
    <x v="8"/>
    <x v="9"/>
    <x v="0"/>
  </r>
  <r>
    <s v="18-10-2024"/>
    <s v="Kharagpur"/>
    <s v="India"/>
    <x v="0"/>
    <s v="Male"/>
    <x v="1"/>
    <x v="55"/>
    <n v="570"/>
    <n v="95"/>
    <n v="124"/>
    <n v="6"/>
    <m/>
    <n v="74.099999999999994"/>
    <x v="2"/>
    <n v="741"/>
    <x v="147"/>
    <m/>
    <x v="130"/>
    <x v="8"/>
    <x v="9"/>
    <x v="0"/>
  </r>
  <r>
    <s v="18-10-2024"/>
    <s v="Kansas City"/>
    <s v="USA"/>
    <x v="0"/>
    <s v="Male"/>
    <x v="0"/>
    <x v="38"/>
    <n v="45"/>
    <n v="45"/>
    <n v="59"/>
    <n v="1"/>
    <m/>
    <n v="2.9249999999999998"/>
    <x v="1"/>
    <n v="58.5"/>
    <x v="33"/>
    <m/>
    <x v="56"/>
    <x v="8"/>
    <x v="9"/>
    <x v="0"/>
  </r>
  <r>
    <s v="18-10-2024"/>
    <s v="Lucknow"/>
    <s v="India"/>
    <x v="0"/>
    <s v="Male"/>
    <x v="1"/>
    <x v="22"/>
    <n v="200"/>
    <n v="100"/>
    <n v="130"/>
    <n v="2"/>
    <m/>
    <n v="26"/>
    <x v="2"/>
    <n v="260"/>
    <x v="55"/>
    <m/>
    <x v="54"/>
    <x v="8"/>
    <x v="9"/>
    <x v="0"/>
  </r>
  <r>
    <s v="18-10-2024"/>
    <s v="Melbourne"/>
    <s v="Australia"/>
    <x v="1"/>
    <s v="Female"/>
    <x v="0"/>
    <x v="5"/>
    <n v="450"/>
    <n v="90"/>
    <n v="117"/>
    <n v="5"/>
    <m/>
    <n v="77.625"/>
    <x v="2"/>
    <n v="517.5"/>
    <x v="37"/>
    <m/>
    <x v="72"/>
    <x v="8"/>
    <x v="9"/>
    <x v="0"/>
  </r>
  <r>
    <s v="18-10-2024"/>
    <s v="Bhopal"/>
    <s v="India"/>
    <x v="0"/>
    <s v="Male"/>
    <x v="0"/>
    <x v="36"/>
    <n v="165"/>
    <n v="55"/>
    <n v="72"/>
    <n v="3"/>
    <m/>
    <n v="9.9"/>
    <x v="1"/>
    <n v="198"/>
    <x v="232"/>
    <m/>
    <x v="60"/>
    <x v="8"/>
    <x v="9"/>
    <x v="0"/>
  </r>
  <r>
    <s v="18-10-2024"/>
    <s v="Baltimore"/>
    <s v="USA"/>
    <x v="1"/>
    <s v="Male"/>
    <x v="0"/>
    <x v="14"/>
    <n v="1120"/>
    <n v="140"/>
    <n v="182"/>
    <n v="8"/>
    <m/>
    <n v="100"/>
    <x v="1"/>
    <n v="1456"/>
    <x v="283"/>
    <m/>
    <x v="210"/>
    <x v="8"/>
    <x v="9"/>
    <x v="0"/>
  </r>
  <r>
    <s v="18-10-2024"/>
    <s v="New York"/>
    <s v="USA"/>
    <x v="0"/>
    <s v="Female"/>
    <x v="0"/>
    <x v="36"/>
    <n v="385"/>
    <n v="55"/>
    <n v="72"/>
    <n v="7"/>
    <m/>
    <n v="35.034999999999997"/>
    <x v="0"/>
    <n v="500.5"/>
    <x v="75"/>
    <m/>
    <x v="74"/>
    <x v="8"/>
    <x v="9"/>
    <x v="0"/>
  </r>
  <r>
    <s v="18-10-2024"/>
    <s v="Delhi"/>
    <s v="India"/>
    <x v="0"/>
    <s v="Male"/>
    <x v="4"/>
    <x v="37"/>
    <n v="300"/>
    <n v="300"/>
    <n v="390"/>
    <n v="1"/>
    <m/>
    <n v="18.75"/>
    <x v="1"/>
    <n v="375"/>
    <x v="24"/>
    <m/>
    <x v="85"/>
    <x v="8"/>
    <x v="9"/>
    <x v="0"/>
  </r>
  <r>
    <s v="19-10-2024"/>
    <s v="Brisbane"/>
    <s v="Australia"/>
    <x v="0"/>
    <s v="Female"/>
    <x v="0"/>
    <x v="1"/>
    <n v="400"/>
    <n v="80"/>
    <n v="104"/>
    <n v="5"/>
    <m/>
    <n v="36.4"/>
    <x v="0"/>
    <n v="520"/>
    <x v="20"/>
    <m/>
    <x v="20"/>
    <x v="9"/>
    <x v="9"/>
    <x v="0"/>
  </r>
  <r>
    <s v="19-10-2024"/>
    <s v="Phoenix"/>
    <s v="USA"/>
    <x v="0"/>
    <s v="Female"/>
    <x v="0"/>
    <x v="14"/>
    <n v="700"/>
    <n v="140"/>
    <n v="182"/>
    <n v="5"/>
    <m/>
    <n v="43.75"/>
    <x v="1"/>
    <n v="875"/>
    <x v="166"/>
    <m/>
    <x v="3"/>
    <x v="9"/>
    <x v="9"/>
    <x v="0"/>
  </r>
  <r>
    <s v="19-10-2024"/>
    <s v="Aizawl"/>
    <s v="India"/>
    <x v="0"/>
    <s v="Female"/>
    <x v="2"/>
    <x v="10"/>
    <n v="1600"/>
    <n v="800"/>
    <n v="1040"/>
    <n v="2"/>
    <m/>
    <n v="104"/>
    <x v="0"/>
    <n v="2080"/>
    <x v="161"/>
    <m/>
    <x v="41"/>
    <x v="9"/>
    <x v="9"/>
    <x v="0"/>
  </r>
  <r>
    <s v="19-10-2024"/>
    <s v="Toronto"/>
    <s v="Canada"/>
    <x v="0"/>
    <s v="Female"/>
    <x v="2"/>
    <x v="24"/>
    <n v="750"/>
    <n v="250"/>
    <n v="325"/>
    <n v="3"/>
    <m/>
    <n v="46.875"/>
    <x v="1"/>
    <n v="937.5"/>
    <x v="154"/>
    <m/>
    <x v="126"/>
    <x v="9"/>
    <x v="9"/>
    <x v="0"/>
  </r>
  <r>
    <s v="19-10-2024"/>
    <s v="Jalandhar"/>
    <s v="India"/>
    <x v="0"/>
    <s v="Male"/>
    <x v="0"/>
    <x v="36"/>
    <n v="495"/>
    <n v="55"/>
    <n v="72"/>
    <n v="9"/>
    <m/>
    <n v="64.349999999999994"/>
    <x v="2"/>
    <n v="643.5"/>
    <x v="173"/>
    <m/>
    <x v="139"/>
    <x v="9"/>
    <x v="9"/>
    <x v="0"/>
  </r>
  <r>
    <s v="19-10-2024"/>
    <s v="Rewa"/>
    <s v="India"/>
    <x v="0"/>
    <s v="Female"/>
    <x v="2"/>
    <x v="24"/>
    <n v="500"/>
    <n v="250"/>
    <n v="325"/>
    <n v="2"/>
    <m/>
    <n v="45.5"/>
    <x v="0"/>
    <n v="650"/>
    <x v="22"/>
    <m/>
    <x v="24"/>
    <x v="9"/>
    <x v="9"/>
    <x v="0"/>
  </r>
  <r>
    <s v="19-10-2024"/>
    <s v="Winnipeg"/>
    <s v="Canada"/>
    <x v="0"/>
    <s v="Female"/>
    <x v="4"/>
    <x v="30"/>
    <n v="10500"/>
    <n v="1500"/>
    <n v="1950"/>
    <n v="7"/>
    <m/>
    <n v="195"/>
    <x v="0"/>
    <n v="12075"/>
    <x v="366"/>
    <m/>
    <x v="205"/>
    <x v="9"/>
    <x v="9"/>
    <x v="0"/>
  </r>
  <r>
    <s v="19-10-2024"/>
    <s v="Cologne"/>
    <s v="Germany"/>
    <x v="1"/>
    <s v="Female"/>
    <x v="4"/>
    <x v="16"/>
    <n v="7200"/>
    <n v="1800"/>
    <n v="2340"/>
    <n v="4"/>
    <m/>
    <n v="234"/>
    <x v="0"/>
    <n v="9360"/>
    <x v="19"/>
    <m/>
    <x v="19"/>
    <x v="9"/>
    <x v="9"/>
    <x v="0"/>
  </r>
  <r>
    <s v="19-10-2024"/>
    <s v="Satna"/>
    <s v="India"/>
    <x v="0"/>
    <s v="Male"/>
    <x v="2"/>
    <x v="18"/>
    <n v="2400"/>
    <n v="1200"/>
    <n v="1560"/>
    <n v="2"/>
    <m/>
    <n v="144"/>
    <x v="1"/>
    <n v="2880"/>
    <x v="161"/>
    <m/>
    <x v="70"/>
    <x v="9"/>
    <x v="9"/>
    <x v="0"/>
  </r>
  <r>
    <s v="19-10-2024"/>
    <s v="Las Vegas"/>
    <s v="USA"/>
    <x v="1"/>
    <s v="Female"/>
    <x v="0"/>
    <x v="0"/>
    <n v="1750"/>
    <n v="250"/>
    <n v="325"/>
    <n v="7"/>
    <m/>
    <n v="100"/>
    <x v="1"/>
    <n v="2275"/>
    <x v="31"/>
    <m/>
    <x v="31"/>
    <x v="9"/>
    <x v="9"/>
    <x v="0"/>
  </r>
  <r>
    <s v="19-10-2024"/>
    <s v="Portland"/>
    <s v="USA"/>
    <x v="0"/>
    <s v="Female"/>
    <x v="0"/>
    <x v="6"/>
    <n v="160"/>
    <n v="20"/>
    <n v="26"/>
    <n v="8"/>
    <m/>
    <n v="9.6"/>
    <x v="1"/>
    <n v="192"/>
    <x v="11"/>
    <m/>
    <x v="11"/>
    <x v="9"/>
    <x v="9"/>
    <x v="0"/>
  </r>
  <r>
    <s v="19-10-2024"/>
    <s v="Calgary"/>
    <s v="Canada"/>
    <x v="0"/>
    <s v="Female"/>
    <x v="0"/>
    <x v="6"/>
    <n v="120"/>
    <n v="20"/>
    <n v="26"/>
    <n v="6"/>
    <m/>
    <n v="10.92"/>
    <x v="0"/>
    <n v="156"/>
    <x v="4"/>
    <m/>
    <x v="4"/>
    <x v="9"/>
    <x v="9"/>
    <x v="0"/>
  </r>
  <r>
    <s v="19-10-2024"/>
    <s v="Stuttgart"/>
    <s v="Germany"/>
    <x v="0"/>
    <s v="Male"/>
    <x v="0"/>
    <x v="14"/>
    <n v="280"/>
    <n v="140"/>
    <n v="182"/>
    <n v="2"/>
    <m/>
    <n v="18.2"/>
    <x v="1"/>
    <n v="364"/>
    <x v="96"/>
    <m/>
    <x v="87"/>
    <x v="9"/>
    <x v="9"/>
    <x v="0"/>
  </r>
  <r>
    <s v="19-10-2024"/>
    <s v="Sydney"/>
    <s v="Australia"/>
    <x v="1"/>
    <s v="Female"/>
    <x v="2"/>
    <x v="18"/>
    <n v="3600"/>
    <n v="1200"/>
    <n v="1560"/>
    <n v="3"/>
    <m/>
    <n v="156"/>
    <x v="2"/>
    <n v="4680"/>
    <x v="110"/>
    <m/>
    <x v="16"/>
    <x v="9"/>
    <x v="9"/>
    <x v="0"/>
  </r>
  <r>
    <s v="19-10-2024"/>
    <s v="Leeds"/>
    <s v="UK"/>
    <x v="0"/>
    <s v="Male"/>
    <x v="0"/>
    <x v="36"/>
    <n v="330"/>
    <n v="55"/>
    <n v="72"/>
    <n v="6"/>
    <m/>
    <n v="30.03"/>
    <x v="0"/>
    <n v="429"/>
    <x v="136"/>
    <m/>
    <x v="101"/>
    <x v="9"/>
    <x v="9"/>
    <x v="0"/>
  </r>
  <r>
    <s v="19-10-2024"/>
    <s v="Jalandhar"/>
    <s v="India"/>
    <x v="1"/>
    <s v="Female"/>
    <x v="1"/>
    <x v="55"/>
    <n v="95"/>
    <n v="95"/>
    <n v="124"/>
    <n v="1"/>
    <m/>
    <n v="11.875"/>
    <x v="1"/>
    <n v="118.75"/>
    <x v="299"/>
    <m/>
    <x v="219"/>
    <x v="9"/>
    <x v="9"/>
    <x v="0"/>
  </r>
  <r>
    <s v="19-10-2024"/>
    <s v="Vijayawada"/>
    <s v="India"/>
    <x v="0"/>
    <s v="Female"/>
    <x v="0"/>
    <x v="3"/>
    <n v="500"/>
    <n v="100"/>
    <n v="130"/>
    <n v="5"/>
    <m/>
    <n v="62.5"/>
    <x v="2"/>
    <n v="625"/>
    <x v="99"/>
    <m/>
    <x v="24"/>
    <x v="9"/>
    <x v="9"/>
    <x v="0"/>
  </r>
  <r>
    <s v="19-10-2024"/>
    <s v="Manaus"/>
    <s v="Brazil"/>
    <x v="0"/>
    <s v="Female"/>
    <x v="2"/>
    <x v="15"/>
    <n v="28000"/>
    <n v="3500"/>
    <n v="4550"/>
    <n v="8"/>
    <m/>
    <n v="455"/>
    <x v="0"/>
    <n v="36400"/>
    <x v="148"/>
    <m/>
    <x v="131"/>
    <x v="9"/>
    <x v="9"/>
    <x v="0"/>
  </r>
  <r>
    <s v="19-10-2024"/>
    <s v="Manaus"/>
    <s v="Brazil"/>
    <x v="1"/>
    <s v="Male"/>
    <x v="0"/>
    <x v="27"/>
    <n v="400"/>
    <n v="40"/>
    <n v="52"/>
    <n v="10"/>
    <m/>
    <n v="52"/>
    <x v="1"/>
    <n v="520"/>
    <x v="20"/>
    <m/>
    <x v="20"/>
    <x v="9"/>
    <x v="9"/>
    <x v="0"/>
  </r>
  <r>
    <s v="19-10-2024"/>
    <s v="Kollam"/>
    <s v="India"/>
    <x v="0"/>
    <s v="Male"/>
    <x v="0"/>
    <x v="0"/>
    <n v="1250"/>
    <n v="250"/>
    <n v="325"/>
    <n v="5"/>
    <m/>
    <n v="75"/>
    <x v="1"/>
    <n v="1500"/>
    <x v="214"/>
    <m/>
    <x v="81"/>
    <x v="9"/>
    <x v="9"/>
    <x v="0"/>
  </r>
  <r>
    <s v="19-10-2024"/>
    <s v="Adelaide"/>
    <s v="Australia"/>
    <x v="0"/>
    <s v="Female"/>
    <x v="0"/>
    <x v="5"/>
    <n v="360"/>
    <n v="90"/>
    <n v="117"/>
    <n v="4"/>
    <m/>
    <n v="46.8"/>
    <x v="2"/>
    <n v="468"/>
    <x v="101"/>
    <m/>
    <x v="44"/>
    <x v="9"/>
    <x v="9"/>
    <x v="0"/>
  </r>
  <r>
    <s v="19-10-2024"/>
    <s v="Aizawl"/>
    <s v="India"/>
    <x v="0"/>
    <s v="Female"/>
    <x v="2"/>
    <x v="18"/>
    <n v="2400"/>
    <n v="1200"/>
    <n v="1560"/>
    <n v="2"/>
    <m/>
    <n v="156"/>
    <x v="2"/>
    <n v="3120"/>
    <x v="72"/>
    <m/>
    <x v="70"/>
    <x v="9"/>
    <x v="9"/>
    <x v="0"/>
  </r>
  <r>
    <s v="19-10-2024"/>
    <s v="London"/>
    <s v="UK"/>
    <x v="0"/>
    <s v="Male"/>
    <x v="0"/>
    <x v="43"/>
    <n v="35"/>
    <n v="7"/>
    <n v="9"/>
    <n v="5"/>
    <m/>
    <n v="3.0625"/>
    <x v="0"/>
    <n v="43.75"/>
    <x v="152"/>
    <m/>
    <x v="115"/>
    <x v="9"/>
    <x v="9"/>
    <x v="0"/>
  </r>
  <r>
    <s v="20-10-2024"/>
    <s v="Sambalpur"/>
    <s v="India"/>
    <x v="0"/>
    <s v="Male"/>
    <x v="0"/>
    <x v="38"/>
    <n v="135"/>
    <n v="45"/>
    <n v="59"/>
    <n v="3"/>
    <m/>
    <n v="12.285"/>
    <x v="0"/>
    <n v="175.5"/>
    <x v="233"/>
    <m/>
    <x v="155"/>
    <x v="10"/>
    <x v="9"/>
    <x v="0"/>
  </r>
  <r>
    <s v="20-10-2024"/>
    <s v="Perth"/>
    <s v="Australia"/>
    <x v="1"/>
    <s v="Male"/>
    <x v="1"/>
    <x v="54"/>
    <n v="315"/>
    <n v="35"/>
    <n v="46"/>
    <n v="9"/>
    <m/>
    <n v="59.0625"/>
    <x v="2"/>
    <n v="393.75"/>
    <x v="230"/>
    <m/>
    <x v="209"/>
    <x v="10"/>
    <x v="9"/>
    <x v="0"/>
  </r>
  <r>
    <s v="20-10-2024"/>
    <s v="Belo Horizonte"/>
    <s v="Brazil"/>
    <x v="0"/>
    <s v="Male"/>
    <x v="4"/>
    <x v="16"/>
    <n v="5400"/>
    <n v="1800"/>
    <n v="2340"/>
    <n v="3"/>
    <m/>
    <n v="234"/>
    <x v="0"/>
    <n v="6750"/>
    <x v="194"/>
    <m/>
    <x v="141"/>
    <x v="10"/>
    <x v="9"/>
    <x v="0"/>
  </r>
  <r>
    <s v="20-10-2024"/>
    <s v="Etawah"/>
    <s v="India"/>
    <x v="1"/>
    <s v="Male"/>
    <x v="0"/>
    <x v="38"/>
    <n v="315"/>
    <n v="45"/>
    <n v="59"/>
    <n v="7"/>
    <m/>
    <n v="61.424999999999997"/>
    <x v="2"/>
    <n v="409.5"/>
    <x v="165"/>
    <m/>
    <x v="178"/>
    <x v="10"/>
    <x v="9"/>
    <x v="0"/>
  </r>
  <r>
    <s v="20-10-2024"/>
    <s v="Vijayawada"/>
    <s v="India"/>
    <x v="0"/>
    <s v="Male"/>
    <x v="2"/>
    <x v="15"/>
    <n v="17500"/>
    <n v="3500"/>
    <n v="4550"/>
    <n v="5"/>
    <m/>
    <n v="455"/>
    <x v="1"/>
    <n v="22750"/>
    <x v="18"/>
    <m/>
    <x v="118"/>
    <x v="10"/>
    <x v="9"/>
    <x v="0"/>
  </r>
  <r>
    <s v="20-10-2024"/>
    <s v="Montreal"/>
    <s v="Canada"/>
    <x v="1"/>
    <s v="Female"/>
    <x v="0"/>
    <x v="4"/>
    <n v="200"/>
    <n v="40"/>
    <n v="52"/>
    <n v="5"/>
    <m/>
    <n v="39"/>
    <x v="2"/>
    <n v="260"/>
    <x v="55"/>
    <m/>
    <x v="54"/>
    <x v="10"/>
    <x v="9"/>
    <x v="0"/>
  </r>
  <r>
    <s v="20-10-2024"/>
    <s v="Madurai"/>
    <s v="India"/>
    <x v="0"/>
    <s v="Male"/>
    <x v="1"/>
    <x v="2"/>
    <n v="1440"/>
    <n v="180"/>
    <n v="234"/>
    <n v="8"/>
    <m/>
    <n v="93.6"/>
    <x v="1"/>
    <n v="1872"/>
    <x v="279"/>
    <m/>
    <x v="206"/>
    <x v="10"/>
    <x v="9"/>
    <x v="0"/>
  </r>
  <r>
    <s v="20-10-2024"/>
    <s v="Portland"/>
    <s v="USA"/>
    <x v="0"/>
    <s v="Female"/>
    <x v="4"/>
    <x v="30"/>
    <n v="6000"/>
    <n v="1500"/>
    <n v="1950"/>
    <n v="4"/>
    <m/>
    <n v="195"/>
    <x v="1"/>
    <n v="7500"/>
    <x v="190"/>
    <m/>
    <x v="25"/>
    <x v="10"/>
    <x v="9"/>
    <x v="0"/>
  </r>
  <r>
    <s v="20-10-2024"/>
    <s v="Raichur"/>
    <s v="India"/>
    <x v="0"/>
    <s v="Male"/>
    <x v="4"/>
    <x v="51"/>
    <n v="3000"/>
    <n v="600"/>
    <n v="780"/>
    <n v="5"/>
    <m/>
    <n v="100"/>
    <x v="0"/>
    <n v="3750"/>
    <x v="71"/>
    <m/>
    <x v="65"/>
    <x v="10"/>
    <x v="9"/>
    <x v="0"/>
  </r>
  <r>
    <s v="20-10-2024"/>
    <s v="Houston"/>
    <s v="USA"/>
    <x v="0"/>
    <s v="Female"/>
    <x v="2"/>
    <x v="12"/>
    <n v="100000"/>
    <n v="25000"/>
    <n v="32500"/>
    <n v="4"/>
    <m/>
    <n v="4875"/>
    <x v="2"/>
    <n v="130000"/>
    <x v="254"/>
    <m/>
    <x v="195"/>
    <x v="10"/>
    <x v="9"/>
    <x v="0"/>
  </r>
  <r>
    <s v="20-10-2024"/>
    <s v="Calgary"/>
    <s v="Canada"/>
    <x v="0"/>
    <s v="Female"/>
    <x v="1"/>
    <x v="55"/>
    <n v="475"/>
    <n v="95"/>
    <n v="124"/>
    <n v="5"/>
    <m/>
    <n v="61.75"/>
    <x v="2"/>
    <n v="617.5"/>
    <x v="97"/>
    <m/>
    <x v="90"/>
    <x v="10"/>
    <x v="9"/>
    <x v="0"/>
  </r>
  <r>
    <s v="20-10-2024"/>
    <s v="Dresden"/>
    <s v="Germany"/>
    <x v="0"/>
    <s v="Female"/>
    <x v="0"/>
    <x v="1"/>
    <n v="480"/>
    <n v="80"/>
    <n v="104"/>
    <n v="6"/>
    <m/>
    <n v="60"/>
    <x v="2"/>
    <n v="600"/>
    <x v="20"/>
    <m/>
    <x v="110"/>
    <x v="10"/>
    <x v="9"/>
    <x v="0"/>
  </r>
  <r>
    <s v="20-10-2024"/>
    <s v="Bhiwani"/>
    <s v="India"/>
    <x v="1"/>
    <s v="Male"/>
    <x v="2"/>
    <x v="17"/>
    <n v="11000"/>
    <n v="2200"/>
    <n v="2860"/>
    <n v="5"/>
    <m/>
    <n v="286"/>
    <x v="2"/>
    <n v="13750"/>
    <x v="189"/>
    <m/>
    <x v="125"/>
    <x v="10"/>
    <x v="9"/>
    <x v="0"/>
  </r>
  <r>
    <s v="20-10-2024"/>
    <s v="San Jose"/>
    <s v="USA"/>
    <x v="0"/>
    <s v="Female"/>
    <x v="0"/>
    <x v="1"/>
    <n v="720"/>
    <n v="80"/>
    <n v="104"/>
    <n v="9"/>
    <m/>
    <n v="65.52"/>
    <x v="0"/>
    <n v="936"/>
    <x v="1"/>
    <m/>
    <x v="1"/>
    <x v="10"/>
    <x v="9"/>
    <x v="0"/>
  </r>
  <r>
    <s v="20-10-2024"/>
    <s v="Denver"/>
    <s v="USA"/>
    <x v="1"/>
    <s v="Female"/>
    <x v="0"/>
    <x v="43"/>
    <n v="56"/>
    <n v="7"/>
    <n v="9"/>
    <n v="8"/>
    <m/>
    <n v="7.28"/>
    <x v="1"/>
    <n v="72.8"/>
    <x v="133"/>
    <m/>
    <x v="120"/>
    <x v="10"/>
    <x v="9"/>
    <x v="0"/>
  </r>
  <r>
    <s v="20-10-2024"/>
    <s v="Kota"/>
    <s v="India"/>
    <x v="0"/>
    <s v="Female"/>
    <x v="4"/>
    <x v="28"/>
    <n v="300"/>
    <n v="100"/>
    <n v="130"/>
    <n v="3"/>
    <m/>
    <n v="39"/>
    <x v="2"/>
    <n v="390"/>
    <x v="43"/>
    <m/>
    <x v="85"/>
    <x v="10"/>
    <x v="9"/>
    <x v="0"/>
  </r>
  <r>
    <s v="20-10-2024"/>
    <s v="Abu Dhabi"/>
    <s v="UAE"/>
    <x v="0"/>
    <s v="Male"/>
    <x v="1"/>
    <x v="47"/>
    <n v="125"/>
    <n v="25"/>
    <n v="33"/>
    <n v="5"/>
    <m/>
    <n v="16.25"/>
    <x v="2"/>
    <n v="162.5"/>
    <x v="238"/>
    <m/>
    <x v="144"/>
    <x v="10"/>
    <x v="9"/>
    <x v="0"/>
  </r>
  <r>
    <s v="20-10-2024"/>
    <s v="Fujairah"/>
    <s v="UAE"/>
    <x v="0"/>
    <s v="Male"/>
    <x v="2"/>
    <x v="7"/>
    <n v="385000"/>
    <n v="55000"/>
    <n v="71500"/>
    <n v="7"/>
    <m/>
    <n v="10725"/>
    <x v="1"/>
    <n v="500500"/>
    <x v="10"/>
    <m/>
    <x v="10"/>
    <x v="10"/>
    <x v="9"/>
    <x v="0"/>
  </r>
  <r>
    <s v="20-10-2024"/>
    <s v="Bristol"/>
    <s v="UK"/>
    <x v="0"/>
    <s v="Male"/>
    <x v="4"/>
    <x v="51"/>
    <n v="4200"/>
    <n v="600"/>
    <n v="780"/>
    <n v="7"/>
    <m/>
    <n v="100"/>
    <x v="2"/>
    <n v="5460"/>
    <x v="236"/>
    <m/>
    <x v="183"/>
    <x v="10"/>
    <x v="9"/>
    <x v="0"/>
  </r>
  <r>
    <s v="20-10-2024"/>
    <s v="Kanpur"/>
    <s v="India"/>
    <x v="1"/>
    <s v="Male"/>
    <x v="0"/>
    <x v="14"/>
    <n v="700"/>
    <n v="140"/>
    <n v="182"/>
    <n v="5"/>
    <m/>
    <n v="100"/>
    <x v="0"/>
    <n v="840"/>
    <x v="3"/>
    <m/>
    <x v="3"/>
    <x v="10"/>
    <x v="9"/>
    <x v="0"/>
  </r>
  <r>
    <s v="20-10-2024"/>
    <s v="Umm Al Quwain"/>
    <s v="UAE"/>
    <x v="0"/>
    <s v="Female"/>
    <x v="5"/>
    <x v="57"/>
    <n v="75"/>
    <n v="25"/>
    <n v="33"/>
    <n v="3"/>
    <m/>
    <n v="6.8250000000000002"/>
    <x v="0"/>
    <n v="97.5"/>
    <x v="119"/>
    <m/>
    <x v="111"/>
    <x v="10"/>
    <x v="9"/>
    <x v="0"/>
  </r>
  <r>
    <s v="20-10-2024"/>
    <s v="Bangalore"/>
    <s v="India"/>
    <x v="1"/>
    <s v="Female"/>
    <x v="4"/>
    <x v="13"/>
    <n v="5400"/>
    <n v="900"/>
    <n v="1170"/>
    <n v="6"/>
    <m/>
    <n v="117"/>
    <x v="1"/>
    <n v="6750"/>
    <x v="194"/>
    <m/>
    <x v="141"/>
    <x v="10"/>
    <x v="9"/>
    <x v="0"/>
  </r>
  <r>
    <s v="20-10-2024"/>
    <s v="Gold Coast"/>
    <s v="Australia"/>
    <x v="0"/>
    <s v="Female"/>
    <x v="1"/>
    <x v="44"/>
    <n v="1500"/>
    <n v="150"/>
    <n v="195"/>
    <n v="10"/>
    <m/>
    <n v="93.75"/>
    <x v="1"/>
    <n v="1875"/>
    <x v="134"/>
    <m/>
    <x v="0"/>
    <x v="10"/>
    <x v="9"/>
    <x v="0"/>
  </r>
  <r>
    <s v="20-10-2024"/>
    <s v="Berlin"/>
    <s v="Germany"/>
    <x v="1"/>
    <s v="Female"/>
    <x v="4"/>
    <x v="45"/>
    <n v="10000"/>
    <n v="2000"/>
    <n v="2600"/>
    <n v="5"/>
    <m/>
    <n v="260"/>
    <x v="1"/>
    <n v="12500"/>
    <x v="139"/>
    <m/>
    <x v="88"/>
    <x v="10"/>
    <x v="9"/>
    <x v="0"/>
  </r>
  <r>
    <s v="20-10-2024"/>
    <s v="Jacksonville"/>
    <s v="USA"/>
    <x v="1"/>
    <s v="Female"/>
    <x v="0"/>
    <x v="5"/>
    <n v="360"/>
    <n v="90"/>
    <n v="117"/>
    <n v="4"/>
    <m/>
    <n v="46.8"/>
    <x v="1"/>
    <n v="468"/>
    <x v="101"/>
    <m/>
    <x v="44"/>
    <x v="10"/>
    <x v="9"/>
    <x v="0"/>
  </r>
  <r>
    <s v="20-10-2024"/>
    <s v="Fortaleza"/>
    <s v="Brazil"/>
    <x v="1"/>
    <s v="Male"/>
    <x v="4"/>
    <x v="13"/>
    <n v="2700"/>
    <n v="900"/>
    <n v="1170"/>
    <n v="3"/>
    <m/>
    <n v="117"/>
    <x v="1"/>
    <n v="3510"/>
    <x v="116"/>
    <m/>
    <x v="106"/>
    <x v="10"/>
    <x v="9"/>
    <x v="0"/>
  </r>
  <r>
    <s v="20-10-2024"/>
    <s v="Aligarh"/>
    <s v="India"/>
    <x v="0"/>
    <s v="Female"/>
    <x v="0"/>
    <x v="5"/>
    <n v="540"/>
    <n v="90"/>
    <n v="117"/>
    <n v="6"/>
    <m/>
    <n v="35.1"/>
    <x v="1"/>
    <n v="702"/>
    <x v="8"/>
    <m/>
    <x v="8"/>
    <x v="10"/>
    <x v="9"/>
    <x v="0"/>
  </r>
  <r>
    <s v="20-10-2024"/>
    <s v="Los Angeles"/>
    <s v="USA"/>
    <x v="0"/>
    <s v="Male"/>
    <x v="0"/>
    <x v="27"/>
    <n v="200"/>
    <n v="40"/>
    <n v="52"/>
    <n v="5"/>
    <m/>
    <n v="26"/>
    <x v="2"/>
    <n v="260"/>
    <x v="55"/>
    <m/>
    <x v="54"/>
    <x v="10"/>
    <x v="9"/>
    <x v="0"/>
  </r>
  <r>
    <s v="20-10-2024"/>
    <s v="Vancouver"/>
    <s v="Canada"/>
    <x v="1"/>
    <s v="Female"/>
    <x v="5"/>
    <x v="40"/>
    <n v="400"/>
    <n v="50"/>
    <n v="65"/>
    <n v="8"/>
    <m/>
    <n v="52"/>
    <x v="1"/>
    <n v="520"/>
    <x v="20"/>
    <m/>
    <x v="20"/>
    <x v="10"/>
    <x v="9"/>
    <x v="0"/>
  </r>
  <r>
    <s v="21-10-2024"/>
    <s v="Brisbane"/>
    <s v="Australia"/>
    <x v="0"/>
    <s v="Female"/>
    <x v="2"/>
    <x v="24"/>
    <n v="250"/>
    <n v="250"/>
    <n v="325"/>
    <n v="1"/>
    <m/>
    <n v="22.75"/>
    <x v="0"/>
    <n v="325"/>
    <x v="24"/>
    <m/>
    <x v="67"/>
    <x v="11"/>
    <x v="9"/>
    <x v="0"/>
  </r>
  <r>
    <s v="21-10-2024"/>
    <s v="Milwaukee"/>
    <s v="USA"/>
    <x v="0"/>
    <s v="Male"/>
    <x v="0"/>
    <x v="5"/>
    <n v="360"/>
    <n v="90"/>
    <n v="117"/>
    <n v="4"/>
    <m/>
    <n v="23.4"/>
    <x v="1"/>
    <n v="468"/>
    <x v="101"/>
    <m/>
    <x v="44"/>
    <x v="11"/>
    <x v="9"/>
    <x v="0"/>
  </r>
  <r>
    <s v="21-10-2024"/>
    <s v="Adelaide"/>
    <s v="Australia"/>
    <x v="0"/>
    <s v="Male"/>
    <x v="0"/>
    <x v="38"/>
    <n v="225"/>
    <n v="45"/>
    <n v="59"/>
    <n v="5"/>
    <m/>
    <n v="14.625"/>
    <x v="1"/>
    <n v="292.5"/>
    <x v="37"/>
    <m/>
    <x v="154"/>
    <x v="11"/>
    <x v="9"/>
    <x v="0"/>
  </r>
  <r>
    <s v="21-10-2024"/>
    <s v="Jalandhar"/>
    <s v="India"/>
    <x v="0"/>
    <s v="Male"/>
    <x v="0"/>
    <x v="11"/>
    <n v="3300"/>
    <n v="550"/>
    <n v="715"/>
    <n v="6"/>
    <m/>
    <n v="100"/>
    <x v="0"/>
    <n v="4125"/>
    <x v="98"/>
    <m/>
    <x v="187"/>
    <x v="11"/>
    <x v="9"/>
    <x v="0"/>
  </r>
  <r>
    <s v="21-10-2024"/>
    <s v="Las Vegas"/>
    <s v="USA"/>
    <x v="1"/>
    <s v="Male"/>
    <x v="2"/>
    <x v="29"/>
    <n v="48000"/>
    <n v="12000"/>
    <n v="15600"/>
    <n v="4"/>
    <m/>
    <n v="2340"/>
    <x v="0"/>
    <n v="60000"/>
    <x v="149"/>
    <m/>
    <x v="43"/>
    <x v="11"/>
    <x v="9"/>
    <x v="0"/>
  </r>
  <r>
    <s v="21-10-2024"/>
    <s v="Leipzig"/>
    <s v="Germany"/>
    <x v="0"/>
    <s v="Female"/>
    <x v="2"/>
    <x v="19"/>
    <n v="72000"/>
    <n v="18000"/>
    <n v="23400"/>
    <n v="4"/>
    <m/>
    <n v="3510"/>
    <x v="0"/>
    <n v="93600"/>
    <x v="39"/>
    <m/>
    <x v="39"/>
    <x v="11"/>
    <x v="9"/>
    <x v="0"/>
  </r>
  <r>
    <s v="21-10-2024"/>
    <s v="Bareilly"/>
    <s v="India"/>
    <x v="0"/>
    <s v="Female"/>
    <x v="1"/>
    <x v="54"/>
    <n v="210"/>
    <n v="35"/>
    <n v="46"/>
    <n v="6"/>
    <m/>
    <n v="27.3"/>
    <x v="2"/>
    <n v="273"/>
    <x v="226"/>
    <m/>
    <x v="177"/>
    <x v="11"/>
    <x v="9"/>
    <x v="0"/>
  </r>
  <r>
    <s v="21-10-2024"/>
    <s v="Indianapolis"/>
    <s v="USA"/>
    <x v="0"/>
    <s v="Male"/>
    <x v="2"/>
    <x v="52"/>
    <n v="30000"/>
    <n v="5000"/>
    <n v="6500"/>
    <n v="6"/>
    <m/>
    <n v="650"/>
    <x v="0"/>
    <n v="39000"/>
    <x v="104"/>
    <m/>
    <x v="146"/>
    <x v="11"/>
    <x v="9"/>
    <x v="0"/>
  </r>
  <r>
    <s v="21-10-2024"/>
    <s v="Winnipeg"/>
    <s v="Canada"/>
    <x v="0"/>
    <s v="Female"/>
    <x v="0"/>
    <x v="33"/>
    <n v="180"/>
    <n v="60"/>
    <n v="78"/>
    <n v="3"/>
    <m/>
    <n v="11.7"/>
    <x v="1"/>
    <n v="234"/>
    <x v="2"/>
    <m/>
    <x v="2"/>
    <x v="11"/>
    <x v="9"/>
    <x v="0"/>
  </r>
  <r>
    <s v="21-10-2024"/>
    <s v="Chennai"/>
    <s v="India"/>
    <x v="0"/>
    <s v="Female"/>
    <x v="3"/>
    <x v="48"/>
    <n v="2400"/>
    <n v="300"/>
    <n v="390"/>
    <n v="8"/>
    <m/>
    <n v="100"/>
    <x v="1"/>
    <n v="2880"/>
    <x v="161"/>
    <m/>
    <x v="70"/>
    <x v="11"/>
    <x v="9"/>
    <x v="0"/>
  </r>
  <r>
    <s v="21-10-2024"/>
    <s v="Pune"/>
    <s v="India"/>
    <x v="0"/>
    <s v="Female"/>
    <x v="1"/>
    <x v="55"/>
    <n v="570"/>
    <n v="95"/>
    <n v="124"/>
    <n v="6"/>
    <m/>
    <n v="37.049999999999997"/>
    <x v="1"/>
    <n v="741"/>
    <x v="147"/>
    <m/>
    <x v="130"/>
    <x v="11"/>
    <x v="9"/>
    <x v="0"/>
  </r>
  <r>
    <s v="21-10-2024"/>
    <s v="BrasÃ­lia"/>
    <s v="Brazil"/>
    <x v="0"/>
    <s v="Male"/>
    <x v="2"/>
    <x v="18"/>
    <n v="4800"/>
    <n v="1200"/>
    <n v="1560"/>
    <n v="4"/>
    <m/>
    <n v="156"/>
    <x v="0"/>
    <n v="6000"/>
    <x v="12"/>
    <m/>
    <x v="38"/>
    <x v="11"/>
    <x v="9"/>
    <x v="0"/>
  </r>
  <r>
    <s v="21-10-2024"/>
    <s v="Rio de Janeiro"/>
    <s v="Brazil"/>
    <x v="0"/>
    <s v="Male"/>
    <x v="3"/>
    <x v="21"/>
    <n v="2250"/>
    <n v="450"/>
    <n v="585"/>
    <n v="5"/>
    <m/>
    <n v="100"/>
    <x v="0"/>
    <n v="2925"/>
    <x v="227"/>
    <m/>
    <x v="176"/>
    <x v="11"/>
    <x v="9"/>
    <x v="0"/>
  </r>
  <r>
    <s v="21-10-2024"/>
    <s v="Visakhapatnam"/>
    <s v="India"/>
    <x v="0"/>
    <s v="Female"/>
    <x v="0"/>
    <x v="11"/>
    <n v="3850"/>
    <n v="550"/>
    <n v="715"/>
    <n v="7"/>
    <m/>
    <n v="100"/>
    <x v="0"/>
    <n v="5005"/>
    <x v="179"/>
    <m/>
    <x v="147"/>
    <x v="11"/>
    <x v="9"/>
    <x v="0"/>
  </r>
  <r>
    <s v="21-10-2024"/>
    <s v="Stuttgart"/>
    <s v="Germany"/>
    <x v="1"/>
    <s v="Female"/>
    <x v="5"/>
    <x v="56"/>
    <n v="120"/>
    <n v="20"/>
    <n v="26"/>
    <n v="6"/>
    <m/>
    <n v="18.72"/>
    <x v="0"/>
    <n v="156"/>
    <x v="4"/>
    <m/>
    <x v="4"/>
    <x v="11"/>
    <x v="9"/>
    <x v="0"/>
  </r>
  <r>
    <s v="21-10-2024"/>
    <s v="Sambalpur"/>
    <s v="India"/>
    <x v="0"/>
    <s v="Female"/>
    <x v="0"/>
    <x v="27"/>
    <n v="200"/>
    <n v="40"/>
    <n v="52"/>
    <n v="5"/>
    <m/>
    <n v="13"/>
    <x v="1"/>
    <n v="260"/>
    <x v="55"/>
    <m/>
    <x v="54"/>
    <x v="11"/>
    <x v="9"/>
    <x v="0"/>
  </r>
  <r>
    <s v="21-10-2024"/>
    <s v="Kota"/>
    <s v="India"/>
    <x v="0"/>
    <s v="Male"/>
    <x v="0"/>
    <x v="4"/>
    <n v="200"/>
    <n v="40"/>
    <n v="52"/>
    <n v="5"/>
    <m/>
    <n v="17.5"/>
    <x v="0"/>
    <n v="250"/>
    <x v="78"/>
    <m/>
    <x v="54"/>
    <x v="11"/>
    <x v="9"/>
    <x v="0"/>
  </r>
  <r>
    <s v="21-10-2024"/>
    <s v="Tenali"/>
    <s v="India"/>
    <x v="0"/>
    <s v="Male"/>
    <x v="0"/>
    <x v="38"/>
    <n v="45"/>
    <n v="45"/>
    <n v="59"/>
    <n v="1"/>
    <m/>
    <n v="2.9249999999999998"/>
    <x v="1"/>
    <n v="58.5"/>
    <x v="33"/>
    <m/>
    <x v="56"/>
    <x v="11"/>
    <x v="9"/>
    <x v="0"/>
  </r>
  <r>
    <s v="21-10-2024"/>
    <s v="Portland"/>
    <s v="USA"/>
    <x v="0"/>
    <s v="Male"/>
    <x v="2"/>
    <x v="24"/>
    <n v="1500"/>
    <n v="250"/>
    <n v="325"/>
    <n v="6"/>
    <m/>
    <n v="100"/>
    <x v="2"/>
    <n v="1725"/>
    <x v="141"/>
    <m/>
    <x v="0"/>
    <x v="11"/>
    <x v="9"/>
    <x v="0"/>
  </r>
  <r>
    <s v="21-10-2024"/>
    <s v="Stuttgart"/>
    <s v="Germany"/>
    <x v="0"/>
    <s v="Male"/>
    <x v="0"/>
    <x v="43"/>
    <n v="56"/>
    <n v="7"/>
    <n v="9"/>
    <n v="8"/>
    <m/>
    <n v="7"/>
    <x v="2"/>
    <n v="70"/>
    <x v="367"/>
    <m/>
    <x v="120"/>
    <x v="11"/>
    <x v="9"/>
    <x v="0"/>
  </r>
  <r>
    <s v="21-10-2024"/>
    <s v="Pune"/>
    <s v="India"/>
    <x v="1"/>
    <s v="Male"/>
    <x v="2"/>
    <x v="18"/>
    <n v="8400"/>
    <n v="1200"/>
    <n v="1560"/>
    <n v="7"/>
    <m/>
    <n v="156"/>
    <x v="0"/>
    <n v="10500"/>
    <x v="112"/>
    <m/>
    <x v="100"/>
    <x v="11"/>
    <x v="9"/>
    <x v="0"/>
  </r>
  <r>
    <s v="21-10-2024"/>
    <s v="Lucknow"/>
    <s v="India"/>
    <x v="0"/>
    <s v="Female"/>
    <x v="5"/>
    <x v="41"/>
    <n v="21"/>
    <n v="3"/>
    <n v="4"/>
    <n v="7"/>
    <m/>
    <n v="1.365"/>
    <x v="1"/>
    <n v="27.3"/>
    <x v="246"/>
    <m/>
    <x v="221"/>
    <x v="11"/>
    <x v="9"/>
    <x v="0"/>
  </r>
  <r>
    <s v="21-10-2024"/>
    <s v="Agra"/>
    <s v="India"/>
    <x v="0"/>
    <s v="Male"/>
    <x v="2"/>
    <x v="17"/>
    <n v="2200"/>
    <n v="2200"/>
    <n v="2860"/>
    <n v="1"/>
    <m/>
    <n v="275"/>
    <x v="2"/>
    <n v="2750"/>
    <x v="170"/>
    <m/>
    <x v="75"/>
    <x v="11"/>
    <x v="9"/>
    <x v="0"/>
  </r>
  <r>
    <s v="21-10-2024"/>
    <s v="Mysore"/>
    <s v="India"/>
    <x v="0"/>
    <s v="Female"/>
    <x v="4"/>
    <x v="45"/>
    <n v="12000"/>
    <n v="2000"/>
    <n v="2600"/>
    <n v="6"/>
    <m/>
    <n v="260"/>
    <x v="0"/>
    <n v="15000"/>
    <x v="93"/>
    <m/>
    <x v="42"/>
    <x v="11"/>
    <x v="9"/>
    <x v="0"/>
  </r>
  <r>
    <s v="21-10-2024"/>
    <s v="Dubai"/>
    <s v="UAE"/>
    <x v="1"/>
    <s v="Male"/>
    <x v="2"/>
    <x v="19"/>
    <n v="162000"/>
    <n v="18000"/>
    <n v="23400"/>
    <n v="9"/>
    <m/>
    <n v="3510"/>
    <x v="1"/>
    <n v="194400"/>
    <x v="70"/>
    <m/>
    <x v="168"/>
    <x v="11"/>
    <x v="9"/>
    <x v="0"/>
  </r>
  <r>
    <s v="21-10-2024"/>
    <s v="Ras Al Khaimah"/>
    <s v="UAE"/>
    <x v="1"/>
    <s v="Female"/>
    <x v="0"/>
    <x v="6"/>
    <n v="60"/>
    <n v="20"/>
    <n v="26"/>
    <n v="3"/>
    <m/>
    <n v="10.35"/>
    <x v="2"/>
    <n v="69"/>
    <x v="57"/>
    <m/>
    <x v="112"/>
    <x v="11"/>
    <x v="9"/>
    <x v="0"/>
  </r>
  <r>
    <s v="21-10-2024"/>
    <s v="Bhopal"/>
    <s v="India"/>
    <x v="1"/>
    <s v="Male"/>
    <x v="4"/>
    <x v="35"/>
    <n v="3000"/>
    <n v="500"/>
    <n v="650"/>
    <n v="6"/>
    <m/>
    <n v="100"/>
    <x v="0"/>
    <n v="3600"/>
    <x v="47"/>
    <m/>
    <x v="65"/>
    <x v="11"/>
    <x v="9"/>
    <x v="0"/>
  </r>
  <r>
    <s v="21-10-2024"/>
    <s v="Delhi"/>
    <s v="India"/>
    <x v="0"/>
    <s v="Female"/>
    <x v="0"/>
    <x v="6"/>
    <n v="60"/>
    <n v="20"/>
    <n v="26"/>
    <n v="3"/>
    <m/>
    <n v="3.75"/>
    <x v="1"/>
    <n v="75"/>
    <x v="67"/>
    <m/>
    <x v="112"/>
    <x v="11"/>
    <x v="9"/>
    <x v="0"/>
  </r>
  <r>
    <s v="21-10-2024"/>
    <s v="Jalgaon"/>
    <s v="India"/>
    <x v="1"/>
    <s v="Female"/>
    <x v="2"/>
    <x v="15"/>
    <n v="14000"/>
    <n v="3500"/>
    <n v="4550"/>
    <n v="4"/>
    <m/>
    <n v="455"/>
    <x v="2"/>
    <n v="17500"/>
    <x v="117"/>
    <m/>
    <x v="107"/>
    <x v="11"/>
    <x v="9"/>
    <x v="0"/>
  </r>
  <r>
    <s v="21-10-2024"/>
    <s v="Stuttgart"/>
    <s v="Germany"/>
    <x v="0"/>
    <s v="Female"/>
    <x v="4"/>
    <x v="45"/>
    <n v="12000"/>
    <n v="2000"/>
    <n v="2600"/>
    <n v="6"/>
    <m/>
    <n v="260"/>
    <x v="2"/>
    <n v="15600"/>
    <x v="41"/>
    <m/>
    <x v="42"/>
    <x v="11"/>
    <x v="9"/>
    <x v="0"/>
  </r>
  <r>
    <s v="22-10-2024"/>
    <s v="Abu Dhabi"/>
    <s v="UAE"/>
    <x v="0"/>
    <s v="Male"/>
    <x v="0"/>
    <x v="4"/>
    <n v="240"/>
    <n v="40"/>
    <n v="52"/>
    <n v="6"/>
    <m/>
    <n v="15.6"/>
    <x v="1"/>
    <n v="312"/>
    <x v="7"/>
    <m/>
    <x v="7"/>
    <x v="12"/>
    <x v="9"/>
    <x v="0"/>
  </r>
  <r>
    <s v="22-10-2024"/>
    <s v="Ludhiana"/>
    <s v="India"/>
    <x v="0"/>
    <s v="Female"/>
    <x v="1"/>
    <x v="22"/>
    <n v="700"/>
    <n v="100"/>
    <n v="130"/>
    <n v="7"/>
    <m/>
    <n v="63.7"/>
    <x v="0"/>
    <n v="910"/>
    <x v="34"/>
    <m/>
    <x v="3"/>
    <x v="12"/>
    <x v="9"/>
    <x v="0"/>
  </r>
  <r>
    <s v="22-10-2024"/>
    <s v="Kanpur"/>
    <s v="India"/>
    <x v="0"/>
    <s v="Male"/>
    <x v="0"/>
    <x v="1"/>
    <n v="640"/>
    <n v="80"/>
    <n v="104"/>
    <n v="8"/>
    <m/>
    <n v="56"/>
    <x v="0"/>
    <n v="800"/>
    <x v="131"/>
    <m/>
    <x v="162"/>
    <x v="12"/>
    <x v="9"/>
    <x v="0"/>
  </r>
  <r>
    <s v="22-10-2024"/>
    <s v="Cologne"/>
    <s v="Germany"/>
    <x v="0"/>
    <s v="Male"/>
    <x v="2"/>
    <x v="7"/>
    <n v="220000"/>
    <n v="55000"/>
    <n v="71500"/>
    <n v="4"/>
    <m/>
    <n v="10725"/>
    <x v="1"/>
    <n v="253000"/>
    <x v="35"/>
    <m/>
    <x v="73"/>
    <x v="12"/>
    <x v="9"/>
    <x v="0"/>
  </r>
  <r>
    <s v="22-10-2024"/>
    <s v="Houston"/>
    <s v="USA"/>
    <x v="1"/>
    <s v="Male"/>
    <x v="0"/>
    <x v="0"/>
    <n v="1500"/>
    <n v="250"/>
    <n v="325"/>
    <n v="6"/>
    <m/>
    <n v="100"/>
    <x v="1"/>
    <n v="1875"/>
    <x v="134"/>
    <m/>
    <x v="0"/>
    <x v="12"/>
    <x v="9"/>
    <x v="0"/>
  </r>
  <r>
    <s v="22-10-2024"/>
    <s v="Glasgow"/>
    <s v="UK"/>
    <x v="0"/>
    <s v="Male"/>
    <x v="0"/>
    <x v="3"/>
    <n v="400"/>
    <n v="100"/>
    <n v="130"/>
    <n v="4"/>
    <m/>
    <n v="52"/>
    <x v="2"/>
    <n v="520"/>
    <x v="20"/>
    <m/>
    <x v="20"/>
    <x v="12"/>
    <x v="9"/>
    <x v="0"/>
  </r>
  <r>
    <s v="22-10-2024"/>
    <s v="Montreal"/>
    <s v="Canada"/>
    <x v="0"/>
    <s v="Male"/>
    <x v="4"/>
    <x v="30"/>
    <n v="3000"/>
    <n v="1500"/>
    <n v="1950"/>
    <n v="2"/>
    <m/>
    <n v="195"/>
    <x v="2"/>
    <n v="3900"/>
    <x v="16"/>
    <m/>
    <x v="65"/>
    <x v="12"/>
    <x v="9"/>
    <x v="0"/>
  </r>
  <r>
    <s v="22-10-2024"/>
    <s v="Delhi"/>
    <s v="India"/>
    <x v="0"/>
    <s v="Male"/>
    <x v="4"/>
    <x v="28"/>
    <n v="500"/>
    <n v="100"/>
    <n v="130"/>
    <n v="5"/>
    <m/>
    <n v="43.75"/>
    <x v="0"/>
    <n v="625"/>
    <x v="99"/>
    <m/>
    <x v="24"/>
    <x v="12"/>
    <x v="9"/>
    <x v="0"/>
  </r>
  <r>
    <s v="22-10-2024"/>
    <s v="Melbourne"/>
    <s v="Australia"/>
    <x v="1"/>
    <s v="Male"/>
    <x v="4"/>
    <x v="31"/>
    <n v="6400"/>
    <n v="800"/>
    <n v="1040"/>
    <n v="8"/>
    <m/>
    <n v="104"/>
    <x v="1"/>
    <n v="8000"/>
    <x v="251"/>
    <m/>
    <x v="175"/>
    <x v="12"/>
    <x v="9"/>
    <x v="0"/>
  </r>
  <r>
    <s v="22-10-2024"/>
    <s v="Edmonton"/>
    <s v="Canada"/>
    <x v="0"/>
    <s v="Male"/>
    <x v="4"/>
    <x v="51"/>
    <n v="6000"/>
    <n v="600"/>
    <n v="780"/>
    <n v="10"/>
    <m/>
    <n v="100"/>
    <x v="1"/>
    <n v="7800"/>
    <x v="23"/>
    <m/>
    <x v="25"/>
    <x v="12"/>
    <x v="9"/>
    <x v="0"/>
  </r>
  <r>
    <s v="22-10-2024"/>
    <s v="Manaus"/>
    <s v="Brazil"/>
    <x v="0"/>
    <s v="Female"/>
    <x v="0"/>
    <x v="1"/>
    <n v="640"/>
    <n v="80"/>
    <n v="104"/>
    <n v="8"/>
    <m/>
    <n v="53.76"/>
    <x v="0"/>
    <n v="768"/>
    <x v="368"/>
    <m/>
    <x v="162"/>
    <x v="12"/>
    <x v="9"/>
    <x v="0"/>
  </r>
  <r>
    <s v="22-10-2024"/>
    <s v="Jalgaon"/>
    <s v="India"/>
    <x v="0"/>
    <s v="Female"/>
    <x v="4"/>
    <x v="51"/>
    <n v="3000"/>
    <n v="600"/>
    <n v="780"/>
    <n v="5"/>
    <m/>
    <n v="100"/>
    <x v="1"/>
    <n v="3750"/>
    <x v="71"/>
    <m/>
    <x v="65"/>
    <x v="12"/>
    <x v="9"/>
    <x v="0"/>
  </r>
  <r>
    <s v="22-10-2024"/>
    <s v="Chennai"/>
    <s v="India"/>
    <x v="0"/>
    <s v="Male"/>
    <x v="4"/>
    <x v="13"/>
    <n v="1800"/>
    <n v="900"/>
    <n v="1170"/>
    <n v="2"/>
    <m/>
    <n v="112.5"/>
    <x v="1"/>
    <n v="2250"/>
    <x v="0"/>
    <m/>
    <x v="122"/>
    <x v="12"/>
    <x v="9"/>
    <x v="0"/>
  </r>
  <r>
    <s v="22-10-2024"/>
    <s v="Portland"/>
    <s v="USA"/>
    <x v="0"/>
    <s v="Male"/>
    <x v="2"/>
    <x v="24"/>
    <n v="2500"/>
    <n v="250"/>
    <n v="325"/>
    <n v="10"/>
    <m/>
    <n v="100"/>
    <x v="2"/>
    <n v="3250"/>
    <x v="71"/>
    <m/>
    <x v="102"/>
    <x v="12"/>
    <x v="9"/>
    <x v="0"/>
  </r>
  <r>
    <s v="22-10-2024"/>
    <s v="Atlanta"/>
    <s v="USA"/>
    <x v="0"/>
    <s v="Female"/>
    <x v="2"/>
    <x v="10"/>
    <n v="2400"/>
    <n v="800"/>
    <n v="1040"/>
    <n v="3"/>
    <m/>
    <n v="104"/>
    <x v="0"/>
    <n v="3120"/>
    <x v="72"/>
    <m/>
    <x v="70"/>
    <x v="12"/>
    <x v="9"/>
    <x v="0"/>
  </r>
  <r>
    <s v="22-10-2024"/>
    <s v="Birmingham"/>
    <s v="UK"/>
    <x v="0"/>
    <s v="Male"/>
    <x v="0"/>
    <x v="14"/>
    <n v="280"/>
    <n v="140"/>
    <n v="182"/>
    <n v="2"/>
    <m/>
    <n v="17.5"/>
    <x v="1"/>
    <n v="350"/>
    <x v="91"/>
    <m/>
    <x v="87"/>
    <x v="12"/>
    <x v="9"/>
    <x v="0"/>
  </r>
  <r>
    <s v="22-10-2024"/>
    <s v="San Francisco"/>
    <s v="USA"/>
    <x v="0"/>
    <s v="Female"/>
    <x v="0"/>
    <x v="4"/>
    <n v="200"/>
    <n v="40"/>
    <n v="52"/>
    <n v="5"/>
    <m/>
    <n v="12.5"/>
    <x v="1"/>
    <n v="250"/>
    <x v="78"/>
    <m/>
    <x v="54"/>
    <x v="12"/>
    <x v="9"/>
    <x v="0"/>
  </r>
  <r>
    <s v="22-10-2024"/>
    <s v="Brisbane"/>
    <s v="Australia"/>
    <x v="0"/>
    <s v="Male"/>
    <x v="0"/>
    <x v="4"/>
    <n v="80"/>
    <n v="40"/>
    <n v="52"/>
    <n v="2"/>
    <m/>
    <n v="7.28"/>
    <x v="0"/>
    <n v="104"/>
    <x v="60"/>
    <m/>
    <x v="59"/>
    <x v="12"/>
    <x v="9"/>
    <x v="0"/>
  </r>
  <r>
    <s v="22-10-2024"/>
    <s v="Aligarh"/>
    <s v="India"/>
    <x v="0"/>
    <s v="Male"/>
    <x v="3"/>
    <x v="46"/>
    <n v="475"/>
    <n v="95"/>
    <n v="124"/>
    <n v="5"/>
    <m/>
    <n v="43.225000000000001"/>
    <x v="0"/>
    <n v="617.5"/>
    <x v="97"/>
    <m/>
    <x v="90"/>
    <x v="12"/>
    <x v="9"/>
    <x v="0"/>
  </r>
  <r>
    <s v="22-10-2024"/>
    <s v="Indianapolis"/>
    <s v="USA"/>
    <x v="0"/>
    <s v="Male"/>
    <x v="0"/>
    <x v="5"/>
    <n v="450"/>
    <n v="90"/>
    <n v="117"/>
    <n v="5"/>
    <m/>
    <n v="29.25"/>
    <x v="1"/>
    <n v="585"/>
    <x v="74"/>
    <m/>
    <x v="72"/>
    <x v="12"/>
    <x v="9"/>
    <x v="0"/>
  </r>
  <r>
    <s v="22-10-2024"/>
    <s v="Dallas"/>
    <s v="USA"/>
    <x v="0"/>
    <s v="Male"/>
    <x v="0"/>
    <x v="4"/>
    <n v="320"/>
    <n v="40"/>
    <n v="52"/>
    <n v="8"/>
    <m/>
    <n v="41.6"/>
    <x v="2"/>
    <n v="416"/>
    <x v="27"/>
    <m/>
    <x v="28"/>
    <x v="12"/>
    <x v="9"/>
    <x v="0"/>
  </r>
  <r>
    <s v="22-10-2024"/>
    <s v="Sharjah"/>
    <s v="UAE"/>
    <x v="0"/>
    <s v="Female"/>
    <x v="2"/>
    <x v="19"/>
    <n v="54000"/>
    <n v="18000"/>
    <n v="23400"/>
    <n v="3"/>
    <m/>
    <n v="3510"/>
    <x v="1"/>
    <n v="70200"/>
    <x v="350"/>
    <m/>
    <x v="161"/>
    <x v="12"/>
    <x v="9"/>
    <x v="0"/>
  </r>
  <r>
    <s v="22-10-2024"/>
    <s v="Stuttgart"/>
    <s v="Germany"/>
    <x v="1"/>
    <s v="Female"/>
    <x v="4"/>
    <x v="34"/>
    <n v="17500"/>
    <n v="2500"/>
    <n v="3250"/>
    <n v="7"/>
    <m/>
    <n v="325"/>
    <x v="0"/>
    <n v="21000"/>
    <x v="117"/>
    <m/>
    <x v="118"/>
    <x v="12"/>
    <x v="9"/>
    <x v="0"/>
  </r>
  <r>
    <s v="22-10-2024"/>
    <s v="Sheffield"/>
    <s v="UK"/>
    <x v="0"/>
    <s v="Male"/>
    <x v="4"/>
    <x v="51"/>
    <n v="3000"/>
    <n v="600"/>
    <n v="780"/>
    <n v="5"/>
    <m/>
    <n v="100"/>
    <x v="1"/>
    <n v="3900"/>
    <x v="16"/>
    <m/>
    <x v="65"/>
    <x v="12"/>
    <x v="9"/>
    <x v="0"/>
  </r>
  <r>
    <s v="22-10-2024"/>
    <s v="Austin"/>
    <s v="USA"/>
    <x v="0"/>
    <s v="Male"/>
    <x v="3"/>
    <x v="48"/>
    <n v="1500"/>
    <n v="300"/>
    <n v="390"/>
    <n v="5"/>
    <m/>
    <n v="100"/>
    <x v="2"/>
    <n v="1950"/>
    <x v="0"/>
    <m/>
    <x v="0"/>
    <x v="12"/>
    <x v="9"/>
    <x v="0"/>
  </r>
  <r>
    <s v="22-10-2024"/>
    <s v="Jalandhar"/>
    <s v="India"/>
    <x v="0"/>
    <s v="Male"/>
    <x v="2"/>
    <x v="15"/>
    <n v="21000"/>
    <n v="3500"/>
    <n v="4550"/>
    <n v="6"/>
    <m/>
    <n v="455"/>
    <x v="2"/>
    <n v="27300"/>
    <x v="228"/>
    <m/>
    <x v="18"/>
    <x v="12"/>
    <x v="9"/>
    <x v="0"/>
  </r>
  <r>
    <s v="22-10-2024"/>
    <s v="Mysore"/>
    <s v="India"/>
    <x v="0"/>
    <s v="Female"/>
    <x v="2"/>
    <x v="12"/>
    <n v="175000"/>
    <n v="25000"/>
    <n v="32500"/>
    <n v="7"/>
    <m/>
    <n v="4875"/>
    <x v="0"/>
    <n v="227500"/>
    <x v="14"/>
    <m/>
    <x v="14"/>
    <x v="12"/>
    <x v="9"/>
    <x v="0"/>
  </r>
  <r>
    <s v="22-10-2024"/>
    <s v="Bhopal"/>
    <s v="India"/>
    <x v="1"/>
    <s v="Male"/>
    <x v="0"/>
    <x v="0"/>
    <n v="1000"/>
    <n v="250"/>
    <n v="325"/>
    <n v="4"/>
    <m/>
    <n v="100"/>
    <x v="2"/>
    <n v="1150"/>
    <x v="22"/>
    <m/>
    <x v="22"/>
    <x v="12"/>
    <x v="9"/>
    <x v="0"/>
  </r>
  <r>
    <s v="22-10-2024"/>
    <s v="Winnipeg"/>
    <s v="Canada"/>
    <x v="0"/>
    <s v="Male"/>
    <x v="4"/>
    <x v="51"/>
    <n v="2400"/>
    <n v="600"/>
    <n v="780"/>
    <n v="4"/>
    <m/>
    <n v="100"/>
    <x v="2"/>
    <n v="2880"/>
    <x v="161"/>
    <m/>
    <x v="70"/>
    <x v="12"/>
    <x v="9"/>
    <x v="0"/>
  </r>
  <r>
    <s v="22-10-2024"/>
    <s v="Jalandhar"/>
    <s v="India"/>
    <x v="0"/>
    <s v="Female"/>
    <x v="0"/>
    <x v="9"/>
    <n v="360"/>
    <n v="60"/>
    <n v="78"/>
    <n v="6"/>
    <m/>
    <n v="46.8"/>
    <x v="2"/>
    <n v="468"/>
    <x v="101"/>
    <m/>
    <x v="44"/>
    <x v="12"/>
    <x v="9"/>
    <x v="0"/>
  </r>
  <r>
    <s v="23-10-2024"/>
    <s v="Baranagar"/>
    <s v="India"/>
    <x v="0"/>
    <s v="Female"/>
    <x v="3"/>
    <x v="42"/>
    <n v="180"/>
    <n v="90"/>
    <n v="117"/>
    <n v="2"/>
    <m/>
    <n v="11.7"/>
    <x v="1"/>
    <n v="234"/>
    <x v="2"/>
    <m/>
    <x v="2"/>
    <x v="13"/>
    <x v="9"/>
    <x v="0"/>
  </r>
  <r>
    <s v="23-10-2024"/>
    <s v="Munich"/>
    <s v="Germany"/>
    <x v="0"/>
    <s v="Female"/>
    <x v="5"/>
    <x v="40"/>
    <n v="250"/>
    <n v="50"/>
    <n v="65"/>
    <n v="5"/>
    <m/>
    <n v="22.75"/>
    <x v="0"/>
    <n v="325"/>
    <x v="24"/>
    <m/>
    <x v="67"/>
    <x v="13"/>
    <x v="9"/>
    <x v="0"/>
  </r>
  <r>
    <s v="23-10-2024"/>
    <s v="Frankfurt"/>
    <s v="Germany"/>
    <x v="0"/>
    <s v="Male"/>
    <x v="0"/>
    <x v="43"/>
    <n v="49"/>
    <n v="7"/>
    <n v="9"/>
    <n v="7"/>
    <m/>
    <n v="4.4589999999999996"/>
    <x v="0"/>
    <n v="63.7"/>
    <x v="200"/>
    <m/>
    <x v="34"/>
    <x v="13"/>
    <x v="9"/>
    <x v="0"/>
  </r>
  <r>
    <s v="23-10-2024"/>
    <s v="Bhopal"/>
    <s v="India"/>
    <x v="1"/>
    <s v="Male"/>
    <x v="4"/>
    <x v="16"/>
    <n v="1800"/>
    <n v="1800"/>
    <n v="2340"/>
    <n v="1"/>
    <m/>
    <n v="234"/>
    <x v="1"/>
    <n v="2340"/>
    <x v="137"/>
    <m/>
    <x v="122"/>
    <x v="13"/>
    <x v="9"/>
    <x v="0"/>
  </r>
  <r>
    <s v="23-10-2024"/>
    <s v="Atlanta"/>
    <s v="USA"/>
    <x v="0"/>
    <s v="Female"/>
    <x v="4"/>
    <x v="37"/>
    <n v="1500"/>
    <n v="300"/>
    <n v="390"/>
    <n v="5"/>
    <m/>
    <n v="100"/>
    <x v="2"/>
    <n v="1950"/>
    <x v="0"/>
    <m/>
    <x v="0"/>
    <x v="13"/>
    <x v="9"/>
    <x v="0"/>
  </r>
  <r>
    <s v="23-10-2024"/>
    <s v="Bangalore"/>
    <s v="India"/>
    <x v="0"/>
    <s v="Female"/>
    <x v="0"/>
    <x v="27"/>
    <n v="160"/>
    <n v="40"/>
    <n v="52"/>
    <n v="4"/>
    <m/>
    <n v="20"/>
    <x v="2"/>
    <n v="200"/>
    <x v="121"/>
    <m/>
    <x v="11"/>
    <x v="13"/>
    <x v="9"/>
    <x v="0"/>
  </r>
  <r>
    <s v="23-10-2024"/>
    <s v="San Diego"/>
    <s v="USA"/>
    <x v="0"/>
    <s v="Male"/>
    <x v="0"/>
    <x v="43"/>
    <n v="21"/>
    <n v="7"/>
    <n v="9"/>
    <n v="3"/>
    <m/>
    <n v="1.365"/>
    <x v="1"/>
    <n v="27.3"/>
    <x v="246"/>
    <m/>
    <x v="137"/>
    <x v="13"/>
    <x v="9"/>
    <x v="0"/>
  </r>
  <r>
    <s v="23-10-2024"/>
    <s v="Patna"/>
    <s v="India"/>
    <x v="1"/>
    <s v="Male"/>
    <x v="4"/>
    <x v="31"/>
    <n v="3200"/>
    <n v="800"/>
    <n v="1040"/>
    <n v="4"/>
    <m/>
    <n v="104"/>
    <x v="0"/>
    <n v="4000"/>
    <x v="63"/>
    <m/>
    <x v="61"/>
    <x v="13"/>
    <x v="9"/>
    <x v="0"/>
  </r>
  <r>
    <s v="23-10-2024"/>
    <s v="Delhi"/>
    <s v="India"/>
    <x v="0"/>
    <s v="Male"/>
    <x v="4"/>
    <x v="37"/>
    <n v="1500"/>
    <n v="300"/>
    <n v="390"/>
    <n v="5"/>
    <m/>
    <n v="100"/>
    <x v="2"/>
    <n v="1950"/>
    <x v="0"/>
    <m/>
    <x v="0"/>
    <x v="13"/>
    <x v="9"/>
    <x v="0"/>
  </r>
  <r>
    <s v="23-10-2024"/>
    <s v="Bristol"/>
    <s v="UK"/>
    <x v="0"/>
    <s v="Male"/>
    <x v="2"/>
    <x v="24"/>
    <n v="1250"/>
    <n v="250"/>
    <n v="325"/>
    <n v="5"/>
    <m/>
    <n v="100"/>
    <x v="0"/>
    <n v="1500"/>
    <x v="214"/>
    <m/>
    <x v="81"/>
    <x v="13"/>
    <x v="9"/>
    <x v="0"/>
  </r>
  <r>
    <s v="23-10-2024"/>
    <s v="Manchester"/>
    <s v="UK"/>
    <x v="0"/>
    <s v="Female"/>
    <x v="1"/>
    <x v="44"/>
    <n v="900"/>
    <n v="150"/>
    <n v="195"/>
    <n v="6"/>
    <m/>
    <n v="81.900000000000006"/>
    <x v="0"/>
    <n v="1170"/>
    <x v="28"/>
    <m/>
    <x v="29"/>
    <x v="13"/>
    <x v="9"/>
    <x v="0"/>
  </r>
  <r>
    <s v="23-10-2024"/>
    <s v="Leeds"/>
    <s v="UK"/>
    <x v="1"/>
    <s v="Female"/>
    <x v="4"/>
    <x v="30"/>
    <n v="6000"/>
    <n v="1500"/>
    <n v="1950"/>
    <n v="4"/>
    <m/>
    <n v="195"/>
    <x v="0"/>
    <n v="7500"/>
    <x v="190"/>
    <m/>
    <x v="25"/>
    <x v="13"/>
    <x v="9"/>
    <x v="0"/>
  </r>
  <r>
    <s v="23-10-2024"/>
    <s v="Ottawa"/>
    <s v="Canada"/>
    <x v="0"/>
    <s v="Male"/>
    <x v="5"/>
    <x v="56"/>
    <n v="40"/>
    <n v="20"/>
    <n v="26"/>
    <n v="2"/>
    <m/>
    <n v="5.2"/>
    <x v="2"/>
    <n v="52"/>
    <x v="44"/>
    <m/>
    <x v="45"/>
    <x v="13"/>
    <x v="9"/>
    <x v="0"/>
  </r>
  <r>
    <s v="23-10-2024"/>
    <s v="Munich"/>
    <s v="Germany"/>
    <x v="1"/>
    <s v="Female"/>
    <x v="4"/>
    <x v="30"/>
    <n v="4500"/>
    <n v="1500"/>
    <n v="1950"/>
    <n v="3"/>
    <m/>
    <n v="195"/>
    <x v="1"/>
    <n v="5850"/>
    <x v="194"/>
    <m/>
    <x v="40"/>
    <x v="13"/>
    <x v="9"/>
    <x v="0"/>
  </r>
  <r>
    <s v="23-10-2024"/>
    <s v="Quebec City"/>
    <s v="Canada"/>
    <x v="0"/>
    <s v="Female"/>
    <x v="2"/>
    <x v="24"/>
    <n v="1500"/>
    <n v="250"/>
    <n v="325"/>
    <n v="6"/>
    <m/>
    <n v="100"/>
    <x v="2"/>
    <n v="1950"/>
    <x v="0"/>
    <m/>
    <x v="0"/>
    <x v="13"/>
    <x v="9"/>
    <x v="0"/>
  </r>
  <r>
    <s v="23-10-2024"/>
    <s v="Leeds"/>
    <s v="UK"/>
    <x v="1"/>
    <s v="Male"/>
    <x v="4"/>
    <x v="51"/>
    <n v="3600"/>
    <n v="600"/>
    <n v="780"/>
    <n v="6"/>
    <m/>
    <n v="100"/>
    <x v="2"/>
    <n v="4680"/>
    <x v="110"/>
    <m/>
    <x v="16"/>
    <x v="13"/>
    <x v="9"/>
    <x v="0"/>
  </r>
  <r>
    <s v="23-10-2024"/>
    <s v="Frankfurt"/>
    <s v="Germany"/>
    <x v="0"/>
    <s v="Male"/>
    <x v="4"/>
    <x v="16"/>
    <n v="5400"/>
    <n v="1800"/>
    <n v="2340"/>
    <n v="3"/>
    <m/>
    <n v="234"/>
    <x v="0"/>
    <n v="7020"/>
    <x v="105"/>
    <m/>
    <x v="141"/>
    <x v="13"/>
    <x v="9"/>
    <x v="0"/>
  </r>
  <r>
    <s v="23-10-2024"/>
    <s v="Satna"/>
    <s v="India"/>
    <x v="1"/>
    <s v="Female"/>
    <x v="0"/>
    <x v="3"/>
    <n v="300"/>
    <n v="100"/>
    <n v="130"/>
    <n v="3"/>
    <m/>
    <n v="43.2"/>
    <x v="0"/>
    <n v="360"/>
    <x v="55"/>
    <m/>
    <x v="85"/>
    <x v="13"/>
    <x v="9"/>
    <x v="0"/>
  </r>
  <r>
    <s v="23-10-2024"/>
    <s v="Ahmedabad"/>
    <s v="India"/>
    <x v="0"/>
    <s v="Male"/>
    <x v="2"/>
    <x v="12"/>
    <n v="150000"/>
    <n v="25000"/>
    <n v="32500"/>
    <n v="6"/>
    <m/>
    <n v="4875"/>
    <x v="1"/>
    <n v="187500"/>
    <x v="229"/>
    <m/>
    <x v="77"/>
    <x v="13"/>
    <x v="9"/>
    <x v="0"/>
  </r>
  <r>
    <s v="23-10-2024"/>
    <s v="Rio de Janeiro"/>
    <s v="Brazil"/>
    <x v="1"/>
    <s v="Male"/>
    <x v="5"/>
    <x v="41"/>
    <n v="12"/>
    <n v="3"/>
    <n v="4"/>
    <n v="4"/>
    <m/>
    <n v="1.5"/>
    <x v="1"/>
    <n v="15"/>
    <x v="331"/>
    <m/>
    <x v="223"/>
    <x v="13"/>
    <x v="9"/>
    <x v="0"/>
  </r>
  <r>
    <s v="23-10-2024"/>
    <s v="Toronto"/>
    <s v="Canada"/>
    <x v="1"/>
    <s v="Male"/>
    <x v="0"/>
    <x v="33"/>
    <n v="420"/>
    <n v="60"/>
    <n v="78"/>
    <n v="7"/>
    <m/>
    <n v="65.52"/>
    <x v="0"/>
    <n v="546"/>
    <x v="15"/>
    <m/>
    <x v="32"/>
    <x v="13"/>
    <x v="9"/>
    <x v="0"/>
  </r>
  <r>
    <s v="23-10-2024"/>
    <s v="Umm Al Quwain"/>
    <s v="UAE"/>
    <x v="0"/>
    <s v="Female"/>
    <x v="4"/>
    <x v="37"/>
    <n v="2400"/>
    <n v="300"/>
    <n v="390"/>
    <n v="8"/>
    <m/>
    <n v="100"/>
    <x v="1"/>
    <n v="3000"/>
    <x v="47"/>
    <m/>
    <x v="70"/>
    <x v="13"/>
    <x v="9"/>
    <x v="0"/>
  </r>
  <r>
    <s v="23-10-2024"/>
    <s v="Tumkur"/>
    <s v="India"/>
    <x v="0"/>
    <s v="Female"/>
    <x v="0"/>
    <x v="36"/>
    <n v="220"/>
    <n v="55"/>
    <n v="72"/>
    <n v="4"/>
    <m/>
    <n v="20.02"/>
    <x v="0"/>
    <n v="286"/>
    <x v="111"/>
    <m/>
    <x v="49"/>
    <x v="13"/>
    <x v="9"/>
    <x v="0"/>
  </r>
  <r>
    <s v="23-10-2024"/>
    <s v="Milwaukee"/>
    <s v="USA"/>
    <x v="1"/>
    <s v="Male"/>
    <x v="4"/>
    <x v="30"/>
    <n v="6000"/>
    <n v="1500"/>
    <n v="1950"/>
    <n v="4"/>
    <m/>
    <n v="195"/>
    <x v="2"/>
    <n v="7800"/>
    <x v="23"/>
    <m/>
    <x v="25"/>
    <x v="13"/>
    <x v="9"/>
    <x v="0"/>
  </r>
  <r>
    <s v="23-10-2024"/>
    <s v="Calgary"/>
    <s v="Canada"/>
    <x v="0"/>
    <s v="Female"/>
    <x v="3"/>
    <x v="21"/>
    <n v="2250"/>
    <n v="450"/>
    <n v="585"/>
    <n v="5"/>
    <m/>
    <n v="100"/>
    <x v="0"/>
    <n v="2925"/>
    <x v="227"/>
    <m/>
    <x v="176"/>
    <x v="13"/>
    <x v="9"/>
    <x v="0"/>
  </r>
  <r>
    <s v="24-10-2024"/>
    <s v="Las Vegas"/>
    <s v="USA"/>
    <x v="0"/>
    <s v="Male"/>
    <x v="0"/>
    <x v="33"/>
    <n v="300"/>
    <n v="60"/>
    <n v="78"/>
    <n v="5"/>
    <m/>
    <n v="19.5"/>
    <x v="1"/>
    <n v="390"/>
    <x v="43"/>
    <m/>
    <x v="85"/>
    <x v="14"/>
    <x v="9"/>
    <x v="0"/>
  </r>
  <r>
    <s v="24-10-2024"/>
    <s v="Jaipur"/>
    <s v="India"/>
    <x v="0"/>
    <s v="Female"/>
    <x v="2"/>
    <x v="24"/>
    <n v="2000"/>
    <n v="250"/>
    <n v="325"/>
    <n v="8"/>
    <m/>
    <n v="100"/>
    <x v="1"/>
    <n v="2600"/>
    <x v="47"/>
    <m/>
    <x v="48"/>
    <x v="14"/>
    <x v="9"/>
    <x v="0"/>
  </r>
  <r>
    <s v="24-10-2024"/>
    <s v="Bareilly"/>
    <s v="India"/>
    <x v="0"/>
    <s v="Female"/>
    <x v="4"/>
    <x v="45"/>
    <n v="6000"/>
    <n v="2000"/>
    <n v="2600"/>
    <n v="3"/>
    <m/>
    <n v="260"/>
    <x v="2"/>
    <n v="7800"/>
    <x v="23"/>
    <m/>
    <x v="25"/>
    <x v="14"/>
    <x v="9"/>
    <x v="0"/>
  </r>
  <r>
    <s v="24-10-2024"/>
    <s v="Delhi"/>
    <s v="India"/>
    <x v="1"/>
    <s v="Female"/>
    <x v="0"/>
    <x v="1"/>
    <n v="480"/>
    <n v="80"/>
    <n v="104"/>
    <n v="6"/>
    <m/>
    <n v="62.4"/>
    <x v="1"/>
    <n v="624"/>
    <x v="201"/>
    <m/>
    <x v="110"/>
    <x v="14"/>
    <x v="9"/>
    <x v="0"/>
  </r>
  <r>
    <s v="24-10-2024"/>
    <s v="Hapur"/>
    <s v="India"/>
    <x v="0"/>
    <s v="Male"/>
    <x v="2"/>
    <x v="24"/>
    <n v="1000"/>
    <n v="250"/>
    <n v="325"/>
    <n v="4"/>
    <m/>
    <n v="62.5"/>
    <x v="1"/>
    <n v="1250"/>
    <x v="214"/>
    <m/>
    <x v="22"/>
    <x v="14"/>
    <x v="9"/>
    <x v="0"/>
  </r>
  <r>
    <s v="24-10-2024"/>
    <s v="Satna"/>
    <s v="India"/>
    <x v="1"/>
    <s v="Male"/>
    <x v="2"/>
    <x v="10"/>
    <n v="2400"/>
    <n v="800"/>
    <n v="1040"/>
    <n v="3"/>
    <m/>
    <n v="104"/>
    <x v="1"/>
    <n v="3120"/>
    <x v="72"/>
    <m/>
    <x v="70"/>
    <x v="14"/>
    <x v="9"/>
    <x v="0"/>
  </r>
  <r>
    <s v="24-10-2024"/>
    <s v="Los Angeles"/>
    <s v="USA"/>
    <x v="0"/>
    <s v="Female"/>
    <x v="0"/>
    <x v="33"/>
    <n v="300"/>
    <n v="60"/>
    <n v="78"/>
    <n v="5"/>
    <m/>
    <n v="19.5"/>
    <x v="1"/>
    <n v="390"/>
    <x v="43"/>
    <m/>
    <x v="85"/>
    <x v="14"/>
    <x v="9"/>
    <x v="0"/>
  </r>
  <r>
    <s v="24-10-2024"/>
    <s v="Gold Coast"/>
    <s v="Australia"/>
    <x v="0"/>
    <s v="Male"/>
    <x v="2"/>
    <x v="19"/>
    <n v="54000"/>
    <n v="18000"/>
    <n v="23400"/>
    <n v="3"/>
    <m/>
    <n v="3510"/>
    <x v="1"/>
    <n v="70200"/>
    <x v="350"/>
    <m/>
    <x v="161"/>
    <x v="14"/>
    <x v="9"/>
    <x v="0"/>
  </r>
  <r>
    <s v="24-10-2024"/>
    <s v="Rio de Janeiro"/>
    <s v="Brazil"/>
    <x v="0"/>
    <s v="Female"/>
    <x v="0"/>
    <x v="33"/>
    <n v="240"/>
    <n v="60"/>
    <n v="78"/>
    <n v="4"/>
    <m/>
    <n v="21.84"/>
    <x v="0"/>
    <n v="312"/>
    <x v="7"/>
    <m/>
    <x v="7"/>
    <x v="14"/>
    <x v="9"/>
    <x v="0"/>
  </r>
  <r>
    <s v="24-10-2024"/>
    <s v="Winnipeg"/>
    <s v="Canada"/>
    <x v="0"/>
    <s v="Male"/>
    <x v="3"/>
    <x v="42"/>
    <n v="360"/>
    <n v="90"/>
    <n v="117"/>
    <n v="4"/>
    <m/>
    <n v="31.5"/>
    <x v="0"/>
    <n v="450"/>
    <x v="43"/>
    <m/>
    <x v="44"/>
    <x v="14"/>
    <x v="9"/>
    <x v="0"/>
  </r>
  <r>
    <s v="24-10-2024"/>
    <s v="Ottawa"/>
    <s v="Canada"/>
    <x v="0"/>
    <s v="Female"/>
    <x v="0"/>
    <x v="43"/>
    <n v="14"/>
    <n v="7"/>
    <n v="9"/>
    <n v="2"/>
    <m/>
    <n v="1.82"/>
    <x v="2"/>
    <n v="18.2"/>
    <x v="309"/>
    <m/>
    <x v="193"/>
    <x v="14"/>
    <x v="9"/>
    <x v="0"/>
  </r>
  <r>
    <s v="24-10-2024"/>
    <s v="Umm Al Quwain"/>
    <s v="UAE"/>
    <x v="0"/>
    <s v="Female"/>
    <x v="2"/>
    <x v="19"/>
    <n v="126000"/>
    <n v="18000"/>
    <n v="23400"/>
    <n v="7"/>
    <m/>
    <n v="3510"/>
    <x v="0"/>
    <n v="157500"/>
    <x v="260"/>
    <m/>
    <x v="36"/>
    <x v="14"/>
    <x v="9"/>
    <x v="0"/>
  </r>
  <r>
    <s v="24-10-2024"/>
    <s v="Fortaleza"/>
    <s v="Brazil"/>
    <x v="1"/>
    <s v="Male"/>
    <x v="1"/>
    <x v="44"/>
    <n v="1050"/>
    <n v="150"/>
    <n v="195"/>
    <n v="7"/>
    <m/>
    <n v="100"/>
    <x v="0"/>
    <n v="1365"/>
    <x v="90"/>
    <m/>
    <x v="86"/>
    <x v="14"/>
    <x v="9"/>
    <x v="0"/>
  </r>
  <r>
    <s v="24-10-2024"/>
    <s v="Thiruvananthapuram"/>
    <s v="India"/>
    <x v="0"/>
    <s v="Male"/>
    <x v="5"/>
    <x v="41"/>
    <n v="12"/>
    <n v="3"/>
    <n v="4"/>
    <n v="4"/>
    <m/>
    <n v="0.78"/>
    <x v="1"/>
    <n v="15.6"/>
    <x v="317"/>
    <m/>
    <x v="223"/>
    <x v="14"/>
    <x v="9"/>
    <x v="0"/>
  </r>
  <r>
    <s v="24-10-2024"/>
    <s v="Sheffield"/>
    <s v="UK"/>
    <x v="0"/>
    <s v="Female"/>
    <x v="2"/>
    <x v="7"/>
    <n v="330000"/>
    <n v="55000"/>
    <n v="71500"/>
    <n v="6"/>
    <m/>
    <n v="10725"/>
    <x v="1"/>
    <n v="429000"/>
    <x v="255"/>
    <m/>
    <x v="132"/>
    <x v="14"/>
    <x v="9"/>
    <x v="0"/>
  </r>
  <r>
    <s v="24-10-2024"/>
    <s v="Brisbane"/>
    <s v="Australia"/>
    <x v="0"/>
    <s v="Female"/>
    <x v="0"/>
    <x v="0"/>
    <n v="1750"/>
    <n v="250"/>
    <n v="325"/>
    <n v="7"/>
    <m/>
    <n v="100"/>
    <x v="2"/>
    <n v="2275"/>
    <x v="31"/>
    <m/>
    <x v="31"/>
    <x v="14"/>
    <x v="9"/>
    <x v="0"/>
  </r>
  <r>
    <s v="24-10-2024"/>
    <s v="Los Angeles"/>
    <s v="USA"/>
    <x v="0"/>
    <s v="Female"/>
    <x v="0"/>
    <x v="27"/>
    <n v="400"/>
    <n v="40"/>
    <n v="52"/>
    <n v="10"/>
    <m/>
    <n v="26"/>
    <x v="1"/>
    <n v="520"/>
    <x v="20"/>
    <m/>
    <x v="20"/>
    <x v="14"/>
    <x v="9"/>
    <x v="0"/>
  </r>
  <r>
    <s v="24-10-2024"/>
    <s v="Bangalore"/>
    <s v="India"/>
    <x v="1"/>
    <s v="Female"/>
    <x v="0"/>
    <x v="32"/>
    <n v="60"/>
    <n v="20"/>
    <n v="26"/>
    <n v="3"/>
    <m/>
    <n v="7.8"/>
    <x v="1"/>
    <n v="78"/>
    <x v="209"/>
    <m/>
    <x v="112"/>
    <x v="14"/>
    <x v="9"/>
    <x v="0"/>
  </r>
  <r>
    <s v="24-10-2024"/>
    <s v="Berlin"/>
    <s v="Germany"/>
    <x v="0"/>
    <s v="Female"/>
    <x v="5"/>
    <x v="41"/>
    <n v="18"/>
    <n v="3"/>
    <n v="4"/>
    <n v="6"/>
    <m/>
    <n v="1.6379999999999999"/>
    <x v="0"/>
    <n v="23.4"/>
    <x v="336"/>
    <m/>
    <x v="231"/>
    <x v="14"/>
    <x v="9"/>
    <x v="0"/>
  </r>
  <r>
    <s v="24-10-2024"/>
    <s v="Kharagpur"/>
    <s v="India"/>
    <x v="0"/>
    <s v="Male"/>
    <x v="0"/>
    <x v="3"/>
    <n v="400"/>
    <n v="100"/>
    <n v="130"/>
    <n v="4"/>
    <m/>
    <n v="25"/>
    <x v="1"/>
    <n v="500"/>
    <x v="132"/>
    <m/>
    <x v="20"/>
    <x v="14"/>
    <x v="9"/>
    <x v="0"/>
  </r>
  <r>
    <s v="24-10-2024"/>
    <s v="Jaipur"/>
    <s v="India"/>
    <x v="0"/>
    <s v="Male"/>
    <x v="0"/>
    <x v="27"/>
    <n v="80"/>
    <n v="40"/>
    <n v="52"/>
    <n v="2"/>
    <m/>
    <n v="6.72"/>
    <x v="0"/>
    <n v="96"/>
    <x v="203"/>
    <m/>
    <x v="59"/>
    <x v="14"/>
    <x v="9"/>
    <x v="0"/>
  </r>
  <r>
    <s v="24-10-2024"/>
    <s v="Tenali"/>
    <s v="India"/>
    <x v="0"/>
    <s v="Male"/>
    <x v="2"/>
    <x v="10"/>
    <n v="3200"/>
    <n v="800"/>
    <n v="1040"/>
    <n v="4"/>
    <m/>
    <n v="104"/>
    <x v="0"/>
    <n v="4160"/>
    <x v="167"/>
    <m/>
    <x v="61"/>
    <x v="14"/>
    <x v="9"/>
    <x v="0"/>
  </r>
  <r>
    <s v="24-10-2024"/>
    <s v="Thiruvananthapuram"/>
    <s v="India"/>
    <x v="0"/>
    <s v="Male"/>
    <x v="0"/>
    <x v="11"/>
    <n v="2200"/>
    <n v="550"/>
    <n v="715"/>
    <n v="4"/>
    <m/>
    <n v="100"/>
    <x v="0"/>
    <n v="2860"/>
    <x v="77"/>
    <m/>
    <x v="75"/>
    <x v="14"/>
    <x v="9"/>
    <x v="0"/>
  </r>
  <r>
    <s v="24-10-2024"/>
    <s v="Pali"/>
    <s v="India"/>
    <x v="1"/>
    <s v="Female"/>
    <x v="2"/>
    <x v="17"/>
    <n v="6600"/>
    <n v="2200"/>
    <n v="2860"/>
    <n v="3"/>
    <m/>
    <n v="286"/>
    <x v="0"/>
    <n v="8580"/>
    <x v="223"/>
    <m/>
    <x v="174"/>
    <x v="14"/>
    <x v="9"/>
    <x v="0"/>
  </r>
  <r>
    <s v="24-10-2024"/>
    <s v="Vijayawada"/>
    <s v="India"/>
    <x v="0"/>
    <s v="Male"/>
    <x v="0"/>
    <x v="43"/>
    <n v="35"/>
    <n v="7"/>
    <n v="9"/>
    <n v="5"/>
    <m/>
    <n v="2.2749999999999999"/>
    <x v="1"/>
    <n v="45.5"/>
    <x v="100"/>
    <m/>
    <x v="115"/>
    <x v="14"/>
    <x v="9"/>
    <x v="0"/>
  </r>
  <r>
    <s v="24-10-2024"/>
    <s v="Melbourne"/>
    <s v="Australia"/>
    <x v="0"/>
    <s v="Male"/>
    <x v="0"/>
    <x v="6"/>
    <n v="140"/>
    <n v="20"/>
    <n v="26"/>
    <n v="7"/>
    <m/>
    <n v="12.25"/>
    <x v="0"/>
    <n v="175"/>
    <x v="145"/>
    <m/>
    <x v="62"/>
    <x v="14"/>
    <x v="9"/>
    <x v="0"/>
  </r>
  <r>
    <s v="24-10-2024"/>
    <s v="Liverpool"/>
    <s v="UK"/>
    <x v="0"/>
    <s v="Female"/>
    <x v="2"/>
    <x v="15"/>
    <n v="17500"/>
    <n v="3500"/>
    <n v="4550"/>
    <n v="5"/>
    <m/>
    <n v="455"/>
    <x v="2"/>
    <n v="21875"/>
    <x v="210"/>
    <m/>
    <x v="118"/>
    <x v="14"/>
    <x v="9"/>
    <x v="0"/>
  </r>
  <r>
    <s v="25-10-2024"/>
    <s v="Calgary"/>
    <s v="Canada"/>
    <x v="0"/>
    <s v="Male"/>
    <x v="0"/>
    <x v="11"/>
    <n v="2750"/>
    <n v="550"/>
    <n v="715"/>
    <n v="5"/>
    <m/>
    <n v="100"/>
    <x v="0"/>
    <n v="3575"/>
    <x v="98"/>
    <m/>
    <x v="92"/>
    <x v="15"/>
    <x v="9"/>
    <x v="0"/>
  </r>
  <r>
    <s v="25-10-2024"/>
    <s v="Glasgow"/>
    <s v="UK"/>
    <x v="0"/>
    <s v="Male"/>
    <x v="4"/>
    <x v="45"/>
    <n v="12000"/>
    <n v="2000"/>
    <n v="2600"/>
    <n v="6"/>
    <m/>
    <n v="260"/>
    <x v="2"/>
    <n v="14400"/>
    <x v="162"/>
    <m/>
    <x v="42"/>
    <x v="15"/>
    <x v="9"/>
    <x v="0"/>
  </r>
  <r>
    <s v="25-10-2024"/>
    <s v="Etawah"/>
    <s v="India"/>
    <x v="0"/>
    <s v="Male"/>
    <x v="4"/>
    <x v="16"/>
    <n v="9000"/>
    <n v="1800"/>
    <n v="2340"/>
    <n v="5"/>
    <m/>
    <n v="234"/>
    <x v="2"/>
    <n v="11700"/>
    <x v="282"/>
    <m/>
    <x v="23"/>
    <x v="15"/>
    <x v="9"/>
    <x v="0"/>
  </r>
  <r>
    <s v="25-10-2024"/>
    <s v="Austin"/>
    <s v="USA"/>
    <x v="0"/>
    <s v="Male"/>
    <x v="4"/>
    <x v="30"/>
    <n v="12000"/>
    <n v="1500"/>
    <n v="1950"/>
    <n v="8"/>
    <m/>
    <n v="195"/>
    <x v="1"/>
    <n v="15600"/>
    <x v="41"/>
    <m/>
    <x v="42"/>
    <x v="15"/>
    <x v="9"/>
    <x v="0"/>
  </r>
  <r>
    <s v="25-10-2024"/>
    <s v="Jaipur"/>
    <s v="India"/>
    <x v="0"/>
    <s v="Female"/>
    <x v="0"/>
    <x v="0"/>
    <n v="1000"/>
    <n v="250"/>
    <n v="325"/>
    <n v="4"/>
    <m/>
    <n v="65"/>
    <x v="1"/>
    <n v="1300"/>
    <x v="52"/>
    <m/>
    <x v="22"/>
    <x v="15"/>
    <x v="9"/>
    <x v="0"/>
  </r>
  <r>
    <s v="25-10-2024"/>
    <s v="Hyderabad"/>
    <s v="India"/>
    <x v="0"/>
    <s v="Female"/>
    <x v="1"/>
    <x v="39"/>
    <n v="250"/>
    <n v="50"/>
    <n v="65"/>
    <n v="5"/>
    <m/>
    <n v="32.5"/>
    <x v="2"/>
    <n v="325"/>
    <x v="24"/>
    <m/>
    <x v="67"/>
    <x v="15"/>
    <x v="9"/>
    <x v="0"/>
  </r>
  <r>
    <s v="25-10-2024"/>
    <s v="Mumbai"/>
    <s v="India"/>
    <x v="0"/>
    <s v="Male"/>
    <x v="3"/>
    <x v="46"/>
    <n v="380"/>
    <n v="95"/>
    <n v="124"/>
    <n v="4"/>
    <m/>
    <n v="23.75"/>
    <x v="1"/>
    <n v="475"/>
    <x v="168"/>
    <m/>
    <x v="127"/>
    <x v="15"/>
    <x v="9"/>
    <x v="0"/>
  </r>
  <r>
    <s v="25-10-2024"/>
    <s v="Milwaukee"/>
    <s v="USA"/>
    <x v="0"/>
    <s v="Male"/>
    <x v="4"/>
    <x v="37"/>
    <n v="1800"/>
    <n v="300"/>
    <n v="390"/>
    <n v="6"/>
    <m/>
    <n v="100"/>
    <x v="1"/>
    <n v="2340"/>
    <x v="137"/>
    <m/>
    <x v="122"/>
    <x v="15"/>
    <x v="9"/>
    <x v="0"/>
  </r>
  <r>
    <s v="25-10-2024"/>
    <s v="Bardhaman"/>
    <s v="India"/>
    <x v="0"/>
    <s v="Female"/>
    <x v="4"/>
    <x v="35"/>
    <n v="2000"/>
    <n v="500"/>
    <n v="650"/>
    <n v="4"/>
    <m/>
    <n v="100"/>
    <x v="1"/>
    <n v="2400"/>
    <x v="40"/>
    <m/>
    <x v="48"/>
    <x v="15"/>
    <x v="9"/>
    <x v="0"/>
  </r>
  <r>
    <s v="25-10-2024"/>
    <s v="BrasÃ­lia"/>
    <s v="Brazil"/>
    <x v="0"/>
    <s v="Male"/>
    <x v="3"/>
    <x v="46"/>
    <n v="760"/>
    <n v="95"/>
    <n v="124"/>
    <n v="8"/>
    <m/>
    <n v="98.8"/>
    <x v="2"/>
    <n v="988"/>
    <x v="369"/>
    <m/>
    <x v="224"/>
    <x v="15"/>
    <x v="9"/>
    <x v="0"/>
  </r>
  <r>
    <s v="25-10-2024"/>
    <s v="Vancouver"/>
    <s v="Canada"/>
    <x v="1"/>
    <s v="Female"/>
    <x v="5"/>
    <x v="40"/>
    <n v="50"/>
    <n v="50"/>
    <n v="65"/>
    <n v="1"/>
    <m/>
    <n v="7.8"/>
    <x v="0"/>
    <n v="65"/>
    <x v="67"/>
    <m/>
    <x v="64"/>
    <x v="15"/>
    <x v="9"/>
    <x v="0"/>
  </r>
  <r>
    <s v="25-10-2024"/>
    <s v="Portland"/>
    <s v="USA"/>
    <x v="0"/>
    <s v="Female"/>
    <x v="0"/>
    <x v="1"/>
    <n v="320"/>
    <n v="80"/>
    <n v="104"/>
    <n v="4"/>
    <m/>
    <n v="20.8"/>
    <x v="1"/>
    <n v="416"/>
    <x v="27"/>
    <m/>
    <x v="28"/>
    <x v="15"/>
    <x v="9"/>
    <x v="0"/>
  </r>
  <r>
    <s v="25-10-2024"/>
    <s v="Cologne"/>
    <s v="Germany"/>
    <x v="0"/>
    <s v="Male"/>
    <x v="2"/>
    <x v="17"/>
    <n v="17600"/>
    <n v="2200"/>
    <n v="2860"/>
    <n v="8"/>
    <m/>
    <n v="286"/>
    <x v="1"/>
    <n v="22880"/>
    <x v="156"/>
    <m/>
    <x v="138"/>
    <x v="15"/>
    <x v="9"/>
    <x v="0"/>
  </r>
  <r>
    <s v="25-10-2024"/>
    <s v="Ajman"/>
    <s v="UAE"/>
    <x v="0"/>
    <s v="Male"/>
    <x v="2"/>
    <x v="12"/>
    <n v="125000"/>
    <n v="25000"/>
    <n v="32500"/>
    <n v="5"/>
    <m/>
    <n v="4875"/>
    <x v="2"/>
    <n v="156250"/>
    <x v="89"/>
    <m/>
    <x v="84"/>
    <x v="15"/>
    <x v="9"/>
    <x v="0"/>
  </r>
  <r>
    <s v="25-10-2024"/>
    <s v="Belo Horizonte"/>
    <s v="Brazil"/>
    <x v="0"/>
    <s v="Male"/>
    <x v="0"/>
    <x v="3"/>
    <n v="700"/>
    <n v="100"/>
    <n v="130"/>
    <n v="7"/>
    <m/>
    <n v="87.5"/>
    <x v="2"/>
    <n v="875"/>
    <x v="166"/>
    <m/>
    <x v="3"/>
    <x v="15"/>
    <x v="9"/>
    <x v="0"/>
  </r>
  <r>
    <s v="25-10-2024"/>
    <s v="Bangalore"/>
    <s v="India"/>
    <x v="0"/>
    <s v="Male"/>
    <x v="0"/>
    <x v="0"/>
    <n v="1000"/>
    <n v="250"/>
    <n v="325"/>
    <n v="4"/>
    <m/>
    <n v="91"/>
    <x v="0"/>
    <n v="1300"/>
    <x v="52"/>
    <m/>
    <x v="22"/>
    <x v="15"/>
    <x v="9"/>
    <x v="0"/>
  </r>
  <r>
    <s v="25-10-2024"/>
    <s v="Bareilly"/>
    <s v="India"/>
    <x v="0"/>
    <s v="Male"/>
    <x v="0"/>
    <x v="3"/>
    <n v="500"/>
    <n v="100"/>
    <n v="130"/>
    <n v="5"/>
    <m/>
    <n v="62.5"/>
    <x v="2"/>
    <n v="625"/>
    <x v="99"/>
    <m/>
    <x v="24"/>
    <x v="15"/>
    <x v="9"/>
    <x v="0"/>
  </r>
  <r>
    <s v="25-10-2024"/>
    <s v="Delhi"/>
    <s v="India"/>
    <x v="1"/>
    <s v="Female"/>
    <x v="4"/>
    <x v="30"/>
    <n v="15000"/>
    <n v="1500"/>
    <n v="1950"/>
    <n v="10"/>
    <m/>
    <n v="195"/>
    <x v="0"/>
    <n v="18750"/>
    <x v="240"/>
    <m/>
    <x v="134"/>
    <x v="15"/>
    <x v="9"/>
    <x v="0"/>
  </r>
  <r>
    <s v="25-10-2024"/>
    <s v="Dresden"/>
    <s v="Germany"/>
    <x v="0"/>
    <s v="Female"/>
    <x v="0"/>
    <x v="27"/>
    <n v="360"/>
    <n v="40"/>
    <n v="52"/>
    <n v="9"/>
    <m/>
    <n v="43.2"/>
    <x v="2"/>
    <n v="432"/>
    <x v="7"/>
    <m/>
    <x v="44"/>
    <x v="15"/>
    <x v="9"/>
    <x v="0"/>
  </r>
  <r>
    <s v="25-10-2024"/>
    <s v="Sambalpur"/>
    <s v="India"/>
    <x v="0"/>
    <s v="Male"/>
    <x v="0"/>
    <x v="3"/>
    <n v="300"/>
    <n v="100"/>
    <n v="130"/>
    <n v="3"/>
    <m/>
    <n v="19.5"/>
    <x v="1"/>
    <n v="390"/>
    <x v="43"/>
    <m/>
    <x v="85"/>
    <x v="15"/>
    <x v="9"/>
    <x v="0"/>
  </r>
  <r>
    <s v="25-10-2024"/>
    <s v="Cologne"/>
    <s v="Germany"/>
    <x v="0"/>
    <s v="Male"/>
    <x v="2"/>
    <x v="52"/>
    <n v="20000"/>
    <n v="5000"/>
    <n v="6500"/>
    <n v="4"/>
    <m/>
    <n v="650"/>
    <x v="1"/>
    <n v="26000"/>
    <x v="144"/>
    <m/>
    <x v="128"/>
    <x v="15"/>
    <x v="9"/>
    <x v="0"/>
  </r>
  <r>
    <s v="25-10-2024"/>
    <s v="Kolhapur"/>
    <s v="India"/>
    <x v="0"/>
    <s v="Male"/>
    <x v="1"/>
    <x v="22"/>
    <n v="600"/>
    <n v="100"/>
    <n v="130"/>
    <n v="6"/>
    <m/>
    <n v="39"/>
    <x v="1"/>
    <n v="780"/>
    <x v="5"/>
    <m/>
    <x v="5"/>
    <x v="15"/>
    <x v="9"/>
    <x v="0"/>
  </r>
  <r>
    <s v="25-10-2024"/>
    <s v="Stuttgart"/>
    <s v="Germany"/>
    <x v="1"/>
    <s v="Male"/>
    <x v="0"/>
    <x v="3"/>
    <n v="900"/>
    <n v="100"/>
    <n v="130"/>
    <n v="9"/>
    <m/>
    <n v="100"/>
    <x v="0"/>
    <n v="1125"/>
    <x v="141"/>
    <m/>
    <x v="29"/>
    <x v="15"/>
    <x v="9"/>
    <x v="0"/>
  </r>
  <r>
    <s v="25-10-2024"/>
    <s v="Munich"/>
    <s v="Germany"/>
    <x v="0"/>
    <s v="Male"/>
    <x v="0"/>
    <x v="6"/>
    <n v="40"/>
    <n v="20"/>
    <n v="26"/>
    <n v="2"/>
    <m/>
    <n v="2.6"/>
    <x v="1"/>
    <n v="52"/>
    <x v="44"/>
    <m/>
    <x v="45"/>
    <x v="15"/>
    <x v="9"/>
    <x v="0"/>
  </r>
  <r>
    <s v="25-10-2024"/>
    <s v="Bardhaman"/>
    <s v="India"/>
    <x v="0"/>
    <s v="Male"/>
    <x v="4"/>
    <x v="51"/>
    <n v="3600"/>
    <n v="600"/>
    <n v="780"/>
    <n v="6"/>
    <m/>
    <n v="100"/>
    <x v="0"/>
    <n v="4680"/>
    <x v="110"/>
    <m/>
    <x v="16"/>
    <x v="15"/>
    <x v="9"/>
    <x v="0"/>
  </r>
  <r>
    <s v="25-10-2024"/>
    <s v="Kanpur"/>
    <s v="India"/>
    <x v="0"/>
    <s v="Male"/>
    <x v="1"/>
    <x v="54"/>
    <n v="105"/>
    <n v="35"/>
    <n v="46"/>
    <n v="3"/>
    <m/>
    <n v="6.8250000000000002"/>
    <x v="1"/>
    <n v="136.5"/>
    <x v="202"/>
    <m/>
    <x v="159"/>
    <x v="15"/>
    <x v="9"/>
    <x v="0"/>
  </r>
  <r>
    <s v="25-10-2024"/>
    <s v="Nashville"/>
    <s v="USA"/>
    <x v="1"/>
    <s v="Male"/>
    <x v="0"/>
    <x v="43"/>
    <n v="42"/>
    <n v="7"/>
    <n v="9"/>
    <n v="6"/>
    <m/>
    <n v="5.46"/>
    <x v="1"/>
    <n v="54.6"/>
    <x v="140"/>
    <m/>
    <x v="93"/>
    <x v="15"/>
    <x v="9"/>
    <x v="0"/>
  </r>
  <r>
    <s v="25-10-2024"/>
    <s v="Leeds"/>
    <s v="UK"/>
    <x v="0"/>
    <s v="Female"/>
    <x v="0"/>
    <x v="1"/>
    <n v="480"/>
    <n v="80"/>
    <n v="104"/>
    <n v="6"/>
    <m/>
    <n v="31.2"/>
    <x v="1"/>
    <n v="624"/>
    <x v="201"/>
    <m/>
    <x v="110"/>
    <x v="15"/>
    <x v="9"/>
    <x v="0"/>
  </r>
  <r>
    <s v="25-10-2024"/>
    <s v="Adelaide"/>
    <s v="Australia"/>
    <x v="0"/>
    <s v="Female"/>
    <x v="2"/>
    <x v="29"/>
    <n v="120000"/>
    <n v="12000"/>
    <n v="15600"/>
    <n v="10"/>
    <m/>
    <n v="2340"/>
    <x v="0"/>
    <n v="150000"/>
    <x v="254"/>
    <m/>
    <x v="240"/>
    <x v="15"/>
    <x v="9"/>
    <x v="0"/>
  </r>
  <r>
    <s v="25-10-2024"/>
    <s v="Phoenix"/>
    <s v="USA"/>
    <x v="0"/>
    <s v="Female"/>
    <x v="2"/>
    <x v="52"/>
    <n v="30000"/>
    <n v="5000"/>
    <n v="6500"/>
    <n v="6"/>
    <m/>
    <n v="650"/>
    <x v="0"/>
    <n v="36000"/>
    <x v="144"/>
    <m/>
    <x v="146"/>
    <x v="15"/>
    <x v="9"/>
    <x v="0"/>
  </r>
  <r>
    <s v="25-10-2024"/>
    <s v="Moradabad"/>
    <s v="India"/>
    <x v="0"/>
    <s v="Male"/>
    <x v="3"/>
    <x v="46"/>
    <n v="285"/>
    <n v="95"/>
    <n v="124"/>
    <n v="3"/>
    <m/>
    <n v="17.8125"/>
    <x v="1"/>
    <n v="356.25"/>
    <x v="300"/>
    <m/>
    <x v="196"/>
    <x v="15"/>
    <x v="9"/>
    <x v="0"/>
  </r>
  <r>
    <s v="25-10-2024"/>
    <s v="London"/>
    <s v="UK"/>
    <x v="1"/>
    <s v="Male"/>
    <x v="0"/>
    <x v="11"/>
    <n v="5500"/>
    <n v="550"/>
    <n v="715"/>
    <n v="10"/>
    <m/>
    <n v="100"/>
    <x v="0"/>
    <n v="7150"/>
    <x v="248"/>
    <m/>
    <x v="150"/>
    <x v="15"/>
    <x v="9"/>
    <x v="0"/>
  </r>
  <r>
    <s v="25-10-2024"/>
    <s v="Gold Coast"/>
    <s v="Australia"/>
    <x v="1"/>
    <s v="Male"/>
    <x v="0"/>
    <x v="0"/>
    <n v="1000"/>
    <n v="250"/>
    <n v="325"/>
    <n v="4"/>
    <m/>
    <n v="100"/>
    <x v="2"/>
    <n v="1300"/>
    <x v="52"/>
    <m/>
    <x v="22"/>
    <x v="15"/>
    <x v="9"/>
    <x v="0"/>
  </r>
  <r>
    <s v="26-10-2024"/>
    <s v="Leipzig"/>
    <s v="Germany"/>
    <x v="0"/>
    <s v="Male"/>
    <x v="2"/>
    <x v="24"/>
    <n v="750"/>
    <n v="250"/>
    <n v="325"/>
    <n v="3"/>
    <m/>
    <n v="48.75"/>
    <x v="1"/>
    <n v="975"/>
    <x v="141"/>
    <m/>
    <x v="126"/>
    <x v="16"/>
    <x v="9"/>
    <x v="0"/>
  </r>
  <r>
    <s v="26-10-2024"/>
    <s v="Tumkur"/>
    <s v="India"/>
    <x v="1"/>
    <s v="Male"/>
    <x v="0"/>
    <x v="33"/>
    <n v="120"/>
    <n v="60"/>
    <n v="78"/>
    <n v="2"/>
    <m/>
    <n v="18.72"/>
    <x v="0"/>
    <n v="156"/>
    <x v="4"/>
    <m/>
    <x v="4"/>
    <x v="16"/>
    <x v="9"/>
    <x v="0"/>
  </r>
  <r>
    <s v="26-10-2024"/>
    <s v="Belo Horizonte"/>
    <s v="Brazil"/>
    <x v="1"/>
    <s v="Female"/>
    <x v="0"/>
    <x v="38"/>
    <n v="225"/>
    <n v="45"/>
    <n v="59"/>
    <n v="5"/>
    <m/>
    <n v="40.5"/>
    <x v="2"/>
    <n v="270"/>
    <x v="65"/>
    <m/>
    <x v="154"/>
    <x v="16"/>
    <x v="9"/>
    <x v="0"/>
  </r>
  <r>
    <s v="26-10-2024"/>
    <s v="Rio de Janeiro"/>
    <s v="Brazil"/>
    <x v="0"/>
    <s v="Female"/>
    <x v="0"/>
    <x v="33"/>
    <n v="180"/>
    <n v="60"/>
    <n v="78"/>
    <n v="3"/>
    <m/>
    <n v="16.38"/>
    <x v="0"/>
    <n v="234"/>
    <x v="2"/>
    <m/>
    <x v="2"/>
    <x v="16"/>
    <x v="9"/>
    <x v="0"/>
  </r>
  <r>
    <s v="26-10-2024"/>
    <s v="Dallas"/>
    <s v="USA"/>
    <x v="0"/>
    <s v="Male"/>
    <x v="2"/>
    <x v="12"/>
    <n v="75000"/>
    <n v="25000"/>
    <n v="32500"/>
    <n v="3"/>
    <m/>
    <n v="4875"/>
    <x v="0"/>
    <n v="97500"/>
    <x v="66"/>
    <m/>
    <x v="158"/>
    <x v="16"/>
    <x v="9"/>
    <x v="0"/>
  </r>
  <r>
    <s v="26-10-2024"/>
    <s v="Leipzig"/>
    <s v="Germany"/>
    <x v="0"/>
    <s v="Male"/>
    <x v="2"/>
    <x v="10"/>
    <n v="1600"/>
    <n v="800"/>
    <n v="1040"/>
    <n v="2"/>
    <m/>
    <n v="104"/>
    <x v="2"/>
    <n v="2080"/>
    <x v="161"/>
    <m/>
    <x v="41"/>
    <x v="16"/>
    <x v="9"/>
    <x v="0"/>
  </r>
  <r>
    <s v="26-10-2024"/>
    <s v="Gwalior"/>
    <s v="India"/>
    <x v="0"/>
    <s v="Female"/>
    <x v="4"/>
    <x v="34"/>
    <n v="2500"/>
    <n v="2500"/>
    <n v="3250"/>
    <n v="1"/>
    <m/>
    <n v="162.5"/>
    <x v="1"/>
    <n v="3250"/>
    <x v="71"/>
    <m/>
    <x v="102"/>
    <x v="16"/>
    <x v="9"/>
    <x v="0"/>
  </r>
  <r>
    <s v="26-10-2024"/>
    <s v="San Diego"/>
    <s v="USA"/>
    <x v="1"/>
    <s v="Female"/>
    <x v="0"/>
    <x v="14"/>
    <n v="280"/>
    <n v="140"/>
    <n v="182"/>
    <n v="2"/>
    <m/>
    <n v="43.68"/>
    <x v="0"/>
    <n v="364"/>
    <x v="96"/>
    <m/>
    <x v="87"/>
    <x v="16"/>
    <x v="9"/>
    <x v="0"/>
  </r>
  <r>
    <s v="26-10-2024"/>
    <s v="Austin"/>
    <s v="USA"/>
    <x v="1"/>
    <s v="Male"/>
    <x v="0"/>
    <x v="4"/>
    <n v="200"/>
    <n v="40"/>
    <n v="52"/>
    <n v="5"/>
    <m/>
    <n v="31.2"/>
    <x v="0"/>
    <n v="260"/>
    <x v="55"/>
    <m/>
    <x v="54"/>
    <x v="16"/>
    <x v="9"/>
    <x v="0"/>
  </r>
  <r>
    <s v="26-10-2024"/>
    <s v="Liverpool"/>
    <s v="UK"/>
    <x v="1"/>
    <s v="Female"/>
    <x v="2"/>
    <x v="52"/>
    <n v="10000"/>
    <n v="5000"/>
    <n v="6500"/>
    <n v="2"/>
    <m/>
    <n v="650"/>
    <x v="1"/>
    <n v="13000"/>
    <x v="93"/>
    <m/>
    <x v="88"/>
    <x v="16"/>
    <x v="9"/>
    <x v="0"/>
  </r>
  <r>
    <s v="26-10-2024"/>
    <s v="Patna"/>
    <s v="India"/>
    <x v="1"/>
    <s v="Female"/>
    <x v="2"/>
    <x v="19"/>
    <n v="90000"/>
    <n v="18000"/>
    <n v="23400"/>
    <n v="5"/>
    <m/>
    <n v="3510"/>
    <x v="1"/>
    <n v="112500"/>
    <x v="66"/>
    <m/>
    <x v="63"/>
    <x v="16"/>
    <x v="9"/>
    <x v="0"/>
  </r>
  <r>
    <s v="26-10-2024"/>
    <s v="Melbourne"/>
    <s v="Australia"/>
    <x v="1"/>
    <s v="Female"/>
    <x v="0"/>
    <x v="43"/>
    <n v="35"/>
    <n v="7"/>
    <n v="9"/>
    <n v="5"/>
    <m/>
    <n v="4.55"/>
    <x v="1"/>
    <n v="45.5"/>
    <x v="100"/>
    <m/>
    <x v="115"/>
    <x v="16"/>
    <x v="9"/>
    <x v="0"/>
  </r>
  <r>
    <s v="26-10-2024"/>
    <s v="Stuttgart"/>
    <s v="Germany"/>
    <x v="1"/>
    <s v="Female"/>
    <x v="3"/>
    <x v="25"/>
    <n v="1080"/>
    <n v="120"/>
    <n v="156"/>
    <n v="9"/>
    <m/>
    <n v="100"/>
    <x v="1"/>
    <n v="1404"/>
    <x v="206"/>
    <m/>
    <x v="123"/>
    <x v="16"/>
    <x v="9"/>
    <x v="0"/>
  </r>
  <r>
    <s v="26-10-2024"/>
    <s v="Vijayawada"/>
    <s v="India"/>
    <x v="0"/>
    <s v="Male"/>
    <x v="0"/>
    <x v="3"/>
    <n v="400"/>
    <n v="100"/>
    <n v="130"/>
    <n v="4"/>
    <m/>
    <n v="52"/>
    <x v="2"/>
    <n v="520"/>
    <x v="20"/>
    <m/>
    <x v="20"/>
    <x v="16"/>
    <x v="9"/>
    <x v="0"/>
  </r>
  <r>
    <s v="26-10-2024"/>
    <s v="Phoenix"/>
    <s v="USA"/>
    <x v="0"/>
    <s v="Male"/>
    <x v="2"/>
    <x v="19"/>
    <n v="144000"/>
    <n v="18000"/>
    <n v="23400"/>
    <n v="8"/>
    <m/>
    <n v="3510"/>
    <x v="1"/>
    <n v="187200"/>
    <x v="25"/>
    <m/>
    <x v="26"/>
    <x v="16"/>
    <x v="9"/>
    <x v="0"/>
  </r>
  <r>
    <s v="26-10-2024"/>
    <s v="Nagpur"/>
    <s v="India"/>
    <x v="0"/>
    <s v="Male"/>
    <x v="0"/>
    <x v="14"/>
    <n v="420"/>
    <n v="140"/>
    <n v="182"/>
    <n v="3"/>
    <m/>
    <n v="38.22"/>
    <x v="0"/>
    <n v="546"/>
    <x v="15"/>
    <m/>
    <x v="32"/>
    <x v="16"/>
    <x v="9"/>
    <x v="0"/>
  </r>
  <r>
    <s v="26-10-2024"/>
    <s v="Sangli"/>
    <s v="India"/>
    <x v="0"/>
    <s v="Male"/>
    <x v="2"/>
    <x v="29"/>
    <n v="36000"/>
    <n v="12000"/>
    <n v="15600"/>
    <n v="3"/>
    <m/>
    <n v="2340"/>
    <x v="1"/>
    <n v="46800"/>
    <x v="51"/>
    <m/>
    <x v="52"/>
    <x v="16"/>
    <x v="9"/>
    <x v="0"/>
  </r>
  <r>
    <s v="26-10-2024"/>
    <s v="Fujairah"/>
    <s v="UAE"/>
    <x v="1"/>
    <s v="Female"/>
    <x v="0"/>
    <x v="14"/>
    <n v="1120"/>
    <n v="140"/>
    <n v="182"/>
    <n v="8"/>
    <m/>
    <n v="100"/>
    <x v="2"/>
    <n v="1288"/>
    <x v="17"/>
    <m/>
    <x v="210"/>
    <x v="16"/>
    <x v="9"/>
    <x v="0"/>
  </r>
  <r>
    <s v="26-10-2024"/>
    <s v="Berlin"/>
    <s v="Germany"/>
    <x v="0"/>
    <s v="Male"/>
    <x v="0"/>
    <x v="0"/>
    <n v="1500"/>
    <n v="250"/>
    <n v="325"/>
    <n v="6"/>
    <m/>
    <n v="100"/>
    <x v="0"/>
    <n v="1800"/>
    <x v="52"/>
    <m/>
    <x v="0"/>
    <x v="16"/>
    <x v="9"/>
    <x v="0"/>
  </r>
  <r>
    <s v="26-10-2024"/>
    <s v="Lucknow"/>
    <s v="India"/>
    <x v="1"/>
    <s v="Female"/>
    <x v="2"/>
    <x v="15"/>
    <n v="10500"/>
    <n v="3500"/>
    <n v="4550"/>
    <n v="3"/>
    <m/>
    <n v="455"/>
    <x v="1"/>
    <n v="13650"/>
    <x v="272"/>
    <m/>
    <x v="205"/>
    <x v="16"/>
    <x v="9"/>
    <x v="0"/>
  </r>
  <r>
    <s v="26-10-2024"/>
    <s v="Aligarh"/>
    <s v="India"/>
    <x v="0"/>
    <s v="Male"/>
    <x v="2"/>
    <x v="29"/>
    <n v="48000"/>
    <n v="12000"/>
    <n v="15600"/>
    <n v="4"/>
    <m/>
    <n v="2340"/>
    <x v="2"/>
    <n v="62400"/>
    <x v="42"/>
    <m/>
    <x v="43"/>
    <x v="16"/>
    <x v="9"/>
    <x v="0"/>
  </r>
  <r>
    <s v="26-10-2024"/>
    <s v="Manaus"/>
    <s v="Brazil"/>
    <x v="1"/>
    <s v="Male"/>
    <x v="1"/>
    <x v="55"/>
    <n v="665"/>
    <n v="95"/>
    <n v="124"/>
    <n v="7"/>
    <m/>
    <n v="100"/>
    <x v="0"/>
    <n v="864.5"/>
    <x v="278"/>
    <m/>
    <x v="133"/>
    <x v="16"/>
    <x v="9"/>
    <x v="0"/>
  </r>
  <r>
    <s v="26-10-2024"/>
    <s v="Bokaro"/>
    <s v="India"/>
    <x v="0"/>
    <s v="Female"/>
    <x v="2"/>
    <x v="52"/>
    <n v="35000"/>
    <n v="5000"/>
    <n v="6500"/>
    <n v="7"/>
    <m/>
    <n v="650"/>
    <x v="0"/>
    <n v="45500"/>
    <x v="284"/>
    <m/>
    <x v="211"/>
    <x v="16"/>
    <x v="9"/>
    <x v="0"/>
  </r>
  <r>
    <s v="26-10-2024"/>
    <s v="Jaipur"/>
    <s v="India"/>
    <x v="1"/>
    <s v="Male"/>
    <x v="3"/>
    <x v="25"/>
    <n v="240"/>
    <n v="120"/>
    <n v="156"/>
    <n v="2"/>
    <m/>
    <n v="30"/>
    <x v="1"/>
    <n v="300"/>
    <x v="55"/>
    <m/>
    <x v="7"/>
    <x v="16"/>
    <x v="9"/>
    <x v="0"/>
  </r>
  <r>
    <s v="26-10-2024"/>
    <s v="Brisbane"/>
    <s v="Australia"/>
    <x v="0"/>
    <s v="Male"/>
    <x v="0"/>
    <x v="27"/>
    <n v="240"/>
    <n v="40"/>
    <n v="52"/>
    <n v="6"/>
    <m/>
    <n v="20.16"/>
    <x v="0"/>
    <n v="288"/>
    <x v="61"/>
    <m/>
    <x v="7"/>
    <x v="16"/>
    <x v="9"/>
    <x v="0"/>
  </r>
  <r>
    <s v="26-10-2024"/>
    <s v="Salvador"/>
    <s v="Brazil"/>
    <x v="0"/>
    <s v="Male"/>
    <x v="2"/>
    <x v="12"/>
    <n v="175000"/>
    <n v="25000"/>
    <n v="32500"/>
    <n v="7"/>
    <m/>
    <n v="4875"/>
    <x v="2"/>
    <n v="210000"/>
    <x v="370"/>
    <m/>
    <x v="14"/>
    <x v="16"/>
    <x v="9"/>
    <x v="0"/>
  </r>
  <r>
    <s v="26-10-2024"/>
    <s v="Leipzig"/>
    <s v="Germany"/>
    <x v="0"/>
    <s v="Male"/>
    <x v="0"/>
    <x v="1"/>
    <n v="800"/>
    <n v="80"/>
    <n v="104"/>
    <n v="10"/>
    <m/>
    <n v="52"/>
    <x v="1"/>
    <n v="1040"/>
    <x v="73"/>
    <m/>
    <x v="71"/>
    <x v="16"/>
    <x v="9"/>
    <x v="0"/>
  </r>
  <r>
    <s v="26-10-2024"/>
    <s v="Ratlam"/>
    <s v="India"/>
    <x v="0"/>
    <s v="Female"/>
    <x v="5"/>
    <x v="57"/>
    <n v="225"/>
    <n v="25"/>
    <n v="33"/>
    <n v="9"/>
    <m/>
    <n v="12.9375"/>
    <x v="1"/>
    <n v="258.75"/>
    <x v="192"/>
    <m/>
    <x v="229"/>
    <x v="16"/>
    <x v="9"/>
    <x v="0"/>
  </r>
  <r>
    <s v="27-10-2024"/>
    <s v="Atlanta"/>
    <s v="USA"/>
    <x v="0"/>
    <s v="Male"/>
    <x v="4"/>
    <x v="37"/>
    <n v="1500"/>
    <n v="300"/>
    <n v="390"/>
    <n v="5"/>
    <m/>
    <n v="97.5"/>
    <x v="1"/>
    <n v="1950"/>
    <x v="0"/>
    <m/>
    <x v="0"/>
    <x v="17"/>
    <x v="9"/>
    <x v="0"/>
  </r>
  <r>
    <s v="27-10-2024"/>
    <s v="Munich"/>
    <s v="Germany"/>
    <x v="1"/>
    <s v="Male"/>
    <x v="5"/>
    <x v="23"/>
    <n v="30"/>
    <n v="15"/>
    <n v="20"/>
    <n v="2"/>
    <m/>
    <n v="3.9"/>
    <x v="1"/>
    <n v="39"/>
    <x v="57"/>
    <m/>
    <x v="220"/>
    <x v="17"/>
    <x v="9"/>
    <x v="0"/>
  </r>
  <r>
    <s v="27-10-2024"/>
    <s v="Thiruvananthapuram"/>
    <s v="India"/>
    <x v="0"/>
    <s v="Male"/>
    <x v="0"/>
    <x v="9"/>
    <n v="360"/>
    <n v="60"/>
    <n v="78"/>
    <n v="6"/>
    <m/>
    <n v="22.5"/>
    <x v="1"/>
    <n v="450"/>
    <x v="43"/>
    <m/>
    <x v="44"/>
    <x v="17"/>
    <x v="9"/>
    <x v="0"/>
  </r>
  <r>
    <s v="27-10-2024"/>
    <s v="Lucknow"/>
    <s v="India"/>
    <x v="0"/>
    <s v="Female"/>
    <x v="2"/>
    <x v="29"/>
    <n v="84000"/>
    <n v="12000"/>
    <n v="15600"/>
    <n v="7"/>
    <m/>
    <n v="2340"/>
    <x v="1"/>
    <n v="100800"/>
    <x v="273"/>
    <m/>
    <x v="55"/>
    <x v="17"/>
    <x v="9"/>
    <x v="0"/>
  </r>
  <r>
    <s v="27-10-2024"/>
    <s v="Agra"/>
    <s v="India"/>
    <x v="0"/>
    <s v="Male"/>
    <x v="0"/>
    <x v="43"/>
    <n v="28"/>
    <n v="7"/>
    <n v="9"/>
    <n v="4"/>
    <m/>
    <n v="1.68"/>
    <x v="1"/>
    <n v="33.6"/>
    <x v="346"/>
    <m/>
    <x v="186"/>
    <x v="17"/>
    <x v="9"/>
    <x v="0"/>
  </r>
  <r>
    <s v="27-10-2024"/>
    <s v="Kharagpur"/>
    <s v="India"/>
    <x v="0"/>
    <s v="Male"/>
    <x v="0"/>
    <x v="32"/>
    <n v="80"/>
    <n v="20"/>
    <n v="26"/>
    <n v="4"/>
    <m/>
    <n v="7"/>
    <x v="0"/>
    <n v="100"/>
    <x v="9"/>
    <m/>
    <x v="59"/>
    <x v="17"/>
    <x v="9"/>
    <x v="0"/>
  </r>
  <r>
    <s v="27-10-2024"/>
    <s v="Nizamabad"/>
    <s v="India"/>
    <x v="1"/>
    <s v="Male"/>
    <x v="2"/>
    <x v="24"/>
    <n v="1750"/>
    <n v="250"/>
    <n v="325"/>
    <n v="7"/>
    <m/>
    <n v="100"/>
    <x v="2"/>
    <n v="2187.5"/>
    <x v="178"/>
    <m/>
    <x v="31"/>
    <x v="17"/>
    <x v="9"/>
    <x v="0"/>
  </r>
  <r>
    <s v="27-10-2024"/>
    <s v="Vijayawada"/>
    <s v="India"/>
    <x v="0"/>
    <s v="Female"/>
    <x v="0"/>
    <x v="6"/>
    <n v="120"/>
    <n v="20"/>
    <n v="26"/>
    <n v="6"/>
    <m/>
    <n v="7.8"/>
    <x v="1"/>
    <n v="156"/>
    <x v="4"/>
    <m/>
    <x v="4"/>
    <x v="17"/>
    <x v="9"/>
    <x v="0"/>
  </r>
  <r>
    <s v="27-10-2024"/>
    <s v="Milwaukee"/>
    <s v="USA"/>
    <x v="0"/>
    <s v="Male"/>
    <x v="0"/>
    <x v="43"/>
    <n v="49"/>
    <n v="7"/>
    <n v="9"/>
    <n v="7"/>
    <m/>
    <n v="3.9445000000000001"/>
    <x v="0"/>
    <n v="56.35"/>
    <x v="371"/>
    <m/>
    <x v="34"/>
    <x v="17"/>
    <x v="9"/>
    <x v="0"/>
  </r>
  <r>
    <s v="27-10-2024"/>
    <s v="Thiruvananthapuram"/>
    <s v="India"/>
    <x v="0"/>
    <s v="Male"/>
    <x v="0"/>
    <x v="36"/>
    <n v="440"/>
    <n v="55"/>
    <n v="72"/>
    <n v="8"/>
    <m/>
    <n v="40.04"/>
    <x v="0"/>
    <n v="572"/>
    <x v="127"/>
    <m/>
    <x v="83"/>
    <x v="17"/>
    <x v="9"/>
    <x v="0"/>
  </r>
  <r>
    <s v="27-10-2024"/>
    <s v="Ras Al Khaimah"/>
    <s v="UAE"/>
    <x v="0"/>
    <s v="Female"/>
    <x v="4"/>
    <x v="45"/>
    <n v="8000"/>
    <n v="2000"/>
    <n v="2600"/>
    <n v="4"/>
    <m/>
    <n v="260"/>
    <x v="2"/>
    <n v="9200"/>
    <x v="12"/>
    <m/>
    <x v="119"/>
    <x v="17"/>
    <x v="9"/>
    <x v="0"/>
  </r>
  <r>
    <s v="27-10-2024"/>
    <s v="Gold Coast"/>
    <s v="Australia"/>
    <x v="0"/>
    <s v="Female"/>
    <x v="5"/>
    <x v="40"/>
    <n v="400"/>
    <n v="50"/>
    <n v="65"/>
    <n v="8"/>
    <m/>
    <n v="36.4"/>
    <x v="0"/>
    <n v="520"/>
    <x v="20"/>
    <m/>
    <x v="20"/>
    <x v="17"/>
    <x v="9"/>
    <x v="0"/>
  </r>
  <r>
    <s v="27-10-2024"/>
    <s v="Jalandhar"/>
    <s v="India"/>
    <x v="0"/>
    <s v="Male"/>
    <x v="2"/>
    <x v="12"/>
    <n v="150000"/>
    <n v="25000"/>
    <n v="32500"/>
    <n v="6"/>
    <m/>
    <n v="4875"/>
    <x v="1"/>
    <n v="195000"/>
    <x v="174"/>
    <m/>
    <x v="77"/>
    <x v="17"/>
    <x v="9"/>
    <x v="0"/>
  </r>
  <r>
    <s v="27-10-2024"/>
    <s v="Gandhinagar"/>
    <s v="India"/>
    <x v="0"/>
    <s v="Male"/>
    <x v="0"/>
    <x v="38"/>
    <n v="180"/>
    <n v="45"/>
    <n v="59"/>
    <n v="4"/>
    <m/>
    <n v="11.7"/>
    <x v="1"/>
    <n v="234"/>
    <x v="2"/>
    <m/>
    <x v="94"/>
    <x v="17"/>
    <x v="9"/>
    <x v="0"/>
  </r>
  <r>
    <s v="27-10-2024"/>
    <s v="Hapur"/>
    <s v="India"/>
    <x v="1"/>
    <s v="Male"/>
    <x v="2"/>
    <x v="7"/>
    <n v="165000"/>
    <n v="55000"/>
    <n v="71500"/>
    <n v="3"/>
    <m/>
    <n v="10725"/>
    <x v="1"/>
    <n v="214500"/>
    <x v="205"/>
    <m/>
    <x v="35"/>
    <x v="17"/>
    <x v="9"/>
    <x v="0"/>
  </r>
  <r>
    <s v="27-10-2024"/>
    <s v="San Francisco"/>
    <s v="USA"/>
    <x v="1"/>
    <s v="Female"/>
    <x v="0"/>
    <x v="4"/>
    <n v="80"/>
    <n v="40"/>
    <n v="52"/>
    <n v="2"/>
    <m/>
    <n v="13.8"/>
    <x v="2"/>
    <n v="92"/>
    <x v="44"/>
    <m/>
    <x v="59"/>
    <x v="17"/>
    <x v="9"/>
    <x v="0"/>
  </r>
  <r>
    <s v="27-10-2024"/>
    <s v="Thiruvananthapuram"/>
    <s v="India"/>
    <x v="0"/>
    <s v="Male"/>
    <x v="0"/>
    <x v="32"/>
    <n v="80"/>
    <n v="20"/>
    <n v="26"/>
    <n v="4"/>
    <m/>
    <n v="6.72"/>
    <x v="0"/>
    <n v="96"/>
    <x v="203"/>
    <m/>
    <x v="59"/>
    <x v="17"/>
    <x v="9"/>
    <x v="0"/>
  </r>
  <r>
    <s v="27-10-2024"/>
    <s v="Ahmedabad"/>
    <s v="India"/>
    <x v="1"/>
    <s v="Male"/>
    <x v="2"/>
    <x v="29"/>
    <n v="36000"/>
    <n v="12000"/>
    <n v="15600"/>
    <n v="3"/>
    <m/>
    <n v="2340"/>
    <x v="2"/>
    <n v="46800"/>
    <x v="51"/>
    <m/>
    <x v="52"/>
    <x v="17"/>
    <x v="9"/>
    <x v="0"/>
  </r>
  <r>
    <s v="27-10-2024"/>
    <s v="London"/>
    <s v="UK"/>
    <x v="0"/>
    <s v="Male"/>
    <x v="0"/>
    <x v="6"/>
    <n v="40"/>
    <n v="20"/>
    <n v="26"/>
    <n v="2"/>
    <m/>
    <n v="2.6"/>
    <x v="1"/>
    <n v="52"/>
    <x v="44"/>
    <m/>
    <x v="45"/>
    <x v="17"/>
    <x v="9"/>
    <x v="0"/>
  </r>
  <r>
    <s v="27-10-2024"/>
    <s v="Frankfurt"/>
    <s v="Germany"/>
    <x v="0"/>
    <s v="Female"/>
    <x v="0"/>
    <x v="0"/>
    <n v="2000"/>
    <n v="250"/>
    <n v="325"/>
    <n v="8"/>
    <m/>
    <n v="100"/>
    <x v="0"/>
    <n v="2600"/>
    <x v="47"/>
    <m/>
    <x v="48"/>
    <x v="17"/>
    <x v="9"/>
    <x v="0"/>
  </r>
  <r>
    <s v="27-10-2024"/>
    <s v="Kolhapur"/>
    <s v="India"/>
    <x v="0"/>
    <s v="Female"/>
    <x v="0"/>
    <x v="27"/>
    <n v="280"/>
    <n v="40"/>
    <n v="52"/>
    <n v="7"/>
    <m/>
    <n v="36.4"/>
    <x v="2"/>
    <n v="364"/>
    <x v="96"/>
    <m/>
    <x v="87"/>
    <x v="17"/>
    <x v="9"/>
    <x v="0"/>
  </r>
  <r>
    <s v="27-10-2024"/>
    <s v="BrasÃ­lia"/>
    <s v="Brazil"/>
    <x v="0"/>
    <s v="Female"/>
    <x v="0"/>
    <x v="9"/>
    <n v="300"/>
    <n v="60"/>
    <n v="78"/>
    <n v="5"/>
    <m/>
    <n v="19.5"/>
    <x v="1"/>
    <n v="390"/>
    <x v="43"/>
    <m/>
    <x v="85"/>
    <x v="17"/>
    <x v="9"/>
    <x v="0"/>
  </r>
  <r>
    <s v="27-10-2024"/>
    <s v="Ahmedabad"/>
    <s v="India"/>
    <x v="0"/>
    <s v="Male"/>
    <x v="0"/>
    <x v="6"/>
    <n v="120"/>
    <n v="20"/>
    <n v="26"/>
    <n v="6"/>
    <m/>
    <n v="7.5"/>
    <x v="1"/>
    <n v="150"/>
    <x v="53"/>
    <m/>
    <x v="4"/>
    <x v="17"/>
    <x v="9"/>
    <x v="0"/>
  </r>
  <r>
    <s v="27-10-2024"/>
    <s v="Leipzig"/>
    <s v="Germany"/>
    <x v="1"/>
    <s v="Female"/>
    <x v="0"/>
    <x v="3"/>
    <n v="300"/>
    <n v="100"/>
    <n v="130"/>
    <n v="3"/>
    <m/>
    <n v="58.5"/>
    <x v="2"/>
    <n v="390"/>
    <x v="43"/>
    <m/>
    <x v="85"/>
    <x v="17"/>
    <x v="9"/>
    <x v="0"/>
  </r>
  <r>
    <s v="27-10-2024"/>
    <s v="Seattle"/>
    <s v="USA"/>
    <x v="1"/>
    <s v="Male"/>
    <x v="0"/>
    <x v="38"/>
    <n v="315"/>
    <n v="45"/>
    <n v="59"/>
    <n v="7"/>
    <m/>
    <n v="39.375"/>
    <x v="1"/>
    <n v="393.75"/>
    <x v="230"/>
    <m/>
    <x v="178"/>
    <x v="17"/>
    <x v="9"/>
    <x v="0"/>
  </r>
  <r>
    <s v="27-10-2024"/>
    <s v="Vancouver"/>
    <s v="Canada"/>
    <x v="1"/>
    <s v="Female"/>
    <x v="0"/>
    <x v="4"/>
    <n v="360"/>
    <n v="40"/>
    <n v="52"/>
    <n v="9"/>
    <m/>
    <n v="54"/>
    <x v="0"/>
    <n v="450"/>
    <x v="43"/>
    <m/>
    <x v="44"/>
    <x v="17"/>
    <x v="9"/>
    <x v="0"/>
  </r>
  <r>
    <s v="28-10-2024"/>
    <s v="Pali"/>
    <s v="India"/>
    <x v="0"/>
    <s v="Male"/>
    <x v="5"/>
    <x v="40"/>
    <n v="250"/>
    <n v="50"/>
    <n v="65"/>
    <n v="5"/>
    <m/>
    <n v="32.5"/>
    <x v="2"/>
    <n v="325"/>
    <x v="24"/>
    <m/>
    <x v="67"/>
    <x v="18"/>
    <x v="9"/>
    <x v="0"/>
  </r>
  <r>
    <s v="28-10-2024"/>
    <s v="Nashville"/>
    <s v="USA"/>
    <x v="1"/>
    <s v="Female"/>
    <x v="1"/>
    <x v="39"/>
    <n v="300"/>
    <n v="50"/>
    <n v="65"/>
    <n v="6"/>
    <m/>
    <n v="39"/>
    <x v="1"/>
    <n v="390"/>
    <x v="43"/>
    <m/>
    <x v="85"/>
    <x v="18"/>
    <x v="9"/>
    <x v="0"/>
  </r>
  <r>
    <s v="28-10-2024"/>
    <s v="Quebec City"/>
    <s v="Canada"/>
    <x v="0"/>
    <s v="Male"/>
    <x v="0"/>
    <x v="43"/>
    <n v="28"/>
    <n v="7"/>
    <n v="9"/>
    <n v="4"/>
    <m/>
    <n v="1.75"/>
    <x v="1"/>
    <n v="35"/>
    <x v="182"/>
    <m/>
    <x v="186"/>
    <x v="18"/>
    <x v="9"/>
    <x v="0"/>
  </r>
  <r>
    <s v="28-10-2024"/>
    <s v="Dallas"/>
    <s v="USA"/>
    <x v="0"/>
    <s v="Female"/>
    <x v="0"/>
    <x v="5"/>
    <n v="720"/>
    <n v="90"/>
    <n v="117"/>
    <n v="8"/>
    <m/>
    <n v="93.6"/>
    <x v="2"/>
    <n v="936"/>
    <x v="1"/>
    <m/>
    <x v="1"/>
    <x v="18"/>
    <x v="9"/>
    <x v="0"/>
  </r>
  <r>
    <s v="28-10-2024"/>
    <s v="Tenali"/>
    <s v="India"/>
    <x v="1"/>
    <s v="Male"/>
    <x v="0"/>
    <x v="33"/>
    <n v="240"/>
    <n v="60"/>
    <n v="78"/>
    <n v="4"/>
    <m/>
    <n v="46.8"/>
    <x v="2"/>
    <n v="312"/>
    <x v="7"/>
    <m/>
    <x v="7"/>
    <x v="18"/>
    <x v="9"/>
    <x v="0"/>
  </r>
  <r>
    <s v="28-10-2024"/>
    <s v="Jalgaon"/>
    <s v="India"/>
    <x v="1"/>
    <s v="Female"/>
    <x v="1"/>
    <x v="50"/>
    <n v="600"/>
    <n v="200"/>
    <n v="260"/>
    <n v="3"/>
    <m/>
    <n v="100"/>
    <x v="2"/>
    <n v="750"/>
    <x v="22"/>
    <m/>
    <x v="5"/>
    <x v="18"/>
    <x v="9"/>
    <x v="0"/>
  </r>
  <r>
    <s v="28-10-2024"/>
    <s v="Leeds"/>
    <s v="UK"/>
    <x v="0"/>
    <s v="Male"/>
    <x v="0"/>
    <x v="36"/>
    <n v="220"/>
    <n v="55"/>
    <n v="72"/>
    <n v="4"/>
    <m/>
    <n v="19.25"/>
    <x v="0"/>
    <n v="275"/>
    <x v="48"/>
    <m/>
    <x v="49"/>
    <x v="18"/>
    <x v="9"/>
    <x v="0"/>
  </r>
  <r>
    <s v="28-10-2024"/>
    <s v="Hobart"/>
    <s v="Australia"/>
    <x v="0"/>
    <s v="Male"/>
    <x v="2"/>
    <x v="24"/>
    <n v="500"/>
    <n v="250"/>
    <n v="325"/>
    <n v="2"/>
    <m/>
    <n v="31.25"/>
    <x v="1"/>
    <n v="625"/>
    <x v="99"/>
    <m/>
    <x v="24"/>
    <x v="18"/>
    <x v="9"/>
    <x v="0"/>
  </r>
  <r>
    <s v="28-10-2024"/>
    <s v="Kharagpur"/>
    <s v="India"/>
    <x v="1"/>
    <s v="Male"/>
    <x v="2"/>
    <x v="24"/>
    <n v="1500"/>
    <n v="250"/>
    <n v="325"/>
    <n v="6"/>
    <m/>
    <n v="100"/>
    <x v="1"/>
    <n v="1950"/>
    <x v="0"/>
    <m/>
    <x v="0"/>
    <x v="18"/>
    <x v="9"/>
    <x v="0"/>
  </r>
  <r>
    <s v="28-10-2024"/>
    <s v="Mumbai"/>
    <s v="India"/>
    <x v="1"/>
    <s v="Female"/>
    <x v="0"/>
    <x v="32"/>
    <n v="20"/>
    <n v="20"/>
    <n v="26"/>
    <n v="1"/>
    <m/>
    <n v="3.6"/>
    <x v="2"/>
    <n v="24"/>
    <x v="349"/>
    <m/>
    <x v="201"/>
    <x v="18"/>
    <x v="9"/>
    <x v="0"/>
  </r>
  <r>
    <s v="28-10-2024"/>
    <s v="Raichur"/>
    <s v="India"/>
    <x v="1"/>
    <s v="Male"/>
    <x v="4"/>
    <x v="30"/>
    <n v="10500"/>
    <n v="1500"/>
    <n v="1950"/>
    <n v="7"/>
    <m/>
    <n v="195"/>
    <x v="0"/>
    <n v="13125"/>
    <x v="321"/>
    <m/>
    <x v="205"/>
    <x v="18"/>
    <x v="9"/>
    <x v="0"/>
  </r>
  <r>
    <s v="28-10-2024"/>
    <s v="Brisbane"/>
    <s v="Australia"/>
    <x v="0"/>
    <s v="Male"/>
    <x v="0"/>
    <x v="1"/>
    <n v="560"/>
    <n v="80"/>
    <n v="104"/>
    <n v="7"/>
    <m/>
    <n v="72.8"/>
    <x v="2"/>
    <n v="728"/>
    <x v="17"/>
    <m/>
    <x v="17"/>
    <x v="18"/>
    <x v="9"/>
    <x v="0"/>
  </r>
  <r>
    <s v="28-10-2024"/>
    <s v="Al Ain"/>
    <s v="UAE"/>
    <x v="0"/>
    <s v="Male"/>
    <x v="0"/>
    <x v="5"/>
    <n v="450"/>
    <n v="90"/>
    <n v="117"/>
    <n v="5"/>
    <m/>
    <n v="40.950000000000003"/>
    <x v="0"/>
    <n v="585"/>
    <x v="74"/>
    <m/>
    <x v="72"/>
    <x v="18"/>
    <x v="9"/>
    <x v="0"/>
  </r>
  <r>
    <s v="28-10-2024"/>
    <s v="Toronto"/>
    <s v="Canada"/>
    <x v="1"/>
    <s v="Female"/>
    <x v="4"/>
    <x v="37"/>
    <n v="600"/>
    <n v="300"/>
    <n v="390"/>
    <n v="2"/>
    <m/>
    <n v="82.8"/>
    <x v="0"/>
    <n v="690"/>
    <x v="43"/>
    <m/>
    <x v="5"/>
    <x v="18"/>
    <x v="9"/>
    <x v="0"/>
  </r>
  <r>
    <s v="28-10-2024"/>
    <s v="Bangalore"/>
    <s v="India"/>
    <x v="0"/>
    <s v="Male"/>
    <x v="0"/>
    <x v="6"/>
    <n v="40"/>
    <n v="20"/>
    <n v="26"/>
    <n v="2"/>
    <m/>
    <n v="5.2"/>
    <x v="2"/>
    <n v="52"/>
    <x v="44"/>
    <m/>
    <x v="45"/>
    <x v="18"/>
    <x v="9"/>
    <x v="0"/>
  </r>
  <r>
    <s v="28-10-2024"/>
    <s v="Sambalpur"/>
    <s v="India"/>
    <x v="0"/>
    <s v="Male"/>
    <x v="4"/>
    <x v="30"/>
    <n v="9000"/>
    <n v="1500"/>
    <n v="1950"/>
    <n v="6"/>
    <m/>
    <n v="195"/>
    <x v="2"/>
    <n v="10350"/>
    <x v="194"/>
    <m/>
    <x v="23"/>
    <x v="18"/>
    <x v="9"/>
    <x v="0"/>
  </r>
  <r>
    <s v="28-10-2024"/>
    <s v="Agra"/>
    <s v="India"/>
    <x v="0"/>
    <s v="Male"/>
    <x v="5"/>
    <x v="53"/>
    <n v="210"/>
    <n v="30"/>
    <n v="39"/>
    <n v="7"/>
    <m/>
    <n v="26.25"/>
    <x v="2"/>
    <n v="262.5"/>
    <x v="186"/>
    <m/>
    <x v="230"/>
    <x v="18"/>
    <x v="9"/>
    <x v="0"/>
  </r>
  <r>
    <s v="28-10-2024"/>
    <s v="Kollam"/>
    <s v="India"/>
    <x v="0"/>
    <s v="Male"/>
    <x v="2"/>
    <x v="52"/>
    <n v="30000"/>
    <n v="5000"/>
    <n v="6500"/>
    <n v="6"/>
    <m/>
    <n v="650"/>
    <x v="2"/>
    <n v="39000"/>
    <x v="104"/>
    <m/>
    <x v="146"/>
    <x v="18"/>
    <x v="9"/>
    <x v="0"/>
  </r>
  <r>
    <s v="28-10-2024"/>
    <s v="Kolkata"/>
    <s v="India"/>
    <x v="1"/>
    <s v="Male"/>
    <x v="5"/>
    <x v="23"/>
    <n v="60"/>
    <n v="15"/>
    <n v="20"/>
    <n v="4"/>
    <m/>
    <n v="7.5"/>
    <x v="1"/>
    <n v="75"/>
    <x v="67"/>
    <m/>
    <x v="216"/>
    <x v="18"/>
    <x v="9"/>
    <x v="0"/>
  </r>
  <r>
    <s v="28-10-2024"/>
    <s v="Dresden"/>
    <s v="Germany"/>
    <x v="0"/>
    <s v="Male"/>
    <x v="4"/>
    <x v="16"/>
    <n v="3600"/>
    <n v="1800"/>
    <n v="2340"/>
    <n v="2"/>
    <m/>
    <n v="234"/>
    <x v="1"/>
    <n v="4680"/>
    <x v="110"/>
    <m/>
    <x v="16"/>
    <x v="18"/>
    <x v="9"/>
    <x v="0"/>
  </r>
  <r>
    <s v="28-10-2024"/>
    <s v="Sangli"/>
    <s v="India"/>
    <x v="0"/>
    <s v="Male"/>
    <x v="2"/>
    <x v="12"/>
    <n v="75000"/>
    <n v="25000"/>
    <n v="32500"/>
    <n v="3"/>
    <m/>
    <n v="4875"/>
    <x v="2"/>
    <n v="97500"/>
    <x v="66"/>
    <m/>
    <x v="158"/>
    <x v="18"/>
    <x v="9"/>
    <x v="0"/>
  </r>
  <r>
    <s v="28-10-2024"/>
    <s v="Baltimore"/>
    <s v="USA"/>
    <x v="0"/>
    <s v="Male"/>
    <x v="0"/>
    <x v="14"/>
    <n v="560"/>
    <n v="140"/>
    <n v="182"/>
    <n v="4"/>
    <m/>
    <n v="70"/>
    <x v="2"/>
    <n v="700"/>
    <x v="3"/>
    <m/>
    <x v="17"/>
    <x v="18"/>
    <x v="9"/>
    <x v="0"/>
  </r>
  <r>
    <s v="28-10-2024"/>
    <s v="Hapur"/>
    <s v="India"/>
    <x v="0"/>
    <s v="Male"/>
    <x v="1"/>
    <x v="22"/>
    <n v="500"/>
    <n v="100"/>
    <n v="130"/>
    <n v="5"/>
    <m/>
    <n v="32.5"/>
    <x v="1"/>
    <n v="650"/>
    <x v="22"/>
    <m/>
    <x v="24"/>
    <x v="18"/>
    <x v="9"/>
    <x v="0"/>
  </r>
  <r>
    <s v="28-10-2024"/>
    <s v="Fortaleza"/>
    <s v="Brazil"/>
    <x v="0"/>
    <s v="Male"/>
    <x v="2"/>
    <x v="12"/>
    <n v="125000"/>
    <n v="25000"/>
    <n v="32500"/>
    <n v="5"/>
    <m/>
    <n v="4875"/>
    <x v="1"/>
    <n v="162500"/>
    <x v="229"/>
    <m/>
    <x v="84"/>
    <x v="18"/>
    <x v="9"/>
    <x v="0"/>
  </r>
  <r>
    <s v="28-10-2024"/>
    <s v="Toronto"/>
    <s v="Canada"/>
    <x v="0"/>
    <s v="Female"/>
    <x v="0"/>
    <x v="36"/>
    <n v="385"/>
    <n v="55"/>
    <n v="72"/>
    <n v="7"/>
    <m/>
    <n v="25.024999999999999"/>
    <x v="1"/>
    <n v="500.5"/>
    <x v="75"/>
    <m/>
    <x v="74"/>
    <x v="18"/>
    <x v="9"/>
    <x v="0"/>
  </r>
  <r>
    <s v="28-10-2024"/>
    <s v="Jaipur"/>
    <s v="India"/>
    <x v="0"/>
    <s v="Female"/>
    <x v="0"/>
    <x v="5"/>
    <n v="450"/>
    <n v="90"/>
    <n v="117"/>
    <n v="5"/>
    <m/>
    <n v="37.799999999999997"/>
    <x v="0"/>
    <n v="540"/>
    <x v="43"/>
    <m/>
    <x v="72"/>
    <x v="18"/>
    <x v="9"/>
    <x v="0"/>
  </r>
  <r>
    <s v="28-10-2024"/>
    <s v="Gandhinagar"/>
    <s v="India"/>
    <x v="0"/>
    <s v="Female"/>
    <x v="2"/>
    <x v="10"/>
    <n v="3200"/>
    <n v="800"/>
    <n v="1040"/>
    <n v="4"/>
    <m/>
    <n v="104"/>
    <x v="0"/>
    <n v="3680"/>
    <x v="161"/>
    <m/>
    <x v="61"/>
    <x v="18"/>
    <x v="9"/>
    <x v="0"/>
  </r>
  <r>
    <s v="28-10-2024"/>
    <s v="Vijayawada"/>
    <s v="India"/>
    <x v="0"/>
    <s v="Male"/>
    <x v="0"/>
    <x v="1"/>
    <n v="560"/>
    <n v="80"/>
    <n v="104"/>
    <n v="7"/>
    <m/>
    <n v="33.6"/>
    <x v="1"/>
    <n v="672"/>
    <x v="327"/>
    <m/>
    <x v="17"/>
    <x v="18"/>
    <x v="9"/>
    <x v="0"/>
  </r>
  <r>
    <s v="28-10-2024"/>
    <s v="Aizawl"/>
    <s v="India"/>
    <x v="0"/>
    <s v="Male"/>
    <x v="5"/>
    <x v="26"/>
    <n v="20"/>
    <n v="5"/>
    <n v="7"/>
    <n v="4"/>
    <m/>
    <n v="1.68"/>
    <x v="0"/>
    <n v="24"/>
    <x v="349"/>
    <m/>
    <x v="221"/>
    <x v="18"/>
    <x v="9"/>
    <x v="0"/>
  </r>
  <r>
    <s v="28-10-2024"/>
    <s v="Kansas City"/>
    <s v="USA"/>
    <x v="1"/>
    <s v="Male"/>
    <x v="2"/>
    <x v="7"/>
    <n v="165000"/>
    <n v="55000"/>
    <n v="71500"/>
    <n v="3"/>
    <m/>
    <n v="10725"/>
    <x v="1"/>
    <n v="214500"/>
    <x v="205"/>
    <m/>
    <x v="35"/>
    <x v="18"/>
    <x v="9"/>
    <x v="0"/>
  </r>
  <r>
    <s v="28-10-2024"/>
    <s v="Sydney"/>
    <s v="Australia"/>
    <x v="0"/>
    <s v="Male"/>
    <x v="4"/>
    <x v="30"/>
    <n v="6000"/>
    <n v="1500"/>
    <n v="1950"/>
    <n v="4"/>
    <m/>
    <n v="195"/>
    <x v="1"/>
    <n v="7500"/>
    <x v="190"/>
    <m/>
    <x v="25"/>
    <x v="18"/>
    <x v="9"/>
    <x v="0"/>
  </r>
  <r>
    <s v="28-10-2024"/>
    <s v="Moradabad"/>
    <s v="India"/>
    <x v="0"/>
    <s v="Female"/>
    <x v="4"/>
    <x v="45"/>
    <n v="12000"/>
    <n v="2000"/>
    <n v="2600"/>
    <n v="6"/>
    <m/>
    <n v="260"/>
    <x v="1"/>
    <n v="15600"/>
    <x v="41"/>
    <m/>
    <x v="42"/>
    <x v="18"/>
    <x v="9"/>
    <x v="0"/>
  </r>
  <r>
    <s v="28-10-2024"/>
    <s v="Kota"/>
    <s v="India"/>
    <x v="0"/>
    <s v="Female"/>
    <x v="0"/>
    <x v="1"/>
    <n v="560"/>
    <n v="80"/>
    <n v="104"/>
    <n v="7"/>
    <m/>
    <n v="67.2"/>
    <x v="2"/>
    <n v="672"/>
    <x v="327"/>
    <m/>
    <x v="17"/>
    <x v="18"/>
    <x v="9"/>
    <x v="0"/>
  </r>
  <r>
    <s v="28-10-2024"/>
    <s v="Hyderabad"/>
    <s v="India"/>
    <x v="0"/>
    <s v="Female"/>
    <x v="4"/>
    <x v="16"/>
    <n v="14400"/>
    <n v="1800"/>
    <n v="2340"/>
    <n v="8"/>
    <m/>
    <n v="234"/>
    <x v="0"/>
    <n v="18720"/>
    <x v="372"/>
    <m/>
    <x v="238"/>
    <x v="18"/>
    <x v="9"/>
    <x v="0"/>
  </r>
  <r>
    <s v="28-10-2024"/>
    <s v="Pune"/>
    <s v="India"/>
    <x v="0"/>
    <s v="Male"/>
    <x v="2"/>
    <x v="7"/>
    <n v="165000"/>
    <n v="55000"/>
    <n v="71500"/>
    <n v="3"/>
    <m/>
    <n v="10725"/>
    <x v="0"/>
    <n v="214500"/>
    <x v="205"/>
    <m/>
    <x v="35"/>
    <x v="18"/>
    <x v="9"/>
    <x v="0"/>
  </r>
  <r>
    <s v="28-10-2024"/>
    <s v="Jaipur"/>
    <s v="India"/>
    <x v="0"/>
    <s v="Male"/>
    <x v="0"/>
    <x v="43"/>
    <n v="35"/>
    <n v="7"/>
    <n v="9"/>
    <n v="5"/>
    <m/>
    <n v="2.0125000000000002"/>
    <x v="1"/>
    <n v="40.25"/>
    <x v="155"/>
    <m/>
    <x v="115"/>
    <x v="18"/>
    <x v="9"/>
    <x v="0"/>
  </r>
  <r>
    <s v="28-10-2024"/>
    <s v="Vancouver"/>
    <s v="Canada"/>
    <x v="0"/>
    <s v="Female"/>
    <x v="2"/>
    <x v="52"/>
    <n v="45000"/>
    <n v="5000"/>
    <n v="6500"/>
    <n v="9"/>
    <m/>
    <n v="650"/>
    <x v="1"/>
    <n v="56250"/>
    <x v="341"/>
    <m/>
    <x v="142"/>
    <x v="18"/>
    <x v="9"/>
    <x v="0"/>
  </r>
  <r>
    <s v="29-10-2024"/>
    <s v="Abu Dhabi"/>
    <s v="UAE"/>
    <x v="0"/>
    <s v="Male"/>
    <x v="2"/>
    <x v="15"/>
    <n v="7000"/>
    <n v="3500"/>
    <n v="4550"/>
    <n v="2"/>
    <m/>
    <n v="455"/>
    <x v="1"/>
    <n v="9100"/>
    <x v="112"/>
    <m/>
    <x v="157"/>
    <x v="0"/>
    <x v="9"/>
    <x v="0"/>
  </r>
  <r>
    <s v="29-10-2024"/>
    <s v="Dubai"/>
    <s v="UAE"/>
    <x v="0"/>
    <s v="Male"/>
    <x v="0"/>
    <x v="27"/>
    <n v="80"/>
    <n v="40"/>
    <n v="52"/>
    <n v="2"/>
    <m/>
    <n v="6.44"/>
    <x v="0"/>
    <n v="92"/>
    <x v="44"/>
    <m/>
    <x v="59"/>
    <x v="0"/>
    <x v="9"/>
    <x v="0"/>
  </r>
  <r>
    <s v="29-10-2024"/>
    <s v="Aligarh"/>
    <s v="India"/>
    <x v="0"/>
    <s v="Female"/>
    <x v="0"/>
    <x v="9"/>
    <n v="600"/>
    <n v="60"/>
    <n v="78"/>
    <n v="10"/>
    <m/>
    <n v="37.5"/>
    <x v="1"/>
    <n v="750"/>
    <x v="22"/>
    <m/>
    <x v="5"/>
    <x v="0"/>
    <x v="9"/>
    <x v="0"/>
  </r>
  <r>
    <s v="29-10-2024"/>
    <s v="Winnipeg"/>
    <s v="Canada"/>
    <x v="0"/>
    <s v="Male"/>
    <x v="4"/>
    <x v="28"/>
    <n v="400"/>
    <n v="100"/>
    <n v="130"/>
    <n v="4"/>
    <m/>
    <n v="36.4"/>
    <x v="0"/>
    <n v="520"/>
    <x v="20"/>
    <m/>
    <x v="20"/>
    <x v="0"/>
    <x v="9"/>
    <x v="0"/>
  </r>
  <r>
    <s v="29-10-2024"/>
    <s v="Ludhiana"/>
    <s v="India"/>
    <x v="0"/>
    <s v="Female"/>
    <x v="0"/>
    <x v="0"/>
    <n v="1000"/>
    <n v="250"/>
    <n v="325"/>
    <n v="4"/>
    <m/>
    <n v="65"/>
    <x v="1"/>
    <n v="1300"/>
    <x v="52"/>
    <m/>
    <x v="22"/>
    <x v="0"/>
    <x v="9"/>
    <x v="0"/>
  </r>
  <r>
    <s v="29-10-2024"/>
    <s v="Austin"/>
    <s v="USA"/>
    <x v="0"/>
    <s v="Female"/>
    <x v="1"/>
    <x v="47"/>
    <n v="125"/>
    <n v="25"/>
    <n v="33"/>
    <n v="5"/>
    <m/>
    <n v="11.375"/>
    <x v="0"/>
    <n v="162.5"/>
    <x v="238"/>
    <m/>
    <x v="144"/>
    <x v="0"/>
    <x v="9"/>
    <x v="0"/>
  </r>
  <r>
    <s v="29-10-2024"/>
    <s v="Nashville"/>
    <s v="USA"/>
    <x v="1"/>
    <s v="Female"/>
    <x v="0"/>
    <x v="27"/>
    <n v="240"/>
    <n v="40"/>
    <n v="52"/>
    <n v="6"/>
    <m/>
    <n v="37.44"/>
    <x v="0"/>
    <n v="312"/>
    <x v="7"/>
    <m/>
    <x v="7"/>
    <x v="0"/>
    <x v="9"/>
    <x v="0"/>
  </r>
  <r>
    <s v="29-10-2024"/>
    <s v="Chicago"/>
    <s v="USA"/>
    <x v="0"/>
    <s v="Male"/>
    <x v="2"/>
    <x v="52"/>
    <n v="40000"/>
    <n v="5000"/>
    <n v="6500"/>
    <n v="8"/>
    <m/>
    <n v="650"/>
    <x v="2"/>
    <n v="52000"/>
    <x v="149"/>
    <m/>
    <x v="124"/>
    <x v="0"/>
    <x v="9"/>
    <x v="0"/>
  </r>
  <r>
    <s v="29-10-2024"/>
    <s v="Nagpur"/>
    <s v="India"/>
    <x v="0"/>
    <s v="Male"/>
    <x v="1"/>
    <x v="54"/>
    <n v="315"/>
    <n v="35"/>
    <n v="46"/>
    <n v="9"/>
    <m/>
    <n v="19.6875"/>
    <x v="1"/>
    <n v="393.75"/>
    <x v="230"/>
    <m/>
    <x v="209"/>
    <x v="0"/>
    <x v="9"/>
    <x v="0"/>
  </r>
  <r>
    <s v="29-10-2024"/>
    <s v="Palghar"/>
    <s v="India"/>
    <x v="1"/>
    <s v="Male"/>
    <x v="0"/>
    <x v="32"/>
    <n v="160"/>
    <n v="20"/>
    <n v="26"/>
    <n v="8"/>
    <m/>
    <n v="24.96"/>
    <x v="0"/>
    <n v="208"/>
    <x v="61"/>
    <m/>
    <x v="11"/>
    <x v="0"/>
    <x v="9"/>
    <x v="0"/>
  </r>
  <r>
    <s v="29-10-2024"/>
    <s v="Pali"/>
    <s v="India"/>
    <x v="1"/>
    <s v="Female"/>
    <x v="0"/>
    <x v="3"/>
    <n v="200"/>
    <n v="100"/>
    <n v="130"/>
    <n v="2"/>
    <m/>
    <n v="26"/>
    <x v="1"/>
    <n v="260"/>
    <x v="55"/>
    <m/>
    <x v="54"/>
    <x v="0"/>
    <x v="9"/>
    <x v="0"/>
  </r>
  <r>
    <s v="29-10-2024"/>
    <s v="Allahabad"/>
    <s v="India"/>
    <x v="0"/>
    <s v="Male"/>
    <x v="1"/>
    <x v="22"/>
    <n v="500"/>
    <n v="100"/>
    <n v="130"/>
    <n v="5"/>
    <m/>
    <n v="31.25"/>
    <x v="1"/>
    <n v="625"/>
    <x v="99"/>
    <m/>
    <x v="24"/>
    <x v="0"/>
    <x v="9"/>
    <x v="0"/>
  </r>
  <r>
    <s v="29-10-2024"/>
    <s v="Karimnagar"/>
    <s v="India"/>
    <x v="0"/>
    <s v="Male"/>
    <x v="0"/>
    <x v="3"/>
    <n v="700"/>
    <n v="100"/>
    <n v="130"/>
    <n v="7"/>
    <m/>
    <n v="45.5"/>
    <x v="1"/>
    <n v="910"/>
    <x v="34"/>
    <m/>
    <x v="3"/>
    <x v="0"/>
    <x v="9"/>
    <x v="0"/>
  </r>
  <r>
    <s v="29-10-2024"/>
    <s v="Raichur"/>
    <s v="India"/>
    <x v="0"/>
    <s v="Male"/>
    <x v="0"/>
    <x v="5"/>
    <n v="450"/>
    <n v="90"/>
    <n v="117"/>
    <n v="5"/>
    <m/>
    <n v="39.375"/>
    <x v="0"/>
    <n v="562.5"/>
    <x v="113"/>
    <m/>
    <x v="72"/>
    <x v="0"/>
    <x v="9"/>
    <x v="0"/>
  </r>
  <r>
    <s v="29-10-2024"/>
    <s v="Toronto"/>
    <s v="Canada"/>
    <x v="0"/>
    <s v="Male"/>
    <x v="4"/>
    <x v="35"/>
    <n v="2500"/>
    <n v="500"/>
    <n v="650"/>
    <n v="5"/>
    <m/>
    <n v="100"/>
    <x v="1"/>
    <n v="3250"/>
    <x v="71"/>
    <m/>
    <x v="102"/>
    <x v="0"/>
    <x v="9"/>
    <x v="0"/>
  </r>
  <r>
    <s v="29-10-2024"/>
    <s v="Al Ain"/>
    <s v="UAE"/>
    <x v="1"/>
    <s v="Female"/>
    <x v="0"/>
    <x v="9"/>
    <n v="180"/>
    <n v="60"/>
    <n v="78"/>
    <n v="3"/>
    <m/>
    <n v="33.75"/>
    <x v="2"/>
    <n v="225"/>
    <x v="65"/>
    <m/>
    <x v="2"/>
    <x v="0"/>
    <x v="9"/>
    <x v="0"/>
  </r>
  <r>
    <s v="29-10-2024"/>
    <s v="Agra"/>
    <s v="India"/>
    <x v="0"/>
    <s v="Female"/>
    <x v="2"/>
    <x v="15"/>
    <n v="28000"/>
    <n v="3500"/>
    <n v="4550"/>
    <n v="8"/>
    <m/>
    <n v="455"/>
    <x v="2"/>
    <n v="36400"/>
    <x v="148"/>
    <m/>
    <x v="131"/>
    <x v="0"/>
    <x v="9"/>
    <x v="0"/>
  </r>
  <r>
    <s v="29-10-2024"/>
    <s v="Melbourne"/>
    <s v="Australia"/>
    <x v="0"/>
    <s v="Female"/>
    <x v="0"/>
    <x v="4"/>
    <n v="240"/>
    <n v="40"/>
    <n v="52"/>
    <n v="6"/>
    <m/>
    <n v="15.6"/>
    <x v="1"/>
    <n v="312"/>
    <x v="7"/>
    <m/>
    <x v="7"/>
    <x v="0"/>
    <x v="9"/>
    <x v="0"/>
  </r>
  <r>
    <s v="29-10-2024"/>
    <s v="Quebec City"/>
    <s v="Canada"/>
    <x v="0"/>
    <s v="Male"/>
    <x v="4"/>
    <x v="37"/>
    <n v="1200"/>
    <n v="300"/>
    <n v="390"/>
    <n v="4"/>
    <m/>
    <n v="100"/>
    <x v="0"/>
    <n v="1560"/>
    <x v="115"/>
    <m/>
    <x v="105"/>
    <x v="0"/>
    <x v="9"/>
    <x v="0"/>
  </r>
  <r>
    <s v="29-10-2024"/>
    <s v="Kansas City"/>
    <s v="USA"/>
    <x v="0"/>
    <s v="Female"/>
    <x v="0"/>
    <x v="4"/>
    <n v="160"/>
    <n v="40"/>
    <n v="52"/>
    <n v="4"/>
    <m/>
    <n v="19.2"/>
    <x v="2"/>
    <n v="192"/>
    <x v="11"/>
    <m/>
    <x v="11"/>
    <x v="0"/>
    <x v="9"/>
    <x v="0"/>
  </r>
  <r>
    <s v="30-10-2024"/>
    <s v="Ottawa"/>
    <s v="Canada"/>
    <x v="0"/>
    <s v="Male"/>
    <x v="2"/>
    <x v="15"/>
    <n v="21000"/>
    <n v="3500"/>
    <n v="4550"/>
    <n v="6"/>
    <m/>
    <n v="455"/>
    <x v="2"/>
    <n v="27300"/>
    <x v="228"/>
    <m/>
    <x v="18"/>
    <x v="1"/>
    <x v="9"/>
    <x v="0"/>
  </r>
  <r>
    <s v="30-10-2024"/>
    <s v="San Jose"/>
    <s v="USA"/>
    <x v="1"/>
    <s v="Male"/>
    <x v="0"/>
    <x v="36"/>
    <n v="385"/>
    <n v="55"/>
    <n v="72"/>
    <n v="7"/>
    <m/>
    <n v="50.05"/>
    <x v="1"/>
    <n v="500.5"/>
    <x v="75"/>
    <m/>
    <x v="74"/>
    <x v="1"/>
    <x v="9"/>
    <x v="0"/>
  </r>
  <r>
    <s v="30-10-2024"/>
    <s v="Aizawl"/>
    <s v="India"/>
    <x v="1"/>
    <s v="Male"/>
    <x v="5"/>
    <x v="56"/>
    <n v="140"/>
    <n v="20"/>
    <n v="26"/>
    <n v="7"/>
    <m/>
    <n v="21.84"/>
    <x v="0"/>
    <n v="182"/>
    <x v="64"/>
    <m/>
    <x v="62"/>
    <x v="1"/>
    <x v="9"/>
    <x v="0"/>
  </r>
  <r>
    <s v="30-10-2024"/>
    <s v="Vancouver"/>
    <s v="Canada"/>
    <x v="1"/>
    <s v="Male"/>
    <x v="2"/>
    <x v="10"/>
    <n v="3200"/>
    <n v="800"/>
    <n v="1040"/>
    <n v="4"/>
    <m/>
    <n v="104"/>
    <x v="1"/>
    <n v="4160"/>
    <x v="167"/>
    <m/>
    <x v="61"/>
    <x v="1"/>
    <x v="9"/>
    <x v="0"/>
  </r>
  <r>
    <s v="30-10-2024"/>
    <s v="Moradabad"/>
    <s v="India"/>
    <x v="0"/>
    <s v="Female"/>
    <x v="5"/>
    <x v="49"/>
    <n v="350"/>
    <n v="70"/>
    <n v="91"/>
    <n v="5"/>
    <m/>
    <n v="29.4"/>
    <x v="0"/>
    <n v="420"/>
    <x v="91"/>
    <m/>
    <x v="170"/>
    <x v="1"/>
    <x v="9"/>
    <x v="0"/>
  </r>
  <r>
    <s v="30-10-2024"/>
    <s v="Sambalpur"/>
    <s v="India"/>
    <x v="0"/>
    <s v="Female"/>
    <x v="4"/>
    <x v="45"/>
    <n v="18000"/>
    <n v="2000"/>
    <n v="2600"/>
    <n v="9"/>
    <m/>
    <n v="260"/>
    <x v="0"/>
    <n v="23400"/>
    <x v="102"/>
    <m/>
    <x v="152"/>
    <x v="1"/>
    <x v="9"/>
    <x v="0"/>
  </r>
  <r>
    <s v="30-10-2024"/>
    <s v="Hyderabad"/>
    <s v="India"/>
    <x v="1"/>
    <s v="Female"/>
    <x v="2"/>
    <x v="10"/>
    <n v="4800"/>
    <n v="800"/>
    <n v="1040"/>
    <n v="6"/>
    <m/>
    <n v="104"/>
    <x v="2"/>
    <n v="6240"/>
    <x v="38"/>
    <m/>
    <x v="38"/>
    <x v="1"/>
    <x v="9"/>
    <x v="0"/>
  </r>
  <r>
    <s v="30-10-2024"/>
    <s v="Sangli"/>
    <s v="India"/>
    <x v="0"/>
    <s v="Female"/>
    <x v="0"/>
    <x v="4"/>
    <n v="160"/>
    <n v="40"/>
    <n v="52"/>
    <n v="4"/>
    <m/>
    <n v="10.4"/>
    <x v="1"/>
    <n v="208"/>
    <x v="61"/>
    <m/>
    <x v="11"/>
    <x v="1"/>
    <x v="9"/>
    <x v="0"/>
  </r>
  <r>
    <s v="30-10-2024"/>
    <s v="Kota"/>
    <s v="India"/>
    <x v="0"/>
    <s v="Male"/>
    <x v="2"/>
    <x v="29"/>
    <n v="12000"/>
    <n v="12000"/>
    <n v="15600"/>
    <n v="1"/>
    <m/>
    <n v="780"/>
    <x v="1"/>
    <n v="15600"/>
    <x v="41"/>
    <m/>
    <x v="42"/>
    <x v="1"/>
    <x v="9"/>
    <x v="0"/>
  </r>
  <r>
    <s v="30-10-2024"/>
    <s v="Manaus"/>
    <s v="Brazil"/>
    <x v="1"/>
    <s v="Male"/>
    <x v="4"/>
    <x v="13"/>
    <n v="8100"/>
    <n v="900"/>
    <n v="1170"/>
    <n v="9"/>
    <m/>
    <n v="117"/>
    <x v="2"/>
    <n v="10530"/>
    <x v="325"/>
    <m/>
    <x v="226"/>
    <x v="1"/>
    <x v="9"/>
    <x v="0"/>
  </r>
  <r>
    <s v="30-10-2024"/>
    <s v="Birmingham"/>
    <s v="UK"/>
    <x v="1"/>
    <s v="Female"/>
    <x v="4"/>
    <x v="34"/>
    <n v="20000"/>
    <n v="2500"/>
    <n v="3250"/>
    <n v="8"/>
    <m/>
    <n v="325"/>
    <x v="1"/>
    <n v="25000"/>
    <x v="180"/>
    <m/>
    <x v="128"/>
    <x v="1"/>
    <x v="9"/>
    <x v="0"/>
  </r>
  <r>
    <s v="30-10-2024"/>
    <s v="Ratlam"/>
    <s v="India"/>
    <x v="0"/>
    <s v="Female"/>
    <x v="4"/>
    <x v="16"/>
    <n v="9000"/>
    <n v="1800"/>
    <n v="2340"/>
    <n v="5"/>
    <m/>
    <n v="234"/>
    <x v="0"/>
    <n v="10800"/>
    <x v="23"/>
    <m/>
    <x v="23"/>
    <x v="1"/>
    <x v="9"/>
    <x v="0"/>
  </r>
  <r>
    <s v="30-10-2024"/>
    <s v="Kollam"/>
    <s v="India"/>
    <x v="0"/>
    <s v="Female"/>
    <x v="0"/>
    <x v="4"/>
    <n v="200"/>
    <n v="40"/>
    <n v="52"/>
    <n v="5"/>
    <m/>
    <n v="18.2"/>
    <x v="0"/>
    <n v="260"/>
    <x v="55"/>
    <m/>
    <x v="54"/>
    <x v="1"/>
    <x v="9"/>
    <x v="0"/>
  </r>
  <r>
    <s v="30-10-2024"/>
    <s v="Satna"/>
    <s v="India"/>
    <x v="0"/>
    <s v="Male"/>
    <x v="2"/>
    <x v="18"/>
    <n v="3600"/>
    <n v="1200"/>
    <n v="1560"/>
    <n v="3"/>
    <m/>
    <n v="156"/>
    <x v="0"/>
    <n v="4680"/>
    <x v="110"/>
    <m/>
    <x v="16"/>
    <x v="1"/>
    <x v="9"/>
    <x v="0"/>
  </r>
  <r>
    <s v="30-10-2024"/>
    <s v="Kollam"/>
    <s v="India"/>
    <x v="0"/>
    <s v="Female"/>
    <x v="1"/>
    <x v="44"/>
    <n v="600"/>
    <n v="150"/>
    <n v="195"/>
    <n v="4"/>
    <m/>
    <n v="54.6"/>
    <x v="0"/>
    <n v="780"/>
    <x v="5"/>
    <m/>
    <x v="5"/>
    <x v="1"/>
    <x v="9"/>
    <x v="0"/>
  </r>
  <r>
    <s v="30-10-2024"/>
    <s v="Bristol"/>
    <s v="UK"/>
    <x v="0"/>
    <s v="Female"/>
    <x v="5"/>
    <x v="26"/>
    <n v="10"/>
    <n v="5"/>
    <n v="7"/>
    <n v="2"/>
    <m/>
    <n v="0.65"/>
    <x v="1"/>
    <n v="13"/>
    <x v="331"/>
    <m/>
    <x v="232"/>
    <x v="1"/>
    <x v="9"/>
    <x v="0"/>
  </r>
  <r>
    <s v="30-10-2024"/>
    <s v="Houston"/>
    <s v="USA"/>
    <x v="0"/>
    <s v="Male"/>
    <x v="2"/>
    <x v="15"/>
    <n v="31500"/>
    <n v="3500"/>
    <n v="4550"/>
    <n v="9"/>
    <m/>
    <n v="455"/>
    <x v="0"/>
    <n v="40950"/>
    <x v="338"/>
    <m/>
    <x v="227"/>
    <x v="1"/>
    <x v="9"/>
    <x v="0"/>
  </r>
  <r>
    <s v="30-10-2024"/>
    <s v="Bhopal"/>
    <s v="India"/>
    <x v="0"/>
    <s v="Male"/>
    <x v="0"/>
    <x v="33"/>
    <n v="240"/>
    <n v="60"/>
    <n v="78"/>
    <n v="4"/>
    <m/>
    <n v="15"/>
    <x v="1"/>
    <n v="300"/>
    <x v="55"/>
    <m/>
    <x v="7"/>
    <x v="1"/>
    <x v="9"/>
    <x v="0"/>
  </r>
  <r>
    <s v="30-10-2024"/>
    <s v="Ras Al Khaimah"/>
    <s v="UAE"/>
    <x v="0"/>
    <s v="Female"/>
    <x v="1"/>
    <x v="22"/>
    <n v="300"/>
    <n v="100"/>
    <n v="130"/>
    <n v="3"/>
    <m/>
    <n v="37.5"/>
    <x v="2"/>
    <n v="375"/>
    <x v="24"/>
    <m/>
    <x v="85"/>
    <x v="1"/>
    <x v="9"/>
    <x v="0"/>
  </r>
  <r>
    <s v="30-10-2024"/>
    <s v="Portland"/>
    <s v="USA"/>
    <x v="1"/>
    <s v="Female"/>
    <x v="2"/>
    <x v="17"/>
    <n v="6600"/>
    <n v="2200"/>
    <n v="2860"/>
    <n v="3"/>
    <m/>
    <n v="286"/>
    <x v="1"/>
    <n v="7920"/>
    <x v="114"/>
    <m/>
    <x v="174"/>
    <x v="1"/>
    <x v="9"/>
    <x v="0"/>
  </r>
  <r>
    <s v="31-10-2024"/>
    <s v="Ottawa"/>
    <s v="Canada"/>
    <x v="0"/>
    <s v="Male"/>
    <x v="0"/>
    <x v="14"/>
    <n v="700"/>
    <n v="140"/>
    <n v="182"/>
    <n v="5"/>
    <m/>
    <n v="87.5"/>
    <x v="2"/>
    <n v="875"/>
    <x v="166"/>
    <m/>
    <x v="3"/>
    <x v="19"/>
    <x v="9"/>
    <x v="0"/>
  </r>
  <r>
    <s v="31-10-2024"/>
    <s v="Phoenix"/>
    <s v="USA"/>
    <x v="0"/>
    <s v="Female"/>
    <x v="2"/>
    <x v="18"/>
    <n v="6000"/>
    <n v="1200"/>
    <n v="1560"/>
    <n v="5"/>
    <m/>
    <n v="156"/>
    <x v="0"/>
    <n v="7500"/>
    <x v="190"/>
    <m/>
    <x v="25"/>
    <x v="19"/>
    <x v="9"/>
    <x v="0"/>
  </r>
  <r>
    <s v="31-10-2024"/>
    <s v="Baranagar"/>
    <s v="India"/>
    <x v="1"/>
    <s v="Female"/>
    <x v="4"/>
    <x v="51"/>
    <n v="3000"/>
    <n v="600"/>
    <n v="780"/>
    <n v="5"/>
    <m/>
    <n v="100"/>
    <x v="1"/>
    <n v="3900"/>
    <x v="16"/>
    <m/>
    <x v="65"/>
    <x v="19"/>
    <x v="9"/>
    <x v="0"/>
  </r>
  <r>
    <s v="31-10-2024"/>
    <s v="London"/>
    <s v="UK"/>
    <x v="0"/>
    <s v="Female"/>
    <x v="2"/>
    <x v="24"/>
    <n v="1500"/>
    <n v="250"/>
    <n v="325"/>
    <n v="6"/>
    <m/>
    <n v="97.5"/>
    <x v="1"/>
    <n v="1950"/>
    <x v="0"/>
    <m/>
    <x v="0"/>
    <x v="19"/>
    <x v="9"/>
    <x v="0"/>
  </r>
  <r>
    <s v="31-10-2024"/>
    <s v="Liverpool"/>
    <s v="UK"/>
    <x v="0"/>
    <s v="Male"/>
    <x v="0"/>
    <x v="5"/>
    <n v="180"/>
    <n v="90"/>
    <n v="117"/>
    <n v="2"/>
    <m/>
    <n v="20.7"/>
    <x v="2"/>
    <n v="207"/>
    <x v="129"/>
    <m/>
    <x v="2"/>
    <x v="19"/>
    <x v="9"/>
    <x v="0"/>
  </r>
  <r>
    <s v="31-10-2024"/>
    <s v="Belo Horizonte"/>
    <s v="Brazil"/>
    <x v="0"/>
    <s v="Female"/>
    <x v="2"/>
    <x v="17"/>
    <n v="11000"/>
    <n v="2200"/>
    <n v="2860"/>
    <n v="5"/>
    <m/>
    <n v="286"/>
    <x v="0"/>
    <n v="14300"/>
    <x v="21"/>
    <m/>
    <x v="125"/>
    <x v="19"/>
    <x v="9"/>
    <x v="0"/>
  </r>
  <r>
    <s v="31-10-2024"/>
    <s v="Kansas City"/>
    <s v="USA"/>
    <x v="0"/>
    <s v="Male"/>
    <x v="5"/>
    <x v="41"/>
    <n v="15"/>
    <n v="3"/>
    <n v="4"/>
    <n v="5"/>
    <m/>
    <n v="1.365"/>
    <x v="0"/>
    <n v="19.5"/>
    <x v="323"/>
    <m/>
    <x v="204"/>
    <x v="19"/>
    <x v="9"/>
    <x v="0"/>
  </r>
  <r>
    <s v="31-10-2024"/>
    <s v="Chennai"/>
    <s v="India"/>
    <x v="0"/>
    <s v="Female"/>
    <x v="0"/>
    <x v="36"/>
    <n v="275"/>
    <n v="55"/>
    <n v="72"/>
    <n v="5"/>
    <m/>
    <n v="23.1"/>
    <x v="0"/>
    <n v="330"/>
    <x v="48"/>
    <m/>
    <x v="113"/>
    <x v="19"/>
    <x v="9"/>
    <x v="0"/>
  </r>
  <r>
    <s v="31-10-2024"/>
    <s v="Agra"/>
    <s v="India"/>
    <x v="0"/>
    <s v="Male"/>
    <x v="1"/>
    <x v="54"/>
    <n v="140"/>
    <n v="35"/>
    <n v="46"/>
    <n v="4"/>
    <m/>
    <n v="9.1"/>
    <x v="1"/>
    <n v="182"/>
    <x v="64"/>
    <m/>
    <x v="197"/>
    <x v="19"/>
    <x v="9"/>
    <x v="0"/>
  </r>
  <r>
    <s v="31-10-2024"/>
    <s v="Bangalore"/>
    <s v="India"/>
    <x v="0"/>
    <s v="Male"/>
    <x v="0"/>
    <x v="32"/>
    <n v="100"/>
    <n v="20"/>
    <n v="26"/>
    <n v="5"/>
    <m/>
    <n v="6.5"/>
    <x v="1"/>
    <n v="130"/>
    <x v="53"/>
    <m/>
    <x v="9"/>
    <x v="19"/>
    <x v="9"/>
    <x v="0"/>
  </r>
  <r>
    <s v="31-10-2024"/>
    <s v="Los Angeles"/>
    <s v="USA"/>
    <x v="0"/>
    <s v="Female"/>
    <x v="0"/>
    <x v="43"/>
    <n v="7"/>
    <n v="7"/>
    <n v="9"/>
    <n v="1"/>
    <m/>
    <n v="0.45500000000000002"/>
    <x v="1"/>
    <n v="9.1"/>
    <x v="263"/>
    <m/>
    <x v="202"/>
    <x v="19"/>
    <x v="9"/>
    <x v="0"/>
  </r>
  <r>
    <s v="31-10-2024"/>
    <s v="Hyderabad"/>
    <s v="India"/>
    <x v="0"/>
    <s v="Male"/>
    <x v="3"/>
    <x v="46"/>
    <n v="285"/>
    <n v="95"/>
    <n v="124"/>
    <n v="3"/>
    <m/>
    <n v="37.049999999999997"/>
    <x v="2"/>
    <n v="370.5"/>
    <x v="256"/>
    <m/>
    <x v="196"/>
    <x v="19"/>
    <x v="9"/>
    <x v="0"/>
  </r>
  <r>
    <s v="31-10-2024"/>
    <s v="Toronto"/>
    <s v="Canada"/>
    <x v="0"/>
    <s v="Male"/>
    <x v="0"/>
    <x v="0"/>
    <n v="1250"/>
    <n v="250"/>
    <n v="325"/>
    <n v="5"/>
    <m/>
    <n v="100"/>
    <x v="2"/>
    <n v="1625"/>
    <x v="134"/>
    <m/>
    <x v="81"/>
    <x v="19"/>
    <x v="9"/>
    <x v="0"/>
  </r>
  <r>
    <s v="31-10-2024"/>
    <s v="Kollam"/>
    <s v="India"/>
    <x v="0"/>
    <s v="Male"/>
    <x v="0"/>
    <x v="38"/>
    <n v="315"/>
    <n v="45"/>
    <n v="59"/>
    <n v="7"/>
    <m/>
    <n v="26.46"/>
    <x v="0"/>
    <n v="378"/>
    <x v="226"/>
    <m/>
    <x v="178"/>
    <x v="19"/>
    <x v="9"/>
    <x v="0"/>
  </r>
  <r>
    <s v="31-10-2024"/>
    <s v="Etawah"/>
    <s v="India"/>
    <x v="0"/>
    <s v="Male"/>
    <x v="0"/>
    <x v="4"/>
    <n v="80"/>
    <n v="40"/>
    <n v="52"/>
    <n v="2"/>
    <m/>
    <n v="10"/>
    <x v="2"/>
    <n v="100"/>
    <x v="9"/>
    <m/>
    <x v="59"/>
    <x v="19"/>
    <x v="9"/>
    <x v="0"/>
  </r>
  <r>
    <s v="31-10-2024"/>
    <s v="Mysore"/>
    <s v="India"/>
    <x v="1"/>
    <s v="Female"/>
    <x v="0"/>
    <x v="14"/>
    <n v="840"/>
    <n v="140"/>
    <n v="182"/>
    <n v="6"/>
    <m/>
    <n v="100"/>
    <x v="0"/>
    <n v="1050"/>
    <x v="34"/>
    <m/>
    <x v="33"/>
    <x v="19"/>
    <x v="9"/>
    <x v="0"/>
  </r>
  <r>
    <s v="31-10-2024"/>
    <s v="Nagpur"/>
    <s v="India"/>
    <x v="0"/>
    <s v="Male"/>
    <x v="4"/>
    <x v="45"/>
    <n v="4000"/>
    <n v="2000"/>
    <n v="2600"/>
    <n v="2"/>
    <m/>
    <n v="260"/>
    <x v="1"/>
    <n v="5200"/>
    <x v="12"/>
    <m/>
    <x v="12"/>
    <x v="19"/>
    <x v="9"/>
    <x v="0"/>
  </r>
  <r>
    <s v="31-10-2024"/>
    <s v="Kolhapur"/>
    <s v="India"/>
    <x v="1"/>
    <s v="Male"/>
    <x v="3"/>
    <x v="25"/>
    <n v="840"/>
    <n v="120"/>
    <n v="156"/>
    <n v="7"/>
    <m/>
    <n v="100"/>
    <x v="2"/>
    <n v="1092"/>
    <x v="32"/>
    <m/>
    <x v="33"/>
    <x v="19"/>
    <x v="9"/>
    <x v="0"/>
  </r>
  <r>
    <s v="31-10-2024"/>
    <s v="Jaipur"/>
    <s v="India"/>
    <x v="1"/>
    <s v="Female"/>
    <x v="0"/>
    <x v="9"/>
    <n v="480"/>
    <n v="60"/>
    <n v="78"/>
    <n v="8"/>
    <m/>
    <n v="93.6"/>
    <x v="2"/>
    <n v="624"/>
    <x v="201"/>
    <m/>
    <x v="110"/>
    <x v="19"/>
    <x v="9"/>
    <x v="0"/>
  </r>
  <r>
    <s v="31-10-2024"/>
    <s v="Cologne"/>
    <s v="Germany"/>
    <x v="0"/>
    <s v="Female"/>
    <x v="4"/>
    <x v="34"/>
    <n v="17500"/>
    <n v="2500"/>
    <n v="3250"/>
    <n v="7"/>
    <m/>
    <n v="325"/>
    <x v="2"/>
    <n v="22750"/>
    <x v="18"/>
    <m/>
    <x v="118"/>
    <x v="19"/>
    <x v="9"/>
    <x v="0"/>
  </r>
  <r>
    <s v="31-10-2024"/>
    <s v="Salvador"/>
    <s v="Brazil"/>
    <x v="0"/>
    <s v="Male"/>
    <x v="1"/>
    <x v="50"/>
    <n v="600"/>
    <n v="200"/>
    <n v="260"/>
    <n v="3"/>
    <m/>
    <n v="75"/>
    <x v="2"/>
    <n v="750"/>
    <x v="22"/>
    <m/>
    <x v="5"/>
    <x v="19"/>
    <x v="9"/>
    <x v="0"/>
  </r>
  <r>
    <s v="31-10-2024"/>
    <s v="Sangli"/>
    <s v="India"/>
    <x v="0"/>
    <s v="Male"/>
    <x v="0"/>
    <x v="9"/>
    <n v="360"/>
    <n v="60"/>
    <n v="78"/>
    <n v="6"/>
    <m/>
    <n v="32.76"/>
    <x v="0"/>
    <n v="468"/>
    <x v="101"/>
    <m/>
    <x v="44"/>
    <x v="19"/>
    <x v="9"/>
    <x v="0"/>
  </r>
  <r>
    <s v="31-10-2024"/>
    <s v="Aizawl"/>
    <s v="India"/>
    <x v="1"/>
    <s v="Male"/>
    <x v="4"/>
    <x v="45"/>
    <n v="16000"/>
    <n v="2000"/>
    <n v="2600"/>
    <n v="8"/>
    <m/>
    <n v="260"/>
    <x v="2"/>
    <n v="20800"/>
    <x v="103"/>
    <m/>
    <x v="95"/>
    <x v="19"/>
    <x v="9"/>
    <x v="0"/>
  </r>
  <r>
    <s v="31-10-2024"/>
    <s v="Edmonton"/>
    <s v="Canada"/>
    <x v="1"/>
    <s v="Female"/>
    <x v="0"/>
    <x v="14"/>
    <n v="1400"/>
    <n v="140"/>
    <n v="182"/>
    <n v="10"/>
    <m/>
    <n v="100"/>
    <x v="0"/>
    <n v="1820"/>
    <x v="109"/>
    <m/>
    <x v="99"/>
    <x v="19"/>
    <x v="9"/>
    <x v="0"/>
  </r>
  <r>
    <s v="31-10-2024"/>
    <s v="Chicago"/>
    <s v="USA"/>
    <x v="0"/>
    <s v="Female"/>
    <x v="4"/>
    <x v="31"/>
    <n v="6400"/>
    <n v="800"/>
    <n v="1040"/>
    <n v="8"/>
    <m/>
    <n v="104"/>
    <x v="0"/>
    <n v="8320"/>
    <x v="275"/>
    <m/>
    <x v="175"/>
    <x v="19"/>
    <x v="9"/>
    <x v="0"/>
  </r>
  <r>
    <s v="31-10-2024"/>
    <s v="Pali"/>
    <s v="India"/>
    <x v="0"/>
    <s v="Female"/>
    <x v="0"/>
    <x v="27"/>
    <n v="160"/>
    <n v="40"/>
    <n v="52"/>
    <n v="4"/>
    <m/>
    <n v="13.44"/>
    <x v="0"/>
    <n v="192"/>
    <x v="11"/>
    <m/>
    <x v="11"/>
    <x v="19"/>
    <x v="9"/>
    <x v="0"/>
  </r>
  <r>
    <s v="31-10-2024"/>
    <s v="Aligarh"/>
    <s v="India"/>
    <x v="1"/>
    <s v="Female"/>
    <x v="4"/>
    <x v="30"/>
    <n v="4500"/>
    <n v="1500"/>
    <n v="1950"/>
    <n v="3"/>
    <m/>
    <n v="195"/>
    <x v="1"/>
    <n v="5625"/>
    <x v="307"/>
    <m/>
    <x v="40"/>
    <x v="19"/>
    <x v="9"/>
    <x v="0"/>
  </r>
  <r>
    <s v="31-10-2024"/>
    <s v="Berlin"/>
    <s v="Germany"/>
    <x v="0"/>
    <s v="Female"/>
    <x v="0"/>
    <x v="5"/>
    <n v="540"/>
    <n v="90"/>
    <n v="117"/>
    <n v="6"/>
    <m/>
    <n v="49.14"/>
    <x v="0"/>
    <n v="702"/>
    <x v="8"/>
    <m/>
    <x v="8"/>
    <x v="19"/>
    <x v="9"/>
    <x v="0"/>
  </r>
  <r>
    <s v="31-10-2024"/>
    <s v="San Diego"/>
    <s v="USA"/>
    <x v="1"/>
    <s v="Male"/>
    <x v="2"/>
    <x v="19"/>
    <n v="36000"/>
    <n v="18000"/>
    <n v="23400"/>
    <n v="2"/>
    <m/>
    <n v="3510"/>
    <x v="0"/>
    <n v="46800"/>
    <x v="51"/>
    <m/>
    <x v="52"/>
    <x v="19"/>
    <x v="9"/>
    <x v="0"/>
  </r>
  <r>
    <s v="31-10-2024"/>
    <s v="Dresden"/>
    <s v="Germany"/>
    <x v="0"/>
    <s v="Female"/>
    <x v="4"/>
    <x v="30"/>
    <n v="7500"/>
    <n v="1500"/>
    <n v="1950"/>
    <n v="5"/>
    <m/>
    <n v="195"/>
    <x v="1"/>
    <n v="9750"/>
    <x v="49"/>
    <m/>
    <x v="50"/>
    <x v="19"/>
    <x v="9"/>
    <x v="0"/>
  </r>
  <r>
    <s v="31-10-2024"/>
    <s v="Aizawl"/>
    <s v="India"/>
    <x v="0"/>
    <s v="Male"/>
    <x v="1"/>
    <x v="55"/>
    <n v="475"/>
    <n v="95"/>
    <n v="124"/>
    <n v="5"/>
    <m/>
    <n v="61.75"/>
    <x v="2"/>
    <n v="617.5"/>
    <x v="97"/>
    <m/>
    <x v="90"/>
    <x v="19"/>
    <x v="9"/>
    <x v="0"/>
  </r>
  <r>
    <s v="31-10-2024"/>
    <s v="Hamburg"/>
    <s v="Germany"/>
    <x v="0"/>
    <s v="Female"/>
    <x v="1"/>
    <x v="50"/>
    <n v="1400"/>
    <n v="200"/>
    <n v="260"/>
    <n v="7"/>
    <m/>
    <n v="100"/>
    <x v="0"/>
    <n v="1750"/>
    <x v="288"/>
    <m/>
    <x v="99"/>
    <x v="19"/>
    <x v="9"/>
    <x v="0"/>
  </r>
  <r>
    <s v="31-10-2024"/>
    <s v="Fortaleza"/>
    <s v="Brazil"/>
    <x v="1"/>
    <s v="Male"/>
    <x v="5"/>
    <x v="41"/>
    <n v="6"/>
    <n v="3"/>
    <n v="4"/>
    <n v="2"/>
    <m/>
    <n v="0.82799999999999996"/>
    <x v="0"/>
    <n v="6.9"/>
    <x v="373"/>
    <m/>
    <x v="241"/>
    <x v="19"/>
    <x v="9"/>
    <x v="0"/>
  </r>
  <r>
    <s v="31-10-2024"/>
    <s v="Nashville"/>
    <s v="USA"/>
    <x v="0"/>
    <s v="Male"/>
    <x v="0"/>
    <x v="14"/>
    <n v="840"/>
    <n v="140"/>
    <n v="182"/>
    <n v="6"/>
    <m/>
    <n v="100"/>
    <x v="2"/>
    <n v="1092"/>
    <x v="32"/>
    <m/>
    <x v="33"/>
    <x v="19"/>
    <x v="9"/>
    <x v="0"/>
  </r>
  <r>
    <d v="2024-01-11T00:00:00"/>
    <s v="Pali"/>
    <s v="India"/>
    <x v="0"/>
    <s v="Female"/>
    <x v="4"/>
    <x v="34"/>
    <n v="15000"/>
    <n v="2500"/>
    <n v="3250"/>
    <n v="6"/>
    <m/>
    <n v="325"/>
    <x v="0"/>
    <n v="19500"/>
    <x v="151"/>
    <m/>
    <x v="134"/>
    <x v="23"/>
    <x v="1"/>
    <x v="0"/>
  </r>
  <r>
    <d v="2024-01-11T00:00:00"/>
    <s v="Los Angeles"/>
    <s v="USA"/>
    <x v="0"/>
    <s v="Male"/>
    <x v="0"/>
    <x v="38"/>
    <n v="180"/>
    <n v="45"/>
    <n v="59"/>
    <n v="4"/>
    <m/>
    <n v="11.7"/>
    <x v="1"/>
    <n v="234"/>
    <x v="2"/>
    <m/>
    <x v="94"/>
    <x v="23"/>
    <x v="1"/>
    <x v="0"/>
  </r>
  <r>
    <d v="2024-01-11T00:00:00"/>
    <s v="Leeds"/>
    <s v="UK"/>
    <x v="0"/>
    <s v="Male"/>
    <x v="0"/>
    <x v="3"/>
    <n v="500"/>
    <n v="100"/>
    <n v="130"/>
    <n v="5"/>
    <m/>
    <n v="43.75"/>
    <x v="0"/>
    <n v="625"/>
    <x v="99"/>
    <m/>
    <x v="24"/>
    <x v="23"/>
    <x v="1"/>
    <x v="0"/>
  </r>
  <r>
    <d v="2024-01-11T00:00:00"/>
    <s v="San Francisco"/>
    <s v="USA"/>
    <x v="0"/>
    <s v="Male"/>
    <x v="0"/>
    <x v="11"/>
    <n v="4400"/>
    <n v="550"/>
    <n v="715"/>
    <n v="8"/>
    <m/>
    <n v="100"/>
    <x v="2"/>
    <n v="5720"/>
    <x v="114"/>
    <m/>
    <x v="104"/>
    <x v="23"/>
    <x v="1"/>
    <x v="0"/>
  </r>
  <r>
    <d v="2024-01-11T00:00:00"/>
    <s v="Montreal"/>
    <s v="Canada"/>
    <x v="0"/>
    <s v="Male"/>
    <x v="1"/>
    <x v="2"/>
    <n v="1260"/>
    <n v="180"/>
    <n v="234"/>
    <n v="7"/>
    <m/>
    <n v="100"/>
    <x v="2"/>
    <n v="1638"/>
    <x v="6"/>
    <m/>
    <x v="6"/>
    <x v="23"/>
    <x v="1"/>
    <x v="0"/>
  </r>
  <r>
    <d v="2024-01-11T00:00:00"/>
    <s v="Bardhaman"/>
    <s v="India"/>
    <x v="1"/>
    <s v="Male"/>
    <x v="1"/>
    <x v="39"/>
    <n v="450"/>
    <n v="50"/>
    <n v="65"/>
    <n v="9"/>
    <m/>
    <n v="58.5"/>
    <x v="1"/>
    <n v="585"/>
    <x v="74"/>
    <m/>
    <x v="72"/>
    <x v="23"/>
    <x v="1"/>
    <x v="0"/>
  </r>
  <r>
    <d v="2024-01-11T00:00:00"/>
    <s v="Thiruvananthapuram"/>
    <s v="India"/>
    <x v="0"/>
    <s v="Female"/>
    <x v="0"/>
    <x v="9"/>
    <n v="240"/>
    <n v="60"/>
    <n v="78"/>
    <n v="4"/>
    <m/>
    <n v="21.84"/>
    <x v="0"/>
    <n v="312"/>
    <x v="7"/>
    <m/>
    <x v="7"/>
    <x v="23"/>
    <x v="1"/>
    <x v="0"/>
  </r>
  <r>
    <d v="2024-01-11T00:00:00"/>
    <s v="Manaus"/>
    <s v="Brazil"/>
    <x v="0"/>
    <s v="Male"/>
    <x v="1"/>
    <x v="2"/>
    <n v="900"/>
    <n v="180"/>
    <n v="234"/>
    <n v="5"/>
    <m/>
    <n v="58.5"/>
    <x v="1"/>
    <n v="1170"/>
    <x v="28"/>
    <m/>
    <x v="29"/>
    <x v="23"/>
    <x v="1"/>
    <x v="0"/>
  </r>
  <r>
    <d v="2024-01-11T00:00:00"/>
    <s v="Winnipeg"/>
    <s v="Canada"/>
    <x v="1"/>
    <s v="Male"/>
    <x v="0"/>
    <x v="6"/>
    <n v="20"/>
    <n v="20"/>
    <n v="26"/>
    <n v="1"/>
    <m/>
    <n v="2.4"/>
    <x v="1"/>
    <n v="24"/>
    <x v="349"/>
    <m/>
    <x v="201"/>
    <x v="23"/>
    <x v="1"/>
    <x v="0"/>
  </r>
  <r>
    <d v="2024-01-11T00:00:00"/>
    <s v="Rio de Janeiro"/>
    <s v="Brazil"/>
    <x v="0"/>
    <s v="Male"/>
    <x v="0"/>
    <x v="9"/>
    <n v="300"/>
    <n v="60"/>
    <n v="78"/>
    <n v="5"/>
    <m/>
    <n v="26.25"/>
    <x v="0"/>
    <n v="375"/>
    <x v="24"/>
    <m/>
    <x v="85"/>
    <x v="23"/>
    <x v="1"/>
    <x v="0"/>
  </r>
  <r>
    <d v="2024-01-11T00:00:00"/>
    <s v="Visakhapatnam"/>
    <s v="India"/>
    <x v="0"/>
    <s v="Male"/>
    <x v="0"/>
    <x v="5"/>
    <n v="360"/>
    <n v="90"/>
    <n v="117"/>
    <n v="4"/>
    <m/>
    <n v="31.5"/>
    <x v="0"/>
    <n v="450"/>
    <x v="43"/>
    <m/>
    <x v="44"/>
    <x v="23"/>
    <x v="1"/>
    <x v="0"/>
  </r>
  <r>
    <d v="2024-01-11T00:00:00"/>
    <s v="San Diego"/>
    <s v="USA"/>
    <x v="0"/>
    <s v="Male"/>
    <x v="3"/>
    <x v="21"/>
    <n v="2250"/>
    <n v="450"/>
    <n v="585"/>
    <n v="5"/>
    <m/>
    <n v="100"/>
    <x v="2"/>
    <n v="2925"/>
    <x v="227"/>
    <m/>
    <x v="176"/>
    <x v="23"/>
    <x v="1"/>
    <x v="0"/>
  </r>
  <r>
    <d v="2024-01-11T00:00:00"/>
    <s v="San Diego"/>
    <s v="USA"/>
    <x v="1"/>
    <s v="Female"/>
    <x v="5"/>
    <x v="56"/>
    <n v="120"/>
    <n v="20"/>
    <n v="26"/>
    <n v="6"/>
    <m/>
    <n v="23.4"/>
    <x v="2"/>
    <n v="156"/>
    <x v="4"/>
    <m/>
    <x v="4"/>
    <x v="23"/>
    <x v="1"/>
    <x v="0"/>
  </r>
  <r>
    <d v="2024-01-11T00:00:00"/>
    <s v="San Jose"/>
    <s v="USA"/>
    <x v="1"/>
    <s v="Male"/>
    <x v="4"/>
    <x v="16"/>
    <n v="3600"/>
    <n v="1800"/>
    <n v="2340"/>
    <n v="2"/>
    <m/>
    <n v="234"/>
    <x v="1"/>
    <n v="4680"/>
    <x v="110"/>
    <m/>
    <x v="16"/>
    <x v="23"/>
    <x v="1"/>
    <x v="0"/>
  </r>
  <r>
    <d v="2024-01-11T00:00:00"/>
    <s v="Thiruvananthapuram"/>
    <s v="India"/>
    <x v="0"/>
    <s v="Male"/>
    <x v="2"/>
    <x v="12"/>
    <n v="75000"/>
    <n v="25000"/>
    <n v="32500"/>
    <n v="3"/>
    <m/>
    <n v="4875"/>
    <x v="0"/>
    <n v="97500"/>
    <x v="66"/>
    <m/>
    <x v="158"/>
    <x v="23"/>
    <x v="1"/>
    <x v="0"/>
  </r>
  <r>
    <d v="2024-01-11T00:00:00"/>
    <s v="Baltimore"/>
    <s v="USA"/>
    <x v="1"/>
    <s v="Female"/>
    <x v="4"/>
    <x v="35"/>
    <n v="500"/>
    <n v="500"/>
    <n v="650"/>
    <n v="1"/>
    <m/>
    <n v="78"/>
    <x v="0"/>
    <n v="650"/>
    <x v="22"/>
    <m/>
    <x v="24"/>
    <x v="23"/>
    <x v="1"/>
    <x v="0"/>
  </r>
  <r>
    <d v="2024-01-11T00:00:00"/>
    <s v="Portland"/>
    <s v="USA"/>
    <x v="0"/>
    <s v="Female"/>
    <x v="1"/>
    <x v="50"/>
    <n v="800"/>
    <n v="200"/>
    <n v="260"/>
    <n v="4"/>
    <m/>
    <n v="46"/>
    <x v="1"/>
    <n v="920"/>
    <x v="20"/>
    <m/>
    <x v="71"/>
    <x v="23"/>
    <x v="1"/>
    <x v="0"/>
  </r>
  <r>
    <d v="2024-01-11T00:00:00"/>
    <s v="Abu Dhabi"/>
    <s v="UAE"/>
    <x v="0"/>
    <s v="Male"/>
    <x v="0"/>
    <x v="3"/>
    <n v="800"/>
    <n v="100"/>
    <n v="130"/>
    <n v="8"/>
    <m/>
    <n v="100"/>
    <x v="2"/>
    <n v="1040"/>
    <x v="73"/>
    <m/>
    <x v="71"/>
    <x v="23"/>
    <x v="1"/>
    <x v="0"/>
  </r>
  <r>
    <d v="2024-01-11T00:00:00"/>
    <s v="Patna"/>
    <s v="India"/>
    <x v="1"/>
    <s v="Male"/>
    <x v="0"/>
    <x v="4"/>
    <n v="240"/>
    <n v="40"/>
    <n v="52"/>
    <n v="6"/>
    <m/>
    <n v="31.2"/>
    <x v="1"/>
    <n v="312"/>
    <x v="7"/>
    <m/>
    <x v="7"/>
    <x v="23"/>
    <x v="1"/>
    <x v="0"/>
  </r>
  <r>
    <d v="2024-01-11T00:00:00"/>
    <s v="Tenali"/>
    <s v="India"/>
    <x v="0"/>
    <s v="Male"/>
    <x v="2"/>
    <x v="52"/>
    <n v="30000"/>
    <n v="5000"/>
    <n v="6500"/>
    <n v="6"/>
    <m/>
    <n v="650"/>
    <x v="2"/>
    <n v="39000"/>
    <x v="104"/>
    <m/>
    <x v="146"/>
    <x v="23"/>
    <x v="1"/>
    <x v="0"/>
  </r>
  <r>
    <d v="2024-01-11T00:00:00"/>
    <s v="Mysore"/>
    <s v="India"/>
    <x v="0"/>
    <s v="Male"/>
    <x v="0"/>
    <x v="6"/>
    <n v="60"/>
    <n v="20"/>
    <n v="26"/>
    <n v="3"/>
    <m/>
    <n v="5.25"/>
    <x v="0"/>
    <n v="75"/>
    <x v="67"/>
    <m/>
    <x v="112"/>
    <x v="23"/>
    <x v="1"/>
    <x v="0"/>
  </r>
  <r>
    <d v="2024-01-11T00:00:00"/>
    <s v="Kharagpur"/>
    <s v="India"/>
    <x v="0"/>
    <s v="Male"/>
    <x v="1"/>
    <x v="22"/>
    <n v="600"/>
    <n v="100"/>
    <n v="130"/>
    <n v="6"/>
    <m/>
    <n v="37.5"/>
    <x v="1"/>
    <n v="750"/>
    <x v="22"/>
    <m/>
    <x v="5"/>
    <x v="23"/>
    <x v="1"/>
    <x v="0"/>
  </r>
  <r>
    <d v="2024-01-11T00:00:00"/>
    <s v="Calgary"/>
    <s v="Canada"/>
    <x v="0"/>
    <s v="Male"/>
    <x v="4"/>
    <x v="45"/>
    <n v="8000"/>
    <n v="2000"/>
    <n v="2600"/>
    <n v="4"/>
    <m/>
    <n v="260"/>
    <x v="1"/>
    <n v="10400"/>
    <x v="162"/>
    <m/>
    <x v="119"/>
    <x v="23"/>
    <x v="1"/>
    <x v="0"/>
  </r>
  <r>
    <d v="2024-01-11T00:00:00"/>
    <s v="Frankfurt"/>
    <s v="Germany"/>
    <x v="0"/>
    <s v="Male"/>
    <x v="0"/>
    <x v="36"/>
    <n v="220"/>
    <n v="55"/>
    <n v="72"/>
    <n v="4"/>
    <m/>
    <n v="14.3"/>
    <x v="1"/>
    <n v="286"/>
    <x v="111"/>
    <m/>
    <x v="49"/>
    <x v="23"/>
    <x v="1"/>
    <x v="0"/>
  </r>
  <r>
    <d v="2024-02-11T00:00:00"/>
    <s v="Moradabad"/>
    <s v="India"/>
    <x v="1"/>
    <s v="Male"/>
    <x v="0"/>
    <x v="14"/>
    <n v="840"/>
    <n v="140"/>
    <n v="182"/>
    <n v="6"/>
    <m/>
    <n v="100"/>
    <x v="2"/>
    <n v="1092"/>
    <x v="32"/>
    <m/>
    <x v="33"/>
    <x v="23"/>
    <x v="2"/>
    <x v="0"/>
  </r>
  <r>
    <d v="2024-02-11T00:00:00"/>
    <s v="Etawah"/>
    <s v="India"/>
    <x v="0"/>
    <s v="Female"/>
    <x v="2"/>
    <x v="12"/>
    <n v="125000"/>
    <n v="25000"/>
    <n v="32500"/>
    <n v="5"/>
    <m/>
    <n v="4875"/>
    <x v="0"/>
    <n v="162500"/>
    <x v="229"/>
    <m/>
    <x v="84"/>
    <x v="23"/>
    <x v="2"/>
    <x v="0"/>
  </r>
  <r>
    <d v="2024-02-11T00:00:00"/>
    <s v="Palghar"/>
    <s v="India"/>
    <x v="0"/>
    <s v="Male"/>
    <x v="2"/>
    <x v="17"/>
    <n v="13200"/>
    <n v="2200"/>
    <n v="2860"/>
    <n v="6"/>
    <m/>
    <n v="286"/>
    <x v="0"/>
    <n v="17160"/>
    <x v="68"/>
    <m/>
    <x v="21"/>
    <x v="23"/>
    <x v="2"/>
    <x v="0"/>
  </r>
  <r>
    <d v="2024-02-11T00:00:00"/>
    <s v="Quebec City"/>
    <s v="Canada"/>
    <x v="0"/>
    <s v="Male"/>
    <x v="4"/>
    <x v="31"/>
    <n v="4000"/>
    <n v="800"/>
    <n v="1040"/>
    <n v="5"/>
    <m/>
    <n v="104"/>
    <x v="1"/>
    <n v="5200"/>
    <x v="12"/>
    <m/>
    <x v="12"/>
    <x v="23"/>
    <x v="2"/>
    <x v="0"/>
  </r>
  <r>
    <d v="2024-02-11T00:00:00"/>
    <s v="London"/>
    <s v="UK"/>
    <x v="0"/>
    <s v="Female"/>
    <x v="3"/>
    <x v="42"/>
    <n v="180"/>
    <n v="90"/>
    <n v="117"/>
    <n v="2"/>
    <m/>
    <n v="15.75"/>
    <x v="0"/>
    <n v="225"/>
    <x v="65"/>
    <m/>
    <x v="2"/>
    <x v="23"/>
    <x v="2"/>
    <x v="0"/>
  </r>
  <r>
    <d v="2024-02-11T00:00:00"/>
    <s v="Kolkata"/>
    <s v="India"/>
    <x v="0"/>
    <s v="Female"/>
    <x v="0"/>
    <x v="11"/>
    <n v="5500"/>
    <n v="550"/>
    <n v="715"/>
    <n v="10"/>
    <m/>
    <n v="100"/>
    <x v="0"/>
    <n v="7150"/>
    <x v="248"/>
    <m/>
    <x v="150"/>
    <x v="23"/>
    <x v="2"/>
    <x v="0"/>
  </r>
  <r>
    <d v="2024-02-11T00:00:00"/>
    <s v="Aligarh"/>
    <s v="India"/>
    <x v="1"/>
    <s v="Female"/>
    <x v="0"/>
    <x v="32"/>
    <n v="160"/>
    <n v="20"/>
    <n v="26"/>
    <n v="8"/>
    <m/>
    <n v="24.96"/>
    <x v="0"/>
    <n v="208"/>
    <x v="61"/>
    <m/>
    <x v="11"/>
    <x v="23"/>
    <x v="2"/>
    <x v="0"/>
  </r>
  <r>
    <d v="2024-02-11T00:00:00"/>
    <s v="Hobart"/>
    <s v="Australia"/>
    <x v="0"/>
    <s v="Male"/>
    <x v="0"/>
    <x v="27"/>
    <n v="80"/>
    <n v="40"/>
    <n v="52"/>
    <n v="2"/>
    <m/>
    <n v="5"/>
    <x v="1"/>
    <n v="100"/>
    <x v="9"/>
    <m/>
    <x v="59"/>
    <x v="23"/>
    <x v="2"/>
    <x v="0"/>
  </r>
  <r>
    <d v="2024-02-11T00:00:00"/>
    <s v="SÃ£o Paulo"/>
    <s v="Brazil"/>
    <x v="0"/>
    <s v="Female"/>
    <x v="0"/>
    <x v="1"/>
    <n v="640"/>
    <n v="80"/>
    <n v="104"/>
    <n v="8"/>
    <m/>
    <n v="51.52"/>
    <x v="0"/>
    <n v="736"/>
    <x v="27"/>
    <m/>
    <x v="162"/>
    <x v="23"/>
    <x v="2"/>
    <x v="0"/>
  </r>
  <r>
    <d v="2024-02-11T00:00:00"/>
    <s v="Palghar"/>
    <s v="India"/>
    <x v="0"/>
    <s v="Male"/>
    <x v="2"/>
    <x v="15"/>
    <n v="7000"/>
    <n v="3500"/>
    <n v="4550"/>
    <n v="2"/>
    <m/>
    <n v="437.5"/>
    <x v="1"/>
    <n v="8750"/>
    <x v="363"/>
    <m/>
    <x v="157"/>
    <x v="23"/>
    <x v="2"/>
    <x v="0"/>
  </r>
  <r>
    <d v="2024-02-11T00:00:00"/>
    <s v="Quebec City"/>
    <s v="Canada"/>
    <x v="1"/>
    <s v="Female"/>
    <x v="2"/>
    <x v="18"/>
    <n v="7200"/>
    <n v="1200"/>
    <n v="1560"/>
    <n v="6"/>
    <m/>
    <n v="156"/>
    <x v="1"/>
    <n v="8280"/>
    <x v="110"/>
    <m/>
    <x v="19"/>
    <x v="23"/>
    <x v="2"/>
    <x v="0"/>
  </r>
  <r>
    <d v="2024-02-11T00:00:00"/>
    <s v="Kolkata"/>
    <s v="India"/>
    <x v="1"/>
    <s v="Male"/>
    <x v="2"/>
    <x v="18"/>
    <n v="10800"/>
    <n v="1200"/>
    <n v="1560"/>
    <n v="9"/>
    <m/>
    <n v="156"/>
    <x v="1"/>
    <n v="12960"/>
    <x v="19"/>
    <m/>
    <x v="96"/>
    <x v="23"/>
    <x v="2"/>
    <x v="0"/>
  </r>
  <r>
    <d v="2024-02-11T00:00:00"/>
    <s v="Tenali"/>
    <s v="India"/>
    <x v="0"/>
    <s v="Male"/>
    <x v="1"/>
    <x v="50"/>
    <n v="600"/>
    <n v="200"/>
    <n v="260"/>
    <n v="3"/>
    <m/>
    <n v="39"/>
    <x v="1"/>
    <n v="780"/>
    <x v="5"/>
    <m/>
    <x v="5"/>
    <x v="23"/>
    <x v="2"/>
    <x v="0"/>
  </r>
  <r>
    <d v="2024-02-11T00:00:00"/>
    <s v="Abu Dhabi"/>
    <s v="UAE"/>
    <x v="0"/>
    <s v="Male"/>
    <x v="5"/>
    <x v="53"/>
    <n v="150"/>
    <n v="30"/>
    <n v="39"/>
    <n v="5"/>
    <m/>
    <n v="13.65"/>
    <x v="0"/>
    <n v="195"/>
    <x v="65"/>
    <m/>
    <x v="181"/>
    <x v="23"/>
    <x v="2"/>
    <x v="0"/>
  </r>
  <r>
    <d v="2024-02-11T00:00:00"/>
    <s v="Baranagar"/>
    <s v="India"/>
    <x v="1"/>
    <s v="Male"/>
    <x v="0"/>
    <x v="32"/>
    <n v="60"/>
    <n v="20"/>
    <n v="26"/>
    <n v="3"/>
    <m/>
    <n v="8.2799999999999994"/>
    <x v="0"/>
    <n v="69"/>
    <x v="57"/>
    <m/>
    <x v="112"/>
    <x v="23"/>
    <x v="2"/>
    <x v="0"/>
  </r>
  <r>
    <d v="2024-02-11T00:00:00"/>
    <s v="Baranagar"/>
    <s v="India"/>
    <x v="0"/>
    <s v="Female"/>
    <x v="0"/>
    <x v="0"/>
    <n v="500"/>
    <n v="250"/>
    <n v="325"/>
    <n v="2"/>
    <m/>
    <n v="62.5"/>
    <x v="2"/>
    <n v="625"/>
    <x v="99"/>
    <m/>
    <x v="24"/>
    <x v="23"/>
    <x v="2"/>
    <x v="0"/>
  </r>
  <r>
    <d v="2024-02-11T00:00:00"/>
    <s v="Brisbane"/>
    <s v="Australia"/>
    <x v="1"/>
    <s v="Male"/>
    <x v="2"/>
    <x v="12"/>
    <n v="175000"/>
    <n v="25000"/>
    <n v="32500"/>
    <n v="7"/>
    <m/>
    <n v="4875"/>
    <x v="0"/>
    <n v="227500"/>
    <x v="14"/>
    <m/>
    <x v="14"/>
    <x v="23"/>
    <x v="2"/>
    <x v="0"/>
  </r>
  <r>
    <d v="2024-02-11T00:00:00"/>
    <s v="Birmingham"/>
    <s v="UK"/>
    <x v="0"/>
    <s v="Male"/>
    <x v="2"/>
    <x v="17"/>
    <n v="8800"/>
    <n v="2200"/>
    <n v="2860"/>
    <n v="4"/>
    <m/>
    <n v="286"/>
    <x v="0"/>
    <n v="11440"/>
    <x v="59"/>
    <m/>
    <x v="58"/>
    <x v="23"/>
    <x v="2"/>
    <x v="0"/>
  </r>
  <r>
    <d v="2024-02-11T00:00:00"/>
    <s v="Bhiwani"/>
    <s v="India"/>
    <x v="0"/>
    <s v="Male"/>
    <x v="0"/>
    <x v="38"/>
    <n v="135"/>
    <n v="45"/>
    <n v="59"/>
    <n v="3"/>
    <m/>
    <n v="8.7750000000000004"/>
    <x v="1"/>
    <n v="175.5"/>
    <x v="233"/>
    <m/>
    <x v="155"/>
    <x v="23"/>
    <x v="2"/>
    <x v="0"/>
  </r>
  <r>
    <d v="2024-02-11T00:00:00"/>
    <s v="Karimnagar"/>
    <s v="India"/>
    <x v="0"/>
    <s v="Male"/>
    <x v="4"/>
    <x v="13"/>
    <n v="4500"/>
    <n v="900"/>
    <n v="1170"/>
    <n v="5"/>
    <m/>
    <n v="117"/>
    <x v="1"/>
    <n v="5625"/>
    <x v="307"/>
    <m/>
    <x v="40"/>
    <x v="23"/>
    <x v="2"/>
    <x v="0"/>
  </r>
  <r>
    <d v="2024-02-11T00:00:00"/>
    <s v="San Diego"/>
    <s v="USA"/>
    <x v="0"/>
    <s v="Male"/>
    <x v="0"/>
    <x v="27"/>
    <n v="120"/>
    <n v="40"/>
    <n v="52"/>
    <n v="3"/>
    <m/>
    <n v="7.8"/>
    <x v="1"/>
    <n v="156"/>
    <x v="4"/>
    <m/>
    <x v="4"/>
    <x v="23"/>
    <x v="2"/>
    <x v="0"/>
  </r>
  <r>
    <d v="2024-02-11T00:00:00"/>
    <s v="Pune"/>
    <s v="India"/>
    <x v="0"/>
    <s v="Female"/>
    <x v="2"/>
    <x v="18"/>
    <n v="6000"/>
    <n v="1200"/>
    <n v="1560"/>
    <n v="5"/>
    <m/>
    <n v="156"/>
    <x v="2"/>
    <n v="7800"/>
    <x v="23"/>
    <m/>
    <x v="25"/>
    <x v="23"/>
    <x v="2"/>
    <x v="0"/>
  </r>
  <r>
    <d v="2024-02-11T00:00:00"/>
    <s v="Jalandhar"/>
    <s v="India"/>
    <x v="1"/>
    <s v="Male"/>
    <x v="3"/>
    <x v="21"/>
    <n v="900"/>
    <n v="450"/>
    <n v="585"/>
    <n v="2"/>
    <m/>
    <n v="100"/>
    <x v="1"/>
    <n v="1035"/>
    <x v="74"/>
    <m/>
    <x v="29"/>
    <x v="23"/>
    <x v="2"/>
    <x v="0"/>
  </r>
  <r>
    <d v="2024-02-11T00:00:00"/>
    <s v="Adelaide"/>
    <s v="Australia"/>
    <x v="0"/>
    <s v="Male"/>
    <x v="0"/>
    <x v="5"/>
    <n v="720"/>
    <n v="90"/>
    <n v="117"/>
    <n v="8"/>
    <m/>
    <n v="65.52"/>
    <x v="0"/>
    <n v="936"/>
    <x v="1"/>
    <m/>
    <x v="1"/>
    <x v="23"/>
    <x v="2"/>
    <x v="0"/>
  </r>
  <r>
    <d v="2024-02-11T00:00:00"/>
    <s v="Leipzig"/>
    <s v="Germany"/>
    <x v="0"/>
    <s v="Male"/>
    <x v="0"/>
    <x v="14"/>
    <n v="980"/>
    <n v="140"/>
    <n v="182"/>
    <n v="7"/>
    <m/>
    <n v="100"/>
    <x v="2"/>
    <n v="1274"/>
    <x v="135"/>
    <m/>
    <x v="121"/>
    <x v="23"/>
    <x v="2"/>
    <x v="0"/>
  </r>
  <r>
    <d v="2024-02-11T00:00:00"/>
    <s v="Phoenix"/>
    <s v="USA"/>
    <x v="1"/>
    <s v="Male"/>
    <x v="0"/>
    <x v="0"/>
    <n v="2500"/>
    <n v="250"/>
    <n v="325"/>
    <n v="10"/>
    <m/>
    <n v="100"/>
    <x v="1"/>
    <n v="3125"/>
    <x v="241"/>
    <m/>
    <x v="102"/>
    <x v="23"/>
    <x v="2"/>
    <x v="0"/>
  </r>
  <r>
    <d v="2024-02-11T00:00:00"/>
    <s v="Nashik"/>
    <s v="India"/>
    <x v="1"/>
    <s v="Female"/>
    <x v="2"/>
    <x v="17"/>
    <n v="11000"/>
    <n v="2200"/>
    <n v="2860"/>
    <n v="5"/>
    <m/>
    <n v="286"/>
    <x v="0"/>
    <n v="12650"/>
    <x v="248"/>
    <m/>
    <x v="125"/>
    <x v="23"/>
    <x v="2"/>
    <x v="0"/>
  </r>
  <r>
    <d v="2024-02-11T00:00:00"/>
    <s v="Sharjah"/>
    <s v="UAE"/>
    <x v="1"/>
    <s v="Male"/>
    <x v="0"/>
    <x v="36"/>
    <n v="165"/>
    <n v="55"/>
    <n v="72"/>
    <n v="3"/>
    <m/>
    <n v="20.625"/>
    <x v="1"/>
    <n v="206.25"/>
    <x v="324"/>
    <m/>
    <x v="60"/>
    <x v="23"/>
    <x v="2"/>
    <x v="0"/>
  </r>
  <r>
    <d v="2024-03-11T00:00:00"/>
    <s v="Pali"/>
    <s v="India"/>
    <x v="0"/>
    <s v="Male"/>
    <x v="0"/>
    <x v="0"/>
    <n v="1000"/>
    <n v="250"/>
    <n v="325"/>
    <n v="4"/>
    <m/>
    <n v="87.5"/>
    <x v="0"/>
    <n v="1250"/>
    <x v="214"/>
    <m/>
    <x v="22"/>
    <x v="23"/>
    <x v="3"/>
    <x v="0"/>
  </r>
  <r>
    <d v="2024-03-11T00:00:00"/>
    <s v="Dallas"/>
    <s v="USA"/>
    <x v="0"/>
    <s v="Male"/>
    <x v="4"/>
    <x v="37"/>
    <n v="1800"/>
    <n v="300"/>
    <n v="390"/>
    <n v="6"/>
    <m/>
    <n v="100"/>
    <x v="1"/>
    <n v="2070"/>
    <x v="28"/>
    <m/>
    <x v="122"/>
    <x v="23"/>
    <x v="3"/>
    <x v="0"/>
  </r>
  <r>
    <d v="2024-03-11T00:00:00"/>
    <s v="Kharagpur"/>
    <s v="India"/>
    <x v="1"/>
    <s v="Male"/>
    <x v="2"/>
    <x v="12"/>
    <n v="100000"/>
    <n v="25000"/>
    <n v="32500"/>
    <n v="4"/>
    <m/>
    <n v="4875"/>
    <x v="2"/>
    <n v="130000"/>
    <x v="254"/>
    <m/>
    <x v="195"/>
    <x v="23"/>
    <x v="3"/>
    <x v="0"/>
  </r>
  <r>
    <d v="2024-03-11T00:00:00"/>
    <s v="San Jose"/>
    <s v="USA"/>
    <x v="0"/>
    <s v="Male"/>
    <x v="0"/>
    <x v="14"/>
    <n v="280"/>
    <n v="140"/>
    <n v="182"/>
    <n v="2"/>
    <m/>
    <n v="25.48"/>
    <x v="0"/>
    <n v="364"/>
    <x v="96"/>
    <m/>
    <x v="87"/>
    <x v="23"/>
    <x v="3"/>
    <x v="0"/>
  </r>
  <r>
    <d v="2024-03-11T00:00:00"/>
    <s v="Moradabad"/>
    <s v="India"/>
    <x v="0"/>
    <s v="Female"/>
    <x v="0"/>
    <x v="4"/>
    <n v="120"/>
    <n v="40"/>
    <n v="52"/>
    <n v="3"/>
    <m/>
    <n v="7.5"/>
    <x v="1"/>
    <n v="150"/>
    <x v="53"/>
    <m/>
    <x v="4"/>
    <x v="23"/>
    <x v="3"/>
    <x v="0"/>
  </r>
  <r>
    <d v="2024-03-11T00:00:00"/>
    <s v="Rewa"/>
    <s v="India"/>
    <x v="1"/>
    <s v="Female"/>
    <x v="1"/>
    <x v="39"/>
    <n v="400"/>
    <n v="50"/>
    <n v="65"/>
    <n v="8"/>
    <m/>
    <n v="48"/>
    <x v="1"/>
    <n v="480"/>
    <x v="187"/>
    <m/>
    <x v="20"/>
    <x v="23"/>
    <x v="3"/>
    <x v="0"/>
  </r>
  <r>
    <d v="2024-03-11T00:00:00"/>
    <s v="Gandhinagar"/>
    <s v="India"/>
    <x v="0"/>
    <s v="Male"/>
    <x v="4"/>
    <x v="16"/>
    <n v="10800"/>
    <n v="1800"/>
    <n v="2340"/>
    <n v="6"/>
    <m/>
    <n v="234"/>
    <x v="1"/>
    <n v="13500"/>
    <x v="282"/>
    <m/>
    <x v="96"/>
    <x v="23"/>
    <x v="3"/>
    <x v="0"/>
  </r>
  <r>
    <d v="2024-03-11T00:00:00"/>
    <s v="Kolkata"/>
    <s v="India"/>
    <x v="1"/>
    <s v="Female"/>
    <x v="2"/>
    <x v="19"/>
    <n v="72000"/>
    <n v="18000"/>
    <n v="23400"/>
    <n v="4"/>
    <m/>
    <n v="3510"/>
    <x v="1"/>
    <n v="93600"/>
    <x v="39"/>
    <m/>
    <x v="39"/>
    <x v="23"/>
    <x v="3"/>
    <x v="0"/>
  </r>
  <r>
    <d v="2024-03-11T00:00:00"/>
    <s v="Gold Coast"/>
    <s v="Australia"/>
    <x v="1"/>
    <s v="Female"/>
    <x v="1"/>
    <x v="55"/>
    <n v="475"/>
    <n v="95"/>
    <n v="124"/>
    <n v="5"/>
    <m/>
    <n v="74.099999999999994"/>
    <x v="0"/>
    <n v="617.5"/>
    <x v="97"/>
    <m/>
    <x v="90"/>
    <x v="23"/>
    <x v="3"/>
    <x v="0"/>
  </r>
  <r>
    <d v="2024-03-11T00:00:00"/>
    <s v="Hyderabad"/>
    <s v="India"/>
    <x v="0"/>
    <s v="Male"/>
    <x v="0"/>
    <x v="5"/>
    <n v="270"/>
    <n v="90"/>
    <n v="117"/>
    <n v="3"/>
    <m/>
    <n v="23.625"/>
    <x v="0"/>
    <n v="337.5"/>
    <x v="37"/>
    <m/>
    <x v="37"/>
    <x v="23"/>
    <x v="3"/>
    <x v="0"/>
  </r>
  <r>
    <d v="2024-03-11T00:00:00"/>
    <s v="Leeds"/>
    <s v="UK"/>
    <x v="0"/>
    <s v="Male"/>
    <x v="0"/>
    <x v="9"/>
    <n v="480"/>
    <n v="60"/>
    <n v="78"/>
    <n v="8"/>
    <m/>
    <n v="62.4"/>
    <x v="2"/>
    <n v="624"/>
    <x v="201"/>
    <m/>
    <x v="110"/>
    <x v="23"/>
    <x v="3"/>
    <x v="0"/>
  </r>
  <r>
    <d v="2024-03-11T00:00:00"/>
    <s v="Hobart"/>
    <s v="Australia"/>
    <x v="0"/>
    <s v="Male"/>
    <x v="1"/>
    <x v="39"/>
    <n v="200"/>
    <n v="50"/>
    <n v="65"/>
    <n v="4"/>
    <m/>
    <n v="13"/>
    <x v="1"/>
    <n v="260"/>
    <x v="55"/>
    <m/>
    <x v="54"/>
    <x v="23"/>
    <x v="3"/>
    <x v="0"/>
  </r>
  <r>
    <d v="2024-03-11T00:00:00"/>
    <s v="Aizawl"/>
    <s v="India"/>
    <x v="1"/>
    <s v="Male"/>
    <x v="3"/>
    <x v="25"/>
    <n v="480"/>
    <n v="120"/>
    <n v="156"/>
    <n v="4"/>
    <m/>
    <n v="62.4"/>
    <x v="1"/>
    <n v="624"/>
    <x v="201"/>
    <m/>
    <x v="110"/>
    <x v="23"/>
    <x v="3"/>
    <x v="0"/>
  </r>
  <r>
    <d v="2024-03-11T00:00:00"/>
    <s v="Houston"/>
    <s v="USA"/>
    <x v="0"/>
    <s v="Male"/>
    <x v="4"/>
    <x v="13"/>
    <n v="1800"/>
    <n v="900"/>
    <n v="1170"/>
    <n v="2"/>
    <m/>
    <n v="117"/>
    <x v="1"/>
    <n v="2340"/>
    <x v="137"/>
    <m/>
    <x v="122"/>
    <x v="23"/>
    <x v="3"/>
    <x v="0"/>
  </r>
  <r>
    <d v="2024-03-11T00:00:00"/>
    <s v="Nagpur"/>
    <s v="India"/>
    <x v="0"/>
    <s v="Male"/>
    <x v="2"/>
    <x v="12"/>
    <n v="100000"/>
    <n v="25000"/>
    <n v="32500"/>
    <n v="4"/>
    <m/>
    <n v="4875"/>
    <x v="0"/>
    <n v="125000"/>
    <x v="169"/>
    <m/>
    <x v="195"/>
    <x v="23"/>
    <x v="3"/>
    <x v="0"/>
  </r>
  <r>
    <d v="2024-03-11T00:00:00"/>
    <s v="Rewa"/>
    <s v="India"/>
    <x v="0"/>
    <s v="Male"/>
    <x v="4"/>
    <x v="34"/>
    <n v="7500"/>
    <n v="2500"/>
    <n v="3250"/>
    <n v="3"/>
    <m/>
    <n v="325"/>
    <x v="2"/>
    <n v="9750"/>
    <x v="49"/>
    <m/>
    <x v="50"/>
    <x v="23"/>
    <x v="3"/>
    <x v="0"/>
  </r>
  <r>
    <d v="2024-03-11T00:00:00"/>
    <s v="Gold Coast"/>
    <s v="Australia"/>
    <x v="0"/>
    <s v="Male"/>
    <x v="0"/>
    <x v="14"/>
    <n v="280"/>
    <n v="140"/>
    <n v="182"/>
    <n v="2"/>
    <m/>
    <n v="18.2"/>
    <x v="1"/>
    <n v="364"/>
    <x v="96"/>
    <m/>
    <x v="87"/>
    <x v="23"/>
    <x v="3"/>
    <x v="0"/>
  </r>
  <r>
    <d v="2024-03-11T00:00:00"/>
    <s v="Nagpur"/>
    <s v="India"/>
    <x v="0"/>
    <s v="Female"/>
    <x v="0"/>
    <x v="1"/>
    <n v="800"/>
    <n v="80"/>
    <n v="104"/>
    <n v="10"/>
    <m/>
    <n v="52"/>
    <x v="1"/>
    <n v="1040"/>
    <x v="73"/>
    <m/>
    <x v="71"/>
    <x v="23"/>
    <x v="3"/>
    <x v="0"/>
  </r>
  <r>
    <d v="2024-03-11T00:00:00"/>
    <s v="Kharagpur"/>
    <s v="India"/>
    <x v="0"/>
    <s v="Male"/>
    <x v="0"/>
    <x v="32"/>
    <n v="40"/>
    <n v="20"/>
    <n v="26"/>
    <n v="2"/>
    <m/>
    <n v="5"/>
    <x v="2"/>
    <n v="50"/>
    <x v="188"/>
    <m/>
    <x v="45"/>
    <x v="23"/>
    <x v="3"/>
    <x v="0"/>
  </r>
  <r>
    <d v="2024-03-11T00:00:00"/>
    <s v="Baltimore"/>
    <s v="USA"/>
    <x v="1"/>
    <s v="Male"/>
    <x v="0"/>
    <x v="3"/>
    <n v="400"/>
    <n v="100"/>
    <n v="130"/>
    <n v="4"/>
    <m/>
    <n v="52"/>
    <x v="1"/>
    <n v="520"/>
    <x v="20"/>
    <m/>
    <x v="20"/>
    <x v="23"/>
    <x v="3"/>
    <x v="0"/>
  </r>
  <r>
    <d v="2024-04-11T00:00:00"/>
    <s v="Dresden"/>
    <s v="Germany"/>
    <x v="0"/>
    <s v="Male"/>
    <x v="2"/>
    <x v="17"/>
    <n v="8800"/>
    <n v="2200"/>
    <n v="2860"/>
    <n v="4"/>
    <m/>
    <n v="286"/>
    <x v="1"/>
    <n v="11440"/>
    <x v="59"/>
    <m/>
    <x v="58"/>
    <x v="23"/>
    <x v="4"/>
    <x v="0"/>
  </r>
  <r>
    <d v="2024-04-11T00:00:00"/>
    <s v="Allahabad"/>
    <s v="India"/>
    <x v="1"/>
    <s v="Male"/>
    <x v="4"/>
    <x v="31"/>
    <n v="4800"/>
    <n v="800"/>
    <n v="1040"/>
    <n v="6"/>
    <m/>
    <n v="104"/>
    <x v="1"/>
    <n v="6240"/>
    <x v="38"/>
    <m/>
    <x v="38"/>
    <x v="23"/>
    <x v="4"/>
    <x v="0"/>
  </r>
  <r>
    <d v="2024-04-11T00:00:00"/>
    <s v="Leipzig"/>
    <s v="Germany"/>
    <x v="0"/>
    <s v="Male"/>
    <x v="0"/>
    <x v="11"/>
    <n v="1100"/>
    <n v="550"/>
    <n v="715"/>
    <n v="2"/>
    <m/>
    <n v="71.5"/>
    <x v="1"/>
    <n v="1430"/>
    <x v="122"/>
    <m/>
    <x v="66"/>
    <x v="23"/>
    <x v="4"/>
    <x v="0"/>
  </r>
  <r>
    <d v="2024-04-11T00:00:00"/>
    <s v="Dresden"/>
    <s v="Germany"/>
    <x v="0"/>
    <s v="Female"/>
    <x v="2"/>
    <x v="15"/>
    <n v="17500"/>
    <n v="3500"/>
    <n v="4550"/>
    <n v="5"/>
    <m/>
    <n v="455"/>
    <x v="1"/>
    <n v="22750"/>
    <x v="18"/>
    <m/>
    <x v="118"/>
    <x v="23"/>
    <x v="4"/>
    <x v="0"/>
  </r>
  <r>
    <d v="2024-04-11T00:00:00"/>
    <s v="Aligarh"/>
    <s v="India"/>
    <x v="1"/>
    <s v="Female"/>
    <x v="2"/>
    <x v="12"/>
    <n v="25000"/>
    <n v="25000"/>
    <n v="32500"/>
    <n v="1"/>
    <m/>
    <n v="3125"/>
    <x v="1"/>
    <n v="31250"/>
    <x v="58"/>
    <m/>
    <x v="57"/>
    <x v="23"/>
    <x v="4"/>
    <x v="0"/>
  </r>
  <r>
    <d v="2024-04-11T00:00:00"/>
    <s v="Fujairah"/>
    <s v="UAE"/>
    <x v="0"/>
    <s v="Male"/>
    <x v="2"/>
    <x v="52"/>
    <n v="25000"/>
    <n v="5000"/>
    <n v="6500"/>
    <n v="5"/>
    <m/>
    <n v="650"/>
    <x v="1"/>
    <n v="32500"/>
    <x v="176"/>
    <m/>
    <x v="57"/>
    <x v="23"/>
    <x v="4"/>
    <x v="0"/>
  </r>
  <r>
    <d v="2024-04-11T00:00:00"/>
    <s v="Hyderabad"/>
    <s v="India"/>
    <x v="1"/>
    <s v="Male"/>
    <x v="0"/>
    <x v="4"/>
    <n v="280"/>
    <n v="40"/>
    <n v="52"/>
    <n v="7"/>
    <m/>
    <n v="54.6"/>
    <x v="2"/>
    <n v="364"/>
    <x v="96"/>
    <m/>
    <x v="87"/>
    <x v="23"/>
    <x v="4"/>
    <x v="0"/>
  </r>
  <r>
    <d v="2024-04-11T00:00:00"/>
    <s v="Liverpool"/>
    <s v="UK"/>
    <x v="0"/>
    <s v="Male"/>
    <x v="0"/>
    <x v="0"/>
    <n v="2000"/>
    <n v="250"/>
    <n v="325"/>
    <n v="8"/>
    <m/>
    <n v="100"/>
    <x v="0"/>
    <n v="2600"/>
    <x v="47"/>
    <m/>
    <x v="48"/>
    <x v="23"/>
    <x v="4"/>
    <x v="0"/>
  </r>
  <r>
    <d v="2024-04-11T00:00:00"/>
    <s v="London"/>
    <s v="UK"/>
    <x v="1"/>
    <s v="Male"/>
    <x v="0"/>
    <x v="9"/>
    <n v="420"/>
    <n v="60"/>
    <n v="78"/>
    <n v="7"/>
    <m/>
    <n v="65.52"/>
    <x v="0"/>
    <n v="546"/>
    <x v="15"/>
    <m/>
    <x v="32"/>
    <x v="23"/>
    <x v="4"/>
    <x v="0"/>
  </r>
  <r>
    <d v="2024-04-11T00:00:00"/>
    <s v="Nagpur"/>
    <s v="India"/>
    <x v="1"/>
    <s v="Female"/>
    <x v="0"/>
    <x v="27"/>
    <n v="40"/>
    <n v="40"/>
    <n v="52"/>
    <n v="1"/>
    <m/>
    <n v="7.8"/>
    <x v="2"/>
    <n v="52"/>
    <x v="44"/>
    <m/>
    <x v="45"/>
    <x v="23"/>
    <x v="4"/>
    <x v="0"/>
  </r>
  <r>
    <d v="2024-04-11T00:00:00"/>
    <s v="Calgary"/>
    <s v="Canada"/>
    <x v="0"/>
    <s v="Female"/>
    <x v="4"/>
    <x v="30"/>
    <n v="1500"/>
    <n v="1500"/>
    <n v="1950"/>
    <n v="1"/>
    <m/>
    <n v="136.5"/>
    <x v="0"/>
    <n v="1950"/>
    <x v="0"/>
    <m/>
    <x v="0"/>
    <x v="23"/>
    <x v="4"/>
    <x v="0"/>
  </r>
  <r>
    <d v="2024-04-11T00:00:00"/>
    <s v="Pali"/>
    <s v="India"/>
    <x v="0"/>
    <s v="Male"/>
    <x v="2"/>
    <x v="29"/>
    <n v="36000"/>
    <n v="12000"/>
    <n v="15600"/>
    <n v="3"/>
    <m/>
    <n v="2340"/>
    <x v="0"/>
    <n v="46800"/>
    <x v="51"/>
    <m/>
    <x v="52"/>
    <x v="23"/>
    <x v="4"/>
    <x v="0"/>
  </r>
  <r>
    <d v="2024-04-11T00:00:00"/>
    <s v="Delhi"/>
    <s v="India"/>
    <x v="0"/>
    <s v="Female"/>
    <x v="2"/>
    <x v="7"/>
    <n v="220000"/>
    <n v="55000"/>
    <n v="71500"/>
    <n v="4"/>
    <m/>
    <n v="10725"/>
    <x v="0"/>
    <n v="275000"/>
    <x v="268"/>
    <m/>
    <x v="73"/>
    <x v="23"/>
    <x v="4"/>
    <x v="0"/>
  </r>
  <r>
    <d v="2024-04-11T00:00:00"/>
    <s v="Montreal"/>
    <s v="Canada"/>
    <x v="1"/>
    <s v="Female"/>
    <x v="0"/>
    <x v="14"/>
    <n v="280"/>
    <n v="140"/>
    <n v="182"/>
    <n v="2"/>
    <m/>
    <n v="36.4"/>
    <x v="1"/>
    <n v="364"/>
    <x v="96"/>
    <m/>
    <x v="87"/>
    <x v="23"/>
    <x v="4"/>
    <x v="0"/>
  </r>
  <r>
    <d v="2024-04-11T00:00:00"/>
    <s v="Bardhaman"/>
    <s v="India"/>
    <x v="0"/>
    <s v="Female"/>
    <x v="4"/>
    <x v="13"/>
    <n v="2700"/>
    <n v="900"/>
    <n v="1170"/>
    <n v="3"/>
    <m/>
    <n v="117"/>
    <x v="2"/>
    <n v="3375"/>
    <x v="227"/>
    <m/>
    <x v="106"/>
    <x v="23"/>
    <x v="4"/>
    <x v="0"/>
  </r>
  <r>
    <d v="2024-04-11T00:00:00"/>
    <s v="Sheffield"/>
    <s v="UK"/>
    <x v="0"/>
    <s v="Male"/>
    <x v="1"/>
    <x v="47"/>
    <n v="200"/>
    <n v="25"/>
    <n v="33"/>
    <n v="8"/>
    <m/>
    <n v="13"/>
    <x v="1"/>
    <n v="260"/>
    <x v="55"/>
    <m/>
    <x v="198"/>
    <x v="23"/>
    <x v="4"/>
    <x v="0"/>
  </r>
  <r>
    <d v="2024-04-11T00:00:00"/>
    <s v="Etawah"/>
    <s v="India"/>
    <x v="0"/>
    <s v="Male"/>
    <x v="0"/>
    <x v="9"/>
    <n v="180"/>
    <n v="60"/>
    <n v="78"/>
    <n v="3"/>
    <m/>
    <n v="10.35"/>
    <x v="1"/>
    <n v="207"/>
    <x v="129"/>
    <m/>
    <x v="2"/>
    <x v="23"/>
    <x v="4"/>
    <x v="0"/>
  </r>
  <r>
    <d v="2024-04-11T00:00:00"/>
    <s v="Melbourne"/>
    <s v="Australia"/>
    <x v="0"/>
    <s v="Male"/>
    <x v="0"/>
    <x v="4"/>
    <n v="360"/>
    <n v="40"/>
    <n v="52"/>
    <n v="9"/>
    <m/>
    <n v="46.8"/>
    <x v="2"/>
    <n v="468"/>
    <x v="101"/>
    <m/>
    <x v="44"/>
    <x v="23"/>
    <x v="4"/>
    <x v="0"/>
  </r>
  <r>
    <d v="2024-04-11T00:00:00"/>
    <s v="Jaipur"/>
    <s v="India"/>
    <x v="0"/>
    <s v="Female"/>
    <x v="2"/>
    <x v="15"/>
    <n v="21000"/>
    <n v="3500"/>
    <n v="4550"/>
    <n v="6"/>
    <m/>
    <n v="455"/>
    <x v="2"/>
    <n v="27300"/>
    <x v="228"/>
    <m/>
    <x v="18"/>
    <x v="23"/>
    <x v="4"/>
    <x v="0"/>
  </r>
  <r>
    <d v="2024-04-11T00:00:00"/>
    <s v="Leeds"/>
    <s v="UK"/>
    <x v="0"/>
    <s v="Female"/>
    <x v="2"/>
    <x v="19"/>
    <n v="126000"/>
    <n v="18000"/>
    <n v="23400"/>
    <n v="7"/>
    <m/>
    <n v="3510"/>
    <x v="1"/>
    <n v="163800"/>
    <x v="285"/>
    <m/>
    <x v="36"/>
    <x v="23"/>
    <x v="4"/>
    <x v="0"/>
  </r>
  <r>
    <d v="2024-04-11T00:00:00"/>
    <s v="Houston"/>
    <s v="USA"/>
    <x v="1"/>
    <s v="Female"/>
    <x v="1"/>
    <x v="55"/>
    <n v="190"/>
    <n v="95"/>
    <n v="124"/>
    <n v="2"/>
    <m/>
    <n v="22.8"/>
    <x v="1"/>
    <n v="228"/>
    <x v="374"/>
    <m/>
    <x v="200"/>
    <x v="23"/>
    <x v="4"/>
    <x v="0"/>
  </r>
  <r>
    <d v="2024-04-11T00:00:00"/>
    <s v="Houston"/>
    <s v="USA"/>
    <x v="0"/>
    <s v="Male"/>
    <x v="4"/>
    <x v="37"/>
    <n v="2700"/>
    <n v="300"/>
    <n v="390"/>
    <n v="9"/>
    <m/>
    <n v="100"/>
    <x v="0"/>
    <n v="3510"/>
    <x v="116"/>
    <m/>
    <x v="106"/>
    <x v="23"/>
    <x v="4"/>
    <x v="0"/>
  </r>
  <r>
    <d v="2024-04-11T00:00:00"/>
    <s v="Bokaro"/>
    <s v="India"/>
    <x v="0"/>
    <s v="Male"/>
    <x v="0"/>
    <x v="14"/>
    <n v="560"/>
    <n v="140"/>
    <n v="182"/>
    <n v="4"/>
    <m/>
    <n v="72.8"/>
    <x v="2"/>
    <n v="728"/>
    <x v="17"/>
    <m/>
    <x v="17"/>
    <x v="23"/>
    <x v="4"/>
    <x v="0"/>
  </r>
  <r>
    <d v="2024-04-11T00:00:00"/>
    <s v="Dubai"/>
    <s v="UAE"/>
    <x v="0"/>
    <s v="Male"/>
    <x v="4"/>
    <x v="35"/>
    <n v="2500"/>
    <n v="500"/>
    <n v="650"/>
    <n v="5"/>
    <m/>
    <n v="100"/>
    <x v="2"/>
    <n v="3125"/>
    <x v="241"/>
    <m/>
    <x v="102"/>
    <x v="23"/>
    <x v="4"/>
    <x v="0"/>
  </r>
  <r>
    <d v="2024-04-11T00:00:00"/>
    <s v="Bhopal"/>
    <s v="India"/>
    <x v="0"/>
    <s v="Female"/>
    <x v="0"/>
    <x v="27"/>
    <n v="160"/>
    <n v="40"/>
    <n v="52"/>
    <n v="4"/>
    <m/>
    <n v="14"/>
    <x v="0"/>
    <n v="200"/>
    <x v="121"/>
    <m/>
    <x v="11"/>
    <x v="23"/>
    <x v="4"/>
    <x v="0"/>
  </r>
  <r>
    <d v="2024-04-11T00:00:00"/>
    <s v="Fortaleza"/>
    <s v="Brazil"/>
    <x v="0"/>
    <s v="Male"/>
    <x v="0"/>
    <x v="1"/>
    <n v="480"/>
    <n v="80"/>
    <n v="104"/>
    <n v="6"/>
    <m/>
    <n v="28.8"/>
    <x v="1"/>
    <n v="576"/>
    <x v="27"/>
    <m/>
    <x v="110"/>
    <x v="23"/>
    <x v="4"/>
    <x v="0"/>
  </r>
  <r>
    <d v="2024-04-11T00:00:00"/>
    <s v="Palghar"/>
    <s v="India"/>
    <x v="0"/>
    <s v="Female"/>
    <x v="0"/>
    <x v="32"/>
    <n v="120"/>
    <n v="20"/>
    <n v="26"/>
    <n v="6"/>
    <m/>
    <n v="10.92"/>
    <x v="0"/>
    <n v="156"/>
    <x v="4"/>
    <m/>
    <x v="4"/>
    <x v="23"/>
    <x v="4"/>
    <x v="0"/>
  </r>
  <r>
    <d v="2024-05-11T00:00:00"/>
    <s v="Moradabad"/>
    <s v="India"/>
    <x v="0"/>
    <s v="Female"/>
    <x v="0"/>
    <x v="9"/>
    <n v="300"/>
    <n v="60"/>
    <n v="78"/>
    <n v="5"/>
    <m/>
    <n v="37.5"/>
    <x v="2"/>
    <n v="375"/>
    <x v="24"/>
    <m/>
    <x v="85"/>
    <x v="23"/>
    <x v="5"/>
    <x v="0"/>
  </r>
  <r>
    <d v="2024-05-11T00:00:00"/>
    <s v="Abu Dhabi"/>
    <s v="UAE"/>
    <x v="0"/>
    <s v="Male"/>
    <x v="0"/>
    <x v="1"/>
    <n v="800"/>
    <n v="80"/>
    <n v="104"/>
    <n v="10"/>
    <m/>
    <n v="100"/>
    <x v="2"/>
    <n v="1040"/>
    <x v="73"/>
    <m/>
    <x v="71"/>
    <x v="23"/>
    <x v="5"/>
    <x v="0"/>
  </r>
  <r>
    <d v="2024-05-11T00:00:00"/>
    <s v="Houston"/>
    <s v="USA"/>
    <x v="1"/>
    <s v="Male"/>
    <x v="5"/>
    <x v="56"/>
    <n v="100"/>
    <n v="20"/>
    <n v="26"/>
    <n v="5"/>
    <m/>
    <n v="12"/>
    <x v="1"/>
    <n v="120"/>
    <x v="9"/>
    <m/>
    <x v="9"/>
    <x v="23"/>
    <x v="5"/>
    <x v="0"/>
  </r>
  <r>
    <d v="2024-05-11T00:00:00"/>
    <s v="Aligarh"/>
    <s v="India"/>
    <x v="1"/>
    <s v="Male"/>
    <x v="3"/>
    <x v="8"/>
    <n v="400"/>
    <n v="80"/>
    <n v="104"/>
    <n v="5"/>
    <m/>
    <n v="50"/>
    <x v="1"/>
    <n v="500"/>
    <x v="132"/>
    <m/>
    <x v="20"/>
    <x v="23"/>
    <x v="5"/>
    <x v="0"/>
  </r>
  <r>
    <d v="2024-05-11T00:00:00"/>
    <s v="Berlin"/>
    <s v="Germany"/>
    <x v="0"/>
    <s v="Male"/>
    <x v="0"/>
    <x v="43"/>
    <n v="56"/>
    <n v="7"/>
    <n v="9"/>
    <n v="8"/>
    <m/>
    <n v="3.5"/>
    <x v="1"/>
    <n v="70"/>
    <x v="367"/>
    <m/>
    <x v="120"/>
    <x v="23"/>
    <x v="5"/>
    <x v="0"/>
  </r>
  <r>
    <d v="2024-05-11T00:00:00"/>
    <s v="Kolhapur"/>
    <s v="India"/>
    <x v="0"/>
    <s v="Male"/>
    <x v="2"/>
    <x v="12"/>
    <n v="75000"/>
    <n v="25000"/>
    <n v="32500"/>
    <n v="3"/>
    <m/>
    <n v="4687.5"/>
    <x v="1"/>
    <n v="93750"/>
    <x v="310"/>
    <m/>
    <x v="158"/>
    <x v="23"/>
    <x v="5"/>
    <x v="0"/>
  </r>
  <r>
    <d v="2024-05-11T00:00:00"/>
    <s v="Jaipur"/>
    <s v="India"/>
    <x v="0"/>
    <s v="Male"/>
    <x v="2"/>
    <x v="7"/>
    <n v="330000"/>
    <n v="55000"/>
    <n v="71500"/>
    <n v="6"/>
    <m/>
    <n v="10725"/>
    <x v="2"/>
    <n v="429000"/>
    <x v="255"/>
    <m/>
    <x v="132"/>
    <x v="23"/>
    <x v="5"/>
    <x v="0"/>
  </r>
  <r>
    <d v="2024-05-11T00:00:00"/>
    <s v="Rewa"/>
    <s v="India"/>
    <x v="1"/>
    <s v="Male"/>
    <x v="0"/>
    <x v="43"/>
    <n v="56"/>
    <n v="7"/>
    <n v="9"/>
    <n v="8"/>
    <m/>
    <n v="10.92"/>
    <x v="2"/>
    <n v="72.8"/>
    <x v="133"/>
    <m/>
    <x v="120"/>
    <x v="23"/>
    <x v="5"/>
    <x v="0"/>
  </r>
  <r>
    <d v="2024-05-11T00:00:00"/>
    <s v="Ras Al Khaimah"/>
    <s v="UAE"/>
    <x v="1"/>
    <s v="Male"/>
    <x v="2"/>
    <x v="12"/>
    <n v="50000"/>
    <n v="25000"/>
    <n v="32500"/>
    <n v="2"/>
    <m/>
    <n v="4875"/>
    <x v="2"/>
    <n v="65000"/>
    <x v="82"/>
    <m/>
    <x v="173"/>
    <x v="23"/>
    <x v="5"/>
    <x v="0"/>
  </r>
  <r>
    <d v="2024-05-11T00:00:00"/>
    <s v="Seattle"/>
    <s v="USA"/>
    <x v="0"/>
    <s v="Male"/>
    <x v="0"/>
    <x v="5"/>
    <n v="180"/>
    <n v="90"/>
    <n v="117"/>
    <n v="2"/>
    <m/>
    <n v="23.4"/>
    <x v="2"/>
    <n v="234"/>
    <x v="2"/>
    <m/>
    <x v="2"/>
    <x v="23"/>
    <x v="5"/>
    <x v="0"/>
  </r>
  <r>
    <d v="2024-05-11T00:00:00"/>
    <s v="Bristol"/>
    <s v="UK"/>
    <x v="0"/>
    <s v="Female"/>
    <x v="0"/>
    <x v="43"/>
    <n v="49"/>
    <n v="7"/>
    <n v="9"/>
    <n v="7"/>
    <m/>
    <n v="3.1850000000000001"/>
    <x v="1"/>
    <n v="63.7"/>
    <x v="200"/>
    <m/>
    <x v="34"/>
    <x v="23"/>
    <x v="5"/>
    <x v="0"/>
  </r>
  <r>
    <d v="2024-05-11T00:00:00"/>
    <s v="Pune"/>
    <s v="India"/>
    <x v="0"/>
    <s v="Male"/>
    <x v="2"/>
    <x v="15"/>
    <n v="17500"/>
    <n v="3500"/>
    <n v="4550"/>
    <n v="5"/>
    <m/>
    <n v="455"/>
    <x v="1"/>
    <n v="22750"/>
    <x v="18"/>
    <m/>
    <x v="118"/>
    <x v="23"/>
    <x v="5"/>
    <x v="0"/>
  </r>
  <r>
    <d v="2024-05-11T00:00:00"/>
    <s v="Tenali"/>
    <s v="India"/>
    <x v="0"/>
    <s v="Male"/>
    <x v="4"/>
    <x v="51"/>
    <n v="3600"/>
    <n v="600"/>
    <n v="780"/>
    <n v="6"/>
    <m/>
    <n v="100"/>
    <x v="1"/>
    <n v="4680"/>
    <x v="110"/>
    <m/>
    <x v="16"/>
    <x v="23"/>
    <x v="5"/>
    <x v="0"/>
  </r>
  <r>
    <d v="2024-05-11T00:00:00"/>
    <s v="Manchester"/>
    <s v="UK"/>
    <x v="0"/>
    <s v="Male"/>
    <x v="0"/>
    <x v="5"/>
    <n v="360"/>
    <n v="90"/>
    <n v="117"/>
    <n v="4"/>
    <m/>
    <n v="31.5"/>
    <x v="0"/>
    <n v="450"/>
    <x v="43"/>
    <m/>
    <x v="44"/>
    <x v="23"/>
    <x v="5"/>
    <x v="0"/>
  </r>
  <r>
    <d v="2024-05-11T00:00:00"/>
    <s v="Sydney"/>
    <s v="Australia"/>
    <x v="0"/>
    <s v="Female"/>
    <x v="0"/>
    <x v="36"/>
    <n v="110"/>
    <n v="55"/>
    <n v="72"/>
    <n v="2"/>
    <m/>
    <n v="10.01"/>
    <x v="0"/>
    <n v="143"/>
    <x v="232"/>
    <m/>
    <x v="180"/>
    <x v="23"/>
    <x v="5"/>
    <x v="0"/>
  </r>
  <r>
    <d v="2024-05-11T00:00:00"/>
    <s v="Rio de Janeiro"/>
    <s v="Brazil"/>
    <x v="1"/>
    <s v="Female"/>
    <x v="0"/>
    <x v="38"/>
    <n v="405"/>
    <n v="45"/>
    <n v="59"/>
    <n v="9"/>
    <m/>
    <n v="72.900000000000006"/>
    <x v="2"/>
    <n v="486"/>
    <x v="207"/>
    <m/>
    <x v="164"/>
    <x v="23"/>
    <x v="5"/>
    <x v="0"/>
  </r>
  <r>
    <d v="2024-05-11T00:00:00"/>
    <s v="Nashik"/>
    <s v="India"/>
    <x v="0"/>
    <s v="Male"/>
    <x v="0"/>
    <x v="3"/>
    <n v="500"/>
    <n v="100"/>
    <n v="130"/>
    <n v="5"/>
    <m/>
    <n v="31.25"/>
    <x v="1"/>
    <n v="625"/>
    <x v="99"/>
    <m/>
    <x v="24"/>
    <x v="23"/>
    <x v="5"/>
    <x v="0"/>
  </r>
  <r>
    <d v="2024-05-11T00:00:00"/>
    <s v="Liverpool"/>
    <s v="UK"/>
    <x v="0"/>
    <s v="Male"/>
    <x v="3"/>
    <x v="46"/>
    <n v="570"/>
    <n v="95"/>
    <n v="124"/>
    <n v="6"/>
    <m/>
    <n v="37.049999999999997"/>
    <x v="1"/>
    <n v="741"/>
    <x v="147"/>
    <m/>
    <x v="130"/>
    <x v="23"/>
    <x v="5"/>
    <x v="0"/>
  </r>
  <r>
    <d v="2024-05-11T00:00:00"/>
    <s v="Surat"/>
    <s v="India"/>
    <x v="0"/>
    <s v="Female"/>
    <x v="0"/>
    <x v="1"/>
    <n v="640"/>
    <n v="80"/>
    <n v="104"/>
    <n v="8"/>
    <m/>
    <n v="53.76"/>
    <x v="0"/>
    <n v="768"/>
    <x v="368"/>
    <m/>
    <x v="162"/>
    <x v="23"/>
    <x v="5"/>
    <x v="0"/>
  </r>
  <r>
    <d v="2024-05-11T00:00:00"/>
    <s v="Allahabad"/>
    <s v="India"/>
    <x v="1"/>
    <s v="Male"/>
    <x v="4"/>
    <x v="28"/>
    <n v="700"/>
    <n v="100"/>
    <n v="130"/>
    <n v="7"/>
    <m/>
    <n v="100"/>
    <x v="0"/>
    <n v="840"/>
    <x v="3"/>
    <m/>
    <x v="3"/>
    <x v="23"/>
    <x v="5"/>
    <x v="0"/>
  </r>
  <r>
    <d v="2024-05-11T00:00:00"/>
    <s v="San Francisco"/>
    <s v="USA"/>
    <x v="1"/>
    <s v="Female"/>
    <x v="0"/>
    <x v="3"/>
    <n v="200"/>
    <n v="100"/>
    <n v="130"/>
    <n v="2"/>
    <m/>
    <n v="26"/>
    <x v="1"/>
    <n v="260"/>
    <x v="55"/>
    <m/>
    <x v="54"/>
    <x v="23"/>
    <x v="5"/>
    <x v="0"/>
  </r>
  <r>
    <d v="2024-05-11T00:00:00"/>
    <s v="Cologne"/>
    <s v="Germany"/>
    <x v="1"/>
    <s v="Male"/>
    <x v="0"/>
    <x v="43"/>
    <n v="49"/>
    <n v="7"/>
    <n v="9"/>
    <n v="7"/>
    <m/>
    <n v="6.37"/>
    <x v="1"/>
    <n v="63.7"/>
    <x v="200"/>
    <m/>
    <x v="34"/>
    <x v="23"/>
    <x v="5"/>
    <x v="0"/>
  </r>
  <r>
    <d v="2024-05-11T00:00:00"/>
    <s v="Dubai"/>
    <s v="UAE"/>
    <x v="0"/>
    <s v="Female"/>
    <x v="2"/>
    <x v="18"/>
    <n v="2400"/>
    <n v="1200"/>
    <n v="1560"/>
    <n v="2"/>
    <m/>
    <n v="156"/>
    <x v="0"/>
    <n v="3000"/>
    <x v="47"/>
    <m/>
    <x v="70"/>
    <x v="23"/>
    <x v="5"/>
    <x v="0"/>
  </r>
  <r>
    <d v="2024-06-11T00:00:00"/>
    <s v="Bhopal"/>
    <s v="India"/>
    <x v="0"/>
    <s v="Female"/>
    <x v="0"/>
    <x v="11"/>
    <n v="2200"/>
    <n v="550"/>
    <n v="715"/>
    <n v="4"/>
    <m/>
    <n v="100"/>
    <x v="2"/>
    <n v="2860"/>
    <x v="77"/>
    <m/>
    <x v="75"/>
    <x v="23"/>
    <x v="0"/>
    <x v="0"/>
  </r>
  <r>
    <d v="2024-06-11T00:00:00"/>
    <s v="Visakhapatnam"/>
    <s v="India"/>
    <x v="0"/>
    <s v="Female"/>
    <x v="3"/>
    <x v="25"/>
    <n v="600"/>
    <n v="120"/>
    <n v="156"/>
    <n v="5"/>
    <m/>
    <n v="78"/>
    <x v="2"/>
    <n v="780"/>
    <x v="5"/>
    <m/>
    <x v="5"/>
    <x v="23"/>
    <x v="0"/>
    <x v="0"/>
  </r>
  <r>
    <d v="2024-06-11T00:00:00"/>
    <s v="Pali"/>
    <s v="India"/>
    <x v="1"/>
    <s v="Female"/>
    <x v="0"/>
    <x v="1"/>
    <n v="320"/>
    <n v="80"/>
    <n v="104"/>
    <n v="4"/>
    <m/>
    <n v="62.4"/>
    <x v="2"/>
    <n v="416"/>
    <x v="27"/>
    <m/>
    <x v="28"/>
    <x v="23"/>
    <x v="0"/>
    <x v="0"/>
  </r>
  <r>
    <d v="2024-06-11T00:00:00"/>
    <s v="Jalandhar"/>
    <s v="India"/>
    <x v="1"/>
    <s v="Male"/>
    <x v="4"/>
    <x v="34"/>
    <n v="2500"/>
    <n v="2500"/>
    <n v="3250"/>
    <n v="1"/>
    <m/>
    <n v="325"/>
    <x v="1"/>
    <n v="3250"/>
    <x v="71"/>
    <m/>
    <x v="102"/>
    <x v="23"/>
    <x v="0"/>
    <x v="0"/>
  </r>
  <r>
    <d v="2024-06-11T00:00:00"/>
    <s v="London"/>
    <s v="UK"/>
    <x v="0"/>
    <s v="Female"/>
    <x v="5"/>
    <x v="41"/>
    <n v="18"/>
    <n v="3"/>
    <n v="4"/>
    <n v="6"/>
    <m/>
    <n v="1.17"/>
    <x v="1"/>
    <n v="23.4"/>
    <x v="336"/>
    <m/>
    <x v="231"/>
    <x v="23"/>
    <x v="0"/>
    <x v="0"/>
  </r>
  <r>
    <d v="2024-06-11T00:00:00"/>
    <s v="Munich"/>
    <s v="Germany"/>
    <x v="0"/>
    <s v="Male"/>
    <x v="4"/>
    <x v="37"/>
    <n v="1500"/>
    <n v="300"/>
    <n v="390"/>
    <n v="5"/>
    <m/>
    <n v="100"/>
    <x v="0"/>
    <n v="1800"/>
    <x v="52"/>
    <m/>
    <x v="0"/>
    <x v="23"/>
    <x v="0"/>
    <x v="0"/>
  </r>
  <r>
    <d v="2024-06-11T00:00:00"/>
    <s v="Ottawa"/>
    <s v="Canada"/>
    <x v="1"/>
    <s v="Female"/>
    <x v="4"/>
    <x v="34"/>
    <n v="17500"/>
    <n v="2500"/>
    <n v="3250"/>
    <n v="7"/>
    <m/>
    <n v="325"/>
    <x v="1"/>
    <n v="22750"/>
    <x v="18"/>
    <m/>
    <x v="118"/>
    <x v="23"/>
    <x v="0"/>
    <x v="0"/>
  </r>
  <r>
    <d v="2024-06-11T00:00:00"/>
    <s v="Etawah"/>
    <s v="India"/>
    <x v="0"/>
    <s v="Female"/>
    <x v="2"/>
    <x v="29"/>
    <n v="36000"/>
    <n v="12000"/>
    <n v="15600"/>
    <n v="3"/>
    <m/>
    <n v="2340"/>
    <x v="0"/>
    <n v="45000"/>
    <x v="104"/>
    <m/>
    <x v="52"/>
    <x v="23"/>
    <x v="0"/>
    <x v="0"/>
  </r>
  <r>
    <d v="2024-06-11T00:00:00"/>
    <s v="Baranagar"/>
    <s v="India"/>
    <x v="1"/>
    <s v="Female"/>
    <x v="0"/>
    <x v="43"/>
    <n v="28"/>
    <n v="7"/>
    <n v="9"/>
    <n v="4"/>
    <m/>
    <n v="3.64"/>
    <x v="1"/>
    <n v="36.4"/>
    <x v="125"/>
    <m/>
    <x v="186"/>
    <x v="23"/>
    <x v="0"/>
    <x v="0"/>
  </r>
  <r>
    <d v="2024-06-11T00:00:00"/>
    <s v="Manchester"/>
    <s v="UK"/>
    <x v="0"/>
    <s v="Female"/>
    <x v="1"/>
    <x v="47"/>
    <n v="50"/>
    <n v="25"/>
    <n v="33"/>
    <n v="2"/>
    <m/>
    <n v="6.5"/>
    <x v="2"/>
    <n v="65"/>
    <x v="67"/>
    <m/>
    <x v="167"/>
    <x v="23"/>
    <x v="0"/>
    <x v="0"/>
  </r>
  <r>
    <d v="2024-06-11T00:00:00"/>
    <s v="Jaipur"/>
    <s v="India"/>
    <x v="1"/>
    <s v="Female"/>
    <x v="4"/>
    <x v="31"/>
    <n v="6400"/>
    <n v="800"/>
    <n v="1040"/>
    <n v="8"/>
    <m/>
    <n v="104"/>
    <x v="1"/>
    <n v="8320"/>
    <x v="275"/>
    <m/>
    <x v="175"/>
    <x v="23"/>
    <x v="0"/>
    <x v="0"/>
  </r>
  <r>
    <d v="2024-06-11T00:00:00"/>
    <s v="Fujairah"/>
    <s v="UAE"/>
    <x v="0"/>
    <s v="Male"/>
    <x v="1"/>
    <x v="55"/>
    <n v="285"/>
    <n v="95"/>
    <n v="124"/>
    <n v="3"/>
    <m/>
    <n v="35.625"/>
    <x v="2"/>
    <n v="356.25"/>
    <x v="300"/>
    <m/>
    <x v="196"/>
    <x v="23"/>
    <x v="0"/>
    <x v="0"/>
  </r>
  <r>
    <d v="2024-06-11T00:00:00"/>
    <s v="Indianapolis"/>
    <s v="USA"/>
    <x v="0"/>
    <s v="Male"/>
    <x v="3"/>
    <x v="46"/>
    <n v="380"/>
    <n v="95"/>
    <n v="124"/>
    <n v="4"/>
    <m/>
    <n v="47.5"/>
    <x v="2"/>
    <n v="475"/>
    <x v="168"/>
    <m/>
    <x v="127"/>
    <x v="23"/>
    <x v="0"/>
    <x v="0"/>
  </r>
  <r>
    <d v="2024-06-11T00:00:00"/>
    <s v="Milwaukee"/>
    <s v="USA"/>
    <x v="1"/>
    <s v="Male"/>
    <x v="2"/>
    <x v="15"/>
    <n v="17500"/>
    <n v="3500"/>
    <n v="4550"/>
    <n v="5"/>
    <m/>
    <n v="455"/>
    <x v="2"/>
    <n v="22750"/>
    <x v="18"/>
    <m/>
    <x v="118"/>
    <x v="23"/>
    <x v="0"/>
    <x v="0"/>
  </r>
  <r>
    <d v="2024-06-11T00:00:00"/>
    <s v="Milwaukee"/>
    <s v="USA"/>
    <x v="0"/>
    <s v="Male"/>
    <x v="4"/>
    <x v="30"/>
    <n v="6000"/>
    <n v="1500"/>
    <n v="1950"/>
    <n v="4"/>
    <m/>
    <n v="195"/>
    <x v="2"/>
    <n v="6900"/>
    <x v="16"/>
    <m/>
    <x v="25"/>
    <x v="23"/>
    <x v="0"/>
    <x v="0"/>
  </r>
  <r>
    <d v="2024-06-11T00:00:00"/>
    <s v="Baranagar"/>
    <s v="India"/>
    <x v="1"/>
    <s v="Female"/>
    <x v="2"/>
    <x v="10"/>
    <n v="1600"/>
    <n v="800"/>
    <n v="1040"/>
    <n v="2"/>
    <m/>
    <n v="104"/>
    <x v="0"/>
    <n v="2000"/>
    <x v="40"/>
    <m/>
    <x v="41"/>
    <x v="23"/>
    <x v="0"/>
    <x v="0"/>
  </r>
  <r>
    <d v="2024-06-11T00:00:00"/>
    <s v="Toronto"/>
    <s v="Canada"/>
    <x v="1"/>
    <s v="Male"/>
    <x v="0"/>
    <x v="6"/>
    <n v="20"/>
    <n v="20"/>
    <n v="26"/>
    <n v="1"/>
    <m/>
    <n v="3.12"/>
    <x v="0"/>
    <n v="26"/>
    <x v="26"/>
    <m/>
    <x v="201"/>
    <x v="23"/>
    <x v="0"/>
    <x v="0"/>
  </r>
  <r>
    <d v="2024-06-11T00:00:00"/>
    <s v="Cologne"/>
    <s v="Germany"/>
    <x v="0"/>
    <s v="Male"/>
    <x v="0"/>
    <x v="11"/>
    <n v="1650"/>
    <n v="550"/>
    <n v="715"/>
    <n v="3"/>
    <m/>
    <n v="100"/>
    <x v="1"/>
    <n v="2145"/>
    <x v="259"/>
    <m/>
    <x v="163"/>
    <x v="23"/>
    <x v="0"/>
    <x v="0"/>
  </r>
  <r>
    <d v="2024-06-11T00:00:00"/>
    <s v="Chicago"/>
    <s v="USA"/>
    <x v="0"/>
    <s v="Female"/>
    <x v="0"/>
    <x v="5"/>
    <n v="450"/>
    <n v="90"/>
    <n v="117"/>
    <n v="5"/>
    <m/>
    <n v="39.375"/>
    <x v="0"/>
    <n v="562.5"/>
    <x v="113"/>
    <m/>
    <x v="72"/>
    <x v="23"/>
    <x v="0"/>
    <x v="0"/>
  </r>
  <r>
    <d v="2024-06-11T00:00:00"/>
    <s v="Baltimore"/>
    <s v="USA"/>
    <x v="0"/>
    <s v="Female"/>
    <x v="0"/>
    <x v="1"/>
    <n v="320"/>
    <n v="80"/>
    <n v="104"/>
    <n v="4"/>
    <m/>
    <n v="29.12"/>
    <x v="0"/>
    <n v="416"/>
    <x v="27"/>
    <m/>
    <x v="28"/>
    <x v="23"/>
    <x v="0"/>
    <x v="0"/>
  </r>
  <r>
    <d v="2024-06-11T00:00:00"/>
    <s v="Jalgaon"/>
    <s v="India"/>
    <x v="0"/>
    <s v="Male"/>
    <x v="3"/>
    <x v="21"/>
    <n v="4500"/>
    <n v="450"/>
    <n v="585"/>
    <n v="10"/>
    <m/>
    <n v="100"/>
    <x v="2"/>
    <n v="5625"/>
    <x v="307"/>
    <m/>
    <x v="40"/>
    <x v="23"/>
    <x v="0"/>
    <x v="0"/>
  </r>
  <r>
    <d v="2024-06-11T00:00:00"/>
    <s v="Nashik"/>
    <s v="India"/>
    <x v="0"/>
    <s v="Male"/>
    <x v="0"/>
    <x v="11"/>
    <n v="3850"/>
    <n v="550"/>
    <n v="715"/>
    <n v="7"/>
    <m/>
    <n v="100"/>
    <x v="1"/>
    <n v="5005"/>
    <x v="179"/>
    <m/>
    <x v="147"/>
    <x v="23"/>
    <x v="0"/>
    <x v="0"/>
  </r>
  <r>
    <d v="2024-06-11T00:00:00"/>
    <s v="Bangalore"/>
    <s v="India"/>
    <x v="0"/>
    <s v="Male"/>
    <x v="0"/>
    <x v="33"/>
    <n v="60"/>
    <n v="60"/>
    <n v="78"/>
    <n v="1"/>
    <m/>
    <n v="3.9"/>
    <x v="1"/>
    <n v="78"/>
    <x v="209"/>
    <m/>
    <x v="112"/>
    <x v="23"/>
    <x v="0"/>
    <x v="0"/>
  </r>
  <r>
    <d v="2024-06-11T00:00:00"/>
    <s v="Manchester"/>
    <s v="UK"/>
    <x v="1"/>
    <s v="Female"/>
    <x v="4"/>
    <x v="37"/>
    <n v="900"/>
    <n v="300"/>
    <n v="390"/>
    <n v="3"/>
    <m/>
    <n v="100"/>
    <x v="1"/>
    <n v="1170"/>
    <x v="28"/>
    <m/>
    <x v="29"/>
    <x v="23"/>
    <x v="0"/>
    <x v="0"/>
  </r>
  <r>
    <d v="2024-06-11T00:00:00"/>
    <s v="Birmingham"/>
    <s v="UK"/>
    <x v="0"/>
    <s v="Male"/>
    <x v="0"/>
    <x v="36"/>
    <n v="330"/>
    <n v="55"/>
    <n v="72"/>
    <n v="6"/>
    <m/>
    <n v="21.45"/>
    <x v="1"/>
    <n v="429"/>
    <x v="136"/>
    <m/>
    <x v="101"/>
    <x v="23"/>
    <x v="0"/>
    <x v="0"/>
  </r>
  <r>
    <d v="2024-06-11T00:00:00"/>
    <s v="Pune"/>
    <s v="India"/>
    <x v="0"/>
    <s v="Female"/>
    <x v="5"/>
    <x v="58"/>
    <n v="750"/>
    <n v="250"/>
    <n v="325"/>
    <n v="3"/>
    <m/>
    <n v="65.625"/>
    <x v="0"/>
    <n v="937.5"/>
    <x v="154"/>
    <m/>
    <x v="126"/>
    <x v="23"/>
    <x v="0"/>
    <x v="0"/>
  </r>
  <r>
    <d v="2024-07-11T00:00:00"/>
    <s v="Boston"/>
    <s v="USA"/>
    <x v="1"/>
    <s v="Male"/>
    <x v="0"/>
    <x v="27"/>
    <n v="200"/>
    <n v="40"/>
    <n v="52"/>
    <n v="5"/>
    <m/>
    <n v="25"/>
    <x v="1"/>
    <n v="250"/>
    <x v="78"/>
    <m/>
    <x v="54"/>
    <x v="23"/>
    <x v="6"/>
    <x v="0"/>
  </r>
  <r>
    <d v="2024-07-11T00:00:00"/>
    <s v="Pune"/>
    <s v="India"/>
    <x v="0"/>
    <s v="Female"/>
    <x v="4"/>
    <x v="45"/>
    <n v="8000"/>
    <n v="2000"/>
    <n v="2600"/>
    <n v="4"/>
    <m/>
    <n v="260"/>
    <x v="1"/>
    <n v="10400"/>
    <x v="162"/>
    <m/>
    <x v="119"/>
    <x v="23"/>
    <x v="6"/>
    <x v="0"/>
  </r>
  <r>
    <d v="2024-07-11T00:00:00"/>
    <s v="Ludhiana"/>
    <s v="India"/>
    <x v="0"/>
    <s v="Female"/>
    <x v="4"/>
    <x v="28"/>
    <n v="500"/>
    <n v="100"/>
    <n v="130"/>
    <n v="5"/>
    <m/>
    <n v="32.5"/>
    <x v="1"/>
    <n v="650"/>
    <x v="22"/>
    <m/>
    <x v="24"/>
    <x v="23"/>
    <x v="6"/>
    <x v="0"/>
  </r>
  <r>
    <d v="2024-07-11T00:00:00"/>
    <s v="Bareilly"/>
    <s v="India"/>
    <x v="0"/>
    <s v="Female"/>
    <x v="2"/>
    <x v="18"/>
    <n v="4800"/>
    <n v="1200"/>
    <n v="1560"/>
    <n v="4"/>
    <m/>
    <n v="156"/>
    <x v="0"/>
    <n v="5760"/>
    <x v="167"/>
    <m/>
    <x v="38"/>
    <x v="23"/>
    <x v="6"/>
    <x v="0"/>
  </r>
  <r>
    <d v="2024-07-11T00:00:00"/>
    <s v="Kanpur"/>
    <s v="India"/>
    <x v="0"/>
    <s v="Female"/>
    <x v="0"/>
    <x v="36"/>
    <n v="275"/>
    <n v="55"/>
    <n v="72"/>
    <n v="5"/>
    <m/>
    <n v="24.0625"/>
    <x v="0"/>
    <n v="343.75"/>
    <x v="172"/>
    <m/>
    <x v="113"/>
    <x v="23"/>
    <x v="6"/>
    <x v="0"/>
  </r>
  <r>
    <d v="2024-07-11T00:00:00"/>
    <s v="Gold Coast"/>
    <s v="Australia"/>
    <x v="0"/>
    <s v="Female"/>
    <x v="1"/>
    <x v="2"/>
    <n v="1800"/>
    <n v="180"/>
    <n v="234"/>
    <n v="10"/>
    <m/>
    <n v="100"/>
    <x v="1"/>
    <n v="2340"/>
    <x v="137"/>
    <m/>
    <x v="122"/>
    <x v="23"/>
    <x v="6"/>
    <x v="0"/>
  </r>
  <r>
    <d v="2024-07-11T00:00:00"/>
    <s v="Belo Horizonte"/>
    <s v="Brazil"/>
    <x v="0"/>
    <s v="Male"/>
    <x v="2"/>
    <x v="7"/>
    <n v="110000"/>
    <n v="55000"/>
    <n v="71500"/>
    <n v="2"/>
    <m/>
    <n v="10725"/>
    <x v="2"/>
    <n v="137500"/>
    <x v="375"/>
    <m/>
    <x v="109"/>
    <x v="23"/>
    <x v="6"/>
    <x v="0"/>
  </r>
  <r>
    <d v="2024-07-11T00:00:00"/>
    <s v="Baranagar"/>
    <s v="India"/>
    <x v="1"/>
    <s v="Female"/>
    <x v="1"/>
    <x v="50"/>
    <n v="600"/>
    <n v="200"/>
    <n v="260"/>
    <n v="3"/>
    <m/>
    <n v="100"/>
    <x v="2"/>
    <n v="780"/>
    <x v="5"/>
    <m/>
    <x v="5"/>
    <x v="23"/>
    <x v="6"/>
    <x v="0"/>
  </r>
  <r>
    <d v="2024-07-11T00:00:00"/>
    <s v="Vancouver"/>
    <s v="Canada"/>
    <x v="1"/>
    <s v="Female"/>
    <x v="0"/>
    <x v="38"/>
    <n v="315"/>
    <n v="45"/>
    <n v="59"/>
    <n v="7"/>
    <m/>
    <n v="40.950000000000003"/>
    <x v="1"/>
    <n v="409.5"/>
    <x v="165"/>
    <m/>
    <x v="178"/>
    <x v="23"/>
    <x v="6"/>
    <x v="0"/>
  </r>
  <r>
    <d v="2024-07-11T00:00:00"/>
    <s v="Hyderabad"/>
    <s v="India"/>
    <x v="0"/>
    <s v="Female"/>
    <x v="4"/>
    <x v="16"/>
    <n v="3600"/>
    <n v="1800"/>
    <n v="2340"/>
    <n v="2"/>
    <m/>
    <n v="234"/>
    <x v="0"/>
    <n v="4320"/>
    <x v="72"/>
    <m/>
    <x v="16"/>
    <x v="23"/>
    <x v="6"/>
    <x v="0"/>
  </r>
  <r>
    <d v="2024-07-11T00:00:00"/>
    <s v="Houston"/>
    <s v="USA"/>
    <x v="0"/>
    <s v="Male"/>
    <x v="4"/>
    <x v="13"/>
    <n v="1800"/>
    <n v="900"/>
    <n v="1170"/>
    <n v="2"/>
    <m/>
    <n v="117"/>
    <x v="2"/>
    <n v="2070"/>
    <x v="28"/>
    <m/>
    <x v="122"/>
    <x v="23"/>
    <x v="6"/>
    <x v="0"/>
  </r>
  <r>
    <d v="2024-07-11T00:00:00"/>
    <s v="Bhagalpur"/>
    <s v="India"/>
    <x v="1"/>
    <s v="Male"/>
    <x v="1"/>
    <x v="55"/>
    <n v="665"/>
    <n v="95"/>
    <n v="124"/>
    <n v="7"/>
    <m/>
    <n v="99.75"/>
    <x v="0"/>
    <n v="831.25"/>
    <x v="150"/>
    <m/>
    <x v="133"/>
    <x v="23"/>
    <x v="6"/>
    <x v="0"/>
  </r>
  <r>
    <d v="2024-07-11T00:00:00"/>
    <s v="Nagpur"/>
    <s v="India"/>
    <x v="0"/>
    <s v="Male"/>
    <x v="0"/>
    <x v="36"/>
    <n v="165"/>
    <n v="55"/>
    <n v="72"/>
    <n v="3"/>
    <m/>
    <n v="10.725"/>
    <x v="1"/>
    <n v="214.5"/>
    <x v="62"/>
    <m/>
    <x v="60"/>
    <x v="23"/>
    <x v="6"/>
    <x v="0"/>
  </r>
  <r>
    <d v="2024-07-11T00:00:00"/>
    <s v="Satna"/>
    <s v="India"/>
    <x v="0"/>
    <s v="Male"/>
    <x v="3"/>
    <x v="42"/>
    <n v="540"/>
    <n v="90"/>
    <n v="117"/>
    <n v="6"/>
    <m/>
    <n v="43.47"/>
    <x v="0"/>
    <n v="621"/>
    <x v="207"/>
    <m/>
    <x v="8"/>
    <x v="23"/>
    <x v="6"/>
    <x v="0"/>
  </r>
  <r>
    <d v="2024-07-11T00:00:00"/>
    <s v="Austin"/>
    <s v="USA"/>
    <x v="1"/>
    <s v="Male"/>
    <x v="2"/>
    <x v="52"/>
    <n v="20000"/>
    <n v="5000"/>
    <n v="6500"/>
    <n v="4"/>
    <m/>
    <n v="650"/>
    <x v="0"/>
    <n v="26000"/>
    <x v="144"/>
    <m/>
    <x v="128"/>
    <x v="23"/>
    <x v="6"/>
    <x v="0"/>
  </r>
  <r>
    <d v="2024-07-11T00:00:00"/>
    <s v="Tumkur"/>
    <s v="India"/>
    <x v="0"/>
    <s v="Male"/>
    <x v="0"/>
    <x v="4"/>
    <n v="120"/>
    <n v="40"/>
    <n v="52"/>
    <n v="3"/>
    <m/>
    <n v="10.92"/>
    <x v="0"/>
    <n v="156"/>
    <x v="4"/>
    <m/>
    <x v="4"/>
    <x v="23"/>
    <x v="6"/>
    <x v="0"/>
  </r>
  <r>
    <d v="2024-07-11T00:00:00"/>
    <s v="Al Ain"/>
    <s v="UAE"/>
    <x v="1"/>
    <s v="Female"/>
    <x v="2"/>
    <x v="52"/>
    <n v="25000"/>
    <n v="5000"/>
    <n v="6500"/>
    <n v="5"/>
    <m/>
    <n v="650"/>
    <x v="0"/>
    <n v="32500"/>
    <x v="176"/>
    <m/>
    <x v="57"/>
    <x v="23"/>
    <x v="6"/>
    <x v="0"/>
  </r>
  <r>
    <d v="2024-07-11T00:00:00"/>
    <s v="Melbourne"/>
    <s v="Australia"/>
    <x v="0"/>
    <s v="Female"/>
    <x v="5"/>
    <x v="56"/>
    <n v="140"/>
    <n v="20"/>
    <n v="26"/>
    <n v="7"/>
    <m/>
    <n v="8.75"/>
    <x v="1"/>
    <n v="175"/>
    <x v="145"/>
    <m/>
    <x v="62"/>
    <x v="23"/>
    <x v="6"/>
    <x v="0"/>
  </r>
  <r>
    <d v="2024-08-11T00:00:00"/>
    <s v="Houston"/>
    <s v="USA"/>
    <x v="0"/>
    <s v="Female"/>
    <x v="1"/>
    <x v="50"/>
    <n v="800"/>
    <n v="200"/>
    <n v="260"/>
    <n v="4"/>
    <m/>
    <n v="70"/>
    <x v="0"/>
    <n v="1000"/>
    <x v="123"/>
    <m/>
    <x v="71"/>
    <x v="23"/>
    <x v="7"/>
    <x v="0"/>
  </r>
  <r>
    <d v="2024-08-11T00:00:00"/>
    <s v="Dresden"/>
    <s v="Germany"/>
    <x v="0"/>
    <s v="Male"/>
    <x v="2"/>
    <x v="24"/>
    <n v="2000"/>
    <n v="250"/>
    <n v="325"/>
    <n v="8"/>
    <m/>
    <n v="100"/>
    <x v="0"/>
    <n v="2500"/>
    <x v="322"/>
    <m/>
    <x v="48"/>
    <x v="23"/>
    <x v="7"/>
    <x v="0"/>
  </r>
  <r>
    <d v="2024-08-11T00:00:00"/>
    <s v="Sheffield"/>
    <s v="UK"/>
    <x v="0"/>
    <s v="Male"/>
    <x v="0"/>
    <x v="9"/>
    <n v="240"/>
    <n v="60"/>
    <n v="78"/>
    <n v="4"/>
    <m/>
    <n v="15.6"/>
    <x v="1"/>
    <n v="312"/>
    <x v="7"/>
    <m/>
    <x v="7"/>
    <x v="23"/>
    <x v="7"/>
    <x v="0"/>
  </r>
  <r>
    <d v="2024-08-11T00:00:00"/>
    <s v="Brisbane"/>
    <s v="Australia"/>
    <x v="0"/>
    <s v="Male"/>
    <x v="4"/>
    <x v="31"/>
    <n v="3200"/>
    <n v="800"/>
    <n v="1040"/>
    <n v="4"/>
    <m/>
    <n v="104"/>
    <x v="1"/>
    <n v="4000"/>
    <x v="63"/>
    <m/>
    <x v="61"/>
    <x v="23"/>
    <x v="7"/>
    <x v="0"/>
  </r>
  <r>
    <d v="2024-08-11T00:00:00"/>
    <s v="Moradabad"/>
    <s v="India"/>
    <x v="0"/>
    <s v="Male"/>
    <x v="0"/>
    <x v="4"/>
    <n v="320"/>
    <n v="40"/>
    <n v="52"/>
    <n v="8"/>
    <m/>
    <n v="38.4"/>
    <x v="2"/>
    <n v="384"/>
    <x v="376"/>
    <m/>
    <x v="28"/>
    <x v="23"/>
    <x v="7"/>
    <x v="0"/>
  </r>
  <r>
    <d v="2024-08-11T00:00:00"/>
    <s v="Kolhapur"/>
    <s v="India"/>
    <x v="0"/>
    <s v="Male"/>
    <x v="0"/>
    <x v="32"/>
    <n v="120"/>
    <n v="20"/>
    <n v="26"/>
    <n v="6"/>
    <m/>
    <n v="10.5"/>
    <x v="0"/>
    <n v="150"/>
    <x v="53"/>
    <m/>
    <x v="4"/>
    <x v="23"/>
    <x v="7"/>
    <x v="0"/>
  </r>
  <r>
    <d v="2024-08-11T00:00:00"/>
    <s v="Bhagalpur"/>
    <s v="India"/>
    <x v="0"/>
    <s v="Female"/>
    <x v="1"/>
    <x v="55"/>
    <n v="570"/>
    <n v="95"/>
    <n v="124"/>
    <n v="6"/>
    <m/>
    <n v="51.87"/>
    <x v="0"/>
    <n v="741"/>
    <x v="147"/>
    <m/>
    <x v="130"/>
    <x v="23"/>
    <x v="7"/>
    <x v="0"/>
  </r>
  <r>
    <d v="2024-08-11T00:00:00"/>
    <s v="Surat"/>
    <s v="India"/>
    <x v="0"/>
    <s v="Female"/>
    <x v="0"/>
    <x v="36"/>
    <n v="55"/>
    <n v="55"/>
    <n v="72"/>
    <n v="1"/>
    <m/>
    <n v="7.15"/>
    <x v="2"/>
    <n v="71.5"/>
    <x v="193"/>
    <m/>
    <x v="120"/>
    <x v="23"/>
    <x v="7"/>
    <x v="0"/>
  </r>
  <r>
    <d v="2024-08-11T00:00:00"/>
    <s v="Fujairah"/>
    <s v="UAE"/>
    <x v="1"/>
    <s v="Female"/>
    <x v="2"/>
    <x v="19"/>
    <n v="126000"/>
    <n v="18000"/>
    <n v="23400"/>
    <n v="7"/>
    <m/>
    <n v="3510"/>
    <x v="1"/>
    <n v="157500"/>
    <x v="260"/>
    <m/>
    <x v="36"/>
    <x v="23"/>
    <x v="7"/>
    <x v="0"/>
  </r>
  <r>
    <d v="2024-08-11T00:00:00"/>
    <s v="Las Vegas"/>
    <s v="USA"/>
    <x v="0"/>
    <s v="Male"/>
    <x v="0"/>
    <x v="0"/>
    <n v="1250"/>
    <n v="250"/>
    <n v="325"/>
    <n v="5"/>
    <m/>
    <n v="100"/>
    <x v="0"/>
    <n v="1562.5"/>
    <x v="85"/>
    <m/>
    <x v="81"/>
    <x v="23"/>
    <x v="7"/>
    <x v="0"/>
  </r>
  <r>
    <d v="2024-08-11T00:00:00"/>
    <s v="Madurai"/>
    <s v="India"/>
    <x v="1"/>
    <s v="Female"/>
    <x v="0"/>
    <x v="38"/>
    <n v="180"/>
    <n v="45"/>
    <n v="59"/>
    <n v="4"/>
    <m/>
    <n v="28.08"/>
    <x v="0"/>
    <n v="234"/>
    <x v="2"/>
    <m/>
    <x v="94"/>
    <x v="23"/>
    <x v="7"/>
    <x v="0"/>
  </r>
  <r>
    <d v="2024-08-11T00:00:00"/>
    <s v="Boston"/>
    <s v="USA"/>
    <x v="1"/>
    <s v="Female"/>
    <x v="0"/>
    <x v="27"/>
    <n v="200"/>
    <n v="40"/>
    <n v="52"/>
    <n v="5"/>
    <m/>
    <n v="26"/>
    <x v="1"/>
    <n v="260"/>
    <x v="55"/>
    <m/>
    <x v="54"/>
    <x v="23"/>
    <x v="7"/>
    <x v="0"/>
  </r>
  <r>
    <d v="2024-08-11T00:00:00"/>
    <s v="Edmonton"/>
    <s v="Canada"/>
    <x v="0"/>
    <s v="Male"/>
    <x v="2"/>
    <x v="19"/>
    <n v="72000"/>
    <n v="18000"/>
    <n v="23400"/>
    <n v="4"/>
    <m/>
    <n v="3510"/>
    <x v="1"/>
    <n v="86400"/>
    <x v="42"/>
    <m/>
    <x v="39"/>
    <x v="23"/>
    <x v="7"/>
    <x v="0"/>
  </r>
  <r>
    <d v="2024-08-11T00:00:00"/>
    <s v="Hyderabad"/>
    <s v="India"/>
    <x v="1"/>
    <s v="Male"/>
    <x v="1"/>
    <x v="2"/>
    <n v="360"/>
    <n v="180"/>
    <n v="234"/>
    <n v="2"/>
    <m/>
    <n v="56.16"/>
    <x v="0"/>
    <n v="468"/>
    <x v="101"/>
    <m/>
    <x v="44"/>
    <x v="23"/>
    <x v="7"/>
    <x v="0"/>
  </r>
  <r>
    <d v="2024-08-11T00:00:00"/>
    <s v="Agra"/>
    <s v="India"/>
    <x v="1"/>
    <s v="Male"/>
    <x v="0"/>
    <x v="38"/>
    <n v="315"/>
    <n v="45"/>
    <n v="59"/>
    <n v="7"/>
    <m/>
    <n v="49.14"/>
    <x v="0"/>
    <n v="409.5"/>
    <x v="165"/>
    <m/>
    <x v="178"/>
    <x v="23"/>
    <x v="7"/>
    <x v="0"/>
  </r>
  <r>
    <d v="2024-08-11T00:00:00"/>
    <s v="Dresden"/>
    <s v="Germany"/>
    <x v="0"/>
    <s v="Female"/>
    <x v="5"/>
    <x v="40"/>
    <n v="100"/>
    <n v="50"/>
    <n v="65"/>
    <n v="2"/>
    <m/>
    <n v="12.5"/>
    <x v="2"/>
    <n v="125"/>
    <x v="29"/>
    <m/>
    <x v="9"/>
    <x v="23"/>
    <x v="7"/>
    <x v="0"/>
  </r>
  <r>
    <d v="2024-08-11T00:00:00"/>
    <s v="Bareilly"/>
    <s v="India"/>
    <x v="1"/>
    <s v="Male"/>
    <x v="0"/>
    <x v="4"/>
    <n v="240"/>
    <n v="40"/>
    <n v="52"/>
    <n v="6"/>
    <m/>
    <n v="28.8"/>
    <x v="1"/>
    <n v="288"/>
    <x v="61"/>
    <m/>
    <x v="7"/>
    <x v="23"/>
    <x v="7"/>
    <x v="0"/>
  </r>
  <r>
    <d v="2024-08-11T00:00:00"/>
    <s v="Rio de Janeiro"/>
    <s v="Brazil"/>
    <x v="1"/>
    <s v="Male"/>
    <x v="4"/>
    <x v="31"/>
    <n v="1600"/>
    <n v="800"/>
    <n v="1040"/>
    <n v="2"/>
    <m/>
    <n v="104"/>
    <x v="0"/>
    <n v="2080"/>
    <x v="161"/>
    <m/>
    <x v="41"/>
    <x v="23"/>
    <x v="7"/>
    <x v="0"/>
  </r>
  <r>
    <d v="2024-08-11T00:00:00"/>
    <s v="Aizawl"/>
    <s v="India"/>
    <x v="0"/>
    <s v="Female"/>
    <x v="4"/>
    <x v="37"/>
    <n v="1200"/>
    <n v="300"/>
    <n v="390"/>
    <n v="4"/>
    <m/>
    <n v="100"/>
    <x v="0"/>
    <n v="1560"/>
    <x v="115"/>
    <m/>
    <x v="105"/>
    <x v="23"/>
    <x v="7"/>
    <x v="0"/>
  </r>
  <r>
    <d v="2024-08-11T00:00:00"/>
    <s v="Nashville"/>
    <s v="USA"/>
    <x v="0"/>
    <s v="Female"/>
    <x v="4"/>
    <x v="51"/>
    <n v="6000"/>
    <n v="600"/>
    <n v="780"/>
    <n v="10"/>
    <m/>
    <n v="100"/>
    <x v="1"/>
    <n v="7800"/>
    <x v="23"/>
    <m/>
    <x v="25"/>
    <x v="23"/>
    <x v="7"/>
    <x v="0"/>
  </r>
  <r>
    <d v="2024-08-11T00:00:00"/>
    <s v="Las Vegas"/>
    <s v="USA"/>
    <x v="0"/>
    <s v="Female"/>
    <x v="2"/>
    <x v="18"/>
    <n v="6000"/>
    <n v="1200"/>
    <n v="1560"/>
    <n v="5"/>
    <m/>
    <n v="156"/>
    <x v="1"/>
    <n v="7800"/>
    <x v="23"/>
    <m/>
    <x v="25"/>
    <x v="23"/>
    <x v="7"/>
    <x v="0"/>
  </r>
  <r>
    <d v="2024-08-11T00:00:00"/>
    <s v="Kanpur"/>
    <s v="India"/>
    <x v="0"/>
    <s v="Female"/>
    <x v="0"/>
    <x v="3"/>
    <n v="100"/>
    <n v="100"/>
    <n v="130"/>
    <n v="1"/>
    <m/>
    <n v="13"/>
    <x v="2"/>
    <n v="130"/>
    <x v="53"/>
    <m/>
    <x v="9"/>
    <x v="23"/>
    <x v="7"/>
    <x v="0"/>
  </r>
  <r>
    <d v="2024-08-11T00:00:00"/>
    <s v="San Francisco"/>
    <s v="USA"/>
    <x v="1"/>
    <s v="Male"/>
    <x v="2"/>
    <x v="19"/>
    <n v="162000"/>
    <n v="18000"/>
    <n v="23400"/>
    <n v="9"/>
    <m/>
    <n v="3510"/>
    <x v="1"/>
    <n v="210600"/>
    <x v="262"/>
    <m/>
    <x v="168"/>
    <x v="23"/>
    <x v="7"/>
    <x v="0"/>
  </r>
  <r>
    <d v="2024-09-11T00:00:00"/>
    <s v="Aligarh"/>
    <s v="India"/>
    <x v="1"/>
    <s v="Male"/>
    <x v="4"/>
    <x v="34"/>
    <n v="10000"/>
    <n v="2500"/>
    <n v="3250"/>
    <n v="4"/>
    <m/>
    <n v="325"/>
    <x v="1"/>
    <n v="13000"/>
    <x v="93"/>
    <m/>
    <x v="88"/>
    <x v="23"/>
    <x v="8"/>
    <x v="0"/>
  </r>
  <r>
    <d v="2024-09-11T00:00:00"/>
    <s v="Abu Dhabi"/>
    <s v="UAE"/>
    <x v="0"/>
    <s v="Female"/>
    <x v="0"/>
    <x v="38"/>
    <n v="180"/>
    <n v="45"/>
    <n v="59"/>
    <n v="4"/>
    <m/>
    <n v="16.38"/>
    <x v="0"/>
    <n v="234"/>
    <x v="2"/>
    <m/>
    <x v="94"/>
    <x v="23"/>
    <x v="8"/>
    <x v="0"/>
  </r>
  <r>
    <d v="2024-09-11T00:00:00"/>
    <s v="Toronto"/>
    <s v="Canada"/>
    <x v="1"/>
    <s v="Female"/>
    <x v="2"/>
    <x v="18"/>
    <n v="6000"/>
    <n v="1200"/>
    <n v="1560"/>
    <n v="5"/>
    <m/>
    <n v="156"/>
    <x v="2"/>
    <n v="7800"/>
    <x v="23"/>
    <m/>
    <x v="25"/>
    <x v="23"/>
    <x v="8"/>
    <x v="0"/>
  </r>
  <r>
    <d v="2024-09-11T00:00:00"/>
    <s v="Quebec City"/>
    <s v="Canada"/>
    <x v="0"/>
    <s v="Male"/>
    <x v="0"/>
    <x v="11"/>
    <n v="4400"/>
    <n v="550"/>
    <n v="715"/>
    <n v="8"/>
    <m/>
    <n v="100"/>
    <x v="1"/>
    <n v="5720"/>
    <x v="114"/>
    <m/>
    <x v="104"/>
    <x v="23"/>
    <x v="8"/>
    <x v="0"/>
  </r>
  <r>
    <d v="2024-09-11T00:00:00"/>
    <s v="Pune"/>
    <s v="India"/>
    <x v="0"/>
    <s v="Female"/>
    <x v="0"/>
    <x v="1"/>
    <n v="320"/>
    <n v="80"/>
    <n v="104"/>
    <n v="4"/>
    <m/>
    <n v="29.12"/>
    <x v="0"/>
    <n v="416"/>
    <x v="27"/>
    <m/>
    <x v="28"/>
    <x v="23"/>
    <x v="8"/>
    <x v="0"/>
  </r>
  <r>
    <d v="2024-09-11T00:00:00"/>
    <s v="Kansas City"/>
    <s v="USA"/>
    <x v="1"/>
    <s v="Female"/>
    <x v="4"/>
    <x v="13"/>
    <n v="4500"/>
    <n v="900"/>
    <n v="1170"/>
    <n v="5"/>
    <m/>
    <n v="117"/>
    <x v="2"/>
    <n v="5850"/>
    <x v="194"/>
    <m/>
    <x v="40"/>
    <x v="23"/>
    <x v="8"/>
    <x v="0"/>
  </r>
  <r>
    <d v="2024-09-11T00:00:00"/>
    <s v="Bristol"/>
    <s v="UK"/>
    <x v="1"/>
    <s v="Female"/>
    <x v="0"/>
    <x v="9"/>
    <n v="360"/>
    <n v="60"/>
    <n v="78"/>
    <n v="6"/>
    <m/>
    <n v="56.16"/>
    <x v="0"/>
    <n v="468"/>
    <x v="101"/>
    <m/>
    <x v="44"/>
    <x v="23"/>
    <x v="8"/>
    <x v="0"/>
  </r>
  <r>
    <d v="2024-09-11T00:00:00"/>
    <s v="Jaipur"/>
    <s v="India"/>
    <x v="0"/>
    <s v="Female"/>
    <x v="1"/>
    <x v="50"/>
    <n v="600"/>
    <n v="200"/>
    <n v="260"/>
    <n v="3"/>
    <m/>
    <n v="54.6"/>
    <x v="0"/>
    <n v="780"/>
    <x v="5"/>
    <m/>
    <x v="5"/>
    <x v="23"/>
    <x v="8"/>
    <x v="0"/>
  </r>
  <r>
    <d v="2024-09-11T00:00:00"/>
    <s v="Nagpur"/>
    <s v="India"/>
    <x v="0"/>
    <s v="Male"/>
    <x v="0"/>
    <x v="6"/>
    <n v="100"/>
    <n v="20"/>
    <n v="26"/>
    <n v="5"/>
    <m/>
    <n v="5.75"/>
    <x v="1"/>
    <n v="115"/>
    <x v="67"/>
    <m/>
    <x v="9"/>
    <x v="23"/>
    <x v="8"/>
    <x v="0"/>
  </r>
  <r>
    <d v="2024-09-11T00:00:00"/>
    <s v="Visakhapatnam"/>
    <s v="India"/>
    <x v="1"/>
    <s v="Female"/>
    <x v="0"/>
    <x v="0"/>
    <n v="1500"/>
    <n v="250"/>
    <n v="325"/>
    <n v="6"/>
    <m/>
    <n v="100"/>
    <x v="0"/>
    <n v="1875"/>
    <x v="134"/>
    <m/>
    <x v="0"/>
    <x v="23"/>
    <x v="8"/>
    <x v="0"/>
  </r>
  <r>
    <d v="2024-09-11T00:00:00"/>
    <s v="Allahabad"/>
    <s v="India"/>
    <x v="0"/>
    <s v="Male"/>
    <x v="1"/>
    <x v="2"/>
    <n v="900"/>
    <n v="180"/>
    <n v="234"/>
    <n v="5"/>
    <m/>
    <n v="56.25"/>
    <x v="1"/>
    <n v="1125"/>
    <x v="141"/>
    <m/>
    <x v="29"/>
    <x v="23"/>
    <x v="8"/>
    <x v="0"/>
  </r>
  <r>
    <d v="2024-09-11T00:00:00"/>
    <s v="Toronto"/>
    <s v="Canada"/>
    <x v="0"/>
    <s v="Male"/>
    <x v="3"/>
    <x v="46"/>
    <n v="665"/>
    <n v="95"/>
    <n v="124"/>
    <n v="7"/>
    <m/>
    <n v="86.45"/>
    <x v="2"/>
    <n v="864.5"/>
    <x v="278"/>
    <m/>
    <x v="133"/>
    <x v="23"/>
    <x v="8"/>
    <x v="0"/>
  </r>
  <r>
    <d v="2024-09-11T00:00:00"/>
    <s v="Los Angeles"/>
    <s v="USA"/>
    <x v="0"/>
    <s v="Male"/>
    <x v="0"/>
    <x v="43"/>
    <n v="35"/>
    <n v="7"/>
    <n v="9"/>
    <n v="5"/>
    <m/>
    <n v="3.1850000000000001"/>
    <x v="0"/>
    <n v="45.5"/>
    <x v="100"/>
    <m/>
    <x v="115"/>
    <x v="23"/>
    <x v="8"/>
    <x v="0"/>
  </r>
  <r>
    <d v="2024-09-11T00:00:00"/>
    <s v="Kansas City"/>
    <s v="USA"/>
    <x v="0"/>
    <s v="Female"/>
    <x v="0"/>
    <x v="0"/>
    <n v="2250"/>
    <n v="250"/>
    <n v="325"/>
    <n v="9"/>
    <m/>
    <n v="100"/>
    <x v="0"/>
    <n v="2812.5"/>
    <x v="225"/>
    <m/>
    <x v="176"/>
    <x v="23"/>
    <x v="8"/>
    <x v="0"/>
  </r>
  <r>
    <d v="2024-09-11T00:00:00"/>
    <s v="Fujairah"/>
    <s v="UAE"/>
    <x v="0"/>
    <s v="Male"/>
    <x v="1"/>
    <x v="54"/>
    <n v="140"/>
    <n v="35"/>
    <n v="46"/>
    <n v="4"/>
    <m/>
    <n v="9.1"/>
    <x v="1"/>
    <n v="182"/>
    <x v="64"/>
    <m/>
    <x v="197"/>
    <x v="23"/>
    <x v="8"/>
    <x v="0"/>
  </r>
  <r>
    <d v="2024-09-11T00:00:00"/>
    <s v="Ratlam"/>
    <s v="India"/>
    <x v="1"/>
    <s v="Female"/>
    <x v="3"/>
    <x v="42"/>
    <n v="720"/>
    <n v="90"/>
    <n v="117"/>
    <n v="8"/>
    <m/>
    <n v="82.8"/>
    <x v="1"/>
    <n v="828"/>
    <x v="101"/>
    <m/>
    <x v="1"/>
    <x v="23"/>
    <x v="8"/>
    <x v="0"/>
  </r>
  <r>
    <d v="2024-09-11T00:00:00"/>
    <s v="Leeds"/>
    <s v="UK"/>
    <x v="0"/>
    <s v="Female"/>
    <x v="0"/>
    <x v="1"/>
    <n v="480"/>
    <n v="80"/>
    <n v="104"/>
    <n v="6"/>
    <m/>
    <n v="62.4"/>
    <x v="2"/>
    <n v="624"/>
    <x v="201"/>
    <m/>
    <x v="110"/>
    <x v="23"/>
    <x v="8"/>
    <x v="0"/>
  </r>
  <r>
    <d v="2024-09-11T00:00:00"/>
    <s v="Nizamabad"/>
    <s v="India"/>
    <x v="1"/>
    <s v="Female"/>
    <x v="0"/>
    <x v="1"/>
    <n v="320"/>
    <n v="80"/>
    <n v="104"/>
    <n v="4"/>
    <m/>
    <n v="44.16"/>
    <x v="0"/>
    <n v="368"/>
    <x v="61"/>
    <m/>
    <x v="28"/>
    <x v="23"/>
    <x v="8"/>
    <x v="0"/>
  </r>
  <r>
    <d v="2024-09-11T00:00:00"/>
    <s v="Sydney"/>
    <s v="Australia"/>
    <x v="0"/>
    <s v="Female"/>
    <x v="2"/>
    <x v="7"/>
    <n v="220000"/>
    <n v="55000"/>
    <n v="71500"/>
    <n v="4"/>
    <m/>
    <n v="10725"/>
    <x v="0"/>
    <n v="286000"/>
    <x v="92"/>
    <m/>
    <x v="73"/>
    <x v="23"/>
    <x v="8"/>
    <x v="0"/>
  </r>
  <r>
    <d v="2024-09-11T00:00:00"/>
    <s v="Bareilly"/>
    <s v="India"/>
    <x v="0"/>
    <s v="Male"/>
    <x v="5"/>
    <x v="56"/>
    <n v="100"/>
    <n v="20"/>
    <n v="26"/>
    <n v="5"/>
    <m/>
    <n v="8.0500000000000007"/>
    <x v="0"/>
    <n v="115"/>
    <x v="67"/>
    <m/>
    <x v="9"/>
    <x v="23"/>
    <x v="8"/>
    <x v="0"/>
  </r>
  <r>
    <d v="2024-09-11T00:00:00"/>
    <s v="Baltimore"/>
    <s v="USA"/>
    <x v="0"/>
    <s v="Male"/>
    <x v="3"/>
    <x v="8"/>
    <n v="400"/>
    <n v="80"/>
    <n v="104"/>
    <n v="5"/>
    <m/>
    <n v="33.6"/>
    <x v="0"/>
    <n v="480"/>
    <x v="187"/>
    <m/>
    <x v="20"/>
    <x v="23"/>
    <x v="8"/>
    <x v="0"/>
  </r>
  <r>
    <d v="2024-09-11T00:00:00"/>
    <s v="Denver"/>
    <s v="USA"/>
    <x v="0"/>
    <s v="Female"/>
    <x v="1"/>
    <x v="22"/>
    <n v="300"/>
    <n v="100"/>
    <n v="130"/>
    <n v="3"/>
    <m/>
    <n v="19.5"/>
    <x v="1"/>
    <n v="390"/>
    <x v="43"/>
    <m/>
    <x v="85"/>
    <x v="23"/>
    <x v="8"/>
    <x v="0"/>
  </r>
  <r>
    <d v="2024-09-11T00:00:00"/>
    <s v="Kanpur"/>
    <s v="India"/>
    <x v="0"/>
    <s v="Male"/>
    <x v="4"/>
    <x v="28"/>
    <n v="200"/>
    <n v="100"/>
    <n v="130"/>
    <n v="2"/>
    <m/>
    <n v="11.5"/>
    <x v="1"/>
    <n v="230"/>
    <x v="53"/>
    <m/>
    <x v="54"/>
    <x v="23"/>
    <x v="8"/>
    <x v="0"/>
  </r>
  <r>
    <d v="2024-09-11T00:00:00"/>
    <s v="Rewa"/>
    <s v="India"/>
    <x v="0"/>
    <s v="Male"/>
    <x v="0"/>
    <x v="11"/>
    <n v="1100"/>
    <n v="550"/>
    <n v="715"/>
    <n v="2"/>
    <m/>
    <n v="71.5"/>
    <x v="1"/>
    <n v="1430"/>
    <x v="122"/>
    <m/>
    <x v="66"/>
    <x v="23"/>
    <x v="8"/>
    <x v="0"/>
  </r>
  <r>
    <d v="2024-09-11T00:00:00"/>
    <s v="Bokaro"/>
    <s v="India"/>
    <x v="0"/>
    <s v="Male"/>
    <x v="0"/>
    <x v="43"/>
    <n v="49"/>
    <n v="7"/>
    <n v="9"/>
    <n v="7"/>
    <m/>
    <n v="3.1850000000000001"/>
    <x v="1"/>
    <n v="63.7"/>
    <x v="200"/>
    <m/>
    <x v="34"/>
    <x v="23"/>
    <x v="8"/>
    <x v="0"/>
  </r>
  <r>
    <d v="2024-09-11T00:00:00"/>
    <s v="Berlin"/>
    <s v="Germany"/>
    <x v="0"/>
    <s v="Male"/>
    <x v="0"/>
    <x v="0"/>
    <n v="1000"/>
    <n v="250"/>
    <n v="325"/>
    <n v="4"/>
    <m/>
    <n v="91"/>
    <x v="0"/>
    <n v="1300"/>
    <x v="52"/>
    <m/>
    <x v="22"/>
    <x v="23"/>
    <x v="8"/>
    <x v="0"/>
  </r>
  <r>
    <d v="2024-09-11T00:00:00"/>
    <s v="Canberra"/>
    <s v="Australia"/>
    <x v="0"/>
    <s v="Female"/>
    <x v="2"/>
    <x v="7"/>
    <n v="385000"/>
    <n v="55000"/>
    <n v="71500"/>
    <n v="7"/>
    <m/>
    <n v="10725"/>
    <x v="2"/>
    <n v="500500"/>
    <x v="10"/>
    <m/>
    <x v="10"/>
    <x v="23"/>
    <x v="8"/>
    <x v="0"/>
  </r>
  <r>
    <d v="2024-09-11T00:00:00"/>
    <s v="Bokaro"/>
    <s v="India"/>
    <x v="0"/>
    <s v="Female"/>
    <x v="0"/>
    <x v="11"/>
    <n v="5500"/>
    <n v="550"/>
    <n v="715"/>
    <n v="10"/>
    <m/>
    <n v="100"/>
    <x v="0"/>
    <n v="7150"/>
    <x v="248"/>
    <m/>
    <x v="150"/>
    <x v="23"/>
    <x v="8"/>
    <x v="0"/>
  </r>
  <r>
    <d v="2024-09-11T00:00:00"/>
    <s v="Edmonton"/>
    <s v="Canada"/>
    <x v="0"/>
    <s v="Female"/>
    <x v="5"/>
    <x v="26"/>
    <n v="25"/>
    <n v="5"/>
    <n v="7"/>
    <n v="5"/>
    <m/>
    <n v="1.4375"/>
    <x v="1"/>
    <n v="28.75"/>
    <x v="289"/>
    <m/>
    <x v="166"/>
    <x v="23"/>
    <x v="8"/>
    <x v="0"/>
  </r>
  <r>
    <d v="2024-09-11T00:00:00"/>
    <s v="Thiruvananthapuram"/>
    <s v="India"/>
    <x v="1"/>
    <s v="Female"/>
    <x v="0"/>
    <x v="36"/>
    <n v="165"/>
    <n v="55"/>
    <n v="72"/>
    <n v="3"/>
    <m/>
    <n v="20.625"/>
    <x v="1"/>
    <n v="206.25"/>
    <x v="324"/>
    <m/>
    <x v="60"/>
    <x v="23"/>
    <x v="8"/>
    <x v="0"/>
  </r>
  <r>
    <d v="2024-09-11T00:00:00"/>
    <s v="Sheffield"/>
    <s v="UK"/>
    <x v="0"/>
    <s v="Female"/>
    <x v="2"/>
    <x v="29"/>
    <n v="48000"/>
    <n v="12000"/>
    <n v="15600"/>
    <n v="4"/>
    <m/>
    <n v="2340"/>
    <x v="2"/>
    <n v="60000"/>
    <x v="149"/>
    <m/>
    <x v="43"/>
    <x v="23"/>
    <x v="8"/>
    <x v="0"/>
  </r>
  <r>
    <d v="2024-10-11T00:00:00"/>
    <s v="Jalandhar"/>
    <s v="India"/>
    <x v="0"/>
    <s v="Male"/>
    <x v="2"/>
    <x v="52"/>
    <n v="25000"/>
    <n v="5000"/>
    <n v="6500"/>
    <n v="5"/>
    <m/>
    <n v="650"/>
    <x v="2"/>
    <n v="31250"/>
    <x v="58"/>
    <m/>
    <x v="57"/>
    <x v="23"/>
    <x v="9"/>
    <x v="0"/>
  </r>
  <r>
    <d v="2024-10-11T00:00:00"/>
    <s v="Leipzig"/>
    <s v="Germany"/>
    <x v="1"/>
    <s v="Female"/>
    <x v="0"/>
    <x v="0"/>
    <n v="2000"/>
    <n v="250"/>
    <n v="325"/>
    <n v="8"/>
    <m/>
    <n v="100"/>
    <x v="1"/>
    <n v="2400"/>
    <x v="40"/>
    <m/>
    <x v="48"/>
    <x v="23"/>
    <x v="9"/>
    <x v="0"/>
  </r>
  <r>
    <d v="2024-10-11T00:00:00"/>
    <s v="Rio de Janeiro"/>
    <s v="Brazil"/>
    <x v="0"/>
    <s v="Female"/>
    <x v="0"/>
    <x v="36"/>
    <n v="550"/>
    <n v="55"/>
    <n v="72"/>
    <n v="10"/>
    <m/>
    <n v="71.5"/>
    <x v="2"/>
    <n v="715"/>
    <x v="242"/>
    <m/>
    <x v="189"/>
    <x v="23"/>
    <x v="9"/>
    <x v="0"/>
  </r>
  <r>
    <d v="2024-10-11T00:00:00"/>
    <s v="Nashville"/>
    <s v="USA"/>
    <x v="0"/>
    <s v="Male"/>
    <x v="1"/>
    <x v="54"/>
    <n v="210"/>
    <n v="35"/>
    <n v="46"/>
    <n v="6"/>
    <m/>
    <n v="27.3"/>
    <x v="2"/>
    <n v="273"/>
    <x v="226"/>
    <m/>
    <x v="177"/>
    <x v="23"/>
    <x v="9"/>
    <x v="0"/>
  </r>
  <r>
    <d v="2024-10-11T00:00:00"/>
    <s v="Glasgow"/>
    <s v="UK"/>
    <x v="0"/>
    <s v="Female"/>
    <x v="3"/>
    <x v="8"/>
    <n v="400"/>
    <n v="80"/>
    <n v="104"/>
    <n v="5"/>
    <m/>
    <n v="50"/>
    <x v="2"/>
    <n v="500"/>
    <x v="132"/>
    <m/>
    <x v="20"/>
    <x v="23"/>
    <x v="9"/>
    <x v="0"/>
  </r>
  <r>
    <d v="2024-10-11T00:00:00"/>
    <s v="Toronto"/>
    <s v="Canada"/>
    <x v="0"/>
    <s v="Female"/>
    <x v="3"/>
    <x v="48"/>
    <n v="1200"/>
    <n v="300"/>
    <n v="390"/>
    <n v="4"/>
    <m/>
    <n v="100"/>
    <x v="2"/>
    <n v="1500"/>
    <x v="52"/>
    <m/>
    <x v="105"/>
    <x v="23"/>
    <x v="9"/>
    <x v="0"/>
  </r>
  <r>
    <d v="2024-10-11T00:00:00"/>
    <s v="Montreal"/>
    <s v="Canada"/>
    <x v="0"/>
    <s v="Female"/>
    <x v="2"/>
    <x v="52"/>
    <n v="35000"/>
    <n v="5000"/>
    <n v="6500"/>
    <n v="7"/>
    <m/>
    <n v="650"/>
    <x v="2"/>
    <n v="45500"/>
    <x v="284"/>
    <m/>
    <x v="211"/>
    <x v="23"/>
    <x v="9"/>
    <x v="0"/>
  </r>
  <r>
    <d v="2024-10-11T00:00:00"/>
    <s v="Vancouver"/>
    <s v="Canada"/>
    <x v="0"/>
    <s v="Male"/>
    <x v="2"/>
    <x v="17"/>
    <n v="4400"/>
    <n v="2200"/>
    <n v="2860"/>
    <n v="2"/>
    <m/>
    <n v="286"/>
    <x v="2"/>
    <n v="5500"/>
    <x v="183"/>
    <m/>
    <x v="104"/>
    <x v="23"/>
    <x v="9"/>
    <x v="0"/>
  </r>
  <r>
    <d v="2024-10-11T00:00:00"/>
    <s v="Sangli"/>
    <s v="India"/>
    <x v="0"/>
    <s v="Male"/>
    <x v="1"/>
    <x v="39"/>
    <n v="200"/>
    <n v="50"/>
    <n v="65"/>
    <n v="4"/>
    <m/>
    <n v="13"/>
    <x v="1"/>
    <n v="260"/>
    <x v="55"/>
    <m/>
    <x v="54"/>
    <x v="23"/>
    <x v="9"/>
    <x v="0"/>
  </r>
  <r>
    <d v="2024-10-11T00:00:00"/>
    <s v="Montreal"/>
    <s v="Canada"/>
    <x v="0"/>
    <s v="Male"/>
    <x v="0"/>
    <x v="4"/>
    <n v="240"/>
    <n v="40"/>
    <n v="52"/>
    <n v="6"/>
    <m/>
    <n v="21.84"/>
    <x v="0"/>
    <n v="312"/>
    <x v="7"/>
    <m/>
    <x v="7"/>
    <x v="23"/>
    <x v="9"/>
    <x v="0"/>
  </r>
  <r>
    <d v="2024-10-11T00:00:00"/>
    <s v="Aligarh"/>
    <s v="India"/>
    <x v="0"/>
    <s v="Female"/>
    <x v="0"/>
    <x v="43"/>
    <n v="63"/>
    <n v="7"/>
    <n v="9"/>
    <n v="9"/>
    <m/>
    <n v="4.0949999999999998"/>
    <x v="1"/>
    <n v="81.900000000000006"/>
    <x v="377"/>
    <m/>
    <x v="76"/>
    <x v="23"/>
    <x v="9"/>
    <x v="0"/>
  </r>
  <r>
    <d v="2024-10-11T00:00:00"/>
    <s v="Stuttgart"/>
    <s v="Germany"/>
    <x v="0"/>
    <s v="Male"/>
    <x v="0"/>
    <x v="27"/>
    <n v="280"/>
    <n v="40"/>
    <n v="52"/>
    <n v="7"/>
    <m/>
    <n v="18.2"/>
    <x v="1"/>
    <n v="364"/>
    <x v="96"/>
    <m/>
    <x v="87"/>
    <x v="23"/>
    <x v="9"/>
    <x v="0"/>
  </r>
  <r>
    <d v="2024-10-11T00:00:00"/>
    <s v="Tumkur"/>
    <s v="India"/>
    <x v="0"/>
    <s v="Male"/>
    <x v="4"/>
    <x v="13"/>
    <n v="900"/>
    <n v="900"/>
    <n v="1170"/>
    <n v="1"/>
    <m/>
    <n v="58.5"/>
    <x v="1"/>
    <n v="1170"/>
    <x v="28"/>
    <m/>
    <x v="29"/>
    <x v="23"/>
    <x v="9"/>
    <x v="0"/>
  </r>
  <r>
    <d v="2024-10-11T00:00:00"/>
    <s v="Vancouver"/>
    <s v="Canada"/>
    <x v="0"/>
    <s v="Male"/>
    <x v="4"/>
    <x v="35"/>
    <n v="2000"/>
    <n v="500"/>
    <n v="650"/>
    <n v="4"/>
    <m/>
    <n v="100"/>
    <x v="0"/>
    <n v="2600"/>
    <x v="47"/>
    <m/>
    <x v="48"/>
    <x v="23"/>
    <x v="9"/>
    <x v="0"/>
  </r>
  <r>
    <d v="2024-10-11T00:00:00"/>
    <s v="Mumbai"/>
    <s v="India"/>
    <x v="0"/>
    <s v="Male"/>
    <x v="0"/>
    <x v="33"/>
    <n v="120"/>
    <n v="60"/>
    <n v="78"/>
    <n v="2"/>
    <m/>
    <n v="15.6"/>
    <x v="2"/>
    <n v="156"/>
    <x v="4"/>
    <m/>
    <x v="4"/>
    <x v="23"/>
    <x v="9"/>
    <x v="0"/>
  </r>
  <r>
    <d v="2024-10-11T00:00:00"/>
    <s v="Bokaro"/>
    <s v="India"/>
    <x v="0"/>
    <s v="Female"/>
    <x v="4"/>
    <x v="35"/>
    <n v="4000"/>
    <n v="500"/>
    <n v="650"/>
    <n v="8"/>
    <m/>
    <n v="100"/>
    <x v="0"/>
    <n v="5200"/>
    <x v="12"/>
    <m/>
    <x v="12"/>
    <x v="23"/>
    <x v="9"/>
    <x v="0"/>
  </r>
  <r>
    <d v="2024-10-11T00:00:00"/>
    <s v="Leipzig"/>
    <s v="Germany"/>
    <x v="0"/>
    <s v="Male"/>
    <x v="0"/>
    <x v="32"/>
    <n v="60"/>
    <n v="20"/>
    <n v="26"/>
    <n v="3"/>
    <m/>
    <n v="5.46"/>
    <x v="0"/>
    <n v="78"/>
    <x v="209"/>
    <m/>
    <x v="112"/>
    <x v="23"/>
    <x v="9"/>
    <x v="0"/>
  </r>
  <r>
    <d v="2024-10-11T00:00:00"/>
    <s v="Manchester"/>
    <s v="UK"/>
    <x v="0"/>
    <s v="Female"/>
    <x v="0"/>
    <x v="32"/>
    <n v="140"/>
    <n v="20"/>
    <n v="26"/>
    <n v="7"/>
    <m/>
    <n v="16.100000000000001"/>
    <x v="2"/>
    <n v="161"/>
    <x v="30"/>
    <m/>
    <x v="62"/>
    <x v="23"/>
    <x v="9"/>
    <x v="0"/>
  </r>
  <r>
    <d v="2024-10-11T00:00:00"/>
    <s v="Salvador"/>
    <s v="Brazil"/>
    <x v="0"/>
    <s v="Male"/>
    <x v="0"/>
    <x v="38"/>
    <n v="315"/>
    <n v="45"/>
    <n v="59"/>
    <n v="7"/>
    <m/>
    <n v="20.475000000000001"/>
    <x v="1"/>
    <n v="409.5"/>
    <x v="165"/>
    <m/>
    <x v="178"/>
    <x v="23"/>
    <x v="9"/>
    <x v="0"/>
  </r>
  <r>
    <d v="2024-10-11T00:00:00"/>
    <s v="Sydney"/>
    <s v="Australia"/>
    <x v="1"/>
    <s v="Female"/>
    <x v="0"/>
    <x v="27"/>
    <n v="40"/>
    <n v="40"/>
    <n v="52"/>
    <n v="1"/>
    <m/>
    <n v="5.76"/>
    <x v="0"/>
    <n v="48"/>
    <x v="83"/>
    <m/>
    <x v="45"/>
    <x v="23"/>
    <x v="9"/>
    <x v="0"/>
  </r>
  <r>
    <d v="2024-10-11T00:00:00"/>
    <s v="Satna"/>
    <s v="India"/>
    <x v="0"/>
    <s v="Female"/>
    <x v="2"/>
    <x v="19"/>
    <n v="108000"/>
    <n v="18000"/>
    <n v="23400"/>
    <n v="6"/>
    <m/>
    <n v="3510"/>
    <x v="2"/>
    <n v="140400"/>
    <x v="70"/>
    <m/>
    <x v="68"/>
    <x v="23"/>
    <x v="9"/>
    <x v="0"/>
  </r>
  <r>
    <d v="2024-10-11T00:00:00"/>
    <s v="Manaus"/>
    <s v="Brazil"/>
    <x v="1"/>
    <s v="Female"/>
    <x v="4"/>
    <x v="51"/>
    <n v="2400"/>
    <n v="600"/>
    <n v="780"/>
    <n v="4"/>
    <m/>
    <n v="100"/>
    <x v="0"/>
    <n v="3120"/>
    <x v="72"/>
    <m/>
    <x v="70"/>
    <x v="23"/>
    <x v="9"/>
    <x v="0"/>
  </r>
  <r>
    <d v="2024-10-11T00:00:00"/>
    <s v="Nashville"/>
    <s v="USA"/>
    <x v="1"/>
    <s v="Female"/>
    <x v="2"/>
    <x v="19"/>
    <n v="36000"/>
    <n v="18000"/>
    <n v="23400"/>
    <n v="2"/>
    <m/>
    <n v="3510"/>
    <x v="2"/>
    <n v="45000"/>
    <x v="104"/>
    <m/>
    <x v="52"/>
    <x v="23"/>
    <x v="9"/>
    <x v="0"/>
  </r>
  <r>
    <d v="2024-10-11T00:00:00"/>
    <s v="Quebec City"/>
    <s v="Canada"/>
    <x v="0"/>
    <s v="Male"/>
    <x v="2"/>
    <x v="10"/>
    <n v="7200"/>
    <n v="800"/>
    <n v="1040"/>
    <n v="9"/>
    <m/>
    <n v="104"/>
    <x v="2"/>
    <n v="9360"/>
    <x v="19"/>
    <m/>
    <x v="19"/>
    <x v="23"/>
    <x v="9"/>
    <x v="0"/>
  </r>
  <r>
    <d v="2024-10-11T00:00:00"/>
    <s v="Jaipur"/>
    <s v="India"/>
    <x v="0"/>
    <s v="Female"/>
    <x v="0"/>
    <x v="33"/>
    <n v="240"/>
    <n v="60"/>
    <n v="78"/>
    <n v="4"/>
    <m/>
    <n v="15.6"/>
    <x v="1"/>
    <n v="312"/>
    <x v="7"/>
    <m/>
    <x v="7"/>
    <x v="23"/>
    <x v="9"/>
    <x v="0"/>
  </r>
  <r>
    <d v="2024-10-11T00:00:00"/>
    <s v="San Diego"/>
    <s v="USA"/>
    <x v="0"/>
    <s v="Female"/>
    <x v="5"/>
    <x v="23"/>
    <n v="30"/>
    <n v="15"/>
    <n v="20"/>
    <n v="2"/>
    <m/>
    <n v="3.9"/>
    <x v="2"/>
    <n v="39"/>
    <x v="57"/>
    <m/>
    <x v="220"/>
    <x v="23"/>
    <x v="9"/>
    <x v="0"/>
  </r>
  <r>
    <d v="2024-10-11T00:00:00"/>
    <s v="Sangli"/>
    <s v="India"/>
    <x v="0"/>
    <s v="Female"/>
    <x v="2"/>
    <x v="18"/>
    <n v="6000"/>
    <n v="1200"/>
    <n v="1560"/>
    <n v="5"/>
    <m/>
    <n v="156"/>
    <x v="2"/>
    <n v="7800"/>
    <x v="23"/>
    <m/>
    <x v="25"/>
    <x v="23"/>
    <x v="9"/>
    <x v="0"/>
  </r>
  <r>
    <d v="2024-11-11T00:00:00"/>
    <s v="Fujairah"/>
    <s v="UAE"/>
    <x v="0"/>
    <s v="Male"/>
    <x v="4"/>
    <x v="30"/>
    <n v="13500"/>
    <n v="1500"/>
    <n v="1950"/>
    <n v="9"/>
    <m/>
    <n v="195"/>
    <x v="0"/>
    <n v="16875"/>
    <x v="243"/>
    <m/>
    <x v="190"/>
    <x v="23"/>
    <x v="10"/>
    <x v="0"/>
  </r>
  <r>
    <d v="2024-11-11T00:00:00"/>
    <s v="Calgary"/>
    <s v="Canada"/>
    <x v="0"/>
    <s v="Female"/>
    <x v="5"/>
    <x v="49"/>
    <n v="210"/>
    <n v="70"/>
    <n v="91"/>
    <n v="3"/>
    <m/>
    <n v="13.65"/>
    <x v="1"/>
    <n v="273"/>
    <x v="226"/>
    <m/>
    <x v="230"/>
    <x v="23"/>
    <x v="10"/>
    <x v="0"/>
  </r>
  <r>
    <d v="2024-11-11T00:00:00"/>
    <s v="Los Angeles"/>
    <s v="USA"/>
    <x v="1"/>
    <s v="Female"/>
    <x v="0"/>
    <x v="5"/>
    <n v="270"/>
    <n v="90"/>
    <n v="117"/>
    <n v="3"/>
    <m/>
    <n v="42.12"/>
    <x v="0"/>
    <n v="351"/>
    <x v="207"/>
    <m/>
    <x v="37"/>
    <x v="23"/>
    <x v="10"/>
    <x v="0"/>
  </r>
  <r>
    <d v="2024-11-11T00:00:00"/>
    <s v="Etawah"/>
    <s v="India"/>
    <x v="0"/>
    <s v="Male"/>
    <x v="0"/>
    <x v="36"/>
    <n v="110"/>
    <n v="55"/>
    <n v="72"/>
    <n v="2"/>
    <m/>
    <n v="7.15"/>
    <x v="1"/>
    <n v="143"/>
    <x v="232"/>
    <m/>
    <x v="180"/>
    <x v="23"/>
    <x v="10"/>
    <x v="0"/>
  </r>
  <r>
    <d v="2024-11-11T00:00:00"/>
    <s v="San Francisco"/>
    <s v="USA"/>
    <x v="1"/>
    <s v="Male"/>
    <x v="4"/>
    <x v="30"/>
    <n v="9000"/>
    <n v="1500"/>
    <n v="1950"/>
    <n v="6"/>
    <m/>
    <n v="195"/>
    <x v="0"/>
    <n v="11700"/>
    <x v="282"/>
    <m/>
    <x v="23"/>
    <x v="23"/>
    <x v="10"/>
    <x v="0"/>
  </r>
  <r>
    <d v="2024-11-11T00:00:00"/>
    <s v="Liverpool"/>
    <s v="UK"/>
    <x v="0"/>
    <s v="Male"/>
    <x v="0"/>
    <x v="33"/>
    <n v="240"/>
    <n v="60"/>
    <n v="78"/>
    <n v="4"/>
    <m/>
    <n v="14.4"/>
    <x v="1"/>
    <n v="288"/>
    <x v="61"/>
    <m/>
    <x v="7"/>
    <x v="23"/>
    <x v="10"/>
    <x v="0"/>
  </r>
  <r>
    <d v="2024-11-11T00:00:00"/>
    <s v="Gandhinagar"/>
    <s v="India"/>
    <x v="0"/>
    <s v="Female"/>
    <x v="2"/>
    <x v="18"/>
    <n v="4800"/>
    <n v="1200"/>
    <n v="1560"/>
    <n v="4"/>
    <m/>
    <n v="156"/>
    <x v="1"/>
    <n v="6240"/>
    <x v="38"/>
    <m/>
    <x v="38"/>
    <x v="23"/>
    <x v="10"/>
    <x v="0"/>
  </r>
  <r>
    <d v="2024-11-11T00:00:00"/>
    <s v="Agra"/>
    <s v="India"/>
    <x v="1"/>
    <s v="Female"/>
    <x v="2"/>
    <x v="15"/>
    <n v="10500"/>
    <n v="3500"/>
    <n v="4550"/>
    <n v="3"/>
    <m/>
    <n v="455"/>
    <x v="2"/>
    <n v="12075"/>
    <x v="366"/>
    <m/>
    <x v="205"/>
    <x v="23"/>
    <x v="10"/>
    <x v="0"/>
  </r>
  <r>
    <d v="2024-11-11T00:00:00"/>
    <s v="Satna"/>
    <s v="India"/>
    <x v="0"/>
    <s v="Female"/>
    <x v="2"/>
    <x v="17"/>
    <n v="19800"/>
    <n v="2200"/>
    <n v="2860"/>
    <n v="9"/>
    <m/>
    <n v="286"/>
    <x v="2"/>
    <n v="24750"/>
    <x v="378"/>
    <m/>
    <x v="242"/>
    <x v="23"/>
    <x v="10"/>
    <x v="0"/>
  </r>
  <r>
    <d v="2024-11-11T00:00:00"/>
    <s v="Raichur"/>
    <s v="India"/>
    <x v="0"/>
    <s v="Male"/>
    <x v="2"/>
    <x v="52"/>
    <n v="40000"/>
    <n v="5000"/>
    <n v="6500"/>
    <n v="8"/>
    <m/>
    <n v="650"/>
    <x v="1"/>
    <n v="52000"/>
    <x v="149"/>
    <m/>
    <x v="124"/>
    <x v="23"/>
    <x v="10"/>
    <x v="0"/>
  </r>
  <r>
    <d v="2024-11-11T00:00:00"/>
    <s v="Madurai"/>
    <s v="India"/>
    <x v="0"/>
    <s v="Male"/>
    <x v="0"/>
    <x v="36"/>
    <n v="110"/>
    <n v="55"/>
    <n v="72"/>
    <n v="2"/>
    <m/>
    <n v="6.875"/>
    <x v="1"/>
    <n v="137.5"/>
    <x v="332"/>
    <m/>
    <x v="180"/>
    <x v="23"/>
    <x v="10"/>
    <x v="0"/>
  </r>
  <r>
    <d v="2024-11-11T00:00:00"/>
    <s v="San Francisco"/>
    <s v="USA"/>
    <x v="0"/>
    <s v="Female"/>
    <x v="2"/>
    <x v="29"/>
    <n v="84000"/>
    <n v="12000"/>
    <n v="15600"/>
    <n v="7"/>
    <m/>
    <n v="2340"/>
    <x v="0"/>
    <n v="109200"/>
    <x v="56"/>
    <m/>
    <x v="55"/>
    <x v="23"/>
    <x v="10"/>
    <x v="0"/>
  </r>
  <r>
    <d v="2024-11-11T00:00:00"/>
    <s v="Chennai"/>
    <s v="India"/>
    <x v="0"/>
    <s v="Male"/>
    <x v="4"/>
    <x v="31"/>
    <n v="6400"/>
    <n v="800"/>
    <n v="1040"/>
    <n v="8"/>
    <m/>
    <n v="104"/>
    <x v="0"/>
    <n v="8320"/>
    <x v="275"/>
    <m/>
    <x v="175"/>
    <x v="23"/>
    <x v="10"/>
    <x v="0"/>
  </r>
  <r>
    <d v="2024-11-11T00:00:00"/>
    <s v="Manaus"/>
    <s v="Brazil"/>
    <x v="0"/>
    <s v="Male"/>
    <x v="2"/>
    <x v="17"/>
    <n v="17600"/>
    <n v="2200"/>
    <n v="2860"/>
    <n v="8"/>
    <m/>
    <n v="286"/>
    <x v="0"/>
    <n v="22880"/>
    <x v="156"/>
    <m/>
    <x v="138"/>
    <x v="23"/>
    <x v="10"/>
    <x v="0"/>
  </r>
  <r>
    <d v="2024-11-11T00:00:00"/>
    <s v="Brisbane"/>
    <s v="Australia"/>
    <x v="0"/>
    <s v="Male"/>
    <x v="2"/>
    <x v="12"/>
    <n v="150000"/>
    <n v="25000"/>
    <n v="32500"/>
    <n v="6"/>
    <m/>
    <n v="4875"/>
    <x v="1"/>
    <n v="195000"/>
    <x v="174"/>
    <m/>
    <x v="77"/>
    <x v="23"/>
    <x v="10"/>
    <x v="0"/>
  </r>
  <r>
    <d v="2024-11-11T00:00:00"/>
    <s v="Moradabad"/>
    <s v="India"/>
    <x v="0"/>
    <s v="Female"/>
    <x v="1"/>
    <x v="39"/>
    <n v="250"/>
    <n v="50"/>
    <n v="65"/>
    <n v="5"/>
    <m/>
    <n v="22.75"/>
    <x v="0"/>
    <n v="325"/>
    <x v="24"/>
    <m/>
    <x v="67"/>
    <x v="23"/>
    <x v="10"/>
    <x v="0"/>
  </r>
  <r>
    <d v="2024-11-11T00:00:00"/>
    <s v="BrasÃ­lia"/>
    <s v="Brazil"/>
    <x v="0"/>
    <s v="Female"/>
    <x v="4"/>
    <x v="37"/>
    <n v="900"/>
    <n v="300"/>
    <n v="390"/>
    <n v="3"/>
    <m/>
    <n v="100"/>
    <x v="2"/>
    <n v="1035"/>
    <x v="74"/>
    <m/>
    <x v="29"/>
    <x v="23"/>
    <x v="10"/>
    <x v="0"/>
  </r>
  <r>
    <d v="2024-11-11T00:00:00"/>
    <s v="Surat"/>
    <s v="India"/>
    <x v="0"/>
    <s v="Male"/>
    <x v="0"/>
    <x v="36"/>
    <n v="165"/>
    <n v="55"/>
    <n v="72"/>
    <n v="3"/>
    <m/>
    <n v="15.015000000000001"/>
    <x v="0"/>
    <n v="214.5"/>
    <x v="62"/>
    <m/>
    <x v="60"/>
    <x v="23"/>
    <x v="10"/>
    <x v="0"/>
  </r>
  <r>
    <d v="2024-11-11T00:00:00"/>
    <s v="Jalgaon"/>
    <s v="India"/>
    <x v="1"/>
    <s v="Male"/>
    <x v="5"/>
    <x v="26"/>
    <n v="25"/>
    <n v="5"/>
    <n v="7"/>
    <n v="5"/>
    <m/>
    <n v="3.25"/>
    <x v="1"/>
    <n v="32.5"/>
    <x v="163"/>
    <m/>
    <x v="166"/>
    <x v="23"/>
    <x v="10"/>
    <x v="0"/>
  </r>
  <r>
    <d v="2024-11-11T00:00:00"/>
    <s v="Milwaukee"/>
    <s v="USA"/>
    <x v="0"/>
    <s v="Female"/>
    <x v="4"/>
    <x v="31"/>
    <n v="1600"/>
    <n v="800"/>
    <n v="1040"/>
    <n v="2"/>
    <m/>
    <n v="104"/>
    <x v="2"/>
    <n v="2080"/>
    <x v="161"/>
    <m/>
    <x v="41"/>
    <x v="23"/>
    <x v="10"/>
    <x v="0"/>
  </r>
  <r>
    <d v="2024-11-11T00:00:00"/>
    <s v="Aligarh"/>
    <s v="India"/>
    <x v="0"/>
    <s v="Female"/>
    <x v="4"/>
    <x v="35"/>
    <n v="2000"/>
    <n v="500"/>
    <n v="650"/>
    <n v="4"/>
    <m/>
    <n v="100"/>
    <x v="0"/>
    <n v="2600"/>
    <x v="47"/>
    <m/>
    <x v="48"/>
    <x v="23"/>
    <x v="10"/>
    <x v="0"/>
  </r>
  <r>
    <d v="2024-11-11T00:00:00"/>
    <s v="San Jose"/>
    <s v="USA"/>
    <x v="0"/>
    <s v="Male"/>
    <x v="4"/>
    <x v="51"/>
    <n v="1800"/>
    <n v="600"/>
    <n v="780"/>
    <n v="3"/>
    <m/>
    <n v="100"/>
    <x v="0"/>
    <n v="2340"/>
    <x v="137"/>
    <m/>
    <x v="122"/>
    <x v="23"/>
    <x v="10"/>
    <x v="0"/>
  </r>
  <r>
    <d v="2024-12-11T00:00:00"/>
    <s v="Denver"/>
    <s v="USA"/>
    <x v="0"/>
    <s v="Female"/>
    <x v="4"/>
    <x v="30"/>
    <n v="7500"/>
    <n v="1500"/>
    <n v="1950"/>
    <n v="5"/>
    <m/>
    <n v="195"/>
    <x v="2"/>
    <n v="9375"/>
    <x v="171"/>
    <m/>
    <x v="50"/>
    <x v="23"/>
    <x v="11"/>
    <x v="0"/>
  </r>
  <r>
    <d v="2024-12-11T00:00:00"/>
    <s v="Delhi"/>
    <s v="India"/>
    <x v="1"/>
    <s v="Male"/>
    <x v="0"/>
    <x v="5"/>
    <n v="450"/>
    <n v="90"/>
    <n v="117"/>
    <n v="5"/>
    <m/>
    <n v="67.5"/>
    <x v="0"/>
    <n v="562.5"/>
    <x v="113"/>
    <m/>
    <x v="72"/>
    <x v="23"/>
    <x v="11"/>
    <x v="0"/>
  </r>
  <r>
    <d v="2024-12-11T00:00:00"/>
    <s v="Dresden"/>
    <s v="Germany"/>
    <x v="0"/>
    <s v="Male"/>
    <x v="0"/>
    <x v="43"/>
    <n v="56"/>
    <n v="7"/>
    <n v="9"/>
    <n v="8"/>
    <m/>
    <n v="3.5"/>
    <x v="1"/>
    <n v="70"/>
    <x v="367"/>
    <m/>
    <x v="120"/>
    <x v="23"/>
    <x v="11"/>
    <x v="0"/>
  </r>
  <r>
    <d v="2024-12-11T00:00:00"/>
    <s v="Kota"/>
    <s v="India"/>
    <x v="0"/>
    <s v="Female"/>
    <x v="0"/>
    <x v="3"/>
    <n v="500"/>
    <n v="100"/>
    <n v="130"/>
    <n v="5"/>
    <m/>
    <n v="32.5"/>
    <x v="1"/>
    <n v="650"/>
    <x v="22"/>
    <m/>
    <x v="24"/>
    <x v="23"/>
    <x v="11"/>
    <x v="0"/>
  </r>
  <r>
    <d v="2024-12-11T00:00:00"/>
    <s v="Nagpur"/>
    <s v="India"/>
    <x v="0"/>
    <s v="Female"/>
    <x v="1"/>
    <x v="54"/>
    <n v="280"/>
    <n v="35"/>
    <n v="46"/>
    <n v="8"/>
    <m/>
    <n v="25.48"/>
    <x v="0"/>
    <n v="364"/>
    <x v="96"/>
    <m/>
    <x v="243"/>
    <x v="23"/>
    <x v="11"/>
    <x v="0"/>
  </r>
  <r>
    <d v="2024-12-11T00:00:00"/>
    <s v="Bareilly"/>
    <s v="India"/>
    <x v="0"/>
    <s v="Male"/>
    <x v="1"/>
    <x v="47"/>
    <n v="100"/>
    <n v="25"/>
    <n v="33"/>
    <n v="4"/>
    <m/>
    <n v="8.75"/>
    <x v="0"/>
    <n v="125"/>
    <x v="29"/>
    <m/>
    <x v="91"/>
    <x v="23"/>
    <x v="11"/>
    <x v="0"/>
  </r>
  <r>
    <d v="2024-12-11T00:00:00"/>
    <s v="Seattle"/>
    <s v="USA"/>
    <x v="0"/>
    <s v="Female"/>
    <x v="2"/>
    <x v="52"/>
    <n v="25000"/>
    <n v="5000"/>
    <n v="6500"/>
    <n v="5"/>
    <m/>
    <n v="650"/>
    <x v="0"/>
    <n v="30000"/>
    <x v="180"/>
    <m/>
    <x v="57"/>
    <x v="23"/>
    <x v="11"/>
    <x v="0"/>
  </r>
  <r>
    <d v="2024-12-11T00:00:00"/>
    <s v="Quebec City"/>
    <s v="Canada"/>
    <x v="1"/>
    <s v="Female"/>
    <x v="0"/>
    <x v="4"/>
    <n v="80"/>
    <n v="40"/>
    <n v="52"/>
    <n v="2"/>
    <m/>
    <n v="9.1999999999999993"/>
    <x v="1"/>
    <n v="92"/>
    <x v="44"/>
    <m/>
    <x v="59"/>
    <x v="23"/>
    <x v="11"/>
    <x v="0"/>
  </r>
  <r>
    <d v="2024-12-11T00:00:00"/>
    <s v="Portland"/>
    <s v="USA"/>
    <x v="1"/>
    <s v="Female"/>
    <x v="0"/>
    <x v="0"/>
    <n v="1250"/>
    <n v="250"/>
    <n v="325"/>
    <n v="5"/>
    <m/>
    <n v="100"/>
    <x v="2"/>
    <n v="1562.5"/>
    <x v="85"/>
    <m/>
    <x v="81"/>
    <x v="23"/>
    <x v="11"/>
    <x v="0"/>
  </r>
  <r>
    <d v="2024-12-11T00:00:00"/>
    <s v="Austin"/>
    <s v="USA"/>
    <x v="1"/>
    <s v="Female"/>
    <x v="2"/>
    <x v="19"/>
    <n v="72000"/>
    <n v="18000"/>
    <n v="23400"/>
    <n v="4"/>
    <m/>
    <n v="3510"/>
    <x v="2"/>
    <n v="90000"/>
    <x v="106"/>
    <m/>
    <x v="39"/>
    <x v="23"/>
    <x v="11"/>
    <x v="0"/>
  </r>
  <r>
    <d v="2024-12-11T00:00:00"/>
    <s v="Tumkur"/>
    <s v="India"/>
    <x v="0"/>
    <s v="Male"/>
    <x v="0"/>
    <x v="43"/>
    <n v="14"/>
    <n v="7"/>
    <n v="9"/>
    <n v="2"/>
    <m/>
    <n v="0.875"/>
    <x v="1"/>
    <n v="17.5"/>
    <x v="250"/>
    <m/>
    <x v="193"/>
    <x v="23"/>
    <x v="11"/>
    <x v="0"/>
  </r>
  <r>
    <d v="2024-12-11T00:00:00"/>
    <s v="Kollam"/>
    <s v="India"/>
    <x v="1"/>
    <s v="Female"/>
    <x v="0"/>
    <x v="0"/>
    <n v="500"/>
    <n v="250"/>
    <n v="325"/>
    <n v="2"/>
    <m/>
    <n v="65"/>
    <x v="1"/>
    <n v="650"/>
    <x v="22"/>
    <m/>
    <x v="24"/>
    <x v="23"/>
    <x v="11"/>
    <x v="0"/>
  </r>
  <r>
    <d v="2024-12-11T00:00:00"/>
    <s v="Thiruvananthapuram"/>
    <s v="India"/>
    <x v="0"/>
    <s v="Male"/>
    <x v="0"/>
    <x v="14"/>
    <n v="1120"/>
    <n v="140"/>
    <n v="182"/>
    <n v="8"/>
    <m/>
    <n v="94.08"/>
    <x v="0"/>
    <n v="1344"/>
    <x v="353"/>
    <m/>
    <x v="210"/>
    <x v="23"/>
    <x v="11"/>
    <x v="0"/>
  </r>
  <r>
    <d v="2024-12-11T00:00:00"/>
    <s v="Manaus"/>
    <s v="Brazil"/>
    <x v="0"/>
    <s v="Male"/>
    <x v="5"/>
    <x v="23"/>
    <n v="60"/>
    <n v="15"/>
    <n v="20"/>
    <n v="4"/>
    <m/>
    <n v="5.04"/>
    <x v="0"/>
    <n v="72"/>
    <x v="44"/>
    <m/>
    <x v="216"/>
    <x v="23"/>
    <x v="11"/>
    <x v="0"/>
  </r>
  <r>
    <d v="2024-12-11T00:00:00"/>
    <s v="Bardhaman"/>
    <s v="India"/>
    <x v="1"/>
    <s v="Female"/>
    <x v="0"/>
    <x v="38"/>
    <n v="405"/>
    <n v="45"/>
    <n v="59"/>
    <n v="9"/>
    <m/>
    <n v="50.625"/>
    <x v="1"/>
    <n v="506.25"/>
    <x v="379"/>
    <m/>
    <x v="164"/>
    <x v="23"/>
    <x v="11"/>
    <x v="0"/>
  </r>
  <r>
    <d v="2024-12-11T00:00:00"/>
    <s v="Fujairah"/>
    <s v="UAE"/>
    <x v="0"/>
    <s v="Male"/>
    <x v="0"/>
    <x v="43"/>
    <n v="28"/>
    <n v="7"/>
    <n v="9"/>
    <n v="4"/>
    <m/>
    <n v="1.82"/>
    <x v="1"/>
    <n v="36.4"/>
    <x v="125"/>
    <m/>
    <x v="186"/>
    <x v="23"/>
    <x v="11"/>
    <x v="0"/>
  </r>
  <r>
    <d v="2024-12-11T00:00:00"/>
    <s v="Sydney"/>
    <s v="Australia"/>
    <x v="0"/>
    <s v="Male"/>
    <x v="2"/>
    <x v="19"/>
    <n v="36000"/>
    <n v="18000"/>
    <n v="23400"/>
    <n v="2"/>
    <m/>
    <n v="3276"/>
    <x v="0"/>
    <n v="46800"/>
    <x v="51"/>
    <m/>
    <x v="52"/>
    <x v="23"/>
    <x v="11"/>
    <x v="0"/>
  </r>
  <r>
    <d v="2024-12-11T00:00:00"/>
    <s v="Cologne"/>
    <s v="Germany"/>
    <x v="0"/>
    <s v="Female"/>
    <x v="1"/>
    <x v="22"/>
    <n v="800"/>
    <n v="100"/>
    <n v="130"/>
    <n v="8"/>
    <m/>
    <n v="70"/>
    <x v="0"/>
    <n v="1000"/>
    <x v="123"/>
    <m/>
    <x v="71"/>
    <x v="23"/>
    <x v="11"/>
    <x v="0"/>
  </r>
  <r>
    <d v="2024-12-11T00:00:00"/>
    <s v="Rewa"/>
    <s v="India"/>
    <x v="1"/>
    <s v="Female"/>
    <x v="0"/>
    <x v="43"/>
    <n v="42"/>
    <n v="7"/>
    <n v="9"/>
    <n v="6"/>
    <m/>
    <n v="6.3"/>
    <x v="0"/>
    <n v="52.5"/>
    <x v="100"/>
    <m/>
    <x v="93"/>
    <x v="23"/>
    <x v="11"/>
    <x v="0"/>
  </r>
  <r>
    <d v="2024-12-11T00:00:00"/>
    <s v="Etawah"/>
    <s v="India"/>
    <x v="0"/>
    <s v="Male"/>
    <x v="0"/>
    <x v="36"/>
    <n v="275"/>
    <n v="55"/>
    <n v="72"/>
    <n v="5"/>
    <m/>
    <n v="24.0625"/>
    <x v="0"/>
    <n v="343.75"/>
    <x v="172"/>
    <m/>
    <x v="113"/>
    <x v="23"/>
    <x v="11"/>
    <x v="0"/>
  </r>
  <r>
    <d v="2024-12-11T00:00:00"/>
    <s v="Nizamabad"/>
    <s v="India"/>
    <x v="0"/>
    <s v="Male"/>
    <x v="4"/>
    <x v="16"/>
    <n v="9000"/>
    <n v="1800"/>
    <n v="2340"/>
    <n v="5"/>
    <m/>
    <n v="234"/>
    <x v="0"/>
    <n v="11700"/>
    <x v="282"/>
    <m/>
    <x v="23"/>
    <x v="23"/>
    <x v="11"/>
    <x v="0"/>
  </r>
  <r>
    <d v="2024-12-11T00:00:00"/>
    <s v="Winnipeg"/>
    <s v="Canada"/>
    <x v="0"/>
    <s v="Male"/>
    <x v="0"/>
    <x v="33"/>
    <n v="60"/>
    <n v="60"/>
    <n v="78"/>
    <n v="1"/>
    <m/>
    <n v="3.9"/>
    <x v="1"/>
    <n v="78"/>
    <x v="209"/>
    <m/>
    <x v="112"/>
    <x v="23"/>
    <x v="11"/>
    <x v="0"/>
  </r>
  <r>
    <d v="2024-12-11T00:00:00"/>
    <s v="Bareilly"/>
    <s v="India"/>
    <x v="0"/>
    <s v="Male"/>
    <x v="2"/>
    <x v="29"/>
    <n v="48000"/>
    <n v="12000"/>
    <n v="15600"/>
    <n v="4"/>
    <m/>
    <n v="2340"/>
    <x v="1"/>
    <n v="62400"/>
    <x v="42"/>
    <m/>
    <x v="43"/>
    <x v="23"/>
    <x v="11"/>
    <x v="0"/>
  </r>
  <r>
    <d v="2024-12-11T00:00:00"/>
    <s v="Hamburg"/>
    <s v="Germany"/>
    <x v="1"/>
    <s v="Male"/>
    <x v="2"/>
    <x v="12"/>
    <n v="175000"/>
    <n v="25000"/>
    <n v="32500"/>
    <n v="7"/>
    <m/>
    <n v="4875"/>
    <x v="0"/>
    <n v="218750"/>
    <x v="337"/>
    <m/>
    <x v="14"/>
    <x v="23"/>
    <x v="11"/>
    <x v="0"/>
  </r>
  <r>
    <d v="2024-12-11T00:00:00"/>
    <s v="New York"/>
    <s v="USA"/>
    <x v="0"/>
    <s v="Male"/>
    <x v="2"/>
    <x v="17"/>
    <n v="11000"/>
    <n v="2200"/>
    <n v="2860"/>
    <n v="5"/>
    <m/>
    <n v="286"/>
    <x v="0"/>
    <n v="14300"/>
    <x v="21"/>
    <m/>
    <x v="125"/>
    <x v="23"/>
    <x v="11"/>
    <x v="0"/>
  </r>
  <r>
    <d v="2024-12-11T00:00:00"/>
    <s v="Kharagpur"/>
    <s v="India"/>
    <x v="0"/>
    <s v="Female"/>
    <x v="0"/>
    <x v="38"/>
    <n v="270"/>
    <n v="45"/>
    <n v="59"/>
    <n v="6"/>
    <m/>
    <n v="22.68"/>
    <x v="0"/>
    <n v="324"/>
    <x v="2"/>
    <m/>
    <x v="185"/>
    <x v="23"/>
    <x v="11"/>
    <x v="0"/>
  </r>
  <r>
    <d v="2024-12-11T00:00:00"/>
    <s v="Manaus"/>
    <s v="Brazil"/>
    <x v="1"/>
    <s v="Male"/>
    <x v="4"/>
    <x v="16"/>
    <n v="7200"/>
    <n v="1800"/>
    <n v="2340"/>
    <n v="4"/>
    <m/>
    <n v="234"/>
    <x v="2"/>
    <n v="9000"/>
    <x v="23"/>
    <m/>
    <x v="19"/>
    <x v="23"/>
    <x v="11"/>
    <x v="0"/>
  </r>
  <r>
    <s v="13-11-2024"/>
    <s v="Seattle"/>
    <s v="USA"/>
    <x v="1"/>
    <s v="Female"/>
    <x v="0"/>
    <x v="14"/>
    <n v="280"/>
    <n v="140"/>
    <n v="182"/>
    <n v="2"/>
    <m/>
    <n v="43.68"/>
    <x v="0"/>
    <n v="364"/>
    <x v="96"/>
    <m/>
    <x v="87"/>
    <x v="3"/>
    <x v="10"/>
    <x v="0"/>
  </r>
  <r>
    <s v="13-11-2024"/>
    <s v="Agra"/>
    <s v="India"/>
    <x v="0"/>
    <s v="Male"/>
    <x v="2"/>
    <x v="18"/>
    <n v="4800"/>
    <n v="1200"/>
    <n v="1560"/>
    <n v="4"/>
    <m/>
    <n v="156"/>
    <x v="1"/>
    <n v="6000"/>
    <x v="12"/>
    <m/>
    <x v="38"/>
    <x v="3"/>
    <x v="10"/>
    <x v="0"/>
  </r>
  <r>
    <s v="13-11-2024"/>
    <s v="SÃ£o Paulo"/>
    <s v="Brazil"/>
    <x v="0"/>
    <s v="Female"/>
    <x v="0"/>
    <x v="36"/>
    <n v="440"/>
    <n v="55"/>
    <n v="72"/>
    <n v="8"/>
    <m/>
    <n v="57.2"/>
    <x v="2"/>
    <n v="572"/>
    <x v="127"/>
    <m/>
    <x v="83"/>
    <x v="3"/>
    <x v="10"/>
    <x v="0"/>
  </r>
  <r>
    <s v="13-11-2024"/>
    <s v="Pune"/>
    <s v="India"/>
    <x v="0"/>
    <s v="Female"/>
    <x v="0"/>
    <x v="32"/>
    <n v="40"/>
    <n v="20"/>
    <n v="26"/>
    <n v="2"/>
    <m/>
    <n v="3.64"/>
    <x v="0"/>
    <n v="52"/>
    <x v="44"/>
    <m/>
    <x v="45"/>
    <x v="3"/>
    <x v="10"/>
    <x v="0"/>
  </r>
  <r>
    <s v="13-11-2024"/>
    <s v="Patna"/>
    <s v="India"/>
    <x v="1"/>
    <s v="Male"/>
    <x v="0"/>
    <x v="5"/>
    <n v="360"/>
    <n v="90"/>
    <n v="117"/>
    <n v="4"/>
    <m/>
    <n v="43.2"/>
    <x v="1"/>
    <n v="432"/>
    <x v="7"/>
    <m/>
    <x v="44"/>
    <x v="3"/>
    <x v="10"/>
    <x v="0"/>
  </r>
  <r>
    <s v="13-11-2024"/>
    <s v="Cologne"/>
    <s v="Germany"/>
    <x v="0"/>
    <s v="Male"/>
    <x v="2"/>
    <x v="19"/>
    <n v="126000"/>
    <n v="18000"/>
    <n v="23400"/>
    <n v="7"/>
    <m/>
    <n v="3510"/>
    <x v="1"/>
    <n v="163800"/>
    <x v="285"/>
    <m/>
    <x v="36"/>
    <x v="3"/>
    <x v="10"/>
    <x v="0"/>
  </r>
  <r>
    <s v="13-11-2024"/>
    <s v="Delhi"/>
    <s v="India"/>
    <x v="1"/>
    <s v="Female"/>
    <x v="2"/>
    <x v="19"/>
    <n v="108000"/>
    <n v="18000"/>
    <n v="23400"/>
    <n v="6"/>
    <m/>
    <n v="3510"/>
    <x v="1"/>
    <n v="140400"/>
    <x v="70"/>
    <m/>
    <x v="68"/>
    <x v="3"/>
    <x v="10"/>
    <x v="0"/>
  </r>
  <r>
    <s v="13-11-2024"/>
    <s v="Chicago"/>
    <s v="USA"/>
    <x v="1"/>
    <s v="Female"/>
    <x v="0"/>
    <x v="0"/>
    <n v="1750"/>
    <n v="250"/>
    <n v="325"/>
    <n v="7"/>
    <m/>
    <n v="100"/>
    <x v="1"/>
    <n v="2275"/>
    <x v="31"/>
    <m/>
    <x v="31"/>
    <x v="3"/>
    <x v="10"/>
    <x v="0"/>
  </r>
  <r>
    <s v="13-11-2024"/>
    <s v="Jalgaon"/>
    <s v="India"/>
    <x v="0"/>
    <s v="Female"/>
    <x v="0"/>
    <x v="3"/>
    <n v="400"/>
    <n v="100"/>
    <n v="130"/>
    <n v="4"/>
    <m/>
    <n v="36.4"/>
    <x v="0"/>
    <n v="520"/>
    <x v="20"/>
    <m/>
    <x v="20"/>
    <x v="3"/>
    <x v="10"/>
    <x v="0"/>
  </r>
  <r>
    <s v="13-11-2024"/>
    <s v="Seattle"/>
    <s v="USA"/>
    <x v="0"/>
    <s v="Male"/>
    <x v="0"/>
    <x v="33"/>
    <n v="180"/>
    <n v="60"/>
    <n v="78"/>
    <n v="3"/>
    <m/>
    <n v="22.5"/>
    <x v="2"/>
    <n v="225"/>
    <x v="65"/>
    <m/>
    <x v="2"/>
    <x v="3"/>
    <x v="10"/>
    <x v="0"/>
  </r>
  <r>
    <s v="13-11-2024"/>
    <s v="Fortaleza"/>
    <s v="Brazil"/>
    <x v="0"/>
    <s v="Male"/>
    <x v="2"/>
    <x v="10"/>
    <n v="7200"/>
    <n v="800"/>
    <n v="1040"/>
    <n v="9"/>
    <m/>
    <n v="104"/>
    <x v="0"/>
    <n v="9360"/>
    <x v="19"/>
    <m/>
    <x v="19"/>
    <x v="3"/>
    <x v="10"/>
    <x v="0"/>
  </r>
  <r>
    <s v="13-11-2024"/>
    <s v="Pali"/>
    <s v="India"/>
    <x v="0"/>
    <s v="Male"/>
    <x v="4"/>
    <x v="16"/>
    <n v="12600"/>
    <n v="1800"/>
    <n v="2340"/>
    <n v="7"/>
    <m/>
    <n v="234"/>
    <x v="1"/>
    <n v="16380"/>
    <x v="216"/>
    <m/>
    <x v="169"/>
    <x v="3"/>
    <x v="10"/>
    <x v="0"/>
  </r>
  <r>
    <s v="13-11-2024"/>
    <s v="Salvador"/>
    <s v="Brazil"/>
    <x v="1"/>
    <s v="Male"/>
    <x v="2"/>
    <x v="12"/>
    <n v="150000"/>
    <n v="25000"/>
    <n v="32500"/>
    <n v="6"/>
    <m/>
    <n v="4875"/>
    <x v="0"/>
    <n v="195000"/>
    <x v="174"/>
    <m/>
    <x v="77"/>
    <x v="3"/>
    <x v="10"/>
    <x v="0"/>
  </r>
  <r>
    <s v="13-11-2024"/>
    <s v="Ratlam"/>
    <s v="India"/>
    <x v="0"/>
    <s v="Female"/>
    <x v="2"/>
    <x v="10"/>
    <n v="3200"/>
    <n v="800"/>
    <n v="1040"/>
    <n v="4"/>
    <m/>
    <n v="104"/>
    <x v="0"/>
    <n v="3840"/>
    <x v="128"/>
    <m/>
    <x v="61"/>
    <x v="3"/>
    <x v="10"/>
    <x v="0"/>
  </r>
  <r>
    <s v="13-11-2024"/>
    <s v="Baranagar"/>
    <s v="India"/>
    <x v="0"/>
    <s v="Male"/>
    <x v="3"/>
    <x v="46"/>
    <n v="665"/>
    <n v="95"/>
    <n v="124"/>
    <n v="7"/>
    <m/>
    <n v="43.225000000000001"/>
    <x v="1"/>
    <n v="864.5"/>
    <x v="278"/>
    <m/>
    <x v="133"/>
    <x v="3"/>
    <x v="10"/>
    <x v="0"/>
  </r>
  <r>
    <s v="13-11-2024"/>
    <s v="Chennai"/>
    <s v="India"/>
    <x v="0"/>
    <s v="Male"/>
    <x v="0"/>
    <x v="6"/>
    <n v="140"/>
    <n v="20"/>
    <n v="26"/>
    <n v="7"/>
    <m/>
    <n v="12.74"/>
    <x v="0"/>
    <n v="182"/>
    <x v="64"/>
    <m/>
    <x v="62"/>
    <x v="3"/>
    <x v="10"/>
    <x v="0"/>
  </r>
  <r>
    <s v="13-11-2024"/>
    <s v="Madurai"/>
    <s v="India"/>
    <x v="0"/>
    <s v="Male"/>
    <x v="2"/>
    <x v="7"/>
    <n v="165000"/>
    <n v="55000"/>
    <n v="71500"/>
    <n v="3"/>
    <m/>
    <n v="10725"/>
    <x v="1"/>
    <n v="214500"/>
    <x v="205"/>
    <m/>
    <x v="35"/>
    <x v="3"/>
    <x v="10"/>
    <x v="0"/>
  </r>
  <r>
    <s v="13-11-2024"/>
    <s v="Hamburg"/>
    <s v="Germany"/>
    <x v="0"/>
    <s v="Male"/>
    <x v="0"/>
    <x v="5"/>
    <n v="540"/>
    <n v="90"/>
    <n v="117"/>
    <n v="6"/>
    <m/>
    <n v="47.25"/>
    <x v="0"/>
    <n v="675"/>
    <x v="74"/>
    <m/>
    <x v="8"/>
    <x v="3"/>
    <x v="10"/>
    <x v="0"/>
  </r>
  <r>
    <s v="13-11-2024"/>
    <s v="Umm Al Quwain"/>
    <s v="UAE"/>
    <x v="0"/>
    <s v="Male"/>
    <x v="0"/>
    <x v="9"/>
    <n v="240"/>
    <n v="60"/>
    <n v="78"/>
    <n v="4"/>
    <m/>
    <n v="15.6"/>
    <x v="1"/>
    <n v="312"/>
    <x v="7"/>
    <m/>
    <x v="7"/>
    <x v="3"/>
    <x v="10"/>
    <x v="0"/>
  </r>
  <r>
    <s v="13-11-2024"/>
    <s v="Sharjah"/>
    <s v="UAE"/>
    <x v="0"/>
    <s v="Female"/>
    <x v="4"/>
    <x v="28"/>
    <n v="900"/>
    <n v="100"/>
    <n v="130"/>
    <n v="9"/>
    <m/>
    <n v="81.900000000000006"/>
    <x v="0"/>
    <n v="1170"/>
    <x v="28"/>
    <m/>
    <x v="29"/>
    <x v="3"/>
    <x v="10"/>
    <x v="0"/>
  </r>
  <r>
    <s v="13-11-2024"/>
    <s v="Bristol"/>
    <s v="UK"/>
    <x v="0"/>
    <s v="Male"/>
    <x v="0"/>
    <x v="6"/>
    <n v="140"/>
    <n v="20"/>
    <n v="26"/>
    <n v="7"/>
    <m/>
    <n v="12.25"/>
    <x v="0"/>
    <n v="175"/>
    <x v="145"/>
    <m/>
    <x v="62"/>
    <x v="3"/>
    <x v="10"/>
    <x v="0"/>
  </r>
  <r>
    <s v="13-11-2024"/>
    <s v="Jacksonville"/>
    <s v="USA"/>
    <x v="0"/>
    <s v="Female"/>
    <x v="2"/>
    <x v="29"/>
    <n v="72000"/>
    <n v="12000"/>
    <n v="15600"/>
    <n v="6"/>
    <m/>
    <n v="2340"/>
    <x v="0"/>
    <n v="93600"/>
    <x v="39"/>
    <m/>
    <x v="39"/>
    <x v="3"/>
    <x v="10"/>
    <x v="0"/>
  </r>
  <r>
    <s v="13-11-2024"/>
    <s v="Fortaleza"/>
    <s v="Brazil"/>
    <x v="0"/>
    <s v="Male"/>
    <x v="1"/>
    <x v="47"/>
    <n v="25"/>
    <n v="25"/>
    <n v="33"/>
    <n v="1"/>
    <m/>
    <n v="3.25"/>
    <x v="2"/>
    <n v="32.5"/>
    <x v="163"/>
    <m/>
    <x v="143"/>
    <x v="3"/>
    <x v="10"/>
    <x v="0"/>
  </r>
  <r>
    <s v="13-11-2024"/>
    <s v="Jacksonville"/>
    <s v="USA"/>
    <x v="0"/>
    <s v="Female"/>
    <x v="2"/>
    <x v="12"/>
    <n v="100000"/>
    <n v="25000"/>
    <n v="32500"/>
    <n v="4"/>
    <m/>
    <n v="4875"/>
    <x v="2"/>
    <n v="125000"/>
    <x v="169"/>
    <m/>
    <x v="195"/>
    <x v="3"/>
    <x v="10"/>
    <x v="0"/>
  </r>
  <r>
    <s v="13-11-2024"/>
    <s v="Vijayawada"/>
    <s v="India"/>
    <x v="0"/>
    <s v="Male"/>
    <x v="2"/>
    <x v="12"/>
    <n v="75000"/>
    <n v="25000"/>
    <n v="32500"/>
    <n v="3"/>
    <m/>
    <n v="4875"/>
    <x v="0"/>
    <n v="93750"/>
    <x v="310"/>
    <m/>
    <x v="158"/>
    <x v="3"/>
    <x v="10"/>
    <x v="0"/>
  </r>
  <r>
    <s v="13-11-2024"/>
    <s v="Toronto"/>
    <s v="Canada"/>
    <x v="0"/>
    <s v="Female"/>
    <x v="1"/>
    <x v="44"/>
    <n v="300"/>
    <n v="150"/>
    <n v="195"/>
    <n v="2"/>
    <m/>
    <n v="39"/>
    <x v="2"/>
    <n v="390"/>
    <x v="43"/>
    <m/>
    <x v="85"/>
    <x v="3"/>
    <x v="10"/>
    <x v="0"/>
  </r>
  <r>
    <s v="13-11-2024"/>
    <s v="Rewa"/>
    <s v="India"/>
    <x v="0"/>
    <s v="Female"/>
    <x v="0"/>
    <x v="6"/>
    <n v="200"/>
    <n v="20"/>
    <n v="26"/>
    <n v="10"/>
    <m/>
    <n v="18.2"/>
    <x v="0"/>
    <n v="260"/>
    <x v="55"/>
    <m/>
    <x v="54"/>
    <x v="3"/>
    <x v="10"/>
    <x v="0"/>
  </r>
  <r>
    <s v="14-11-2024"/>
    <s v="Vijayawada"/>
    <s v="India"/>
    <x v="1"/>
    <s v="Female"/>
    <x v="2"/>
    <x v="52"/>
    <n v="15000"/>
    <n v="5000"/>
    <n v="6500"/>
    <n v="3"/>
    <m/>
    <n v="650"/>
    <x v="2"/>
    <n v="19500"/>
    <x v="151"/>
    <m/>
    <x v="134"/>
    <x v="4"/>
    <x v="10"/>
    <x v="0"/>
  </r>
  <r>
    <s v="14-11-2024"/>
    <s v="Atlanta"/>
    <s v="USA"/>
    <x v="0"/>
    <s v="Female"/>
    <x v="2"/>
    <x v="19"/>
    <n v="126000"/>
    <n v="18000"/>
    <n v="23400"/>
    <n v="7"/>
    <m/>
    <n v="3510"/>
    <x v="1"/>
    <n v="163800"/>
    <x v="285"/>
    <m/>
    <x v="36"/>
    <x v="4"/>
    <x v="10"/>
    <x v="0"/>
  </r>
  <r>
    <s v="14-11-2024"/>
    <s v="Manchester"/>
    <s v="UK"/>
    <x v="1"/>
    <s v="Male"/>
    <x v="2"/>
    <x v="10"/>
    <n v="4000"/>
    <n v="800"/>
    <n v="1040"/>
    <n v="5"/>
    <m/>
    <n v="104"/>
    <x v="1"/>
    <n v="5200"/>
    <x v="12"/>
    <m/>
    <x v="12"/>
    <x v="4"/>
    <x v="10"/>
    <x v="0"/>
  </r>
  <r>
    <s v="14-11-2024"/>
    <s v="SÃ£o Paulo"/>
    <s v="Brazil"/>
    <x v="0"/>
    <s v="Male"/>
    <x v="2"/>
    <x v="24"/>
    <n v="500"/>
    <n v="250"/>
    <n v="325"/>
    <n v="2"/>
    <m/>
    <n v="42"/>
    <x v="0"/>
    <n v="600"/>
    <x v="132"/>
    <m/>
    <x v="24"/>
    <x v="4"/>
    <x v="10"/>
    <x v="0"/>
  </r>
  <r>
    <s v="14-11-2024"/>
    <s v="Birmingham"/>
    <s v="UK"/>
    <x v="1"/>
    <s v="Male"/>
    <x v="0"/>
    <x v="6"/>
    <n v="100"/>
    <n v="20"/>
    <n v="26"/>
    <n v="5"/>
    <m/>
    <n v="13"/>
    <x v="1"/>
    <n v="130"/>
    <x v="53"/>
    <m/>
    <x v="9"/>
    <x v="4"/>
    <x v="10"/>
    <x v="0"/>
  </r>
  <r>
    <s v="14-11-2024"/>
    <s v="Winnipeg"/>
    <s v="Canada"/>
    <x v="0"/>
    <s v="Male"/>
    <x v="4"/>
    <x v="31"/>
    <n v="3200"/>
    <n v="800"/>
    <n v="1040"/>
    <n v="4"/>
    <m/>
    <n v="104"/>
    <x v="2"/>
    <n v="4160"/>
    <x v="167"/>
    <m/>
    <x v="61"/>
    <x v="4"/>
    <x v="10"/>
    <x v="0"/>
  </r>
  <r>
    <s v="14-11-2024"/>
    <s v="Chennai"/>
    <s v="India"/>
    <x v="0"/>
    <s v="Female"/>
    <x v="5"/>
    <x v="41"/>
    <n v="15"/>
    <n v="3"/>
    <n v="4"/>
    <n v="5"/>
    <m/>
    <n v="1.3125"/>
    <x v="0"/>
    <n v="18.75"/>
    <x v="289"/>
    <m/>
    <x v="204"/>
    <x v="4"/>
    <x v="10"/>
    <x v="0"/>
  </r>
  <r>
    <s v="14-11-2024"/>
    <s v="Canberra"/>
    <s v="Australia"/>
    <x v="0"/>
    <s v="Female"/>
    <x v="0"/>
    <x v="1"/>
    <n v="400"/>
    <n v="80"/>
    <n v="104"/>
    <n v="5"/>
    <m/>
    <n v="36.4"/>
    <x v="0"/>
    <n v="520"/>
    <x v="20"/>
    <m/>
    <x v="20"/>
    <x v="4"/>
    <x v="10"/>
    <x v="0"/>
  </r>
  <r>
    <s v="14-11-2024"/>
    <s v="Dubai"/>
    <s v="UAE"/>
    <x v="0"/>
    <s v="Male"/>
    <x v="2"/>
    <x v="10"/>
    <n v="5600"/>
    <n v="800"/>
    <n v="1040"/>
    <n v="7"/>
    <m/>
    <n v="104"/>
    <x v="0"/>
    <n v="7280"/>
    <x v="153"/>
    <m/>
    <x v="135"/>
    <x v="4"/>
    <x v="10"/>
    <x v="0"/>
  </r>
  <r>
    <s v="14-11-2024"/>
    <s v="Aligarh"/>
    <s v="India"/>
    <x v="0"/>
    <s v="Female"/>
    <x v="0"/>
    <x v="0"/>
    <n v="1750"/>
    <n v="250"/>
    <n v="325"/>
    <n v="7"/>
    <m/>
    <n v="100"/>
    <x v="2"/>
    <n v="2187.5"/>
    <x v="178"/>
    <m/>
    <x v="31"/>
    <x v="4"/>
    <x v="10"/>
    <x v="0"/>
  </r>
  <r>
    <s v="14-11-2024"/>
    <s v="Las Vegas"/>
    <s v="USA"/>
    <x v="0"/>
    <s v="Male"/>
    <x v="0"/>
    <x v="33"/>
    <n v="60"/>
    <n v="60"/>
    <n v="78"/>
    <n v="1"/>
    <m/>
    <n v="5.46"/>
    <x v="0"/>
    <n v="78"/>
    <x v="209"/>
    <m/>
    <x v="112"/>
    <x v="4"/>
    <x v="10"/>
    <x v="0"/>
  </r>
  <r>
    <s v="14-11-2024"/>
    <s v="Kansas City"/>
    <s v="USA"/>
    <x v="0"/>
    <s v="Male"/>
    <x v="0"/>
    <x v="43"/>
    <n v="56"/>
    <n v="7"/>
    <n v="9"/>
    <n v="8"/>
    <m/>
    <n v="3.36"/>
    <x v="1"/>
    <n v="67.2"/>
    <x v="380"/>
    <m/>
    <x v="120"/>
    <x v="4"/>
    <x v="10"/>
    <x v="0"/>
  </r>
  <r>
    <s v="14-11-2024"/>
    <s v="Manaus"/>
    <s v="Brazil"/>
    <x v="0"/>
    <s v="Female"/>
    <x v="0"/>
    <x v="14"/>
    <n v="140"/>
    <n v="140"/>
    <n v="182"/>
    <n v="1"/>
    <m/>
    <n v="8.0500000000000007"/>
    <x v="1"/>
    <n v="161"/>
    <x v="30"/>
    <m/>
    <x v="62"/>
    <x v="4"/>
    <x v="10"/>
    <x v="0"/>
  </r>
  <r>
    <s v="14-11-2024"/>
    <s v="Pune"/>
    <s v="India"/>
    <x v="0"/>
    <s v="Female"/>
    <x v="0"/>
    <x v="1"/>
    <n v="400"/>
    <n v="80"/>
    <n v="104"/>
    <n v="5"/>
    <m/>
    <n v="52"/>
    <x v="2"/>
    <n v="520"/>
    <x v="20"/>
    <m/>
    <x v="20"/>
    <x v="4"/>
    <x v="10"/>
    <x v="0"/>
  </r>
  <r>
    <s v="14-11-2024"/>
    <s v="Mysore"/>
    <s v="India"/>
    <x v="0"/>
    <s v="Male"/>
    <x v="3"/>
    <x v="8"/>
    <n v="320"/>
    <n v="80"/>
    <n v="104"/>
    <n v="4"/>
    <m/>
    <n v="26.88"/>
    <x v="0"/>
    <n v="384"/>
    <x v="376"/>
    <m/>
    <x v="28"/>
    <x v="4"/>
    <x v="10"/>
    <x v="0"/>
  </r>
  <r>
    <s v="14-11-2024"/>
    <s v="Satna"/>
    <s v="India"/>
    <x v="0"/>
    <s v="Male"/>
    <x v="1"/>
    <x v="22"/>
    <n v="700"/>
    <n v="100"/>
    <n v="130"/>
    <n v="7"/>
    <m/>
    <n v="45.5"/>
    <x v="1"/>
    <n v="910"/>
    <x v="34"/>
    <m/>
    <x v="3"/>
    <x v="4"/>
    <x v="10"/>
    <x v="0"/>
  </r>
  <r>
    <s v="14-11-2024"/>
    <s v="Kolhapur"/>
    <s v="India"/>
    <x v="0"/>
    <s v="Female"/>
    <x v="0"/>
    <x v="43"/>
    <n v="49"/>
    <n v="7"/>
    <n v="9"/>
    <n v="7"/>
    <m/>
    <n v="4.4589999999999996"/>
    <x v="0"/>
    <n v="63.7"/>
    <x v="200"/>
    <m/>
    <x v="34"/>
    <x v="4"/>
    <x v="10"/>
    <x v="0"/>
  </r>
  <r>
    <s v="14-11-2024"/>
    <s v="Tumkur"/>
    <s v="India"/>
    <x v="0"/>
    <s v="Female"/>
    <x v="2"/>
    <x v="29"/>
    <n v="12000"/>
    <n v="12000"/>
    <n v="15600"/>
    <n v="1"/>
    <m/>
    <n v="1440"/>
    <x v="2"/>
    <n v="14400"/>
    <x v="162"/>
    <m/>
    <x v="42"/>
    <x v="4"/>
    <x v="10"/>
    <x v="0"/>
  </r>
  <r>
    <s v="14-11-2024"/>
    <s v="Sheffield"/>
    <s v="UK"/>
    <x v="0"/>
    <s v="Male"/>
    <x v="2"/>
    <x v="7"/>
    <n v="550000"/>
    <n v="55000"/>
    <n v="71500"/>
    <n v="10"/>
    <m/>
    <n v="10725"/>
    <x v="0"/>
    <n v="660000"/>
    <x v="381"/>
    <m/>
    <x v="116"/>
    <x v="4"/>
    <x v="10"/>
    <x v="0"/>
  </r>
  <r>
    <s v="14-11-2024"/>
    <s v="Al Ain"/>
    <s v="UAE"/>
    <x v="0"/>
    <s v="Female"/>
    <x v="5"/>
    <x v="58"/>
    <n v="1250"/>
    <n v="250"/>
    <n v="325"/>
    <n v="5"/>
    <m/>
    <n v="100"/>
    <x v="0"/>
    <n v="1562.5"/>
    <x v="85"/>
    <m/>
    <x v="81"/>
    <x v="4"/>
    <x v="10"/>
    <x v="0"/>
  </r>
  <r>
    <s v="14-11-2024"/>
    <s v="Rewa"/>
    <s v="India"/>
    <x v="0"/>
    <s v="Female"/>
    <x v="2"/>
    <x v="7"/>
    <n v="275000"/>
    <n v="55000"/>
    <n v="71500"/>
    <n v="5"/>
    <m/>
    <n v="10725"/>
    <x v="0"/>
    <n v="357500"/>
    <x v="287"/>
    <m/>
    <x v="82"/>
    <x v="4"/>
    <x v="10"/>
    <x v="0"/>
  </r>
  <r>
    <s v="14-11-2024"/>
    <s v="Frankfurt"/>
    <s v="Germany"/>
    <x v="0"/>
    <s v="Female"/>
    <x v="0"/>
    <x v="3"/>
    <n v="500"/>
    <n v="100"/>
    <n v="130"/>
    <n v="5"/>
    <m/>
    <n v="45.5"/>
    <x v="0"/>
    <n v="650"/>
    <x v="22"/>
    <m/>
    <x v="24"/>
    <x v="4"/>
    <x v="10"/>
    <x v="0"/>
  </r>
  <r>
    <s v="14-11-2024"/>
    <s v="Agra"/>
    <s v="India"/>
    <x v="0"/>
    <s v="Female"/>
    <x v="0"/>
    <x v="33"/>
    <n v="300"/>
    <n v="60"/>
    <n v="78"/>
    <n v="5"/>
    <m/>
    <n v="27.3"/>
    <x v="0"/>
    <n v="390"/>
    <x v="43"/>
    <m/>
    <x v="85"/>
    <x v="4"/>
    <x v="10"/>
    <x v="0"/>
  </r>
  <r>
    <s v="14-11-2024"/>
    <s v="Kolkata"/>
    <s v="India"/>
    <x v="0"/>
    <s v="Female"/>
    <x v="4"/>
    <x v="13"/>
    <n v="1800"/>
    <n v="900"/>
    <n v="1170"/>
    <n v="2"/>
    <m/>
    <n v="117"/>
    <x v="1"/>
    <n v="2340"/>
    <x v="137"/>
    <m/>
    <x v="122"/>
    <x v="4"/>
    <x v="10"/>
    <x v="0"/>
  </r>
  <r>
    <s v="14-11-2024"/>
    <s v="Sangli"/>
    <s v="India"/>
    <x v="0"/>
    <s v="Female"/>
    <x v="4"/>
    <x v="34"/>
    <n v="7500"/>
    <n v="2500"/>
    <n v="3250"/>
    <n v="3"/>
    <m/>
    <n v="325"/>
    <x v="1"/>
    <n v="9750"/>
    <x v="49"/>
    <m/>
    <x v="50"/>
    <x v="4"/>
    <x v="10"/>
    <x v="0"/>
  </r>
  <r>
    <s v="14-11-2024"/>
    <s v="Houston"/>
    <s v="USA"/>
    <x v="1"/>
    <s v="Male"/>
    <x v="2"/>
    <x v="19"/>
    <n v="126000"/>
    <n v="18000"/>
    <n v="23400"/>
    <n v="7"/>
    <m/>
    <n v="3510"/>
    <x v="0"/>
    <n v="157500"/>
    <x v="260"/>
    <m/>
    <x v="36"/>
    <x v="4"/>
    <x v="10"/>
    <x v="0"/>
  </r>
  <r>
    <s v="14-11-2024"/>
    <s v="Canberra"/>
    <s v="Australia"/>
    <x v="0"/>
    <s v="Male"/>
    <x v="2"/>
    <x v="52"/>
    <n v="25000"/>
    <n v="5000"/>
    <n v="6500"/>
    <n v="5"/>
    <m/>
    <n v="650"/>
    <x v="0"/>
    <n v="30000"/>
    <x v="180"/>
    <m/>
    <x v="57"/>
    <x v="4"/>
    <x v="10"/>
    <x v="0"/>
  </r>
  <r>
    <s v="14-11-2024"/>
    <s v="Birmingham"/>
    <s v="UK"/>
    <x v="0"/>
    <s v="Female"/>
    <x v="2"/>
    <x v="29"/>
    <n v="12000"/>
    <n v="12000"/>
    <n v="15600"/>
    <n v="1"/>
    <m/>
    <n v="1050"/>
    <x v="0"/>
    <n v="15000"/>
    <x v="93"/>
    <m/>
    <x v="42"/>
    <x v="4"/>
    <x v="10"/>
    <x v="0"/>
  </r>
  <r>
    <s v="14-11-2024"/>
    <s v="Milwaukee"/>
    <s v="USA"/>
    <x v="0"/>
    <s v="Female"/>
    <x v="2"/>
    <x v="10"/>
    <n v="5600"/>
    <n v="800"/>
    <n v="1040"/>
    <n v="7"/>
    <m/>
    <n v="104"/>
    <x v="1"/>
    <n v="7280"/>
    <x v="153"/>
    <m/>
    <x v="135"/>
    <x v="4"/>
    <x v="10"/>
    <x v="0"/>
  </r>
  <r>
    <s v="14-11-2024"/>
    <s v="Manchester"/>
    <s v="UK"/>
    <x v="0"/>
    <s v="Female"/>
    <x v="0"/>
    <x v="27"/>
    <n v="200"/>
    <n v="40"/>
    <n v="52"/>
    <n v="5"/>
    <m/>
    <n v="18.2"/>
    <x v="0"/>
    <n v="260"/>
    <x v="55"/>
    <m/>
    <x v="54"/>
    <x v="4"/>
    <x v="10"/>
    <x v="0"/>
  </r>
  <r>
    <s v="14-11-2024"/>
    <s v="Austin"/>
    <s v="USA"/>
    <x v="1"/>
    <s v="Female"/>
    <x v="2"/>
    <x v="52"/>
    <n v="20000"/>
    <n v="5000"/>
    <n v="6500"/>
    <n v="4"/>
    <m/>
    <n v="650"/>
    <x v="2"/>
    <n v="24000"/>
    <x v="204"/>
    <m/>
    <x v="128"/>
    <x v="4"/>
    <x v="10"/>
    <x v="0"/>
  </r>
  <r>
    <s v="15-11-2024"/>
    <s v="Phoenix"/>
    <s v="USA"/>
    <x v="0"/>
    <s v="Female"/>
    <x v="0"/>
    <x v="3"/>
    <n v="600"/>
    <n v="100"/>
    <n v="130"/>
    <n v="6"/>
    <m/>
    <n v="52.5"/>
    <x v="0"/>
    <n v="750"/>
    <x v="22"/>
    <m/>
    <x v="5"/>
    <x v="5"/>
    <x v="10"/>
    <x v="0"/>
  </r>
  <r>
    <s v="15-11-2024"/>
    <s v="Raichur"/>
    <s v="India"/>
    <x v="0"/>
    <s v="Male"/>
    <x v="2"/>
    <x v="29"/>
    <n v="72000"/>
    <n v="12000"/>
    <n v="15600"/>
    <n v="6"/>
    <m/>
    <n v="2340"/>
    <x v="0"/>
    <n v="93600"/>
    <x v="39"/>
    <m/>
    <x v="39"/>
    <x v="5"/>
    <x v="10"/>
    <x v="0"/>
  </r>
  <r>
    <s v="15-11-2024"/>
    <s v="Rewa"/>
    <s v="India"/>
    <x v="1"/>
    <s v="Female"/>
    <x v="4"/>
    <x v="37"/>
    <n v="2400"/>
    <n v="300"/>
    <n v="390"/>
    <n v="8"/>
    <m/>
    <n v="100"/>
    <x v="0"/>
    <n v="3120"/>
    <x v="72"/>
    <m/>
    <x v="70"/>
    <x v="5"/>
    <x v="10"/>
    <x v="0"/>
  </r>
  <r>
    <s v="15-11-2024"/>
    <s v="Brisbane"/>
    <s v="Australia"/>
    <x v="0"/>
    <s v="Female"/>
    <x v="5"/>
    <x v="58"/>
    <n v="2250"/>
    <n v="250"/>
    <n v="325"/>
    <n v="9"/>
    <m/>
    <n v="100"/>
    <x v="1"/>
    <n v="2925"/>
    <x v="227"/>
    <m/>
    <x v="176"/>
    <x v="5"/>
    <x v="10"/>
    <x v="0"/>
  </r>
  <r>
    <s v="15-11-2024"/>
    <s v="San Diego"/>
    <s v="USA"/>
    <x v="0"/>
    <s v="Male"/>
    <x v="0"/>
    <x v="33"/>
    <n v="360"/>
    <n v="60"/>
    <n v="78"/>
    <n v="6"/>
    <m/>
    <n v="23.4"/>
    <x v="1"/>
    <n v="468"/>
    <x v="101"/>
    <m/>
    <x v="44"/>
    <x v="5"/>
    <x v="10"/>
    <x v="0"/>
  </r>
  <r>
    <s v="15-11-2024"/>
    <s v="Delhi"/>
    <s v="India"/>
    <x v="0"/>
    <s v="Male"/>
    <x v="2"/>
    <x v="19"/>
    <n v="72000"/>
    <n v="18000"/>
    <n v="23400"/>
    <n v="4"/>
    <m/>
    <n v="3510"/>
    <x v="0"/>
    <n v="93600"/>
    <x v="39"/>
    <m/>
    <x v="39"/>
    <x v="5"/>
    <x v="10"/>
    <x v="0"/>
  </r>
  <r>
    <s v="15-11-2024"/>
    <s v="Aizawl"/>
    <s v="India"/>
    <x v="0"/>
    <s v="Male"/>
    <x v="2"/>
    <x v="12"/>
    <n v="100000"/>
    <n v="25000"/>
    <n v="32500"/>
    <n v="4"/>
    <m/>
    <n v="4875"/>
    <x v="1"/>
    <n v="130000"/>
    <x v="254"/>
    <m/>
    <x v="195"/>
    <x v="5"/>
    <x v="10"/>
    <x v="0"/>
  </r>
  <r>
    <s v="15-11-2024"/>
    <s v="Bardhaman"/>
    <s v="India"/>
    <x v="0"/>
    <s v="Male"/>
    <x v="1"/>
    <x v="44"/>
    <n v="1050"/>
    <n v="150"/>
    <n v="195"/>
    <n v="7"/>
    <m/>
    <n v="95.55"/>
    <x v="0"/>
    <n v="1365"/>
    <x v="90"/>
    <m/>
    <x v="86"/>
    <x v="5"/>
    <x v="10"/>
    <x v="0"/>
  </r>
  <r>
    <s v="15-11-2024"/>
    <s v="Nashville"/>
    <s v="USA"/>
    <x v="1"/>
    <s v="Male"/>
    <x v="2"/>
    <x v="10"/>
    <n v="5600"/>
    <n v="800"/>
    <n v="1040"/>
    <n v="7"/>
    <m/>
    <n v="104"/>
    <x v="0"/>
    <n v="6720"/>
    <x v="267"/>
    <m/>
    <x v="135"/>
    <x v="5"/>
    <x v="10"/>
    <x v="0"/>
  </r>
  <r>
    <s v="15-11-2024"/>
    <s v="Melbourne"/>
    <s v="Australia"/>
    <x v="0"/>
    <s v="Male"/>
    <x v="2"/>
    <x v="10"/>
    <n v="4800"/>
    <n v="800"/>
    <n v="1040"/>
    <n v="6"/>
    <m/>
    <n v="104"/>
    <x v="1"/>
    <n v="6240"/>
    <x v="38"/>
    <m/>
    <x v="38"/>
    <x v="5"/>
    <x v="10"/>
    <x v="0"/>
  </r>
  <r>
    <s v="15-11-2024"/>
    <s v="Pune"/>
    <s v="India"/>
    <x v="0"/>
    <s v="Female"/>
    <x v="4"/>
    <x v="13"/>
    <n v="1800"/>
    <n v="900"/>
    <n v="1170"/>
    <n v="2"/>
    <m/>
    <n v="117"/>
    <x v="0"/>
    <n v="2340"/>
    <x v="137"/>
    <m/>
    <x v="122"/>
    <x v="5"/>
    <x v="10"/>
    <x v="0"/>
  </r>
  <r>
    <s v="15-11-2024"/>
    <s v="Bhagalpur"/>
    <s v="India"/>
    <x v="0"/>
    <s v="Male"/>
    <x v="4"/>
    <x v="31"/>
    <n v="1600"/>
    <n v="800"/>
    <n v="1040"/>
    <n v="2"/>
    <m/>
    <n v="104"/>
    <x v="2"/>
    <n v="2080"/>
    <x v="161"/>
    <m/>
    <x v="41"/>
    <x v="5"/>
    <x v="10"/>
    <x v="0"/>
  </r>
  <r>
    <s v="15-11-2024"/>
    <s v="San Jose"/>
    <s v="USA"/>
    <x v="1"/>
    <s v="Male"/>
    <x v="2"/>
    <x v="7"/>
    <n v="110000"/>
    <n v="55000"/>
    <n v="71500"/>
    <n v="2"/>
    <m/>
    <n v="10725"/>
    <x v="1"/>
    <n v="143000"/>
    <x v="35"/>
    <m/>
    <x v="109"/>
    <x v="5"/>
    <x v="10"/>
    <x v="0"/>
  </r>
  <r>
    <s v="15-11-2024"/>
    <s v="Ludhiana"/>
    <s v="India"/>
    <x v="0"/>
    <s v="Female"/>
    <x v="5"/>
    <x v="41"/>
    <n v="9"/>
    <n v="3"/>
    <n v="4"/>
    <n v="3"/>
    <m/>
    <n v="1.125"/>
    <x v="2"/>
    <n v="11.25"/>
    <x v="271"/>
    <m/>
    <x v="228"/>
    <x v="5"/>
    <x v="10"/>
    <x v="0"/>
  </r>
  <r>
    <s v="15-11-2024"/>
    <s v="Chicago"/>
    <s v="USA"/>
    <x v="0"/>
    <s v="Male"/>
    <x v="4"/>
    <x v="35"/>
    <n v="4500"/>
    <n v="500"/>
    <n v="650"/>
    <n v="9"/>
    <m/>
    <n v="100"/>
    <x v="2"/>
    <n v="5850"/>
    <x v="194"/>
    <m/>
    <x v="40"/>
    <x v="5"/>
    <x v="10"/>
    <x v="0"/>
  </r>
  <r>
    <s v="15-11-2024"/>
    <s v="Kansas City"/>
    <s v="USA"/>
    <x v="1"/>
    <s v="Female"/>
    <x v="0"/>
    <x v="27"/>
    <n v="120"/>
    <n v="40"/>
    <n v="52"/>
    <n v="3"/>
    <m/>
    <n v="23.4"/>
    <x v="2"/>
    <n v="156"/>
    <x v="4"/>
    <m/>
    <x v="4"/>
    <x v="5"/>
    <x v="10"/>
    <x v="0"/>
  </r>
  <r>
    <s v="15-11-2024"/>
    <s v="Hobart"/>
    <s v="Australia"/>
    <x v="0"/>
    <s v="Male"/>
    <x v="0"/>
    <x v="3"/>
    <n v="100"/>
    <n v="100"/>
    <n v="130"/>
    <n v="1"/>
    <m/>
    <n v="12"/>
    <x v="2"/>
    <n v="120"/>
    <x v="9"/>
    <m/>
    <x v="9"/>
    <x v="5"/>
    <x v="10"/>
    <x v="0"/>
  </r>
  <r>
    <s v="15-11-2024"/>
    <s v="Austin"/>
    <s v="USA"/>
    <x v="1"/>
    <s v="Female"/>
    <x v="2"/>
    <x v="17"/>
    <n v="13200"/>
    <n v="2200"/>
    <n v="2860"/>
    <n v="6"/>
    <m/>
    <n v="286"/>
    <x v="1"/>
    <n v="17160"/>
    <x v="68"/>
    <m/>
    <x v="21"/>
    <x v="5"/>
    <x v="10"/>
    <x v="0"/>
  </r>
  <r>
    <s v="15-11-2024"/>
    <s v="Manchester"/>
    <s v="UK"/>
    <x v="1"/>
    <s v="Female"/>
    <x v="2"/>
    <x v="29"/>
    <n v="12000"/>
    <n v="12000"/>
    <n v="15600"/>
    <n v="1"/>
    <m/>
    <n v="1500"/>
    <x v="1"/>
    <n v="15000"/>
    <x v="93"/>
    <m/>
    <x v="42"/>
    <x v="5"/>
    <x v="10"/>
    <x v="0"/>
  </r>
  <r>
    <s v="15-11-2024"/>
    <s v="Stuttgart"/>
    <s v="Germany"/>
    <x v="0"/>
    <s v="Female"/>
    <x v="0"/>
    <x v="27"/>
    <n v="320"/>
    <n v="40"/>
    <n v="52"/>
    <n v="8"/>
    <m/>
    <n v="29.12"/>
    <x v="0"/>
    <n v="416"/>
    <x v="27"/>
    <m/>
    <x v="28"/>
    <x v="5"/>
    <x v="10"/>
    <x v="0"/>
  </r>
  <r>
    <s v="15-11-2024"/>
    <s v="Sambalpur"/>
    <s v="India"/>
    <x v="0"/>
    <s v="Male"/>
    <x v="4"/>
    <x v="34"/>
    <n v="17500"/>
    <n v="2500"/>
    <n v="3250"/>
    <n v="7"/>
    <m/>
    <n v="325"/>
    <x v="0"/>
    <n v="20125"/>
    <x v="321"/>
    <m/>
    <x v="118"/>
    <x v="5"/>
    <x v="10"/>
    <x v="0"/>
  </r>
  <r>
    <s v="15-11-2024"/>
    <s v="Kollam"/>
    <s v="India"/>
    <x v="1"/>
    <s v="Female"/>
    <x v="2"/>
    <x v="12"/>
    <n v="250000"/>
    <n v="25000"/>
    <n v="32500"/>
    <n v="10"/>
    <m/>
    <n v="4875"/>
    <x v="0"/>
    <n v="325000"/>
    <x v="382"/>
    <m/>
    <x v="129"/>
    <x v="5"/>
    <x v="10"/>
    <x v="0"/>
  </r>
  <r>
    <s v="15-11-2024"/>
    <s v="Surat"/>
    <s v="India"/>
    <x v="0"/>
    <s v="Male"/>
    <x v="4"/>
    <x v="16"/>
    <n v="10800"/>
    <n v="1800"/>
    <n v="2340"/>
    <n v="6"/>
    <m/>
    <n v="234"/>
    <x v="1"/>
    <n v="14040"/>
    <x v="219"/>
    <m/>
    <x v="96"/>
    <x v="5"/>
    <x v="10"/>
    <x v="0"/>
  </r>
  <r>
    <s v="15-11-2024"/>
    <s v="Baltimore"/>
    <s v="USA"/>
    <x v="0"/>
    <s v="Male"/>
    <x v="0"/>
    <x v="11"/>
    <n v="3850"/>
    <n v="550"/>
    <n v="715"/>
    <n v="7"/>
    <m/>
    <n v="100"/>
    <x v="0"/>
    <n v="5005"/>
    <x v="179"/>
    <m/>
    <x v="147"/>
    <x v="5"/>
    <x v="10"/>
    <x v="0"/>
  </r>
  <r>
    <s v="15-11-2024"/>
    <s v="Hyderabad"/>
    <s v="India"/>
    <x v="0"/>
    <s v="Female"/>
    <x v="4"/>
    <x v="34"/>
    <n v="15000"/>
    <n v="2500"/>
    <n v="3250"/>
    <n v="6"/>
    <m/>
    <n v="325"/>
    <x v="1"/>
    <n v="18750"/>
    <x v="240"/>
    <m/>
    <x v="134"/>
    <x v="5"/>
    <x v="10"/>
    <x v="0"/>
  </r>
  <r>
    <s v="15-11-2024"/>
    <s v="Gandhinagar"/>
    <s v="India"/>
    <x v="0"/>
    <s v="Female"/>
    <x v="2"/>
    <x v="19"/>
    <n v="72000"/>
    <n v="18000"/>
    <n v="23400"/>
    <n v="4"/>
    <m/>
    <n v="3510"/>
    <x v="0"/>
    <n v="82800"/>
    <x v="51"/>
    <m/>
    <x v="39"/>
    <x v="5"/>
    <x v="10"/>
    <x v="0"/>
  </r>
  <r>
    <s v="15-11-2024"/>
    <s v="Phoenix"/>
    <s v="USA"/>
    <x v="0"/>
    <s v="Male"/>
    <x v="4"/>
    <x v="16"/>
    <n v="10800"/>
    <n v="1800"/>
    <n v="2340"/>
    <n v="6"/>
    <m/>
    <n v="234"/>
    <x v="0"/>
    <n v="14040"/>
    <x v="219"/>
    <m/>
    <x v="96"/>
    <x v="5"/>
    <x v="10"/>
    <x v="0"/>
  </r>
  <r>
    <s v="15-11-2024"/>
    <s v="Belo Horizonte"/>
    <s v="Brazil"/>
    <x v="0"/>
    <s v="Female"/>
    <x v="0"/>
    <x v="0"/>
    <n v="1000"/>
    <n v="250"/>
    <n v="325"/>
    <n v="4"/>
    <m/>
    <n v="100"/>
    <x v="2"/>
    <n v="1200"/>
    <x v="123"/>
    <m/>
    <x v="22"/>
    <x v="5"/>
    <x v="10"/>
    <x v="0"/>
  </r>
  <r>
    <s v="15-11-2024"/>
    <s v="Winnipeg"/>
    <s v="Canada"/>
    <x v="0"/>
    <s v="Male"/>
    <x v="3"/>
    <x v="42"/>
    <n v="540"/>
    <n v="90"/>
    <n v="117"/>
    <n v="6"/>
    <m/>
    <n v="64.8"/>
    <x v="2"/>
    <n v="648"/>
    <x v="101"/>
    <m/>
    <x v="8"/>
    <x v="5"/>
    <x v="10"/>
    <x v="0"/>
  </r>
  <r>
    <s v="15-11-2024"/>
    <s v="Frankfurt"/>
    <s v="Germany"/>
    <x v="0"/>
    <s v="Male"/>
    <x v="2"/>
    <x v="15"/>
    <n v="14000"/>
    <n v="3500"/>
    <n v="4550"/>
    <n v="4"/>
    <m/>
    <n v="455"/>
    <x v="1"/>
    <n v="17500"/>
    <x v="117"/>
    <m/>
    <x v="107"/>
    <x v="5"/>
    <x v="10"/>
    <x v="0"/>
  </r>
  <r>
    <s v="15-11-2024"/>
    <s v="Atlanta"/>
    <s v="USA"/>
    <x v="0"/>
    <s v="Male"/>
    <x v="5"/>
    <x v="57"/>
    <n v="25"/>
    <n v="25"/>
    <n v="33"/>
    <n v="1"/>
    <m/>
    <n v="1.625"/>
    <x v="1"/>
    <n v="32.5"/>
    <x v="163"/>
    <m/>
    <x v="143"/>
    <x v="5"/>
    <x v="10"/>
    <x v="0"/>
  </r>
  <r>
    <s v="15-11-2024"/>
    <s v="Munich"/>
    <s v="Germany"/>
    <x v="0"/>
    <s v="Male"/>
    <x v="0"/>
    <x v="32"/>
    <n v="40"/>
    <n v="20"/>
    <n v="26"/>
    <n v="2"/>
    <m/>
    <n v="2.6"/>
    <x v="1"/>
    <n v="52"/>
    <x v="44"/>
    <m/>
    <x v="45"/>
    <x v="5"/>
    <x v="10"/>
    <x v="0"/>
  </r>
  <r>
    <s v="15-11-2024"/>
    <s v="Agra"/>
    <s v="India"/>
    <x v="0"/>
    <s v="Male"/>
    <x v="4"/>
    <x v="28"/>
    <n v="400"/>
    <n v="100"/>
    <n v="130"/>
    <n v="4"/>
    <m/>
    <n v="24"/>
    <x v="1"/>
    <n v="480"/>
    <x v="187"/>
    <m/>
    <x v="20"/>
    <x v="5"/>
    <x v="10"/>
    <x v="0"/>
  </r>
  <r>
    <s v="16-11-2024"/>
    <s v="Kollam"/>
    <s v="India"/>
    <x v="0"/>
    <s v="Male"/>
    <x v="2"/>
    <x v="17"/>
    <n v="8800"/>
    <n v="2200"/>
    <n v="2860"/>
    <n v="4"/>
    <m/>
    <n v="286"/>
    <x v="2"/>
    <n v="11440"/>
    <x v="59"/>
    <m/>
    <x v="58"/>
    <x v="6"/>
    <x v="10"/>
    <x v="0"/>
  </r>
  <r>
    <s v="16-11-2024"/>
    <s v="Chennai"/>
    <s v="India"/>
    <x v="1"/>
    <s v="Male"/>
    <x v="0"/>
    <x v="14"/>
    <n v="980"/>
    <n v="140"/>
    <n v="182"/>
    <n v="7"/>
    <m/>
    <n v="100"/>
    <x v="0"/>
    <n v="1225"/>
    <x v="308"/>
    <m/>
    <x v="121"/>
    <x v="6"/>
    <x v="10"/>
    <x v="0"/>
  </r>
  <r>
    <s v="16-11-2024"/>
    <s v="San Diego"/>
    <s v="USA"/>
    <x v="0"/>
    <s v="Male"/>
    <x v="4"/>
    <x v="45"/>
    <n v="8000"/>
    <n v="2000"/>
    <n v="2600"/>
    <n v="4"/>
    <m/>
    <n v="260"/>
    <x v="0"/>
    <n v="10000"/>
    <x v="130"/>
    <m/>
    <x v="119"/>
    <x v="6"/>
    <x v="10"/>
    <x v="0"/>
  </r>
  <r>
    <s v="16-11-2024"/>
    <s v="Melbourne"/>
    <s v="Australia"/>
    <x v="0"/>
    <s v="Female"/>
    <x v="0"/>
    <x v="6"/>
    <n v="120"/>
    <n v="20"/>
    <n v="26"/>
    <n v="6"/>
    <m/>
    <n v="10.92"/>
    <x v="0"/>
    <n v="156"/>
    <x v="4"/>
    <m/>
    <x v="4"/>
    <x v="6"/>
    <x v="10"/>
    <x v="0"/>
  </r>
  <r>
    <s v="16-11-2024"/>
    <s v="Aizawl"/>
    <s v="India"/>
    <x v="0"/>
    <s v="Male"/>
    <x v="2"/>
    <x v="18"/>
    <n v="8400"/>
    <n v="1200"/>
    <n v="1560"/>
    <n v="7"/>
    <m/>
    <n v="156"/>
    <x v="0"/>
    <n v="10920"/>
    <x v="303"/>
    <m/>
    <x v="100"/>
    <x v="6"/>
    <x v="10"/>
    <x v="0"/>
  </r>
  <r>
    <s v="16-11-2024"/>
    <s v="Kolhapur"/>
    <s v="India"/>
    <x v="0"/>
    <s v="Male"/>
    <x v="5"/>
    <x v="23"/>
    <n v="150"/>
    <n v="15"/>
    <n v="20"/>
    <n v="10"/>
    <m/>
    <n v="9.75"/>
    <x v="1"/>
    <n v="195"/>
    <x v="65"/>
    <m/>
    <x v="214"/>
    <x v="6"/>
    <x v="10"/>
    <x v="0"/>
  </r>
  <r>
    <s v="16-11-2024"/>
    <s v="Bhopal"/>
    <s v="India"/>
    <x v="1"/>
    <s v="Male"/>
    <x v="0"/>
    <x v="32"/>
    <n v="80"/>
    <n v="20"/>
    <n v="26"/>
    <n v="4"/>
    <m/>
    <n v="12"/>
    <x v="0"/>
    <n v="100"/>
    <x v="9"/>
    <m/>
    <x v="59"/>
    <x v="6"/>
    <x v="10"/>
    <x v="0"/>
  </r>
  <r>
    <s v="16-11-2024"/>
    <s v="Ottawa"/>
    <s v="Canada"/>
    <x v="0"/>
    <s v="Male"/>
    <x v="0"/>
    <x v="33"/>
    <n v="120"/>
    <n v="60"/>
    <n v="78"/>
    <n v="2"/>
    <m/>
    <n v="7.8"/>
    <x v="1"/>
    <n v="156"/>
    <x v="4"/>
    <m/>
    <x v="4"/>
    <x v="6"/>
    <x v="10"/>
    <x v="0"/>
  </r>
  <r>
    <s v="16-11-2024"/>
    <s v="Hamburg"/>
    <s v="Germany"/>
    <x v="0"/>
    <s v="Female"/>
    <x v="4"/>
    <x v="31"/>
    <n v="4000"/>
    <n v="800"/>
    <n v="1040"/>
    <n v="5"/>
    <m/>
    <n v="104"/>
    <x v="2"/>
    <n v="5200"/>
    <x v="12"/>
    <m/>
    <x v="12"/>
    <x v="6"/>
    <x v="10"/>
    <x v="0"/>
  </r>
  <r>
    <s v="16-11-2024"/>
    <s v="Bardhaman"/>
    <s v="India"/>
    <x v="0"/>
    <s v="Male"/>
    <x v="0"/>
    <x v="14"/>
    <n v="980"/>
    <n v="140"/>
    <n v="182"/>
    <n v="7"/>
    <m/>
    <n v="58.8"/>
    <x v="1"/>
    <n v="1176"/>
    <x v="383"/>
    <m/>
    <x v="121"/>
    <x v="6"/>
    <x v="10"/>
    <x v="0"/>
  </r>
  <r>
    <s v="16-11-2024"/>
    <s v="Chicago"/>
    <s v="USA"/>
    <x v="1"/>
    <s v="Male"/>
    <x v="5"/>
    <x v="49"/>
    <n v="420"/>
    <n v="70"/>
    <n v="91"/>
    <n v="6"/>
    <m/>
    <n v="65.52"/>
    <x v="0"/>
    <n v="546"/>
    <x v="15"/>
    <m/>
    <x v="32"/>
    <x v="6"/>
    <x v="10"/>
    <x v="0"/>
  </r>
  <r>
    <s v="16-11-2024"/>
    <s v="Gold Coast"/>
    <s v="Australia"/>
    <x v="1"/>
    <s v="Male"/>
    <x v="1"/>
    <x v="50"/>
    <n v="1800"/>
    <n v="200"/>
    <n v="260"/>
    <n v="9"/>
    <m/>
    <n v="100"/>
    <x v="1"/>
    <n v="2340"/>
    <x v="137"/>
    <m/>
    <x v="122"/>
    <x v="6"/>
    <x v="10"/>
    <x v="0"/>
  </r>
  <r>
    <s v="16-11-2024"/>
    <s v="Bristol"/>
    <s v="UK"/>
    <x v="1"/>
    <s v="Male"/>
    <x v="0"/>
    <x v="9"/>
    <n v="420"/>
    <n v="60"/>
    <n v="78"/>
    <n v="7"/>
    <m/>
    <n v="65.52"/>
    <x v="0"/>
    <n v="546"/>
    <x v="15"/>
    <m/>
    <x v="32"/>
    <x v="6"/>
    <x v="10"/>
    <x v="0"/>
  </r>
  <r>
    <s v="16-11-2024"/>
    <s v="Portland"/>
    <s v="USA"/>
    <x v="1"/>
    <s v="Female"/>
    <x v="2"/>
    <x v="24"/>
    <n v="1250"/>
    <n v="250"/>
    <n v="325"/>
    <n v="5"/>
    <m/>
    <n v="100"/>
    <x v="1"/>
    <n v="1625"/>
    <x v="134"/>
    <m/>
    <x v="81"/>
    <x v="6"/>
    <x v="10"/>
    <x v="0"/>
  </r>
  <r>
    <s v="16-11-2024"/>
    <s v="Vancouver"/>
    <s v="Canada"/>
    <x v="0"/>
    <s v="Female"/>
    <x v="0"/>
    <x v="38"/>
    <n v="270"/>
    <n v="45"/>
    <n v="59"/>
    <n v="6"/>
    <m/>
    <n v="32.4"/>
    <x v="2"/>
    <n v="324"/>
    <x v="2"/>
    <m/>
    <x v="185"/>
    <x v="6"/>
    <x v="10"/>
    <x v="0"/>
  </r>
  <r>
    <s v="16-11-2024"/>
    <s v="Calgary"/>
    <s v="Canada"/>
    <x v="0"/>
    <s v="Female"/>
    <x v="0"/>
    <x v="38"/>
    <n v="45"/>
    <n v="45"/>
    <n v="59"/>
    <n v="1"/>
    <m/>
    <n v="2.8125"/>
    <x v="1"/>
    <n v="56.25"/>
    <x v="88"/>
    <m/>
    <x v="56"/>
    <x v="6"/>
    <x v="10"/>
    <x v="0"/>
  </r>
  <r>
    <s v="16-11-2024"/>
    <s v="Hamburg"/>
    <s v="Germany"/>
    <x v="0"/>
    <s v="Male"/>
    <x v="1"/>
    <x v="44"/>
    <n v="600"/>
    <n v="150"/>
    <n v="195"/>
    <n v="4"/>
    <m/>
    <n v="52.5"/>
    <x v="0"/>
    <n v="750"/>
    <x v="22"/>
    <m/>
    <x v="5"/>
    <x v="6"/>
    <x v="10"/>
    <x v="0"/>
  </r>
  <r>
    <s v="16-11-2024"/>
    <s v="Portland"/>
    <s v="USA"/>
    <x v="0"/>
    <s v="Male"/>
    <x v="4"/>
    <x v="37"/>
    <n v="900"/>
    <n v="300"/>
    <n v="390"/>
    <n v="3"/>
    <m/>
    <n v="58.5"/>
    <x v="1"/>
    <n v="1170"/>
    <x v="28"/>
    <m/>
    <x v="29"/>
    <x v="6"/>
    <x v="10"/>
    <x v="0"/>
  </r>
  <r>
    <s v="16-11-2024"/>
    <s v="Agra"/>
    <s v="India"/>
    <x v="0"/>
    <s v="Male"/>
    <x v="2"/>
    <x v="24"/>
    <n v="1500"/>
    <n v="250"/>
    <n v="325"/>
    <n v="6"/>
    <m/>
    <n v="100"/>
    <x v="2"/>
    <n v="1875"/>
    <x v="134"/>
    <m/>
    <x v="0"/>
    <x v="6"/>
    <x v="10"/>
    <x v="0"/>
  </r>
  <r>
    <s v="16-11-2024"/>
    <s v="Edmonton"/>
    <s v="Canada"/>
    <x v="0"/>
    <s v="Male"/>
    <x v="2"/>
    <x v="29"/>
    <n v="60000"/>
    <n v="12000"/>
    <n v="15600"/>
    <n v="5"/>
    <m/>
    <n v="2340"/>
    <x v="1"/>
    <n v="78000"/>
    <x v="106"/>
    <m/>
    <x v="79"/>
    <x v="6"/>
    <x v="10"/>
    <x v="0"/>
  </r>
  <r>
    <s v="16-11-2024"/>
    <s v="Edmonton"/>
    <s v="Canada"/>
    <x v="0"/>
    <s v="Female"/>
    <x v="0"/>
    <x v="3"/>
    <n v="400"/>
    <n v="100"/>
    <n v="130"/>
    <n v="4"/>
    <m/>
    <n v="26"/>
    <x v="1"/>
    <n v="520"/>
    <x v="20"/>
    <m/>
    <x v="20"/>
    <x v="6"/>
    <x v="10"/>
    <x v="0"/>
  </r>
  <r>
    <s v="16-11-2024"/>
    <s v="Edmonton"/>
    <s v="Canada"/>
    <x v="0"/>
    <s v="Male"/>
    <x v="1"/>
    <x v="22"/>
    <n v="600"/>
    <n v="100"/>
    <n v="130"/>
    <n v="6"/>
    <m/>
    <n v="52.5"/>
    <x v="0"/>
    <n v="750"/>
    <x v="22"/>
    <m/>
    <x v="5"/>
    <x v="6"/>
    <x v="10"/>
    <x v="0"/>
  </r>
  <r>
    <s v="16-11-2024"/>
    <s v="Ottawa"/>
    <s v="Canada"/>
    <x v="0"/>
    <s v="Female"/>
    <x v="0"/>
    <x v="33"/>
    <n v="420"/>
    <n v="60"/>
    <n v="78"/>
    <n v="7"/>
    <m/>
    <n v="54.6"/>
    <x v="2"/>
    <n v="546"/>
    <x v="15"/>
    <m/>
    <x v="32"/>
    <x v="6"/>
    <x v="10"/>
    <x v="0"/>
  </r>
  <r>
    <s v="16-11-2024"/>
    <s v="Leipzig"/>
    <s v="Germany"/>
    <x v="0"/>
    <s v="Male"/>
    <x v="0"/>
    <x v="9"/>
    <n v="180"/>
    <n v="60"/>
    <n v="78"/>
    <n v="3"/>
    <m/>
    <n v="16.38"/>
    <x v="0"/>
    <n v="234"/>
    <x v="2"/>
    <m/>
    <x v="2"/>
    <x v="6"/>
    <x v="10"/>
    <x v="0"/>
  </r>
  <r>
    <s v="16-11-2024"/>
    <s v="Montreal"/>
    <s v="Canada"/>
    <x v="0"/>
    <s v="Female"/>
    <x v="0"/>
    <x v="0"/>
    <n v="750"/>
    <n v="250"/>
    <n v="325"/>
    <n v="3"/>
    <m/>
    <n v="65.625"/>
    <x v="0"/>
    <n v="937.5"/>
    <x v="154"/>
    <m/>
    <x v="126"/>
    <x v="6"/>
    <x v="10"/>
    <x v="0"/>
  </r>
  <r>
    <s v="16-11-2024"/>
    <s v="Las Vegas"/>
    <s v="USA"/>
    <x v="1"/>
    <s v="Female"/>
    <x v="0"/>
    <x v="27"/>
    <n v="320"/>
    <n v="40"/>
    <n v="52"/>
    <n v="8"/>
    <m/>
    <n v="41.6"/>
    <x v="1"/>
    <n v="416"/>
    <x v="27"/>
    <m/>
    <x v="28"/>
    <x v="6"/>
    <x v="10"/>
    <x v="0"/>
  </r>
  <r>
    <s v="17-11-2024"/>
    <s v="Kolhapur"/>
    <s v="India"/>
    <x v="1"/>
    <s v="Female"/>
    <x v="2"/>
    <x v="17"/>
    <n v="11000"/>
    <n v="2200"/>
    <n v="2860"/>
    <n v="5"/>
    <m/>
    <n v="286"/>
    <x v="1"/>
    <n v="13200"/>
    <x v="191"/>
    <m/>
    <x v="125"/>
    <x v="7"/>
    <x v="10"/>
    <x v="0"/>
  </r>
  <r>
    <s v="17-11-2024"/>
    <s v="Bangalore"/>
    <s v="India"/>
    <x v="1"/>
    <s v="Male"/>
    <x v="5"/>
    <x v="40"/>
    <n v="350"/>
    <n v="50"/>
    <n v="65"/>
    <n v="7"/>
    <m/>
    <n v="42"/>
    <x v="1"/>
    <n v="420"/>
    <x v="91"/>
    <m/>
    <x v="170"/>
    <x v="7"/>
    <x v="10"/>
    <x v="0"/>
  </r>
  <r>
    <s v="17-11-2024"/>
    <s v="Dallas"/>
    <s v="USA"/>
    <x v="0"/>
    <s v="Female"/>
    <x v="0"/>
    <x v="4"/>
    <n v="320"/>
    <n v="40"/>
    <n v="52"/>
    <n v="8"/>
    <m/>
    <n v="19.2"/>
    <x v="1"/>
    <n v="384"/>
    <x v="376"/>
    <m/>
    <x v="28"/>
    <x v="7"/>
    <x v="10"/>
    <x v="0"/>
  </r>
  <r>
    <s v="17-11-2024"/>
    <s v="Hapur"/>
    <s v="India"/>
    <x v="0"/>
    <s v="Female"/>
    <x v="3"/>
    <x v="46"/>
    <n v="475"/>
    <n v="95"/>
    <n v="124"/>
    <n v="5"/>
    <m/>
    <n v="43.225000000000001"/>
    <x v="0"/>
    <n v="617.5"/>
    <x v="97"/>
    <m/>
    <x v="90"/>
    <x v="7"/>
    <x v="10"/>
    <x v="0"/>
  </r>
  <r>
    <s v="17-11-2024"/>
    <s v="Mysore"/>
    <s v="India"/>
    <x v="0"/>
    <s v="Female"/>
    <x v="0"/>
    <x v="0"/>
    <n v="1500"/>
    <n v="250"/>
    <n v="325"/>
    <n v="6"/>
    <m/>
    <n v="100"/>
    <x v="0"/>
    <n v="1875"/>
    <x v="134"/>
    <m/>
    <x v="0"/>
    <x v="7"/>
    <x v="10"/>
    <x v="0"/>
  </r>
  <r>
    <s v="17-11-2024"/>
    <s v="Ratlam"/>
    <s v="India"/>
    <x v="1"/>
    <s v="Male"/>
    <x v="4"/>
    <x v="28"/>
    <n v="900"/>
    <n v="100"/>
    <n v="130"/>
    <n v="9"/>
    <m/>
    <n v="100"/>
    <x v="1"/>
    <n v="1080"/>
    <x v="5"/>
    <m/>
    <x v="29"/>
    <x v="7"/>
    <x v="10"/>
    <x v="0"/>
  </r>
  <r>
    <s v="17-11-2024"/>
    <s v="Leeds"/>
    <s v="UK"/>
    <x v="0"/>
    <s v="Female"/>
    <x v="4"/>
    <x v="28"/>
    <n v="500"/>
    <n v="100"/>
    <n v="130"/>
    <n v="5"/>
    <m/>
    <n v="45.5"/>
    <x v="0"/>
    <n v="650"/>
    <x v="22"/>
    <m/>
    <x v="24"/>
    <x v="7"/>
    <x v="10"/>
    <x v="0"/>
  </r>
  <r>
    <s v="17-11-2024"/>
    <s v="Sydney"/>
    <s v="Australia"/>
    <x v="1"/>
    <s v="Female"/>
    <x v="4"/>
    <x v="13"/>
    <n v="5400"/>
    <n v="900"/>
    <n v="1170"/>
    <n v="6"/>
    <m/>
    <n v="117"/>
    <x v="1"/>
    <n v="7020"/>
    <x v="105"/>
    <m/>
    <x v="141"/>
    <x v="7"/>
    <x v="10"/>
    <x v="0"/>
  </r>
  <r>
    <s v="17-11-2024"/>
    <s v="New York"/>
    <s v="USA"/>
    <x v="0"/>
    <s v="Male"/>
    <x v="2"/>
    <x v="10"/>
    <n v="4000"/>
    <n v="800"/>
    <n v="1040"/>
    <n v="5"/>
    <m/>
    <n v="104"/>
    <x v="0"/>
    <n v="5200"/>
    <x v="12"/>
    <m/>
    <x v="12"/>
    <x v="7"/>
    <x v="10"/>
    <x v="0"/>
  </r>
  <r>
    <s v="17-11-2024"/>
    <s v="Melbourne"/>
    <s v="Australia"/>
    <x v="1"/>
    <s v="Male"/>
    <x v="2"/>
    <x v="29"/>
    <n v="84000"/>
    <n v="12000"/>
    <n v="15600"/>
    <n v="7"/>
    <m/>
    <n v="2340"/>
    <x v="1"/>
    <n v="109200"/>
    <x v="56"/>
    <m/>
    <x v="55"/>
    <x v="7"/>
    <x v="10"/>
    <x v="0"/>
  </r>
  <r>
    <s v="17-11-2024"/>
    <s v="New York"/>
    <s v="USA"/>
    <x v="0"/>
    <s v="Female"/>
    <x v="2"/>
    <x v="12"/>
    <n v="100000"/>
    <n v="25000"/>
    <n v="32500"/>
    <n v="4"/>
    <m/>
    <n v="4875"/>
    <x v="0"/>
    <n v="125000"/>
    <x v="169"/>
    <m/>
    <x v="195"/>
    <x v="7"/>
    <x v="10"/>
    <x v="0"/>
  </r>
  <r>
    <s v="17-11-2024"/>
    <s v="Al Ain"/>
    <s v="UAE"/>
    <x v="0"/>
    <s v="Male"/>
    <x v="1"/>
    <x v="2"/>
    <n v="900"/>
    <n v="180"/>
    <n v="234"/>
    <n v="5"/>
    <m/>
    <n v="58.5"/>
    <x v="1"/>
    <n v="1170"/>
    <x v="28"/>
    <m/>
    <x v="29"/>
    <x v="7"/>
    <x v="10"/>
    <x v="0"/>
  </r>
  <r>
    <s v="17-11-2024"/>
    <s v="Kanpur"/>
    <s v="India"/>
    <x v="0"/>
    <s v="Female"/>
    <x v="4"/>
    <x v="31"/>
    <n v="5600"/>
    <n v="800"/>
    <n v="1040"/>
    <n v="7"/>
    <m/>
    <n v="104"/>
    <x v="0"/>
    <n v="7000"/>
    <x v="199"/>
    <m/>
    <x v="135"/>
    <x v="7"/>
    <x v="10"/>
    <x v="0"/>
  </r>
  <r>
    <s v="17-11-2024"/>
    <s v="Nizamabad"/>
    <s v="India"/>
    <x v="1"/>
    <s v="Female"/>
    <x v="1"/>
    <x v="50"/>
    <n v="1000"/>
    <n v="200"/>
    <n v="260"/>
    <n v="5"/>
    <m/>
    <n v="100"/>
    <x v="2"/>
    <n v="1250"/>
    <x v="214"/>
    <m/>
    <x v="22"/>
    <x v="7"/>
    <x v="10"/>
    <x v="0"/>
  </r>
  <r>
    <s v="17-11-2024"/>
    <s v="Etawah"/>
    <s v="India"/>
    <x v="0"/>
    <s v="Female"/>
    <x v="0"/>
    <x v="43"/>
    <n v="35"/>
    <n v="7"/>
    <n v="9"/>
    <n v="5"/>
    <m/>
    <n v="4.55"/>
    <x v="2"/>
    <n v="45.5"/>
    <x v="100"/>
    <m/>
    <x v="115"/>
    <x v="7"/>
    <x v="10"/>
    <x v="0"/>
  </r>
  <r>
    <s v="17-11-2024"/>
    <s v="Leeds"/>
    <s v="UK"/>
    <x v="0"/>
    <s v="Male"/>
    <x v="0"/>
    <x v="5"/>
    <n v="540"/>
    <n v="90"/>
    <n v="117"/>
    <n v="6"/>
    <m/>
    <n v="67.5"/>
    <x v="2"/>
    <n v="675"/>
    <x v="74"/>
    <m/>
    <x v="8"/>
    <x v="7"/>
    <x v="10"/>
    <x v="0"/>
  </r>
  <r>
    <s v="17-11-2024"/>
    <s v="Patna"/>
    <s v="India"/>
    <x v="0"/>
    <s v="Male"/>
    <x v="0"/>
    <x v="9"/>
    <n v="300"/>
    <n v="60"/>
    <n v="78"/>
    <n v="5"/>
    <m/>
    <n v="19.5"/>
    <x v="1"/>
    <n v="390"/>
    <x v="43"/>
    <m/>
    <x v="85"/>
    <x v="7"/>
    <x v="10"/>
    <x v="0"/>
  </r>
  <r>
    <s v="17-11-2024"/>
    <s v="Hyderabad"/>
    <s v="India"/>
    <x v="1"/>
    <s v="Male"/>
    <x v="0"/>
    <x v="27"/>
    <n v="400"/>
    <n v="40"/>
    <n v="52"/>
    <n v="10"/>
    <m/>
    <n v="52"/>
    <x v="1"/>
    <n v="520"/>
    <x v="20"/>
    <m/>
    <x v="20"/>
    <x v="7"/>
    <x v="10"/>
    <x v="0"/>
  </r>
  <r>
    <s v="17-11-2024"/>
    <s v="Bangalore"/>
    <s v="India"/>
    <x v="0"/>
    <s v="Female"/>
    <x v="0"/>
    <x v="43"/>
    <n v="28"/>
    <n v="7"/>
    <n v="9"/>
    <n v="4"/>
    <m/>
    <n v="3.5"/>
    <x v="2"/>
    <n v="35"/>
    <x v="182"/>
    <m/>
    <x v="186"/>
    <x v="7"/>
    <x v="10"/>
    <x v="0"/>
  </r>
  <r>
    <s v="17-11-2024"/>
    <s v="Leipzig"/>
    <s v="Germany"/>
    <x v="0"/>
    <s v="Male"/>
    <x v="0"/>
    <x v="27"/>
    <n v="360"/>
    <n v="40"/>
    <n v="52"/>
    <n v="9"/>
    <m/>
    <n v="45"/>
    <x v="2"/>
    <n v="450"/>
    <x v="43"/>
    <m/>
    <x v="44"/>
    <x v="7"/>
    <x v="10"/>
    <x v="0"/>
  </r>
  <r>
    <s v="17-11-2024"/>
    <s v="Vancouver"/>
    <s v="Canada"/>
    <x v="0"/>
    <s v="Male"/>
    <x v="1"/>
    <x v="22"/>
    <n v="300"/>
    <n v="100"/>
    <n v="130"/>
    <n v="3"/>
    <m/>
    <n v="26.25"/>
    <x v="0"/>
    <n v="375"/>
    <x v="24"/>
    <m/>
    <x v="85"/>
    <x v="7"/>
    <x v="10"/>
    <x v="0"/>
  </r>
  <r>
    <s v="17-11-2024"/>
    <s v="Leeds"/>
    <s v="UK"/>
    <x v="0"/>
    <s v="Female"/>
    <x v="2"/>
    <x v="29"/>
    <n v="120000"/>
    <n v="12000"/>
    <n v="15600"/>
    <n v="10"/>
    <m/>
    <n v="2340"/>
    <x v="1"/>
    <n v="156000"/>
    <x v="320"/>
    <m/>
    <x v="240"/>
    <x v="7"/>
    <x v="10"/>
    <x v="0"/>
  </r>
  <r>
    <s v="17-11-2024"/>
    <s v="Fortaleza"/>
    <s v="Brazil"/>
    <x v="0"/>
    <s v="Female"/>
    <x v="5"/>
    <x v="20"/>
    <n v="40"/>
    <n v="10"/>
    <n v="13"/>
    <n v="4"/>
    <m/>
    <n v="4.8"/>
    <x v="2"/>
    <n v="48"/>
    <x v="83"/>
    <m/>
    <x v="45"/>
    <x v="7"/>
    <x v="10"/>
    <x v="0"/>
  </r>
  <r>
    <s v="17-11-2024"/>
    <s v="San Francisco"/>
    <s v="USA"/>
    <x v="1"/>
    <s v="Male"/>
    <x v="4"/>
    <x v="45"/>
    <n v="12000"/>
    <n v="2000"/>
    <n v="2600"/>
    <n v="6"/>
    <m/>
    <n v="260"/>
    <x v="1"/>
    <n v="15600"/>
    <x v="41"/>
    <m/>
    <x v="42"/>
    <x v="7"/>
    <x v="10"/>
    <x v="0"/>
  </r>
  <r>
    <s v="17-11-2024"/>
    <s v="Kollam"/>
    <s v="India"/>
    <x v="0"/>
    <s v="Male"/>
    <x v="2"/>
    <x v="52"/>
    <n v="35000"/>
    <n v="5000"/>
    <n v="6500"/>
    <n v="7"/>
    <m/>
    <n v="650"/>
    <x v="0"/>
    <n v="45500"/>
    <x v="284"/>
    <m/>
    <x v="211"/>
    <x v="7"/>
    <x v="10"/>
    <x v="0"/>
  </r>
  <r>
    <s v="17-11-2024"/>
    <s v="Frankfurt"/>
    <s v="Germany"/>
    <x v="0"/>
    <s v="Female"/>
    <x v="0"/>
    <x v="1"/>
    <n v="480"/>
    <n v="80"/>
    <n v="104"/>
    <n v="6"/>
    <m/>
    <n v="30"/>
    <x v="1"/>
    <n v="600"/>
    <x v="20"/>
    <m/>
    <x v="110"/>
    <x v="7"/>
    <x v="10"/>
    <x v="0"/>
  </r>
  <r>
    <s v="17-11-2024"/>
    <s v="BrasÃ­lia"/>
    <s v="Brazil"/>
    <x v="1"/>
    <s v="Female"/>
    <x v="2"/>
    <x v="24"/>
    <n v="1250"/>
    <n v="250"/>
    <n v="325"/>
    <n v="5"/>
    <m/>
    <n v="100"/>
    <x v="1"/>
    <n v="1562.5"/>
    <x v="85"/>
    <m/>
    <x v="81"/>
    <x v="7"/>
    <x v="10"/>
    <x v="0"/>
  </r>
  <r>
    <s v="17-11-2024"/>
    <s v="San Francisco"/>
    <s v="USA"/>
    <x v="1"/>
    <s v="Male"/>
    <x v="0"/>
    <x v="0"/>
    <n v="750"/>
    <n v="250"/>
    <n v="325"/>
    <n v="3"/>
    <m/>
    <n v="93.75"/>
    <x v="1"/>
    <n v="937.5"/>
    <x v="154"/>
    <m/>
    <x v="126"/>
    <x v="7"/>
    <x v="10"/>
    <x v="0"/>
  </r>
  <r>
    <s v="17-11-2024"/>
    <s v="Portland"/>
    <s v="USA"/>
    <x v="1"/>
    <s v="Female"/>
    <x v="0"/>
    <x v="36"/>
    <n v="220"/>
    <n v="55"/>
    <n v="72"/>
    <n v="4"/>
    <m/>
    <n v="27.5"/>
    <x v="1"/>
    <n v="275"/>
    <x v="48"/>
    <m/>
    <x v="49"/>
    <x v="7"/>
    <x v="10"/>
    <x v="0"/>
  </r>
  <r>
    <s v="17-11-2024"/>
    <s v="Cologne"/>
    <s v="Germany"/>
    <x v="0"/>
    <s v="Female"/>
    <x v="1"/>
    <x v="55"/>
    <n v="190"/>
    <n v="95"/>
    <n v="124"/>
    <n v="2"/>
    <m/>
    <n v="15.96"/>
    <x v="0"/>
    <n v="228"/>
    <x v="374"/>
    <m/>
    <x v="200"/>
    <x v="7"/>
    <x v="10"/>
    <x v="0"/>
  </r>
  <r>
    <s v="17-11-2024"/>
    <s v="Las Vegas"/>
    <s v="USA"/>
    <x v="1"/>
    <s v="Female"/>
    <x v="2"/>
    <x v="52"/>
    <n v="35000"/>
    <n v="5000"/>
    <n v="6500"/>
    <n v="7"/>
    <m/>
    <n v="650"/>
    <x v="2"/>
    <n v="45500"/>
    <x v="284"/>
    <m/>
    <x v="211"/>
    <x v="7"/>
    <x v="10"/>
    <x v="0"/>
  </r>
  <r>
    <s v="17-11-2024"/>
    <s v="Thiruvananthapuram"/>
    <s v="India"/>
    <x v="0"/>
    <s v="Male"/>
    <x v="2"/>
    <x v="10"/>
    <n v="3200"/>
    <n v="800"/>
    <n v="1040"/>
    <n v="4"/>
    <m/>
    <n v="104"/>
    <x v="0"/>
    <n v="4160"/>
    <x v="167"/>
    <m/>
    <x v="61"/>
    <x v="7"/>
    <x v="10"/>
    <x v="0"/>
  </r>
  <r>
    <s v="17-11-2024"/>
    <s v="Denver"/>
    <s v="USA"/>
    <x v="1"/>
    <s v="Male"/>
    <x v="2"/>
    <x v="7"/>
    <n v="55000"/>
    <n v="55000"/>
    <n v="71500"/>
    <n v="1"/>
    <m/>
    <n v="8250"/>
    <x v="0"/>
    <n v="68750"/>
    <x v="208"/>
    <m/>
    <x v="149"/>
    <x v="7"/>
    <x v="10"/>
    <x v="0"/>
  </r>
  <r>
    <s v="17-11-2024"/>
    <s v="Jacksonville"/>
    <s v="USA"/>
    <x v="0"/>
    <s v="Male"/>
    <x v="5"/>
    <x v="49"/>
    <n v="210"/>
    <n v="70"/>
    <n v="91"/>
    <n v="3"/>
    <m/>
    <n v="19.11"/>
    <x v="0"/>
    <n v="273"/>
    <x v="226"/>
    <m/>
    <x v="230"/>
    <x v="7"/>
    <x v="10"/>
    <x v="0"/>
  </r>
  <r>
    <s v="17-11-2024"/>
    <s v="Karimnagar"/>
    <s v="India"/>
    <x v="0"/>
    <s v="Female"/>
    <x v="4"/>
    <x v="37"/>
    <n v="3000"/>
    <n v="300"/>
    <n v="390"/>
    <n v="10"/>
    <m/>
    <n v="100"/>
    <x v="2"/>
    <n v="3900"/>
    <x v="16"/>
    <m/>
    <x v="65"/>
    <x v="7"/>
    <x v="10"/>
    <x v="0"/>
  </r>
  <r>
    <s v="18-11-2024"/>
    <s v="Lucknow"/>
    <s v="India"/>
    <x v="1"/>
    <s v="Male"/>
    <x v="2"/>
    <x v="24"/>
    <n v="1000"/>
    <n v="250"/>
    <n v="325"/>
    <n v="4"/>
    <m/>
    <n v="100"/>
    <x v="0"/>
    <n v="1250"/>
    <x v="214"/>
    <m/>
    <x v="22"/>
    <x v="8"/>
    <x v="10"/>
    <x v="0"/>
  </r>
  <r>
    <s v="18-11-2024"/>
    <s v="Gold Coast"/>
    <s v="Australia"/>
    <x v="1"/>
    <s v="Female"/>
    <x v="0"/>
    <x v="27"/>
    <n v="120"/>
    <n v="40"/>
    <n v="52"/>
    <n v="3"/>
    <m/>
    <n v="17.28"/>
    <x v="0"/>
    <n v="144"/>
    <x v="60"/>
    <m/>
    <x v="4"/>
    <x v="8"/>
    <x v="10"/>
    <x v="0"/>
  </r>
  <r>
    <s v="18-11-2024"/>
    <s v="Boston"/>
    <s v="USA"/>
    <x v="1"/>
    <s v="Male"/>
    <x v="4"/>
    <x v="31"/>
    <n v="7200"/>
    <n v="800"/>
    <n v="1040"/>
    <n v="9"/>
    <m/>
    <n v="104"/>
    <x v="1"/>
    <n v="9360"/>
    <x v="19"/>
    <m/>
    <x v="19"/>
    <x v="8"/>
    <x v="10"/>
    <x v="0"/>
  </r>
  <r>
    <s v="18-11-2024"/>
    <s v="Nizamabad"/>
    <s v="India"/>
    <x v="1"/>
    <s v="Male"/>
    <x v="0"/>
    <x v="36"/>
    <n v="330"/>
    <n v="55"/>
    <n v="72"/>
    <n v="6"/>
    <m/>
    <n v="64.349999999999994"/>
    <x v="2"/>
    <n v="429"/>
    <x v="136"/>
    <m/>
    <x v="101"/>
    <x v="8"/>
    <x v="10"/>
    <x v="0"/>
  </r>
  <r>
    <s v="18-11-2024"/>
    <s v="Kolhapur"/>
    <s v="India"/>
    <x v="0"/>
    <s v="Male"/>
    <x v="4"/>
    <x v="34"/>
    <n v="20000"/>
    <n v="2500"/>
    <n v="3250"/>
    <n v="8"/>
    <m/>
    <n v="325"/>
    <x v="1"/>
    <n v="26000"/>
    <x v="144"/>
    <m/>
    <x v="128"/>
    <x v="8"/>
    <x v="10"/>
    <x v="0"/>
  </r>
  <r>
    <s v="18-11-2024"/>
    <s v="Chennai"/>
    <s v="India"/>
    <x v="0"/>
    <s v="Female"/>
    <x v="1"/>
    <x v="54"/>
    <n v="105"/>
    <n v="35"/>
    <n v="46"/>
    <n v="3"/>
    <m/>
    <n v="6.8250000000000002"/>
    <x v="1"/>
    <n v="136.5"/>
    <x v="202"/>
    <m/>
    <x v="159"/>
    <x v="8"/>
    <x v="10"/>
    <x v="0"/>
  </r>
  <r>
    <s v="18-11-2024"/>
    <s v="Baltimore"/>
    <s v="USA"/>
    <x v="0"/>
    <s v="Female"/>
    <x v="1"/>
    <x v="44"/>
    <n v="1500"/>
    <n v="150"/>
    <n v="195"/>
    <n v="10"/>
    <m/>
    <n v="100"/>
    <x v="0"/>
    <n v="1950"/>
    <x v="0"/>
    <m/>
    <x v="0"/>
    <x v="8"/>
    <x v="10"/>
    <x v="0"/>
  </r>
  <r>
    <s v="18-11-2024"/>
    <s v="Nashville"/>
    <s v="USA"/>
    <x v="0"/>
    <s v="Female"/>
    <x v="0"/>
    <x v="38"/>
    <n v="360"/>
    <n v="45"/>
    <n v="59"/>
    <n v="8"/>
    <m/>
    <n v="23.4"/>
    <x v="1"/>
    <n v="468"/>
    <x v="101"/>
    <m/>
    <x v="114"/>
    <x v="8"/>
    <x v="10"/>
    <x v="0"/>
  </r>
  <r>
    <s v="18-11-2024"/>
    <s v="Manchester"/>
    <s v="UK"/>
    <x v="0"/>
    <s v="Female"/>
    <x v="4"/>
    <x v="31"/>
    <n v="4000"/>
    <n v="800"/>
    <n v="1040"/>
    <n v="5"/>
    <m/>
    <n v="104"/>
    <x v="1"/>
    <n v="5200"/>
    <x v="12"/>
    <m/>
    <x v="12"/>
    <x v="8"/>
    <x v="10"/>
    <x v="0"/>
  </r>
  <r>
    <s v="18-11-2024"/>
    <s v="Los Angeles"/>
    <s v="USA"/>
    <x v="1"/>
    <s v="Female"/>
    <x v="4"/>
    <x v="13"/>
    <n v="4500"/>
    <n v="900"/>
    <n v="1170"/>
    <n v="5"/>
    <m/>
    <n v="117"/>
    <x v="1"/>
    <n v="5850"/>
    <x v="194"/>
    <m/>
    <x v="40"/>
    <x v="8"/>
    <x v="10"/>
    <x v="0"/>
  </r>
  <r>
    <s v="18-11-2024"/>
    <s v="Palghar"/>
    <s v="India"/>
    <x v="1"/>
    <s v="Male"/>
    <x v="1"/>
    <x v="55"/>
    <n v="760"/>
    <n v="95"/>
    <n v="124"/>
    <n v="8"/>
    <m/>
    <n v="98.8"/>
    <x v="1"/>
    <n v="988"/>
    <x v="369"/>
    <m/>
    <x v="224"/>
    <x v="8"/>
    <x v="10"/>
    <x v="0"/>
  </r>
  <r>
    <s v="18-11-2024"/>
    <s v="Los Angeles"/>
    <s v="USA"/>
    <x v="1"/>
    <s v="Female"/>
    <x v="1"/>
    <x v="55"/>
    <n v="665"/>
    <n v="95"/>
    <n v="124"/>
    <n v="7"/>
    <m/>
    <n v="100"/>
    <x v="2"/>
    <n v="864.5"/>
    <x v="278"/>
    <m/>
    <x v="133"/>
    <x v="8"/>
    <x v="10"/>
    <x v="0"/>
  </r>
  <r>
    <s v="18-11-2024"/>
    <s v="Sheffield"/>
    <s v="UK"/>
    <x v="1"/>
    <s v="Female"/>
    <x v="1"/>
    <x v="54"/>
    <n v="140"/>
    <n v="35"/>
    <n v="46"/>
    <n v="4"/>
    <m/>
    <n v="27.3"/>
    <x v="2"/>
    <n v="182"/>
    <x v="64"/>
    <m/>
    <x v="197"/>
    <x v="8"/>
    <x v="10"/>
    <x v="0"/>
  </r>
  <r>
    <s v="18-11-2024"/>
    <s v="Kanpur"/>
    <s v="India"/>
    <x v="1"/>
    <s v="Female"/>
    <x v="1"/>
    <x v="55"/>
    <n v="855"/>
    <n v="95"/>
    <n v="124"/>
    <n v="9"/>
    <m/>
    <n v="100"/>
    <x v="1"/>
    <n v="1111.5"/>
    <x v="265"/>
    <m/>
    <x v="203"/>
    <x v="8"/>
    <x v="10"/>
    <x v="0"/>
  </r>
  <r>
    <s v="18-11-2024"/>
    <s v="Visakhapatnam"/>
    <s v="India"/>
    <x v="0"/>
    <s v="Male"/>
    <x v="0"/>
    <x v="4"/>
    <n v="160"/>
    <n v="40"/>
    <n v="52"/>
    <n v="4"/>
    <m/>
    <n v="12.88"/>
    <x v="0"/>
    <n v="184"/>
    <x v="60"/>
    <m/>
    <x v="11"/>
    <x v="8"/>
    <x v="10"/>
    <x v="0"/>
  </r>
  <r>
    <s v="18-11-2024"/>
    <s v="Baranagar"/>
    <s v="India"/>
    <x v="0"/>
    <s v="Male"/>
    <x v="3"/>
    <x v="21"/>
    <n v="3150"/>
    <n v="450"/>
    <n v="585"/>
    <n v="7"/>
    <m/>
    <n v="100"/>
    <x v="1"/>
    <n v="4095"/>
    <x v="335"/>
    <m/>
    <x v="179"/>
    <x v="8"/>
    <x v="10"/>
    <x v="0"/>
  </r>
  <r>
    <s v="18-11-2024"/>
    <s v="Rio de Janeiro"/>
    <s v="Brazil"/>
    <x v="0"/>
    <s v="Male"/>
    <x v="4"/>
    <x v="37"/>
    <n v="600"/>
    <n v="300"/>
    <n v="390"/>
    <n v="2"/>
    <m/>
    <n v="37.5"/>
    <x v="1"/>
    <n v="750"/>
    <x v="22"/>
    <m/>
    <x v="5"/>
    <x v="8"/>
    <x v="10"/>
    <x v="0"/>
  </r>
  <r>
    <s v="18-11-2024"/>
    <s v="Kollam"/>
    <s v="India"/>
    <x v="0"/>
    <s v="Male"/>
    <x v="0"/>
    <x v="27"/>
    <n v="360"/>
    <n v="40"/>
    <n v="52"/>
    <n v="9"/>
    <m/>
    <n v="32.76"/>
    <x v="0"/>
    <n v="468"/>
    <x v="101"/>
    <m/>
    <x v="44"/>
    <x v="8"/>
    <x v="10"/>
    <x v="0"/>
  </r>
  <r>
    <s v="18-11-2024"/>
    <s v="Perth"/>
    <s v="Australia"/>
    <x v="1"/>
    <s v="Male"/>
    <x v="0"/>
    <x v="1"/>
    <n v="240"/>
    <n v="80"/>
    <n v="104"/>
    <n v="3"/>
    <m/>
    <n v="37.44"/>
    <x v="0"/>
    <n v="312"/>
    <x v="7"/>
    <m/>
    <x v="7"/>
    <x v="8"/>
    <x v="10"/>
    <x v="0"/>
  </r>
  <r>
    <s v="18-11-2024"/>
    <s v="Las Vegas"/>
    <s v="USA"/>
    <x v="1"/>
    <s v="Female"/>
    <x v="2"/>
    <x v="10"/>
    <n v="4000"/>
    <n v="800"/>
    <n v="1040"/>
    <n v="5"/>
    <m/>
    <n v="104"/>
    <x v="1"/>
    <n v="5200"/>
    <x v="12"/>
    <m/>
    <x v="12"/>
    <x v="8"/>
    <x v="10"/>
    <x v="0"/>
  </r>
  <r>
    <s v="18-11-2024"/>
    <s v="London"/>
    <s v="UK"/>
    <x v="1"/>
    <s v="Female"/>
    <x v="2"/>
    <x v="15"/>
    <n v="24500"/>
    <n v="3500"/>
    <n v="4550"/>
    <n v="7"/>
    <m/>
    <n v="455"/>
    <x v="0"/>
    <n v="31850"/>
    <x v="305"/>
    <m/>
    <x v="47"/>
    <x v="8"/>
    <x v="10"/>
    <x v="0"/>
  </r>
  <r>
    <s v="18-11-2024"/>
    <s v="Kollam"/>
    <s v="India"/>
    <x v="0"/>
    <s v="Male"/>
    <x v="1"/>
    <x v="47"/>
    <n v="150"/>
    <n v="25"/>
    <n v="33"/>
    <n v="6"/>
    <m/>
    <n v="13.65"/>
    <x v="0"/>
    <n v="195"/>
    <x v="65"/>
    <m/>
    <x v="184"/>
    <x v="8"/>
    <x v="10"/>
    <x v="0"/>
  </r>
  <r>
    <s v="19-11-2024"/>
    <s v="Ras Al Khaimah"/>
    <s v="UAE"/>
    <x v="1"/>
    <s v="Female"/>
    <x v="1"/>
    <x v="47"/>
    <n v="100"/>
    <n v="25"/>
    <n v="33"/>
    <n v="4"/>
    <m/>
    <n v="19.5"/>
    <x v="2"/>
    <n v="130"/>
    <x v="53"/>
    <m/>
    <x v="91"/>
    <x v="9"/>
    <x v="10"/>
    <x v="0"/>
  </r>
  <r>
    <s v="19-11-2024"/>
    <s v="Ludhiana"/>
    <s v="India"/>
    <x v="0"/>
    <s v="Female"/>
    <x v="4"/>
    <x v="37"/>
    <n v="2700"/>
    <n v="300"/>
    <n v="390"/>
    <n v="9"/>
    <m/>
    <n v="100"/>
    <x v="1"/>
    <n v="3240"/>
    <x v="137"/>
    <m/>
    <x v="106"/>
    <x v="9"/>
    <x v="10"/>
    <x v="0"/>
  </r>
  <r>
    <s v="19-11-2024"/>
    <s v="Baltimore"/>
    <s v="USA"/>
    <x v="0"/>
    <s v="Male"/>
    <x v="5"/>
    <x v="40"/>
    <n v="300"/>
    <n v="50"/>
    <n v="65"/>
    <n v="6"/>
    <m/>
    <n v="27.3"/>
    <x v="0"/>
    <n v="390"/>
    <x v="43"/>
    <m/>
    <x v="85"/>
    <x v="9"/>
    <x v="10"/>
    <x v="0"/>
  </r>
  <r>
    <s v="19-11-2024"/>
    <s v="Bhiwani"/>
    <s v="India"/>
    <x v="0"/>
    <s v="Male"/>
    <x v="2"/>
    <x v="24"/>
    <n v="1500"/>
    <n v="250"/>
    <n v="325"/>
    <n v="6"/>
    <m/>
    <n v="100"/>
    <x v="0"/>
    <n v="1875"/>
    <x v="134"/>
    <m/>
    <x v="0"/>
    <x v="9"/>
    <x v="10"/>
    <x v="0"/>
  </r>
  <r>
    <s v="19-11-2024"/>
    <s v="Hyderabad"/>
    <s v="India"/>
    <x v="0"/>
    <s v="Female"/>
    <x v="1"/>
    <x v="2"/>
    <n v="1440"/>
    <n v="180"/>
    <n v="234"/>
    <n v="8"/>
    <m/>
    <n v="100"/>
    <x v="2"/>
    <n v="1872"/>
    <x v="279"/>
    <m/>
    <x v="206"/>
    <x v="9"/>
    <x v="10"/>
    <x v="0"/>
  </r>
  <r>
    <s v="19-11-2024"/>
    <s v="Etawah"/>
    <s v="India"/>
    <x v="0"/>
    <s v="Female"/>
    <x v="2"/>
    <x v="12"/>
    <n v="125000"/>
    <n v="25000"/>
    <n v="32500"/>
    <n v="5"/>
    <m/>
    <n v="4875"/>
    <x v="1"/>
    <n v="162500"/>
    <x v="229"/>
    <m/>
    <x v="84"/>
    <x v="9"/>
    <x v="10"/>
    <x v="0"/>
  </r>
  <r>
    <s v="19-11-2024"/>
    <s v="Manaus"/>
    <s v="Brazil"/>
    <x v="1"/>
    <s v="Female"/>
    <x v="2"/>
    <x v="15"/>
    <n v="17500"/>
    <n v="3500"/>
    <n v="4550"/>
    <n v="5"/>
    <m/>
    <n v="455"/>
    <x v="2"/>
    <n v="22750"/>
    <x v="18"/>
    <m/>
    <x v="118"/>
    <x v="9"/>
    <x v="10"/>
    <x v="0"/>
  </r>
  <r>
    <s v="19-11-2024"/>
    <s v="Edmonton"/>
    <s v="Canada"/>
    <x v="0"/>
    <s v="Female"/>
    <x v="5"/>
    <x v="20"/>
    <n v="60"/>
    <n v="10"/>
    <n v="13"/>
    <n v="6"/>
    <m/>
    <n v="7.2"/>
    <x v="2"/>
    <n v="72"/>
    <x v="44"/>
    <m/>
    <x v="112"/>
    <x v="9"/>
    <x v="10"/>
    <x v="0"/>
  </r>
  <r>
    <s v="19-11-2024"/>
    <s v="Moradabad"/>
    <s v="India"/>
    <x v="0"/>
    <s v="Female"/>
    <x v="4"/>
    <x v="35"/>
    <n v="2500"/>
    <n v="500"/>
    <n v="650"/>
    <n v="5"/>
    <m/>
    <n v="100"/>
    <x v="0"/>
    <n v="3250"/>
    <x v="71"/>
    <m/>
    <x v="102"/>
    <x v="9"/>
    <x v="10"/>
    <x v="0"/>
  </r>
  <r>
    <s v="19-11-2024"/>
    <s v="Hapur"/>
    <s v="India"/>
    <x v="0"/>
    <s v="Male"/>
    <x v="2"/>
    <x v="52"/>
    <n v="25000"/>
    <n v="5000"/>
    <n v="6500"/>
    <n v="5"/>
    <m/>
    <n v="650"/>
    <x v="2"/>
    <n v="32500"/>
    <x v="176"/>
    <m/>
    <x v="57"/>
    <x v="9"/>
    <x v="10"/>
    <x v="0"/>
  </r>
  <r>
    <s v="19-11-2024"/>
    <s v="Sydney"/>
    <s v="Australia"/>
    <x v="0"/>
    <s v="Male"/>
    <x v="2"/>
    <x v="52"/>
    <n v="10000"/>
    <n v="5000"/>
    <n v="6500"/>
    <n v="2"/>
    <m/>
    <n v="575"/>
    <x v="1"/>
    <n v="11500"/>
    <x v="190"/>
    <m/>
    <x v="88"/>
    <x v="9"/>
    <x v="10"/>
    <x v="0"/>
  </r>
  <r>
    <s v="19-11-2024"/>
    <s v="Adelaide"/>
    <s v="Australia"/>
    <x v="0"/>
    <s v="Male"/>
    <x v="2"/>
    <x v="15"/>
    <n v="21000"/>
    <n v="3500"/>
    <n v="4550"/>
    <n v="6"/>
    <m/>
    <n v="455"/>
    <x v="0"/>
    <n v="27300"/>
    <x v="228"/>
    <m/>
    <x v="18"/>
    <x v="9"/>
    <x v="10"/>
    <x v="0"/>
  </r>
  <r>
    <s v="19-11-2024"/>
    <s v="Pune"/>
    <s v="India"/>
    <x v="0"/>
    <s v="Female"/>
    <x v="1"/>
    <x v="54"/>
    <n v="280"/>
    <n v="35"/>
    <n v="46"/>
    <n v="8"/>
    <m/>
    <n v="18.2"/>
    <x v="1"/>
    <n v="364"/>
    <x v="96"/>
    <m/>
    <x v="243"/>
    <x v="9"/>
    <x v="10"/>
    <x v="0"/>
  </r>
  <r>
    <s v="19-11-2024"/>
    <s v="Stuttgart"/>
    <s v="Germany"/>
    <x v="1"/>
    <s v="Male"/>
    <x v="0"/>
    <x v="9"/>
    <n v="420"/>
    <n v="60"/>
    <n v="78"/>
    <n v="7"/>
    <m/>
    <n v="65.52"/>
    <x v="0"/>
    <n v="546"/>
    <x v="15"/>
    <m/>
    <x v="32"/>
    <x v="9"/>
    <x v="10"/>
    <x v="0"/>
  </r>
  <r>
    <s v="19-11-2024"/>
    <s v="Tumkur"/>
    <s v="India"/>
    <x v="1"/>
    <s v="Male"/>
    <x v="4"/>
    <x v="13"/>
    <n v="7200"/>
    <n v="900"/>
    <n v="1170"/>
    <n v="8"/>
    <m/>
    <n v="117"/>
    <x v="1"/>
    <n v="9360"/>
    <x v="19"/>
    <m/>
    <x v="19"/>
    <x v="9"/>
    <x v="10"/>
    <x v="0"/>
  </r>
  <r>
    <s v="19-11-2024"/>
    <s v="Houston"/>
    <s v="USA"/>
    <x v="0"/>
    <s v="Female"/>
    <x v="0"/>
    <x v="14"/>
    <n v="140"/>
    <n v="140"/>
    <n v="182"/>
    <n v="1"/>
    <m/>
    <n v="11.76"/>
    <x v="0"/>
    <n v="168"/>
    <x v="296"/>
    <m/>
    <x v="62"/>
    <x v="9"/>
    <x v="10"/>
    <x v="0"/>
  </r>
  <r>
    <s v="19-11-2024"/>
    <s v="Bhiwani"/>
    <s v="India"/>
    <x v="1"/>
    <s v="Female"/>
    <x v="0"/>
    <x v="27"/>
    <n v="160"/>
    <n v="40"/>
    <n v="52"/>
    <n v="4"/>
    <m/>
    <n v="19.2"/>
    <x v="1"/>
    <n v="192"/>
    <x v="11"/>
    <m/>
    <x v="11"/>
    <x v="9"/>
    <x v="10"/>
    <x v="0"/>
  </r>
  <r>
    <s v="19-11-2024"/>
    <s v="Perth"/>
    <s v="Australia"/>
    <x v="0"/>
    <s v="Female"/>
    <x v="0"/>
    <x v="4"/>
    <n v="200"/>
    <n v="40"/>
    <n v="52"/>
    <n v="5"/>
    <m/>
    <n v="13"/>
    <x v="1"/>
    <n v="260"/>
    <x v="55"/>
    <m/>
    <x v="54"/>
    <x v="9"/>
    <x v="10"/>
    <x v="0"/>
  </r>
  <r>
    <s v="19-11-2024"/>
    <s v="Visakhapatnam"/>
    <s v="India"/>
    <x v="0"/>
    <s v="Male"/>
    <x v="0"/>
    <x v="1"/>
    <n v="640"/>
    <n v="80"/>
    <n v="104"/>
    <n v="8"/>
    <m/>
    <n v="58.24"/>
    <x v="0"/>
    <n v="832"/>
    <x v="221"/>
    <m/>
    <x v="162"/>
    <x v="9"/>
    <x v="10"/>
    <x v="0"/>
  </r>
  <r>
    <s v="19-11-2024"/>
    <s v="Hapur"/>
    <s v="India"/>
    <x v="0"/>
    <s v="Male"/>
    <x v="4"/>
    <x v="28"/>
    <n v="500"/>
    <n v="100"/>
    <n v="130"/>
    <n v="5"/>
    <m/>
    <n v="42"/>
    <x v="0"/>
    <n v="600"/>
    <x v="132"/>
    <m/>
    <x v="24"/>
    <x v="9"/>
    <x v="10"/>
    <x v="0"/>
  </r>
  <r>
    <s v="19-11-2024"/>
    <s v="Nizamabad"/>
    <s v="India"/>
    <x v="1"/>
    <s v="Male"/>
    <x v="0"/>
    <x v="0"/>
    <n v="1750"/>
    <n v="250"/>
    <n v="325"/>
    <n v="7"/>
    <m/>
    <n v="100"/>
    <x v="0"/>
    <n v="2275"/>
    <x v="31"/>
    <m/>
    <x v="31"/>
    <x v="9"/>
    <x v="10"/>
    <x v="0"/>
  </r>
  <r>
    <s v="19-11-2024"/>
    <s v="Rio de Janeiro"/>
    <s v="Brazil"/>
    <x v="0"/>
    <s v="Male"/>
    <x v="0"/>
    <x v="33"/>
    <n v="480"/>
    <n v="60"/>
    <n v="78"/>
    <n v="8"/>
    <m/>
    <n v="62.4"/>
    <x v="2"/>
    <n v="624"/>
    <x v="201"/>
    <m/>
    <x v="110"/>
    <x v="9"/>
    <x v="10"/>
    <x v="0"/>
  </r>
  <r>
    <s v="19-11-2024"/>
    <s v="SÃ£o Paulo"/>
    <s v="Brazil"/>
    <x v="0"/>
    <s v="Male"/>
    <x v="4"/>
    <x v="45"/>
    <n v="6000"/>
    <n v="2000"/>
    <n v="2600"/>
    <n v="3"/>
    <m/>
    <n v="260"/>
    <x v="0"/>
    <n v="7200"/>
    <x v="12"/>
    <m/>
    <x v="25"/>
    <x v="9"/>
    <x v="10"/>
    <x v="0"/>
  </r>
  <r>
    <s v="19-11-2024"/>
    <s v="SÃ£o Paulo"/>
    <s v="Brazil"/>
    <x v="0"/>
    <s v="Male"/>
    <x v="2"/>
    <x v="18"/>
    <n v="10800"/>
    <n v="1200"/>
    <n v="1560"/>
    <n v="9"/>
    <m/>
    <n v="156"/>
    <x v="1"/>
    <n v="14040"/>
    <x v="219"/>
    <m/>
    <x v="96"/>
    <x v="9"/>
    <x v="10"/>
    <x v="0"/>
  </r>
  <r>
    <s v="19-11-2024"/>
    <s v="Portland"/>
    <s v="USA"/>
    <x v="0"/>
    <s v="Female"/>
    <x v="3"/>
    <x v="46"/>
    <n v="475"/>
    <n v="95"/>
    <n v="124"/>
    <n v="5"/>
    <m/>
    <n v="43.225000000000001"/>
    <x v="0"/>
    <n v="617.5"/>
    <x v="97"/>
    <m/>
    <x v="90"/>
    <x v="9"/>
    <x v="10"/>
    <x v="0"/>
  </r>
  <r>
    <s v="19-11-2024"/>
    <s v="San Jose"/>
    <s v="USA"/>
    <x v="1"/>
    <s v="Male"/>
    <x v="5"/>
    <x v="57"/>
    <n v="250"/>
    <n v="25"/>
    <n v="33"/>
    <n v="10"/>
    <m/>
    <n v="32.5"/>
    <x v="1"/>
    <n v="325"/>
    <x v="24"/>
    <m/>
    <x v="165"/>
    <x v="9"/>
    <x v="10"/>
    <x v="0"/>
  </r>
  <r>
    <s v="19-11-2024"/>
    <s v="Allahabad"/>
    <s v="India"/>
    <x v="1"/>
    <s v="Male"/>
    <x v="0"/>
    <x v="4"/>
    <n v="320"/>
    <n v="40"/>
    <n v="52"/>
    <n v="8"/>
    <m/>
    <n v="62.4"/>
    <x v="2"/>
    <n v="416"/>
    <x v="27"/>
    <m/>
    <x v="28"/>
    <x v="9"/>
    <x v="10"/>
    <x v="0"/>
  </r>
  <r>
    <s v="19-11-2024"/>
    <s v="Stuttgart"/>
    <s v="Germany"/>
    <x v="0"/>
    <s v="Male"/>
    <x v="3"/>
    <x v="21"/>
    <n v="3150"/>
    <n v="450"/>
    <n v="585"/>
    <n v="7"/>
    <m/>
    <n v="100"/>
    <x v="1"/>
    <n v="4095"/>
    <x v="335"/>
    <m/>
    <x v="179"/>
    <x v="9"/>
    <x v="10"/>
    <x v="0"/>
  </r>
  <r>
    <s v="19-11-2024"/>
    <s v="Aligarh"/>
    <s v="India"/>
    <x v="0"/>
    <s v="Male"/>
    <x v="2"/>
    <x v="12"/>
    <n v="175000"/>
    <n v="25000"/>
    <n v="32500"/>
    <n v="7"/>
    <m/>
    <n v="4875"/>
    <x v="1"/>
    <n v="227500"/>
    <x v="14"/>
    <m/>
    <x v="14"/>
    <x v="9"/>
    <x v="10"/>
    <x v="0"/>
  </r>
  <r>
    <s v="19-11-2024"/>
    <s v="Ahmedabad"/>
    <s v="India"/>
    <x v="1"/>
    <s v="Male"/>
    <x v="2"/>
    <x v="12"/>
    <n v="150000"/>
    <n v="25000"/>
    <n v="32500"/>
    <n v="6"/>
    <m/>
    <n v="4875"/>
    <x v="2"/>
    <n v="195000"/>
    <x v="174"/>
    <m/>
    <x v="77"/>
    <x v="9"/>
    <x v="10"/>
    <x v="0"/>
  </r>
  <r>
    <s v="19-11-2024"/>
    <s v="Nashville"/>
    <s v="USA"/>
    <x v="0"/>
    <s v="Male"/>
    <x v="0"/>
    <x v="14"/>
    <n v="980"/>
    <n v="140"/>
    <n v="182"/>
    <n v="7"/>
    <m/>
    <n v="63.7"/>
    <x v="1"/>
    <n v="1274"/>
    <x v="135"/>
    <m/>
    <x v="121"/>
    <x v="9"/>
    <x v="10"/>
    <x v="0"/>
  </r>
  <r>
    <s v="19-11-2024"/>
    <s v="Berlin"/>
    <s v="Germany"/>
    <x v="0"/>
    <s v="Female"/>
    <x v="0"/>
    <x v="36"/>
    <n v="275"/>
    <n v="55"/>
    <n v="72"/>
    <n v="5"/>
    <m/>
    <n v="35.75"/>
    <x v="2"/>
    <n v="357.5"/>
    <x v="120"/>
    <m/>
    <x v="113"/>
    <x v="9"/>
    <x v="10"/>
    <x v="0"/>
  </r>
  <r>
    <s v="19-11-2024"/>
    <s v="Chennai"/>
    <s v="India"/>
    <x v="0"/>
    <s v="Female"/>
    <x v="2"/>
    <x v="29"/>
    <n v="36000"/>
    <n v="12000"/>
    <n v="15600"/>
    <n v="3"/>
    <m/>
    <n v="2340"/>
    <x v="0"/>
    <n v="43200"/>
    <x v="244"/>
    <m/>
    <x v="52"/>
    <x v="9"/>
    <x v="10"/>
    <x v="0"/>
  </r>
  <r>
    <s v="20-11-2024"/>
    <s v="Boston"/>
    <s v="USA"/>
    <x v="0"/>
    <s v="Female"/>
    <x v="4"/>
    <x v="35"/>
    <n v="3000"/>
    <n v="500"/>
    <n v="650"/>
    <n v="6"/>
    <m/>
    <n v="100"/>
    <x v="1"/>
    <n v="3600"/>
    <x v="47"/>
    <m/>
    <x v="65"/>
    <x v="10"/>
    <x v="10"/>
    <x v="0"/>
  </r>
  <r>
    <s v="20-11-2024"/>
    <s v="Toronto"/>
    <s v="Canada"/>
    <x v="1"/>
    <s v="Male"/>
    <x v="0"/>
    <x v="1"/>
    <n v="160"/>
    <n v="80"/>
    <n v="104"/>
    <n v="2"/>
    <m/>
    <n v="31.2"/>
    <x v="2"/>
    <n v="208"/>
    <x v="61"/>
    <m/>
    <x v="11"/>
    <x v="10"/>
    <x v="10"/>
    <x v="0"/>
  </r>
  <r>
    <s v="20-11-2024"/>
    <s v="Phoenix"/>
    <s v="USA"/>
    <x v="1"/>
    <s v="Male"/>
    <x v="2"/>
    <x v="7"/>
    <n v="165000"/>
    <n v="55000"/>
    <n v="71500"/>
    <n v="3"/>
    <m/>
    <n v="10725"/>
    <x v="2"/>
    <n v="214500"/>
    <x v="205"/>
    <m/>
    <x v="35"/>
    <x v="10"/>
    <x v="10"/>
    <x v="0"/>
  </r>
  <r>
    <s v="20-11-2024"/>
    <s v="Agra"/>
    <s v="India"/>
    <x v="0"/>
    <s v="Male"/>
    <x v="1"/>
    <x v="39"/>
    <n v="100"/>
    <n v="50"/>
    <n v="65"/>
    <n v="2"/>
    <m/>
    <n v="8.0500000000000007"/>
    <x v="0"/>
    <n v="115"/>
    <x v="67"/>
    <m/>
    <x v="9"/>
    <x v="10"/>
    <x v="10"/>
    <x v="0"/>
  </r>
  <r>
    <s v="20-11-2024"/>
    <s v="Al Ain"/>
    <s v="UAE"/>
    <x v="0"/>
    <s v="Male"/>
    <x v="4"/>
    <x v="16"/>
    <n v="9000"/>
    <n v="1800"/>
    <n v="2340"/>
    <n v="5"/>
    <m/>
    <n v="234"/>
    <x v="0"/>
    <n v="11700"/>
    <x v="282"/>
    <m/>
    <x v="23"/>
    <x v="10"/>
    <x v="10"/>
    <x v="0"/>
  </r>
  <r>
    <s v="20-11-2024"/>
    <s v="Austin"/>
    <s v="USA"/>
    <x v="0"/>
    <s v="Female"/>
    <x v="0"/>
    <x v="11"/>
    <n v="2750"/>
    <n v="550"/>
    <n v="715"/>
    <n v="5"/>
    <m/>
    <n v="100"/>
    <x v="1"/>
    <n v="3575"/>
    <x v="98"/>
    <m/>
    <x v="92"/>
    <x v="10"/>
    <x v="10"/>
    <x v="0"/>
  </r>
  <r>
    <s v="20-11-2024"/>
    <s v="Gandhinagar"/>
    <s v="India"/>
    <x v="1"/>
    <s v="Male"/>
    <x v="2"/>
    <x v="7"/>
    <n v="330000"/>
    <n v="55000"/>
    <n v="71500"/>
    <n v="6"/>
    <m/>
    <n v="10725"/>
    <x v="2"/>
    <n v="429000"/>
    <x v="255"/>
    <m/>
    <x v="132"/>
    <x v="10"/>
    <x v="10"/>
    <x v="0"/>
  </r>
  <r>
    <s v="20-11-2024"/>
    <s v="Leeds"/>
    <s v="UK"/>
    <x v="1"/>
    <s v="Male"/>
    <x v="3"/>
    <x v="21"/>
    <n v="900"/>
    <n v="450"/>
    <n v="585"/>
    <n v="2"/>
    <m/>
    <n v="100"/>
    <x v="1"/>
    <n v="1170"/>
    <x v="28"/>
    <m/>
    <x v="29"/>
    <x v="10"/>
    <x v="10"/>
    <x v="0"/>
  </r>
  <r>
    <s v="20-11-2024"/>
    <s v="Vijayawada"/>
    <s v="India"/>
    <x v="1"/>
    <s v="Female"/>
    <x v="0"/>
    <x v="32"/>
    <n v="120"/>
    <n v="20"/>
    <n v="26"/>
    <n v="6"/>
    <m/>
    <n v="15"/>
    <x v="1"/>
    <n v="150"/>
    <x v="53"/>
    <m/>
    <x v="4"/>
    <x v="10"/>
    <x v="10"/>
    <x v="0"/>
  </r>
  <r>
    <s v="20-11-2024"/>
    <s v="Milwaukee"/>
    <s v="USA"/>
    <x v="0"/>
    <s v="Male"/>
    <x v="1"/>
    <x v="55"/>
    <n v="760"/>
    <n v="95"/>
    <n v="124"/>
    <n v="8"/>
    <m/>
    <n v="66.5"/>
    <x v="0"/>
    <n v="950"/>
    <x v="318"/>
    <m/>
    <x v="224"/>
    <x v="10"/>
    <x v="10"/>
    <x v="0"/>
  </r>
  <r>
    <s v="20-11-2024"/>
    <s v="Baltimore"/>
    <s v="USA"/>
    <x v="1"/>
    <s v="Female"/>
    <x v="0"/>
    <x v="5"/>
    <n v="450"/>
    <n v="90"/>
    <n v="117"/>
    <n v="5"/>
    <m/>
    <n v="87.75"/>
    <x v="2"/>
    <n v="585"/>
    <x v="74"/>
    <m/>
    <x v="72"/>
    <x v="10"/>
    <x v="10"/>
    <x v="0"/>
  </r>
  <r>
    <s v="20-11-2024"/>
    <s v="Etawah"/>
    <s v="India"/>
    <x v="0"/>
    <s v="Male"/>
    <x v="0"/>
    <x v="3"/>
    <n v="100"/>
    <n v="100"/>
    <n v="130"/>
    <n v="1"/>
    <m/>
    <n v="6.5"/>
    <x v="1"/>
    <n v="130"/>
    <x v="53"/>
    <m/>
    <x v="9"/>
    <x v="10"/>
    <x v="10"/>
    <x v="0"/>
  </r>
  <r>
    <s v="20-11-2024"/>
    <s v="Houston"/>
    <s v="USA"/>
    <x v="0"/>
    <s v="Male"/>
    <x v="0"/>
    <x v="36"/>
    <n v="110"/>
    <n v="55"/>
    <n v="72"/>
    <n v="2"/>
    <m/>
    <n v="7.15"/>
    <x v="1"/>
    <n v="143"/>
    <x v="232"/>
    <m/>
    <x v="180"/>
    <x v="10"/>
    <x v="10"/>
    <x v="0"/>
  </r>
  <r>
    <s v="20-11-2024"/>
    <s v="Kansas City"/>
    <s v="USA"/>
    <x v="1"/>
    <s v="Female"/>
    <x v="2"/>
    <x v="12"/>
    <n v="200000"/>
    <n v="25000"/>
    <n v="32500"/>
    <n v="8"/>
    <m/>
    <n v="4875"/>
    <x v="1"/>
    <n v="260000"/>
    <x v="319"/>
    <m/>
    <x v="225"/>
    <x v="10"/>
    <x v="10"/>
    <x v="0"/>
  </r>
  <r>
    <s v="20-11-2024"/>
    <s v="Kolhapur"/>
    <s v="India"/>
    <x v="0"/>
    <s v="Male"/>
    <x v="2"/>
    <x v="7"/>
    <n v="385000"/>
    <n v="55000"/>
    <n v="71500"/>
    <n v="7"/>
    <m/>
    <n v="10725"/>
    <x v="1"/>
    <n v="500500"/>
    <x v="10"/>
    <m/>
    <x v="10"/>
    <x v="10"/>
    <x v="10"/>
    <x v="0"/>
  </r>
  <r>
    <s v="20-11-2024"/>
    <s v="Umm Al Quwain"/>
    <s v="UAE"/>
    <x v="0"/>
    <s v="Male"/>
    <x v="2"/>
    <x v="29"/>
    <n v="24000"/>
    <n v="12000"/>
    <n v="15600"/>
    <n v="2"/>
    <m/>
    <n v="2340"/>
    <x v="2"/>
    <n v="28800"/>
    <x v="103"/>
    <m/>
    <x v="191"/>
    <x v="10"/>
    <x v="10"/>
    <x v="0"/>
  </r>
  <r>
    <s v="20-11-2024"/>
    <s v="Mumbai"/>
    <s v="India"/>
    <x v="0"/>
    <s v="Female"/>
    <x v="0"/>
    <x v="14"/>
    <n v="840"/>
    <n v="140"/>
    <n v="182"/>
    <n v="6"/>
    <m/>
    <n v="70.56"/>
    <x v="0"/>
    <n v="1008"/>
    <x v="17"/>
    <m/>
    <x v="33"/>
    <x v="10"/>
    <x v="10"/>
    <x v="0"/>
  </r>
  <r>
    <s v="20-11-2024"/>
    <s v="Austin"/>
    <s v="USA"/>
    <x v="0"/>
    <s v="Male"/>
    <x v="0"/>
    <x v="6"/>
    <n v="100"/>
    <n v="20"/>
    <n v="26"/>
    <n v="5"/>
    <m/>
    <n v="9.1"/>
    <x v="0"/>
    <n v="130"/>
    <x v="53"/>
    <m/>
    <x v="9"/>
    <x v="10"/>
    <x v="10"/>
    <x v="0"/>
  </r>
  <r>
    <s v="20-11-2024"/>
    <s v="Ajman"/>
    <s v="UAE"/>
    <x v="0"/>
    <s v="Male"/>
    <x v="4"/>
    <x v="28"/>
    <n v="300"/>
    <n v="100"/>
    <n v="130"/>
    <n v="3"/>
    <m/>
    <n v="26.25"/>
    <x v="0"/>
    <n v="375"/>
    <x v="24"/>
    <m/>
    <x v="85"/>
    <x v="10"/>
    <x v="10"/>
    <x v="0"/>
  </r>
  <r>
    <s v="20-11-2024"/>
    <s v="Madurai"/>
    <s v="India"/>
    <x v="0"/>
    <s v="Female"/>
    <x v="0"/>
    <x v="27"/>
    <n v="200"/>
    <n v="40"/>
    <n v="52"/>
    <n v="5"/>
    <m/>
    <n v="17.5"/>
    <x v="0"/>
    <n v="250"/>
    <x v="78"/>
    <m/>
    <x v="54"/>
    <x v="10"/>
    <x v="10"/>
    <x v="0"/>
  </r>
  <r>
    <s v="20-11-2024"/>
    <s v="Agra"/>
    <s v="India"/>
    <x v="0"/>
    <s v="Male"/>
    <x v="4"/>
    <x v="37"/>
    <n v="2400"/>
    <n v="300"/>
    <n v="390"/>
    <n v="8"/>
    <m/>
    <n v="100"/>
    <x v="0"/>
    <n v="3120"/>
    <x v="72"/>
    <m/>
    <x v="70"/>
    <x v="10"/>
    <x v="10"/>
    <x v="0"/>
  </r>
  <r>
    <s v="20-11-2024"/>
    <s v="Frankfurt"/>
    <s v="Germany"/>
    <x v="0"/>
    <s v="Male"/>
    <x v="5"/>
    <x v="23"/>
    <n v="60"/>
    <n v="15"/>
    <n v="20"/>
    <n v="4"/>
    <m/>
    <n v="5.46"/>
    <x v="0"/>
    <n v="78"/>
    <x v="209"/>
    <m/>
    <x v="216"/>
    <x v="10"/>
    <x v="10"/>
    <x v="0"/>
  </r>
  <r>
    <s v="20-11-2024"/>
    <s v="Sydney"/>
    <s v="Australia"/>
    <x v="0"/>
    <s v="Female"/>
    <x v="3"/>
    <x v="46"/>
    <n v="475"/>
    <n v="95"/>
    <n v="124"/>
    <n v="5"/>
    <m/>
    <n v="61.75"/>
    <x v="2"/>
    <n v="617.5"/>
    <x v="97"/>
    <m/>
    <x v="90"/>
    <x v="10"/>
    <x v="10"/>
    <x v="0"/>
  </r>
  <r>
    <s v="20-11-2024"/>
    <s v="Glasgow"/>
    <s v="UK"/>
    <x v="0"/>
    <s v="Male"/>
    <x v="0"/>
    <x v="43"/>
    <n v="49"/>
    <n v="7"/>
    <n v="9"/>
    <n v="7"/>
    <m/>
    <n v="6.37"/>
    <x v="2"/>
    <n v="63.7"/>
    <x v="200"/>
    <m/>
    <x v="34"/>
    <x v="10"/>
    <x v="10"/>
    <x v="0"/>
  </r>
  <r>
    <s v="20-11-2024"/>
    <s v="Portland"/>
    <s v="USA"/>
    <x v="0"/>
    <s v="Male"/>
    <x v="5"/>
    <x v="40"/>
    <n v="200"/>
    <n v="50"/>
    <n v="65"/>
    <n v="4"/>
    <m/>
    <n v="18.2"/>
    <x v="0"/>
    <n v="260"/>
    <x v="55"/>
    <m/>
    <x v="54"/>
    <x v="10"/>
    <x v="10"/>
    <x v="0"/>
  </r>
  <r>
    <s v="20-11-2024"/>
    <s v="Hobart"/>
    <s v="Australia"/>
    <x v="0"/>
    <s v="Female"/>
    <x v="4"/>
    <x v="30"/>
    <n v="3000"/>
    <n v="1500"/>
    <n v="1950"/>
    <n v="2"/>
    <m/>
    <n v="187.5"/>
    <x v="1"/>
    <n v="3750"/>
    <x v="71"/>
    <m/>
    <x v="65"/>
    <x v="10"/>
    <x v="10"/>
    <x v="0"/>
  </r>
  <r>
    <s v="20-11-2024"/>
    <s v="Portland"/>
    <s v="USA"/>
    <x v="1"/>
    <s v="Female"/>
    <x v="0"/>
    <x v="27"/>
    <n v="200"/>
    <n v="40"/>
    <n v="52"/>
    <n v="5"/>
    <m/>
    <n v="25"/>
    <x v="1"/>
    <n v="250"/>
    <x v="78"/>
    <m/>
    <x v="54"/>
    <x v="10"/>
    <x v="10"/>
    <x v="0"/>
  </r>
  <r>
    <s v="21-11-2024"/>
    <s v="Surat"/>
    <s v="India"/>
    <x v="1"/>
    <s v="Male"/>
    <x v="0"/>
    <x v="36"/>
    <n v="275"/>
    <n v="55"/>
    <n v="72"/>
    <n v="5"/>
    <m/>
    <n v="31.625"/>
    <x v="1"/>
    <n v="316.25"/>
    <x v="324"/>
    <m/>
    <x v="113"/>
    <x v="11"/>
    <x v="10"/>
    <x v="0"/>
  </r>
  <r>
    <s v="21-11-2024"/>
    <s v="Mysore"/>
    <s v="India"/>
    <x v="0"/>
    <s v="Female"/>
    <x v="4"/>
    <x v="16"/>
    <n v="7200"/>
    <n v="1800"/>
    <n v="2340"/>
    <n v="4"/>
    <m/>
    <n v="234"/>
    <x v="2"/>
    <n v="9360"/>
    <x v="19"/>
    <m/>
    <x v="19"/>
    <x v="11"/>
    <x v="10"/>
    <x v="0"/>
  </r>
  <r>
    <s v="21-11-2024"/>
    <s v="Kollam"/>
    <s v="India"/>
    <x v="0"/>
    <s v="Female"/>
    <x v="5"/>
    <x v="58"/>
    <n v="1500"/>
    <n v="250"/>
    <n v="325"/>
    <n v="6"/>
    <m/>
    <n v="100"/>
    <x v="0"/>
    <n v="1950"/>
    <x v="0"/>
    <m/>
    <x v="0"/>
    <x v="11"/>
    <x v="10"/>
    <x v="0"/>
  </r>
  <r>
    <s v="21-11-2024"/>
    <s v="Visakhapatnam"/>
    <s v="India"/>
    <x v="0"/>
    <s v="Female"/>
    <x v="0"/>
    <x v="11"/>
    <n v="3850"/>
    <n v="550"/>
    <n v="715"/>
    <n v="7"/>
    <m/>
    <n v="100"/>
    <x v="1"/>
    <n v="4812.5"/>
    <x v="326"/>
    <m/>
    <x v="147"/>
    <x v="11"/>
    <x v="10"/>
    <x v="0"/>
  </r>
  <r>
    <s v="21-11-2024"/>
    <s v="Ras Al Khaimah"/>
    <s v="UAE"/>
    <x v="0"/>
    <s v="Female"/>
    <x v="0"/>
    <x v="3"/>
    <n v="700"/>
    <n v="100"/>
    <n v="130"/>
    <n v="7"/>
    <m/>
    <n v="45.5"/>
    <x v="1"/>
    <n v="910"/>
    <x v="34"/>
    <m/>
    <x v="3"/>
    <x v="11"/>
    <x v="10"/>
    <x v="0"/>
  </r>
  <r>
    <s v="21-11-2024"/>
    <s v="Fujairah"/>
    <s v="UAE"/>
    <x v="0"/>
    <s v="Female"/>
    <x v="0"/>
    <x v="9"/>
    <n v="360"/>
    <n v="60"/>
    <n v="78"/>
    <n v="6"/>
    <m/>
    <n v="32.76"/>
    <x v="0"/>
    <n v="468"/>
    <x v="101"/>
    <m/>
    <x v="44"/>
    <x v="11"/>
    <x v="10"/>
    <x v="0"/>
  </r>
  <r>
    <s v="21-11-2024"/>
    <s v="Moradabad"/>
    <s v="India"/>
    <x v="0"/>
    <s v="Male"/>
    <x v="0"/>
    <x v="9"/>
    <n v="300"/>
    <n v="60"/>
    <n v="78"/>
    <n v="5"/>
    <m/>
    <n v="19.5"/>
    <x v="1"/>
    <n v="390"/>
    <x v="43"/>
    <m/>
    <x v="85"/>
    <x v="11"/>
    <x v="10"/>
    <x v="0"/>
  </r>
  <r>
    <s v="21-11-2024"/>
    <s v="BrasÃ­lia"/>
    <s v="Brazil"/>
    <x v="1"/>
    <s v="Female"/>
    <x v="2"/>
    <x v="19"/>
    <n v="36000"/>
    <n v="18000"/>
    <n v="23400"/>
    <n v="2"/>
    <m/>
    <n v="3510"/>
    <x v="2"/>
    <n v="46800"/>
    <x v="51"/>
    <m/>
    <x v="52"/>
    <x v="11"/>
    <x v="10"/>
    <x v="0"/>
  </r>
  <r>
    <s v="21-11-2024"/>
    <s v="Cologne"/>
    <s v="Germany"/>
    <x v="0"/>
    <s v="Female"/>
    <x v="2"/>
    <x v="52"/>
    <n v="30000"/>
    <n v="5000"/>
    <n v="6500"/>
    <n v="6"/>
    <m/>
    <n v="650"/>
    <x v="0"/>
    <n v="37500"/>
    <x v="176"/>
    <m/>
    <x v="146"/>
    <x v="11"/>
    <x v="10"/>
    <x v="0"/>
  </r>
  <r>
    <s v="21-11-2024"/>
    <s v="Aizawl"/>
    <s v="India"/>
    <x v="1"/>
    <s v="Female"/>
    <x v="0"/>
    <x v="32"/>
    <n v="100"/>
    <n v="20"/>
    <n v="26"/>
    <n v="5"/>
    <m/>
    <n v="13"/>
    <x v="1"/>
    <n v="130"/>
    <x v="53"/>
    <m/>
    <x v="9"/>
    <x v="11"/>
    <x v="10"/>
    <x v="0"/>
  </r>
  <r>
    <s v="21-11-2024"/>
    <s v="Vancouver"/>
    <s v="Canada"/>
    <x v="0"/>
    <s v="Female"/>
    <x v="4"/>
    <x v="16"/>
    <n v="10800"/>
    <n v="1800"/>
    <n v="2340"/>
    <n v="6"/>
    <m/>
    <n v="234"/>
    <x v="1"/>
    <n v="14040"/>
    <x v="219"/>
    <m/>
    <x v="96"/>
    <x v="11"/>
    <x v="10"/>
    <x v="0"/>
  </r>
  <r>
    <s v="21-11-2024"/>
    <s v="Kansas City"/>
    <s v="USA"/>
    <x v="0"/>
    <s v="Male"/>
    <x v="2"/>
    <x v="18"/>
    <n v="6000"/>
    <n v="1200"/>
    <n v="1560"/>
    <n v="5"/>
    <m/>
    <n v="156"/>
    <x v="1"/>
    <n v="7800"/>
    <x v="23"/>
    <m/>
    <x v="25"/>
    <x v="11"/>
    <x v="10"/>
    <x v="0"/>
  </r>
  <r>
    <s v="21-11-2024"/>
    <s v="London"/>
    <s v="UK"/>
    <x v="1"/>
    <s v="Female"/>
    <x v="0"/>
    <x v="11"/>
    <n v="2750"/>
    <n v="550"/>
    <n v="715"/>
    <n v="5"/>
    <m/>
    <n v="100"/>
    <x v="1"/>
    <n v="3162.5"/>
    <x v="269"/>
    <m/>
    <x v="92"/>
    <x v="11"/>
    <x v="10"/>
    <x v="0"/>
  </r>
  <r>
    <s v="21-11-2024"/>
    <s v="Ratlam"/>
    <s v="India"/>
    <x v="0"/>
    <s v="Female"/>
    <x v="0"/>
    <x v="0"/>
    <n v="500"/>
    <n v="250"/>
    <n v="325"/>
    <n v="2"/>
    <m/>
    <n v="32.5"/>
    <x v="1"/>
    <n v="650"/>
    <x v="22"/>
    <m/>
    <x v="24"/>
    <x v="11"/>
    <x v="10"/>
    <x v="0"/>
  </r>
  <r>
    <s v="21-11-2024"/>
    <s v="Phoenix"/>
    <s v="USA"/>
    <x v="0"/>
    <s v="Male"/>
    <x v="5"/>
    <x v="40"/>
    <n v="350"/>
    <n v="50"/>
    <n v="65"/>
    <n v="7"/>
    <m/>
    <n v="45.5"/>
    <x v="2"/>
    <n v="455"/>
    <x v="234"/>
    <m/>
    <x v="170"/>
    <x v="11"/>
    <x v="10"/>
    <x v="0"/>
  </r>
  <r>
    <s v="21-11-2024"/>
    <s v="Satna"/>
    <s v="India"/>
    <x v="1"/>
    <s v="Male"/>
    <x v="1"/>
    <x v="47"/>
    <n v="150"/>
    <n v="25"/>
    <n v="33"/>
    <n v="6"/>
    <m/>
    <n v="23.4"/>
    <x v="0"/>
    <n v="195"/>
    <x v="65"/>
    <m/>
    <x v="184"/>
    <x v="11"/>
    <x v="10"/>
    <x v="0"/>
  </r>
  <r>
    <s v="21-11-2024"/>
    <s v="Jacksonville"/>
    <s v="USA"/>
    <x v="0"/>
    <s v="Female"/>
    <x v="4"/>
    <x v="35"/>
    <n v="3500"/>
    <n v="500"/>
    <n v="650"/>
    <n v="7"/>
    <m/>
    <n v="100"/>
    <x v="1"/>
    <n v="4375"/>
    <x v="264"/>
    <m/>
    <x v="78"/>
    <x v="11"/>
    <x v="10"/>
    <x v="0"/>
  </r>
  <r>
    <s v="21-11-2024"/>
    <s v="Fujairah"/>
    <s v="UAE"/>
    <x v="0"/>
    <s v="Male"/>
    <x v="2"/>
    <x v="19"/>
    <n v="108000"/>
    <n v="18000"/>
    <n v="23400"/>
    <n v="6"/>
    <m/>
    <n v="3510"/>
    <x v="1"/>
    <n v="135000"/>
    <x v="95"/>
    <m/>
    <x v="68"/>
    <x v="11"/>
    <x v="10"/>
    <x v="0"/>
  </r>
  <r>
    <s v="21-11-2024"/>
    <s v="Kharagpur"/>
    <s v="India"/>
    <x v="0"/>
    <s v="Female"/>
    <x v="2"/>
    <x v="52"/>
    <n v="40000"/>
    <n v="5000"/>
    <n v="6500"/>
    <n v="8"/>
    <m/>
    <n v="650"/>
    <x v="1"/>
    <n v="52000"/>
    <x v="149"/>
    <m/>
    <x v="124"/>
    <x v="11"/>
    <x v="10"/>
    <x v="0"/>
  </r>
  <r>
    <s v="21-11-2024"/>
    <s v="Mysore"/>
    <s v="India"/>
    <x v="0"/>
    <s v="Male"/>
    <x v="0"/>
    <x v="43"/>
    <n v="35"/>
    <n v="7"/>
    <n v="9"/>
    <n v="5"/>
    <m/>
    <n v="3.0625"/>
    <x v="0"/>
    <n v="43.75"/>
    <x v="152"/>
    <m/>
    <x v="115"/>
    <x v="11"/>
    <x v="10"/>
    <x v="0"/>
  </r>
  <r>
    <s v="21-11-2024"/>
    <s v="Glasgow"/>
    <s v="UK"/>
    <x v="1"/>
    <s v="Female"/>
    <x v="4"/>
    <x v="51"/>
    <n v="1200"/>
    <n v="600"/>
    <n v="780"/>
    <n v="2"/>
    <m/>
    <n v="100"/>
    <x v="1"/>
    <n v="1500"/>
    <x v="52"/>
    <m/>
    <x v="105"/>
    <x v="11"/>
    <x v="10"/>
    <x v="0"/>
  </r>
  <r>
    <s v="21-11-2024"/>
    <s v="Manchester"/>
    <s v="UK"/>
    <x v="0"/>
    <s v="Female"/>
    <x v="4"/>
    <x v="34"/>
    <n v="17500"/>
    <n v="2500"/>
    <n v="3250"/>
    <n v="7"/>
    <m/>
    <n v="325"/>
    <x v="0"/>
    <n v="22750"/>
    <x v="18"/>
    <m/>
    <x v="118"/>
    <x v="11"/>
    <x v="10"/>
    <x v="0"/>
  </r>
  <r>
    <s v="21-11-2024"/>
    <s v="Glasgow"/>
    <s v="UK"/>
    <x v="1"/>
    <s v="Female"/>
    <x v="0"/>
    <x v="32"/>
    <n v="80"/>
    <n v="20"/>
    <n v="26"/>
    <n v="4"/>
    <m/>
    <n v="9.6"/>
    <x v="1"/>
    <n v="96"/>
    <x v="203"/>
    <m/>
    <x v="59"/>
    <x v="11"/>
    <x v="10"/>
    <x v="0"/>
  </r>
  <r>
    <s v="21-11-2024"/>
    <s v="Dallas"/>
    <s v="USA"/>
    <x v="0"/>
    <s v="Female"/>
    <x v="2"/>
    <x v="12"/>
    <n v="75000"/>
    <n v="25000"/>
    <n v="32500"/>
    <n v="3"/>
    <m/>
    <n v="4875"/>
    <x v="0"/>
    <n v="97500"/>
    <x v="66"/>
    <m/>
    <x v="158"/>
    <x v="11"/>
    <x v="10"/>
    <x v="0"/>
  </r>
  <r>
    <s v="21-11-2024"/>
    <s v="Ottawa"/>
    <s v="Canada"/>
    <x v="0"/>
    <s v="Female"/>
    <x v="2"/>
    <x v="12"/>
    <n v="50000"/>
    <n v="25000"/>
    <n v="32500"/>
    <n v="2"/>
    <m/>
    <n v="3250"/>
    <x v="1"/>
    <n v="65000"/>
    <x v="82"/>
    <m/>
    <x v="173"/>
    <x v="11"/>
    <x v="10"/>
    <x v="0"/>
  </r>
  <r>
    <s v="21-11-2024"/>
    <s v="Nizamabad"/>
    <s v="India"/>
    <x v="0"/>
    <s v="Male"/>
    <x v="0"/>
    <x v="4"/>
    <n v="40"/>
    <n v="40"/>
    <n v="52"/>
    <n v="1"/>
    <m/>
    <n v="2.5"/>
    <x v="1"/>
    <n v="50"/>
    <x v="188"/>
    <m/>
    <x v="45"/>
    <x v="11"/>
    <x v="10"/>
    <x v="0"/>
  </r>
  <r>
    <s v="22-11-2024"/>
    <s v="Bhiwani"/>
    <s v="India"/>
    <x v="0"/>
    <s v="Male"/>
    <x v="0"/>
    <x v="32"/>
    <n v="40"/>
    <n v="20"/>
    <n v="26"/>
    <n v="2"/>
    <m/>
    <n v="3.22"/>
    <x v="0"/>
    <n v="46"/>
    <x v="26"/>
    <m/>
    <x v="45"/>
    <x v="12"/>
    <x v="10"/>
    <x v="0"/>
  </r>
  <r>
    <s v="22-11-2024"/>
    <s v="London"/>
    <s v="UK"/>
    <x v="0"/>
    <s v="Male"/>
    <x v="2"/>
    <x v="24"/>
    <n v="2500"/>
    <n v="250"/>
    <n v="325"/>
    <n v="10"/>
    <m/>
    <n v="100"/>
    <x v="1"/>
    <n v="3250"/>
    <x v="71"/>
    <m/>
    <x v="102"/>
    <x v="12"/>
    <x v="10"/>
    <x v="0"/>
  </r>
  <r>
    <s v="22-11-2024"/>
    <s v="Baranagar"/>
    <s v="India"/>
    <x v="0"/>
    <s v="Male"/>
    <x v="4"/>
    <x v="51"/>
    <n v="2400"/>
    <n v="600"/>
    <n v="780"/>
    <n v="4"/>
    <m/>
    <n v="100"/>
    <x v="0"/>
    <n v="3120"/>
    <x v="72"/>
    <m/>
    <x v="70"/>
    <x v="12"/>
    <x v="10"/>
    <x v="0"/>
  </r>
  <r>
    <s v="22-11-2024"/>
    <s v="SÃ£o Paulo"/>
    <s v="Brazil"/>
    <x v="0"/>
    <s v="Female"/>
    <x v="3"/>
    <x v="21"/>
    <n v="2250"/>
    <n v="450"/>
    <n v="585"/>
    <n v="5"/>
    <m/>
    <n v="100"/>
    <x v="1"/>
    <n v="2925"/>
    <x v="227"/>
    <m/>
    <x v="176"/>
    <x v="12"/>
    <x v="10"/>
    <x v="0"/>
  </r>
  <r>
    <s v="22-11-2024"/>
    <s v="Jacksonville"/>
    <s v="USA"/>
    <x v="0"/>
    <s v="Female"/>
    <x v="1"/>
    <x v="39"/>
    <n v="150"/>
    <n v="50"/>
    <n v="65"/>
    <n v="3"/>
    <m/>
    <n v="13.125"/>
    <x v="0"/>
    <n v="187.5"/>
    <x v="238"/>
    <m/>
    <x v="181"/>
    <x v="12"/>
    <x v="10"/>
    <x v="0"/>
  </r>
  <r>
    <s v="22-11-2024"/>
    <s v="Frankfurt"/>
    <s v="Germany"/>
    <x v="0"/>
    <s v="Male"/>
    <x v="0"/>
    <x v="27"/>
    <n v="280"/>
    <n v="40"/>
    <n v="52"/>
    <n v="7"/>
    <m/>
    <n v="17.5"/>
    <x v="1"/>
    <n v="350"/>
    <x v="91"/>
    <m/>
    <x v="87"/>
    <x v="12"/>
    <x v="10"/>
    <x v="0"/>
  </r>
  <r>
    <s v="22-11-2024"/>
    <s v="Aligarh"/>
    <s v="India"/>
    <x v="1"/>
    <s v="Female"/>
    <x v="2"/>
    <x v="15"/>
    <n v="14000"/>
    <n v="3500"/>
    <n v="4550"/>
    <n v="4"/>
    <m/>
    <n v="455"/>
    <x v="1"/>
    <n v="17500"/>
    <x v="117"/>
    <m/>
    <x v="107"/>
    <x v="12"/>
    <x v="10"/>
    <x v="0"/>
  </r>
  <r>
    <s v="22-11-2024"/>
    <s v="Pali"/>
    <s v="India"/>
    <x v="0"/>
    <s v="Female"/>
    <x v="0"/>
    <x v="3"/>
    <n v="100"/>
    <n v="100"/>
    <n v="130"/>
    <n v="1"/>
    <m/>
    <n v="6.25"/>
    <x v="1"/>
    <n v="125"/>
    <x v="29"/>
    <m/>
    <x v="9"/>
    <x v="12"/>
    <x v="10"/>
    <x v="0"/>
  </r>
  <r>
    <s v="22-11-2024"/>
    <s v="Frankfurt"/>
    <s v="Germany"/>
    <x v="1"/>
    <s v="Male"/>
    <x v="2"/>
    <x v="18"/>
    <n v="7200"/>
    <n v="1200"/>
    <n v="1560"/>
    <n v="6"/>
    <m/>
    <n v="156"/>
    <x v="0"/>
    <n v="9360"/>
    <x v="19"/>
    <m/>
    <x v="19"/>
    <x v="12"/>
    <x v="10"/>
    <x v="0"/>
  </r>
  <r>
    <s v="22-11-2024"/>
    <s v="Leipzig"/>
    <s v="Germany"/>
    <x v="0"/>
    <s v="Female"/>
    <x v="0"/>
    <x v="3"/>
    <n v="500"/>
    <n v="100"/>
    <n v="130"/>
    <n v="5"/>
    <m/>
    <n v="45.5"/>
    <x v="0"/>
    <n v="650"/>
    <x v="22"/>
    <m/>
    <x v="24"/>
    <x v="12"/>
    <x v="10"/>
    <x v="0"/>
  </r>
  <r>
    <s v="22-11-2024"/>
    <s v="Belo Horizonte"/>
    <s v="Brazil"/>
    <x v="1"/>
    <s v="Male"/>
    <x v="4"/>
    <x v="30"/>
    <n v="15000"/>
    <n v="1500"/>
    <n v="1950"/>
    <n v="10"/>
    <m/>
    <n v="195"/>
    <x v="0"/>
    <n v="19500"/>
    <x v="151"/>
    <m/>
    <x v="134"/>
    <x v="12"/>
    <x v="10"/>
    <x v="0"/>
  </r>
  <r>
    <s v="22-11-2024"/>
    <s v="Sangli"/>
    <s v="India"/>
    <x v="1"/>
    <s v="Male"/>
    <x v="5"/>
    <x v="23"/>
    <n v="120"/>
    <n v="15"/>
    <n v="20"/>
    <n v="8"/>
    <m/>
    <n v="18.72"/>
    <x v="0"/>
    <n v="156"/>
    <x v="4"/>
    <m/>
    <x v="235"/>
    <x v="12"/>
    <x v="10"/>
    <x v="0"/>
  </r>
  <r>
    <s v="22-11-2024"/>
    <s v="Bhiwani"/>
    <s v="India"/>
    <x v="0"/>
    <s v="Male"/>
    <x v="5"/>
    <x v="58"/>
    <n v="1250"/>
    <n v="250"/>
    <n v="325"/>
    <n v="5"/>
    <m/>
    <n v="81.25"/>
    <x v="1"/>
    <n v="1625"/>
    <x v="134"/>
    <m/>
    <x v="81"/>
    <x v="12"/>
    <x v="10"/>
    <x v="0"/>
  </r>
  <r>
    <s v="22-11-2024"/>
    <s v="Nashik"/>
    <s v="India"/>
    <x v="0"/>
    <s v="Female"/>
    <x v="0"/>
    <x v="43"/>
    <n v="56"/>
    <n v="7"/>
    <n v="9"/>
    <n v="8"/>
    <m/>
    <n v="3.64"/>
    <x v="1"/>
    <n v="72.8"/>
    <x v="133"/>
    <m/>
    <x v="120"/>
    <x v="12"/>
    <x v="10"/>
    <x v="0"/>
  </r>
  <r>
    <s v="22-11-2024"/>
    <s v="Berlin"/>
    <s v="Germany"/>
    <x v="0"/>
    <s v="Male"/>
    <x v="0"/>
    <x v="32"/>
    <n v="160"/>
    <n v="20"/>
    <n v="26"/>
    <n v="8"/>
    <m/>
    <n v="20"/>
    <x v="2"/>
    <n v="200"/>
    <x v="121"/>
    <m/>
    <x v="11"/>
    <x v="12"/>
    <x v="10"/>
    <x v="0"/>
  </r>
  <r>
    <s v="22-11-2024"/>
    <s v="Agra"/>
    <s v="India"/>
    <x v="0"/>
    <s v="Female"/>
    <x v="0"/>
    <x v="1"/>
    <n v="320"/>
    <n v="80"/>
    <n v="104"/>
    <n v="4"/>
    <m/>
    <n v="28"/>
    <x v="0"/>
    <n v="400"/>
    <x v="187"/>
    <m/>
    <x v="28"/>
    <x v="12"/>
    <x v="10"/>
    <x v="0"/>
  </r>
  <r>
    <s v="22-11-2024"/>
    <s v="Edmonton"/>
    <s v="Canada"/>
    <x v="0"/>
    <s v="Male"/>
    <x v="1"/>
    <x v="55"/>
    <n v="760"/>
    <n v="95"/>
    <n v="124"/>
    <n v="8"/>
    <m/>
    <n v="69.16"/>
    <x v="0"/>
    <n v="988"/>
    <x v="369"/>
    <m/>
    <x v="224"/>
    <x v="12"/>
    <x v="10"/>
    <x v="0"/>
  </r>
  <r>
    <s v="22-11-2024"/>
    <s v="Houston"/>
    <s v="USA"/>
    <x v="0"/>
    <s v="Male"/>
    <x v="0"/>
    <x v="27"/>
    <n v="160"/>
    <n v="40"/>
    <n v="52"/>
    <n v="4"/>
    <m/>
    <n v="9.6"/>
    <x v="1"/>
    <n v="192"/>
    <x v="11"/>
    <m/>
    <x v="11"/>
    <x v="12"/>
    <x v="10"/>
    <x v="0"/>
  </r>
  <r>
    <s v="22-11-2024"/>
    <s v="Gandhinagar"/>
    <s v="India"/>
    <x v="0"/>
    <s v="Male"/>
    <x v="1"/>
    <x v="47"/>
    <n v="125"/>
    <n v="25"/>
    <n v="33"/>
    <n v="5"/>
    <m/>
    <n v="11.375"/>
    <x v="0"/>
    <n v="162.5"/>
    <x v="238"/>
    <m/>
    <x v="144"/>
    <x v="12"/>
    <x v="10"/>
    <x v="0"/>
  </r>
  <r>
    <s v="22-11-2024"/>
    <s v="San Francisco"/>
    <s v="USA"/>
    <x v="1"/>
    <s v="Female"/>
    <x v="2"/>
    <x v="17"/>
    <n v="4400"/>
    <n v="2200"/>
    <n v="2860"/>
    <n v="2"/>
    <m/>
    <n v="286"/>
    <x v="2"/>
    <n v="5500"/>
    <x v="183"/>
    <m/>
    <x v="104"/>
    <x v="12"/>
    <x v="10"/>
    <x v="0"/>
  </r>
  <r>
    <s v="22-11-2024"/>
    <s v="Nashville"/>
    <s v="USA"/>
    <x v="0"/>
    <s v="Male"/>
    <x v="4"/>
    <x v="31"/>
    <n v="3200"/>
    <n v="800"/>
    <n v="1040"/>
    <n v="4"/>
    <m/>
    <n v="104"/>
    <x v="1"/>
    <n v="4160"/>
    <x v="167"/>
    <m/>
    <x v="61"/>
    <x v="12"/>
    <x v="10"/>
    <x v="0"/>
  </r>
  <r>
    <s v="22-11-2024"/>
    <s v="Satna"/>
    <s v="India"/>
    <x v="0"/>
    <s v="Female"/>
    <x v="4"/>
    <x v="16"/>
    <n v="5400"/>
    <n v="1800"/>
    <n v="2340"/>
    <n v="3"/>
    <m/>
    <n v="234"/>
    <x v="2"/>
    <n v="7020"/>
    <x v="105"/>
    <m/>
    <x v="141"/>
    <x v="12"/>
    <x v="10"/>
    <x v="0"/>
  </r>
  <r>
    <s v="22-11-2024"/>
    <s v="Vancouver"/>
    <s v="Canada"/>
    <x v="0"/>
    <s v="Male"/>
    <x v="2"/>
    <x v="24"/>
    <n v="1250"/>
    <n v="250"/>
    <n v="325"/>
    <n v="5"/>
    <m/>
    <n v="81.25"/>
    <x v="1"/>
    <n v="1625"/>
    <x v="134"/>
    <m/>
    <x v="81"/>
    <x v="12"/>
    <x v="10"/>
    <x v="0"/>
  </r>
  <r>
    <s v="22-11-2024"/>
    <s v="Visakhapatnam"/>
    <s v="India"/>
    <x v="0"/>
    <s v="Male"/>
    <x v="4"/>
    <x v="13"/>
    <n v="4500"/>
    <n v="900"/>
    <n v="1170"/>
    <n v="5"/>
    <m/>
    <n v="117"/>
    <x v="0"/>
    <n v="5850"/>
    <x v="194"/>
    <m/>
    <x v="40"/>
    <x v="12"/>
    <x v="10"/>
    <x v="0"/>
  </r>
  <r>
    <s v="22-11-2024"/>
    <s v="Portland"/>
    <s v="USA"/>
    <x v="0"/>
    <s v="Male"/>
    <x v="1"/>
    <x v="44"/>
    <n v="1050"/>
    <n v="150"/>
    <n v="195"/>
    <n v="7"/>
    <m/>
    <n v="100"/>
    <x v="2"/>
    <n v="1312.5"/>
    <x v="185"/>
    <m/>
    <x v="86"/>
    <x v="12"/>
    <x v="10"/>
    <x v="0"/>
  </r>
  <r>
    <s v="23-11-2024"/>
    <s v="Baranagar"/>
    <s v="India"/>
    <x v="0"/>
    <s v="Female"/>
    <x v="1"/>
    <x v="55"/>
    <n v="475"/>
    <n v="95"/>
    <n v="124"/>
    <n v="5"/>
    <m/>
    <n v="39.9"/>
    <x v="0"/>
    <n v="570"/>
    <x v="168"/>
    <m/>
    <x v="90"/>
    <x v="13"/>
    <x v="10"/>
    <x v="0"/>
  </r>
  <r>
    <s v="23-11-2024"/>
    <s v="Kota"/>
    <s v="India"/>
    <x v="0"/>
    <s v="Female"/>
    <x v="5"/>
    <x v="53"/>
    <n v="150"/>
    <n v="30"/>
    <n v="39"/>
    <n v="5"/>
    <m/>
    <n v="13.65"/>
    <x v="0"/>
    <n v="195"/>
    <x v="65"/>
    <m/>
    <x v="181"/>
    <x v="13"/>
    <x v="10"/>
    <x v="0"/>
  </r>
  <r>
    <s v="23-11-2024"/>
    <s v="Baltimore"/>
    <s v="USA"/>
    <x v="0"/>
    <s v="Female"/>
    <x v="0"/>
    <x v="33"/>
    <n v="300"/>
    <n v="60"/>
    <n v="78"/>
    <n v="5"/>
    <m/>
    <n v="27.3"/>
    <x v="0"/>
    <n v="390"/>
    <x v="43"/>
    <m/>
    <x v="85"/>
    <x v="13"/>
    <x v="10"/>
    <x v="0"/>
  </r>
  <r>
    <s v="23-11-2024"/>
    <s v="Bristol"/>
    <s v="UK"/>
    <x v="0"/>
    <s v="Female"/>
    <x v="5"/>
    <x v="58"/>
    <n v="750"/>
    <n v="250"/>
    <n v="325"/>
    <n v="3"/>
    <m/>
    <n v="68.25"/>
    <x v="0"/>
    <n v="975"/>
    <x v="141"/>
    <m/>
    <x v="126"/>
    <x v="13"/>
    <x v="10"/>
    <x v="0"/>
  </r>
  <r>
    <s v="23-11-2024"/>
    <s v="Jaipur"/>
    <s v="India"/>
    <x v="1"/>
    <s v="Male"/>
    <x v="1"/>
    <x v="22"/>
    <n v="400"/>
    <n v="100"/>
    <n v="130"/>
    <n v="4"/>
    <m/>
    <n v="72"/>
    <x v="2"/>
    <n v="480"/>
    <x v="187"/>
    <m/>
    <x v="20"/>
    <x v="13"/>
    <x v="10"/>
    <x v="0"/>
  </r>
  <r>
    <s v="23-11-2024"/>
    <s v="Madurai"/>
    <s v="India"/>
    <x v="0"/>
    <s v="Male"/>
    <x v="0"/>
    <x v="11"/>
    <n v="5500"/>
    <n v="550"/>
    <n v="715"/>
    <n v="10"/>
    <m/>
    <n v="100"/>
    <x v="2"/>
    <n v="6325"/>
    <x v="98"/>
    <m/>
    <x v="150"/>
    <x v="13"/>
    <x v="10"/>
    <x v="0"/>
  </r>
  <r>
    <s v="23-11-2024"/>
    <s v="San Jose"/>
    <s v="USA"/>
    <x v="0"/>
    <s v="Female"/>
    <x v="0"/>
    <x v="38"/>
    <n v="360"/>
    <n v="45"/>
    <n v="59"/>
    <n v="8"/>
    <m/>
    <n v="46.8"/>
    <x v="2"/>
    <n v="468"/>
    <x v="101"/>
    <m/>
    <x v="114"/>
    <x v="13"/>
    <x v="10"/>
    <x v="0"/>
  </r>
  <r>
    <s v="23-11-2024"/>
    <s v="Bokaro"/>
    <s v="India"/>
    <x v="1"/>
    <s v="Male"/>
    <x v="2"/>
    <x v="19"/>
    <n v="90000"/>
    <n v="18000"/>
    <n v="23400"/>
    <n v="5"/>
    <m/>
    <n v="3510"/>
    <x v="2"/>
    <n v="117000"/>
    <x v="95"/>
    <m/>
    <x v="63"/>
    <x v="13"/>
    <x v="10"/>
    <x v="0"/>
  </r>
  <r>
    <s v="23-11-2024"/>
    <s v="Tenali"/>
    <s v="India"/>
    <x v="0"/>
    <s v="Male"/>
    <x v="4"/>
    <x v="13"/>
    <n v="9000"/>
    <n v="900"/>
    <n v="1170"/>
    <n v="10"/>
    <m/>
    <n v="117"/>
    <x v="0"/>
    <n v="11250"/>
    <x v="49"/>
    <m/>
    <x v="23"/>
    <x v="13"/>
    <x v="10"/>
    <x v="0"/>
  </r>
  <r>
    <s v="23-11-2024"/>
    <s v="Munich"/>
    <s v="Germany"/>
    <x v="0"/>
    <s v="Female"/>
    <x v="4"/>
    <x v="31"/>
    <n v="4800"/>
    <n v="800"/>
    <n v="1040"/>
    <n v="6"/>
    <m/>
    <n v="104"/>
    <x v="1"/>
    <n v="6240"/>
    <x v="38"/>
    <m/>
    <x v="38"/>
    <x v="13"/>
    <x v="10"/>
    <x v="0"/>
  </r>
  <r>
    <s v="23-11-2024"/>
    <s v="Fujairah"/>
    <s v="UAE"/>
    <x v="0"/>
    <s v="Female"/>
    <x v="4"/>
    <x v="34"/>
    <n v="5000"/>
    <n v="2500"/>
    <n v="3250"/>
    <n v="2"/>
    <m/>
    <n v="325"/>
    <x v="0"/>
    <n v="6500"/>
    <x v="190"/>
    <m/>
    <x v="46"/>
    <x v="13"/>
    <x v="10"/>
    <x v="0"/>
  </r>
  <r>
    <s v="23-11-2024"/>
    <s v="Bristol"/>
    <s v="UK"/>
    <x v="1"/>
    <s v="Female"/>
    <x v="0"/>
    <x v="38"/>
    <n v="315"/>
    <n v="45"/>
    <n v="59"/>
    <n v="7"/>
    <m/>
    <n v="45.36"/>
    <x v="0"/>
    <n v="378"/>
    <x v="226"/>
    <m/>
    <x v="178"/>
    <x v="13"/>
    <x v="10"/>
    <x v="0"/>
  </r>
  <r>
    <s v="23-11-2024"/>
    <s v="San Diego"/>
    <s v="USA"/>
    <x v="0"/>
    <s v="Female"/>
    <x v="1"/>
    <x v="39"/>
    <n v="250"/>
    <n v="50"/>
    <n v="65"/>
    <n v="5"/>
    <m/>
    <n v="15.625"/>
    <x v="1"/>
    <n v="312.5"/>
    <x v="80"/>
    <m/>
    <x v="67"/>
    <x v="13"/>
    <x v="10"/>
    <x v="0"/>
  </r>
  <r>
    <s v="23-11-2024"/>
    <s v="Pali"/>
    <s v="India"/>
    <x v="0"/>
    <s v="Male"/>
    <x v="0"/>
    <x v="6"/>
    <n v="100"/>
    <n v="20"/>
    <n v="26"/>
    <n v="5"/>
    <m/>
    <n v="6.25"/>
    <x v="1"/>
    <n v="125"/>
    <x v="29"/>
    <m/>
    <x v="9"/>
    <x v="13"/>
    <x v="10"/>
    <x v="0"/>
  </r>
  <r>
    <s v="23-11-2024"/>
    <s v="Hobart"/>
    <s v="Australia"/>
    <x v="1"/>
    <s v="Male"/>
    <x v="2"/>
    <x v="10"/>
    <n v="7200"/>
    <n v="800"/>
    <n v="1040"/>
    <n v="9"/>
    <m/>
    <n v="104"/>
    <x v="2"/>
    <n v="9360"/>
    <x v="19"/>
    <m/>
    <x v="19"/>
    <x v="13"/>
    <x v="10"/>
    <x v="0"/>
  </r>
  <r>
    <s v="23-11-2024"/>
    <s v="Montreal"/>
    <s v="Canada"/>
    <x v="0"/>
    <s v="Male"/>
    <x v="0"/>
    <x v="11"/>
    <n v="2750"/>
    <n v="550"/>
    <n v="715"/>
    <n v="5"/>
    <m/>
    <n v="100"/>
    <x v="2"/>
    <n v="3300"/>
    <x v="170"/>
    <m/>
    <x v="92"/>
    <x v="13"/>
    <x v="10"/>
    <x v="0"/>
  </r>
  <r>
    <s v="23-11-2024"/>
    <s v="Liverpool"/>
    <s v="UK"/>
    <x v="0"/>
    <s v="Male"/>
    <x v="2"/>
    <x v="29"/>
    <n v="60000"/>
    <n v="12000"/>
    <n v="15600"/>
    <n v="5"/>
    <m/>
    <n v="2340"/>
    <x v="0"/>
    <n v="78000"/>
    <x v="106"/>
    <m/>
    <x v="79"/>
    <x v="13"/>
    <x v="10"/>
    <x v="0"/>
  </r>
  <r>
    <s v="23-11-2024"/>
    <s v="Los Angeles"/>
    <s v="USA"/>
    <x v="1"/>
    <s v="Female"/>
    <x v="0"/>
    <x v="33"/>
    <n v="300"/>
    <n v="60"/>
    <n v="78"/>
    <n v="5"/>
    <m/>
    <n v="41.4"/>
    <x v="0"/>
    <n v="345"/>
    <x v="65"/>
    <m/>
    <x v="85"/>
    <x v="13"/>
    <x v="10"/>
    <x v="0"/>
  </r>
  <r>
    <s v="23-11-2024"/>
    <s v="Kolkata"/>
    <s v="India"/>
    <x v="1"/>
    <s v="Male"/>
    <x v="4"/>
    <x v="13"/>
    <n v="6300"/>
    <n v="900"/>
    <n v="1170"/>
    <n v="7"/>
    <m/>
    <n v="117"/>
    <x v="2"/>
    <n v="8190"/>
    <x v="108"/>
    <m/>
    <x v="98"/>
    <x v="13"/>
    <x v="10"/>
    <x v="0"/>
  </r>
  <r>
    <s v="23-11-2024"/>
    <s v="Chennai"/>
    <s v="India"/>
    <x v="0"/>
    <s v="Female"/>
    <x v="0"/>
    <x v="3"/>
    <n v="300"/>
    <n v="100"/>
    <n v="130"/>
    <n v="3"/>
    <m/>
    <n v="19.5"/>
    <x v="1"/>
    <n v="390"/>
    <x v="43"/>
    <m/>
    <x v="85"/>
    <x v="13"/>
    <x v="10"/>
    <x v="0"/>
  </r>
  <r>
    <s v="23-11-2024"/>
    <s v="Tenali"/>
    <s v="India"/>
    <x v="0"/>
    <s v="Male"/>
    <x v="0"/>
    <x v="0"/>
    <n v="750"/>
    <n v="250"/>
    <n v="325"/>
    <n v="3"/>
    <m/>
    <n v="63"/>
    <x v="0"/>
    <n v="900"/>
    <x v="22"/>
    <m/>
    <x v="126"/>
    <x v="13"/>
    <x v="10"/>
    <x v="0"/>
  </r>
  <r>
    <s v="23-11-2024"/>
    <s v="Gandhinagar"/>
    <s v="India"/>
    <x v="0"/>
    <s v="Female"/>
    <x v="0"/>
    <x v="33"/>
    <n v="360"/>
    <n v="60"/>
    <n v="78"/>
    <n v="6"/>
    <m/>
    <n v="28.98"/>
    <x v="0"/>
    <n v="414"/>
    <x v="2"/>
    <m/>
    <x v="44"/>
    <x v="13"/>
    <x v="10"/>
    <x v="0"/>
  </r>
  <r>
    <s v="23-11-2024"/>
    <s v="Belo Horizonte"/>
    <s v="Brazil"/>
    <x v="0"/>
    <s v="Male"/>
    <x v="2"/>
    <x v="17"/>
    <n v="6600"/>
    <n v="2200"/>
    <n v="2860"/>
    <n v="3"/>
    <m/>
    <n v="286"/>
    <x v="1"/>
    <n v="8580"/>
    <x v="223"/>
    <m/>
    <x v="174"/>
    <x v="13"/>
    <x v="10"/>
    <x v="0"/>
  </r>
  <r>
    <s v="23-11-2024"/>
    <s v="Baranagar"/>
    <s v="India"/>
    <x v="0"/>
    <s v="Female"/>
    <x v="2"/>
    <x v="52"/>
    <n v="30000"/>
    <n v="5000"/>
    <n v="6500"/>
    <n v="6"/>
    <m/>
    <n v="650"/>
    <x v="1"/>
    <n v="36000"/>
    <x v="144"/>
    <m/>
    <x v="146"/>
    <x v="13"/>
    <x v="10"/>
    <x v="0"/>
  </r>
  <r>
    <s v="23-11-2024"/>
    <s v="Kansas City"/>
    <s v="USA"/>
    <x v="0"/>
    <s v="Female"/>
    <x v="0"/>
    <x v="9"/>
    <n v="240"/>
    <n v="60"/>
    <n v="78"/>
    <n v="4"/>
    <m/>
    <n v="21.84"/>
    <x v="0"/>
    <n v="312"/>
    <x v="7"/>
    <m/>
    <x v="7"/>
    <x v="13"/>
    <x v="10"/>
    <x v="0"/>
  </r>
  <r>
    <s v="24-11-2024"/>
    <s v="San Francisco"/>
    <s v="USA"/>
    <x v="0"/>
    <s v="Female"/>
    <x v="4"/>
    <x v="16"/>
    <n v="10800"/>
    <n v="1800"/>
    <n v="2340"/>
    <n v="6"/>
    <m/>
    <n v="234"/>
    <x v="1"/>
    <n v="14040"/>
    <x v="219"/>
    <m/>
    <x v="96"/>
    <x v="14"/>
    <x v="10"/>
    <x v="0"/>
  </r>
  <r>
    <s v="24-11-2024"/>
    <s v="Madurai"/>
    <s v="India"/>
    <x v="0"/>
    <s v="Female"/>
    <x v="0"/>
    <x v="38"/>
    <n v="135"/>
    <n v="45"/>
    <n v="59"/>
    <n v="3"/>
    <m/>
    <n v="8.4375"/>
    <x v="1"/>
    <n v="168.75"/>
    <x v="192"/>
    <m/>
    <x v="155"/>
    <x v="14"/>
    <x v="10"/>
    <x v="0"/>
  </r>
  <r>
    <s v="24-11-2024"/>
    <s v="Raichur"/>
    <s v="India"/>
    <x v="0"/>
    <s v="Female"/>
    <x v="4"/>
    <x v="31"/>
    <n v="4800"/>
    <n v="800"/>
    <n v="1040"/>
    <n v="6"/>
    <m/>
    <n v="104"/>
    <x v="1"/>
    <n v="6240"/>
    <x v="38"/>
    <m/>
    <x v="38"/>
    <x v="14"/>
    <x v="10"/>
    <x v="0"/>
  </r>
  <r>
    <s v="24-11-2024"/>
    <s v="Quebec City"/>
    <s v="Canada"/>
    <x v="1"/>
    <s v="Male"/>
    <x v="4"/>
    <x v="35"/>
    <n v="2000"/>
    <n v="500"/>
    <n v="650"/>
    <n v="4"/>
    <m/>
    <n v="100"/>
    <x v="0"/>
    <n v="2600"/>
    <x v="47"/>
    <m/>
    <x v="48"/>
    <x v="14"/>
    <x v="10"/>
    <x v="0"/>
  </r>
  <r>
    <s v="24-11-2024"/>
    <s v="Rio de Janeiro"/>
    <s v="Brazil"/>
    <x v="0"/>
    <s v="Male"/>
    <x v="4"/>
    <x v="51"/>
    <n v="1200"/>
    <n v="600"/>
    <n v="780"/>
    <n v="2"/>
    <m/>
    <n v="100"/>
    <x v="0"/>
    <n v="1500"/>
    <x v="52"/>
    <m/>
    <x v="105"/>
    <x v="14"/>
    <x v="10"/>
    <x v="0"/>
  </r>
  <r>
    <s v="24-11-2024"/>
    <s v="Raichur"/>
    <s v="India"/>
    <x v="1"/>
    <s v="Female"/>
    <x v="0"/>
    <x v="5"/>
    <n v="540"/>
    <n v="90"/>
    <n v="117"/>
    <n v="6"/>
    <m/>
    <n v="70.2"/>
    <x v="1"/>
    <n v="702"/>
    <x v="8"/>
    <m/>
    <x v="8"/>
    <x v="14"/>
    <x v="10"/>
    <x v="0"/>
  </r>
  <r>
    <s v="24-11-2024"/>
    <s v="Leeds"/>
    <s v="UK"/>
    <x v="1"/>
    <s v="Female"/>
    <x v="2"/>
    <x v="7"/>
    <n v="330000"/>
    <n v="55000"/>
    <n v="71500"/>
    <n v="6"/>
    <m/>
    <n v="10725"/>
    <x v="2"/>
    <n v="396000"/>
    <x v="92"/>
    <m/>
    <x v="132"/>
    <x v="14"/>
    <x v="10"/>
    <x v="0"/>
  </r>
  <r>
    <s v="24-11-2024"/>
    <s v="Bareilly"/>
    <s v="India"/>
    <x v="0"/>
    <s v="Female"/>
    <x v="2"/>
    <x v="19"/>
    <n v="90000"/>
    <n v="18000"/>
    <n v="23400"/>
    <n v="5"/>
    <m/>
    <n v="3510"/>
    <x v="2"/>
    <n v="117000"/>
    <x v="95"/>
    <m/>
    <x v="63"/>
    <x v="14"/>
    <x v="10"/>
    <x v="0"/>
  </r>
  <r>
    <s v="24-11-2024"/>
    <s v="Montreal"/>
    <s v="Canada"/>
    <x v="0"/>
    <s v="Female"/>
    <x v="0"/>
    <x v="5"/>
    <n v="900"/>
    <n v="90"/>
    <n v="117"/>
    <n v="10"/>
    <m/>
    <n v="81.900000000000006"/>
    <x v="0"/>
    <n v="1170"/>
    <x v="28"/>
    <m/>
    <x v="29"/>
    <x v="14"/>
    <x v="10"/>
    <x v="0"/>
  </r>
  <r>
    <s v="24-11-2024"/>
    <s v="Moradabad"/>
    <s v="India"/>
    <x v="0"/>
    <s v="Male"/>
    <x v="1"/>
    <x v="2"/>
    <n v="720"/>
    <n v="180"/>
    <n v="234"/>
    <n v="4"/>
    <m/>
    <n v="46.8"/>
    <x v="1"/>
    <n v="936"/>
    <x v="1"/>
    <m/>
    <x v="1"/>
    <x v="14"/>
    <x v="10"/>
    <x v="0"/>
  </r>
  <r>
    <s v="24-11-2024"/>
    <s v="Frankfurt"/>
    <s v="Germany"/>
    <x v="0"/>
    <s v="Male"/>
    <x v="0"/>
    <x v="5"/>
    <n v="90"/>
    <n v="90"/>
    <n v="117"/>
    <n v="1"/>
    <m/>
    <n v="8.19"/>
    <x v="0"/>
    <n v="117"/>
    <x v="129"/>
    <m/>
    <x v="160"/>
    <x v="14"/>
    <x v="10"/>
    <x v="0"/>
  </r>
  <r>
    <s v="24-11-2024"/>
    <s v="Sheffield"/>
    <s v="UK"/>
    <x v="1"/>
    <s v="Female"/>
    <x v="1"/>
    <x v="54"/>
    <n v="175"/>
    <n v="35"/>
    <n v="46"/>
    <n v="5"/>
    <m/>
    <n v="22.75"/>
    <x v="1"/>
    <n v="227.5"/>
    <x v="186"/>
    <m/>
    <x v="156"/>
    <x v="14"/>
    <x v="10"/>
    <x v="0"/>
  </r>
  <r>
    <s v="24-11-2024"/>
    <s v="BrasÃ­lia"/>
    <s v="Brazil"/>
    <x v="0"/>
    <s v="Male"/>
    <x v="3"/>
    <x v="46"/>
    <n v="475"/>
    <n v="95"/>
    <n v="124"/>
    <n v="5"/>
    <m/>
    <n v="29.6875"/>
    <x v="1"/>
    <n v="593.75"/>
    <x v="197"/>
    <m/>
    <x v="90"/>
    <x v="14"/>
    <x v="10"/>
    <x v="0"/>
  </r>
  <r>
    <s v="24-11-2024"/>
    <s v="Bokaro"/>
    <s v="India"/>
    <x v="0"/>
    <s v="Female"/>
    <x v="4"/>
    <x v="45"/>
    <n v="4000"/>
    <n v="2000"/>
    <n v="2600"/>
    <n v="2"/>
    <m/>
    <n v="260"/>
    <x v="2"/>
    <n v="5200"/>
    <x v="12"/>
    <m/>
    <x v="12"/>
    <x v="14"/>
    <x v="10"/>
    <x v="0"/>
  </r>
  <r>
    <s v="24-11-2024"/>
    <s v="Liverpool"/>
    <s v="UK"/>
    <x v="0"/>
    <s v="Female"/>
    <x v="1"/>
    <x v="54"/>
    <n v="35"/>
    <n v="35"/>
    <n v="46"/>
    <n v="1"/>
    <m/>
    <n v="3.1850000000000001"/>
    <x v="0"/>
    <n v="45.5"/>
    <x v="100"/>
    <m/>
    <x v="172"/>
    <x v="14"/>
    <x v="10"/>
    <x v="0"/>
  </r>
  <r>
    <s v="24-11-2024"/>
    <s v="Bhagalpur"/>
    <s v="India"/>
    <x v="1"/>
    <s v="Male"/>
    <x v="4"/>
    <x v="31"/>
    <n v="3200"/>
    <n v="800"/>
    <n v="1040"/>
    <n v="4"/>
    <m/>
    <n v="104"/>
    <x v="2"/>
    <n v="4000"/>
    <x v="63"/>
    <m/>
    <x v="61"/>
    <x v="14"/>
    <x v="10"/>
    <x v="0"/>
  </r>
  <r>
    <s v="24-11-2024"/>
    <s v="Karimnagar"/>
    <s v="India"/>
    <x v="0"/>
    <s v="Male"/>
    <x v="2"/>
    <x v="17"/>
    <n v="4400"/>
    <n v="2200"/>
    <n v="2860"/>
    <n v="2"/>
    <m/>
    <n v="275"/>
    <x v="1"/>
    <n v="5500"/>
    <x v="183"/>
    <m/>
    <x v="104"/>
    <x v="14"/>
    <x v="10"/>
    <x v="0"/>
  </r>
  <r>
    <s v="24-11-2024"/>
    <s v="Sharjah"/>
    <s v="UAE"/>
    <x v="0"/>
    <s v="Male"/>
    <x v="0"/>
    <x v="14"/>
    <n v="1260"/>
    <n v="140"/>
    <n v="182"/>
    <n v="9"/>
    <m/>
    <n v="100"/>
    <x v="0"/>
    <n v="1575"/>
    <x v="90"/>
    <m/>
    <x v="6"/>
    <x v="14"/>
    <x v="10"/>
    <x v="0"/>
  </r>
  <r>
    <s v="24-11-2024"/>
    <s v="Austin"/>
    <s v="USA"/>
    <x v="0"/>
    <s v="Male"/>
    <x v="2"/>
    <x v="19"/>
    <n v="90000"/>
    <n v="18000"/>
    <n v="23400"/>
    <n v="5"/>
    <m/>
    <n v="3510"/>
    <x v="0"/>
    <n v="117000"/>
    <x v="95"/>
    <m/>
    <x v="63"/>
    <x v="14"/>
    <x v="10"/>
    <x v="0"/>
  </r>
  <r>
    <s v="24-11-2024"/>
    <s v="Edmonton"/>
    <s v="Canada"/>
    <x v="0"/>
    <s v="Female"/>
    <x v="2"/>
    <x v="7"/>
    <n v="220000"/>
    <n v="55000"/>
    <n v="71500"/>
    <n v="4"/>
    <m/>
    <n v="10725"/>
    <x v="0"/>
    <n v="275000"/>
    <x v="268"/>
    <m/>
    <x v="73"/>
    <x v="14"/>
    <x v="10"/>
    <x v="0"/>
  </r>
  <r>
    <s v="24-11-2024"/>
    <s v="Dallas"/>
    <s v="USA"/>
    <x v="0"/>
    <s v="Male"/>
    <x v="2"/>
    <x v="19"/>
    <n v="54000"/>
    <n v="18000"/>
    <n v="23400"/>
    <n v="3"/>
    <m/>
    <n v="3510"/>
    <x v="1"/>
    <n v="70200"/>
    <x v="350"/>
    <m/>
    <x v="161"/>
    <x v="14"/>
    <x v="10"/>
    <x v="0"/>
  </r>
  <r>
    <s v="24-11-2024"/>
    <s v="Glasgow"/>
    <s v="UK"/>
    <x v="0"/>
    <s v="Female"/>
    <x v="0"/>
    <x v="43"/>
    <n v="49"/>
    <n v="7"/>
    <n v="9"/>
    <n v="7"/>
    <m/>
    <n v="4.4589999999999996"/>
    <x v="0"/>
    <n v="63.7"/>
    <x v="200"/>
    <m/>
    <x v="34"/>
    <x v="14"/>
    <x v="10"/>
    <x v="0"/>
  </r>
  <r>
    <s v="24-11-2024"/>
    <s v="Manchester"/>
    <s v="UK"/>
    <x v="0"/>
    <s v="Female"/>
    <x v="0"/>
    <x v="6"/>
    <n v="200"/>
    <n v="20"/>
    <n v="26"/>
    <n v="10"/>
    <m/>
    <n v="23"/>
    <x v="2"/>
    <n v="230"/>
    <x v="53"/>
    <m/>
    <x v="54"/>
    <x v="14"/>
    <x v="10"/>
    <x v="0"/>
  </r>
  <r>
    <s v="24-11-2024"/>
    <s v="Surat"/>
    <s v="India"/>
    <x v="0"/>
    <s v="Male"/>
    <x v="2"/>
    <x v="52"/>
    <n v="50000"/>
    <n v="5000"/>
    <n v="6500"/>
    <n v="10"/>
    <m/>
    <n v="650"/>
    <x v="1"/>
    <n v="62500"/>
    <x v="360"/>
    <m/>
    <x v="173"/>
    <x v="14"/>
    <x v="10"/>
    <x v="0"/>
  </r>
  <r>
    <s v="24-11-2024"/>
    <s v="Frankfurt"/>
    <s v="Germany"/>
    <x v="0"/>
    <s v="Male"/>
    <x v="0"/>
    <x v="6"/>
    <n v="140"/>
    <n v="20"/>
    <n v="26"/>
    <n v="7"/>
    <m/>
    <n v="11.76"/>
    <x v="0"/>
    <n v="168"/>
    <x v="296"/>
    <m/>
    <x v="62"/>
    <x v="14"/>
    <x v="10"/>
    <x v="0"/>
  </r>
  <r>
    <s v="24-11-2024"/>
    <s v="Gold Coast"/>
    <s v="Australia"/>
    <x v="0"/>
    <s v="Male"/>
    <x v="1"/>
    <x v="55"/>
    <n v="665"/>
    <n v="95"/>
    <n v="124"/>
    <n v="7"/>
    <m/>
    <n v="60.515000000000001"/>
    <x v="0"/>
    <n v="864.5"/>
    <x v="278"/>
    <m/>
    <x v="133"/>
    <x v="14"/>
    <x v="10"/>
    <x v="0"/>
  </r>
  <r>
    <s v="24-11-2024"/>
    <s v="Milwaukee"/>
    <s v="USA"/>
    <x v="1"/>
    <s v="Male"/>
    <x v="4"/>
    <x v="34"/>
    <n v="10000"/>
    <n v="2500"/>
    <n v="3250"/>
    <n v="4"/>
    <m/>
    <n v="325"/>
    <x v="2"/>
    <n v="12500"/>
    <x v="139"/>
    <m/>
    <x v="88"/>
    <x v="14"/>
    <x v="10"/>
    <x v="0"/>
  </r>
  <r>
    <s v="24-11-2024"/>
    <s v="Chicago"/>
    <s v="USA"/>
    <x v="1"/>
    <s v="Female"/>
    <x v="1"/>
    <x v="2"/>
    <n v="720"/>
    <n v="180"/>
    <n v="234"/>
    <n v="4"/>
    <m/>
    <n v="93.6"/>
    <x v="1"/>
    <n v="936"/>
    <x v="1"/>
    <m/>
    <x v="1"/>
    <x v="14"/>
    <x v="10"/>
    <x v="0"/>
  </r>
  <r>
    <s v="24-11-2024"/>
    <s v="Sheffield"/>
    <s v="UK"/>
    <x v="0"/>
    <s v="Male"/>
    <x v="2"/>
    <x v="17"/>
    <n v="11000"/>
    <n v="2200"/>
    <n v="2860"/>
    <n v="5"/>
    <m/>
    <n v="286"/>
    <x v="0"/>
    <n v="14300"/>
    <x v="21"/>
    <m/>
    <x v="125"/>
    <x v="14"/>
    <x v="10"/>
    <x v="0"/>
  </r>
  <r>
    <s v="24-11-2024"/>
    <s v="Bangalore"/>
    <s v="India"/>
    <x v="0"/>
    <s v="Male"/>
    <x v="0"/>
    <x v="14"/>
    <n v="1400"/>
    <n v="140"/>
    <n v="182"/>
    <n v="10"/>
    <m/>
    <n v="100"/>
    <x v="0"/>
    <n v="1820"/>
    <x v="109"/>
    <m/>
    <x v="99"/>
    <x v="14"/>
    <x v="10"/>
    <x v="0"/>
  </r>
  <r>
    <s v="24-11-2024"/>
    <s v="Al Ain"/>
    <s v="UAE"/>
    <x v="0"/>
    <s v="Female"/>
    <x v="4"/>
    <x v="37"/>
    <n v="600"/>
    <n v="300"/>
    <n v="390"/>
    <n v="2"/>
    <m/>
    <n v="52.5"/>
    <x v="0"/>
    <n v="750"/>
    <x v="22"/>
    <m/>
    <x v="5"/>
    <x v="14"/>
    <x v="10"/>
    <x v="0"/>
  </r>
  <r>
    <s v="24-11-2024"/>
    <s v="Hobart"/>
    <s v="Australia"/>
    <x v="1"/>
    <s v="Male"/>
    <x v="0"/>
    <x v="33"/>
    <n v="480"/>
    <n v="60"/>
    <n v="78"/>
    <n v="8"/>
    <m/>
    <n v="90"/>
    <x v="2"/>
    <n v="600"/>
    <x v="20"/>
    <m/>
    <x v="110"/>
    <x v="14"/>
    <x v="10"/>
    <x v="0"/>
  </r>
  <r>
    <s v="25-11-2024"/>
    <s v="Gwalior"/>
    <s v="India"/>
    <x v="0"/>
    <s v="Male"/>
    <x v="2"/>
    <x v="29"/>
    <n v="48000"/>
    <n v="12000"/>
    <n v="15600"/>
    <n v="4"/>
    <m/>
    <n v="2340"/>
    <x v="1"/>
    <n v="60000"/>
    <x v="149"/>
    <m/>
    <x v="43"/>
    <x v="15"/>
    <x v="10"/>
    <x v="0"/>
  </r>
  <r>
    <s v="25-11-2024"/>
    <s v="Jalandhar"/>
    <s v="India"/>
    <x v="0"/>
    <s v="Male"/>
    <x v="2"/>
    <x v="12"/>
    <n v="125000"/>
    <n v="25000"/>
    <n v="32500"/>
    <n v="5"/>
    <m/>
    <n v="4875"/>
    <x v="1"/>
    <n v="162500"/>
    <x v="229"/>
    <m/>
    <x v="84"/>
    <x v="15"/>
    <x v="10"/>
    <x v="0"/>
  </r>
  <r>
    <s v="25-11-2024"/>
    <s v="Berlin"/>
    <s v="Germany"/>
    <x v="0"/>
    <s v="Female"/>
    <x v="2"/>
    <x v="7"/>
    <n v="385000"/>
    <n v="55000"/>
    <n v="71500"/>
    <n v="7"/>
    <m/>
    <n v="10725"/>
    <x v="2"/>
    <n v="500500"/>
    <x v="10"/>
    <m/>
    <x v="10"/>
    <x v="15"/>
    <x v="10"/>
    <x v="0"/>
  </r>
  <r>
    <s v="25-11-2024"/>
    <s v="Phoenix"/>
    <s v="USA"/>
    <x v="0"/>
    <s v="Male"/>
    <x v="5"/>
    <x v="26"/>
    <n v="15"/>
    <n v="5"/>
    <n v="7"/>
    <n v="3"/>
    <m/>
    <n v="0.97499999999999998"/>
    <x v="1"/>
    <n v="19.5"/>
    <x v="323"/>
    <m/>
    <x v="233"/>
    <x v="15"/>
    <x v="10"/>
    <x v="0"/>
  </r>
  <r>
    <s v="25-11-2024"/>
    <s v="Bardhaman"/>
    <s v="India"/>
    <x v="0"/>
    <s v="Female"/>
    <x v="2"/>
    <x v="17"/>
    <n v="4400"/>
    <n v="2200"/>
    <n v="2860"/>
    <n v="2"/>
    <m/>
    <n v="264"/>
    <x v="1"/>
    <n v="5280"/>
    <x v="361"/>
    <m/>
    <x v="104"/>
    <x v="15"/>
    <x v="10"/>
    <x v="0"/>
  </r>
  <r>
    <s v="25-11-2024"/>
    <s v="Hyderabad"/>
    <s v="India"/>
    <x v="0"/>
    <s v="Female"/>
    <x v="4"/>
    <x v="16"/>
    <n v="9000"/>
    <n v="1800"/>
    <n v="2340"/>
    <n v="5"/>
    <m/>
    <n v="234"/>
    <x v="0"/>
    <n v="11700"/>
    <x v="282"/>
    <m/>
    <x v="23"/>
    <x v="15"/>
    <x v="10"/>
    <x v="0"/>
  </r>
  <r>
    <s v="25-11-2024"/>
    <s v="Bhagalpur"/>
    <s v="India"/>
    <x v="0"/>
    <s v="Male"/>
    <x v="2"/>
    <x v="24"/>
    <n v="1250"/>
    <n v="250"/>
    <n v="325"/>
    <n v="5"/>
    <m/>
    <n v="100"/>
    <x v="0"/>
    <n v="1562.5"/>
    <x v="85"/>
    <m/>
    <x v="81"/>
    <x v="15"/>
    <x v="10"/>
    <x v="0"/>
  </r>
  <r>
    <s v="25-11-2024"/>
    <s v="Quebec City"/>
    <s v="Canada"/>
    <x v="1"/>
    <s v="Male"/>
    <x v="0"/>
    <x v="36"/>
    <n v="330"/>
    <n v="55"/>
    <n v="72"/>
    <n v="6"/>
    <m/>
    <n v="42.9"/>
    <x v="1"/>
    <n v="429"/>
    <x v="136"/>
    <m/>
    <x v="101"/>
    <x v="15"/>
    <x v="10"/>
    <x v="0"/>
  </r>
  <r>
    <s v="25-11-2024"/>
    <s v="Satna"/>
    <s v="India"/>
    <x v="0"/>
    <s v="Female"/>
    <x v="1"/>
    <x v="54"/>
    <n v="140"/>
    <n v="35"/>
    <n v="46"/>
    <n v="4"/>
    <m/>
    <n v="9.1"/>
    <x v="1"/>
    <n v="182"/>
    <x v="64"/>
    <m/>
    <x v="197"/>
    <x v="15"/>
    <x v="10"/>
    <x v="0"/>
  </r>
  <r>
    <s v="25-11-2024"/>
    <s v="Surat"/>
    <s v="India"/>
    <x v="0"/>
    <s v="Female"/>
    <x v="4"/>
    <x v="34"/>
    <n v="15000"/>
    <n v="2500"/>
    <n v="3250"/>
    <n v="6"/>
    <m/>
    <n v="325"/>
    <x v="0"/>
    <n v="19500"/>
    <x v="151"/>
    <m/>
    <x v="134"/>
    <x v="15"/>
    <x v="10"/>
    <x v="0"/>
  </r>
  <r>
    <s v="25-11-2024"/>
    <s v="Ras Al Khaimah"/>
    <s v="UAE"/>
    <x v="0"/>
    <s v="Male"/>
    <x v="2"/>
    <x v="15"/>
    <n v="7000"/>
    <n v="3500"/>
    <n v="4550"/>
    <n v="2"/>
    <m/>
    <n v="455"/>
    <x v="1"/>
    <n v="9100"/>
    <x v="112"/>
    <m/>
    <x v="157"/>
    <x v="15"/>
    <x v="10"/>
    <x v="0"/>
  </r>
  <r>
    <s v="25-11-2024"/>
    <s v="Tumkur"/>
    <s v="India"/>
    <x v="0"/>
    <s v="Male"/>
    <x v="0"/>
    <x v="0"/>
    <n v="1750"/>
    <n v="250"/>
    <n v="325"/>
    <n v="7"/>
    <m/>
    <n v="100"/>
    <x v="0"/>
    <n v="2187.5"/>
    <x v="178"/>
    <m/>
    <x v="31"/>
    <x v="15"/>
    <x v="10"/>
    <x v="0"/>
  </r>
  <r>
    <s v="25-11-2024"/>
    <s v="Bokaro"/>
    <s v="India"/>
    <x v="0"/>
    <s v="Male"/>
    <x v="2"/>
    <x v="18"/>
    <n v="4800"/>
    <n v="1200"/>
    <n v="1560"/>
    <n v="4"/>
    <m/>
    <n v="156"/>
    <x v="0"/>
    <n v="6240"/>
    <x v="38"/>
    <m/>
    <x v="38"/>
    <x v="15"/>
    <x v="10"/>
    <x v="0"/>
  </r>
  <r>
    <s v="25-11-2024"/>
    <s v="Seattle"/>
    <s v="USA"/>
    <x v="1"/>
    <s v="Male"/>
    <x v="4"/>
    <x v="45"/>
    <n v="2000"/>
    <n v="2000"/>
    <n v="2600"/>
    <n v="1"/>
    <m/>
    <n v="260"/>
    <x v="1"/>
    <n v="2600"/>
    <x v="47"/>
    <m/>
    <x v="48"/>
    <x v="15"/>
    <x v="10"/>
    <x v="0"/>
  </r>
  <r>
    <s v="25-11-2024"/>
    <s v="Sheffield"/>
    <s v="UK"/>
    <x v="0"/>
    <s v="Male"/>
    <x v="4"/>
    <x v="30"/>
    <n v="9000"/>
    <n v="1500"/>
    <n v="1950"/>
    <n v="6"/>
    <m/>
    <n v="195"/>
    <x v="0"/>
    <n v="11250"/>
    <x v="49"/>
    <m/>
    <x v="23"/>
    <x v="15"/>
    <x v="10"/>
    <x v="0"/>
  </r>
  <r>
    <s v="25-11-2024"/>
    <s v="Mysore"/>
    <s v="India"/>
    <x v="0"/>
    <s v="Male"/>
    <x v="4"/>
    <x v="37"/>
    <n v="2400"/>
    <n v="300"/>
    <n v="390"/>
    <n v="8"/>
    <m/>
    <n v="100"/>
    <x v="0"/>
    <n v="3120"/>
    <x v="72"/>
    <m/>
    <x v="70"/>
    <x v="15"/>
    <x v="10"/>
    <x v="0"/>
  </r>
  <r>
    <s v="25-11-2024"/>
    <s v="Moradabad"/>
    <s v="India"/>
    <x v="0"/>
    <s v="Male"/>
    <x v="0"/>
    <x v="38"/>
    <n v="360"/>
    <n v="45"/>
    <n v="59"/>
    <n v="8"/>
    <m/>
    <n v="32.76"/>
    <x v="0"/>
    <n v="468"/>
    <x v="101"/>
    <m/>
    <x v="114"/>
    <x v="15"/>
    <x v="10"/>
    <x v="0"/>
  </r>
  <r>
    <s v="25-11-2024"/>
    <s v="Bhopal"/>
    <s v="India"/>
    <x v="0"/>
    <s v="Female"/>
    <x v="0"/>
    <x v="1"/>
    <n v="240"/>
    <n v="80"/>
    <n v="104"/>
    <n v="3"/>
    <m/>
    <n v="20.16"/>
    <x v="0"/>
    <n v="288"/>
    <x v="61"/>
    <m/>
    <x v="7"/>
    <x v="15"/>
    <x v="10"/>
    <x v="0"/>
  </r>
  <r>
    <s v="25-11-2024"/>
    <s v="Frankfurt"/>
    <s v="Germany"/>
    <x v="0"/>
    <s v="Female"/>
    <x v="2"/>
    <x v="7"/>
    <n v="330000"/>
    <n v="55000"/>
    <n v="71500"/>
    <n v="6"/>
    <m/>
    <n v="10725"/>
    <x v="1"/>
    <n v="429000"/>
    <x v="255"/>
    <m/>
    <x v="132"/>
    <x v="15"/>
    <x v="10"/>
    <x v="0"/>
  </r>
  <r>
    <s v="25-11-2024"/>
    <s v="Fortaleza"/>
    <s v="Brazil"/>
    <x v="0"/>
    <s v="Male"/>
    <x v="2"/>
    <x v="24"/>
    <n v="1750"/>
    <n v="250"/>
    <n v="325"/>
    <n v="7"/>
    <m/>
    <n v="100"/>
    <x v="1"/>
    <n v="2187.5"/>
    <x v="178"/>
    <m/>
    <x v="31"/>
    <x v="15"/>
    <x v="10"/>
    <x v="0"/>
  </r>
  <r>
    <s v="25-11-2024"/>
    <s v="Chennai"/>
    <s v="India"/>
    <x v="1"/>
    <s v="Female"/>
    <x v="1"/>
    <x v="22"/>
    <n v="900"/>
    <n v="100"/>
    <n v="130"/>
    <n v="9"/>
    <m/>
    <n v="100"/>
    <x v="1"/>
    <n v="1170"/>
    <x v="28"/>
    <m/>
    <x v="29"/>
    <x v="15"/>
    <x v="10"/>
    <x v="0"/>
  </r>
  <r>
    <s v="25-11-2024"/>
    <s v="Visakhapatnam"/>
    <s v="India"/>
    <x v="1"/>
    <s v="Female"/>
    <x v="0"/>
    <x v="27"/>
    <n v="320"/>
    <n v="40"/>
    <n v="52"/>
    <n v="8"/>
    <m/>
    <n v="49.92"/>
    <x v="0"/>
    <n v="416"/>
    <x v="27"/>
    <m/>
    <x v="28"/>
    <x v="15"/>
    <x v="10"/>
    <x v="0"/>
  </r>
  <r>
    <s v="25-11-2024"/>
    <s v="Palghar"/>
    <s v="India"/>
    <x v="0"/>
    <s v="Female"/>
    <x v="0"/>
    <x v="11"/>
    <n v="2750"/>
    <n v="550"/>
    <n v="715"/>
    <n v="5"/>
    <m/>
    <n v="100"/>
    <x v="0"/>
    <n v="3575"/>
    <x v="98"/>
    <m/>
    <x v="92"/>
    <x v="15"/>
    <x v="10"/>
    <x v="0"/>
  </r>
  <r>
    <s v="25-11-2024"/>
    <s v="Sangli"/>
    <s v="India"/>
    <x v="1"/>
    <s v="Female"/>
    <x v="0"/>
    <x v="32"/>
    <n v="160"/>
    <n v="20"/>
    <n v="26"/>
    <n v="8"/>
    <m/>
    <n v="24"/>
    <x v="0"/>
    <n v="200"/>
    <x v="121"/>
    <m/>
    <x v="11"/>
    <x v="15"/>
    <x v="10"/>
    <x v="0"/>
  </r>
  <r>
    <s v="25-11-2024"/>
    <s v="Aligarh"/>
    <s v="India"/>
    <x v="0"/>
    <s v="Male"/>
    <x v="0"/>
    <x v="6"/>
    <n v="60"/>
    <n v="20"/>
    <n v="26"/>
    <n v="3"/>
    <m/>
    <n v="5.46"/>
    <x v="0"/>
    <n v="78"/>
    <x v="209"/>
    <m/>
    <x v="112"/>
    <x v="15"/>
    <x v="10"/>
    <x v="0"/>
  </r>
  <r>
    <s v="25-11-2024"/>
    <s v="Portland"/>
    <s v="USA"/>
    <x v="0"/>
    <s v="Male"/>
    <x v="2"/>
    <x v="52"/>
    <n v="25000"/>
    <n v="5000"/>
    <n v="6500"/>
    <n v="5"/>
    <m/>
    <n v="650"/>
    <x v="1"/>
    <n v="32500"/>
    <x v="176"/>
    <m/>
    <x v="57"/>
    <x v="15"/>
    <x v="10"/>
    <x v="0"/>
  </r>
  <r>
    <s v="26-11-2024"/>
    <s v="Birmingham"/>
    <s v="UK"/>
    <x v="0"/>
    <s v="Female"/>
    <x v="2"/>
    <x v="10"/>
    <n v="4800"/>
    <n v="800"/>
    <n v="1040"/>
    <n v="6"/>
    <m/>
    <n v="104"/>
    <x v="1"/>
    <n v="6000"/>
    <x v="12"/>
    <m/>
    <x v="38"/>
    <x v="16"/>
    <x v="10"/>
    <x v="0"/>
  </r>
  <r>
    <s v="26-11-2024"/>
    <s v="London"/>
    <s v="UK"/>
    <x v="1"/>
    <s v="Female"/>
    <x v="0"/>
    <x v="36"/>
    <n v="440"/>
    <n v="55"/>
    <n v="72"/>
    <n v="8"/>
    <m/>
    <n v="57.2"/>
    <x v="1"/>
    <n v="572"/>
    <x v="127"/>
    <m/>
    <x v="83"/>
    <x v="16"/>
    <x v="10"/>
    <x v="0"/>
  </r>
  <r>
    <s v="26-11-2024"/>
    <s v="Bhopal"/>
    <s v="India"/>
    <x v="1"/>
    <s v="Female"/>
    <x v="4"/>
    <x v="34"/>
    <n v="17500"/>
    <n v="2500"/>
    <n v="3250"/>
    <n v="7"/>
    <m/>
    <n v="325"/>
    <x v="1"/>
    <n v="22750"/>
    <x v="18"/>
    <m/>
    <x v="118"/>
    <x v="16"/>
    <x v="10"/>
    <x v="0"/>
  </r>
  <r>
    <s v="26-11-2024"/>
    <s v="Ahmedabad"/>
    <s v="India"/>
    <x v="0"/>
    <s v="Female"/>
    <x v="3"/>
    <x v="48"/>
    <n v="300"/>
    <n v="300"/>
    <n v="390"/>
    <n v="1"/>
    <m/>
    <n v="18.75"/>
    <x v="1"/>
    <n v="375"/>
    <x v="24"/>
    <m/>
    <x v="85"/>
    <x v="16"/>
    <x v="10"/>
    <x v="0"/>
  </r>
  <r>
    <s v="26-11-2024"/>
    <s v="Al Ain"/>
    <s v="UAE"/>
    <x v="0"/>
    <s v="Female"/>
    <x v="0"/>
    <x v="4"/>
    <n v="240"/>
    <n v="40"/>
    <n v="52"/>
    <n v="6"/>
    <m/>
    <n v="15"/>
    <x v="1"/>
    <n v="300"/>
    <x v="55"/>
    <m/>
    <x v="7"/>
    <x v="16"/>
    <x v="10"/>
    <x v="0"/>
  </r>
  <r>
    <s v="26-11-2024"/>
    <s v="Bhagalpur"/>
    <s v="India"/>
    <x v="0"/>
    <s v="Female"/>
    <x v="0"/>
    <x v="43"/>
    <n v="35"/>
    <n v="7"/>
    <n v="9"/>
    <n v="5"/>
    <m/>
    <n v="2.1"/>
    <x v="1"/>
    <n v="42"/>
    <x v="182"/>
    <m/>
    <x v="115"/>
    <x v="16"/>
    <x v="10"/>
    <x v="0"/>
  </r>
  <r>
    <s v="26-11-2024"/>
    <s v="Canberra"/>
    <s v="Australia"/>
    <x v="0"/>
    <s v="Male"/>
    <x v="2"/>
    <x v="24"/>
    <n v="1250"/>
    <n v="250"/>
    <n v="325"/>
    <n v="5"/>
    <m/>
    <n v="100"/>
    <x v="0"/>
    <n v="1562.5"/>
    <x v="85"/>
    <m/>
    <x v="81"/>
    <x v="16"/>
    <x v="10"/>
    <x v="0"/>
  </r>
  <r>
    <s v="26-11-2024"/>
    <s v="Allahabad"/>
    <s v="India"/>
    <x v="0"/>
    <s v="Female"/>
    <x v="0"/>
    <x v="1"/>
    <n v="320"/>
    <n v="80"/>
    <n v="104"/>
    <n v="4"/>
    <m/>
    <n v="38.4"/>
    <x v="2"/>
    <n v="384"/>
    <x v="376"/>
    <m/>
    <x v="28"/>
    <x v="16"/>
    <x v="10"/>
    <x v="0"/>
  </r>
  <r>
    <s v="26-11-2024"/>
    <s v="Edmonton"/>
    <s v="Canada"/>
    <x v="0"/>
    <s v="Female"/>
    <x v="0"/>
    <x v="38"/>
    <n v="315"/>
    <n v="45"/>
    <n v="59"/>
    <n v="7"/>
    <m/>
    <n v="28.664999999999999"/>
    <x v="0"/>
    <n v="409.5"/>
    <x v="165"/>
    <m/>
    <x v="178"/>
    <x v="16"/>
    <x v="10"/>
    <x v="0"/>
  </r>
  <r>
    <s v="26-11-2024"/>
    <s v="Ottawa"/>
    <s v="Canada"/>
    <x v="1"/>
    <s v="Male"/>
    <x v="0"/>
    <x v="14"/>
    <n v="1260"/>
    <n v="140"/>
    <n v="182"/>
    <n v="9"/>
    <m/>
    <n v="100"/>
    <x v="1"/>
    <n v="1575"/>
    <x v="90"/>
    <m/>
    <x v="6"/>
    <x v="16"/>
    <x v="10"/>
    <x v="0"/>
  </r>
  <r>
    <s v="26-11-2024"/>
    <s v="Dallas"/>
    <s v="USA"/>
    <x v="1"/>
    <s v="Male"/>
    <x v="2"/>
    <x v="24"/>
    <n v="1250"/>
    <n v="250"/>
    <n v="325"/>
    <n v="5"/>
    <m/>
    <n v="100"/>
    <x v="2"/>
    <n v="1625"/>
    <x v="134"/>
    <m/>
    <x v="81"/>
    <x v="16"/>
    <x v="10"/>
    <x v="0"/>
  </r>
  <r>
    <s v="26-11-2024"/>
    <s v="Moradabad"/>
    <s v="India"/>
    <x v="0"/>
    <s v="Male"/>
    <x v="0"/>
    <x v="27"/>
    <n v="200"/>
    <n v="40"/>
    <n v="52"/>
    <n v="5"/>
    <m/>
    <n v="18.2"/>
    <x v="0"/>
    <n v="260"/>
    <x v="55"/>
    <m/>
    <x v="54"/>
    <x v="16"/>
    <x v="10"/>
    <x v="0"/>
  </r>
  <r>
    <s v="26-11-2024"/>
    <s v="Winnipeg"/>
    <s v="Canada"/>
    <x v="0"/>
    <s v="Female"/>
    <x v="2"/>
    <x v="29"/>
    <n v="72000"/>
    <n v="12000"/>
    <n v="15600"/>
    <n v="6"/>
    <m/>
    <n v="2340"/>
    <x v="0"/>
    <n v="90000"/>
    <x v="106"/>
    <m/>
    <x v="39"/>
    <x v="16"/>
    <x v="10"/>
    <x v="0"/>
  </r>
  <r>
    <s v="26-11-2024"/>
    <s v="Canberra"/>
    <s v="Australia"/>
    <x v="0"/>
    <s v="Female"/>
    <x v="1"/>
    <x v="47"/>
    <n v="150"/>
    <n v="25"/>
    <n v="33"/>
    <n v="6"/>
    <m/>
    <n v="12.074999999999999"/>
    <x v="0"/>
    <n v="172.5"/>
    <x v="119"/>
    <m/>
    <x v="184"/>
    <x v="16"/>
    <x v="10"/>
    <x v="0"/>
  </r>
  <r>
    <s v="26-11-2024"/>
    <s v="Adelaide"/>
    <s v="Australia"/>
    <x v="0"/>
    <s v="Female"/>
    <x v="0"/>
    <x v="33"/>
    <n v="300"/>
    <n v="60"/>
    <n v="78"/>
    <n v="5"/>
    <m/>
    <n v="39"/>
    <x v="2"/>
    <n v="390"/>
    <x v="43"/>
    <m/>
    <x v="85"/>
    <x v="16"/>
    <x v="10"/>
    <x v="0"/>
  </r>
  <r>
    <s v="26-11-2024"/>
    <s v="Jacksonville"/>
    <s v="USA"/>
    <x v="1"/>
    <s v="Female"/>
    <x v="4"/>
    <x v="51"/>
    <n v="2400"/>
    <n v="600"/>
    <n v="780"/>
    <n v="4"/>
    <m/>
    <n v="100"/>
    <x v="1"/>
    <n v="2880"/>
    <x v="161"/>
    <m/>
    <x v="70"/>
    <x v="16"/>
    <x v="10"/>
    <x v="0"/>
  </r>
  <r>
    <s v="26-11-2024"/>
    <s v="Quebec City"/>
    <s v="Canada"/>
    <x v="0"/>
    <s v="Female"/>
    <x v="2"/>
    <x v="17"/>
    <n v="13200"/>
    <n v="2200"/>
    <n v="2860"/>
    <n v="6"/>
    <m/>
    <n v="286"/>
    <x v="2"/>
    <n v="17160"/>
    <x v="68"/>
    <m/>
    <x v="21"/>
    <x v="16"/>
    <x v="10"/>
    <x v="0"/>
  </r>
  <r>
    <s v="26-11-2024"/>
    <s v="Mumbai"/>
    <s v="India"/>
    <x v="1"/>
    <s v="Male"/>
    <x v="0"/>
    <x v="43"/>
    <n v="56"/>
    <n v="7"/>
    <n v="9"/>
    <n v="8"/>
    <m/>
    <n v="7.28"/>
    <x v="1"/>
    <n v="72.8"/>
    <x v="133"/>
    <m/>
    <x v="120"/>
    <x v="16"/>
    <x v="10"/>
    <x v="0"/>
  </r>
  <r>
    <s v="26-11-2024"/>
    <s v="Ottawa"/>
    <s v="Canada"/>
    <x v="0"/>
    <s v="Male"/>
    <x v="2"/>
    <x v="19"/>
    <n v="90000"/>
    <n v="18000"/>
    <n v="23400"/>
    <n v="5"/>
    <m/>
    <n v="3510"/>
    <x v="2"/>
    <n v="117000"/>
    <x v="95"/>
    <m/>
    <x v="63"/>
    <x v="16"/>
    <x v="10"/>
    <x v="0"/>
  </r>
  <r>
    <s v="27-11-2024"/>
    <s v="Frankfurt"/>
    <s v="Germany"/>
    <x v="0"/>
    <s v="Male"/>
    <x v="0"/>
    <x v="1"/>
    <n v="240"/>
    <n v="80"/>
    <n v="104"/>
    <n v="3"/>
    <m/>
    <n v="30"/>
    <x v="2"/>
    <n v="300"/>
    <x v="55"/>
    <m/>
    <x v="7"/>
    <x v="17"/>
    <x v="10"/>
    <x v="0"/>
  </r>
  <r>
    <s v="27-11-2024"/>
    <s v="Kolhapur"/>
    <s v="India"/>
    <x v="0"/>
    <s v="Female"/>
    <x v="4"/>
    <x v="13"/>
    <n v="3600"/>
    <n v="900"/>
    <n v="1170"/>
    <n v="4"/>
    <m/>
    <n v="117"/>
    <x v="0"/>
    <n v="4500"/>
    <x v="16"/>
    <m/>
    <x v="16"/>
    <x v="17"/>
    <x v="10"/>
    <x v="0"/>
  </r>
  <r>
    <s v="27-11-2024"/>
    <s v="Munich"/>
    <s v="Germany"/>
    <x v="0"/>
    <s v="Female"/>
    <x v="0"/>
    <x v="36"/>
    <n v="440"/>
    <n v="55"/>
    <n v="72"/>
    <n v="8"/>
    <m/>
    <n v="57.2"/>
    <x v="2"/>
    <n v="572"/>
    <x v="127"/>
    <m/>
    <x v="83"/>
    <x v="17"/>
    <x v="10"/>
    <x v="0"/>
  </r>
  <r>
    <s v="27-11-2024"/>
    <s v="Hyderabad"/>
    <s v="India"/>
    <x v="0"/>
    <s v="Female"/>
    <x v="0"/>
    <x v="5"/>
    <n v="720"/>
    <n v="90"/>
    <n v="117"/>
    <n v="8"/>
    <m/>
    <n v="57.96"/>
    <x v="0"/>
    <n v="828"/>
    <x v="101"/>
    <m/>
    <x v="1"/>
    <x v="17"/>
    <x v="10"/>
    <x v="0"/>
  </r>
  <r>
    <s v="27-11-2024"/>
    <s v="Etawah"/>
    <s v="India"/>
    <x v="1"/>
    <s v="Male"/>
    <x v="1"/>
    <x v="2"/>
    <n v="900"/>
    <n v="180"/>
    <n v="234"/>
    <n v="5"/>
    <m/>
    <n v="100"/>
    <x v="1"/>
    <n v="1170"/>
    <x v="28"/>
    <m/>
    <x v="29"/>
    <x v="17"/>
    <x v="10"/>
    <x v="0"/>
  </r>
  <r>
    <s v="27-11-2024"/>
    <s v="Gwalior"/>
    <s v="India"/>
    <x v="0"/>
    <s v="Male"/>
    <x v="2"/>
    <x v="19"/>
    <n v="36000"/>
    <n v="18000"/>
    <n v="23400"/>
    <n v="2"/>
    <m/>
    <n v="2898"/>
    <x v="0"/>
    <n v="41400"/>
    <x v="102"/>
    <m/>
    <x v="52"/>
    <x v="17"/>
    <x v="10"/>
    <x v="0"/>
  </r>
  <r>
    <s v="27-11-2024"/>
    <s v="Baranagar"/>
    <s v="India"/>
    <x v="1"/>
    <s v="Male"/>
    <x v="3"/>
    <x v="25"/>
    <n v="600"/>
    <n v="120"/>
    <n v="156"/>
    <n v="5"/>
    <m/>
    <n v="93.6"/>
    <x v="0"/>
    <n v="780"/>
    <x v="5"/>
    <m/>
    <x v="5"/>
    <x v="17"/>
    <x v="10"/>
    <x v="0"/>
  </r>
  <r>
    <s v="27-11-2024"/>
    <s v="Ras Al Khaimah"/>
    <s v="UAE"/>
    <x v="1"/>
    <s v="Female"/>
    <x v="2"/>
    <x v="19"/>
    <n v="72000"/>
    <n v="18000"/>
    <n v="23400"/>
    <n v="4"/>
    <m/>
    <n v="3510"/>
    <x v="2"/>
    <n v="86400"/>
    <x v="42"/>
    <m/>
    <x v="39"/>
    <x v="17"/>
    <x v="10"/>
    <x v="0"/>
  </r>
  <r>
    <s v="27-11-2024"/>
    <s v="Surat"/>
    <s v="India"/>
    <x v="0"/>
    <s v="Male"/>
    <x v="1"/>
    <x v="2"/>
    <n v="1440"/>
    <n v="180"/>
    <n v="234"/>
    <n v="8"/>
    <m/>
    <n v="90"/>
    <x v="1"/>
    <n v="1800"/>
    <x v="115"/>
    <m/>
    <x v="206"/>
    <x v="17"/>
    <x v="10"/>
    <x v="0"/>
  </r>
  <r>
    <s v="27-11-2024"/>
    <s v="London"/>
    <s v="UK"/>
    <x v="1"/>
    <s v="Female"/>
    <x v="0"/>
    <x v="3"/>
    <n v="500"/>
    <n v="100"/>
    <n v="130"/>
    <n v="5"/>
    <m/>
    <n v="75"/>
    <x v="0"/>
    <n v="625"/>
    <x v="99"/>
    <m/>
    <x v="24"/>
    <x v="17"/>
    <x v="10"/>
    <x v="0"/>
  </r>
  <r>
    <s v="27-11-2024"/>
    <s v="Calgary"/>
    <s v="Canada"/>
    <x v="1"/>
    <s v="Female"/>
    <x v="2"/>
    <x v="29"/>
    <n v="36000"/>
    <n v="12000"/>
    <n v="15600"/>
    <n v="3"/>
    <m/>
    <n v="2340"/>
    <x v="1"/>
    <n v="45000"/>
    <x v="104"/>
    <m/>
    <x v="52"/>
    <x v="17"/>
    <x v="10"/>
    <x v="0"/>
  </r>
  <r>
    <s v="27-11-2024"/>
    <s v="Bardhaman"/>
    <s v="India"/>
    <x v="1"/>
    <s v="Male"/>
    <x v="0"/>
    <x v="14"/>
    <n v="560"/>
    <n v="140"/>
    <n v="182"/>
    <n v="4"/>
    <m/>
    <n v="72.8"/>
    <x v="1"/>
    <n v="728"/>
    <x v="17"/>
    <m/>
    <x v="17"/>
    <x v="17"/>
    <x v="10"/>
    <x v="0"/>
  </r>
  <r>
    <s v="27-11-2024"/>
    <s v="Nashville"/>
    <s v="USA"/>
    <x v="0"/>
    <s v="Female"/>
    <x v="3"/>
    <x v="8"/>
    <n v="560"/>
    <n v="80"/>
    <n v="104"/>
    <n v="7"/>
    <m/>
    <n v="49"/>
    <x v="0"/>
    <n v="700"/>
    <x v="3"/>
    <m/>
    <x v="17"/>
    <x v="17"/>
    <x v="10"/>
    <x v="0"/>
  </r>
  <r>
    <s v="27-11-2024"/>
    <s v="Vancouver"/>
    <s v="Canada"/>
    <x v="0"/>
    <s v="Male"/>
    <x v="2"/>
    <x v="10"/>
    <n v="4000"/>
    <n v="800"/>
    <n v="1040"/>
    <n v="5"/>
    <m/>
    <n v="104"/>
    <x v="0"/>
    <n v="5200"/>
    <x v="12"/>
    <m/>
    <x v="12"/>
    <x v="17"/>
    <x v="10"/>
    <x v="0"/>
  </r>
  <r>
    <s v="27-11-2024"/>
    <s v="Palghar"/>
    <s v="India"/>
    <x v="0"/>
    <s v="Male"/>
    <x v="0"/>
    <x v="32"/>
    <n v="60"/>
    <n v="20"/>
    <n v="26"/>
    <n v="3"/>
    <m/>
    <n v="7.8"/>
    <x v="2"/>
    <n v="78"/>
    <x v="209"/>
    <m/>
    <x v="112"/>
    <x v="17"/>
    <x v="10"/>
    <x v="0"/>
  </r>
  <r>
    <s v="27-11-2024"/>
    <s v="Dallas"/>
    <s v="USA"/>
    <x v="0"/>
    <s v="Female"/>
    <x v="1"/>
    <x v="39"/>
    <n v="150"/>
    <n v="50"/>
    <n v="65"/>
    <n v="3"/>
    <m/>
    <n v="13.125"/>
    <x v="0"/>
    <n v="187.5"/>
    <x v="238"/>
    <m/>
    <x v="181"/>
    <x v="17"/>
    <x v="10"/>
    <x v="0"/>
  </r>
  <r>
    <s v="27-11-2024"/>
    <s v="Fujairah"/>
    <s v="UAE"/>
    <x v="0"/>
    <s v="Male"/>
    <x v="1"/>
    <x v="44"/>
    <n v="600"/>
    <n v="150"/>
    <n v="195"/>
    <n v="4"/>
    <m/>
    <n v="78"/>
    <x v="2"/>
    <n v="780"/>
    <x v="5"/>
    <m/>
    <x v="5"/>
    <x v="17"/>
    <x v="10"/>
    <x v="0"/>
  </r>
  <r>
    <s v="27-11-2024"/>
    <s v="Perth"/>
    <s v="Australia"/>
    <x v="0"/>
    <s v="Male"/>
    <x v="4"/>
    <x v="30"/>
    <n v="4500"/>
    <n v="1500"/>
    <n v="1950"/>
    <n v="3"/>
    <m/>
    <n v="195"/>
    <x v="2"/>
    <n v="5850"/>
    <x v="194"/>
    <m/>
    <x v="40"/>
    <x v="17"/>
    <x v="10"/>
    <x v="0"/>
  </r>
  <r>
    <s v="27-11-2024"/>
    <s v="Dallas"/>
    <s v="USA"/>
    <x v="0"/>
    <s v="Female"/>
    <x v="0"/>
    <x v="27"/>
    <n v="280"/>
    <n v="40"/>
    <n v="52"/>
    <n v="7"/>
    <m/>
    <n v="25.48"/>
    <x v="0"/>
    <n v="364"/>
    <x v="96"/>
    <m/>
    <x v="87"/>
    <x v="17"/>
    <x v="10"/>
    <x v="0"/>
  </r>
  <r>
    <s v="27-11-2024"/>
    <s v="Phoenix"/>
    <s v="USA"/>
    <x v="1"/>
    <s v="Female"/>
    <x v="5"/>
    <x v="58"/>
    <n v="1000"/>
    <n v="250"/>
    <n v="325"/>
    <n v="4"/>
    <m/>
    <n v="100"/>
    <x v="1"/>
    <n v="1300"/>
    <x v="52"/>
    <m/>
    <x v="22"/>
    <x v="17"/>
    <x v="10"/>
    <x v="0"/>
  </r>
  <r>
    <s v="27-11-2024"/>
    <s v="Winnipeg"/>
    <s v="Canada"/>
    <x v="0"/>
    <s v="Female"/>
    <x v="4"/>
    <x v="37"/>
    <n v="600"/>
    <n v="300"/>
    <n v="390"/>
    <n v="2"/>
    <m/>
    <n v="54.6"/>
    <x v="0"/>
    <n v="780"/>
    <x v="5"/>
    <m/>
    <x v="5"/>
    <x v="17"/>
    <x v="10"/>
    <x v="0"/>
  </r>
  <r>
    <s v="27-11-2024"/>
    <s v="Mysore"/>
    <s v="India"/>
    <x v="1"/>
    <s v="Female"/>
    <x v="4"/>
    <x v="34"/>
    <n v="17500"/>
    <n v="2500"/>
    <n v="3250"/>
    <n v="7"/>
    <m/>
    <n v="325"/>
    <x v="0"/>
    <n v="22750"/>
    <x v="18"/>
    <m/>
    <x v="118"/>
    <x v="17"/>
    <x v="10"/>
    <x v="0"/>
  </r>
  <r>
    <s v="27-11-2024"/>
    <s v="Kota"/>
    <s v="India"/>
    <x v="1"/>
    <s v="Male"/>
    <x v="2"/>
    <x v="19"/>
    <n v="72000"/>
    <n v="18000"/>
    <n v="23400"/>
    <n v="4"/>
    <m/>
    <n v="3510"/>
    <x v="1"/>
    <n v="93600"/>
    <x v="39"/>
    <m/>
    <x v="39"/>
    <x v="17"/>
    <x v="10"/>
    <x v="0"/>
  </r>
  <r>
    <s v="27-11-2024"/>
    <s v="Allahabad"/>
    <s v="India"/>
    <x v="1"/>
    <s v="Female"/>
    <x v="4"/>
    <x v="34"/>
    <n v="7500"/>
    <n v="2500"/>
    <n v="3250"/>
    <n v="3"/>
    <m/>
    <n v="325"/>
    <x v="0"/>
    <n v="9750"/>
    <x v="49"/>
    <m/>
    <x v="50"/>
    <x v="17"/>
    <x v="10"/>
    <x v="0"/>
  </r>
  <r>
    <s v="27-11-2024"/>
    <s v="Sharjah"/>
    <s v="UAE"/>
    <x v="1"/>
    <s v="Female"/>
    <x v="1"/>
    <x v="44"/>
    <n v="1050"/>
    <n v="150"/>
    <n v="195"/>
    <n v="7"/>
    <m/>
    <n v="100"/>
    <x v="0"/>
    <n v="1312.5"/>
    <x v="185"/>
    <m/>
    <x v="86"/>
    <x v="17"/>
    <x v="10"/>
    <x v="0"/>
  </r>
  <r>
    <s v="27-11-2024"/>
    <s v="Aizawl"/>
    <s v="India"/>
    <x v="0"/>
    <s v="Male"/>
    <x v="0"/>
    <x v="11"/>
    <n v="2750"/>
    <n v="550"/>
    <n v="715"/>
    <n v="5"/>
    <m/>
    <n v="100"/>
    <x v="0"/>
    <n v="3575"/>
    <x v="98"/>
    <m/>
    <x v="92"/>
    <x v="17"/>
    <x v="10"/>
    <x v="0"/>
  </r>
  <r>
    <s v="27-11-2024"/>
    <s v="Fujairah"/>
    <s v="UAE"/>
    <x v="0"/>
    <s v="Female"/>
    <x v="4"/>
    <x v="34"/>
    <n v="12500"/>
    <n v="2500"/>
    <n v="3250"/>
    <n v="5"/>
    <m/>
    <n v="325"/>
    <x v="2"/>
    <n v="16250"/>
    <x v="240"/>
    <m/>
    <x v="188"/>
    <x v="17"/>
    <x v="10"/>
    <x v="0"/>
  </r>
  <r>
    <s v="28-11-2024"/>
    <s v="Agra"/>
    <s v="India"/>
    <x v="0"/>
    <s v="Female"/>
    <x v="0"/>
    <x v="11"/>
    <n v="4400"/>
    <n v="550"/>
    <n v="715"/>
    <n v="8"/>
    <m/>
    <n v="100"/>
    <x v="2"/>
    <n v="5280"/>
    <x v="361"/>
    <m/>
    <x v="104"/>
    <x v="18"/>
    <x v="10"/>
    <x v="0"/>
  </r>
  <r>
    <s v="28-11-2024"/>
    <s v="Jacksonville"/>
    <s v="USA"/>
    <x v="1"/>
    <s v="Male"/>
    <x v="0"/>
    <x v="11"/>
    <n v="3300"/>
    <n v="550"/>
    <n v="715"/>
    <n v="6"/>
    <m/>
    <n v="100"/>
    <x v="0"/>
    <n v="4125"/>
    <x v="98"/>
    <m/>
    <x v="187"/>
    <x v="18"/>
    <x v="10"/>
    <x v="0"/>
  </r>
  <r>
    <s v="28-11-2024"/>
    <s v="Edmonton"/>
    <s v="Canada"/>
    <x v="0"/>
    <s v="Male"/>
    <x v="2"/>
    <x v="18"/>
    <n v="6000"/>
    <n v="1200"/>
    <n v="1560"/>
    <n v="5"/>
    <m/>
    <n v="156"/>
    <x v="1"/>
    <n v="7500"/>
    <x v="190"/>
    <m/>
    <x v="25"/>
    <x v="18"/>
    <x v="10"/>
    <x v="0"/>
  </r>
  <r>
    <s v="28-11-2024"/>
    <s v="Montreal"/>
    <s v="Canada"/>
    <x v="1"/>
    <s v="Female"/>
    <x v="0"/>
    <x v="3"/>
    <n v="1000"/>
    <n v="100"/>
    <n v="130"/>
    <n v="10"/>
    <m/>
    <n v="100"/>
    <x v="0"/>
    <n v="1300"/>
    <x v="52"/>
    <m/>
    <x v="22"/>
    <x v="18"/>
    <x v="10"/>
    <x v="0"/>
  </r>
  <r>
    <s v="28-11-2024"/>
    <s v="Vancouver"/>
    <s v="Canada"/>
    <x v="0"/>
    <s v="Male"/>
    <x v="0"/>
    <x v="3"/>
    <n v="600"/>
    <n v="100"/>
    <n v="130"/>
    <n v="6"/>
    <m/>
    <n v="75"/>
    <x v="2"/>
    <n v="750"/>
    <x v="22"/>
    <m/>
    <x v="5"/>
    <x v="18"/>
    <x v="10"/>
    <x v="0"/>
  </r>
  <r>
    <s v="28-11-2024"/>
    <s v="Canberra"/>
    <s v="Australia"/>
    <x v="0"/>
    <s v="Male"/>
    <x v="1"/>
    <x v="39"/>
    <n v="200"/>
    <n v="50"/>
    <n v="65"/>
    <n v="4"/>
    <m/>
    <n v="12.5"/>
    <x v="1"/>
    <n v="250"/>
    <x v="78"/>
    <m/>
    <x v="54"/>
    <x v="18"/>
    <x v="10"/>
    <x v="0"/>
  </r>
  <r>
    <s v="28-11-2024"/>
    <s v="Toronto"/>
    <s v="Canada"/>
    <x v="0"/>
    <s v="Male"/>
    <x v="2"/>
    <x v="18"/>
    <n v="1200"/>
    <n v="1200"/>
    <n v="1560"/>
    <n v="1"/>
    <m/>
    <n v="109.2"/>
    <x v="0"/>
    <n v="1560"/>
    <x v="115"/>
    <m/>
    <x v="105"/>
    <x v="18"/>
    <x v="10"/>
    <x v="0"/>
  </r>
  <r>
    <s v="28-11-2024"/>
    <s v="Fortaleza"/>
    <s v="Brazil"/>
    <x v="0"/>
    <s v="Female"/>
    <x v="2"/>
    <x v="29"/>
    <n v="60000"/>
    <n v="12000"/>
    <n v="15600"/>
    <n v="5"/>
    <m/>
    <n v="2340"/>
    <x v="2"/>
    <n v="75000"/>
    <x v="82"/>
    <m/>
    <x v="79"/>
    <x v="18"/>
    <x v="10"/>
    <x v="0"/>
  </r>
  <r>
    <s v="28-11-2024"/>
    <s v="Toronto"/>
    <s v="Canada"/>
    <x v="0"/>
    <s v="Female"/>
    <x v="4"/>
    <x v="35"/>
    <n v="2000"/>
    <n v="500"/>
    <n v="650"/>
    <n v="4"/>
    <m/>
    <n v="100"/>
    <x v="1"/>
    <n v="2600"/>
    <x v="47"/>
    <m/>
    <x v="48"/>
    <x v="18"/>
    <x v="10"/>
    <x v="0"/>
  </r>
  <r>
    <s v="28-11-2024"/>
    <s v="BrasÃ­lia"/>
    <s v="Brazil"/>
    <x v="1"/>
    <s v="Female"/>
    <x v="0"/>
    <x v="43"/>
    <n v="70"/>
    <n v="7"/>
    <n v="9"/>
    <n v="10"/>
    <m/>
    <n v="9.1"/>
    <x v="1"/>
    <n v="91"/>
    <x v="30"/>
    <m/>
    <x v="244"/>
    <x v="18"/>
    <x v="10"/>
    <x v="0"/>
  </r>
  <r>
    <s v="28-11-2024"/>
    <s v="Munich"/>
    <s v="Germany"/>
    <x v="1"/>
    <s v="Male"/>
    <x v="0"/>
    <x v="32"/>
    <n v="60"/>
    <n v="20"/>
    <n v="26"/>
    <n v="3"/>
    <m/>
    <n v="7.5"/>
    <x v="1"/>
    <n v="75"/>
    <x v="67"/>
    <m/>
    <x v="112"/>
    <x v="18"/>
    <x v="10"/>
    <x v="0"/>
  </r>
  <r>
    <s v="28-11-2024"/>
    <s v="Calgary"/>
    <s v="Canada"/>
    <x v="0"/>
    <s v="Female"/>
    <x v="2"/>
    <x v="12"/>
    <n v="125000"/>
    <n v="25000"/>
    <n v="32500"/>
    <n v="5"/>
    <m/>
    <n v="4875"/>
    <x v="1"/>
    <n v="156250"/>
    <x v="89"/>
    <m/>
    <x v="84"/>
    <x v="18"/>
    <x v="10"/>
    <x v="0"/>
  </r>
  <r>
    <s v="28-11-2024"/>
    <s v="Ahmedabad"/>
    <s v="India"/>
    <x v="0"/>
    <s v="Female"/>
    <x v="2"/>
    <x v="10"/>
    <n v="4800"/>
    <n v="800"/>
    <n v="1040"/>
    <n v="6"/>
    <m/>
    <n v="104"/>
    <x v="0"/>
    <n v="6240"/>
    <x v="38"/>
    <m/>
    <x v="38"/>
    <x v="18"/>
    <x v="10"/>
    <x v="0"/>
  </r>
  <r>
    <s v="28-11-2024"/>
    <s v="Visakhapatnam"/>
    <s v="India"/>
    <x v="0"/>
    <s v="Male"/>
    <x v="0"/>
    <x v="11"/>
    <n v="2750"/>
    <n v="550"/>
    <n v="715"/>
    <n v="5"/>
    <m/>
    <n v="100"/>
    <x v="0"/>
    <n v="3575"/>
    <x v="98"/>
    <m/>
    <x v="92"/>
    <x v="18"/>
    <x v="10"/>
    <x v="0"/>
  </r>
  <r>
    <s v="28-11-2024"/>
    <s v="Bangalore"/>
    <s v="India"/>
    <x v="1"/>
    <s v="Male"/>
    <x v="4"/>
    <x v="37"/>
    <n v="2400"/>
    <n v="300"/>
    <n v="390"/>
    <n v="8"/>
    <m/>
    <n v="100"/>
    <x v="0"/>
    <n v="3120"/>
    <x v="72"/>
    <m/>
    <x v="70"/>
    <x v="18"/>
    <x v="10"/>
    <x v="0"/>
  </r>
  <r>
    <s v="28-11-2024"/>
    <s v="Surat"/>
    <s v="India"/>
    <x v="1"/>
    <s v="Male"/>
    <x v="0"/>
    <x v="0"/>
    <n v="1250"/>
    <n v="250"/>
    <n v="325"/>
    <n v="5"/>
    <m/>
    <n v="100"/>
    <x v="0"/>
    <n v="1625"/>
    <x v="134"/>
    <m/>
    <x v="81"/>
    <x v="18"/>
    <x v="10"/>
    <x v="0"/>
  </r>
  <r>
    <s v="28-11-2024"/>
    <s v="Gold Coast"/>
    <s v="Australia"/>
    <x v="1"/>
    <s v="Male"/>
    <x v="0"/>
    <x v="14"/>
    <n v="560"/>
    <n v="140"/>
    <n v="182"/>
    <n v="4"/>
    <m/>
    <n v="87.36"/>
    <x v="0"/>
    <n v="728"/>
    <x v="17"/>
    <m/>
    <x v="17"/>
    <x v="18"/>
    <x v="10"/>
    <x v="0"/>
  </r>
  <r>
    <s v="28-11-2024"/>
    <s v="Belo Horizonte"/>
    <s v="Brazil"/>
    <x v="1"/>
    <s v="Male"/>
    <x v="0"/>
    <x v="27"/>
    <n v="400"/>
    <n v="40"/>
    <n v="52"/>
    <n v="10"/>
    <m/>
    <n v="60"/>
    <x v="0"/>
    <n v="500"/>
    <x v="132"/>
    <m/>
    <x v="20"/>
    <x v="18"/>
    <x v="10"/>
    <x v="0"/>
  </r>
  <r>
    <s v="28-11-2024"/>
    <s v="Bangalore"/>
    <s v="India"/>
    <x v="0"/>
    <s v="Male"/>
    <x v="4"/>
    <x v="28"/>
    <n v="1000"/>
    <n v="100"/>
    <n v="130"/>
    <n v="10"/>
    <m/>
    <n v="91"/>
    <x v="0"/>
    <n v="1300"/>
    <x v="52"/>
    <m/>
    <x v="22"/>
    <x v="18"/>
    <x v="10"/>
    <x v="0"/>
  </r>
  <r>
    <s v="28-11-2024"/>
    <s v="Kharagpur"/>
    <s v="India"/>
    <x v="0"/>
    <s v="Male"/>
    <x v="0"/>
    <x v="11"/>
    <n v="3850"/>
    <n v="550"/>
    <n v="715"/>
    <n v="7"/>
    <m/>
    <n v="100"/>
    <x v="1"/>
    <n v="4620"/>
    <x v="245"/>
    <m/>
    <x v="147"/>
    <x v="18"/>
    <x v="10"/>
    <x v="0"/>
  </r>
  <r>
    <s v="28-11-2024"/>
    <s v="Vijayawada"/>
    <s v="India"/>
    <x v="0"/>
    <s v="Male"/>
    <x v="0"/>
    <x v="43"/>
    <n v="49"/>
    <n v="7"/>
    <n v="9"/>
    <n v="7"/>
    <m/>
    <n v="6.37"/>
    <x v="2"/>
    <n v="63.7"/>
    <x v="200"/>
    <m/>
    <x v="34"/>
    <x v="18"/>
    <x v="10"/>
    <x v="0"/>
  </r>
  <r>
    <s v="28-11-2024"/>
    <s v="Patna"/>
    <s v="India"/>
    <x v="0"/>
    <s v="Female"/>
    <x v="0"/>
    <x v="14"/>
    <n v="700"/>
    <n v="140"/>
    <n v="182"/>
    <n v="5"/>
    <m/>
    <n v="63.7"/>
    <x v="0"/>
    <n v="910"/>
    <x v="34"/>
    <m/>
    <x v="3"/>
    <x v="18"/>
    <x v="10"/>
    <x v="0"/>
  </r>
  <r>
    <s v="28-11-2024"/>
    <s v="Etawah"/>
    <s v="India"/>
    <x v="0"/>
    <s v="Male"/>
    <x v="4"/>
    <x v="30"/>
    <n v="9000"/>
    <n v="1500"/>
    <n v="1950"/>
    <n v="6"/>
    <m/>
    <n v="195"/>
    <x v="0"/>
    <n v="11700"/>
    <x v="282"/>
    <m/>
    <x v="23"/>
    <x v="18"/>
    <x v="10"/>
    <x v="0"/>
  </r>
  <r>
    <s v="28-11-2024"/>
    <s v="London"/>
    <s v="UK"/>
    <x v="0"/>
    <s v="Male"/>
    <x v="0"/>
    <x v="43"/>
    <n v="49"/>
    <n v="7"/>
    <n v="9"/>
    <n v="7"/>
    <m/>
    <n v="2.94"/>
    <x v="1"/>
    <n v="58.8"/>
    <x v="384"/>
    <m/>
    <x v="34"/>
    <x v="18"/>
    <x v="10"/>
    <x v="0"/>
  </r>
  <r>
    <s v="28-11-2024"/>
    <s v="Hobart"/>
    <s v="Australia"/>
    <x v="0"/>
    <s v="Male"/>
    <x v="4"/>
    <x v="34"/>
    <n v="12500"/>
    <n v="2500"/>
    <n v="3250"/>
    <n v="5"/>
    <m/>
    <n v="325"/>
    <x v="1"/>
    <n v="15000"/>
    <x v="139"/>
    <m/>
    <x v="188"/>
    <x v="18"/>
    <x v="10"/>
    <x v="0"/>
  </r>
  <r>
    <s v="28-11-2024"/>
    <s v="Sharjah"/>
    <s v="UAE"/>
    <x v="0"/>
    <s v="Male"/>
    <x v="2"/>
    <x v="24"/>
    <n v="1750"/>
    <n v="250"/>
    <n v="325"/>
    <n v="7"/>
    <m/>
    <n v="100"/>
    <x v="0"/>
    <n v="2187.5"/>
    <x v="178"/>
    <m/>
    <x v="31"/>
    <x v="18"/>
    <x v="10"/>
    <x v="0"/>
  </r>
  <r>
    <s v="28-11-2024"/>
    <s v="Canberra"/>
    <s v="Australia"/>
    <x v="0"/>
    <s v="Female"/>
    <x v="0"/>
    <x v="0"/>
    <n v="1750"/>
    <n v="250"/>
    <n v="325"/>
    <n v="7"/>
    <m/>
    <n v="100"/>
    <x v="1"/>
    <n v="2275"/>
    <x v="31"/>
    <m/>
    <x v="31"/>
    <x v="18"/>
    <x v="10"/>
    <x v="0"/>
  </r>
  <r>
    <s v="28-11-2024"/>
    <s v="Quebec City"/>
    <s v="Canada"/>
    <x v="1"/>
    <s v="Male"/>
    <x v="1"/>
    <x v="44"/>
    <n v="750"/>
    <n v="150"/>
    <n v="195"/>
    <n v="5"/>
    <m/>
    <n v="97.5"/>
    <x v="1"/>
    <n v="975"/>
    <x v="141"/>
    <m/>
    <x v="126"/>
    <x v="18"/>
    <x v="10"/>
    <x v="0"/>
  </r>
  <r>
    <s v="28-11-2024"/>
    <s v="Munich"/>
    <s v="Germany"/>
    <x v="0"/>
    <s v="Female"/>
    <x v="0"/>
    <x v="43"/>
    <n v="28"/>
    <n v="7"/>
    <n v="9"/>
    <n v="4"/>
    <m/>
    <n v="2.4500000000000002"/>
    <x v="0"/>
    <n v="35"/>
    <x v="182"/>
    <m/>
    <x v="186"/>
    <x v="18"/>
    <x v="10"/>
    <x v="0"/>
  </r>
  <r>
    <s v="28-11-2024"/>
    <s v="Visakhapatnam"/>
    <s v="India"/>
    <x v="0"/>
    <s v="Male"/>
    <x v="2"/>
    <x v="18"/>
    <n v="4800"/>
    <n v="1200"/>
    <n v="1560"/>
    <n v="4"/>
    <m/>
    <n v="156"/>
    <x v="0"/>
    <n v="6240"/>
    <x v="38"/>
    <m/>
    <x v="38"/>
    <x v="18"/>
    <x v="10"/>
    <x v="0"/>
  </r>
  <r>
    <s v="28-11-2024"/>
    <s v="Chennai"/>
    <s v="India"/>
    <x v="1"/>
    <s v="Female"/>
    <x v="0"/>
    <x v="38"/>
    <n v="450"/>
    <n v="45"/>
    <n v="59"/>
    <n v="10"/>
    <m/>
    <n v="58.5"/>
    <x v="1"/>
    <n v="585"/>
    <x v="74"/>
    <m/>
    <x v="103"/>
    <x v="18"/>
    <x v="10"/>
    <x v="0"/>
  </r>
  <r>
    <s v="29-11-2024"/>
    <s v="Berlin"/>
    <s v="Germany"/>
    <x v="0"/>
    <s v="Female"/>
    <x v="2"/>
    <x v="19"/>
    <n v="144000"/>
    <n v="18000"/>
    <n v="23400"/>
    <n v="8"/>
    <m/>
    <n v="3510"/>
    <x v="1"/>
    <n v="180000"/>
    <x v="320"/>
    <m/>
    <x v="26"/>
    <x v="0"/>
    <x v="10"/>
    <x v="0"/>
  </r>
  <r>
    <s v="29-11-2024"/>
    <s v="Sangli"/>
    <s v="India"/>
    <x v="0"/>
    <s v="Male"/>
    <x v="0"/>
    <x v="5"/>
    <n v="270"/>
    <n v="90"/>
    <n v="117"/>
    <n v="3"/>
    <m/>
    <n v="17.55"/>
    <x v="1"/>
    <n v="351"/>
    <x v="207"/>
    <m/>
    <x v="37"/>
    <x v="0"/>
    <x v="10"/>
    <x v="0"/>
  </r>
  <r>
    <s v="29-11-2024"/>
    <s v="Dresden"/>
    <s v="Germany"/>
    <x v="0"/>
    <s v="Male"/>
    <x v="5"/>
    <x v="41"/>
    <n v="12"/>
    <n v="3"/>
    <n v="4"/>
    <n v="4"/>
    <m/>
    <n v="1.008"/>
    <x v="0"/>
    <n v="14.4"/>
    <x v="339"/>
    <m/>
    <x v="223"/>
    <x v="0"/>
    <x v="10"/>
    <x v="0"/>
  </r>
  <r>
    <s v="29-11-2024"/>
    <s v="Phoenix"/>
    <s v="USA"/>
    <x v="0"/>
    <s v="Male"/>
    <x v="0"/>
    <x v="38"/>
    <n v="360"/>
    <n v="45"/>
    <n v="59"/>
    <n v="8"/>
    <m/>
    <n v="31.5"/>
    <x v="0"/>
    <n v="450"/>
    <x v="43"/>
    <m/>
    <x v="114"/>
    <x v="0"/>
    <x v="10"/>
    <x v="0"/>
  </r>
  <r>
    <s v="29-11-2024"/>
    <s v="Bhiwani"/>
    <s v="India"/>
    <x v="0"/>
    <s v="Female"/>
    <x v="0"/>
    <x v="9"/>
    <n v="420"/>
    <n v="60"/>
    <n v="78"/>
    <n v="7"/>
    <m/>
    <n v="54.6"/>
    <x v="2"/>
    <n v="546"/>
    <x v="15"/>
    <m/>
    <x v="32"/>
    <x v="0"/>
    <x v="10"/>
    <x v="0"/>
  </r>
  <r>
    <s v="29-11-2024"/>
    <s v="Berlin"/>
    <s v="Germany"/>
    <x v="0"/>
    <s v="Female"/>
    <x v="5"/>
    <x v="20"/>
    <n v="70"/>
    <n v="10"/>
    <n v="13"/>
    <n v="7"/>
    <m/>
    <n v="6.125"/>
    <x v="0"/>
    <n v="87.5"/>
    <x v="385"/>
    <m/>
    <x v="245"/>
    <x v="0"/>
    <x v="10"/>
    <x v="0"/>
  </r>
  <r>
    <s v="29-11-2024"/>
    <s v="Tumkur"/>
    <s v="India"/>
    <x v="0"/>
    <s v="Male"/>
    <x v="0"/>
    <x v="38"/>
    <n v="180"/>
    <n v="45"/>
    <n v="59"/>
    <n v="4"/>
    <m/>
    <n v="11.7"/>
    <x v="1"/>
    <n v="234"/>
    <x v="2"/>
    <m/>
    <x v="94"/>
    <x v="0"/>
    <x v="10"/>
    <x v="0"/>
  </r>
  <r>
    <s v="29-11-2024"/>
    <s v="Montreal"/>
    <s v="Canada"/>
    <x v="0"/>
    <s v="Female"/>
    <x v="0"/>
    <x v="0"/>
    <n v="750"/>
    <n v="250"/>
    <n v="325"/>
    <n v="3"/>
    <m/>
    <n v="45"/>
    <x v="1"/>
    <n v="900"/>
    <x v="22"/>
    <m/>
    <x v="126"/>
    <x v="0"/>
    <x v="10"/>
    <x v="0"/>
  </r>
  <r>
    <s v="29-11-2024"/>
    <s v="Patna"/>
    <s v="India"/>
    <x v="1"/>
    <s v="Female"/>
    <x v="0"/>
    <x v="27"/>
    <n v="240"/>
    <n v="40"/>
    <n v="52"/>
    <n v="6"/>
    <m/>
    <n v="46.8"/>
    <x v="2"/>
    <n v="312"/>
    <x v="7"/>
    <m/>
    <x v="7"/>
    <x v="0"/>
    <x v="10"/>
    <x v="0"/>
  </r>
  <r>
    <s v="29-11-2024"/>
    <s v="Agra"/>
    <s v="India"/>
    <x v="0"/>
    <s v="Female"/>
    <x v="4"/>
    <x v="13"/>
    <n v="4500"/>
    <n v="900"/>
    <n v="1170"/>
    <n v="5"/>
    <m/>
    <n v="117"/>
    <x v="2"/>
    <n v="5850"/>
    <x v="194"/>
    <m/>
    <x v="40"/>
    <x v="0"/>
    <x v="10"/>
    <x v="0"/>
  </r>
  <r>
    <s v="29-11-2024"/>
    <s v="Sangli"/>
    <s v="India"/>
    <x v="0"/>
    <s v="Male"/>
    <x v="2"/>
    <x v="29"/>
    <n v="36000"/>
    <n v="12000"/>
    <n v="15600"/>
    <n v="3"/>
    <m/>
    <n v="2340"/>
    <x v="2"/>
    <n v="45000"/>
    <x v="104"/>
    <m/>
    <x v="52"/>
    <x v="0"/>
    <x v="10"/>
    <x v="0"/>
  </r>
  <r>
    <s v="29-11-2024"/>
    <s v="Hyderabad"/>
    <s v="India"/>
    <x v="1"/>
    <s v="Male"/>
    <x v="2"/>
    <x v="10"/>
    <n v="3200"/>
    <n v="800"/>
    <n v="1040"/>
    <n v="4"/>
    <m/>
    <n v="104"/>
    <x v="0"/>
    <n v="4160"/>
    <x v="167"/>
    <m/>
    <x v="61"/>
    <x v="0"/>
    <x v="10"/>
    <x v="0"/>
  </r>
  <r>
    <s v="29-11-2024"/>
    <s v="Kanpur"/>
    <s v="India"/>
    <x v="1"/>
    <s v="Male"/>
    <x v="2"/>
    <x v="52"/>
    <n v="30000"/>
    <n v="5000"/>
    <n v="6500"/>
    <n v="6"/>
    <m/>
    <n v="650"/>
    <x v="2"/>
    <n v="39000"/>
    <x v="104"/>
    <m/>
    <x v="146"/>
    <x v="0"/>
    <x v="10"/>
    <x v="0"/>
  </r>
  <r>
    <s v="29-11-2024"/>
    <s v="Visakhapatnam"/>
    <s v="India"/>
    <x v="0"/>
    <s v="Male"/>
    <x v="2"/>
    <x v="29"/>
    <n v="120000"/>
    <n v="12000"/>
    <n v="15600"/>
    <n v="10"/>
    <m/>
    <n v="2340"/>
    <x v="0"/>
    <n v="150000"/>
    <x v="254"/>
    <m/>
    <x v="240"/>
    <x v="0"/>
    <x v="10"/>
    <x v="0"/>
  </r>
  <r>
    <s v="29-11-2024"/>
    <s v="Pune"/>
    <s v="India"/>
    <x v="0"/>
    <s v="Male"/>
    <x v="1"/>
    <x v="39"/>
    <n v="300"/>
    <n v="50"/>
    <n v="65"/>
    <n v="6"/>
    <m/>
    <n v="18.75"/>
    <x v="1"/>
    <n v="375"/>
    <x v="24"/>
    <m/>
    <x v="85"/>
    <x v="0"/>
    <x v="10"/>
    <x v="0"/>
  </r>
  <r>
    <s v="29-11-2024"/>
    <s v="Hamburg"/>
    <s v="Germany"/>
    <x v="1"/>
    <s v="Female"/>
    <x v="5"/>
    <x v="23"/>
    <n v="75"/>
    <n v="15"/>
    <n v="20"/>
    <n v="5"/>
    <m/>
    <n v="9.75"/>
    <x v="1"/>
    <n v="97.5"/>
    <x v="119"/>
    <m/>
    <x v="140"/>
    <x v="0"/>
    <x v="10"/>
    <x v="0"/>
  </r>
  <r>
    <s v="29-11-2024"/>
    <s v="Los Angeles"/>
    <s v="USA"/>
    <x v="0"/>
    <s v="Female"/>
    <x v="0"/>
    <x v="11"/>
    <n v="2200"/>
    <n v="550"/>
    <n v="715"/>
    <n v="4"/>
    <m/>
    <n v="100"/>
    <x v="0"/>
    <n v="2860"/>
    <x v="77"/>
    <m/>
    <x v="75"/>
    <x v="0"/>
    <x v="10"/>
    <x v="0"/>
  </r>
  <r>
    <s v="29-11-2024"/>
    <s v="Ajman"/>
    <s v="UAE"/>
    <x v="1"/>
    <s v="Male"/>
    <x v="0"/>
    <x v="38"/>
    <n v="225"/>
    <n v="45"/>
    <n v="59"/>
    <n v="5"/>
    <m/>
    <n v="33.75"/>
    <x v="0"/>
    <n v="281.25"/>
    <x v="270"/>
    <m/>
    <x v="154"/>
    <x v="0"/>
    <x v="10"/>
    <x v="0"/>
  </r>
  <r>
    <s v="29-11-2024"/>
    <s v="Kanpur"/>
    <s v="India"/>
    <x v="1"/>
    <s v="Male"/>
    <x v="0"/>
    <x v="43"/>
    <n v="28"/>
    <n v="7"/>
    <n v="9"/>
    <n v="4"/>
    <m/>
    <n v="4.2"/>
    <x v="0"/>
    <n v="35"/>
    <x v="182"/>
    <m/>
    <x v="186"/>
    <x v="0"/>
    <x v="10"/>
    <x v="0"/>
  </r>
  <r>
    <s v="29-11-2024"/>
    <s v="Lucknow"/>
    <s v="India"/>
    <x v="0"/>
    <s v="Female"/>
    <x v="2"/>
    <x v="18"/>
    <n v="9600"/>
    <n v="1200"/>
    <n v="1560"/>
    <n v="8"/>
    <m/>
    <n v="156"/>
    <x v="0"/>
    <n v="12480"/>
    <x v="220"/>
    <m/>
    <x v="171"/>
    <x v="0"/>
    <x v="10"/>
    <x v="0"/>
  </r>
  <r>
    <s v="29-11-2024"/>
    <s v="Moradabad"/>
    <s v="India"/>
    <x v="1"/>
    <s v="Male"/>
    <x v="2"/>
    <x v="19"/>
    <n v="108000"/>
    <n v="18000"/>
    <n v="23400"/>
    <n v="6"/>
    <m/>
    <n v="3510"/>
    <x v="1"/>
    <n v="135000"/>
    <x v="95"/>
    <m/>
    <x v="68"/>
    <x v="0"/>
    <x v="10"/>
    <x v="0"/>
  </r>
  <r>
    <s v="29-11-2024"/>
    <s v="Leeds"/>
    <s v="UK"/>
    <x v="0"/>
    <s v="Male"/>
    <x v="1"/>
    <x v="50"/>
    <n v="1000"/>
    <n v="200"/>
    <n v="260"/>
    <n v="5"/>
    <m/>
    <n v="65"/>
    <x v="1"/>
    <n v="1300"/>
    <x v="52"/>
    <m/>
    <x v="22"/>
    <x v="0"/>
    <x v="10"/>
    <x v="0"/>
  </r>
  <r>
    <s v="29-11-2024"/>
    <s v="Gold Coast"/>
    <s v="Australia"/>
    <x v="1"/>
    <s v="Female"/>
    <x v="2"/>
    <x v="12"/>
    <n v="125000"/>
    <n v="25000"/>
    <n v="32500"/>
    <n v="5"/>
    <m/>
    <n v="4875"/>
    <x v="1"/>
    <n v="143750"/>
    <x v="310"/>
    <m/>
    <x v="84"/>
    <x v="0"/>
    <x v="10"/>
    <x v="0"/>
  </r>
  <r>
    <s v="29-11-2024"/>
    <s v="Satna"/>
    <s v="India"/>
    <x v="0"/>
    <s v="Male"/>
    <x v="0"/>
    <x v="3"/>
    <n v="200"/>
    <n v="100"/>
    <n v="130"/>
    <n v="2"/>
    <m/>
    <n v="26"/>
    <x v="2"/>
    <n v="260"/>
    <x v="55"/>
    <m/>
    <x v="54"/>
    <x v="0"/>
    <x v="10"/>
    <x v="0"/>
  </r>
  <r>
    <s v="29-11-2024"/>
    <s v="Bangalore"/>
    <s v="India"/>
    <x v="0"/>
    <s v="Male"/>
    <x v="5"/>
    <x v="57"/>
    <n v="250"/>
    <n v="25"/>
    <n v="33"/>
    <n v="10"/>
    <m/>
    <n v="31.25"/>
    <x v="2"/>
    <n v="312.5"/>
    <x v="80"/>
    <m/>
    <x v="165"/>
    <x v="0"/>
    <x v="10"/>
    <x v="0"/>
  </r>
  <r>
    <s v="29-11-2024"/>
    <s v="BrasÃ­lia"/>
    <s v="Brazil"/>
    <x v="1"/>
    <s v="Male"/>
    <x v="0"/>
    <x v="5"/>
    <n v="450"/>
    <n v="90"/>
    <n v="117"/>
    <n v="5"/>
    <m/>
    <n v="81"/>
    <x v="2"/>
    <n v="540"/>
    <x v="43"/>
    <m/>
    <x v="72"/>
    <x v="0"/>
    <x v="10"/>
    <x v="0"/>
  </r>
  <r>
    <s v="30-11-2024"/>
    <s v="Sheffield"/>
    <s v="UK"/>
    <x v="0"/>
    <s v="Male"/>
    <x v="0"/>
    <x v="6"/>
    <n v="60"/>
    <n v="20"/>
    <n v="26"/>
    <n v="3"/>
    <m/>
    <n v="7.8"/>
    <x v="2"/>
    <n v="78"/>
    <x v="209"/>
    <m/>
    <x v="112"/>
    <x v="1"/>
    <x v="10"/>
    <x v="0"/>
  </r>
  <r>
    <s v="30-11-2024"/>
    <s v="Manaus"/>
    <s v="Brazil"/>
    <x v="0"/>
    <s v="Female"/>
    <x v="2"/>
    <x v="10"/>
    <n v="4800"/>
    <n v="800"/>
    <n v="1040"/>
    <n v="6"/>
    <m/>
    <n v="104"/>
    <x v="0"/>
    <n v="6240"/>
    <x v="38"/>
    <m/>
    <x v="38"/>
    <x v="1"/>
    <x v="10"/>
    <x v="0"/>
  </r>
  <r>
    <s v="30-11-2024"/>
    <s v="Ahmedabad"/>
    <s v="India"/>
    <x v="0"/>
    <s v="Female"/>
    <x v="1"/>
    <x v="50"/>
    <n v="200"/>
    <n v="200"/>
    <n v="260"/>
    <n v="1"/>
    <m/>
    <n v="18.2"/>
    <x v="0"/>
    <n v="260"/>
    <x v="55"/>
    <m/>
    <x v="54"/>
    <x v="1"/>
    <x v="10"/>
    <x v="0"/>
  </r>
  <r>
    <s v="30-11-2024"/>
    <s v="Bokaro"/>
    <s v="India"/>
    <x v="1"/>
    <s v="Male"/>
    <x v="0"/>
    <x v="32"/>
    <n v="80"/>
    <n v="20"/>
    <n v="26"/>
    <n v="4"/>
    <m/>
    <n v="15.6"/>
    <x v="2"/>
    <n v="104"/>
    <x v="60"/>
    <m/>
    <x v="59"/>
    <x v="1"/>
    <x v="10"/>
    <x v="0"/>
  </r>
  <r>
    <s v="30-11-2024"/>
    <s v="Vancouver"/>
    <s v="Canada"/>
    <x v="0"/>
    <s v="Female"/>
    <x v="2"/>
    <x v="7"/>
    <n v="440000"/>
    <n v="55000"/>
    <n v="71500"/>
    <n v="8"/>
    <m/>
    <n v="10725"/>
    <x v="1"/>
    <n v="572000"/>
    <x v="54"/>
    <m/>
    <x v="53"/>
    <x v="1"/>
    <x v="10"/>
    <x v="0"/>
  </r>
  <r>
    <s v="30-11-2024"/>
    <s v="Montreal"/>
    <s v="Canada"/>
    <x v="0"/>
    <s v="Female"/>
    <x v="1"/>
    <x v="22"/>
    <n v="800"/>
    <n v="100"/>
    <n v="130"/>
    <n v="8"/>
    <m/>
    <n v="92"/>
    <x v="2"/>
    <n v="920"/>
    <x v="20"/>
    <m/>
    <x v="71"/>
    <x v="1"/>
    <x v="10"/>
    <x v="0"/>
  </r>
  <r>
    <s v="30-11-2024"/>
    <s v="Houston"/>
    <s v="USA"/>
    <x v="1"/>
    <s v="Female"/>
    <x v="4"/>
    <x v="51"/>
    <n v="2400"/>
    <n v="600"/>
    <n v="780"/>
    <n v="4"/>
    <m/>
    <n v="100"/>
    <x v="0"/>
    <n v="3120"/>
    <x v="72"/>
    <m/>
    <x v="70"/>
    <x v="1"/>
    <x v="10"/>
    <x v="0"/>
  </r>
  <r>
    <s v="30-11-2024"/>
    <s v="Visakhapatnam"/>
    <s v="India"/>
    <x v="0"/>
    <s v="Male"/>
    <x v="0"/>
    <x v="3"/>
    <n v="500"/>
    <n v="100"/>
    <n v="130"/>
    <n v="5"/>
    <m/>
    <n v="32.5"/>
    <x v="1"/>
    <n v="650"/>
    <x v="22"/>
    <m/>
    <x v="24"/>
    <x v="1"/>
    <x v="10"/>
    <x v="0"/>
  </r>
  <r>
    <s v="30-11-2024"/>
    <s v="Houston"/>
    <s v="USA"/>
    <x v="0"/>
    <s v="Male"/>
    <x v="4"/>
    <x v="28"/>
    <n v="600"/>
    <n v="100"/>
    <n v="130"/>
    <n v="6"/>
    <m/>
    <n v="75"/>
    <x v="2"/>
    <n v="750"/>
    <x v="22"/>
    <m/>
    <x v="5"/>
    <x v="1"/>
    <x v="10"/>
    <x v="0"/>
  </r>
  <r>
    <s v="30-11-2024"/>
    <s v="Nagpur"/>
    <s v="India"/>
    <x v="0"/>
    <s v="Male"/>
    <x v="4"/>
    <x v="34"/>
    <n v="20000"/>
    <n v="2500"/>
    <n v="3250"/>
    <n v="8"/>
    <m/>
    <n v="325"/>
    <x v="1"/>
    <n v="26000"/>
    <x v="144"/>
    <m/>
    <x v="128"/>
    <x v="1"/>
    <x v="10"/>
    <x v="0"/>
  </r>
  <r>
    <s v="30-11-2024"/>
    <s v="Los Angeles"/>
    <s v="USA"/>
    <x v="0"/>
    <s v="Female"/>
    <x v="1"/>
    <x v="50"/>
    <n v="1000"/>
    <n v="200"/>
    <n v="260"/>
    <n v="5"/>
    <m/>
    <n v="91"/>
    <x v="0"/>
    <n v="1300"/>
    <x v="52"/>
    <m/>
    <x v="22"/>
    <x v="1"/>
    <x v="10"/>
    <x v="0"/>
  </r>
  <r>
    <s v="30-11-2024"/>
    <s v="Edmonton"/>
    <s v="Canada"/>
    <x v="0"/>
    <s v="Male"/>
    <x v="5"/>
    <x v="56"/>
    <n v="140"/>
    <n v="20"/>
    <n v="26"/>
    <n v="7"/>
    <m/>
    <n v="9.1"/>
    <x v="1"/>
    <n v="182"/>
    <x v="64"/>
    <m/>
    <x v="62"/>
    <x v="1"/>
    <x v="10"/>
    <x v="0"/>
  </r>
  <r>
    <s v="30-11-2024"/>
    <s v="Thiruvananthapuram"/>
    <s v="India"/>
    <x v="0"/>
    <s v="Male"/>
    <x v="0"/>
    <x v="27"/>
    <n v="200"/>
    <n v="40"/>
    <n v="52"/>
    <n v="5"/>
    <m/>
    <n v="12"/>
    <x v="1"/>
    <n v="240"/>
    <x v="121"/>
    <m/>
    <x v="54"/>
    <x v="1"/>
    <x v="10"/>
    <x v="0"/>
  </r>
  <r>
    <s v="30-11-2024"/>
    <s v="San Jose"/>
    <s v="USA"/>
    <x v="1"/>
    <s v="Male"/>
    <x v="0"/>
    <x v="27"/>
    <n v="240"/>
    <n v="40"/>
    <n v="52"/>
    <n v="6"/>
    <m/>
    <n v="46.8"/>
    <x v="2"/>
    <n v="312"/>
    <x v="7"/>
    <m/>
    <x v="7"/>
    <x v="1"/>
    <x v="10"/>
    <x v="0"/>
  </r>
  <r>
    <s v="30-11-2024"/>
    <s v="Montreal"/>
    <s v="Canada"/>
    <x v="0"/>
    <s v="Male"/>
    <x v="0"/>
    <x v="14"/>
    <n v="280"/>
    <n v="140"/>
    <n v="182"/>
    <n v="2"/>
    <m/>
    <n v="18.2"/>
    <x v="1"/>
    <n v="364"/>
    <x v="96"/>
    <m/>
    <x v="87"/>
    <x v="1"/>
    <x v="10"/>
    <x v="0"/>
  </r>
  <r>
    <s v="30-11-2024"/>
    <s v="London"/>
    <s v="UK"/>
    <x v="0"/>
    <s v="Male"/>
    <x v="0"/>
    <x v="36"/>
    <n v="275"/>
    <n v="55"/>
    <n v="72"/>
    <n v="5"/>
    <m/>
    <n v="35.75"/>
    <x v="2"/>
    <n v="357.5"/>
    <x v="120"/>
    <m/>
    <x v="113"/>
    <x v="1"/>
    <x v="10"/>
    <x v="0"/>
  </r>
  <r>
    <s v="30-11-2024"/>
    <s v="Manchester"/>
    <s v="UK"/>
    <x v="0"/>
    <s v="Female"/>
    <x v="0"/>
    <x v="1"/>
    <n v="240"/>
    <n v="80"/>
    <n v="104"/>
    <n v="3"/>
    <m/>
    <n v="21"/>
    <x v="0"/>
    <n v="300"/>
    <x v="55"/>
    <m/>
    <x v="7"/>
    <x v="1"/>
    <x v="10"/>
    <x v="0"/>
  </r>
  <r>
    <s v="30-11-2024"/>
    <s v="Atlanta"/>
    <s v="USA"/>
    <x v="0"/>
    <s v="Male"/>
    <x v="1"/>
    <x v="22"/>
    <n v="700"/>
    <n v="100"/>
    <n v="130"/>
    <n v="7"/>
    <m/>
    <n v="91"/>
    <x v="2"/>
    <n v="910"/>
    <x v="34"/>
    <m/>
    <x v="3"/>
    <x v="1"/>
    <x v="10"/>
    <x v="0"/>
  </r>
  <r>
    <s v="30-11-2024"/>
    <s v="Nagpur"/>
    <s v="India"/>
    <x v="1"/>
    <s v="Male"/>
    <x v="0"/>
    <x v="4"/>
    <n v="320"/>
    <n v="40"/>
    <n v="52"/>
    <n v="8"/>
    <m/>
    <n v="41.6"/>
    <x v="1"/>
    <n v="416"/>
    <x v="27"/>
    <m/>
    <x v="28"/>
    <x v="1"/>
    <x v="10"/>
    <x v="0"/>
  </r>
  <r>
    <s v="30-11-2024"/>
    <s v="Liverpool"/>
    <s v="UK"/>
    <x v="0"/>
    <s v="Female"/>
    <x v="1"/>
    <x v="55"/>
    <n v="950"/>
    <n v="95"/>
    <n v="124"/>
    <n v="10"/>
    <m/>
    <n v="59.375"/>
    <x v="1"/>
    <n v="1187.5"/>
    <x v="386"/>
    <m/>
    <x v="192"/>
    <x v="1"/>
    <x v="10"/>
    <x v="0"/>
  </r>
  <r>
    <s v="30-11-2024"/>
    <s v="Montreal"/>
    <s v="Canada"/>
    <x v="0"/>
    <s v="Male"/>
    <x v="3"/>
    <x v="25"/>
    <n v="480"/>
    <n v="120"/>
    <n v="156"/>
    <n v="4"/>
    <m/>
    <n v="62.4"/>
    <x v="2"/>
    <n v="624"/>
    <x v="201"/>
    <m/>
    <x v="110"/>
    <x v="1"/>
    <x v="10"/>
    <x v="0"/>
  </r>
  <r>
    <s v="30-11-2024"/>
    <s v="Belo Horizonte"/>
    <s v="Brazil"/>
    <x v="0"/>
    <s v="Female"/>
    <x v="2"/>
    <x v="24"/>
    <n v="1250"/>
    <n v="250"/>
    <n v="325"/>
    <n v="5"/>
    <m/>
    <n v="100"/>
    <x v="0"/>
    <n v="1625"/>
    <x v="134"/>
    <m/>
    <x v="81"/>
    <x v="1"/>
    <x v="10"/>
    <x v="0"/>
  </r>
  <r>
    <s v="30-11-2024"/>
    <s v="Ottawa"/>
    <s v="Canada"/>
    <x v="1"/>
    <s v="Male"/>
    <x v="4"/>
    <x v="34"/>
    <n v="22500"/>
    <n v="2500"/>
    <n v="3250"/>
    <n v="9"/>
    <m/>
    <n v="325"/>
    <x v="2"/>
    <n v="29250"/>
    <x v="387"/>
    <m/>
    <x v="246"/>
    <x v="1"/>
    <x v="10"/>
    <x v="0"/>
  </r>
  <r>
    <s v="30-11-2024"/>
    <s v="Kansas City"/>
    <s v="USA"/>
    <x v="0"/>
    <s v="Male"/>
    <x v="1"/>
    <x v="50"/>
    <n v="1400"/>
    <n v="200"/>
    <n v="260"/>
    <n v="7"/>
    <m/>
    <n v="87.5"/>
    <x v="1"/>
    <n v="1750"/>
    <x v="288"/>
    <m/>
    <x v="99"/>
    <x v="1"/>
    <x v="10"/>
    <x v="0"/>
  </r>
  <r>
    <s v="30-11-2024"/>
    <s v="Glasgow"/>
    <s v="UK"/>
    <x v="1"/>
    <s v="Male"/>
    <x v="0"/>
    <x v="6"/>
    <n v="80"/>
    <n v="20"/>
    <n v="26"/>
    <n v="4"/>
    <m/>
    <n v="10.4"/>
    <x v="1"/>
    <n v="104"/>
    <x v="60"/>
    <m/>
    <x v="59"/>
    <x v="1"/>
    <x v="10"/>
    <x v="0"/>
  </r>
  <r>
    <s v="30-11-2024"/>
    <s v="Kolhapur"/>
    <s v="India"/>
    <x v="1"/>
    <s v="Male"/>
    <x v="0"/>
    <x v="5"/>
    <n v="630"/>
    <n v="90"/>
    <n v="117"/>
    <n v="7"/>
    <m/>
    <n v="98.28"/>
    <x v="0"/>
    <n v="819"/>
    <x v="177"/>
    <m/>
    <x v="15"/>
    <x v="1"/>
    <x v="10"/>
    <x v="0"/>
  </r>
  <r>
    <s v="30-11-2024"/>
    <s v="Satna"/>
    <s v="India"/>
    <x v="1"/>
    <s v="Female"/>
    <x v="1"/>
    <x v="44"/>
    <n v="600"/>
    <n v="150"/>
    <n v="195"/>
    <n v="4"/>
    <m/>
    <n v="78"/>
    <x v="1"/>
    <n v="780"/>
    <x v="5"/>
    <m/>
    <x v="5"/>
    <x v="1"/>
    <x v="10"/>
    <x v="0"/>
  </r>
  <r>
    <s v="30-11-2024"/>
    <s v="Dresden"/>
    <s v="Germany"/>
    <x v="1"/>
    <s v="Male"/>
    <x v="2"/>
    <x v="18"/>
    <n v="8400"/>
    <n v="1200"/>
    <n v="1560"/>
    <n v="7"/>
    <m/>
    <n v="156"/>
    <x v="1"/>
    <n v="10080"/>
    <x v="153"/>
    <m/>
    <x v="100"/>
    <x v="1"/>
    <x v="10"/>
    <x v="0"/>
  </r>
  <r>
    <s v="30-11-2024"/>
    <s v="London"/>
    <s v="UK"/>
    <x v="0"/>
    <s v="Male"/>
    <x v="2"/>
    <x v="17"/>
    <n v="13200"/>
    <n v="2200"/>
    <n v="2860"/>
    <n v="6"/>
    <m/>
    <n v="286"/>
    <x v="1"/>
    <n v="17160"/>
    <x v="68"/>
    <m/>
    <x v="21"/>
    <x v="1"/>
    <x v="10"/>
    <x v="0"/>
  </r>
  <r>
    <s v="30-11-2024"/>
    <s v="Kansas City"/>
    <s v="USA"/>
    <x v="1"/>
    <s v="Female"/>
    <x v="0"/>
    <x v="3"/>
    <n v="600"/>
    <n v="100"/>
    <n v="130"/>
    <n v="6"/>
    <m/>
    <n v="100"/>
    <x v="2"/>
    <n v="690"/>
    <x v="43"/>
    <m/>
    <x v="5"/>
    <x v="1"/>
    <x v="10"/>
    <x v="0"/>
  </r>
  <r>
    <s v="30-11-2024"/>
    <s v="Thiruvananthapuram"/>
    <s v="India"/>
    <x v="0"/>
    <s v="Female"/>
    <x v="1"/>
    <x v="55"/>
    <n v="190"/>
    <n v="95"/>
    <n v="124"/>
    <n v="2"/>
    <m/>
    <n v="23.75"/>
    <x v="2"/>
    <n v="237.5"/>
    <x v="388"/>
    <m/>
    <x v="200"/>
    <x v="1"/>
    <x v="10"/>
    <x v="0"/>
  </r>
  <r>
    <s v="30-11-2024"/>
    <s v="Sangli"/>
    <s v="India"/>
    <x v="0"/>
    <s v="Female"/>
    <x v="4"/>
    <x v="16"/>
    <n v="3600"/>
    <n v="1800"/>
    <n v="2340"/>
    <n v="2"/>
    <m/>
    <n v="234"/>
    <x v="2"/>
    <n v="4320"/>
    <x v="72"/>
    <m/>
    <x v="16"/>
    <x v="1"/>
    <x v="10"/>
    <x v="0"/>
  </r>
  <r>
    <s v="30-11-2024"/>
    <s v="Sambalpur"/>
    <s v="India"/>
    <x v="0"/>
    <s v="Female"/>
    <x v="4"/>
    <x v="35"/>
    <n v="3000"/>
    <n v="500"/>
    <n v="650"/>
    <n v="6"/>
    <m/>
    <n v="100"/>
    <x v="2"/>
    <n v="3600"/>
    <x v="47"/>
    <m/>
    <x v="65"/>
    <x v="1"/>
    <x v="10"/>
    <x v="0"/>
  </r>
  <r>
    <d v="2024-01-12T00:00:00"/>
    <s v="Quebec City"/>
    <s v="Canada"/>
    <x v="1"/>
    <s v="Male"/>
    <x v="2"/>
    <x v="15"/>
    <n v="7000"/>
    <n v="3500"/>
    <n v="4550"/>
    <n v="2"/>
    <m/>
    <n v="455"/>
    <x v="0"/>
    <n v="8400"/>
    <x v="199"/>
    <m/>
    <x v="157"/>
    <x v="24"/>
    <x v="1"/>
    <x v="0"/>
  </r>
  <r>
    <d v="2024-01-12T00:00:00"/>
    <s v="Belo Horizonte"/>
    <s v="Brazil"/>
    <x v="0"/>
    <s v="Female"/>
    <x v="3"/>
    <x v="48"/>
    <n v="1200"/>
    <n v="300"/>
    <n v="390"/>
    <n v="4"/>
    <m/>
    <n v="78"/>
    <x v="1"/>
    <n v="1560"/>
    <x v="115"/>
    <m/>
    <x v="105"/>
    <x v="24"/>
    <x v="1"/>
    <x v="0"/>
  </r>
  <r>
    <d v="2024-01-12T00:00:00"/>
    <s v="Umm Al Quwain"/>
    <s v="UAE"/>
    <x v="1"/>
    <s v="Female"/>
    <x v="0"/>
    <x v="33"/>
    <n v="180"/>
    <n v="60"/>
    <n v="78"/>
    <n v="3"/>
    <m/>
    <n v="28.08"/>
    <x v="0"/>
    <n v="234"/>
    <x v="2"/>
    <m/>
    <x v="2"/>
    <x v="24"/>
    <x v="1"/>
    <x v="0"/>
  </r>
  <r>
    <d v="2024-01-12T00:00:00"/>
    <s v="Dubai"/>
    <s v="UAE"/>
    <x v="1"/>
    <s v="Male"/>
    <x v="0"/>
    <x v="1"/>
    <n v="800"/>
    <n v="80"/>
    <n v="104"/>
    <n v="10"/>
    <m/>
    <n v="100"/>
    <x v="1"/>
    <n v="1040"/>
    <x v="73"/>
    <m/>
    <x v="71"/>
    <x v="24"/>
    <x v="1"/>
    <x v="0"/>
  </r>
  <r>
    <d v="2024-01-12T00:00:00"/>
    <s v="Berlin"/>
    <s v="Germany"/>
    <x v="0"/>
    <s v="Male"/>
    <x v="2"/>
    <x v="12"/>
    <n v="225000"/>
    <n v="25000"/>
    <n v="32500"/>
    <n v="9"/>
    <m/>
    <n v="4875"/>
    <x v="0"/>
    <n v="292500"/>
    <x v="389"/>
    <m/>
    <x v="236"/>
    <x v="24"/>
    <x v="1"/>
    <x v="0"/>
  </r>
  <r>
    <d v="2024-01-12T00:00:00"/>
    <s v="Boston"/>
    <s v="USA"/>
    <x v="0"/>
    <s v="Male"/>
    <x v="2"/>
    <x v="29"/>
    <n v="120000"/>
    <n v="12000"/>
    <n v="15600"/>
    <n v="10"/>
    <m/>
    <n v="2340"/>
    <x v="2"/>
    <n v="156000"/>
    <x v="320"/>
    <m/>
    <x v="240"/>
    <x v="24"/>
    <x v="1"/>
    <x v="0"/>
  </r>
  <r>
    <d v="2024-01-12T00:00:00"/>
    <s v="Gwalior"/>
    <s v="India"/>
    <x v="0"/>
    <s v="Female"/>
    <x v="3"/>
    <x v="25"/>
    <n v="720"/>
    <n v="120"/>
    <n v="156"/>
    <n v="6"/>
    <m/>
    <n v="46.8"/>
    <x v="1"/>
    <n v="936"/>
    <x v="1"/>
    <m/>
    <x v="1"/>
    <x v="24"/>
    <x v="1"/>
    <x v="0"/>
  </r>
  <r>
    <d v="2024-01-12T00:00:00"/>
    <s v="Ratlam"/>
    <s v="India"/>
    <x v="1"/>
    <s v="Male"/>
    <x v="0"/>
    <x v="11"/>
    <n v="4950"/>
    <n v="550"/>
    <n v="715"/>
    <n v="9"/>
    <m/>
    <n v="100"/>
    <x v="0"/>
    <n v="6435"/>
    <x v="313"/>
    <m/>
    <x v="222"/>
    <x v="24"/>
    <x v="1"/>
    <x v="0"/>
  </r>
  <r>
    <d v="2024-01-12T00:00:00"/>
    <s v="Indianapolis"/>
    <s v="USA"/>
    <x v="1"/>
    <s v="Male"/>
    <x v="2"/>
    <x v="52"/>
    <n v="25000"/>
    <n v="5000"/>
    <n v="6500"/>
    <n v="5"/>
    <m/>
    <n v="650"/>
    <x v="0"/>
    <n v="31250"/>
    <x v="58"/>
    <m/>
    <x v="57"/>
    <x v="24"/>
    <x v="1"/>
    <x v="0"/>
  </r>
  <r>
    <d v="2024-01-12T00:00:00"/>
    <s v="Montreal"/>
    <s v="Canada"/>
    <x v="1"/>
    <s v="Female"/>
    <x v="4"/>
    <x v="45"/>
    <n v="16000"/>
    <n v="2000"/>
    <n v="2600"/>
    <n v="8"/>
    <m/>
    <n v="260"/>
    <x v="1"/>
    <n v="19200"/>
    <x v="390"/>
    <m/>
    <x v="95"/>
    <x v="24"/>
    <x v="1"/>
    <x v="0"/>
  </r>
  <r>
    <d v="2024-01-12T00:00:00"/>
    <s v="Frankfurt"/>
    <s v="Germany"/>
    <x v="0"/>
    <s v="Female"/>
    <x v="0"/>
    <x v="36"/>
    <n v="275"/>
    <n v="55"/>
    <n v="72"/>
    <n v="5"/>
    <m/>
    <n v="17.875"/>
    <x v="1"/>
    <n v="357.5"/>
    <x v="120"/>
    <m/>
    <x v="113"/>
    <x v="24"/>
    <x v="1"/>
    <x v="0"/>
  </r>
  <r>
    <d v="2024-01-12T00:00:00"/>
    <s v="Canberra"/>
    <s v="Australia"/>
    <x v="0"/>
    <s v="Female"/>
    <x v="1"/>
    <x v="39"/>
    <n v="200"/>
    <n v="50"/>
    <n v="65"/>
    <n v="4"/>
    <m/>
    <n v="17.5"/>
    <x v="0"/>
    <n v="250"/>
    <x v="78"/>
    <m/>
    <x v="54"/>
    <x v="24"/>
    <x v="1"/>
    <x v="0"/>
  </r>
  <r>
    <d v="2024-01-12T00:00:00"/>
    <s v="Etawah"/>
    <s v="India"/>
    <x v="1"/>
    <s v="Male"/>
    <x v="2"/>
    <x v="19"/>
    <n v="180000"/>
    <n v="18000"/>
    <n v="23400"/>
    <n v="10"/>
    <m/>
    <n v="3510"/>
    <x v="1"/>
    <n v="225000"/>
    <x v="174"/>
    <m/>
    <x v="80"/>
    <x v="24"/>
    <x v="1"/>
    <x v="0"/>
  </r>
  <r>
    <d v="2024-01-12T00:00:00"/>
    <s v="Patna"/>
    <s v="India"/>
    <x v="1"/>
    <s v="Female"/>
    <x v="0"/>
    <x v="33"/>
    <n v="300"/>
    <n v="60"/>
    <n v="78"/>
    <n v="5"/>
    <m/>
    <n v="37.5"/>
    <x v="1"/>
    <n v="375"/>
    <x v="24"/>
    <m/>
    <x v="85"/>
    <x v="24"/>
    <x v="1"/>
    <x v="0"/>
  </r>
  <r>
    <d v="2024-01-12T00:00:00"/>
    <s v="Pali"/>
    <s v="India"/>
    <x v="0"/>
    <s v="Male"/>
    <x v="0"/>
    <x v="36"/>
    <n v="55"/>
    <n v="55"/>
    <n v="72"/>
    <n v="1"/>
    <m/>
    <n v="7.15"/>
    <x v="2"/>
    <n v="71.5"/>
    <x v="193"/>
    <m/>
    <x v="120"/>
    <x v="24"/>
    <x v="1"/>
    <x v="0"/>
  </r>
  <r>
    <d v="2024-01-12T00:00:00"/>
    <s v="Aligarh"/>
    <s v="India"/>
    <x v="0"/>
    <s v="Male"/>
    <x v="0"/>
    <x v="32"/>
    <n v="140"/>
    <n v="20"/>
    <n v="26"/>
    <n v="7"/>
    <m/>
    <n v="16.8"/>
    <x v="2"/>
    <n v="168"/>
    <x v="296"/>
    <m/>
    <x v="62"/>
    <x v="24"/>
    <x v="1"/>
    <x v="0"/>
  </r>
  <r>
    <d v="2024-01-12T00:00:00"/>
    <s v="Kharagpur"/>
    <s v="India"/>
    <x v="1"/>
    <s v="Male"/>
    <x v="1"/>
    <x v="2"/>
    <n v="1440"/>
    <n v="180"/>
    <n v="234"/>
    <n v="8"/>
    <m/>
    <n v="100"/>
    <x v="0"/>
    <n v="1872"/>
    <x v="279"/>
    <m/>
    <x v="206"/>
    <x v="24"/>
    <x v="1"/>
    <x v="0"/>
  </r>
  <r>
    <d v="2024-01-12T00:00:00"/>
    <s v="Palghar"/>
    <s v="India"/>
    <x v="0"/>
    <s v="Female"/>
    <x v="2"/>
    <x v="17"/>
    <n v="2200"/>
    <n v="2200"/>
    <n v="2860"/>
    <n v="1"/>
    <m/>
    <n v="192.5"/>
    <x v="0"/>
    <n v="2750"/>
    <x v="170"/>
    <m/>
    <x v="75"/>
    <x v="24"/>
    <x v="1"/>
    <x v="0"/>
  </r>
  <r>
    <d v="2024-01-12T00:00:00"/>
    <s v="Bareilly"/>
    <s v="India"/>
    <x v="0"/>
    <s v="Female"/>
    <x v="2"/>
    <x v="29"/>
    <n v="60000"/>
    <n v="12000"/>
    <n v="15600"/>
    <n v="5"/>
    <m/>
    <n v="2340"/>
    <x v="0"/>
    <n v="75000"/>
    <x v="82"/>
    <m/>
    <x v="79"/>
    <x v="24"/>
    <x v="1"/>
    <x v="0"/>
  </r>
  <r>
    <d v="2024-01-12T00:00:00"/>
    <s v="San Jose"/>
    <s v="USA"/>
    <x v="0"/>
    <s v="Male"/>
    <x v="0"/>
    <x v="32"/>
    <n v="120"/>
    <n v="20"/>
    <n v="26"/>
    <n v="6"/>
    <m/>
    <n v="14.4"/>
    <x v="2"/>
    <n v="144"/>
    <x v="60"/>
    <m/>
    <x v="4"/>
    <x v="24"/>
    <x v="1"/>
    <x v="0"/>
  </r>
  <r>
    <d v="2024-01-12T00:00:00"/>
    <s v="Ratlam"/>
    <s v="India"/>
    <x v="0"/>
    <s v="Female"/>
    <x v="2"/>
    <x v="52"/>
    <n v="25000"/>
    <n v="5000"/>
    <n v="6500"/>
    <n v="5"/>
    <m/>
    <n v="650"/>
    <x v="0"/>
    <n v="32500"/>
    <x v="176"/>
    <m/>
    <x v="57"/>
    <x v="24"/>
    <x v="1"/>
    <x v="0"/>
  </r>
  <r>
    <d v="2024-01-12T00:00:00"/>
    <s v="Indianapolis"/>
    <s v="USA"/>
    <x v="0"/>
    <s v="Female"/>
    <x v="2"/>
    <x v="52"/>
    <n v="20000"/>
    <n v="5000"/>
    <n v="6500"/>
    <n v="4"/>
    <m/>
    <n v="650"/>
    <x v="1"/>
    <n v="25000"/>
    <x v="180"/>
    <m/>
    <x v="128"/>
    <x v="24"/>
    <x v="1"/>
    <x v="0"/>
  </r>
  <r>
    <d v="2024-02-12T00:00:00"/>
    <s v="Kolkata"/>
    <s v="India"/>
    <x v="1"/>
    <s v="Female"/>
    <x v="2"/>
    <x v="10"/>
    <n v="4000"/>
    <n v="800"/>
    <n v="1040"/>
    <n v="5"/>
    <m/>
    <n v="104"/>
    <x v="1"/>
    <n v="5200"/>
    <x v="12"/>
    <m/>
    <x v="12"/>
    <x v="24"/>
    <x v="2"/>
    <x v="0"/>
  </r>
  <r>
    <d v="2024-02-12T00:00:00"/>
    <s v="Mysore"/>
    <s v="India"/>
    <x v="0"/>
    <s v="Female"/>
    <x v="4"/>
    <x v="13"/>
    <n v="900"/>
    <n v="900"/>
    <n v="1170"/>
    <n v="1"/>
    <m/>
    <n v="58.5"/>
    <x v="1"/>
    <n v="1170"/>
    <x v="28"/>
    <m/>
    <x v="29"/>
    <x v="24"/>
    <x v="2"/>
    <x v="0"/>
  </r>
  <r>
    <d v="2024-02-12T00:00:00"/>
    <s v="Jalgaon"/>
    <s v="India"/>
    <x v="0"/>
    <s v="Male"/>
    <x v="4"/>
    <x v="16"/>
    <n v="14400"/>
    <n v="1800"/>
    <n v="2340"/>
    <n v="8"/>
    <m/>
    <n v="234"/>
    <x v="0"/>
    <n v="18000"/>
    <x v="41"/>
    <m/>
    <x v="238"/>
    <x v="24"/>
    <x v="2"/>
    <x v="0"/>
  </r>
  <r>
    <d v="2024-02-12T00:00:00"/>
    <s v="Austin"/>
    <s v="USA"/>
    <x v="0"/>
    <s v="Female"/>
    <x v="2"/>
    <x v="12"/>
    <n v="125000"/>
    <n v="25000"/>
    <n v="32500"/>
    <n v="5"/>
    <m/>
    <n v="4875"/>
    <x v="2"/>
    <n v="162500"/>
    <x v="229"/>
    <m/>
    <x v="84"/>
    <x v="24"/>
    <x v="2"/>
    <x v="0"/>
  </r>
  <r>
    <d v="2024-02-12T00:00:00"/>
    <s v="Ludhiana"/>
    <s v="India"/>
    <x v="0"/>
    <s v="Female"/>
    <x v="2"/>
    <x v="19"/>
    <n v="36000"/>
    <n v="18000"/>
    <n v="23400"/>
    <n v="2"/>
    <m/>
    <n v="3510"/>
    <x v="2"/>
    <n v="46800"/>
    <x v="51"/>
    <m/>
    <x v="52"/>
    <x v="24"/>
    <x v="2"/>
    <x v="0"/>
  </r>
  <r>
    <d v="2024-02-12T00:00:00"/>
    <s v="Surat"/>
    <s v="India"/>
    <x v="0"/>
    <s v="Male"/>
    <x v="0"/>
    <x v="1"/>
    <n v="640"/>
    <n v="80"/>
    <n v="104"/>
    <n v="8"/>
    <m/>
    <n v="58.24"/>
    <x v="0"/>
    <n v="832"/>
    <x v="221"/>
    <m/>
    <x v="162"/>
    <x v="24"/>
    <x v="2"/>
    <x v="0"/>
  </r>
  <r>
    <d v="2024-02-12T00:00:00"/>
    <s v="Birmingham"/>
    <s v="UK"/>
    <x v="0"/>
    <s v="Male"/>
    <x v="2"/>
    <x v="52"/>
    <n v="25000"/>
    <n v="5000"/>
    <n v="6500"/>
    <n v="5"/>
    <m/>
    <n v="650"/>
    <x v="0"/>
    <n v="32500"/>
    <x v="176"/>
    <m/>
    <x v="57"/>
    <x v="24"/>
    <x v="2"/>
    <x v="0"/>
  </r>
  <r>
    <d v="2024-02-12T00:00:00"/>
    <s v="Hyderabad"/>
    <s v="India"/>
    <x v="0"/>
    <s v="Female"/>
    <x v="0"/>
    <x v="38"/>
    <n v="405"/>
    <n v="45"/>
    <n v="59"/>
    <n v="9"/>
    <m/>
    <n v="26.324999999999999"/>
    <x v="1"/>
    <n v="526.5"/>
    <x v="213"/>
    <m/>
    <x v="164"/>
    <x v="24"/>
    <x v="2"/>
    <x v="0"/>
  </r>
  <r>
    <d v="2024-02-12T00:00:00"/>
    <s v="Aizawl"/>
    <s v="India"/>
    <x v="1"/>
    <s v="Male"/>
    <x v="0"/>
    <x v="33"/>
    <n v="240"/>
    <n v="60"/>
    <n v="78"/>
    <n v="4"/>
    <m/>
    <n v="30"/>
    <x v="1"/>
    <n v="300"/>
    <x v="55"/>
    <m/>
    <x v="7"/>
    <x v="24"/>
    <x v="2"/>
    <x v="0"/>
  </r>
  <r>
    <d v="2024-02-12T00:00:00"/>
    <s v="Dallas"/>
    <s v="USA"/>
    <x v="0"/>
    <s v="Female"/>
    <x v="0"/>
    <x v="32"/>
    <n v="120"/>
    <n v="20"/>
    <n v="26"/>
    <n v="6"/>
    <m/>
    <n v="7.8"/>
    <x v="1"/>
    <n v="156"/>
    <x v="4"/>
    <m/>
    <x v="4"/>
    <x v="24"/>
    <x v="2"/>
    <x v="0"/>
  </r>
  <r>
    <d v="2024-02-12T00:00:00"/>
    <s v="Aizawl"/>
    <s v="India"/>
    <x v="0"/>
    <s v="Male"/>
    <x v="0"/>
    <x v="43"/>
    <n v="63"/>
    <n v="7"/>
    <n v="9"/>
    <n v="9"/>
    <m/>
    <n v="5.7329999999999997"/>
    <x v="0"/>
    <n v="81.900000000000006"/>
    <x v="377"/>
    <m/>
    <x v="76"/>
    <x v="24"/>
    <x v="2"/>
    <x v="0"/>
  </r>
  <r>
    <d v="2024-02-12T00:00:00"/>
    <s v="Ludhiana"/>
    <s v="India"/>
    <x v="1"/>
    <s v="Male"/>
    <x v="5"/>
    <x v="26"/>
    <n v="15"/>
    <n v="5"/>
    <n v="7"/>
    <n v="3"/>
    <m/>
    <n v="1.95"/>
    <x v="1"/>
    <n v="19.5"/>
    <x v="323"/>
    <m/>
    <x v="233"/>
    <x v="24"/>
    <x v="2"/>
    <x v="0"/>
  </r>
  <r>
    <d v="2024-02-12T00:00:00"/>
    <s v="Gwalior"/>
    <s v="India"/>
    <x v="1"/>
    <s v="Female"/>
    <x v="2"/>
    <x v="19"/>
    <n v="126000"/>
    <n v="18000"/>
    <n v="23400"/>
    <n v="7"/>
    <m/>
    <n v="3510"/>
    <x v="0"/>
    <n v="163800"/>
    <x v="285"/>
    <m/>
    <x v="36"/>
    <x v="24"/>
    <x v="2"/>
    <x v="0"/>
  </r>
  <r>
    <d v="2024-02-12T00:00:00"/>
    <s v="New York"/>
    <s v="USA"/>
    <x v="0"/>
    <s v="Female"/>
    <x v="0"/>
    <x v="14"/>
    <n v="840"/>
    <n v="140"/>
    <n v="182"/>
    <n v="6"/>
    <m/>
    <n v="76.44"/>
    <x v="0"/>
    <n v="1092"/>
    <x v="32"/>
    <m/>
    <x v="33"/>
    <x v="24"/>
    <x v="2"/>
    <x v="0"/>
  </r>
  <r>
    <d v="2024-02-12T00:00:00"/>
    <s v="Bareilly"/>
    <s v="India"/>
    <x v="1"/>
    <s v="Male"/>
    <x v="2"/>
    <x v="52"/>
    <n v="40000"/>
    <n v="5000"/>
    <n v="6500"/>
    <n v="8"/>
    <m/>
    <n v="650"/>
    <x v="1"/>
    <n v="48000"/>
    <x v="391"/>
    <m/>
    <x v="124"/>
    <x v="24"/>
    <x v="2"/>
    <x v="0"/>
  </r>
  <r>
    <d v="2024-02-12T00:00:00"/>
    <s v="Ottawa"/>
    <s v="Canada"/>
    <x v="0"/>
    <s v="Female"/>
    <x v="4"/>
    <x v="35"/>
    <n v="2500"/>
    <n v="500"/>
    <n v="650"/>
    <n v="5"/>
    <m/>
    <n v="100"/>
    <x v="2"/>
    <n v="3250"/>
    <x v="71"/>
    <m/>
    <x v="102"/>
    <x v="24"/>
    <x v="2"/>
    <x v="0"/>
  </r>
  <r>
    <d v="2024-02-12T00:00:00"/>
    <s v="Chennai"/>
    <s v="India"/>
    <x v="0"/>
    <s v="Male"/>
    <x v="0"/>
    <x v="4"/>
    <n v="80"/>
    <n v="40"/>
    <n v="52"/>
    <n v="2"/>
    <m/>
    <n v="5.2"/>
    <x v="1"/>
    <n v="104"/>
    <x v="60"/>
    <m/>
    <x v="59"/>
    <x v="24"/>
    <x v="2"/>
    <x v="0"/>
  </r>
  <r>
    <d v="2024-02-12T00:00:00"/>
    <s v="Chicago"/>
    <s v="USA"/>
    <x v="0"/>
    <s v="Female"/>
    <x v="4"/>
    <x v="34"/>
    <n v="17500"/>
    <n v="2500"/>
    <n v="3250"/>
    <n v="7"/>
    <m/>
    <n v="325"/>
    <x v="1"/>
    <n v="22750"/>
    <x v="18"/>
    <m/>
    <x v="118"/>
    <x v="24"/>
    <x v="2"/>
    <x v="0"/>
  </r>
  <r>
    <d v="2024-03-12T00:00:00"/>
    <s v="BrasÃ­lia"/>
    <s v="Brazil"/>
    <x v="0"/>
    <s v="Female"/>
    <x v="0"/>
    <x v="43"/>
    <n v="70"/>
    <n v="7"/>
    <n v="9"/>
    <n v="10"/>
    <m/>
    <n v="8.75"/>
    <x v="2"/>
    <n v="87.5"/>
    <x v="385"/>
    <m/>
    <x v="244"/>
    <x v="24"/>
    <x v="3"/>
    <x v="0"/>
  </r>
  <r>
    <d v="2024-03-12T00:00:00"/>
    <s v="Las Vegas"/>
    <s v="USA"/>
    <x v="0"/>
    <s v="Male"/>
    <x v="1"/>
    <x v="22"/>
    <n v="300"/>
    <n v="100"/>
    <n v="130"/>
    <n v="3"/>
    <m/>
    <n v="26.25"/>
    <x v="0"/>
    <n v="375"/>
    <x v="24"/>
    <m/>
    <x v="85"/>
    <x v="24"/>
    <x v="3"/>
    <x v="0"/>
  </r>
  <r>
    <d v="2024-03-12T00:00:00"/>
    <s v="Nagpur"/>
    <s v="India"/>
    <x v="0"/>
    <s v="Male"/>
    <x v="4"/>
    <x v="16"/>
    <n v="10800"/>
    <n v="1800"/>
    <n v="2340"/>
    <n v="6"/>
    <m/>
    <n v="234"/>
    <x v="2"/>
    <n v="14040"/>
    <x v="219"/>
    <m/>
    <x v="96"/>
    <x v="24"/>
    <x v="3"/>
    <x v="0"/>
  </r>
  <r>
    <d v="2024-03-12T00:00:00"/>
    <s v="Chennai"/>
    <s v="India"/>
    <x v="0"/>
    <s v="Male"/>
    <x v="0"/>
    <x v="33"/>
    <n v="480"/>
    <n v="60"/>
    <n v="78"/>
    <n v="8"/>
    <m/>
    <n v="62.4"/>
    <x v="2"/>
    <n v="624"/>
    <x v="201"/>
    <m/>
    <x v="110"/>
    <x v="24"/>
    <x v="3"/>
    <x v="0"/>
  </r>
  <r>
    <d v="2024-03-12T00:00:00"/>
    <s v="Nashville"/>
    <s v="USA"/>
    <x v="1"/>
    <s v="Male"/>
    <x v="4"/>
    <x v="28"/>
    <n v="400"/>
    <n v="100"/>
    <n v="130"/>
    <n v="4"/>
    <m/>
    <n v="52"/>
    <x v="1"/>
    <n v="520"/>
    <x v="20"/>
    <m/>
    <x v="20"/>
    <x v="24"/>
    <x v="3"/>
    <x v="0"/>
  </r>
  <r>
    <d v="2024-03-12T00:00:00"/>
    <s v="Glasgow"/>
    <s v="UK"/>
    <x v="0"/>
    <s v="Female"/>
    <x v="4"/>
    <x v="34"/>
    <n v="7500"/>
    <n v="2500"/>
    <n v="3250"/>
    <n v="3"/>
    <m/>
    <n v="325"/>
    <x v="1"/>
    <n v="9375"/>
    <x v="171"/>
    <m/>
    <x v="50"/>
    <x v="24"/>
    <x v="3"/>
    <x v="0"/>
  </r>
  <r>
    <d v="2024-03-12T00:00:00"/>
    <s v="Portland"/>
    <s v="USA"/>
    <x v="0"/>
    <s v="Male"/>
    <x v="4"/>
    <x v="28"/>
    <n v="500"/>
    <n v="100"/>
    <n v="130"/>
    <n v="5"/>
    <m/>
    <n v="31.25"/>
    <x v="1"/>
    <n v="625"/>
    <x v="99"/>
    <m/>
    <x v="24"/>
    <x v="24"/>
    <x v="3"/>
    <x v="0"/>
  </r>
  <r>
    <d v="2024-03-12T00:00:00"/>
    <s v="Canberra"/>
    <s v="Australia"/>
    <x v="1"/>
    <s v="Male"/>
    <x v="2"/>
    <x v="15"/>
    <n v="28000"/>
    <n v="3500"/>
    <n v="4550"/>
    <n v="8"/>
    <m/>
    <n v="455"/>
    <x v="2"/>
    <n v="36400"/>
    <x v="148"/>
    <m/>
    <x v="131"/>
    <x v="24"/>
    <x v="3"/>
    <x v="0"/>
  </r>
  <r>
    <d v="2024-03-12T00:00:00"/>
    <s v="Chennai"/>
    <s v="India"/>
    <x v="0"/>
    <s v="Male"/>
    <x v="2"/>
    <x v="18"/>
    <n v="4800"/>
    <n v="1200"/>
    <n v="1560"/>
    <n v="4"/>
    <m/>
    <n v="156"/>
    <x v="2"/>
    <n v="6240"/>
    <x v="38"/>
    <m/>
    <x v="38"/>
    <x v="24"/>
    <x v="3"/>
    <x v="0"/>
  </r>
  <r>
    <d v="2024-03-12T00:00:00"/>
    <s v="Munich"/>
    <s v="Germany"/>
    <x v="0"/>
    <s v="Male"/>
    <x v="2"/>
    <x v="52"/>
    <n v="25000"/>
    <n v="5000"/>
    <n v="6500"/>
    <n v="5"/>
    <m/>
    <n v="650"/>
    <x v="0"/>
    <n v="32500"/>
    <x v="176"/>
    <m/>
    <x v="57"/>
    <x v="24"/>
    <x v="3"/>
    <x v="0"/>
  </r>
  <r>
    <d v="2024-03-12T00:00:00"/>
    <s v="Las Vegas"/>
    <s v="USA"/>
    <x v="1"/>
    <s v="Female"/>
    <x v="4"/>
    <x v="30"/>
    <n v="4500"/>
    <n v="1500"/>
    <n v="1950"/>
    <n v="3"/>
    <m/>
    <n v="195"/>
    <x v="2"/>
    <n v="5625"/>
    <x v="307"/>
    <m/>
    <x v="40"/>
    <x v="24"/>
    <x v="3"/>
    <x v="0"/>
  </r>
  <r>
    <d v="2024-03-12T00:00:00"/>
    <s v="Surat"/>
    <s v="India"/>
    <x v="1"/>
    <s v="Male"/>
    <x v="4"/>
    <x v="28"/>
    <n v="600"/>
    <n v="100"/>
    <n v="130"/>
    <n v="6"/>
    <m/>
    <n v="93.6"/>
    <x v="0"/>
    <n v="780"/>
    <x v="5"/>
    <m/>
    <x v="5"/>
    <x v="24"/>
    <x v="3"/>
    <x v="0"/>
  </r>
  <r>
    <d v="2024-03-12T00:00:00"/>
    <s v="Kota"/>
    <s v="India"/>
    <x v="0"/>
    <s v="Male"/>
    <x v="4"/>
    <x v="16"/>
    <n v="7200"/>
    <n v="1800"/>
    <n v="2340"/>
    <n v="4"/>
    <m/>
    <n v="234"/>
    <x v="0"/>
    <n v="9360"/>
    <x v="19"/>
    <m/>
    <x v="19"/>
    <x v="24"/>
    <x v="3"/>
    <x v="0"/>
  </r>
  <r>
    <d v="2024-03-12T00:00:00"/>
    <s v="Liverpool"/>
    <s v="UK"/>
    <x v="0"/>
    <s v="Female"/>
    <x v="4"/>
    <x v="28"/>
    <n v="600"/>
    <n v="100"/>
    <n v="130"/>
    <n v="6"/>
    <m/>
    <n v="52.5"/>
    <x v="0"/>
    <n v="750"/>
    <x v="22"/>
    <m/>
    <x v="5"/>
    <x v="24"/>
    <x v="3"/>
    <x v="0"/>
  </r>
  <r>
    <d v="2024-03-12T00:00:00"/>
    <s v="Nagpur"/>
    <s v="India"/>
    <x v="0"/>
    <s v="Male"/>
    <x v="0"/>
    <x v="5"/>
    <n v="450"/>
    <n v="90"/>
    <n v="117"/>
    <n v="5"/>
    <m/>
    <n v="28.125"/>
    <x v="1"/>
    <n v="562.5"/>
    <x v="113"/>
    <m/>
    <x v="72"/>
    <x v="24"/>
    <x v="3"/>
    <x v="0"/>
  </r>
  <r>
    <d v="2024-03-12T00:00:00"/>
    <s v="Ludhiana"/>
    <s v="India"/>
    <x v="1"/>
    <s v="Female"/>
    <x v="0"/>
    <x v="5"/>
    <n v="360"/>
    <n v="90"/>
    <n v="117"/>
    <n v="4"/>
    <m/>
    <n v="70.2"/>
    <x v="2"/>
    <n v="468"/>
    <x v="101"/>
    <m/>
    <x v="44"/>
    <x v="24"/>
    <x v="3"/>
    <x v="0"/>
  </r>
  <r>
    <d v="2024-03-12T00:00:00"/>
    <s v="Bareilly"/>
    <s v="India"/>
    <x v="0"/>
    <s v="Female"/>
    <x v="0"/>
    <x v="11"/>
    <n v="2200"/>
    <n v="550"/>
    <n v="715"/>
    <n v="4"/>
    <m/>
    <n v="100"/>
    <x v="1"/>
    <n v="2860"/>
    <x v="77"/>
    <m/>
    <x v="75"/>
    <x v="24"/>
    <x v="3"/>
    <x v="0"/>
  </r>
  <r>
    <d v="2024-03-12T00:00:00"/>
    <s v="Umm Al Quwain"/>
    <s v="UAE"/>
    <x v="0"/>
    <s v="Female"/>
    <x v="0"/>
    <x v="43"/>
    <n v="56"/>
    <n v="7"/>
    <n v="9"/>
    <n v="8"/>
    <m/>
    <n v="3.5"/>
    <x v="1"/>
    <n v="70"/>
    <x v="367"/>
    <m/>
    <x v="120"/>
    <x v="24"/>
    <x v="3"/>
    <x v="0"/>
  </r>
  <r>
    <d v="2024-03-12T00:00:00"/>
    <s v="Munich"/>
    <s v="Germany"/>
    <x v="1"/>
    <s v="Male"/>
    <x v="4"/>
    <x v="37"/>
    <n v="2100"/>
    <n v="300"/>
    <n v="390"/>
    <n v="7"/>
    <m/>
    <n v="100"/>
    <x v="2"/>
    <n v="2625"/>
    <x v="31"/>
    <m/>
    <x v="108"/>
    <x v="24"/>
    <x v="3"/>
    <x v="0"/>
  </r>
  <r>
    <d v="2024-03-12T00:00:00"/>
    <s v="Ahmedabad"/>
    <s v="India"/>
    <x v="0"/>
    <s v="Male"/>
    <x v="0"/>
    <x v="1"/>
    <n v="160"/>
    <n v="80"/>
    <n v="104"/>
    <n v="2"/>
    <m/>
    <n v="20.8"/>
    <x v="2"/>
    <n v="208"/>
    <x v="61"/>
    <m/>
    <x v="11"/>
    <x v="24"/>
    <x v="3"/>
    <x v="0"/>
  </r>
  <r>
    <d v="2024-03-12T00:00:00"/>
    <s v="Kanpur"/>
    <s v="India"/>
    <x v="0"/>
    <s v="Female"/>
    <x v="2"/>
    <x v="12"/>
    <n v="125000"/>
    <n v="25000"/>
    <n v="32500"/>
    <n v="5"/>
    <m/>
    <n v="4875"/>
    <x v="1"/>
    <n v="150000"/>
    <x v="169"/>
    <m/>
    <x v="84"/>
    <x v="24"/>
    <x v="3"/>
    <x v="0"/>
  </r>
  <r>
    <d v="2024-03-12T00:00:00"/>
    <s v="Denver"/>
    <s v="USA"/>
    <x v="0"/>
    <s v="Male"/>
    <x v="4"/>
    <x v="51"/>
    <n v="3000"/>
    <n v="600"/>
    <n v="780"/>
    <n v="5"/>
    <m/>
    <n v="100"/>
    <x v="1"/>
    <n v="3750"/>
    <x v="71"/>
    <m/>
    <x v="65"/>
    <x v="24"/>
    <x v="3"/>
    <x v="0"/>
  </r>
  <r>
    <d v="2024-03-12T00:00:00"/>
    <s v="Adelaide"/>
    <s v="Australia"/>
    <x v="0"/>
    <s v="Female"/>
    <x v="4"/>
    <x v="51"/>
    <n v="3000"/>
    <n v="600"/>
    <n v="780"/>
    <n v="5"/>
    <m/>
    <n v="100"/>
    <x v="2"/>
    <n v="3600"/>
    <x v="47"/>
    <m/>
    <x v="65"/>
    <x v="24"/>
    <x v="3"/>
    <x v="0"/>
  </r>
  <r>
    <d v="2024-03-12T00:00:00"/>
    <s v="Gandhinagar"/>
    <s v="India"/>
    <x v="0"/>
    <s v="Male"/>
    <x v="4"/>
    <x v="28"/>
    <n v="900"/>
    <n v="100"/>
    <n v="130"/>
    <n v="9"/>
    <m/>
    <n v="58.5"/>
    <x v="1"/>
    <n v="1170"/>
    <x v="28"/>
    <m/>
    <x v="29"/>
    <x v="24"/>
    <x v="3"/>
    <x v="0"/>
  </r>
  <r>
    <d v="2024-03-12T00:00:00"/>
    <s v="Bangalore"/>
    <s v="India"/>
    <x v="0"/>
    <s v="Male"/>
    <x v="3"/>
    <x v="42"/>
    <n v="720"/>
    <n v="90"/>
    <n v="117"/>
    <n v="8"/>
    <m/>
    <n v="65.52"/>
    <x v="0"/>
    <n v="936"/>
    <x v="1"/>
    <m/>
    <x v="1"/>
    <x v="24"/>
    <x v="3"/>
    <x v="0"/>
  </r>
  <r>
    <d v="2024-03-12T00:00:00"/>
    <s v="Agra"/>
    <s v="India"/>
    <x v="0"/>
    <s v="Male"/>
    <x v="2"/>
    <x v="19"/>
    <n v="108000"/>
    <n v="18000"/>
    <n v="23400"/>
    <n v="6"/>
    <m/>
    <n v="3510"/>
    <x v="2"/>
    <n v="140400"/>
    <x v="70"/>
    <m/>
    <x v="68"/>
    <x v="24"/>
    <x v="3"/>
    <x v="0"/>
  </r>
  <r>
    <d v="2024-03-12T00:00:00"/>
    <s v="Perth"/>
    <s v="Australia"/>
    <x v="0"/>
    <s v="Female"/>
    <x v="0"/>
    <x v="11"/>
    <n v="3850"/>
    <n v="550"/>
    <n v="715"/>
    <n v="7"/>
    <m/>
    <n v="100"/>
    <x v="0"/>
    <n v="5005"/>
    <x v="179"/>
    <m/>
    <x v="147"/>
    <x v="24"/>
    <x v="3"/>
    <x v="0"/>
  </r>
  <r>
    <d v="2024-03-12T00:00:00"/>
    <s v="Moradabad"/>
    <s v="India"/>
    <x v="0"/>
    <s v="Female"/>
    <x v="0"/>
    <x v="38"/>
    <n v="450"/>
    <n v="45"/>
    <n v="59"/>
    <n v="10"/>
    <m/>
    <n v="58.5"/>
    <x v="2"/>
    <n v="585"/>
    <x v="74"/>
    <m/>
    <x v="103"/>
    <x v="24"/>
    <x v="3"/>
    <x v="0"/>
  </r>
  <r>
    <d v="2024-03-12T00:00:00"/>
    <s v="Chennai"/>
    <s v="India"/>
    <x v="0"/>
    <s v="Female"/>
    <x v="4"/>
    <x v="51"/>
    <n v="3000"/>
    <n v="600"/>
    <n v="780"/>
    <n v="5"/>
    <m/>
    <n v="100"/>
    <x v="0"/>
    <n v="3900"/>
    <x v="16"/>
    <m/>
    <x v="65"/>
    <x v="24"/>
    <x v="3"/>
    <x v="0"/>
  </r>
  <r>
    <d v="2024-04-12T00:00:00"/>
    <s v="Nashville"/>
    <s v="USA"/>
    <x v="0"/>
    <s v="Male"/>
    <x v="0"/>
    <x v="32"/>
    <n v="120"/>
    <n v="20"/>
    <n v="26"/>
    <n v="6"/>
    <m/>
    <n v="10.5"/>
    <x v="0"/>
    <n v="150"/>
    <x v="53"/>
    <m/>
    <x v="4"/>
    <x v="24"/>
    <x v="4"/>
    <x v="0"/>
  </r>
  <r>
    <d v="2024-04-12T00:00:00"/>
    <s v="Moradabad"/>
    <s v="India"/>
    <x v="0"/>
    <s v="Male"/>
    <x v="4"/>
    <x v="35"/>
    <n v="4000"/>
    <n v="500"/>
    <n v="650"/>
    <n v="8"/>
    <m/>
    <n v="100"/>
    <x v="2"/>
    <n v="5200"/>
    <x v="12"/>
    <m/>
    <x v="12"/>
    <x v="24"/>
    <x v="4"/>
    <x v="0"/>
  </r>
  <r>
    <d v="2024-04-12T00:00:00"/>
    <s v="Austin"/>
    <s v="USA"/>
    <x v="0"/>
    <s v="Female"/>
    <x v="0"/>
    <x v="14"/>
    <n v="700"/>
    <n v="140"/>
    <n v="182"/>
    <n v="5"/>
    <m/>
    <n v="61.25"/>
    <x v="0"/>
    <n v="875"/>
    <x v="166"/>
    <m/>
    <x v="3"/>
    <x v="24"/>
    <x v="4"/>
    <x v="0"/>
  </r>
  <r>
    <d v="2024-04-12T00:00:00"/>
    <s v="Dubai"/>
    <s v="UAE"/>
    <x v="0"/>
    <s v="Female"/>
    <x v="0"/>
    <x v="0"/>
    <n v="1000"/>
    <n v="250"/>
    <n v="325"/>
    <n v="4"/>
    <m/>
    <n v="65"/>
    <x v="1"/>
    <n v="1300"/>
    <x v="52"/>
    <m/>
    <x v="22"/>
    <x v="24"/>
    <x v="4"/>
    <x v="0"/>
  </r>
  <r>
    <d v="2024-04-12T00:00:00"/>
    <s v="Jalandhar"/>
    <s v="India"/>
    <x v="0"/>
    <s v="Male"/>
    <x v="1"/>
    <x v="54"/>
    <n v="140"/>
    <n v="35"/>
    <n v="46"/>
    <n v="4"/>
    <m/>
    <n v="8.75"/>
    <x v="1"/>
    <n v="175"/>
    <x v="145"/>
    <m/>
    <x v="197"/>
    <x v="24"/>
    <x v="4"/>
    <x v="0"/>
  </r>
  <r>
    <d v="2024-04-12T00:00:00"/>
    <s v="Bangalore"/>
    <s v="India"/>
    <x v="0"/>
    <s v="Male"/>
    <x v="0"/>
    <x v="0"/>
    <n v="1250"/>
    <n v="250"/>
    <n v="325"/>
    <n v="5"/>
    <m/>
    <n v="81.25"/>
    <x v="1"/>
    <n v="1625"/>
    <x v="134"/>
    <m/>
    <x v="81"/>
    <x v="24"/>
    <x v="4"/>
    <x v="0"/>
  </r>
  <r>
    <d v="2024-04-12T00:00:00"/>
    <s v="Pune"/>
    <s v="India"/>
    <x v="0"/>
    <s v="Female"/>
    <x v="0"/>
    <x v="9"/>
    <n v="360"/>
    <n v="60"/>
    <n v="78"/>
    <n v="6"/>
    <m/>
    <n v="46.8"/>
    <x v="2"/>
    <n v="468"/>
    <x v="101"/>
    <m/>
    <x v="44"/>
    <x v="24"/>
    <x v="4"/>
    <x v="0"/>
  </r>
  <r>
    <d v="2024-04-12T00:00:00"/>
    <s v="Raichur"/>
    <s v="India"/>
    <x v="1"/>
    <s v="Female"/>
    <x v="0"/>
    <x v="6"/>
    <n v="140"/>
    <n v="20"/>
    <n v="26"/>
    <n v="7"/>
    <m/>
    <n v="17.5"/>
    <x v="1"/>
    <n v="175"/>
    <x v="145"/>
    <m/>
    <x v="62"/>
    <x v="24"/>
    <x v="4"/>
    <x v="0"/>
  </r>
  <r>
    <d v="2024-04-12T00:00:00"/>
    <s v="Belo Horizonte"/>
    <s v="Brazil"/>
    <x v="1"/>
    <s v="Male"/>
    <x v="5"/>
    <x v="49"/>
    <n v="280"/>
    <n v="70"/>
    <n v="91"/>
    <n v="4"/>
    <m/>
    <n v="36.4"/>
    <x v="1"/>
    <n v="364"/>
    <x v="96"/>
    <m/>
    <x v="87"/>
    <x v="24"/>
    <x v="4"/>
    <x v="0"/>
  </r>
  <r>
    <d v="2024-04-12T00:00:00"/>
    <s v="Nizamabad"/>
    <s v="India"/>
    <x v="0"/>
    <s v="Female"/>
    <x v="0"/>
    <x v="27"/>
    <n v="280"/>
    <n v="40"/>
    <n v="52"/>
    <n v="7"/>
    <m/>
    <n v="24.5"/>
    <x v="0"/>
    <n v="350"/>
    <x v="91"/>
    <m/>
    <x v="87"/>
    <x v="24"/>
    <x v="4"/>
    <x v="0"/>
  </r>
  <r>
    <d v="2024-04-12T00:00:00"/>
    <s v="Gwalior"/>
    <s v="India"/>
    <x v="0"/>
    <s v="Male"/>
    <x v="4"/>
    <x v="51"/>
    <n v="4800"/>
    <n v="600"/>
    <n v="780"/>
    <n v="8"/>
    <m/>
    <n v="100"/>
    <x v="1"/>
    <n v="5760"/>
    <x v="167"/>
    <m/>
    <x v="38"/>
    <x v="24"/>
    <x v="4"/>
    <x v="0"/>
  </r>
  <r>
    <d v="2024-04-12T00:00:00"/>
    <s v="Ludhiana"/>
    <s v="India"/>
    <x v="0"/>
    <s v="Female"/>
    <x v="0"/>
    <x v="38"/>
    <n v="360"/>
    <n v="45"/>
    <n v="59"/>
    <n v="8"/>
    <m/>
    <n v="20.7"/>
    <x v="1"/>
    <n v="414"/>
    <x v="2"/>
    <m/>
    <x v="114"/>
    <x v="24"/>
    <x v="4"/>
    <x v="0"/>
  </r>
  <r>
    <d v="2024-04-12T00:00:00"/>
    <s v="Boston"/>
    <s v="USA"/>
    <x v="0"/>
    <s v="Male"/>
    <x v="0"/>
    <x v="43"/>
    <n v="42"/>
    <n v="7"/>
    <n v="9"/>
    <n v="6"/>
    <m/>
    <n v="3.528"/>
    <x v="0"/>
    <n v="50.4"/>
    <x v="125"/>
    <m/>
    <x v="93"/>
    <x v="24"/>
    <x v="4"/>
    <x v="0"/>
  </r>
  <r>
    <d v="2024-04-12T00:00:00"/>
    <s v="Hobart"/>
    <s v="Australia"/>
    <x v="1"/>
    <s v="Female"/>
    <x v="0"/>
    <x v="4"/>
    <n v="160"/>
    <n v="40"/>
    <n v="52"/>
    <n v="4"/>
    <m/>
    <n v="24.96"/>
    <x v="0"/>
    <n v="208"/>
    <x v="61"/>
    <m/>
    <x v="11"/>
    <x v="24"/>
    <x v="4"/>
    <x v="0"/>
  </r>
  <r>
    <d v="2024-04-12T00:00:00"/>
    <s v="Las Vegas"/>
    <s v="USA"/>
    <x v="1"/>
    <s v="Female"/>
    <x v="2"/>
    <x v="19"/>
    <n v="54000"/>
    <n v="18000"/>
    <n v="23400"/>
    <n v="3"/>
    <m/>
    <n v="3510"/>
    <x v="2"/>
    <n v="70200"/>
    <x v="350"/>
    <m/>
    <x v="161"/>
    <x v="24"/>
    <x v="4"/>
    <x v="0"/>
  </r>
  <r>
    <d v="2024-04-12T00:00:00"/>
    <s v="Ahmedabad"/>
    <s v="India"/>
    <x v="0"/>
    <s v="Male"/>
    <x v="4"/>
    <x v="45"/>
    <n v="14000"/>
    <n v="2000"/>
    <n v="2600"/>
    <n v="7"/>
    <m/>
    <n v="260"/>
    <x v="0"/>
    <n v="18200"/>
    <x v="195"/>
    <m/>
    <x v="107"/>
    <x v="24"/>
    <x v="4"/>
    <x v="0"/>
  </r>
  <r>
    <d v="2024-04-12T00:00:00"/>
    <s v="Leeds"/>
    <s v="UK"/>
    <x v="0"/>
    <s v="Male"/>
    <x v="2"/>
    <x v="29"/>
    <n v="36000"/>
    <n v="12000"/>
    <n v="15600"/>
    <n v="3"/>
    <m/>
    <n v="2340"/>
    <x v="0"/>
    <n v="45000"/>
    <x v="104"/>
    <m/>
    <x v="52"/>
    <x v="24"/>
    <x v="4"/>
    <x v="0"/>
  </r>
  <r>
    <d v="2024-04-12T00:00:00"/>
    <s v="Nashik"/>
    <s v="India"/>
    <x v="1"/>
    <s v="Male"/>
    <x v="1"/>
    <x v="22"/>
    <n v="700"/>
    <n v="100"/>
    <n v="130"/>
    <n v="7"/>
    <m/>
    <n v="96.6"/>
    <x v="0"/>
    <n v="805"/>
    <x v="234"/>
    <m/>
    <x v="3"/>
    <x v="24"/>
    <x v="4"/>
    <x v="0"/>
  </r>
  <r>
    <d v="2024-04-12T00:00:00"/>
    <s v="Lucknow"/>
    <s v="India"/>
    <x v="0"/>
    <s v="Female"/>
    <x v="2"/>
    <x v="7"/>
    <n v="110000"/>
    <n v="55000"/>
    <n v="71500"/>
    <n v="2"/>
    <m/>
    <n v="10010"/>
    <x v="0"/>
    <n v="143000"/>
    <x v="35"/>
    <m/>
    <x v="109"/>
    <x v="24"/>
    <x v="4"/>
    <x v="0"/>
  </r>
  <r>
    <d v="2024-04-12T00:00:00"/>
    <s v="New York"/>
    <s v="USA"/>
    <x v="1"/>
    <s v="Male"/>
    <x v="4"/>
    <x v="34"/>
    <n v="10000"/>
    <n v="2500"/>
    <n v="3250"/>
    <n v="4"/>
    <m/>
    <n v="325"/>
    <x v="1"/>
    <n v="13000"/>
    <x v="93"/>
    <m/>
    <x v="88"/>
    <x v="24"/>
    <x v="4"/>
    <x v="0"/>
  </r>
  <r>
    <d v="2024-04-12T00:00:00"/>
    <s v="Pali"/>
    <s v="India"/>
    <x v="1"/>
    <s v="Female"/>
    <x v="4"/>
    <x v="16"/>
    <n v="5400"/>
    <n v="1800"/>
    <n v="2340"/>
    <n v="3"/>
    <m/>
    <n v="234"/>
    <x v="2"/>
    <n v="7020"/>
    <x v="105"/>
    <m/>
    <x v="141"/>
    <x v="24"/>
    <x v="4"/>
    <x v="0"/>
  </r>
  <r>
    <d v="2024-04-12T00:00:00"/>
    <s v="Fortaleza"/>
    <s v="Brazil"/>
    <x v="0"/>
    <s v="Male"/>
    <x v="0"/>
    <x v="36"/>
    <n v="165"/>
    <n v="55"/>
    <n v="72"/>
    <n v="3"/>
    <m/>
    <n v="10.725"/>
    <x v="1"/>
    <n v="214.5"/>
    <x v="62"/>
    <m/>
    <x v="60"/>
    <x v="24"/>
    <x v="4"/>
    <x v="0"/>
  </r>
  <r>
    <d v="2024-04-12T00:00:00"/>
    <s v="Gwalior"/>
    <s v="India"/>
    <x v="0"/>
    <s v="Female"/>
    <x v="0"/>
    <x v="3"/>
    <n v="700"/>
    <n v="100"/>
    <n v="130"/>
    <n v="7"/>
    <m/>
    <n v="87.5"/>
    <x v="2"/>
    <n v="875"/>
    <x v="166"/>
    <m/>
    <x v="3"/>
    <x v="24"/>
    <x v="4"/>
    <x v="0"/>
  </r>
  <r>
    <d v="2024-04-12T00:00:00"/>
    <s v="Nagpur"/>
    <s v="India"/>
    <x v="1"/>
    <s v="Female"/>
    <x v="2"/>
    <x v="15"/>
    <n v="10500"/>
    <n v="3500"/>
    <n v="4550"/>
    <n v="3"/>
    <m/>
    <n v="455"/>
    <x v="2"/>
    <n v="13650"/>
    <x v="272"/>
    <m/>
    <x v="205"/>
    <x v="24"/>
    <x v="4"/>
    <x v="0"/>
  </r>
  <r>
    <d v="2024-04-12T00:00:00"/>
    <s v="Salvador"/>
    <s v="Brazil"/>
    <x v="0"/>
    <s v="Female"/>
    <x v="3"/>
    <x v="25"/>
    <n v="720"/>
    <n v="120"/>
    <n v="156"/>
    <n v="6"/>
    <m/>
    <n v="46.8"/>
    <x v="1"/>
    <n v="936"/>
    <x v="1"/>
    <m/>
    <x v="1"/>
    <x v="24"/>
    <x v="4"/>
    <x v="0"/>
  </r>
  <r>
    <d v="2024-04-12T00:00:00"/>
    <s v="Leipzig"/>
    <s v="Germany"/>
    <x v="1"/>
    <s v="Male"/>
    <x v="0"/>
    <x v="38"/>
    <n v="315"/>
    <n v="45"/>
    <n v="59"/>
    <n v="7"/>
    <m/>
    <n v="61.424999999999997"/>
    <x v="2"/>
    <n v="409.5"/>
    <x v="165"/>
    <m/>
    <x v="178"/>
    <x v="24"/>
    <x v="4"/>
    <x v="0"/>
  </r>
  <r>
    <d v="2024-04-12T00:00:00"/>
    <s v="Ludhiana"/>
    <s v="India"/>
    <x v="0"/>
    <s v="Male"/>
    <x v="4"/>
    <x v="34"/>
    <n v="5000"/>
    <n v="2500"/>
    <n v="3250"/>
    <n v="2"/>
    <m/>
    <n v="325"/>
    <x v="0"/>
    <n v="6250"/>
    <x v="45"/>
    <m/>
    <x v="46"/>
    <x v="24"/>
    <x v="4"/>
    <x v="0"/>
  </r>
  <r>
    <d v="2024-05-12T00:00:00"/>
    <s v="Hapur"/>
    <s v="India"/>
    <x v="1"/>
    <s v="Male"/>
    <x v="0"/>
    <x v="38"/>
    <n v="180"/>
    <n v="45"/>
    <n v="59"/>
    <n v="4"/>
    <m/>
    <n v="23.4"/>
    <x v="1"/>
    <n v="234"/>
    <x v="2"/>
    <m/>
    <x v="94"/>
    <x v="24"/>
    <x v="5"/>
    <x v="0"/>
  </r>
  <r>
    <d v="2024-05-12T00:00:00"/>
    <s v="Frankfurt"/>
    <s v="Germany"/>
    <x v="1"/>
    <s v="Male"/>
    <x v="0"/>
    <x v="5"/>
    <n v="180"/>
    <n v="90"/>
    <n v="117"/>
    <n v="2"/>
    <m/>
    <n v="28.08"/>
    <x v="0"/>
    <n v="234"/>
    <x v="2"/>
    <m/>
    <x v="2"/>
    <x v="24"/>
    <x v="5"/>
    <x v="0"/>
  </r>
  <r>
    <d v="2024-05-12T00:00:00"/>
    <s v="Abu Dhabi"/>
    <s v="UAE"/>
    <x v="0"/>
    <s v="Male"/>
    <x v="5"/>
    <x v="56"/>
    <n v="80"/>
    <n v="20"/>
    <n v="26"/>
    <n v="4"/>
    <m/>
    <n v="5.2"/>
    <x v="1"/>
    <n v="104"/>
    <x v="60"/>
    <m/>
    <x v="59"/>
    <x v="24"/>
    <x v="5"/>
    <x v="0"/>
  </r>
  <r>
    <d v="2024-05-12T00:00:00"/>
    <s v="Los Angeles"/>
    <s v="USA"/>
    <x v="0"/>
    <s v="Male"/>
    <x v="0"/>
    <x v="4"/>
    <n v="400"/>
    <n v="40"/>
    <n v="52"/>
    <n v="10"/>
    <m/>
    <n v="26"/>
    <x v="1"/>
    <n v="520"/>
    <x v="20"/>
    <m/>
    <x v="20"/>
    <x v="24"/>
    <x v="5"/>
    <x v="0"/>
  </r>
  <r>
    <d v="2024-05-12T00:00:00"/>
    <s v="Indianapolis"/>
    <s v="USA"/>
    <x v="0"/>
    <s v="Female"/>
    <x v="0"/>
    <x v="4"/>
    <n v="40"/>
    <n v="40"/>
    <n v="52"/>
    <n v="1"/>
    <m/>
    <n v="5.2"/>
    <x v="2"/>
    <n v="52"/>
    <x v="44"/>
    <m/>
    <x v="45"/>
    <x v="24"/>
    <x v="5"/>
    <x v="0"/>
  </r>
  <r>
    <d v="2024-05-12T00:00:00"/>
    <s v="San Jose"/>
    <s v="USA"/>
    <x v="0"/>
    <s v="Female"/>
    <x v="4"/>
    <x v="16"/>
    <n v="18000"/>
    <n v="1800"/>
    <n v="2340"/>
    <n v="10"/>
    <m/>
    <n v="234"/>
    <x v="1"/>
    <n v="21600"/>
    <x v="41"/>
    <m/>
    <x v="152"/>
    <x v="24"/>
    <x v="5"/>
    <x v="0"/>
  </r>
  <r>
    <d v="2024-05-12T00:00:00"/>
    <s v="Kolkata"/>
    <s v="India"/>
    <x v="0"/>
    <s v="Female"/>
    <x v="1"/>
    <x v="50"/>
    <n v="1200"/>
    <n v="200"/>
    <n v="260"/>
    <n v="6"/>
    <m/>
    <n v="100"/>
    <x v="0"/>
    <n v="1500"/>
    <x v="52"/>
    <m/>
    <x v="105"/>
    <x v="24"/>
    <x v="5"/>
    <x v="0"/>
  </r>
  <r>
    <d v="2024-05-12T00:00:00"/>
    <s v="Bokaro"/>
    <s v="India"/>
    <x v="0"/>
    <s v="Male"/>
    <x v="0"/>
    <x v="4"/>
    <n v="80"/>
    <n v="40"/>
    <n v="52"/>
    <n v="2"/>
    <m/>
    <n v="7"/>
    <x v="0"/>
    <n v="100"/>
    <x v="9"/>
    <m/>
    <x v="59"/>
    <x v="24"/>
    <x v="5"/>
    <x v="0"/>
  </r>
  <r>
    <d v="2024-05-12T00:00:00"/>
    <s v="Sharjah"/>
    <s v="UAE"/>
    <x v="0"/>
    <s v="Female"/>
    <x v="1"/>
    <x v="39"/>
    <n v="250"/>
    <n v="50"/>
    <n v="65"/>
    <n v="5"/>
    <m/>
    <n v="22.75"/>
    <x v="0"/>
    <n v="325"/>
    <x v="24"/>
    <m/>
    <x v="67"/>
    <x v="24"/>
    <x v="5"/>
    <x v="0"/>
  </r>
  <r>
    <d v="2024-05-12T00:00:00"/>
    <s v="Ratlam"/>
    <s v="India"/>
    <x v="1"/>
    <s v="Male"/>
    <x v="0"/>
    <x v="5"/>
    <n v="450"/>
    <n v="90"/>
    <n v="117"/>
    <n v="5"/>
    <m/>
    <n v="70.2"/>
    <x v="0"/>
    <n v="585"/>
    <x v="74"/>
    <m/>
    <x v="72"/>
    <x v="24"/>
    <x v="5"/>
    <x v="0"/>
  </r>
  <r>
    <d v="2024-05-12T00:00:00"/>
    <s v="Seattle"/>
    <s v="USA"/>
    <x v="0"/>
    <s v="Female"/>
    <x v="0"/>
    <x v="0"/>
    <n v="1500"/>
    <n v="250"/>
    <n v="325"/>
    <n v="6"/>
    <m/>
    <n v="93.75"/>
    <x v="1"/>
    <n v="1875"/>
    <x v="134"/>
    <m/>
    <x v="0"/>
    <x v="24"/>
    <x v="5"/>
    <x v="0"/>
  </r>
  <r>
    <d v="2024-05-12T00:00:00"/>
    <s v="Kolhapur"/>
    <s v="India"/>
    <x v="1"/>
    <s v="Female"/>
    <x v="2"/>
    <x v="19"/>
    <n v="162000"/>
    <n v="18000"/>
    <n v="23400"/>
    <n v="9"/>
    <m/>
    <n v="3510"/>
    <x v="1"/>
    <n v="194400"/>
    <x v="70"/>
    <m/>
    <x v="168"/>
    <x v="24"/>
    <x v="5"/>
    <x v="0"/>
  </r>
  <r>
    <d v="2024-05-12T00:00:00"/>
    <s v="Jacksonville"/>
    <s v="USA"/>
    <x v="1"/>
    <s v="Male"/>
    <x v="0"/>
    <x v="36"/>
    <n v="275"/>
    <n v="55"/>
    <n v="72"/>
    <n v="5"/>
    <m/>
    <n v="35.75"/>
    <x v="1"/>
    <n v="357.5"/>
    <x v="120"/>
    <m/>
    <x v="113"/>
    <x v="24"/>
    <x v="5"/>
    <x v="0"/>
  </r>
  <r>
    <d v="2024-05-12T00:00:00"/>
    <s v="Ottawa"/>
    <s v="Canada"/>
    <x v="1"/>
    <s v="Female"/>
    <x v="2"/>
    <x v="7"/>
    <n v="550000"/>
    <n v="55000"/>
    <n v="71500"/>
    <n v="10"/>
    <m/>
    <n v="10725"/>
    <x v="0"/>
    <n v="715000"/>
    <x v="124"/>
    <m/>
    <x v="116"/>
    <x v="24"/>
    <x v="5"/>
    <x v="0"/>
  </r>
  <r>
    <d v="2024-05-12T00:00:00"/>
    <s v="Palghar"/>
    <s v="India"/>
    <x v="0"/>
    <s v="Female"/>
    <x v="2"/>
    <x v="15"/>
    <n v="35000"/>
    <n v="3500"/>
    <n v="4550"/>
    <n v="10"/>
    <m/>
    <n v="455"/>
    <x v="2"/>
    <n v="43750"/>
    <x v="292"/>
    <m/>
    <x v="211"/>
    <x v="24"/>
    <x v="5"/>
    <x v="0"/>
  </r>
  <r>
    <d v="2024-05-12T00:00:00"/>
    <s v="Los Angeles"/>
    <s v="USA"/>
    <x v="1"/>
    <s v="Female"/>
    <x v="2"/>
    <x v="24"/>
    <n v="1000"/>
    <n v="250"/>
    <n v="325"/>
    <n v="4"/>
    <m/>
    <n v="100"/>
    <x v="1"/>
    <n v="1250"/>
    <x v="214"/>
    <m/>
    <x v="22"/>
    <x v="24"/>
    <x v="5"/>
    <x v="0"/>
  </r>
  <r>
    <d v="2024-05-12T00:00:00"/>
    <s v="Ras Al Khaimah"/>
    <s v="UAE"/>
    <x v="1"/>
    <s v="Male"/>
    <x v="0"/>
    <x v="1"/>
    <n v="480"/>
    <n v="80"/>
    <n v="104"/>
    <n v="6"/>
    <m/>
    <n v="93.6"/>
    <x v="2"/>
    <n v="624"/>
    <x v="201"/>
    <m/>
    <x v="110"/>
    <x v="24"/>
    <x v="5"/>
    <x v="0"/>
  </r>
  <r>
    <d v="2024-05-12T00:00:00"/>
    <s v="Ottawa"/>
    <s v="Canada"/>
    <x v="0"/>
    <s v="Male"/>
    <x v="4"/>
    <x v="34"/>
    <n v="2500"/>
    <n v="2500"/>
    <n v="3250"/>
    <n v="1"/>
    <m/>
    <n v="162.5"/>
    <x v="1"/>
    <n v="3250"/>
    <x v="71"/>
    <m/>
    <x v="102"/>
    <x v="24"/>
    <x v="5"/>
    <x v="0"/>
  </r>
  <r>
    <d v="2024-05-12T00:00:00"/>
    <s v="Kota"/>
    <s v="India"/>
    <x v="1"/>
    <s v="Female"/>
    <x v="5"/>
    <x v="20"/>
    <n v="40"/>
    <n v="10"/>
    <n v="13"/>
    <n v="4"/>
    <m/>
    <n v="6.24"/>
    <x v="0"/>
    <n v="52"/>
    <x v="44"/>
    <m/>
    <x v="45"/>
    <x v="24"/>
    <x v="5"/>
    <x v="0"/>
  </r>
  <r>
    <d v="2024-05-12T00:00:00"/>
    <s v="Nagpur"/>
    <s v="India"/>
    <x v="0"/>
    <s v="Male"/>
    <x v="0"/>
    <x v="3"/>
    <n v="500"/>
    <n v="100"/>
    <n v="130"/>
    <n v="5"/>
    <m/>
    <n v="65"/>
    <x v="2"/>
    <n v="650"/>
    <x v="22"/>
    <m/>
    <x v="24"/>
    <x v="24"/>
    <x v="5"/>
    <x v="0"/>
  </r>
  <r>
    <d v="2024-05-12T00:00:00"/>
    <s v="Birmingham"/>
    <s v="UK"/>
    <x v="0"/>
    <s v="Male"/>
    <x v="5"/>
    <x v="58"/>
    <n v="1000"/>
    <n v="250"/>
    <n v="325"/>
    <n v="4"/>
    <m/>
    <n v="65"/>
    <x v="1"/>
    <n v="1300"/>
    <x v="52"/>
    <m/>
    <x v="22"/>
    <x v="24"/>
    <x v="5"/>
    <x v="0"/>
  </r>
  <r>
    <d v="2024-05-12T00:00:00"/>
    <s v="Tenali"/>
    <s v="India"/>
    <x v="1"/>
    <s v="Female"/>
    <x v="4"/>
    <x v="37"/>
    <n v="1500"/>
    <n v="300"/>
    <n v="390"/>
    <n v="5"/>
    <m/>
    <n v="100"/>
    <x v="1"/>
    <n v="1950"/>
    <x v="0"/>
    <m/>
    <x v="0"/>
    <x v="24"/>
    <x v="5"/>
    <x v="0"/>
  </r>
  <r>
    <d v="2024-05-12T00:00:00"/>
    <s v="Dallas"/>
    <s v="USA"/>
    <x v="0"/>
    <s v="Male"/>
    <x v="0"/>
    <x v="4"/>
    <n v="40"/>
    <n v="40"/>
    <n v="52"/>
    <n v="1"/>
    <m/>
    <n v="5"/>
    <x v="2"/>
    <n v="50"/>
    <x v="188"/>
    <m/>
    <x v="45"/>
    <x v="24"/>
    <x v="5"/>
    <x v="0"/>
  </r>
  <r>
    <d v="2024-05-12T00:00:00"/>
    <s v="Chicago"/>
    <s v="USA"/>
    <x v="0"/>
    <s v="Male"/>
    <x v="2"/>
    <x v="18"/>
    <n v="10800"/>
    <n v="1200"/>
    <n v="1560"/>
    <n v="9"/>
    <m/>
    <n v="156"/>
    <x v="0"/>
    <n v="12960"/>
    <x v="19"/>
    <m/>
    <x v="96"/>
    <x v="24"/>
    <x v="5"/>
    <x v="0"/>
  </r>
  <r>
    <d v="2024-05-12T00:00:00"/>
    <s v="Agra"/>
    <s v="India"/>
    <x v="1"/>
    <s v="Female"/>
    <x v="0"/>
    <x v="32"/>
    <n v="180"/>
    <n v="20"/>
    <n v="26"/>
    <n v="9"/>
    <m/>
    <n v="33.75"/>
    <x v="2"/>
    <n v="225"/>
    <x v="65"/>
    <m/>
    <x v="2"/>
    <x v="24"/>
    <x v="5"/>
    <x v="0"/>
  </r>
  <r>
    <d v="2024-05-12T00:00:00"/>
    <s v="Nagpur"/>
    <s v="India"/>
    <x v="1"/>
    <s v="Female"/>
    <x v="0"/>
    <x v="5"/>
    <n v="540"/>
    <n v="90"/>
    <n v="117"/>
    <n v="6"/>
    <m/>
    <n v="100"/>
    <x v="2"/>
    <n v="675"/>
    <x v="74"/>
    <m/>
    <x v="8"/>
    <x v="24"/>
    <x v="5"/>
    <x v="0"/>
  </r>
  <r>
    <d v="2024-05-12T00:00:00"/>
    <s v="Ajman"/>
    <s v="UAE"/>
    <x v="0"/>
    <s v="Female"/>
    <x v="4"/>
    <x v="37"/>
    <n v="1500"/>
    <n v="300"/>
    <n v="390"/>
    <n v="5"/>
    <m/>
    <n v="100"/>
    <x v="0"/>
    <n v="1950"/>
    <x v="0"/>
    <m/>
    <x v="0"/>
    <x v="24"/>
    <x v="5"/>
    <x v="0"/>
  </r>
  <r>
    <d v="2024-05-12T00:00:00"/>
    <s v="Raichur"/>
    <s v="India"/>
    <x v="0"/>
    <s v="Male"/>
    <x v="4"/>
    <x v="16"/>
    <n v="3600"/>
    <n v="1800"/>
    <n v="2340"/>
    <n v="2"/>
    <m/>
    <n v="234"/>
    <x v="0"/>
    <n v="4680"/>
    <x v="110"/>
    <m/>
    <x v="16"/>
    <x v="24"/>
    <x v="5"/>
    <x v="0"/>
  </r>
  <r>
    <d v="2024-05-12T00:00:00"/>
    <s v="Abu Dhabi"/>
    <s v="UAE"/>
    <x v="0"/>
    <s v="Male"/>
    <x v="5"/>
    <x v="49"/>
    <n v="210"/>
    <n v="70"/>
    <n v="91"/>
    <n v="3"/>
    <m/>
    <n v="19.11"/>
    <x v="0"/>
    <n v="273"/>
    <x v="226"/>
    <m/>
    <x v="230"/>
    <x v="24"/>
    <x v="5"/>
    <x v="0"/>
  </r>
  <r>
    <d v="2024-05-12T00:00:00"/>
    <s v="Fujairah"/>
    <s v="UAE"/>
    <x v="1"/>
    <s v="Male"/>
    <x v="2"/>
    <x v="10"/>
    <n v="3200"/>
    <n v="800"/>
    <n v="1040"/>
    <n v="4"/>
    <m/>
    <n v="104"/>
    <x v="2"/>
    <n v="3840"/>
    <x v="128"/>
    <m/>
    <x v="61"/>
    <x v="24"/>
    <x v="5"/>
    <x v="0"/>
  </r>
  <r>
    <d v="2024-06-12T00:00:00"/>
    <s v="Delhi"/>
    <s v="India"/>
    <x v="0"/>
    <s v="Female"/>
    <x v="0"/>
    <x v="43"/>
    <n v="7"/>
    <n v="7"/>
    <n v="9"/>
    <n v="1"/>
    <m/>
    <n v="0.58799999999999997"/>
    <x v="0"/>
    <n v="8.4"/>
    <x v="392"/>
    <m/>
    <x v="202"/>
    <x v="24"/>
    <x v="0"/>
    <x v="0"/>
  </r>
  <r>
    <d v="2024-06-12T00:00:00"/>
    <s v="Al Ain"/>
    <s v="UAE"/>
    <x v="0"/>
    <s v="Male"/>
    <x v="2"/>
    <x v="12"/>
    <n v="150000"/>
    <n v="25000"/>
    <n v="32500"/>
    <n v="6"/>
    <m/>
    <n v="4875"/>
    <x v="1"/>
    <n v="187500"/>
    <x v="229"/>
    <m/>
    <x v="77"/>
    <x v="24"/>
    <x v="0"/>
    <x v="0"/>
  </r>
  <r>
    <d v="2024-06-12T00:00:00"/>
    <s v="Munich"/>
    <s v="Germany"/>
    <x v="0"/>
    <s v="Female"/>
    <x v="0"/>
    <x v="0"/>
    <n v="1500"/>
    <n v="250"/>
    <n v="325"/>
    <n v="6"/>
    <m/>
    <n v="100"/>
    <x v="2"/>
    <n v="1950"/>
    <x v="0"/>
    <m/>
    <x v="0"/>
    <x v="24"/>
    <x v="0"/>
    <x v="0"/>
  </r>
  <r>
    <d v="2024-06-12T00:00:00"/>
    <s v="Jaipur"/>
    <s v="India"/>
    <x v="0"/>
    <s v="Male"/>
    <x v="4"/>
    <x v="16"/>
    <n v="18000"/>
    <n v="1800"/>
    <n v="2340"/>
    <n v="10"/>
    <m/>
    <n v="234"/>
    <x v="1"/>
    <n v="23400"/>
    <x v="102"/>
    <m/>
    <x v="152"/>
    <x v="24"/>
    <x v="0"/>
    <x v="0"/>
  </r>
  <r>
    <d v="2024-06-12T00:00:00"/>
    <s v="Winnipeg"/>
    <s v="Canada"/>
    <x v="0"/>
    <s v="Male"/>
    <x v="2"/>
    <x v="29"/>
    <n v="48000"/>
    <n v="12000"/>
    <n v="15600"/>
    <n v="4"/>
    <m/>
    <n v="2340"/>
    <x v="1"/>
    <n v="62400"/>
    <x v="42"/>
    <m/>
    <x v="43"/>
    <x v="24"/>
    <x v="0"/>
    <x v="0"/>
  </r>
  <r>
    <d v="2024-06-12T00:00:00"/>
    <s v="Belo Horizonte"/>
    <s v="Brazil"/>
    <x v="0"/>
    <s v="Female"/>
    <x v="4"/>
    <x v="45"/>
    <n v="6000"/>
    <n v="2000"/>
    <n v="2600"/>
    <n v="3"/>
    <m/>
    <n v="260"/>
    <x v="1"/>
    <n v="7800"/>
    <x v="23"/>
    <m/>
    <x v="25"/>
    <x v="24"/>
    <x v="0"/>
    <x v="0"/>
  </r>
  <r>
    <d v="2024-06-12T00:00:00"/>
    <s v="Delhi"/>
    <s v="India"/>
    <x v="0"/>
    <s v="Female"/>
    <x v="0"/>
    <x v="38"/>
    <n v="270"/>
    <n v="45"/>
    <n v="59"/>
    <n v="6"/>
    <m/>
    <n v="24.57"/>
    <x v="0"/>
    <n v="351"/>
    <x v="207"/>
    <m/>
    <x v="185"/>
    <x v="24"/>
    <x v="0"/>
    <x v="0"/>
  </r>
  <r>
    <d v="2024-06-12T00:00:00"/>
    <s v="Hapur"/>
    <s v="India"/>
    <x v="1"/>
    <s v="Female"/>
    <x v="0"/>
    <x v="27"/>
    <n v="160"/>
    <n v="40"/>
    <n v="52"/>
    <n v="4"/>
    <m/>
    <n v="19.2"/>
    <x v="1"/>
    <n v="192"/>
    <x v="11"/>
    <m/>
    <x v="11"/>
    <x v="24"/>
    <x v="0"/>
    <x v="0"/>
  </r>
  <r>
    <d v="2024-06-12T00:00:00"/>
    <s v="Surat"/>
    <s v="India"/>
    <x v="0"/>
    <s v="Female"/>
    <x v="0"/>
    <x v="38"/>
    <n v="135"/>
    <n v="45"/>
    <n v="59"/>
    <n v="3"/>
    <m/>
    <n v="8.7750000000000004"/>
    <x v="1"/>
    <n v="175.5"/>
    <x v="233"/>
    <m/>
    <x v="155"/>
    <x v="24"/>
    <x v="0"/>
    <x v="0"/>
  </r>
  <r>
    <d v="2024-06-12T00:00:00"/>
    <s v="Tumkur"/>
    <s v="India"/>
    <x v="1"/>
    <s v="Male"/>
    <x v="2"/>
    <x v="18"/>
    <n v="4800"/>
    <n v="1200"/>
    <n v="1560"/>
    <n v="4"/>
    <m/>
    <n v="156"/>
    <x v="0"/>
    <n v="6240"/>
    <x v="38"/>
    <m/>
    <x v="38"/>
    <x v="24"/>
    <x v="0"/>
    <x v="0"/>
  </r>
  <r>
    <d v="2024-06-12T00:00:00"/>
    <s v="San Jose"/>
    <s v="USA"/>
    <x v="0"/>
    <s v="Male"/>
    <x v="0"/>
    <x v="4"/>
    <n v="280"/>
    <n v="40"/>
    <n v="52"/>
    <n v="7"/>
    <m/>
    <n v="18.2"/>
    <x v="1"/>
    <n v="364"/>
    <x v="96"/>
    <m/>
    <x v="87"/>
    <x v="24"/>
    <x v="0"/>
    <x v="0"/>
  </r>
  <r>
    <d v="2024-06-12T00:00:00"/>
    <s v="Glasgow"/>
    <s v="UK"/>
    <x v="0"/>
    <s v="Male"/>
    <x v="2"/>
    <x v="12"/>
    <n v="100000"/>
    <n v="25000"/>
    <n v="32500"/>
    <n v="4"/>
    <m/>
    <n v="4875"/>
    <x v="0"/>
    <n v="120000"/>
    <x v="393"/>
    <m/>
    <x v="195"/>
    <x v="24"/>
    <x v="0"/>
    <x v="0"/>
  </r>
  <r>
    <d v="2024-06-12T00:00:00"/>
    <s v="Visakhapatnam"/>
    <s v="India"/>
    <x v="0"/>
    <s v="Male"/>
    <x v="0"/>
    <x v="36"/>
    <n v="275"/>
    <n v="55"/>
    <n v="72"/>
    <n v="5"/>
    <m/>
    <n v="25.024999999999999"/>
    <x v="0"/>
    <n v="357.5"/>
    <x v="120"/>
    <m/>
    <x v="113"/>
    <x v="24"/>
    <x v="0"/>
    <x v="0"/>
  </r>
  <r>
    <d v="2024-06-12T00:00:00"/>
    <s v="Frankfurt"/>
    <s v="Germany"/>
    <x v="1"/>
    <s v="Male"/>
    <x v="4"/>
    <x v="16"/>
    <n v="18000"/>
    <n v="1800"/>
    <n v="2340"/>
    <n v="10"/>
    <m/>
    <n v="234"/>
    <x v="1"/>
    <n v="22500"/>
    <x v="151"/>
    <m/>
    <x v="152"/>
    <x v="24"/>
    <x v="0"/>
    <x v="0"/>
  </r>
  <r>
    <d v="2024-06-12T00:00:00"/>
    <s v="Rewa"/>
    <s v="India"/>
    <x v="0"/>
    <s v="Male"/>
    <x v="0"/>
    <x v="38"/>
    <n v="315"/>
    <n v="45"/>
    <n v="59"/>
    <n v="7"/>
    <m/>
    <n v="27.5625"/>
    <x v="0"/>
    <n v="393.75"/>
    <x v="230"/>
    <m/>
    <x v="178"/>
    <x v="24"/>
    <x v="0"/>
    <x v="0"/>
  </r>
  <r>
    <d v="2024-06-12T00:00:00"/>
    <s v="Berlin"/>
    <s v="Germany"/>
    <x v="1"/>
    <s v="Male"/>
    <x v="2"/>
    <x v="10"/>
    <n v="6400"/>
    <n v="800"/>
    <n v="1040"/>
    <n v="8"/>
    <m/>
    <n v="104"/>
    <x v="2"/>
    <n v="8320"/>
    <x v="275"/>
    <m/>
    <x v="175"/>
    <x v="24"/>
    <x v="0"/>
    <x v="0"/>
  </r>
  <r>
    <d v="2024-06-12T00:00:00"/>
    <s v="Sangli"/>
    <s v="India"/>
    <x v="0"/>
    <s v="Male"/>
    <x v="2"/>
    <x v="24"/>
    <n v="1000"/>
    <n v="250"/>
    <n v="325"/>
    <n v="4"/>
    <m/>
    <n v="84"/>
    <x v="0"/>
    <n v="1200"/>
    <x v="123"/>
    <m/>
    <x v="22"/>
    <x v="24"/>
    <x v="0"/>
    <x v="0"/>
  </r>
  <r>
    <d v="2024-06-12T00:00:00"/>
    <s v="Kollam"/>
    <s v="India"/>
    <x v="0"/>
    <s v="Male"/>
    <x v="0"/>
    <x v="9"/>
    <n v="600"/>
    <n v="60"/>
    <n v="78"/>
    <n v="10"/>
    <m/>
    <n v="39"/>
    <x v="1"/>
    <n v="780"/>
    <x v="5"/>
    <m/>
    <x v="5"/>
    <x v="24"/>
    <x v="0"/>
    <x v="0"/>
  </r>
  <r>
    <d v="2024-06-12T00:00:00"/>
    <s v="Sydney"/>
    <s v="Australia"/>
    <x v="1"/>
    <s v="Male"/>
    <x v="0"/>
    <x v="9"/>
    <n v="120"/>
    <n v="60"/>
    <n v="78"/>
    <n v="2"/>
    <m/>
    <n v="15"/>
    <x v="1"/>
    <n v="150"/>
    <x v="53"/>
    <m/>
    <x v="4"/>
    <x v="24"/>
    <x v="0"/>
    <x v="0"/>
  </r>
  <r>
    <d v="2024-06-12T00:00:00"/>
    <s v="Pali"/>
    <s v="India"/>
    <x v="1"/>
    <s v="Male"/>
    <x v="5"/>
    <x v="53"/>
    <n v="180"/>
    <n v="30"/>
    <n v="39"/>
    <n v="6"/>
    <m/>
    <n v="23.4"/>
    <x v="1"/>
    <n v="234"/>
    <x v="2"/>
    <m/>
    <x v="2"/>
    <x v="24"/>
    <x v="0"/>
    <x v="0"/>
  </r>
  <r>
    <d v="2024-06-12T00:00:00"/>
    <s v="Bhiwani"/>
    <s v="India"/>
    <x v="0"/>
    <s v="Male"/>
    <x v="4"/>
    <x v="16"/>
    <n v="9000"/>
    <n v="1800"/>
    <n v="2340"/>
    <n v="5"/>
    <m/>
    <n v="234"/>
    <x v="1"/>
    <n v="11250"/>
    <x v="49"/>
    <m/>
    <x v="23"/>
    <x v="24"/>
    <x v="0"/>
    <x v="0"/>
  </r>
  <r>
    <d v="2024-06-12T00:00:00"/>
    <s v="Jalgaon"/>
    <s v="India"/>
    <x v="0"/>
    <s v="Female"/>
    <x v="0"/>
    <x v="36"/>
    <n v="275"/>
    <n v="55"/>
    <n v="72"/>
    <n v="5"/>
    <m/>
    <n v="34.375"/>
    <x v="2"/>
    <n v="343.75"/>
    <x v="172"/>
    <m/>
    <x v="113"/>
    <x v="24"/>
    <x v="0"/>
    <x v="0"/>
  </r>
  <r>
    <d v="2024-06-12T00:00:00"/>
    <s v="Cologne"/>
    <s v="Germany"/>
    <x v="0"/>
    <s v="Male"/>
    <x v="2"/>
    <x v="7"/>
    <n v="110000"/>
    <n v="55000"/>
    <n v="71500"/>
    <n v="2"/>
    <m/>
    <n v="7150"/>
    <x v="1"/>
    <n v="143000"/>
    <x v="35"/>
    <m/>
    <x v="109"/>
    <x v="24"/>
    <x v="0"/>
    <x v="0"/>
  </r>
  <r>
    <d v="2024-06-12T00:00:00"/>
    <s v="Fortaleza"/>
    <s v="Brazil"/>
    <x v="0"/>
    <s v="Male"/>
    <x v="4"/>
    <x v="16"/>
    <n v="12600"/>
    <n v="1800"/>
    <n v="2340"/>
    <n v="7"/>
    <m/>
    <n v="234"/>
    <x v="2"/>
    <n v="14490"/>
    <x v="108"/>
    <m/>
    <x v="169"/>
    <x v="24"/>
    <x v="0"/>
    <x v="0"/>
  </r>
  <r>
    <d v="2024-06-12T00:00:00"/>
    <s v="Hyderabad"/>
    <s v="India"/>
    <x v="0"/>
    <s v="Male"/>
    <x v="4"/>
    <x v="31"/>
    <n v="1600"/>
    <n v="800"/>
    <n v="1040"/>
    <n v="2"/>
    <m/>
    <n v="104"/>
    <x v="0"/>
    <n v="1920"/>
    <x v="347"/>
    <m/>
    <x v="41"/>
    <x v="24"/>
    <x v="0"/>
    <x v="0"/>
  </r>
  <r>
    <d v="2024-06-12T00:00:00"/>
    <s v="Thiruvananthapuram"/>
    <s v="India"/>
    <x v="1"/>
    <s v="Female"/>
    <x v="1"/>
    <x v="50"/>
    <n v="1200"/>
    <n v="200"/>
    <n v="260"/>
    <n v="6"/>
    <m/>
    <n v="100"/>
    <x v="2"/>
    <n v="1380"/>
    <x v="5"/>
    <m/>
    <x v="105"/>
    <x v="24"/>
    <x v="0"/>
    <x v="0"/>
  </r>
  <r>
    <d v="2024-06-12T00:00:00"/>
    <s v="Sydney"/>
    <s v="Australia"/>
    <x v="0"/>
    <s v="Male"/>
    <x v="2"/>
    <x v="17"/>
    <n v="19800"/>
    <n v="2200"/>
    <n v="2860"/>
    <n v="9"/>
    <m/>
    <n v="286"/>
    <x v="1"/>
    <n v="25740"/>
    <x v="394"/>
    <m/>
    <x v="242"/>
    <x v="24"/>
    <x v="0"/>
    <x v="0"/>
  </r>
  <r>
    <d v="2024-06-12T00:00:00"/>
    <s v="Canberra"/>
    <s v="Australia"/>
    <x v="0"/>
    <s v="Female"/>
    <x v="2"/>
    <x v="12"/>
    <n v="175000"/>
    <n v="25000"/>
    <n v="32500"/>
    <n v="7"/>
    <m/>
    <n v="4875"/>
    <x v="2"/>
    <n v="210000"/>
    <x v="370"/>
    <m/>
    <x v="14"/>
    <x v="24"/>
    <x v="0"/>
    <x v="0"/>
  </r>
  <r>
    <d v="2024-07-12T00:00:00"/>
    <s v="BrasÃ­lia"/>
    <s v="Brazil"/>
    <x v="1"/>
    <s v="Female"/>
    <x v="0"/>
    <x v="36"/>
    <n v="110"/>
    <n v="55"/>
    <n v="72"/>
    <n v="2"/>
    <m/>
    <n v="14.3"/>
    <x v="1"/>
    <n v="143"/>
    <x v="232"/>
    <m/>
    <x v="180"/>
    <x v="24"/>
    <x v="6"/>
    <x v="0"/>
  </r>
  <r>
    <d v="2024-07-12T00:00:00"/>
    <s v="Austin"/>
    <s v="USA"/>
    <x v="0"/>
    <s v="Male"/>
    <x v="2"/>
    <x v="12"/>
    <n v="175000"/>
    <n v="25000"/>
    <n v="32500"/>
    <n v="7"/>
    <m/>
    <n v="4875"/>
    <x v="2"/>
    <n v="227500"/>
    <x v="14"/>
    <m/>
    <x v="14"/>
    <x v="24"/>
    <x v="6"/>
    <x v="0"/>
  </r>
  <r>
    <d v="2024-07-12T00:00:00"/>
    <s v="Kolhapur"/>
    <s v="India"/>
    <x v="0"/>
    <s v="Female"/>
    <x v="0"/>
    <x v="1"/>
    <n v="640"/>
    <n v="80"/>
    <n v="104"/>
    <n v="8"/>
    <m/>
    <n v="76.8"/>
    <x v="2"/>
    <n v="768"/>
    <x v="368"/>
    <m/>
    <x v="162"/>
    <x v="24"/>
    <x v="6"/>
    <x v="0"/>
  </r>
  <r>
    <d v="2024-07-12T00:00:00"/>
    <s v="Brisbane"/>
    <s v="Australia"/>
    <x v="0"/>
    <s v="Male"/>
    <x v="0"/>
    <x v="4"/>
    <n v="120"/>
    <n v="40"/>
    <n v="52"/>
    <n v="3"/>
    <m/>
    <n v="15"/>
    <x v="2"/>
    <n v="150"/>
    <x v="53"/>
    <m/>
    <x v="4"/>
    <x v="24"/>
    <x v="6"/>
    <x v="0"/>
  </r>
  <r>
    <d v="2024-07-12T00:00:00"/>
    <s v="Ottawa"/>
    <s v="Canada"/>
    <x v="0"/>
    <s v="Male"/>
    <x v="0"/>
    <x v="36"/>
    <n v="330"/>
    <n v="55"/>
    <n v="72"/>
    <n v="6"/>
    <m/>
    <n v="42.9"/>
    <x v="2"/>
    <n v="429"/>
    <x v="136"/>
    <m/>
    <x v="101"/>
    <x v="24"/>
    <x v="6"/>
    <x v="0"/>
  </r>
  <r>
    <d v="2024-07-12T00:00:00"/>
    <s v="Edmonton"/>
    <s v="Canada"/>
    <x v="1"/>
    <s v="Female"/>
    <x v="0"/>
    <x v="11"/>
    <n v="2750"/>
    <n v="550"/>
    <n v="715"/>
    <n v="5"/>
    <m/>
    <n v="100"/>
    <x v="0"/>
    <n v="3575"/>
    <x v="98"/>
    <m/>
    <x v="92"/>
    <x v="24"/>
    <x v="6"/>
    <x v="0"/>
  </r>
  <r>
    <d v="2024-07-12T00:00:00"/>
    <s v="Sheffield"/>
    <s v="UK"/>
    <x v="0"/>
    <s v="Male"/>
    <x v="0"/>
    <x v="6"/>
    <n v="160"/>
    <n v="20"/>
    <n v="26"/>
    <n v="8"/>
    <m/>
    <n v="20"/>
    <x v="2"/>
    <n v="200"/>
    <x v="121"/>
    <m/>
    <x v="11"/>
    <x v="24"/>
    <x v="6"/>
    <x v="0"/>
  </r>
  <r>
    <d v="2024-07-12T00:00:00"/>
    <s v="Aligarh"/>
    <s v="India"/>
    <x v="0"/>
    <s v="Male"/>
    <x v="0"/>
    <x v="5"/>
    <n v="540"/>
    <n v="90"/>
    <n v="117"/>
    <n v="6"/>
    <m/>
    <n v="64.8"/>
    <x v="2"/>
    <n v="648"/>
    <x v="101"/>
    <m/>
    <x v="8"/>
    <x v="24"/>
    <x v="6"/>
    <x v="0"/>
  </r>
  <r>
    <d v="2024-07-12T00:00:00"/>
    <s v="Jaipur"/>
    <s v="India"/>
    <x v="1"/>
    <s v="Male"/>
    <x v="0"/>
    <x v="4"/>
    <n v="200"/>
    <n v="40"/>
    <n v="52"/>
    <n v="5"/>
    <m/>
    <n v="26"/>
    <x v="1"/>
    <n v="260"/>
    <x v="55"/>
    <m/>
    <x v="54"/>
    <x v="24"/>
    <x v="6"/>
    <x v="0"/>
  </r>
  <r>
    <d v="2024-07-12T00:00:00"/>
    <s v="Vijayawada"/>
    <s v="India"/>
    <x v="0"/>
    <s v="Female"/>
    <x v="2"/>
    <x v="29"/>
    <n v="12000"/>
    <n v="12000"/>
    <n v="15600"/>
    <n v="1"/>
    <m/>
    <n v="780"/>
    <x v="1"/>
    <n v="15600"/>
    <x v="41"/>
    <m/>
    <x v="42"/>
    <x v="24"/>
    <x v="6"/>
    <x v="0"/>
  </r>
  <r>
    <d v="2024-07-12T00:00:00"/>
    <s v="Liverpool"/>
    <s v="UK"/>
    <x v="0"/>
    <s v="Male"/>
    <x v="4"/>
    <x v="51"/>
    <n v="2400"/>
    <n v="600"/>
    <n v="780"/>
    <n v="4"/>
    <m/>
    <n v="100"/>
    <x v="2"/>
    <n v="3000"/>
    <x v="47"/>
    <m/>
    <x v="70"/>
    <x v="24"/>
    <x v="6"/>
    <x v="0"/>
  </r>
  <r>
    <d v="2024-07-12T00:00:00"/>
    <s v="Rio de Janeiro"/>
    <s v="Brazil"/>
    <x v="0"/>
    <s v="Male"/>
    <x v="4"/>
    <x v="13"/>
    <n v="1800"/>
    <n v="900"/>
    <n v="1170"/>
    <n v="2"/>
    <m/>
    <n v="108"/>
    <x v="1"/>
    <n v="2160"/>
    <x v="115"/>
    <m/>
    <x v="122"/>
    <x v="24"/>
    <x v="6"/>
    <x v="0"/>
  </r>
  <r>
    <d v="2024-07-12T00:00:00"/>
    <s v="Vijayawada"/>
    <s v="India"/>
    <x v="1"/>
    <s v="Male"/>
    <x v="0"/>
    <x v="0"/>
    <n v="750"/>
    <n v="250"/>
    <n v="325"/>
    <n v="3"/>
    <m/>
    <n v="93.75"/>
    <x v="1"/>
    <n v="937.5"/>
    <x v="154"/>
    <m/>
    <x v="126"/>
    <x v="24"/>
    <x v="6"/>
    <x v="0"/>
  </r>
  <r>
    <d v="2024-07-12T00:00:00"/>
    <s v="Manaus"/>
    <s v="Brazil"/>
    <x v="0"/>
    <s v="Male"/>
    <x v="2"/>
    <x v="7"/>
    <n v="385000"/>
    <n v="55000"/>
    <n v="71500"/>
    <n v="7"/>
    <m/>
    <n v="10725"/>
    <x v="0"/>
    <n v="500500"/>
    <x v="10"/>
    <m/>
    <x v="10"/>
    <x v="24"/>
    <x v="6"/>
    <x v="0"/>
  </r>
  <r>
    <d v="2024-07-12T00:00:00"/>
    <s v="Moradabad"/>
    <s v="India"/>
    <x v="0"/>
    <s v="Male"/>
    <x v="1"/>
    <x v="50"/>
    <n v="800"/>
    <n v="200"/>
    <n v="260"/>
    <n v="4"/>
    <m/>
    <n v="52"/>
    <x v="1"/>
    <n v="1040"/>
    <x v="73"/>
    <m/>
    <x v="71"/>
    <x v="24"/>
    <x v="6"/>
    <x v="0"/>
  </r>
  <r>
    <d v="2024-07-12T00:00:00"/>
    <s v="Hapur"/>
    <s v="India"/>
    <x v="1"/>
    <s v="Female"/>
    <x v="0"/>
    <x v="14"/>
    <n v="420"/>
    <n v="140"/>
    <n v="182"/>
    <n v="3"/>
    <m/>
    <n v="54.6"/>
    <x v="1"/>
    <n v="546"/>
    <x v="15"/>
    <m/>
    <x v="32"/>
    <x v="24"/>
    <x v="6"/>
    <x v="0"/>
  </r>
  <r>
    <d v="2024-07-12T00:00:00"/>
    <s v="Nizamabad"/>
    <s v="India"/>
    <x v="0"/>
    <s v="Male"/>
    <x v="0"/>
    <x v="1"/>
    <n v="560"/>
    <n v="80"/>
    <n v="104"/>
    <n v="7"/>
    <m/>
    <n v="70"/>
    <x v="2"/>
    <n v="700"/>
    <x v="3"/>
    <m/>
    <x v="17"/>
    <x v="24"/>
    <x v="6"/>
    <x v="0"/>
  </r>
  <r>
    <d v="2024-07-12T00:00:00"/>
    <s v="San Jose"/>
    <s v="USA"/>
    <x v="0"/>
    <s v="Female"/>
    <x v="0"/>
    <x v="33"/>
    <n v="480"/>
    <n v="60"/>
    <n v="78"/>
    <n v="8"/>
    <m/>
    <n v="62.4"/>
    <x v="2"/>
    <n v="624"/>
    <x v="201"/>
    <m/>
    <x v="110"/>
    <x v="24"/>
    <x v="6"/>
    <x v="0"/>
  </r>
  <r>
    <d v="2024-07-12T00:00:00"/>
    <s v="Vancouver"/>
    <s v="Canada"/>
    <x v="0"/>
    <s v="Female"/>
    <x v="0"/>
    <x v="9"/>
    <n v="420"/>
    <n v="60"/>
    <n v="78"/>
    <n v="7"/>
    <m/>
    <n v="35.28"/>
    <x v="0"/>
    <n v="504"/>
    <x v="96"/>
    <m/>
    <x v="32"/>
    <x v="24"/>
    <x v="6"/>
    <x v="0"/>
  </r>
  <r>
    <d v="2024-07-12T00:00:00"/>
    <s v="BrasÃ­lia"/>
    <s v="Brazil"/>
    <x v="1"/>
    <s v="Male"/>
    <x v="1"/>
    <x v="55"/>
    <n v="760"/>
    <n v="95"/>
    <n v="124"/>
    <n v="8"/>
    <m/>
    <n v="100"/>
    <x v="0"/>
    <n v="988"/>
    <x v="369"/>
    <m/>
    <x v="224"/>
    <x v="24"/>
    <x v="6"/>
    <x v="0"/>
  </r>
  <r>
    <d v="2024-07-12T00:00:00"/>
    <s v="Ahmedabad"/>
    <s v="India"/>
    <x v="0"/>
    <s v="Male"/>
    <x v="0"/>
    <x v="0"/>
    <n v="500"/>
    <n v="250"/>
    <n v="325"/>
    <n v="2"/>
    <m/>
    <n v="45.5"/>
    <x v="0"/>
    <n v="650"/>
    <x v="22"/>
    <m/>
    <x v="24"/>
    <x v="24"/>
    <x v="6"/>
    <x v="0"/>
  </r>
  <r>
    <d v="2024-07-12T00:00:00"/>
    <s v="Atlanta"/>
    <s v="USA"/>
    <x v="1"/>
    <s v="Male"/>
    <x v="0"/>
    <x v="43"/>
    <n v="35"/>
    <n v="7"/>
    <n v="9"/>
    <n v="5"/>
    <m/>
    <n v="6.8250000000000002"/>
    <x v="2"/>
    <n v="45.5"/>
    <x v="100"/>
    <m/>
    <x v="115"/>
    <x v="24"/>
    <x v="6"/>
    <x v="0"/>
  </r>
  <r>
    <d v="2024-07-12T00:00:00"/>
    <s v="Dresden"/>
    <s v="Germany"/>
    <x v="0"/>
    <s v="Female"/>
    <x v="2"/>
    <x v="12"/>
    <n v="175000"/>
    <n v="25000"/>
    <n v="32500"/>
    <n v="7"/>
    <m/>
    <n v="4875"/>
    <x v="0"/>
    <n v="227500"/>
    <x v="14"/>
    <m/>
    <x v="14"/>
    <x v="24"/>
    <x v="6"/>
    <x v="0"/>
  </r>
  <r>
    <d v="2024-07-12T00:00:00"/>
    <s v="Rio de Janeiro"/>
    <s v="Brazil"/>
    <x v="1"/>
    <s v="Male"/>
    <x v="4"/>
    <x v="45"/>
    <n v="6000"/>
    <n v="2000"/>
    <n v="2600"/>
    <n v="3"/>
    <m/>
    <n v="260"/>
    <x v="0"/>
    <n v="7800"/>
    <x v="23"/>
    <m/>
    <x v="25"/>
    <x v="24"/>
    <x v="6"/>
    <x v="0"/>
  </r>
  <r>
    <d v="2024-07-12T00:00:00"/>
    <s v="Kolhapur"/>
    <s v="India"/>
    <x v="1"/>
    <s v="Female"/>
    <x v="2"/>
    <x v="29"/>
    <n v="120000"/>
    <n v="12000"/>
    <n v="15600"/>
    <n v="10"/>
    <m/>
    <n v="2340"/>
    <x v="0"/>
    <n v="156000"/>
    <x v="320"/>
    <m/>
    <x v="240"/>
    <x v="24"/>
    <x v="6"/>
    <x v="0"/>
  </r>
  <r>
    <d v="2024-08-12T00:00:00"/>
    <s v="Umm Al Quwain"/>
    <s v="UAE"/>
    <x v="0"/>
    <s v="Female"/>
    <x v="2"/>
    <x v="18"/>
    <n v="8400"/>
    <n v="1200"/>
    <n v="1560"/>
    <n v="7"/>
    <m/>
    <n v="156"/>
    <x v="0"/>
    <n v="10920"/>
    <x v="303"/>
    <m/>
    <x v="100"/>
    <x v="24"/>
    <x v="7"/>
    <x v="0"/>
  </r>
  <r>
    <d v="2024-08-12T00:00:00"/>
    <s v="Dubai"/>
    <s v="UAE"/>
    <x v="0"/>
    <s v="Male"/>
    <x v="5"/>
    <x v="49"/>
    <n v="420"/>
    <n v="70"/>
    <n v="91"/>
    <n v="6"/>
    <m/>
    <n v="38.22"/>
    <x v="0"/>
    <n v="546"/>
    <x v="15"/>
    <m/>
    <x v="32"/>
    <x v="24"/>
    <x v="7"/>
    <x v="0"/>
  </r>
  <r>
    <d v="2024-08-12T00:00:00"/>
    <s v="Munich"/>
    <s v="Germany"/>
    <x v="0"/>
    <s v="Male"/>
    <x v="2"/>
    <x v="18"/>
    <n v="4800"/>
    <n v="1200"/>
    <n v="1560"/>
    <n v="4"/>
    <m/>
    <n v="156"/>
    <x v="1"/>
    <n v="5520"/>
    <x v="72"/>
    <m/>
    <x v="38"/>
    <x v="24"/>
    <x v="7"/>
    <x v="0"/>
  </r>
  <r>
    <d v="2024-08-12T00:00:00"/>
    <s v="Bangalore"/>
    <s v="India"/>
    <x v="0"/>
    <s v="Male"/>
    <x v="0"/>
    <x v="27"/>
    <n v="120"/>
    <n v="40"/>
    <n v="52"/>
    <n v="3"/>
    <m/>
    <n v="10.5"/>
    <x v="0"/>
    <n v="150"/>
    <x v="53"/>
    <m/>
    <x v="4"/>
    <x v="24"/>
    <x v="7"/>
    <x v="0"/>
  </r>
  <r>
    <d v="2024-08-12T00:00:00"/>
    <s v="Umm Al Quwain"/>
    <s v="UAE"/>
    <x v="0"/>
    <s v="Male"/>
    <x v="2"/>
    <x v="18"/>
    <n v="10800"/>
    <n v="1200"/>
    <n v="1560"/>
    <n v="9"/>
    <m/>
    <n v="156"/>
    <x v="0"/>
    <n v="14040"/>
    <x v="219"/>
    <m/>
    <x v="96"/>
    <x v="24"/>
    <x v="7"/>
    <x v="0"/>
  </r>
  <r>
    <d v="2024-08-12T00:00:00"/>
    <s v="Kolkata"/>
    <s v="India"/>
    <x v="0"/>
    <s v="Female"/>
    <x v="0"/>
    <x v="1"/>
    <n v="240"/>
    <n v="80"/>
    <n v="104"/>
    <n v="3"/>
    <m/>
    <n v="15.6"/>
    <x v="1"/>
    <n v="312"/>
    <x v="7"/>
    <m/>
    <x v="7"/>
    <x v="24"/>
    <x v="7"/>
    <x v="0"/>
  </r>
  <r>
    <d v="2024-08-12T00:00:00"/>
    <s v="Salvador"/>
    <s v="Brazil"/>
    <x v="0"/>
    <s v="Male"/>
    <x v="0"/>
    <x v="38"/>
    <n v="360"/>
    <n v="45"/>
    <n v="59"/>
    <n v="8"/>
    <m/>
    <n v="23.4"/>
    <x v="1"/>
    <n v="468"/>
    <x v="101"/>
    <m/>
    <x v="114"/>
    <x v="24"/>
    <x v="7"/>
    <x v="0"/>
  </r>
  <r>
    <d v="2024-08-12T00:00:00"/>
    <s v="Vancouver"/>
    <s v="Canada"/>
    <x v="1"/>
    <s v="Female"/>
    <x v="4"/>
    <x v="16"/>
    <n v="9000"/>
    <n v="1800"/>
    <n v="2340"/>
    <n v="5"/>
    <m/>
    <n v="234"/>
    <x v="0"/>
    <n v="11250"/>
    <x v="49"/>
    <m/>
    <x v="23"/>
    <x v="24"/>
    <x v="7"/>
    <x v="0"/>
  </r>
  <r>
    <d v="2024-08-12T00:00:00"/>
    <s v="Frankfurt"/>
    <s v="Germany"/>
    <x v="0"/>
    <s v="Female"/>
    <x v="2"/>
    <x v="17"/>
    <n v="8800"/>
    <n v="2200"/>
    <n v="2860"/>
    <n v="4"/>
    <m/>
    <n v="286"/>
    <x v="2"/>
    <n v="10560"/>
    <x v="257"/>
    <m/>
    <x v="58"/>
    <x v="24"/>
    <x v="7"/>
    <x v="0"/>
  </r>
  <r>
    <d v="2024-08-12T00:00:00"/>
    <s v="Baltimore"/>
    <s v="USA"/>
    <x v="0"/>
    <s v="Female"/>
    <x v="5"/>
    <x v="56"/>
    <n v="80"/>
    <n v="20"/>
    <n v="26"/>
    <n v="4"/>
    <m/>
    <n v="10.4"/>
    <x v="2"/>
    <n v="104"/>
    <x v="60"/>
    <m/>
    <x v="59"/>
    <x v="24"/>
    <x v="7"/>
    <x v="0"/>
  </r>
  <r>
    <d v="2024-08-12T00:00:00"/>
    <s v="Abu Dhabi"/>
    <s v="UAE"/>
    <x v="0"/>
    <s v="Female"/>
    <x v="1"/>
    <x v="55"/>
    <n v="475"/>
    <n v="95"/>
    <n v="124"/>
    <n v="5"/>
    <m/>
    <n v="30.875"/>
    <x v="1"/>
    <n v="617.5"/>
    <x v="97"/>
    <m/>
    <x v="90"/>
    <x v="24"/>
    <x v="7"/>
    <x v="0"/>
  </r>
  <r>
    <d v="2024-08-12T00:00:00"/>
    <s v="Salvador"/>
    <s v="Brazil"/>
    <x v="0"/>
    <s v="Male"/>
    <x v="0"/>
    <x v="32"/>
    <n v="120"/>
    <n v="20"/>
    <n v="26"/>
    <n v="6"/>
    <m/>
    <n v="7.8"/>
    <x v="1"/>
    <n v="156"/>
    <x v="4"/>
    <m/>
    <x v="4"/>
    <x v="24"/>
    <x v="7"/>
    <x v="0"/>
  </r>
  <r>
    <d v="2024-08-12T00:00:00"/>
    <s v="Lucknow"/>
    <s v="India"/>
    <x v="0"/>
    <s v="Male"/>
    <x v="0"/>
    <x v="32"/>
    <n v="100"/>
    <n v="20"/>
    <n v="26"/>
    <n v="5"/>
    <m/>
    <n v="9.1"/>
    <x v="0"/>
    <n v="130"/>
    <x v="53"/>
    <m/>
    <x v="9"/>
    <x v="24"/>
    <x v="7"/>
    <x v="0"/>
  </r>
  <r>
    <d v="2024-08-12T00:00:00"/>
    <s v="Frankfurt"/>
    <s v="Germany"/>
    <x v="0"/>
    <s v="Male"/>
    <x v="0"/>
    <x v="4"/>
    <n v="160"/>
    <n v="40"/>
    <n v="52"/>
    <n v="4"/>
    <m/>
    <n v="20.8"/>
    <x v="2"/>
    <n v="208"/>
    <x v="61"/>
    <m/>
    <x v="11"/>
    <x v="24"/>
    <x v="7"/>
    <x v="0"/>
  </r>
  <r>
    <d v="2024-08-12T00:00:00"/>
    <s v="Jalgaon"/>
    <s v="India"/>
    <x v="1"/>
    <s v="Male"/>
    <x v="0"/>
    <x v="6"/>
    <n v="100"/>
    <n v="20"/>
    <n v="26"/>
    <n v="5"/>
    <m/>
    <n v="13"/>
    <x v="1"/>
    <n v="130"/>
    <x v="53"/>
    <m/>
    <x v="9"/>
    <x v="24"/>
    <x v="7"/>
    <x v="0"/>
  </r>
  <r>
    <d v="2024-08-12T00:00:00"/>
    <s v="Houston"/>
    <s v="USA"/>
    <x v="1"/>
    <s v="Male"/>
    <x v="2"/>
    <x v="7"/>
    <n v="440000"/>
    <n v="55000"/>
    <n v="71500"/>
    <n v="8"/>
    <m/>
    <n v="10725"/>
    <x v="1"/>
    <n v="572000"/>
    <x v="54"/>
    <m/>
    <x v="53"/>
    <x v="24"/>
    <x v="7"/>
    <x v="0"/>
  </r>
  <r>
    <d v="2024-08-12T00:00:00"/>
    <s v="Gwalior"/>
    <s v="India"/>
    <x v="0"/>
    <s v="Female"/>
    <x v="0"/>
    <x v="3"/>
    <n v="500"/>
    <n v="100"/>
    <n v="130"/>
    <n v="5"/>
    <m/>
    <n v="32.5"/>
    <x v="1"/>
    <n v="650"/>
    <x v="22"/>
    <m/>
    <x v="24"/>
    <x v="24"/>
    <x v="7"/>
    <x v="0"/>
  </r>
  <r>
    <d v="2024-08-12T00:00:00"/>
    <s v="Moradabad"/>
    <s v="India"/>
    <x v="0"/>
    <s v="Male"/>
    <x v="0"/>
    <x v="27"/>
    <n v="320"/>
    <n v="40"/>
    <n v="52"/>
    <n v="8"/>
    <m/>
    <n v="26.88"/>
    <x v="0"/>
    <n v="384"/>
    <x v="376"/>
    <m/>
    <x v="28"/>
    <x v="24"/>
    <x v="7"/>
    <x v="0"/>
  </r>
  <r>
    <d v="2024-08-12T00:00:00"/>
    <s v="Kharagpur"/>
    <s v="India"/>
    <x v="1"/>
    <s v="Female"/>
    <x v="0"/>
    <x v="3"/>
    <n v="500"/>
    <n v="100"/>
    <n v="130"/>
    <n v="5"/>
    <m/>
    <n v="65"/>
    <x v="1"/>
    <n v="650"/>
    <x v="22"/>
    <m/>
    <x v="24"/>
    <x v="24"/>
    <x v="7"/>
    <x v="0"/>
  </r>
  <r>
    <d v="2024-09-12T00:00:00"/>
    <s v="Satna"/>
    <s v="India"/>
    <x v="1"/>
    <s v="Male"/>
    <x v="0"/>
    <x v="1"/>
    <n v="240"/>
    <n v="80"/>
    <n v="104"/>
    <n v="3"/>
    <m/>
    <n v="28.8"/>
    <x v="1"/>
    <n v="288"/>
    <x v="61"/>
    <m/>
    <x v="7"/>
    <x v="24"/>
    <x v="8"/>
    <x v="0"/>
  </r>
  <r>
    <d v="2024-09-12T00:00:00"/>
    <s v="Kollam"/>
    <s v="India"/>
    <x v="0"/>
    <s v="Female"/>
    <x v="0"/>
    <x v="6"/>
    <n v="160"/>
    <n v="20"/>
    <n v="26"/>
    <n v="8"/>
    <m/>
    <n v="10.4"/>
    <x v="1"/>
    <n v="208"/>
    <x v="61"/>
    <m/>
    <x v="11"/>
    <x v="24"/>
    <x v="8"/>
    <x v="0"/>
  </r>
  <r>
    <d v="2024-09-12T00:00:00"/>
    <s v="Toronto"/>
    <s v="Canada"/>
    <x v="1"/>
    <s v="Male"/>
    <x v="0"/>
    <x v="36"/>
    <n v="385"/>
    <n v="55"/>
    <n v="72"/>
    <n v="7"/>
    <m/>
    <n v="60.06"/>
    <x v="0"/>
    <n v="500.5"/>
    <x v="75"/>
    <m/>
    <x v="74"/>
    <x v="24"/>
    <x v="8"/>
    <x v="0"/>
  </r>
  <r>
    <d v="2024-09-12T00:00:00"/>
    <s v="Sharjah"/>
    <s v="UAE"/>
    <x v="0"/>
    <s v="Female"/>
    <x v="0"/>
    <x v="38"/>
    <n v="225"/>
    <n v="45"/>
    <n v="59"/>
    <n v="5"/>
    <m/>
    <n v="29.25"/>
    <x v="2"/>
    <n v="292.5"/>
    <x v="37"/>
    <m/>
    <x v="154"/>
    <x v="24"/>
    <x v="8"/>
    <x v="0"/>
  </r>
  <r>
    <d v="2024-09-12T00:00:00"/>
    <s v="Bhopal"/>
    <s v="India"/>
    <x v="1"/>
    <s v="Male"/>
    <x v="4"/>
    <x v="51"/>
    <n v="4200"/>
    <n v="600"/>
    <n v="780"/>
    <n v="7"/>
    <m/>
    <n v="100"/>
    <x v="0"/>
    <n v="5460"/>
    <x v="236"/>
    <m/>
    <x v="183"/>
    <x v="24"/>
    <x v="8"/>
    <x v="0"/>
  </r>
  <r>
    <d v="2024-09-12T00:00:00"/>
    <s v="Hobart"/>
    <s v="Australia"/>
    <x v="0"/>
    <s v="Female"/>
    <x v="0"/>
    <x v="43"/>
    <n v="42"/>
    <n v="7"/>
    <n v="9"/>
    <n v="6"/>
    <m/>
    <n v="5.25"/>
    <x v="2"/>
    <n v="52.5"/>
    <x v="100"/>
    <m/>
    <x v="93"/>
    <x v="24"/>
    <x v="8"/>
    <x v="0"/>
  </r>
  <r>
    <d v="2024-09-12T00:00:00"/>
    <s v="Birmingham"/>
    <s v="UK"/>
    <x v="1"/>
    <s v="Female"/>
    <x v="0"/>
    <x v="36"/>
    <n v="275"/>
    <n v="55"/>
    <n v="72"/>
    <n v="5"/>
    <m/>
    <n v="51.5625"/>
    <x v="2"/>
    <n v="343.75"/>
    <x v="172"/>
    <m/>
    <x v="113"/>
    <x v="24"/>
    <x v="8"/>
    <x v="0"/>
  </r>
  <r>
    <d v="2024-09-12T00:00:00"/>
    <s v="Bardhaman"/>
    <s v="India"/>
    <x v="1"/>
    <s v="Male"/>
    <x v="2"/>
    <x v="12"/>
    <n v="200000"/>
    <n v="25000"/>
    <n v="32500"/>
    <n v="8"/>
    <m/>
    <n v="4875"/>
    <x v="0"/>
    <n v="230000"/>
    <x v="254"/>
    <m/>
    <x v="225"/>
    <x v="24"/>
    <x v="8"/>
    <x v="0"/>
  </r>
  <r>
    <d v="2024-09-12T00:00:00"/>
    <s v="Gandhinagar"/>
    <s v="India"/>
    <x v="0"/>
    <s v="Male"/>
    <x v="0"/>
    <x v="9"/>
    <n v="300"/>
    <n v="60"/>
    <n v="78"/>
    <n v="5"/>
    <m/>
    <n v="34.5"/>
    <x v="2"/>
    <n v="345"/>
    <x v="65"/>
    <m/>
    <x v="85"/>
    <x v="24"/>
    <x v="8"/>
    <x v="0"/>
  </r>
  <r>
    <d v="2024-09-12T00:00:00"/>
    <s v="Quebec City"/>
    <s v="Canada"/>
    <x v="0"/>
    <s v="Female"/>
    <x v="4"/>
    <x v="45"/>
    <n v="12000"/>
    <n v="2000"/>
    <n v="2600"/>
    <n v="6"/>
    <m/>
    <n v="260"/>
    <x v="0"/>
    <n v="15000"/>
    <x v="93"/>
    <m/>
    <x v="42"/>
    <x v="24"/>
    <x v="8"/>
    <x v="0"/>
  </r>
  <r>
    <d v="2024-09-12T00:00:00"/>
    <s v="Nashik"/>
    <s v="India"/>
    <x v="0"/>
    <s v="Male"/>
    <x v="2"/>
    <x v="17"/>
    <n v="15400"/>
    <n v="2200"/>
    <n v="2860"/>
    <n v="7"/>
    <m/>
    <n v="286"/>
    <x v="0"/>
    <n v="20020"/>
    <x v="50"/>
    <m/>
    <x v="51"/>
    <x v="24"/>
    <x v="8"/>
    <x v="0"/>
  </r>
  <r>
    <d v="2024-09-12T00:00:00"/>
    <s v="Satna"/>
    <s v="India"/>
    <x v="1"/>
    <s v="Male"/>
    <x v="0"/>
    <x v="43"/>
    <n v="35"/>
    <n v="7"/>
    <n v="9"/>
    <n v="5"/>
    <m/>
    <n v="6.0374999999999996"/>
    <x v="2"/>
    <n v="40.25"/>
    <x v="155"/>
    <m/>
    <x v="115"/>
    <x v="24"/>
    <x v="8"/>
    <x v="0"/>
  </r>
  <r>
    <d v="2024-09-12T00:00:00"/>
    <s v="Patna"/>
    <s v="India"/>
    <x v="1"/>
    <s v="Male"/>
    <x v="3"/>
    <x v="48"/>
    <n v="300"/>
    <n v="300"/>
    <n v="390"/>
    <n v="1"/>
    <m/>
    <n v="39"/>
    <x v="1"/>
    <n v="390"/>
    <x v="43"/>
    <m/>
    <x v="85"/>
    <x v="24"/>
    <x v="8"/>
    <x v="0"/>
  </r>
  <r>
    <d v="2024-09-12T00:00:00"/>
    <s v="Hyderabad"/>
    <s v="India"/>
    <x v="0"/>
    <s v="Male"/>
    <x v="5"/>
    <x v="26"/>
    <n v="10"/>
    <n v="5"/>
    <n v="7"/>
    <n v="2"/>
    <m/>
    <n v="0.625"/>
    <x v="1"/>
    <n v="12.5"/>
    <x v="295"/>
    <m/>
    <x v="232"/>
    <x v="24"/>
    <x v="8"/>
    <x v="0"/>
  </r>
  <r>
    <d v="2024-09-12T00:00:00"/>
    <s v="Nashville"/>
    <s v="USA"/>
    <x v="0"/>
    <s v="Female"/>
    <x v="2"/>
    <x v="29"/>
    <n v="84000"/>
    <n v="12000"/>
    <n v="15600"/>
    <n v="7"/>
    <m/>
    <n v="2340"/>
    <x v="2"/>
    <n v="100800"/>
    <x v="273"/>
    <m/>
    <x v="55"/>
    <x v="24"/>
    <x v="8"/>
    <x v="0"/>
  </r>
  <r>
    <d v="2024-09-12T00:00:00"/>
    <s v="Sangli"/>
    <s v="India"/>
    <x v="0"/>
    <s v="Male"/>
    <x v="0"/>
    <x v="3"/>
    <n v="800"/>
    <n v="100"/>
    <n v="130"/>
    <n v="8"/>
    <m/>
    <n v="50"/>
    <x v="1"/>
    <n v="1000"/>
    <x v="123"/>
    <m/>
    <x v="71"/>
    <x v="24"/>
    <x v="8"/>
    <x v="0"/>
  </r>
  <r>
    <d v="2024-09-12T00:00:00"/>
    <s v="Cologne"/>
    <s v="Germany"/>
    <x v="1"/>
    <s v="Female"/>
    <x v="0"/>
    <x v="9"/>
    <n v="300"/>
    <n v="60"/>
    <n v="78"/>
    <n v="5"/>
    <m/>
    <n v="51.75"/>
    <x v="2"/>
    <n v="345"/>
    <x v="65"/>
    <m/>
    <x v="85"/>
    <x v="24"/>
    <x v="8"/>
    <x v="0"/>
  </r>
  <r>
    <d v="2024-09-12T00:00:00"/>
    <s v="Munich"/>
    <s v="Germany"/>
    <x v="0"/>
    <s v="Female"/>
    <x v="1"/>
    <x v="39"/>
    <n v="100"/>
    <n v="50"/>
    <n v="65"/>
    <n v="2"/>
    <m/>
    <n v="6"/>
    <x v="1"/>
    <n v="120"/>
    <x v="9"/>
    <m/>
    <x v="9"/>
    <x v="24"/>
    <x v="8"/>
    <x v="0"/>
  </r>
  <r>
    <d v="2024-09-12T00:00:00"/>
    <s v="Berlin"/>
    <s v="Germany"/>
    <x v="0"/>
    <s v="Female"/>
    <x v="0"/>
    <x v="33"/>
    <n v="240"/>
    <n v="60"/>
    <n v="78"/>
    <n v="4"/>
    <m/>
    <n v="31.2"/>
    <x v="2"/>
    <n v="312"/>
    <x v="7"/>
    <m/>
    <x v="7"/>
    <x v="24"/>
    <x v="8"/>
    <x v="0"/>
  </r>
  <r>
    <d v="2024-09-12T00:00:00"/>
    <s v="Jacksonville"/>
    <s v="USA"/>
    <x v="0"/>
    <s v="Female"/>
    <x v="0"/>
    <x v="5"/>
    <n v="450"/>
    <n v="90"/>
    <n v="117"/>
    <n v="5"/>
    <m/>
    <n v="40.950000000000003"/>
    <x v="0"/>
    <n v="585"/>
    <x v="74"/>
    <m/>
    <x v="72"/>
    <x v="24"/>
    <x v="8"/>
    <x v="0"/>
  </r>
  <r>
    <d v="2024-09-12T00:00:00"/>
    <s v="Belo Horizonte"/>
    <s v="Brazil"/>
    <x v="0"/>
    <s v="Male"/>
    <x v="3"/>
    <x v="21"/>
    <n v="1800"/>
    <n v="450"/>
    <n v="585"/>
    <n v="4"/>
    <m/>
    <n v="100"/>
    <x v="1"/>
    <n v="2340"/>
    <x v="137"/>
    <m/>
    <x v="122"/>
    <x v="24"/>
    <x v="8"/>
    <x v="0"/>
  </r>
  <r>
    <d v="2024-09-12T00:00:00"/>
    <s v="Delhi"/>
    <s v="India"/>
    <x v="1"/>
    <s v="Male"/>
    <x v="0"/>
    <x v="5"/>
    <n v="270"/>
    <n v="90"/>
    <n v="117"/>
    <n v="3"/>
    <m/>
    <n v="46.575000000000003"/>
    <x v="2"/>
    <n v="310.5"/>
    <x v="233"/>
    <m/>
    <x v="37"/>
    <x v="24"/>
    <x v="8"/>
    <x v="0"/>
  </r>
  <r>
    <d v="2024-09-12T00:00:00"/>
    <s v="San Jose"/>
    <s v="USA"/>
    <x v="0"/>
    <s v="Female"/>
    <x v="2"/>
    <x v="19"/>
    <n v="72000"/>
    <n v="18000"/>
    <n v="23400"/>
    <n v="4"/>
    <m/>
    <n v="3510"/>
    <x v="1"/>
    <n v="93600"/>
    <x v="39"/>
    <m/>
    <x v="39"/>
    <x v="24"/>
    <x v="8"/>
    <x v="0"/>
  </r>
  <r>
    <d v="2024-09-12T00:00:00"/>
    <s v="Melbourne"/>
    <s v="Australia"/>
    <x v="0"/>
    <s v="Male"/>
    <x v="2"/>
    <x v="29"/>
    <n v="60000"/>
    <n v="12000"/>
    <n v="15600"/>
    <n v="5"/>
    <m/>
    <n v="2340"/>
    <x v="0"/>
    <n v="72000"/>
    <x v="149"/>
    <m/>
    <x v="79"/>
    <x v="24"/>
    <x v="8"/>
    <x v="0"/>
  </r>
  <r>
    <d v="2024-09-12T00:00:00"/>
    <s v="Rio de Janeiro"/>
    <s v="Brazil"/>
    <x v="0"/>
    <s v="Male"/>
    <x v="2"/>
    <x v="17"/>
    <n v="8800"/>
    <n v="2200"/>
    <n v="2860"/>
    <n v="4"/>
    <m/>
    <n v="286"/>
    <x v="1"/>
    <n v="10560"/>
    <x v="257"/>
    <m/>
    <x v="58"/>
    <x v="24"/>
    <x v="8"/>
    <x v="0"/>
  </r>
  <r>
    <d v="2024-09-12T00:00:00"/>
    <s v="Sheffield"/>
    <s v="UK"/>
    <x v="0"/>
    <s v="Male"/>
    <x v="0"/>
    <x v="6"/>
    <n v="80"/>
    <n v="20"/>
    <n v="26"/>
    <n v="4"/>
    <m/>
    <n v="7.28"/>
    <x v="0"/>
    <n v="104"/>
    <x v="60"/>
    <m/>
    <x v="59"/>
    <x v="24"/>
    <x v="8"/>
    <x v="0"/>
  </r>
  <r>
    <d v="2024-09-12T00:00:00"/>
    <s v="Gwalior"/>
    <s v="India"/>
    <x v="1"/>
    <s v="Female"/>
    <x v="4"/>
    <x v="30"/>
    <n v="10500"/>
    <n v="1500"/>
    <n v="1950"/>
    <n v="7"/>
    <m/>
    <n v="195"/>
    <x v="0"/>
    <n v="13125"/>
    <x v="321"/>
    <m/>
    <x v="205"/>
    <x v="24"/>
    <x v="8"/>
    <x v="0"/>
  </r>
  <r>
    <d v="2024-09-12T00:00:00"/>
    <s v="Nashville"/>
    <s v="USA"/>
    <x v="1"/>
    <s v="Female"/>
    <x v="0"/>
    <x v="36"/>
    <n v="55"/>
    <n v="55"/>
    <n v="72"/>
    <n v="1"/>
    <m/>
    <n v="8.58"/>
    <x v="0"/>
    <n v="71.5"/>
    <x v="193"/>
    <m/>
    <x v="120"/>
    <x v="24"/>
    <x v="8"/>
    <x v="0"/>
  </r>
  <r>
    <d v="2024-09-12T00:00:00"/>
    <s v="Nashville"/>
    <s v="USA"/>
    <x v="0"/>
    <s v="Female"/>
    <x v="2"/>
    <x v="10"/>
    <n v="2400"/>
    <n v="800"/>
    <n v="1040"/>
    <n v="3"/>
    <m/>
    <n v="104"/>
    <x v="0"/>
    <n v="3000"/>
    <x v="47"/>
    <m/>
    <x v="70"/>
    <x v="24"/>
    <x v="8"/>
    <x v="0"/>
  </r>
  <r>
    <d v="2024-09-12T00:00:00"/>
    <s v="Bokaro"/>
    <s v="India"/>
    <x v="1"/>
    <s v="Female"/>
    <x v="4"/>
    <x v="37"/>
    <n v="1200"/>
    <n v="300"/>
    <n v="390"/>
    <n v="4"/>
    <m/>
    <n v="100"/>
    <x v="0"/>
    <n v="1560"/>
    <x v="115"/>
    <m/>
    <x v="105"/>
    <x v="24"/>
    <x v="8"/>
    <x v="0"/>
  </r>
  <r>
    <d v="2024-09-12T00:00:00"/>
    <s v="Milwaukee"/>
    <s v="USA"/>
    <x v="0"/>
    <s v="Male"/>
    <x v="0"/>
    <x v="11"/>
    <n v="1650"/>
    <n v="550"/>
    <n v="715"/>
    <n v="3"/>
    <m/>
    <n v="100"/>
    <x v="0"/>
    <n v="2145"/>
    <x v="259"/>
    <m/>
    <x v="163"/>
    <x v="24"/>
    <x v="8"/>
    <x v="0"/>
  </r>
  <r>
    <d v="2024-10-12T00:00:00"/>
    <s v="Calgary"/>
    <s v="Canada"/>
    <x v="0"/>
    <s v="Female"/>
    <x v="0"/>
    <x v="1"/>
    <n v="480"/>
    <n v="80"/>
    <n v="104"/>
    <n v="6"/>
    <m/>
    <n v="31.2"/>
    <x v="1"/>
    <n v="624"/>
    <x v="201"/>
    <m/>
    <x v="110"/>
    <x v="24"/>
    <x v="9"/>
    <x v="0"/>
  </r>
  <r>
    <d v="2024-10-12T00:00:00"/>
    <s v="Nashik"/>
    <s v="India"/>
    <x v="1"/>
    <s v="Female"/>
    <x v="4"/>
    <x v="28"/>
    <n v="700"/>
    <n v="100"/>
    <n v="130"/>
    <n v="7"/>
    <m/>
    <n v="100"/>
    <x v="0"/>
    <n v="910"/>
    <x v="34"/>
    <m/>
    <x v="3"/>
    <x v="24"/>
    <x v="9"/>
    <x v="0"/>
  </r>
  <r>
    <d v="2024-10-12T00:00:00"/>
    <s v="Chicago"/>
    <s v="USA"/>
    <x v="1"/>
    <s v="Male"/>
    <x v="2"/>
    <x v="52"/>
    <n v="30000"/>
    <n v="5000"/>
    <n v="6500"/>
    <n v="6"/>
    <m/>
    <n v="650"/>
    <x v="1"/>
    <n v="37500"/>
    <x v="176"/>
    <m/>
    <x v="146"/>
    <x v="24"/>
    <x v="9"/>
    <x v="0"/>
  </r>
  <r>
    <d v="2024-10-12T00:00:00"/>
    <s v="Kharagpur"/>
    <s v="India"/>
    <x v="0"/>
    <s v="Female"/>
    <x v="0"/>
    <x v="33"/>
    <n v="300"/>
    <n v="60"/>
    <n v="78"/>
    <n v="5"/>
    <m/>
    <n v="27.3"/>
    <x v="0"/>
    <n v="390"/>
    <x v="43"/>
    <m/>
    <x v="85"/>
    <x v="24"/>
    <x v="9"/>
    <x v="0"/>
  </r>
  <r>
    <d v="2024-10-12T00:00:00"/>
    <s v="Dallas"/>
    <s v="USA"/>
    <x v="1"/>
    <s v="Male"/>
    <x v="2"/>
    <x v="19"/>
    <n v="36000"/>
    <n v="18000"/>
    <n v="23400"/>
    <n v="2"/>
    <m/>
    <n v="3510"/>
    <x v="2"/>
    <n v="46800"/>
    <x v="51"/>
    <m/>
    <x v="52"/>
    <x v="24"/>
    <x v="9"/>
    <x v="0"/>
  </r>
  <r>
    <d v="2024-10-12T00:00:00"/>
    <s v="Los Angeles"/>
    <s v="USA"/>
    <x v="0"/>
    <s v="Male"/>
    <x v="0"/>
    <x v="11"/>
    <n v="2200"/>
    <n v="550"/>
    <n v="715"/>
    <n v="4"/>
    <m/>
    <n v="100"/>
    <x v="2"/>
    <n v="2860"/>
    <x v="77"/>
    <m/>
    <x v="75"/>
    <x v="24"/>
    <x v="9"/>
    <x v="0"/>
  </r>
  <r>
    <d v="2024-10-12T00:00:00"/>
    <s v="Bhiwani"/>
    <s v="India"/>
    <x v="0"/>
    <s v="Female"/>
    <x v="0"/>
    <x v="9"/>
    <n v="120"/>
    <n v="60"/>
    <n v="78"/>
    <n v="2"/>
    <m/>
    <n v="10.92"/>
    <x v="0"/>
    <n v="156"/>
    <x v="4"/>
    <m/>
    <x v="4"/>
    <x v="24"/>
    <x v="9"/>
    <x v="0"/>
  </r>
  <r>
    <d v="2024-10-12T00:00:00"/>
    <s v="Vijayawada"/>
    <s v="India"/>
    <x v="1"/>
    <s v="Female"/>
    <x v="0"/>
    <x v="43"/>
    <n v="14"/>
    <n v="7"/>
    <n v="9"/>
    <n v="2"/>
    <m/>
    <n v="2.1"/>
    <x v="0"/>
    <n v="17.5"/>
    <x v="250"/>
    <m/>
    <x v="193"/>
    <x v="24"/>
    <x v="9"/>
    <x v="0"/>
  </r>
  <r>
    <d v="2024-10-12T00:00:00"/>
    <s v="Ahmedabad"/>
    <s v="India"/>
    <x v="0"/>
    <s v="Male"/>
    <x v="2"/>
    <x v="19"/>
    <n v="36000"/>
    <n v="18000"/>
    <n v="23400"/>
    <n v="2"/>
    <m/>
    <n v="2340"/>
    <x v="1"/>
    <n v="46800"/>
    <x v="51"/>
    <m/>
    <x v="52"/>
    <x v="24"/>
    <x v="9"/>
    <x v="0"/>
  </r>
  <r>
    <d v="2024-10-12T00:00:00"/>
    <s v="Ras Al Khaimah"/>
    <s v="UAE"/>
    <x v="0"/>
    <s v="Male"/>
    <x v="1"/>
    <x v="50"/>
    <n v="200"/>
    <n v="200"/>
    <n v="260"/>
    <n v="1"/>
    <m/>
    <n v="23"/>
    <x v="2"/>
    <n v="230"/>
    <x v="53"/>
    <m/>
    <x v="54"/>
    <x v="24"/>
    <x v="9"/>
    <x v="0"/>
  </r>
  <r>
    <d v="2024-10-12T00:00:00"/>
    <s v="Madurai"/>
    <s v="India"/>
    <x v="0"/>
    <s v="Female"/>
    <x v="2"/>
    <x v="52"/>
    <n v="5000"/>
    <n v="5000"/>
    <n v="6500"/>
    <n v="1"/>
    <m/>
    <n v="455"/>
    <x v="0"/>
    <n v="6500"/>
    <x v="190"/>
    <m/>
    <x v="46"/>
    <x v="24"/>
    <x v="9"/>
    <x v="0"/>
  </r>
  <r>
    <d v="2024-10-12T00:00:00"/>
    <s v="Glasgow"/>
    <s v="UK"/>
    <x v="0"/>
    <s v="Male"/>
    <x v="0"/>
    <x v="43"/>
    <n v="28"/>
    <n v="7"/>
    <n v="9"/>
    <n v="4"/>
    <m/>
    <n v="2.548"/>
    <x v="0"/>
    <n v="36.4"/>
    <x v="125"/>
    <m/>
    <x v="186"/>
    <x v="24"/>
    <x v="9"/>
    <x v="0"/>
  </r>
  <r>
    <d v="2024-10-12T00:00:00"/>
    <s v="Tumkur"/>
    <s v="India"/>
    <x v="0"/>
    <s v="Female"/>
    <x v="4"/>
    <x v="16"/>
    <n v="10800"/>
    <n v="1800"/>
    <n v="2340"/>
    <n v="6"/>
    <m/>
    <n v="234"/>
    <x v="2"/>
    <n v="12960"/>
    <x v="19"/>
    <m/>
    <x v="96"/>
    <x v="24"/>
    <x v="9"/>
    <x v="0"/>
  </r>
  <r>
    <d v="2024-10-12T00:00:00"/>
    <s v="Bhopal"/>
    <s v="India"/>
    <x v="0"/>
    <s v="Male"/>
    <x v="0"/>
    <x v="43"/>
    <n v="35"/>
    <n v="7"/>
    <n v="9"/>
    <n v="5"/>
    <m/>
    <n v="4.375"/>
    <x v="2"/>
    <n v="43.75"/>
    <x v="152"/>
    <m/>
    <x v="115"/>
    <x v="24"/>
    <x v="9"/>
    <x v="0"/>
  </r>
  <r>
    <d v="2024-10-12T00:00:00"/>
    <s v="Atlanta"/>
    <s v="USA"/>
    <x v="0"/>
    <s v="Female"/>
    <x v="4"/>
    <x v="31"/>
    <n v="2400"/>
    <n v="800"/>
    <n v="1040"/>
    <n v="3"/>
    <m/>
    <n v="104"/>
    <x v="2"/>
    <n v="3120"/>
    <x v="72"/>
    <m/>
    <x v="70"/>
    <x v="24"/>
    <x v="9"/>
    <x v="0"/>
  </r>
  <r>
    <d v="2024-10-12T00:00:00"/>
    <s v="Bhagalpur"/>
    <s v="India"/>
    <x v="0"/>
    <s v="Female"/>
    <x v="3"/>
    <x v="25"/>
    <n v="1080"/>
    <n v="120"/>
    <n v="156"/>
    <n v="9"/>
    <m/>
    <n v="62.1"/>
    <x v="1"/>
    <n v="1242"/>
    <x v="8"/>
    <m/>
    <x v="123"/>
    <x v="24"/>
    <x v="9"/>
    <x v="0"/>
  </r>
  <r>
    <d v="2024-10-12T00:00:00"/>
    <s v="Satna"/>
    <s v="India"/>
    <x v="1"/>
    <s v="Male"/>
    <x v="4"/>
    <x v="51"/>
    <n v="3000"/>
    <n v="600"/>
    <n v="780"/>
    <n v="5"/>
    <m/>
    <n v="100"/>
    <x v="1"/>
    <n v="3900"/>
    <x v="16"/>
    <m/>
    <x v="65"/>
    <x v="24"/>
    <x v="9"/>
    <x v="0"/>
  </r>
  <r>
    <d v="2024-10-12T00:00:00"/>
    <s v="Calgary"/>
    <s v="Canada"/>
    <x v="0"/>
    <s v="Male"/>
    <x v="1"/>
    <x v="2"/>
    <n v="540"/>
    <n v="180"/>
    <n v="234"/>
    <n v="3"/>
    <m/>
    <n v="47.25"/>
    <x v="0"/>
    <n v="675"/>
    <x v="74"/>
    <m/>
    <x v="8"/>
    <x v="24"/>
    <x v="9"/>
    <x v="0"/>
  </r>
  <r>
    <d v="2024-10-12T00:00:00"/>
    <s v="Aligarh"/>
    <s v="India"/>
    <x v="0"/>
    <s v="Male"/>
    <x v="0"/>
    <x v="14"/>
    <n v="560"/>
    <n v="140"/>
    <n v="182"/>
    <n v="4"/>
    <m/>
    <n v="49"/>
    <x v="0"/>
    <n v="700"/>
    <x v="3"/>
    <m/>
    <x v="17"/>
    <x v="24"/>
    <x v="9"/>
    <x v="0"/>
  </r>
  <r>
    <d v="2024-10-12T00:00:00"/>
    <s v="Salvador"/>
    <s v="Brazil"/>
    <x v="1"/>
    <s v="Female"/>
    <x v="0"/>
    <x v="32"/>
    <n v="140"/>
    <n v="20"/>
    <n v="26"/>
    <n v="7"/>
    <m/>
    <n v="21"/>
    <x v="0"/>
    <n v="175"/>
    <x v="145"/>
    <m/>
    <x v="62"/>
    <x v="24"/>
    <x v="9"/>
    <x v="0"/>
  </r>
  <r>
    <d v="2024-10-12T00:00:00"/>
    <s v="Pali"/>
    <s v="India"/>
    <x v="1"/>
    <s v="Male"/>
    <x v="0"/>
    <x v="32"/>
    <n v="120"/>
    <n v="20"/>
    <n v="26"/>
    <n v="6"/>
    <m/>
    <n v="18"/>
    <x v="0"/>
    <n v="150"/>
    <x v="53"/>
    <m/>
    <x v="4"/>
    <x v="24"/>
    <x v="9"/>
    <x v="0"/>
  </r>
  <r>
    <d v="2024-10-12T00:00:00"/>
    <s v="Toronto"/>
    <s v="Canada"/>
    <x v="1"/>
    <s v="Female"/>
    <x v="4"/>
    <x v="13"/>
    <n v="7200"/>
    <n v="900"/>
    <n v="1170"/>
    <n v="8"/>
    <m/>
    <n v="117"/>
    <x v="0"/>
    <n v="9000"/>
    <x v="23"/>
    <m/>
    <x v="19"/>
    <x v="24"/>
    <x v="9"/>
    <x v="0"/>
  </r>
  <r>
    <d v="2024-10-12T00:00:00"/>
    <s v="Sangli"/>
    <s v="India"/>
    <x v="1"/>
    <s v="Female"/>
    <x v="2"/>
    <x v="17"/>
    <n v="13200"/>
    <n v="2200"/>
    <n v="2860"/>
    <n v="6"/>
    <m/>
    <n v="286"/>
    <x v="2"/>
    <n v="16500"/>
    <x v="21"/>
    <m/>
    <x v="21"/>
    <x v="24"/>
    <x v="9"/>
    <x v="0"/>
  </r>
  <r>
    <d v="2024-10-12T00:00:00"/>
    <s v="Austin"/>
    <s v="USA"/>
    <x v="1"/>
    <s v="Female"/>
    <x v="0"/>
    <x v="6"/>
    <n v="140"/>
    <n v="20"/>
    <n v="26"/>
    <n v="7"/>
    <m/>
    <n v="27.3"/>
    <x v="2"/>
    <n v="182"/>
    <x v="64"/>
    <m/>
    <x v="62"/>
    <x v="24"/>
    <x v="9"/>
    <x v="0"/>
  </r>
  <r>
    <d v="2024-10-12T00:00:00"/>
    <s v="Bokaro"/>
    <s v="India"/>
    <x v="0"/>
    <s v="Female"/>
    <x v="5"/>
    <x v="20"/>
    <n v="20"/>
    <n v="10"/>
    <n v="13"/>
    <n v="2"/>
    <m/>
    <n v="2.5"/>
    <x v="2"/>
    <n v="25"/>
    <x v="258"/>
    <m/>
    <x v="201"/>
    <x v="24"/>
    <x v="9"/>
    <x v="0"/>
  </r>
  <r>
    <d v="2024-10-12T00:00:00"/>
    <s v="Chennai"/>
    <s v="India"/>
    <x v="0"/>
    <s v="Male"/>
    <x v="4"/>
    <x v="13"/>
    <n v="6300"/>
    <n v="900"/>
    <n v="1170"/>
    <n v="7"/>
    <m/>
    <n v="117"/>
    <x v="0"/>
    <n v="7560"/>
    <x v="236"/>
    <m/>
    <x v="98"/>
    <x v="24"/>
    <x v="9"/>
    <x v="0"/>
  </r>
  <r>
    <d v="2024-10-12T00:00:00"/>
    <s v="Kolkata"/>
    <s v="India"/>
    <x v="0"/>
    <s v="Female"/>
    <x v="2"/>
    <x v="29"/>
    <n v="48000"/>
    <n v="12000"/>
    <n v="15600"/>
    <n v="4"/>
    <m/>
    <n v="2340"/>
    <x v="0"/>
    <n v="57600"/>
    <x v="311"/>
    <m/>
    <x v="43"/>
    <x v="24"/>
    <x v="9"/>
    <x v="0"/>
  </r>
  <r>
    <d v="2024-10-12T00:00:00"/>
    <s v="Baltimore"/>
    <s v="USA"/>
    <x v="0"/>
    <s v="Male"/>
    <x v="3"/>
    <x v="46"/>
    <n v="285"/>
    <n v="95"/>
    <n v="124"/>
    <n v="3"/>
    <m/>
    <n v="18.524999999999999"/>
    <x v="1"/>
    <n v="370.5"/>
    <x v="256"/>
    <m/>
    <x v="196"/>
    <x v="24"/>
    <x v="9"/>
    <x v="0"/>
  </r>
  <r>
    <d v="2024-11-12T00:00:00"/>
    <s v="Lucknow"/>
    <s v="India"/>
    <x v="0"/>
    <s v="Male"/>
    <x v="1"/>
    <x v="2"/>
    <n v="1260"/>
    <n v="180"/>
    <n v="234"/>
    <n v="7"/>
    <m/>
    <n v="100"/>
    <x v="2"/>
    <n v="1638"/>
    <x v="6"/>
    <m/>
    <x v="6"/>
    <x v="24"/>
    <x v="10"/>
    <x v="0"/>
  </r>
  <r>
    <d v="2024-11-12T00:00:00"/>
    <s v="Kansas City"/>
    <s v="USA"/>
    <x v="0"/>
    <s v="Female"/>
    <x v="2"/>
    <x v="18"/>
    <n v="6000"/>
    <n v="1200"/>
    <n v="1560"/>
    <n v="5"/>
    <m/>
    <n v="156"/>
    <x v="1"/>
    <n v="7800"/>
    <x v="23"/>
    <m/>
    <x v="25"/>
    <x v="24"/>
    <x v="10"/>
    <x v="0"/>
  </r>
  <r>
    <d v="2024-11-12T00:00:00"/>
    <s v="Dresden"/>
    <s v="Germany"/>
    <x v="1"/>
    <s v="Female"/>
    <x v="1"/>
    <x v="22"/>
    <n v="600"/>
    <n v="100"/>
    <n v="130"/>
    <n v="6"/>
    <m/>
    <n v="90"/>
    <x v="0"/>
    <n v="750"/>
    <x v="22"/>
    <m/>
    <x v="5"/>
    <x v="24"/>
    <x v="10"/>
    <x v="0"/>
  </r>
  <r>
    <d v="2024-11-12T00:00:00"/>
    <s v="Agra"/>
    <s v="India"/>
    <x v="0"/>
    <s v="Male"/>
    <x v="5"/>
    <x v="20"/>
    <n v="40"/>
    <n v="10"/>
    <n v="13"/>
    <n v="4"/>
    <m/>
    <n v="3.22"/>
    <x v="0"/>
    <n v="46"/>
    <x v="26"/>
    <m/>
    <x v="45"/>
    <x v="24"/>
    <x v="10"/>
    <x v="0"/>
  </r>
  <r>
    <d v="2024-11-12T00:00:00"/>
    <s v="Abu Dhabi"/>
    <s v="UAE"/>
    <x v="1"/>
    <s v="Female"/>
    <x v="2"/>
    <x v="18"/>
    <n v="4800"/>
    <n v="1200"/>
    <n v="1560"/>
    <n v="4"/>
    <m/>
    <n v="156"/>
    <x v="1"/>
    <n v="6000"/>
    <x v="12"/>
    <m/>
    <x v="38"/>
    <x v="24"/>
    <x v="10"/>
    <x v="0"/>
  </r>
  <r>
    <d v="2024-11-12T00:00:00"/>
    <s v="Abu Dhabi"/>
    <s v="UAE"/>
    <x v="1"/>
    <s v="Male"/>
    <x v="0"/>
    <x v="32"/>
    <n v="80"/>
    <n v="20"/>
    <n v="26"/>
    <n v="4"/>
    <m/>
    <n v="12.48"/>
    <x v="0"/>
    <n v="104"/>
    <x v="60"/>
    <m/>
    <x v="59"/>
    <x v="24"/>
    <x v="10"/>
    <x v="0"/>
  </r>
  <r>
    <d v="2024-11-12T00:00:00"/>
    <s v="SÃ£o Paulo"/>
    <s v="Brazil"/>
    <x v="1"/>
    <s v="Male"/>
    <x v="0"/>
    <x v="9"/>
    <n v="180"/>
    <n v="60"/>
    <n v="78"/>
    <n v="3"/>
    <m/>
    <n v="35.1"/>
    <x v="2"/>
    <n v="234"/>
    <x v="2"/>
    <m/>
    <x v="2"/>
    <x v="24"/>
    <x v="10"/>
    <x v="0"/>
  </r>
  <r>
    <d v="2024-11-12T00:00:00"/>
    <s v="Abu Dhabi"/>
    <s v="UAE"/>
    <x v="0"/>
    <s v="Female"/>
    <x v="4"/>
    <x v="51"/>
    <n v="2400"/>
    <n v="600"/>
    <n v="780"/>
    <n v="4"/>
    <m/>
    <n v="100"/>
    <x v="1"/>
    <n v="3120"/>
    <x v="72"/>
    <m/>
    <x v="70"/>
    <x v="24"/>
    <x v="10"/>
    <x v="0"/>
  </r>
  <r>
    <d v="2024-11-12T00:00:00"/>
    <s v="Pune"/>
    <s v="India"/>
    <x v="1"/>
    <s v="Male"/>
    <x v="0"/>
    <x v="6"/>
    <n v="100"/>
    <n v="20"/>
    <n v="26"/>
    <n v="5"/>
    <m/>
    <n v="13"/>
    <x v="1"/>
    <n v="130"/>
    <x v="53"/>
    <m/>
    <x v="9"/>
    <x v="24"/>
    <x v="10"/>
    <x v="0"/>
  </r>
  <r>
    <d v="2024-11-12T00:00:00"/>
    <s v="Melbourne"/>
    <s v="Australia"/>
    <x v="0"/>
    <s v="Female"/>
    <x v="1"/>
    <x v="47"/>
    <n v="100"/>
    <n v="25"/>
    <n v="33"/>
    <n v="4"/>
    <m/>
    <n v="13"/>
    <x v="2"/>
    <n v="130"/>
    <x v="53"/>
    <m/>
    <x v="91"/>
    <x v="24"/>
    <x v="10"/>
    <x v="0"/>
  </r>
  <r>
    <d v="2024-11-12T00:00:00"/>
    <s v="Etawah"/>
    <s v="India"/>
    <x v="0"/>
    <s v="Male"/>
    <x v="1"/>
    <x v="22"/>
    <n v="300"/>
    <n v="100"/>
    <n v="130"/>
    <n v="3"/>
    <m/>
    <n v="39"/>
    <x v="2"/>
    <n v="390"/>
    <x v="43"/>
    <m/>
    <x v="85"/>
    <x v="24"/>
    <x v="10"/>
    <x v="0"/>
  </r>
  <r>
    <d v="2024-11-12T00:00:00"/>
    <s v="Pune"/>
    <s v="India"/>
    <x v="0"/>
    <s v="Female"/>
    <x v="0"/>
    <x v="6"/>
    <n v="60"/>
    <n v="20"/>
    <n v="26"/>
    <n v="3"/>
    <m/>
    <n v="3.75"/>
    <x v="1"/>
    <n v="75"/>
    <x v="67"/>
    <m/>
    <x v="112"/>
    <x v="24"/>
    <x v="10"/>
    <x v="0"/>
  </r>
  <r>
    <d v="2024-11-12T00:00:00"/>
    <s v="Dresden"/>
    <s v="Germany"/>
    <x v="0"/>
    <s v="Male"/>
    <x v="0"/>
    <x v="9"/>
    <n v="180"/>
    <n v="60"/>
    <n v="78"/>
    <n v="3"/>
    <m/>
    <n v="10.8"/>
    <x v="1"/>
    <n v="216"/>
    <x v="4"/>
    <m/>
    <x v="2"/>
    <x v="24"/>
    <x v="10"/>
    <x v="0"/>
  </r>
  <r>
    <d v="2024-11-12T00:00:00"/>
    <s v="Ottawa"/>
    <s v="Canada"/>
    <x v="0"/>
    <s v="Male"/>
    <x v="5"/>
    <x v="58"/>
    <n v="1750"/>
    <n v="250"/>
    <n v="325"/>
    <n v="7"/>
    <m/>
    <n v="100"/>
    <x v="0"/>
    <n v="2187.5"/>
    <x v="178"/>
    <m/>
    <x v="31"/>
    <x v="24"/>
    <x v="10"/>
    <x v="0"/>
  </r>
  <r>
    <d v="2024-11-12T00:00:00"/>
    <s v="Stuttgart"/>
    <s v="Germany"/>
    <x v="0"/>
    <s v="Male"/>
    <x v="0"/>
    <x v="11"/>
    <n v="1650"/>
    <n v="550"/>
    <n v="715"/>
    <n v="3"/>
    <m/>
    <n v="100"/>
    <x v="0"/>
    <n v="2145"/>
    <x v="259"/>
    <m/>
    <x v="163"/>
    <x v="24"/>
    <x v="10"/>
    <x v="0"/>
  </r>
  <r>
    <d v="2024-11-12T00:00:00"/>
    <s v="Kolhapur"/>
    <s v="India"/>
    <x v="0"/>
    <s v="Female"/>
    <x v="2"/>
    <x v="10"/>
    <n v="4000"/>
    <n v="800"/>
    <n v="1040"/>
    <n v="5"/>
    <m/>
    <n v="104"/>
    <x v="1"/>
    <n v="5200"/>
    <x v="12"/>
    <m/>
    <x v="12"/>
    <x v="24"/>
    <x v="10"/>
    <x v="0"/>
  </r>
  <r>
    <d v="2024-11-12T00:00:00"/>
    <s v="Raichur"/>
    <s v="India"/>
    <x v="1"/>
    <s v="Male"/>
    <x v="4"/>
    <x v="37"/>
    <n v="2400"/>
    <n v="300"/>
    <n v="390"/>
    <n v="8"/>
    <m/>
    <n v="100"/>
    <x v="1"/>
    <n v="3120"/>
    <x v="72"/>
    <m/>
    <x v="70"/>
    <x v="24"/>
    <x v="10"/>
    <x v="0"/>
  </r>
  <r>
    <d v="2024-11-12T00:00:00"/>
    <s v="Dallas"/>
    <s v="USA"/>
    <x v="1"/>
    <s v="Male"/>
    <x v="4"/>
    <x v="35"/>
    <n v="1000"/>
    <n v="500"/>
    <n v="650"/>
    <n v="2"/>
    <m/>
    <n v="100"/>
    <x v="0"/>
    <n v="1300"/>
    <x v="52"/>
    <m/>
    <x v="22"/>
    <x v="24"/>
    <x v="10"/>
    <x v="0"/>
  </r>
  <r>
    <d v="2024-11-12T00:00:00"/>
    <s v="Toronto"/>
    <s v="Canada"/>
    <x v="1"/>
    <s v="Male"/>
    <x v="0"/>
    <x v="38"/>
    <n v="45"/>
    <n v="45"/>
    <n v="59"/>
    <n v="1"/>
    <m/>
    <n v="8.7750000000000004"/>
    <x v="2"/>
    <n v="58.5"/>
    <x v="33"/>
    <m/>
    <x v="56"/>
    <x v="24"/>
    <x v="10"/>
    <x v="0"/>
  </r>
  <r>
    <d v="2024-11-12T00:00:00"/>
    <s v="Hapur"/>
    <s v="India"/>
    <x v="0"/>
    <s v="Male"/>
    <x v="2"/>
    <x v="18"/>
    <n v="4800"/>
    <n v="1200"/>
    <n v="1560"/>
    <n v="4"/>
    <m/>
    <n v="156"/>
    <x v="0"/>
    <n v="5520"/>
    <x v="72"/>
    <m/>
    <x v="38"/>
    <x v="24"/>
    <x v="10"/>
    <x v="0"/>
  </r>
  <r>
    <d v="2024-11-12T00:00:00"/>
    <s v="Toronto"/>
    <s v="Canada"/>
    <x v="1"/>
    <s v="Female"/>
    <x v="2"/>
    <x v="12"/>
    <n v="125000"/>
    <n v="25000"/>
    <n v="32500"/>
    <n v="5"/>
    <m/>
    <n v="4875"/>
    <x v="1"/>
    <n v="162500"/>
    <x v="229"/>
    <m/>
    <x v="84"/>
    <x v="24"/>
    <x v="10"/>
    <x v="0"/>
  </r>
  <r>
    <d v="2024-11-12T00:00:00"/>
    <s v="Frankfurt"/>
    <s v="Germany"/>
    <x v="1"/>
    <s v="Male"/>
    <x v="0"/>
    <x v="14"/>
    <n v="1400"/>
    <n v="140"/>
    <n v="182"/>
    <n v="10"/>
    <m/>
    <n v="100"/>
    <x v="1"/>
    <n v="1680"/>
    <x v="395"/>
    <m/>
    <x v="99"/>
    <x v="24"/>
    <x v="10"/>
    <x v="0"/>
  </r>
  <r>
    <d v="2024-11-12T00:00:00"/>
    <s v="Bareilly"/>
    <s v="India"/>
    <x v="0"/>
    <s v="Male"/>
    <x v="2"/>
    <x v="7"/>
    <n v="220000"/>
    <n v="55000"/>
    <n v="71500"/>
    <n v="4"/>
    <m/>
    <n v="10725"/>
    <x v="0"/>
    <n v="286000"/>
    <x v="92"/>
    <m/>
    <x v="73"/>
    <x v="24"/>
    <x v="10"/>
    <x v="0"/>
  </r>
  <r>
    <d v="2024-11-12T00:00:00"/>
    <s v="Bokaro"/>
    <s v="India"/>
    <x v="1"/>
    <s v="Male"/>
    <x v="0"/>
    <x v="43"/>
    <n v="42"/>
    <n v="7"/>
    <n v="9"/>
    <n v="6"/>
    <m/>
    <n v="5.46"/>
    <x v="1"/>
    <n v="54.6"/>
    <x v="140"/>
    <m/>
    <x v="93"/>
    <x v="24"/>
    <x v="10"/>
    <x v="0"/>
  </r>
  <r>
    <d v="2024-11-12T00:00:00"/>
    <s v="Ahmedabad"/>
    <s v="India"/>
    <x v="1"/>
    <s v="Male"/>
    <x v="0"/>
    <x v="32"/>
    <n v="80"/>
    <n v="20"/>
    <n v="26"/>
    <n v="4"/>
    <m/>
    <n v="9.6"/>
    <x v="1"/>
    <n v="96"/>
    <x v="203"/>
    <m/>
    <x v="59"/>
    <x v="24"/>
    <x v="10"/>
    <x v="0"/>
  </r>
  <r>
    <d v="2024-11-12T00:00:00"/>
    <s v="Hapur"/>
    <s v="India"/>
    <x v="0"/>
    <s v="Male"/>
    <x v="0"/>
    <x v="14"/>
    <n v="560"/>
    <n v="140"/>
    <n v="182"/>
    <n v="4"/>
    <m/>
    <n v="50.96"/>
    <x v="0"/>
    <n v="728"/>
    <x v="17"/>
    <m/>
    <x v="17"/>
    <x v="24"/>
    <x v="10"/>
    <x v="0"/>
  </r>
  <r>
    <d v="2024-11-12T00:00:00"/>
    <s v="Dresden"/>
    <s v="Germany"/>
    <x v="0"/>
    <s v="Female"/>
    <x v="5"/>
    <x v="26"/>
    <n v="15"/>
    <n v="5"/>
    <n v="7"/>
    <n v="3"/>
    <m/>
    <n v="1.365"/>
    <x v="0"/>
    <n v="19.5"/>
    <x v="323"/>
    <m/>
    <x v="233"/>
    <x v="24"/>
    <x v="10"/>
    <x v="0"/>
  </r>
  <r>
    <d v="2024-11-12T00:00:00"/>
    <s v="Bangalore"/>
    <s v="India"/>
    <x v="1"/>
    <s v="Male"/>
    <x v="0"/>
    <x v="11"/>
    <n v="1650"/>
    <n v="550"/>
    <n v="715"/>
    <n v="3"/>
    <m/>
    <n v="100"/>
    <x v="0"/>
    <n v="2145"/>
    <x v="259"/>
    <m/>
    <x v="163"/>
    <x v="24"/>
    <x v="10"/>
    <x v="0"/>
  </r>
  <r>
    <d v="2024-11-12T00:00:00"/>
    <s v="Canberra"/>
    <s v="Australia"/>
    <x v="0"/>
    <s v="Male"/>
    <x v="0"/>
    <x v="27"/>
    <n v="280"/>
    <n v="40"/>
    <n v="52"/>
    <n v="7"/>
    <m/>
    <n v="18.2"/>
    <x v="1"/>
    <n v="364"/>
    <x v="96"/>
    <m/>
    <x v="87"/>
    <x v="24"/>
    <x v="10"/>
    <x v="0"/>
  </r>
  <r>
    <d v="2024-11-12T00:00:00"/>
    <s v="Jalgaon"/>
    <s v="India"/>
    <x v="0"/>
    <s v="Female"/>
    <x v="0"/>
    <x v="32"/>
    <n v="140"/>
    <n v="20"/>
    <n v="26"/>
    <n v="7"/>
    <m/>
    <n v="12.25"/>
    <x v="0"/>
    <n v="175"/>
    <x v="145"/>
    <m/>
    <x v="62"/>
    <x v="24"/>
    <x v="10"/>
    <x v="0"/>
  </r>
  <r>
    <d v="2024-11-12T00:00:00"/>
    <s v="Kolhapur"/>
    <s v="India"/>
    <x v="1"/>
    <s v="Female"/>
    <x v="0"/>
    <x v="0"/>
    <n v="1750"/>
    <n v="250"/>
    <n v="325"/>
    <n v="7"/>
    <m/>
    <n v="100"/>
    <x v="1"/>
    <n v="2275"/>
    <x v="31"/>
    <m/>
    <x v="31"/>
    <x v="24"/>
    <x v="10"/>
    <x v="0"/>
  </r>
  <r>
    <d v="2024-11-12T00:00:00"/>
    <s v="Tenali"/>
    <s v="India"/>
    <x v="0"/>
    <s v="Male"/>
    <x v="2"/>
    <x v="18"/>
    <n v="4800"/>
    <n v="1200"/>
    <n v="1560"/>
    <n v="4"/>
    <m/>
    <n v="156"/>
    <x v="0"/>
    <n v="6000"/>
    <x v="12"/>
    <m/>
    <x v="38"/>
    <x v="24"/>
    <x v="10"/>
    <x v="0"/>
  </r>
  <r>
    <d v="2024-11-12T00:00:00"/>
    <s v="Belo Horizonte"/>
    <s v="Brazil"/>
    <x v="0"/>
    <s v="Male"/>
    <x v="4"/>
    <x v="28"/>
    <n v="700"/>
    <n v="100"/>
    <n v="130"/>
    <n v="7"/>
    <m/>
    <n v="63.7"/>
    <x v="0"/>
    <n v="910"/>
    <x v="34"/>
    <m/>
    <x v="3"/>
    <x v="24"/>
    <x v="10"/>
    <x v="0"/>
  </r>
  <r>
    <d v="2024-11-12T00:00:00"/>
    <s v="Visakhapatnam"/>
    <s v="India"/>
    <x v="0"/>
    <s v="Female"/>
    <x v="0"/>
    <x v="11"/>
    <n v="2750"/>
    <n v="550"/>
    <n v="715"/>
    <n v="5"/>
    <m/>
    <n v="100"/>
    <x v="1"/>
    <n v="3575"/>
    <x v="98"/>
    <m/>
    <x v="92"/>
    <x v="24"/>
    <x v="10"/>
    <x v="0"/>
  </r>
  <r>
    <d v="2024-11-12T00:00:00"/>
    <s v="Seattle"/>
    <s v="USA"/>
    <x v="1"/>
    <s v="Female"/>
    <x v="4"/>
    <x v="37"/>
    <n v="600"/>
    <n v="300"/>
    <n v="390"/>
    <n v="2"/>
    <m/>
    <n v="93.6"/>
    <x v="0"/>
    <n v="780"/>
    <x v="5"/>
    <m/>
    <x v="5"/>
    <x v="24"/>
    <x v="10"/>
    <x v="0"/>
  </r>
  <r>
    <d v="2024-11-12T00:00:00"/>
    <s v="Agra"/>
    <s v="India"/>
    <x v="1"/>
    <s v="Male"/>
    <x v="4"/>
    <x v="51"/>
    <n v="1800"/>
    <n v="600"/>
    <n v="780"/>
    <n v="3"/>
    <m/>
    <n v="100"/>
    <x v="1"/>
    <n v="2340"/>
    <x v="137"/>
    <m/>
    <x v="122"/>
    <x v="24"/>
    <x v="10"/>
    <x v="0"/>
  </r>
  <r>
    <d v="2024-11-12T00:00:00"/>
    <s v="Quebec City"/>
    <s v="Canada"/>
    <x v="0"/>
    <s v="Female"/>
    <x v="2"/>
    <x v="24"/>
    <n v="2500"/>
    <n v="250"/>
    <n v="325"/>
    <n v="10"/>
    <m/>
    <n v="100"/>
    <x v="1"/>
    <n v="3125"/>
    <x v="241"/>
    <m/>
    <x v="102"/>
    <x v="24"/>
    <x v="10"/>
    <x v="0"/>
  </r>
  <r>
    <d v="2024-12-12T00:00:00"/>
    <s v="Gold Coast"/>
    <s v="Australia"/>
    <x v="0"/>
    <s v="Female"/>
    <x v="0"/>
    <x v="27"/>
    <n v="320"/>
    <n v="40"/>
    <n v="52"/>
    <n v="8"/>
    <m/>
    <n v="18.399999999999999"/>
    <x v="1"/>
    <n v="368"/>
    <x v="61"/>
    <m/>
    <x v="28"/>
    <x v="24"/>
    <x v="11"/>
    <x v="0"/>
  </r>
  <r>
    <d v="2024-12-12T00:00:00"/>
    <s v="Houston"/>
    <s v="USA"/>
    <x v="0"/>
    <s v="Female"/>
    <x v="5"/>
    <x v="49"/>
    <n v="280"/>
    <n v="70"/>
    <n v="91"/>
    <n v="4"/>
    <m/>
    <n v="36.4"/>
    <x v="2"/>
    <n v="364"/>
    <x v="96"/>
    <m/>
    <x v="87"/>
    <x v="24"/>
    <x v="11"/>
    <x v="0"/>
  </r>
  <r>
    <d v="2024-12-12T00:00:00"/>
    <s v="San Francisco"/>
    <s v="USA"/>
    <x v="1"/>
    <s v="Female"/>
    <x v="0"/>
    <x v="4"/>
    <n v="320"/>
    <n v="40"/>
    <n v="52"/>
    <n v="8"/>
    <m/>
    <n v="41.6"/>
    <x v="1"/>
    <n v="416"/>
    <x v="27"/>
    <m/>
    <x v="28"/>
    <x v="24"/>
    <x v="11"/>
    <x v="0"/>
  </r>
  <r>
    <d v="2024-12-12T00:00:00"/>
    <s v="Belo Horizonte"/>
    <s v="Brazil"/>
    <x v="1"/>
    <s v="Female"/>
    <x v="0"/>
    <x v="14"/>
    <n v="700"/>
    <n v="140"/>
    <n v="182"/>
    <n v="5"/>
    <m/>
    <n v="91"/>
    <x v="1"/>
    <n v="910"/>
    <x v="34"/>
    <m/>
    <x v="3"/>
    <x v="24"/>
    <x v="11"/>
    <x v="0"/>
  </r>
  <r>
    <d v="2024-12-12T00:00:00"/>
    <s v="Melbourne"/>
    <s v="Australia"/>
    <x v="1"/>
    <s v="Male"/>
    <x v="5"/>
    <x v="56"/>
    <n v="140"/>
    <n v="20"/>
    <n v="26"/>
    <n v="7"/>
    <m/>
    <n v="18.2"/>
    <x v="1"/>
    <n v="182"/>
    <x v="64"/>
    <m/>
    <x v="62"/>
    <x v="24"/>
    <x v="11"/>
    <x v="0"/>
  </r>
  <r>
    <d v="2024-12-12T00:00:00"/>
    <s v="Sangli"/>
    <s v="India"/>
    <x v="0"/>
    <s v="Male"/>
    <x v="3"/>
    <x v="42"/>
    <n v="450"/>
    <n v="90"/>
    <n v="117"/>
    <n v="5"/>
    <m/>
    <n v="58.5"/>
    <x v="2"/>
    <n v="585"/>
    <x v="74"/>
    <m/>
    <x v="72"/>
    <x v="24"/>
    <x v="11"/>
    <x v="0"/>
  </r>
  <r>
    <d v="2024-12-12T00:00:00"/>
    <s v="Karimnagar"/>
    <s v="India"/>
    <x v="1"/>
    <s v="Male"/>
    <x v="4"/>
    <x v="37"/>
    <n v="1800"/>
    <n v="300"/>
    <n v="390"/>
    <n v="6"/>
    <m/>
    <n v="100"/>
    <x v="1"/>
    <n v="2340"/>
    <x v="137"/>
    <m/>
    <x v="122"/>
    <x v="24"/>
    <x v="11"/>
    <x v="0"/>
  </r>
  <r>
    <d v="2024-12-12T00:00:00"/>
    <s v="Los Angeles"/>
    <s v="USA"/>
    <x v="0"/>
    <s v="Female"/>
    <x v="4"/>
    <x v="34"/>
    <n v="7500"/>
    <n v="2500"/>
    <n v="3250"/>
    <n v="3"/>
    <m/>
    <n v="325"/>
    <x v="0"/>
    <n v="9750"/>
    <x v="49"/>
    <m/>
    <x v="50"/>
    <x v="24"/>
    <x v="11"/>
    <x v="0"/>
  </r>
  <r>
    <d v="2024-12-12T00:00:00"/>
    <s v="Leeds"/>
    <s v="UK"/>
    <x v="0"/>
    <s v="Female"/>
    <x v="0"/>
    <x v="5"/>
    <n v="360"/>
    <n v="90"/>
    <n v="117"/>
    <n v="4"/>
    <m/>
    <n v="23.4"/>
    <x v="1"/>
    <n v="468"/>
    <x v="101"/>
    <m/>
    <x v="44"/>
    <x v="24"/>
    <x v="11"/>
    <x v="0"/>
  </r>
  <r>
    <d v="2024-12-12T00:00:00"/>
    <s v="Aligarh"/>
    <s v="India"/>
    <x v="0"/>
    <s v="Male"/>
    <x v="1"/>
    <x v="22"/>
    <n v="100"/>
    <n v="100"/>
    <n v="130"/>
    <n v="1"/>
    <m/>
    <n v="12.5"/>
    <x v="2"/>
    <n v="125"/>
    <x v="29"/>
    <m/>
    <x v="9"/>
    <x v="24"/>
    <x v="11"/>
    <x v="0"/>
  </r>
  <r>
    <d v="2024-12-12T00:00:00"/>
    <s v="Dubai"/>
    <s v="UAE"/>
    <x v="1"/>
    <s v="Female"/>
    <x v="4"/>
    <x v="34"/>
    <n v="7500"/>
    <n v="2500"/>
    <n v="3250"/>
    <n v="3"/>
    <m/>
    <n v="325"/>
    <x v="2"/>
    <n v="9375"/>
    <x v="171"/>
    <m/>
    <x v="50"/>
    <x v="24"/>
    <x v="11"/>
    <x v="0"/>
  </r>
  <r>
    <d v="2024-12-12T00:00:00"/>
    <s v="London"/>
    <s v="UK"/>
    <x v="0"/>
    <s v="Male"/>
    <x v="4"/>
    <x v="37"/>
    <n v="2100"/>
    <n v="300"/>
    <n v="390"/>
    <n v="7"/>
    <m/>
    <n v="100"/>
    <x v="1"/>
    <n v="2730"/>
    <x v="118"/>
    <m/>
    <x v="108"/>
    <x v="24"/>
    <x v="11"/>
    <x v="0"/>
  </r>
  <r>
    <d v="2024-12-12T00:00:00"/>
    <s v="SÃ£o Paulo"/>
    <s v="Brazil"/>
    <x v="0"/>
    <s v="Male"/>
    <x v="2"/>
    <x v="10"/>
    <n v="2400"/>
    <n v="800"/>
    <n v="1040"/>
    <n v="3"/>
    <m/>
    <n v="104"/>
    <x v="0"/>
    <n v="3120"/>
    <x v="72"/>
    <m/>
    <x v="70"/>
    <x v="24"/>
    <x v="11"/>
    <x v="0"/>
  </r>
  <r>
    <d v="2024-12-12T00:00:00"/>
    <s v="London"/>
    <s v="UK"/>
    <x v="1"/>
    <s v="Female"/>
    <x v="0"/>
    <x v="32"/>
    <n v="120"/>
    <n v="20"/>
    <n v="26"/>
    <n v="6"/>
    <m/>
    <n v="22.5"/>
    <x v="2"/>
    <n v="150"/>
    <x v="53"/>
    <m/>
    <x v="4"/>
    <x v="24"/>
    <x v="11"/>
    <x v="0"/>
  </r>
  <r>
    <d v="2024-12-12T00:00:00"/>
    <s v="Chicago"/>
    <s v="USA"/>
    <x v="0"/>
    <s v="Female"/>
    <x v="0"/>
    <x v="33"/>
    <n v="360"/>
    <n v="60"/>
    <n v="78"/>
    <n v="6"/>
    <m/>
    <n v="46.8"/>
    <x v="2"/>
    <n v="468"/>
    <x v="101"/>
    <m/>
    <x v="44"/>
    <x v="24"/>
    <x v="11"/>
    <x v="0"/>
  </r>
  <r>
    <d v="2024-12-12T00:00:00"/>
    <s v="Chennai"/>
    <s v="India"/>
    <x v="0"/>
    <s v="Male"/>
    <x v="4"/>
    <x v="37"/>
    <n v="600"/>
    <n v="300"/>
    <n v="390"/>
    <n v="2"/>
    <m/>
    <n v="52.5"/>
    <x v="0"/>
    <n v="750"/>
    <x v="22"/>
    <m/>
    <x v="5"/>
    <x v="24"/>
    <x v="11"/>
    <x v="0"/>
  </r>
  <r>
    <d v="2024-12-12T00:00:00"/>
    <s v="Munich"/>
    <s v="Germany"/>
    <x v="0"/>
    <s v="Female"/>
    <x v="2"/>
    <x v="17"/>
    <n v="13200"/>
    <n v="2200"/>
    <n v="2860"/>
    <n v="6"/>
    <m/>
    <n v="286"/>
    <x v="1"/>
    <n v="17160"/>
    <x v="68"/>
    <m/>
    <x v="21"/>
    <x v="24"/>
    <x v="11"/>
    <x v="0"/>
  </r>
  <r>
    <d v="2024-12-12T00:00:00"/>
    <s v="Brisbane"/>
    <s v="Australia"/>
    <x v="0"/>
    <s v="Male"/>
    <x v="0"/>
    <x v="0"/>
    <n v="1500"/>
    <n v="250"/>
    <n v="325"/>
    <n v="6"/>
    <m/>
    <n v="93.75"/>
    <x v="1"/>
    <n v="1875"/>
    <x v="134"/>
    <m/>
    <x v="0"/>
    <x v="24"/>
    <x v="11"/>
    <x v="0"/>
  </r>
  <r>
    <d v="2024-12-12T00:00:00"/>
    <s v="Los Angeles"/>
    <s v="USA"/>
    <x v="1"/>
    <s v="Female"/>
    <x v="2"/>
    <x v="7"/>
    <n v="330000"/>
    <n v="55000"/>
    <n v="71500"/>
    <n v="6"/>
    <m/>
    <n v="10725"/>
    <x v="1"/>
    <n v="412500"/>
    <x v="287"/>
    <m/>
    <x v="132"/>
    <x v="24"/>
    <x v="11"/>
    <x v="0"/>
  </r>
  <r>
    <d v="2024-12-12T00:00:00"/>
    <s v="Sambalpur"/>
    <s v="India"/>
    <x v="1"/>
    <s v="Female"/>
    <x v="0"/>
    <x v="3"/>
    <n v="1000"/>
    <n v="100"/>
    <n v="130"/>
    <n v="10"/>
    <m/>
    <n v="100"/>
    <x v="1"/>
    <n v="1250"/>
    <x v="214"/>
    <m/>
    <x v="22"/>
    <x v="24"/>
    <x v="11"/>
    <x v="0"/>
  </r>
  <r>
    <d v="2024-12-12T00:00:00"/>
    <s v="Kota"/>
    <s v="India"/>
    <x v="0"/>
    <s v="Female"/>
    <x v="0"/>
    <x v="27"/>
    <n v="80"/>
    <n v="40"/>
    <n v="52"/>
    <n v="2"/>
    <m/>
    <n v="5"/>
    <x v="1"/>
    <n v="100"/>
    <x v="9"/>
    <m/>
    <x v="59"/>
    <x v="24"/>
    <x v="11"/>
    <x v="0"/>
  </r>
  <r>
    <d v="2024-12-12T00:00:00"/>
    <s v="Baltimore"/>
    <s v="USA"/>
    <x v="0"/>
    <s v="Male"/>
    <x v="0"/>
    <x v="32"/>
    <n v="40"/>
    <n v="20"/>
    <n v="26"/>
    <n v="2"/>
    <m/>
    <n v="2.5"/>
    <x v="1"/>
    <n v="50"/>
    <x v="188"/>
    <m/>
    <x v="45"/>
    <x v="24"/>
    <x v="11"/>
    <x v="0"/>
  </r>
  <r>
    <d v="2024-12-12T00:00:00"/>
    <s v="Las Vegas"/>
    <s v="USA"/>
    <x v="0"/>
    <s v="Female"/>
    <x v="2"/>
    <x v="18"/>
    <n v="6000"/>
    <n v="1200"/>
    <n v="1560"/>
    <n v="5"/>
    <m/>
    <n v="156"/>
    <x v="0"/>
    <n v="6900"/>
    <x v="16"/>
    <m/>
    <x v="25"/>
    <x v="24"/>
    <x v="11"/>
    <x v="0"/>
  </r>
  <r>
    <d v="2024-12-12T00:00:00"/>
    <s v="Bhiwani"/>
    <s v="India"/>
    <x v="1"/>
    <s v="Male"/>
    <x v="0"/>
    <x v="14"/>
    <n v="280"/>
    <n v="140"/>
    <n v="182"/>
    <n v="2"/>
    <m/>
    <n v="40.32"/>
    <x v="0"/>
    <n v="336"/>
    <x v="222"/>
    <m/>
    <x v="87"/>
    <x v="24"/>
    <x v="11"/>
    <x v="0"/>
  </r>
  <r>
    <d v="2024-12-12T00:00:00"/>
    <s v="Dallas"/>
    <s v="USA"/>
    <x v="0"/>
    <s v="Male"/>
    <x v="0"/>
    <x v="0"/>
    <n v="2000"/>
    <n v="250"/>
    <n v="325"/>
    <n v="8"/>
    <m/>
    <n v="100"/>
    <x v="0"/>
    <n v="2500"/>
    <x v="322"/>
    <m/>
    <x v="48"/>
    <x v="24"/>
    <x v="11"/>
    <x v="0"/>
  </r>
  <r>
    <d v="2024-12-12T00:00:00"/>
    <s v="Palghar"/>
    <s v="India"/>
    <x v="1"/>
    <s v="Female"/>
    <x v="0"/>
    <x v="32"/>
    <n v="120"/>
    <n v="20"/>
    <n v="26"/>
    <n v="6"/>
    <m/>
    <n v="23.4"/>
    <x v="2"/>
    <n v="156"/>
    <x v="4"/>
    <m/>
    <x v="4"/>
    <x v="24"/>
    <x v="11"/>
    <x v="0"/>
  </r>
  <r>
    <d v="2024-12-12T00:00:00"/>
    <s v="Munich"/>
    <s v="Germany"/>
    <x v="1"/>
    <s v="Male"/>
    <x v="0"/>
    <x v="5"/>
    <n v="540"/>
    <n v="90"/>
    <n v="117"/>
    <n v="6"/>
    <m/>
    <n v="84.24"/>
    <x v="0"/>
    <n v="702"/>
    <x v="8"/>
    <m/>
    <x v="8"/>
    <x v="24"/>
    <x v="11"/>
    <x v="0"/>
  </r>
  <r>
    <d v="2024-12-12T00:00:00"/>
    <s v="Allahabad"/>
    <s v="India"/>
    <x v="0"/>
    <s v="Female"/>
    <x v="3"/>
    <x v="42"/>
    <n v="630"/>
    <n v="90"/>
    <n v="117"/>
    <n v="7"/>
    <m/>
    <n v="40.950000000000003"/>
    <x v="1"/>
    <n v="819"/>
    <x v="177"/>
    <m/>
    <x v="15"/>
    <x v="24"/>
    <x v="11"/>
    <x v="0"/>
  </r>
  <r>
    <d v="2024-12-12T00:00:00"/>
    <s v="Bhiwani"/>
    <s v="India"/>
    <x v="0"/>
    <s v="Female"/>
    <x v="5"/>
    <x v="40"/>
    <n v="300"/>
    <n v="50"/>
    <n v="65"/>
    <n v="6"/>
    <m/>
    <n v="19.5"/>
    <x v="1"/>
    <n v="390"/>
    <x v="43"/>
    <m/>
    <x v="85"/>
    <x v="24"/>
    <x v="11"/>
    <x v="0"/>
  </r>
  <r>
    <d v="2024-12-12T00:00:00"/>
    <s v="Gwalior"/>
    <s v="India"/>
    <x v="0"/>
    <s v="Female"/>
    <x v="5"/>
    <x v="23"/>
    <n v="60"/>
    <n v="15"/>
    <n v="20"/>
    <n v="4"/>
    <m/>
    <n v="7.8"/>
    <x v="2"/>
    <n v="78"/>
    <x v="209"/>
    <m/>
    <x v="216"/>
    <x v="24"/>
    <x v="11"/>
    <x v="0"/>
  </r>
  <r>
    <d v="2024-12-12T00:00:00"/>
    <s v="Tenali"/>
    <s v="India"/>
    <x v="1"/>
    <s v="Male"/>
    <x v="0"/>
    <x v="6"/>
    <n v="140"/>
    <n v="20"/>
    <n v="26"/>
    <n v="7"/>
    <m/>
    <n v="27.3"/>
    <x v="2"/>
    <n v="182"/>
    <x v="64"/>
    <m/>
    <x v="62"/>
    <x v="24"/>
    <x v="11"/>
    <x v="0"/>
  </r>
  <r>
    <s v="13-12-2024"/>
    <s v="Sharjah"/>
    <s v="UAE"/>
    <x v="0"/>
    <s v="Male"/>
    <x v="0"/>
    <x v="4"/>
    <n v="280"/>
    <n v="40"/>
    <n v="52"/>
    <n v="7"/>
    <m/>
    <n v="35"/>
    <x v="2"/>
    <n v="350"/>
    <x v="91"/>
    <m/>
    <x v="87"/>
    <x v="3"/>
    <x v="11"/>
    <x v="0"/>
  </r>
  <r>
    <s v="13-12-2024"/>
    <s v="Madurai"/>
    <s v="India"/>
    <x v="1"/>
    <s v="Female"/>
    <x v="2"/>
    <x v="7"/>
    <n v="275000"/>
    <n v="55000"/>
    <n v="71500"/>
    <n v="5"/>
    <m/>
    <n v="10725"/>
    <x v="1"/>
    <n v="330000"/>
    <x v="268"/>
    <m/>
    <x v="82"/>
    <x v="3"/>
    <x v="11"/>
    <x v="0"/>
  </r>
  <r>
    <s v="13-12-2024"/>
    <s v="Lucknow"/>
    <s v="India"/>
    <x v="0"/>
    <s v="Male"/>
    <x v="0"/>
    <x v="32"/>
    <n v="140"/>
    <n v="20"/>
    <n v="26"/>
    <n v="7"/>
    <m/>
    <n v="9.1"/>
    <x v="1"/>
    <n v="182"/>
    <x v="64"/>
    <m/>
    <x v="62"/>
    <x v="3"/>
    <x v="11"/>
    <x v="0"/>
  </r>
  <r>
    <s v="13-12-2024"/>
    <s v="Sydney"/>
    <s v="Australia"/>
    <x v="0"/>
    <s v="Female"/>
    <x v="0"/>
    <x v="38"/>
    <n v="405"/>
    <n v="45"/>
    <n v="59"/>
    <n v="9"/>
    <m/>
    <n v="25.3125"/>
    <x v="1"/>
    <n v="506.25"/>
    <x v="379"/>
    <m/>
    <x v="164"/>
    <x v="3"/>
    <x v="11"/>
    <x v="0"/>
  </r>
  <r>
    <s v="13-12-2024"/>
    <s v="Stuttgart"/>
    <s v="Germany"/>
    <x v="0"/>
    <s v="Male"/>
    <x v="4"/>
    <x v="16"/>
    <n v="18000"/>
    <n v="1800"/>
    <n v="2340"/>
    <n v="10"/>
    <m/>
    <n v="234"/>
    <x v="0"/>
    <n v="21600"/>
    <x v="41"/>
    <m/>
    <x v="152"/>
    <x v="3"/>
    <x v="11"/>
    <x v="0"/>
  </r>
  <r>
    <s v="13-12-2024"/>
    <s v="Visakhapatnam"/>
    <s v="India"/>
    <x v="0"/>
    <s v="Male"/>
    <x v="4"/>
    <x v="34"/>
    <n v="15000"/>
    <n v="2500"/>
    <n v="3250"/>
    <n v="6"/>
    <m/>
    <n v="325"/>
    <x v="1"/>
    <n v="18000"/>
    <x v="93"/>
    <m/>
    <x v="134"/>
    <x v="3"/>
    <x v="11"/>
    <x v="0"/>
  </r>
  <r>
    <s v="13-12-2024"/>
    <s v="Aizawl"/>
    <s v="India"/>
    <x v="1"/>
    <s v="Male"/>
    <x v="0"/>
    <x v="5"/>
    <n v="180"/>
    <n v="90"/>
    <n v="117"/>
    <n v="2"/>
    <m/>
    <n v="35.1"/>
    <x v="2"/>
    <n v="234"/>
    <x v="2"/>
    <m/>
    <x v="2"/>
    <x v="3"/>
    <x v="11"/>
    <x v="0"/>
  </r>
  <r>
    <s v="13-12-2024"/>
    <s v="Salvador"/>
    <s v="Brazil"/>
    <x v="0"/>
    <s v="Male"/>
    <x v="0"/>
    <x v="33"/>
    <n v="480"/>
    <n v="60"/>
    <n v="78"/>
    <n v="8"/>
    <m/>
    <n v="31.2"/>
    <x v="1"/>
    <n v="624"/>
    <x v="201"/>
    <m/>
    <x v="110"/>
    <x v="3"/>
    <x v="11"/>
    <x v="0"/>
  </r>
  <r>
    <s v="13-12-2024"/>
    <s v="Seattle"/>
    <s v="USA"/>
    <x v="0"/>
    <s v="Male"/>
    <x v="1"/>
    <x v="39"/>
    <n v="300"/>
    <n v="50"/>
    <n v="65"/>
    <n v="6"/>
    <m/>
    <n v="37.5"/>
    <x v="2"/>
    <n v="375"/>
    <x v="24"/>
    <m/>
    <x v="85"/>
    <x v="3"/>
    <x v="11"/>
    <x v="0"/>
  </r>
  <r>
    <s v="13-12-2024"/>
    <s v="SÃ£o Paulo"/>
    <s v="Brazil"/>
    <x v="0"/>
    <s v="Male"/>
    <x v="2"/>
    <x v="7"/>
    <n v="385000"/>
    <n v="55000"/>
    <n v="71500"/>
    <n v="7"/>
    <m/>
    <n v="10725"/>
    <x v="0"/>
    <n v="500500"/>
    <x v="10"/>
    <m/>
    <x v="10"/>
    <x v="3"/>
    <x v="11"/>
    <x v="0"/>
  </r>
  <r>
    <s v="13-12-2024"/>
    <s v="Edmonton"/>
    <s v="Canada"/>
    <x v="1"/>
    <s v="Male"/>
    <x v="4"/>
    <x v="45"/>
    <n v="12000"/>
    <n v="2000"/>
    <n v="2600"/>
    <n v="6"/>
    <m/>
    <n v="260"/>
    <x v="0"/>
    <n v="15600"/>
    <x v="41"/>
    <m/>
    <x v="42"/>
    <x v="3"/>
    <x v="11"/>
    <x v="0"/>
  </r>
  <r>
    <s v="13-12-2024"/>
    <s v="Bareilly"/>
    <s v="India"/>
    <x v="0"/>
    <s v="Male"/>
    <x v="0"/>
    <x v="32"/>
    <n v="60"/>
    <n v="20"/>
    <n v="26"/>
    <n v="3"/>
    <m/>
    <n v="3.6"/>
    <x v="1"/>
    <n v="72"/>
    <x v="44"/>
    <m/>
    <x v="112"/>
    <x v="3"/>
    <x v="11"/>
    <x v="0"/>
  </r>
  <r>
    <s v="13-12-2024"/>
    <s v="Kolkata"/>
    <s v="India"/>
    <x v="1"/>
    <s v="Female"/>
    <x v="2"/>
    <x v="12"/>
    <n v="100000"/>
    <n v="25000"/>
    <n v="32500"/>
    <n v="4"/>
    <m/>
    <n v="4875"/>
    <x v="1"/>
    <n v="130000"/>
    <x v="254"/>
    <m/>
    <x v="195"/>
    <x v="3"/>
    <x v="11"/>
    <x v="0"/>
  </r>
  <r>
    <s v="13-12-2024"/>
    <s v="Ratlam"/>
    <s v="India"/>
    <x v="0"/>
    <s v="Female"/>
    <x v="5"/>
    <x v="26"/>
    <n v="15"/>
    <n v="5"/>
    <n v="7"/>
    <n v="3"/>
    <m/>
    <n v="0.9375"/>
    <x v="1"/>
    <n v="18.75"/>
    <x v="289"/>
    <m/>
    <x v="233"/>
    <x v="3"/>
    <x v="11"/>
    <x v="0"/>
  </r>
  <r>
    <s v="13-12-2024"/>
    <s v="Bhopal"/>
    <s v="India"/>
    <x v="0"/>
    <s v="Male"/>
    <x v="2"/>
    <x v="19"/>
    <n v="108000"/>
    <n v="18000"/>
    <n v="23400"/>
    <n v="6"/>
    <m/>
    <n v="3510"/>
    <x v="2"/>
    <n v="140400"/>
    <x v="70"/>
    <m/>
    <x v="68"/>
    <x v="3"/>
    <x v="11"/>
    <x v="0"/>
  </r>
  <r>
    <s v="13-12-2024"/>
    <s v="San Jose"/>
    <s v="USA"/>
    <x v="0"/>
    <s v="Male"/>
    <x v="4"/>
    <x v="31"/>
    <n v="4800"/>
    <n v="800"/>
    <n v="1040"/>
    <n v="6"/>
    <m/>
    <n v="104"/>
    <x v="0"/>
    <n v="6240"/>
    <x v="38"/>
    <m/>
    <x v="38"/>
    <x v="3"/>
    <x v="11"/>
    <x v="0"/>
  </r>
  <r>
    <s v="13-12-2024"/>
    <s v="Nashik"/>
    <s v="India"/>
    <x v="1"/>
    <s v="Female"/>
    <x v="2"/>
    <x v="17"/>
    <n v="15400"/>
    <n v="2200"/>
    <n v="2860"/>
    <n v="7"/>
    <m/>
    <n v="286"/>
    <x v="0"/>
    <n v="19250"/>
    <x v="358"/>
    <m/>
    <x v="51"/>
    <x v="3"/>
    <x v="11"/>
    <x v="0"/>
  </r>
  <r>
    <s v="13-12-2024"/>
    <s v="Winnipeg"/>
    <s v="Canada"/>
    <x v="0"/>
    <s v="Female"/>
    <x v="4"/>
    <x v="37"/>
    <n v="1800"/>
    <n v="300"/>
    <n v="390"/>
    <n v="6"/>
    <m/>
    <n v="100"/>
    <x v="0"/>
    <n v="2340"/>
    <x v="137"/>
    <m/>
    <x v="122"/>
    <x v="3"/>
    <x v="11"/>
    <x v="0"/>
  </r>
  <r>
    <s v="13-12-2024"/>
    <s v="Phoenix"/>
    <s v="USA"/>
    <x v="0"/>
    <s v="Male"/>
    <x v="2"/>
    <x v="52"/>
    <n v="25000"/>
    <n v="5000"/>
    <n v="6500"/>
    <n v="5"/>
    <m/>
    <n v="650"/>
    <x v="2"/>
    <n v="32500"/>
    <x v="176"/>
    <m/>
    <x v="57"/>
    <x v="3"/>
    <x v="11"/>
    <x v="0"/>
  </r>
  <r>
    <s v="13-12-2024"/>
    <s v="Jalandhar"/>
    <s v="India"/>
    <x v="0"/>
    <s v="Female"/>
    <x v="0"/>
    <x v="1"/>
    <n v="240"/>
    <n v="80"/>
    <n v="104"/>
    <n v="3"/>
    <m/>
    <n v="13.8"/>
    <x v="1"/>
    <n v="276"/>
    <x v="4"/>
    <m/>
    <x v="7"/>
    <x v="3"/>
    <x v="11"/>
    <x v="0"/>
  </r>
  <r>
    <s v="13-12-2024"/>
    <s v="Atlanta"/>
    <s v="USA"/>
    <x v="0"/>
    <s v="Female"/>
    <x v="0"/>
    <x v="4"/>
    <n v="160"/>
    <n v="40"/>
    <n v="52"/>
    <n v="4"/>
    <m/>
    <n v="10.4"/>
    <x v="1"/>
    <n v="208"/>
    <x v="61"/>
    <m/>
    <x v="11"/>
    <x v="3"/>
    <x v="11"/>
    <x v="0"/>
  </r>
  <r>
    <s v="13-12-2024"/>
    <s v="Visakhapatnam"/>
    <s v="India"/>
    <x v="0"/>
    <s v="Male"/>
    <x v="4"/>
    <x v="13"/>
    <n v="7200"/>
    <n v="900"/>
    <n v="1170"/>
    <n v="8"/>
    <m/>
    <n v="117"/>
    <x v="1"/>
    <n v="8280"/>
    <x v="110"/>
    <m/>
    <x v="19"/>
    <x v="3"/>
    <x v="11"/>
    <x v="0"/>
  </r>
  <r>
    <s v="13-12-2024"/>
    <s v="Leeds"/>
    <s v="UK"/>
    <x v="0"/>
    <s v="Male"/>
    <x v="0"/>
    <x v="0"/>
    <n v="750"/>
    <n v="250"/>
    <n v="325"/>
    <n v="3"/>
    <m/>
    <n v="63"/>
    <x v="0"/>
    <n v="900"/>
    <x v="22"/>
    <m/>
    <x v="126"/>
    <x v="3"/>
    <x v="11"/>
    <x v="0"/>
  </r>
  <r>
    <s v="13-12-2024"/>
    <s v="Surat"/>
    <s v="India"/>
    <x v="0"/>
    <s v="Male"/>
    <x v="4"/>
    <x v="34"/>
    <n v="20000"/>
    <n v="2500"/>
    <n v="3250"/>
    <n v="8"/>
    <m/>
    <n v="325"/>
    <x v="1"/>
    <n v="25000"/>
    <x v="180"/>
    <m/>
    <x v="128"/>
    <x v="3"/>
    <x v="11"/>
    <x v="0"/>
  </r>
  <r>
    <s v="13-12-2024"/>
    <s v="Cologne"/>
    <s v="Germany"/>
    <x v="0"/>
    <s v="Female"/>
    <x v="2"/>
    <x v="19"/>
    <n v="90000"/>
    <n v="18000"/>
    <n v="23400"/>
    <n v="5"/>
    <m/>
    <n v="3510"/>
    <x v="1"/>
    <n v="117000"/>
    <x v="95"/>
    <m/>
    <x v="63"/>
    <x v="3"/>
    <x v="11"/>
    <x v="0"/>
  </r>
  <r>
    <s v="13-12-2024"/>
    <s v="Surat"/>
    <s v="India"/>
    <x v="1"/>
    <s v="Female"/>
    <x v="2"/>
    <x v="18"/>
    <n v="2400"/>
    <n v="1200"/>
    <n v="1560"/>
    <n v="2"/>
    <m/>
    <n v="156"/>
    <x v="0"/>
    <n v="3120"/>
    <x v="72"/>
    <m/>
    <x v="70"/>
    <x v="3"/>
    <x v="11"/>
    <x v="0"/>
  </r>
  <r>
    <s v="13-12-2024"/>
    <s v="Edmonton"/>
    <s v="Canada"/>
    <x v="0"/>
    <s v="Female"/>
    <x v="5"/>
    <x v="58"/>
    <n v="500"/>
    <n v="250"/>
    <n v="325"/>
    <n v="2"/>
    <m/>
    <n v="32.5"/>
    <x v="1"/>
    <n v="650"/>
    <x v="22"/>
    <m/>
    <x v="24"/>
    <x v="3"/>
    <x v="11"/>
    <x v="0"/>
  </r>
  <r>
    <s v="13-12-2024"/>
    <s v="Sheffield"/>
    <s v="UK"/>
    <x v="1"/>
    <s v="Female"/>
    <x v="0"/>
    <x v="1"/>
    <n v="480"/>
    <n v="80"/>
    <n v="104"/>
    <n v="6"/>
    <m/>
    <n v="60"/>
    <x v="1"/>
    <n v="600"/>
    <x v="20"/>
    <m/>
    <x v="110"/>
    <x v="3"/>
    <x v="11"/>
    <x v="0"/>
  </r>
  <r>
    <s v="13-12-2024"/>
    <s v="Tenali"/>
    <s v="India"/>
    <x v="0"/>
    <s v="Male"/>
    <x v="0"/>
    <x v="43"/>
    <n v="35"/>
    <n v="7"/>
    <n v="9"/>
    <n v="5"/>
    <m/>
    <n v="2.1875"/>
    <x v="1"/>
    <n v="43.75"/>
    <x v="152"/>
    <m/>
    <x v="115"/>
    <x v="3"/>
    <x v="11"/>
    <x v="0"/>
  </r>
  <r>
    <s v="13-12-2024"/>
    <s v="Bardhaman"/>
    <s v="India"/>
    <x v="0"/>
    <s v="Male"/>
    <x v="0"/>
    <x v="14"/>
    <n v="420"/>
    <n v="140"/>
    <n v="182"/>
    <n v="3"/>
    <m/>
    <n v="26.25"/>
    <x v="1"/>
    <n v="525"/>
    <x v="234"/>
    <m/>
    <x v="32"/>
    <x v="3"/>
    <x v="11"/>
    <x v="0"/>
  </r>
  <r>
    <s v="14-12-2024"/>
    <s v="Agra"/>
    <s v="India"/>
    <x v="0"/>
    <s v="Female"/>
    <x v="0"/>
    <x v="5"/>
    <n v="630"/>
    <n v="90"/>
    <n v="117"/>
    <n v="7"/>
    <m/>
    <n v="57.33"/>
    <x v="0"/>
    <n v="819"/>
    <x v="177"/>
    <m/>
    <x v="15"/>
    <x v="4"/>
    <x v="11"/>
    <x v="0"/>
  </r>
  <r>
    <s v="14-12-2024"/>
    <s v="Thiruvananthapuram"/>
    <s v="India"/>
    <x v="0"/>
    <s v="Female"/>
    <x v="4"/>
    <x v="28"/>
    <n v="500"/>
    <n v="100"/>
    <n v="130"/>
    <n v="5"/>
    <m/>
    <n v="43.75"/>
    <x v="0"/>
    <n v="625"/>
    <x v="99"/>
    <m/>
    <x v="24"/>
    <x v="4"/>
    <x v="11"/>
    <x v="0"/>
  </r>
  <r>
    <s v="14-12-2024"/>
    <s v="Bhiwani"/>
    <s v="India"/>
    <x v="0"/>
    <s v="Male"/>
    <x v="0"/>
    <x v="38"/>
    <n v="180"/>
    <n v="45"/>
    <n v="59"/>
    <n v="4"/>
    <m/>
    <n v="16.38"/>
    <x v="0"/>
    <n v="234"/>
    <x v="2"/>
    <m/>
    <x v="94"/>
    <x v="4"/>
    <x v="11"/>
    <x v="0"/>
  </r>
  <r>
    <s v="14-12-2024"/>
    <s v="Las Vegas"/>
    <s v="USA"/>
    <x v="0"/>
    <s v="Male"/>
    <x v="4"/>
    <x v="45"/>
    <n v="4000"/>
    <n v="2000"/>
    <n v="2600"/>
    <n v="2"/>
    <m/>
    <n v="260"/>
    <x v="0"/>
    <n v="5000"/>
    <x v="157"/>
    <m/>
    <x v="12"/>
    <x v="4"/>
    <x v="11"/>
    <x v="0"/>
  </r>
  <r>
    <s v="14-12-2024"/>
    <s v="Jalandhar"/>
    <s v="India"/>
    <x v="0"/>
    <s v="Male"/>
    <x v="2"/>
    <x v="52"/>
    <n v="50000"/>
    <n v="5000"/>
    <n v="6500"/>
    <n v="10"/>
    <m/>
    <n v="650"/>
    <x v="1"/>
    <n v="62500"/>
    <x v="360"/>
    <m/>
    <x v="173"/>
    <x v="4"/>
    <x v="11"/>
    <x v="0"/>
  </r>
  <r>
    <s v="14-12-2024"/>
    <s v="Vijayawada"/>
    <s v="India"/>
    <x v="0"/>
    <s v="Female"/>
    <x v="4"/>
    <x v="30"/>
    <n v="10500"/>
    <n v="1500"/>
    <n v="1950"/>
    <n v="7"/>
    <m/>
    <n v="195"/>
    <x v="2"/>
    <n v="13650"/>
    <x v="272"/>
    <m/>
    <x v="205"/>
    <x v="4"/>
    <x v="11"/>
    <x v="0"/>
  </r>
  <r>
    <s v="14-12-2024"/>
    <s v="Las Vegas"/>
    <s v="USA"/>
    <x v="1"/>
    <s v="Male"/>
    <x v="0"/>
    <x v="9"/>
    <n v="180"/>
    <n v="60"/>
    <n v="78"/>
    <n v="3"/>
    <m/>
    <n v="22.5"/>
    <x v="1"/>
    <n v="225"/>
    <x v="65"/>
    <m/>
    <x v="2"/>
    <x v="4"/>
    <x v="11"/>
    <x v="0"/>
  </r>
  <r>
    <s v="14-12-2024"/>
    <s v="Ludhiana"/>
    <s v="India"/>
    <x v="1"/>
    <s v="Female"/>
    <x v="0"/>
    <x v="3"/>
    <n v="200"/>
    <n v="100"/>
    <n v="130"/>
    <n v="2"/>
    <m/>
    <n v="36"/>
    <x v="2"/>
    <n v="240"/>
    <x v="121"/>
    <m/>
    <x v="54"/>
    <x v="4"/>
    <x v="11"/>
    <x v="0"/>
  </r>
  <r>
    <s v="14-12-2024"/>
    <s v="Sambalpur"/>
    <s v="India"/>
    <x v="0"/>
    <s v="Male"/>
    <x v="3"/>
    <x v="8"/>
    <n v="80"/>
    <n v="80"/>
    <n v="104"/>
    <n v="1"/>
    <m/>
    <n v="7.28"/>
    <x v="0"/>
    <n v="104"/>
    <x v="60"/>
    <m/>
    <x v="59"/>
    <x v="4"/>
    <x v="11"/>
    <x v="0"/>
  </r>
  <r>
    <s v="14-12-2024"/>
    <s v="Pali"/>
    <s v="India"/>
    <x v="0"/>
    <s v="Female"/>
    <x v="4"/>
    <x v="16"/>
    <n v="9000"/>
    <n v="1800"/>
    <n v="2340"/>
    <n v="5"/>
    <m/>
    <n v="234"/>
    <x v="0"/>
    <n v="11700"/>
    <x v="282"/>
    <m/>
    <x v="23"/>
    <x v="4"/>
    <x v="11"/>
    <x v="0"/>
  </r>
  <r>
    <s v="14-12-2024"/>
    <s v="Indianapolis"/>
    <s v="USA"/>
    <x v="0"/>
    <s v="Female"/>
    <x v="1"/>
    <x v="39"/>
    <n v="300"/>
    <n v="50"/>
    <n v="65"/>
    <n v="6"/>
    <m/>
    <n v="36"/>
    <x v="2"/>
    <n v="360"/>
    <x v="55"/>
    <m/>
    <x v="85"/>
    <x v="4"/>
    <x v="11"/>
    <x v="0"/>
  </r>
  <r>
    <s v="14-12-2024"/>
    <s v="Indianapolis"/>
    <s v="USA"/>
    <x v="1"/>
    <s v="Female"/>
    <x v="2"/>
    <x v="15"/>
    <n v="24500"/>
    <n v="3500"/>
    <n v="4550"/>
    <n v="7"/>
    <m/>
    <n v="455"/>
    <x v="0"/>
    <n v="31850"/>
    <x v="305"/>
    <m/>
    <x v="47"/>
    <x v="4"/>
    <x v="11"/>
    <x v="0"/>
  </r>
  <r>
    <s v="14-12-2024"/>
    <s v="Salvador"/>
    <s v="Brazil"/>
    <x v="0"/>
    <s v="Male"/>
    <x v="0"/>
    <x v="11"/>
    <n v="2200"/>
    <n v="550"/>
    <n v="715"/>
    <n v="4"/>
    <m/>
    <n v="100"/>
    <x v="2"/>
    <n v="2860"/>
    <x v="77"/>
    <m/>
    <x v="75"/>
    <x v="4"/>
    <x v="11"/>
    <x v="0"/>
  </r>
  <r>
    <s v="14-12-2024"/>
    <s v="Kolkata"/>
    <s v="India"/>
    <x v="1"/>
    <s v="Male"/>
    <x v="0"/>
    <x v="43"/>
    <n v="21"/>
    <n v="7"/>
    <n v="9"/>
    <n v="3"/>
    <m/>
    <n v="2.8980000000000001"/>
    <x v="0"/>
    <n v="24.15"/>
    <x v="333"/>
    <m/>
    <x v="137"/>
    <x v="4"/>
    <x v="11"/>
    <x v="0"/>
  </r>
  <r>
    <s v="14-12-2024"/>
    <s v="Rewa"/>
    <s v="India"/>
    <x v="1"/>
    <s v="Female"/>
    <x v="2"/>
    <x v="12"/>
    <n v="200000"/>
    <n v="25000"/>
    <n v="32500"/>
    <n v="8"/>
    <m/>
    <n v="4875"/>
    <x v="0"/>
    <n v="250000"/>
    <x v="396"/>
    <m/>
    <x v="225"/>
    <x v="4"/>
    <x v="11"/>
    <x v="0"/>
  </r>
  <r>
    <s v="14-12-2024"/>
    <s v="Stuttgart"/>
    <s v="Germany"/>
    <x v="0"/>
    <s v="Male"/>
    <x v="0"/>
    <x v="6"/>
    <n v="160"/>
    <n v="20"/>
    <n v="26"/>
    <n v="8"/>
    <m/>
    <n v="14.56"/>
    <x v="0"/>
    <n v="208"/>
    <x v="61"/>
    <m/>
    <x v="11"/>
    <x v="4"/>
    <x v="11"/>
    <x v="0"/>
  </r>
  <r>
    <s v="14-12-2024"/>
    <s v="Bhopal"/>
    <s v="India"/>
    <x v="1"/>
    <s v="Male"/>
    <x v="1"/>
    <x v="39"/>
    <n v="250"/>
    <n v="50"/>
    <n v="65"/>
    <n v="5"/>
    <m/>
    <n v="39"/>
    <x v="0"/>
    <n v="325"/>
    <x v="24"/>
    <m/>
    <x v="67"/>
    <x v="4"/>
    <x v="11"/>
    <x v="0"/>
  </r>
  <r>
    <s v="14-12-2024"/>
    <s v="Hapur"/>
    <s v="India"/>
    <x v="0"/>
    <s v="Male"/>
    <x v="4"/>
    <x v="28"/>
    <n v="400"/>
    <n v="100"/>
    <n v="130"/>
    <n v="4"/>
    <m/>
    <n v="26"/>
    <x v="1"/>
    <n v="520"/>
    <x v="20"/>
    <m/>
    <x v="20"/>
    <x v="4"/>
    <x v="11"/>
    <x v="0"/>
  </r>
  <r>
    <s v="14-12-2024"/>
    <s v="Melbourne"/>
    <s v="Australia"/>
    <x v="0"/>
    <s v="Female"/>
    <x v="5"/>
    <x v="49"/>
    <n v="70"/>
    <n v="70"/>
    <n v="91"/>
    <n v="1"/>
    <m/>
    <n v="6.37"/>
    <x v="0"/>
    <n v="91"/>
    <x v="30"/>
    <m/>
    <x v="245"/>
    <x v="4"/>
    <x v="11"/>
    <x v="0"/>
  </r>
  <r>
    <s v="14-12-2024"/>
    <s v="Kanpur"/>
    <s v="India"/>
    <x v="1"/>
    <s v="Male"/>
    <x v="4"/>
    <x v="34"/>
    <n v="12500"/>
    <n v="2500"/>
    <n v="3250"/>
    <n v="5"/>
    <m/>
    <n v="325"/>
    <x v="1"/>
    <n v="16250"/>
    <x v="240"/>
    <m/>
    <x v="188"/>
    <x v="4"/>
    <x v="11"/>
    <x v="0"/>
  </r>
  <r>
    <s v="14-12-2024"/>
    <s v="BrasÃ­lia"/>
    <s v="Brazil"/>
    <x v="0"/>
    <s v="Male"/>
    <x v="0"/>
    <x v="32"/>
    <n v="140"/>
    <n v="20"/>
    <n v="26"/>
    <n v="7"/>
    <m/>
    <n v="12.74"/>
    <x v="0"/>
    <n v="182"/>
    <x v="64"/>
    <m/>
    <x v="62"/>
    <x v="4"/>
    <x v="11"/>
    <x v="0"/>
  </r>
  <r>
    <s v="14-12-2024"/>
    <s v="Cologne"/>
    <s v="Germany"/>
    <x v="1"/>
    <s v="Male"/>
    <x v="3"/>
    <x v="46"/>
    <n v="380"/>
    <n v="95"/>
    <n v="124"/>
    <n v="4"/>
    <m/>
    <n v="74.099999999999994"/>
    <x v="2"/>
    <n v="494"/>
    <x v="142"/>
    <m/>
    <x v="127"/>
    <x v="4"/>
    <x v="11"/>
    <x v="0"/>
  </r>
  <r>
    <s v="14-12-2024"/>
    <s v="Canberra"/>
    <s v="Australia"/>
    <x v="0"/>
    <s v="Male"/>
    <x v="4"/>
    <x v="35"/>
    <n v="3000"/>
    <n v="500"/>
    <n v="650"/>
    <n v="6"/>
    <m/>
    <n v="100"/>
    <x v="0"/>
    <n v="3900"/>
    <x v="16"/>
    <m/>
    <x v="65"/>
    <x v="4"/>
    <x v="11"/>
    <x v="0"/>
  </r>
  <r>
    <s v="14-12-2024"/>
    <s v="Delhi"/>
    <s v="India"/>
    <x v="0"/>
    <s v="Female"/>
    <x v="2"/>
    <x v="52"/>
    <n v="50000"/>
    <n v="5000"/>
    <n v="6500"/>
    <n v="10"/>
    <m/>
    <n v="650"/>
    <x v="2"/>
    <n v="65000"/>
    <x v="82"/>
    <m/>
    <x v="173"/>
    <x v="4"/>
    <x v="11"/>
    <x v="0"/>
  </r>
  <r>
    <s v="14-12-2024"/>
    <s v="Baranagar"/>
    <s v="India"/>
    <x v="0"/>
    <s v="Female"/>
    <x v="2"/>
    <x v="10"/>
    <n v="4000"/>
    <n v="800"/>
    <n v="1040"/>
    <n v="5"/>
    <m/>
    <n v="104"/>
    <x v="0"/>
    <n v="5000"/>
    <x v="157"/>
    <m/>
    <x v="12"/>
    <x v="4"/>
    <x v="11"/>
    <x v="0"/>
  </r>
  <r>
    <s v="14-12-2024"/>
    <s v="Madurai"/>
    <s v="India"/>
    <x v="0"/>
    <s v="Male"/>
    <x v="2"/>
    <x v="18"/>
    <n v="4800"/>
    <n v="1200"/>
    <n v="1560"/>
    <n v="4"/>
    <m/>
    <n v="156"/>
    <x v="0"/>
    <n v="6000"/>
    <x v="12"/>
    <m/>
    <x v="38"/>
    <x v="4"/>
    <x v="11"/>
    <x v="0"/>
  </r>
  <r>
    <s v="15-12-2024"/>
    <s v="Bardhaman"/>
    <s v="India"/>
    <x v="1"/>
    <s v="Female"/>
    <x v="0"/>
    <x v="5"/>
    <n v="630"/>
    <n v="90"/>
    <n v="117"/>
    <n v="7"/>
    <m/>
    <n v="75.599999999999994"/>
    <x v="1"/>
    <n v="756"/>
    <x v="15"/>
    <m/>
    <x v="15"/>
    <x v="5"/>
    <x v="11"/>
    <x v="0"/>
  </r>
  <r>
    <s v="15-12-2024"/>
    <s v="Jaipur"/>
    <s v="India"/>
    <x v="0"/>
    <s v="Female"/>
    <x v="5"/>
    <x v="26"/>
    <n v="35"/>
    <n v="5"/>
    <n v="7"/>
    <n v="7"/>
    <m/>
    <n v="2.8174999999999999"/>
    <x v="0"/>
    <n v="40.25"/>
    <x v="155"/>
    <m/>
    <x v="237"/>
    <x v="5"/>
    <x v="11"/>
    <x v="0"/>
  </r>
  <r>
    <s v="15-12-2024"/>
    <s v="Vijayawada"/>
    <s v="India"/>
    <x v="0"/>
    <s v="Male"/>
    <x v="0"/>
    <x v="14"/>
    <n v="700"/>
    <n v="140"/>
    <n v="182"/>
    <n v="5"/>
    <m/>
    <n v="91"/>
    <x v="2"/>
    <n v="910"/>
    <x v="34"/>
    <m/>
    <x v="3"/>
    <x v="5"/>
    <x v="11"/>
    <x v="0"/>
  </r>
  <r>
    <s v="15-12-2024"/>
    <s v="Pali"/>
    <s v="India"/>
    <x v="1"/>
    <s v="Female"/>
    <x v="0"/>
    <x v="14"/>
    <n v="560"/>
    <n v="140"/>
    <n v="182"/>
    <n v="4"/>
    <m/>
    <n v="87.36"/>
    <x v="0"/>
    <n v="728"/>
    <x v="17"/>
    <m/>
    <x v="17"/>
    <x v="5"/>
    <x v="11"/>
    <x v="0"/>
  </r>
  <r>
    <s v="15-12-2024"/>
    <s v="Berlin"/>
    <s v="Germany"/>
    <x v="0"/>
    <s v="Female"/>
    <x v="5"/>
    <x v="20"/>
    <n v="80"/>
    <n v="10"/>
    <n v="13"/>
    <n v="8"/>
    <m/>
    <n v="5"/>
    <x v="1"/>
    <n v="100"/>
    <x v="9"/>
    <m/>
    <x v="59"/>
    <x v="5"/>
    <x v="11"/>
    <x v="0"/>
  </r>
  <r>
    <s v="15-12-2024"/>
    <s v="Baranagar"/>
    <s v="India"/>
    <x v="0"/>
    <s v="Female"/>
    <x v="1"/>
    <x v="47"/>
    <n v="125"/>
    <n v="25"/>
    <n v="33"/>
    <n v="5"/>
    <m/>
    <n v="8.125"/>
    <x v="1"/>
    <n v="162.5"/>
    <x v="238"/>
    <m/>
    <x v="144"/>
    <x v="5"/>
    <x v="11"/>
    <x v="0"/>
  </r>
  <r>
    <s v="15-12-2024"/>
    <s v="Dresden"/>
    <s v="Germany"/>
    <x v="0"/>
    <s v="Female"/>
    <x v="0"/>
    <x v="33"/>
    <n v="120"/>
    <n v="60"/>
    <n v="78"/>
    <n v="2"/>
    <m/>
    <n v="14.4"/>
    <x v="2"/>
    <n v="144"/>
    <x v="60"/>
    <m/>
    <x v="4"/>
    <x v="5"/>
    <x v="11"/>
    <x v="0"/>
  </r>
  <r>
    <s v="15-12-2024"/>
    <s v="Pune"/>
    <s v="India"/>
    <x v="0"/>
    <s v="Female"/>
    <x v="0"/>
    <x v="27"/>
    <n v="160"/>
    <n v="40"/>
    <n v="52"/>
    <n v="4"/>
    <m/>
    <n v="12.88"/>
    <x v="0"/>
    <n v="184"/>
    <x v="60"/>
    <m/>
    <x v="11"/>
    <x v="5"/>
    <x v="11"/>
    <x v="0"/>
  </r>
  <r>
    <s v="15-12-2024"/>
    <s v="Raichur"/>
    <s v="India"/>
    <x v="0"/>
    <s v="Female"/>
    <x v="0"/>
    <x v="4"/>
    <n v="320"/>
    <n v="40"/>
    <n v="52"/>
    <n v="8"/>
    <m/>
    <n v="20.8"/>
    <x v="1"/>
    <n v="416"/>
    <x v="27"/>
    <m/>
    <x v="28"/>
    <x v="5"/>
    <x v="11"/>
    <x v="0"/>
  </r>
  <r>
    <s v="15-12-2024"/>
    <s v="Agra"/>
    <s v="India"/>
    <x v="1"/>
    <s v="Female"/>
    <x v="0"/>
    <x v="38"/>
    <n v="225"/>
    <n v="45"/>
    <n v="59"/>
    <n v="5"/>
    <m/>
    <n v="35.1"/>
    <x v="0"/>
    <n v="292.5"/>
    <x v="37"/>
    <m/>
    <x v="154"/>
    <x v="5"/>
    <x v="11"/>
    <x v="0"/>
  </r>
  <r>
    <s v="15-12-2024"/>
    <s v="Sheffield"/>
    <s v="UK"/>
    <x v="0"/>
    <s v="Female"/>
    <x v="3"/>
    <x v="42"/>
    <n v="270"/>
    <n v="90"/>
    <n v="117"/>
    <n v="3"/>
    <m/>
    <n v="16.875"/>
    <x v="1"/>
    <n v="337.5"/>
    <x v="37"/>
    <m/>
    <x v="37"/>
    <x v="5"/>
    <x v="11"/>
    <x v="0"/>
  </r>
  <r>
    <s v="15-12-2024"/>
    <s v="Dallas"/>
    <s v="USA"/>
    <x v="0"/>
    <s v="Male"/>
    <x v="1"/>
    <x v="44"/>
    <n v="750"/>
    <n v="150"/>
    <n v="195"/>
    <n v="5"/>
    <m/>
    <n v="65.625"/>
    <x v="0"/>
    <n v="937.5"/>
    <x v="154"/>
    <m/>
    <x v="126"/>
    <x v="5"/>
    <x v="11"/>
    <x v="0"/>
  </r>
  <r>
    <s v="15-12-2024"/>
    <s v="Dubai"/>
    <s v="UAE"/>
    <x v="1"/>
    <s v="Male"/>
    <x v="4"/>
    <x v="34"/>
    <n v="12500"/>
    <n v="2500"/>
    <n v="3250"/>
    <n v="5"/>
    <m/>
    <n v="325"/>
    <x v="2"/>
    <n v="15000"/>
    <x v="139"/>
    <m/>
    <x v="188"/>
    <x v="5"/>
    <x v="11"/>
    <x v="0"/>
  </r>
  <r>
    <s v="15-12-2024"/>
    <s v="Hapur"/>
    <s v="India"/>
    <x v="0"/>
    <s v="Male"/>
    <x v="0"/>
    <x v="5"/>
    <n v="270"/>
    <n v="90"/>
    <n v="117"/>
    <n v="3"/>
    <m/>
    <n v="33.75"/>
    <x v="2"/>
    <n v="337.5"/>
    <x v="37"/>
    <m/>
    <x v="37"/>
    <x v="5"/>
    <x v="11"/>
    <x v="0"/>
  </r>
  <r>
    <s v="15-12-2024"/>
    <s v="Las Vegas"/>
    <s v="USA"/>
    <x v="0"/>
    <s v="Female"/>
    <x v="0"/>
    <x v="9"/>
    <n v="120"/>
    <n v="60"/>
    <n v="78"/>
    <n v="2"/>
    <m/>
    <n v="7.8"/>
    <x v="1"/>
    <n v="156"/>
    <x v="4"/>
    <m/>
    <x v="4"/>
    <x v="5"/>
    <x v="11"/>
    <x v="0"/>
  </r>
  <r>
    <s v="15-12-2024"/>
    <s v="Palghar"/>
    <s v="India"/>
    <x v="1"/>
    <s v="Male"/>
    <x v="4"/>
    <x v="45"/>
    <n v="12000"/>
    <n v="2000"/>
    <n v="2600"/>
    <n v="6"/>
    <m/>
    <n v="260"/>
    <x v="0"/>
    <n v="15600"/>
    <x v="41"/>
    <m/>
    <x v="42"/>
    <x v="5"/>
    <x v="11"/>
    <x v="0"/>
  </r>
  <r>
    <s v="15-12-2024"/>
    <s v="Toronto"/>
    <s v="Canada"/>
    <x v="0"/>
    <s v="Female"/>
    <x v="4"/>
    <x v="45"/>
    <n v="12000"/>
    <n v="2000"/>
    <n v="2600"/>
    <n v="6"/>
    <m/>
    <n v="260"/>
    <x v="1"/>
    <n v="15600"/>
    <x v="41"/>
    <m/>
    <x v="42"/>
    <x v="5"/>
    <x v="11"/>
    <x v="0"/>
  </r>
  <r>
    <s v="15-12-2024"/>
    <s v="Hobart"/>
    <s v="Australia"/>
    <x v="0"/>
    <s v="Male"/>
    <x v="0"/>
    <x v="11"/>
    <n v="2200"/>
    <n v="550"/>
    <n v="715"/>
    <n v="4"/>
    <m/>
    <n v="100"/>
    <x v="1"/>
    <n v="2640"/>
    <x v="397"/>
    <m/>
    <x v="75"/>
    <x v="5"/>
    <x v="11"/>
    <x v="0"/>
  </r>
  <r>
    <s v="15-12-2024"/>
    <s v="Lucknow"/>
    <s v="India"/>
    <x v="0"/>
    <s v="Male"/>
    <x v="0"/>
    <x v="32"/>
    <n v="60"/>
    <n v="20"/>
    <n v="26"/>
    <n v="3"/>
    <m/>
    <n v="3.75"/>
    <x v="1"/>
    <n v="75"/>
    <x v="67"/>
    <m/>
    <x v="112"/>
    <x v="5"/>
    <x v="11"/>
    <x v="0"/>
  </r>
  <r>
    <s v="15-12-2024"/>
    <s v="Ratlam"/>
    <s v="India"/>
    <x v="1"/>
    <s v="Male"/>
    <x v="2"/>
    <x v="24"/>
    <n v="1250"/>
    <n v="250"/>
    <n v="325"/>
    <n v="5"/>
    <m/>
    <n v="100"/>
    <x v="2"/>
    <n v="1437.5"/>
    <x v="154"/>
    <m/>
    <x v="81"/>
    <x v="5"/>
    <x v="11"/>
    <x v="0"/>
  </r>
  <r>
    <s v="15-12-2024"/>
    <s v="Hamburg"/>
    <s v="Germany"/>
    <x v="0"/>
    <s v="Female"/>
    <x v="4"/>
    <x v="35"/>
    <n v="2500"/>
    <n v="500"/>
    <n v="650"/>
    <n v="5"/>
    <m/>
    <n v="100"/>
    <x v="0"/>
    <n v="3000"/>
    <x v="322"/>
    <m/>
    <x v="102"/>
    <x v="5"/>
    <x v="11"/>
    <x v="0"/>
  </r>
  <r>
    <s v="15-12-2024"/>
    <s v="Stuttgart"/>
    <s v="Germany"/>
    <x v="1"/>
    <s v="Male"/>
    <x v="0"/>
    <x v="9"/>
    <n v="360"/>
    <n v="60"/>
    <n v="78"/>
    <n v="6"/>
    <m/>
    <n v="45"/>
    <x v="1"/>
    <n v="450"/>
    <x v="43"/>
    <m/>
    <x v="44"/>
    <x v="5"/>
    <x v="11"/>
    <x v="0"/>
  </r>
  <r>
    <s v="15-12-2024"/>
    <s v="Bangalore"/>
    <s v="India"/>
    <x v="0"/>
    <s v="Female"/>
    <x v="2"/>
    <x v="52"/>
    <n v="10000"/>
    <n v="5000"/>
    <n v="6500"/>
    <n v="2"/>
    <m/>
    <n v="625"/>
    <x v="1"/>
    <n v="12500"/>
    <x v="139"/>
    <m/>
    <x v="88"/>
    <x v="5"/>
    <x v="11"/>
    <x v="0"/>
  </r>
  <r>
    <s v="15-12-2024"/>
    <s v="Belo Horizonte"/>
    <s v="Brazil"/>
    <x v="1"/>
    <s v="Female"/>
    <x v="2"/>
    <x v="12"/>
    <n v="125000"/>
    <n v="25000"/>
    <n v="32500"/>
    <n v="5"/>
    <m/>
    <n v="4875"/>
    <x v="1"/>
    <n v="162500"/>
    <x v="229"/>
    <m/>
    <x v="84"/>
    <x v="5"/>
    <x v="11"/>
    <x v="0"/>
  </r>
  <r>
    <s v="15-12-2024"/>
    <s v="Rio de Janeiro"/>
    <s v="Brazil"/>
    <x v="0"/>
    <s v="Male"/>
    <x v="0"/>
    <x v="5"/>
    <n v="540"/>
    <n v="90"/>
    <n v="117"/>
    <n v="6"/>
    <m/>
    <n v="70.2"/>
    <x v="2"/>
    <n v="702"/>
    <x v="8"/>
    <m/>
    <x v="8"/>
    <x v="5"/>
    <x v="11"/>
    <x v="0"/>
  </r>
  <r>
    <s v="15-12-2024"/>
    <s v="Manchester"/>
    <s v="UK"/>
    <x v="0"/>
    <s v="Female"/>
    <x v="0"/>
    <x v="9"/>
    <n v="600"/>
    <n v="60"/>
    <n v="78"/>
    <n v="10"/>
    <m/>
    <n v="48.3"/>
    <x v="0"/>
    <n v="690"/>
    <x v="43"/>
    <m/>
    <x v="5"/>
    <x v="5"/>
    <x v="11"/>
    <x v="0"/>
  </r>
  <r>
    <s v="15-12-2024"/>
    <s v="Frankfurt"/>
    <s v="Germany"/>
    <x v="0"/>
    <s v="Female"/>
    <x v="0"/>
    <x v="9"/>
    <n v="240"/>
    <n v="60"/>
    <n v="78"/>
    <n v="4"/>
    <m/>
    <n v="15.6"/>
    <x v="1"/>
    <n v="312"/>
    <x v="7"/>
    <m/>
    <x v="7"/>
    <x v="5"/>
    <x v="11"/>
    <x v="0"/>
  </r>
  <r>
    <s v="15-12-2024"/>
    <s v="Kanpur"/>
    <s v="India"/>
    <x v="0"/>
    <s v="Female"/>
    <x v="2"/>
    <x v="29"/>
    <n v="72000"/>
    <n v="12000"/>
    <n v="15600"/>
    <n v="6"/>
    <m/>
    <n v="2340"/>
    <x v="1"/>
    <n v="90000"/>
    <x v="106"/>
    <m/>
    <x v="39"/>
    <x v="5"/>
    <x v="11"/>
    <x v="0"/>
  </r>
  <r>
    <s v="15-12-2024"/>
    <s v="Karimnagar"/>
    <s v="India"/>
    <x v="1"/>
    <s v="Male"/>
    <x v="4"/>
    <x v="13"/>
    <n v="6300"/>
    <n v="900"/>
    <n v="1170"/>
    <n v="7"/>
    <m/>
    <n v="117"/>
    <x v="0"/>
    <n v="7875"/>
    <x v="366"/>
    <m/>
    <x v="98"/>
    <x v="5"/>
    <x v="11"/>
    <x v="0"/>
  </r>
  <r>
    <s v="15-12-2024"/>
    <s v="Las Vegas"/>
    <s v="USA"/>
    <x v="0"/>
    <s v="Male"/>
    <x v="2"/>
    <x v="12"/>
    <n v="100000"/>
    <n v="25000"/>
    <n v="32500"/>
    <n v="4"/>
    <m/>
    <n v="4875"/>
    <x v="1"/>
    <n v="125000"/>
    <x v="169"/>
    <m/>
    <x v="195"/>
    <x v="5"/>
    <x v="11"/>
    <x v="0"/>
  </r>
  <r>
    <s v="15-12-2024"/>
    <s v="Ajman"/>
    <s v="UAE"/>
    <x v="1"/>
    <s v="Male"/>
    <x v="0"/>
    <x v="36"/>
    <n v="330"/>
    <n v="55"/>
    <n v="72"/>
    <n v="6"/>
    <m/>
    <n v="47.52"/>
    <x v="0"/>
    <n v="396"/>
    <x v="111"/>
    <m/>
    <x v="101"/>
    <x v="5"/>
    <x v="11"/>
    <x v="0"/>
  </r>
  <r>
    <s v="16-12-2024"/>
    <s v="Rio de Janeiro"/>
    <s v="Brazil"/>
    <x v="0"/>
    <s v="Female"/>
    <x v="2"/>
    <x v="52"/>
    <n v="10000"/>
    <n v="5000"/>
    <n v="6500"/>
    <n v="2"/>
    <m/>
    <n v="625"/>
    <x v="1"/>
    <n v="12500"/>
    <x v="139"/>
    <m/>
    <x v="88"/>
    <x v="6"/>
    <x v="11"/>
    <x v="0"/>
  </r>
  <r>
    <s v="16-12-2024"/>
    <s v="Bardhaman"/>
    <s v="India"/>
    <x v="0"/>
    <s v="Male"/>
    <x v="0"/>
    <x v="33"/>
    <n v="360"/>
    <n v="60"/>
    <n v="78"/>
    <n v="6"/>
    <m/>
    <n v="46.8"/>
    <x v="2"/>
    <n v="468"/>
    <x v="101"/>
    <m/>
    <x v="44"/>
    <x v="6"/>
    <x v="11"/>
    <x v="0"/>
  </r>
  <r>
    <s v="16-12-2024"/>
    <s v="Delhi"/>
    <s v="India"/>
    <x v="0"/>
    <s v="Male"/>
    <x v="2"/>
    <x v="52"/>
    <n v="25000"/>
    <n v="5000"/>
    <n v="6500"/>
    <n v="5"/>
    <m/>
    <n v="650"/>
    <x v="2"/>
    <n v="32500"/>
    <x v="176"/>
    <m/>
    <x v="57"/>
    <x v="6"/>
    <x v="11"/>
    <x v="0"/>
  </r>
  <r>
    <s v="16-12-2024"/>
    <s v="Allahabad"/>
    <s v="India"/>
    <x v="0"/>
    <s v="Male"/>
    <x v="0"/>
    <x v="32"/>
    <n v="20"/>
    <n v="20"/>
    <n v="26"/>
    <n v="1"/>
    <m/>
    <n v="2.6"/>
    <x v="2"/>
    <n v="26"/>
    <x v="26"/>
    <m/>
    <x v="201"/>
    <x v="6"/>
    <x v="11"/>
    <x v="0"/>
  </r>
  <r>
    <s v="16-12-2024"/>
    <s v="Ahmedabad"/>
    <s v="India"/>
    <x v="0"/>
    <s v="Female"/>
    <x v="4"/>
    <x v="45"/>
    <n v="14000"/>
    <n v="2000"/>
    <n v="2600"/>
    <n v="7"/>
    <m/>
    <n v="260"/>
    <x v="2"/>
    <n v="18200"/>
    <x v="195"/>
    <m/>
    <x v="107"/>
    <x v="6"/>
    <x v="11"/>
    <x v="0"/>
  </r>
  <r>
    <s v="16-12-2024"/>
    <s v="Perth"/>
    <s v="Australia"/>
    <x v="1"/>
    <s v="Male"/>
    <x v="0"/>
    <x v="32"/>
    <n v="100"/>
    <n v="20"/>
    <n v="26"/>
    <n v="5"/>
    <m/>
    <n v="13"/>
    <x v="1"/>
    <n v="130"/>
    <x v="53"/>
    <m/>
    <x v="9"/>
    <x v="6"/>
    <x v="11"/>
    <x v="0"/>
  </r>
  <r>
    <s v="16-12-2024"/>
    <s v="London"/>
    <s v="UK"/>
    <x v="1"/>
    <s v="Female"/>
    <x v="0"/>
    <x v="33"/>
    <n v="300"/>
    <n v="60"/>
    <n v="78"/>
    <n v="5"/>
    <m/>
    <n v="39"/>
    <x v="1"/>
    <n v="390"/>
    <x v="43"/>
    <m/>
    <x v="85"/>
    <x v="6"/>
    <x v="11"/>
    <x v="0"/>
  </r>
  <r>
    <s v="16-12-2024"/>
    <s v="Glasgow"/>
    <s v="UK"/>
    <x v="0"/>
    <s v="Male"/>
    <x v="1"/>
    <x v="39"/>
    <n v="100"/>
    <n v="50"/>
    <n v="65"/>
    <n v="2"/>
    <m/>
    <n v="9.1"/>
    <x v="0"/>
    <n v="130"/>
    <x v="53"/>
    <m/>
    <x v="9"/>
    <x v="6"/>
    <x v="11"/>
    <x v="0"/>
  </r>
  <r>
    <s v="16-12-2024"/>
    <s v="Toronto"/>
    <s v="Canada"/>
    <x v="0"/>
    <s v="Male"/>
    <x v="0"/>
    <x v="3"/>
    <n v="400"/>
    <n v="100"/>
    <n v="130"/>
    <n v="4"/>
    <m/>
    <n v="33.6"/>
    <x v="0"/>
    <n v="480"/>
    <x v="187"/>
    <m/>
    <x v="20"/>
    <x v="6"/>
    <x v="11"/>
    <x v="0"/>
  </r>
  <r>
    <s v="16-12-2024"/>
    <s v="Sambalpur"/>
    <s v="India"/>
    <x v="0"/>
    <s v="Male"/>
    <x v="0"/>
    <x v="32"/>
    <n v="140"/>
    <n v="20"/>
    <n v="26"/>
    <n v="7"/>
    <m/>
    <n v="9.1"/>
    <x v="1"/>
    <n v="182"/>
    <x v="64"/>
    <m/>
    <x v="62"/>
    <x v="6"/>
    <x v="11"/>
    <x v="0"/>
  </r>
  <r>
    <s v="16-12-2024"/>
    <s v="Ras Al Khaimah"/>
    <s v="UAE"/>
    <x v="0"/>
    <s v="Female"/>
    <x v="5"/>
    <x v="49"/>
    <n v="490"/>
    <n v="70"/>
    <n v="91"/>
    <n v="7"/>
    <m/>
    <n v="31.85"/>
    <x v="1"/>
    <n v="637"/>
    <x v="398"/>
    <m/>
    <x v="194"/>
    <x v="6"/>
    <x v="11"/>
    <x v="0"/>
  </r>
  <r>
    <s v="16-12-2024"/>
    <s v="Manaus"/>
    <s v="Brazil"/>
    <x v="1"/>
    <s v="Female"/>
    <x v="0"/>
    <x v="5"/>
    <n v="540"/>
    <n v="90"/>
    <n v="117"/>
    <n v="6"/>
    <m/>
    <n v="70.2"/>
    <x v="1"/>
    <n v="702"/>
    <x v="8"/>
    <m/>
    <x v="8"/>
    <x v="6"/>
    <x v="11"/>
    <x v="0"/>
  </r>
  <r>
    <s v="16-12-2024"/>
    <s v="Thiruvananthapuram"/>
    <s v="India"/>
    <x v="0"/>
    <s v="Female"/>
    <x v="0"/>
    <x v="27"/>
    <n v="200"/>
    <n v="40"/>
    <n v="52"/>
    <n v="5"/>
    <m/>
    <n v="24"/>
    <x v="2"/>
    <n v="240"/>
    <x v="121"/>
    <m/>
    <x v="54"/>
    <x v="6"/>
    <x v="11"/>
    <x v="0"/>
  </r>
  <r>
    <s v="16-12-2024"/>
    <s v="Kolhapur"/>
    <s v="India"/>
    <x v="1"/>
    <s v="Male"/>
    <x v="5"/>
    <x v="20"/>
    <n v="30"/>
    <n v="10"/>
    <n v="13"/>
    <n v="3"/>
    <m/>
    <n v="4.1399999999999997"/>
    <x v="0"/>
    <n v="34.5"/>
    <x v="323"/>
    <m/>
    <x v="27"/>
    <x v="6"/>
    <x v="11"/>
    <x v="0"/>
  </r>
  <r>
    <s v="16-12-2024"/>
    <s v="Aligarh"/>
    <s v="India"/>
    <x v="0"/>
    <s v="Male"/>
    <x v="0"/>
    <x v="32"/>
    <n v="60"/>
    <n v="20"/>
    <n v="26"/>
    <n v="3"/>
    <m/>
    <n v="7.8"/>
    <x v="2"/>
    <n v="78"/>
    <x v="209"/>
    <m/>
    <x v="112"/>
    <x v="6"/>
    <x v="11"/>
    <x v="0"/>
  </r>
  <r>
    <s v="16-12-2024"/>
    <s v="Lucknow"/>
    <s v="India"/>
    <x v="0"/>
    <s v="Male"/>
    <x v="2"/>
    <x v="29"/>
    <n v="120000"/>
    <n v="12000"/>
    <n v="15600"/>
    <n v="10"/>
    <m/>
    <n v="2340"/>
    <x v="0"/>
    <n v="156000"/>
    <x v="320"/>
    <m/>
    <x v="240"/>
    <x v="6"/>
    <x v="11"/>
    <x v="0"/>
  </r>
  <r>
    <s v="16-12-2024"/>
    <s v="Agra"/>
    <s v="India"/>
    <x v="1"/>
    <s v="Male"/>
    <x v="0"/>
    <x v="33"/>
    <n v="300"/>
    <n v="60"/>
    <n v="78"/>
    <n v="5"/>
    <m/>
    <n v="37.5"/>
    <x v="1"/>
    <n v="375"/>
    <x v="24"/>
    <m/>
    <x v="85"/>
    <x v="6"/>
    <x v="11"/>
    <x v="0"/>
  </r>
  <r>
    <s v="16-12-2024"/>
    <s v="San Diego"/>
    <s v="USA"/>
    <x v="1"/>
    <s v="Male"/>
    <x v="2"/>
    <x v="10"/>
    <n v="3200"/>
    <n v="800"/>
    <n v="1040"/>
    <n v="4"/>
    <m/>
    <n v="104"/>
    <x v="0"/>
    <n v="3680"/>
    <x v="161"/>
    <m/>
    <x v="61"/>
    <x v="6"/>
    <x v="11"/>
    <x v="0"/>
  </r>
  <r>
    <s v="16-12-2024"/>
    <s v="Ras Al Khaimah"/>
    <s v="UAE"/>
    <x v="0"/>
    <s v="Male"/>
    <x v="4"/>
    <x v="30"/>
    <n v="4500"/>
    <n v="1500"/>
    <n v="1950"/>
    <n v="3"/>
    <m/>
    <n v="195"/>
    <x v="0"/>
    <n v="5625"/>
    <x v="307"/>
    <m/>
    <x v="40"/>
    <x v="6"/>
    <x v="11"/>
    <x v="0"/>
  </r>
  <r>
    <s v="16-12-2024"/>
    <s v="Bhagalpur"/>
    <s v="India"/>
    <x v="0"/>
    <s v="Female"/>
    <x v="0"/>
    <x v="5"/>
    <n v="270"/>
    <n v="90"/>
    <n v="117"/>
    <n v="3"/>
    <m/>
    <n v="22.68"/>
    <x v="0"/>
    <n v="324"/>
    <x v="2"/>
    <m/>
    <x v="37"/>
    <x v="6"/>
    <x v="11"/>
    <x v="0"/>
  </r>
  <r>
    <s v="16-12-2024"/>
    <s v="London"/>
    <s v="UK"/>
    <x v="1"/>
    <s v="Male"/>
    <x v="0"/>
    <x v="27"/>
    <n v="360"/>
    <n v="40"/>
    <n v="52"/>
    <n v="9"/>
    <m/>
    <n v="56.16"/>
    <x v="0"/>
    <n v="468"/>
    <x v="101"/>
    <m/>
    <x v="44"/>
    <x v="6"/>
    <x v="11"/>
    <x v="0"/>
  </r>
  <r>
    <s v="16-12-2024"/>
    <s v="Calgary"/>
    <s v="Canada"/>
    <x v="1"/>
    <s v="Female"/>
    <x v="0"/>
    <x v="6"/>
    <n v="100"/>
    <n v="20"/>
    <n v="26"/>
    <n v="5"/>
    <m/>
    <n v="15"/>
    <x v="0"/>
    <n v="125"/>
    <x v="29"/>
    <m/>
    <x v="9"/>
    <x v="6"/>
    <x v="11"/>
    <x v="0"/>
  </r>
  <r>
    <s v="16-12-2024"/>
    <s v="Lucknow"/>
    <s v="India"/>
    <x v="0"/>
    <s v="Female"/>
    <x v="2"/>
    <x v="18"/>
    <n v="6000"/>
    <n v="1200"/>
    <n v="1560"/>
    <n v="5"/>
    <m/>
    <n v="156"/>
    <x v="0"/>
    <n v="7800"/>
    <x v="23"/>
    <m/>
    <x v="25"/>
    <x v="6"/>
    <x v="11"/>
    <x v="0"/>
  </r>
  <r>
    <s v="16-12-2024"/>
    <s v="Chennai"/>
    <s v="India"/>
    <x v="0"/>
    <s v="Female"/>
    <x v="5"/>
    <x v="58"/>
    <n v="1000"/>
    <n v="250"/>
    <n v="325"/>
    <n v="4"/>
    <m/>
    <n v="65"/>
    <x v="1"/>
    <n v="1300"/>
    <x v="52"/>
    <m/>
    <x v="22"/>
    <x v="6"/>
    <x v="11"/>
    <x v="0"/>
  </r>
  <r>
    <s v="16-12-2024"/>
    <s v="San Jose"/>
    <s v="USA"/>
    <x v="0"/>
    <s v="Female"/>
    <x v="2"/>
    <x v="18"/>
    <n v="8400"/>
    <n v="1200"/>
    <n v="1560"/>
    <n v="7"/>
    <m/>
    <n v="156"/>
    <x v="2"/>
    <n v="10920"/>
    <x v="303"/>
    <m/>
    <x v="100"/>
    <x v="6"/>
    <x v="11"/>
    <x v="0"/>
  </r>
  <r>
    <s v="16-12-2024"/>
    <s v="Melbourne"/>
    <s v="Australia"/>
    <x v="1"/>
    <s v="Male"/>
    <x v="1"/>
    <x v="55"/>
    <n v="190"/>
    <n v="95"/>
    <n v="124"/>
    <n v="2"/>
    <m/>
    <n v="23.75"/>
    <x v="1"/>
    <n v="237.5"/>
    <x v="388"/>
    <m/>
    <x v="200"/>
    <x v="6"/>
    <x v="11"/>
    <x v="0"/>
  </r>
  <r>
    <s v="16-12-2024"/>
    <s v="San Francisco"/>
    <s v="USA"/>
    <x v="1"/>
    <s v="Male"/>
    <x v="2"/>
    <x v="29"/>
    <n v="48000"/>
    <n v="12000"/>
    <n v="15600"/>
    <n v="4"/>
    <m/>
    <n v="2340"/>
    <x v="2"/>
    <n v="60000"/>
    <x v="149"/>
    <m/>
    <x v="43"/>
    <x v="6"/>
    <x v="11"/>
    <x v="0"/>
  </r>
  <r>
    <s v="16-12-2024"/>
    <s v="Munich"/>
    <s v="Germany"/>
    <x v="0"/>
    <s v="Male"/>
    <x v="0"/>
    <x v="38"/>
    <n v="90"/>
    <n v="45"/>
    <n v="59"/>
    <n v="2"/>
    <m/>
    <n v="5.625"/>
    <x v="1"/>
    <n v="112.5"/>
    <x v="119"/>
    <m/>
    <x v="117"/>
    <x v="6"/>
    <x v="11"/>
    <x v="0"/>
  </r>
  <r>
    <s v="16-12-2024"/>
    <s v="Umm Al Quwain"/>
    <s v="UAE"/>
    <x v="1"/>
    <s v="Male"/>
    <x v="2"/>
    <x v="24"/>
    <n v="1000"/>
    <n v="250"/>
    <n v="325"/>
    <n v="4"/>
    <m/>
    <n v="100"/>
    <x v="0"/>
    <n v="1250"/>
    <x v="214"/>
    <m/>
    <x v="22"/>
    <x v="6"/>
    <x v="11"/>
    <x v="0"/>
  </r>
  <r>
    <s v="16-12-2024"/>
    <s v="Thiruvananthapuram"/>
    <s v="India"/>
    <x v="0"/>
    <s v="Female"/>
    <x v="0"/>
    <x v="27"/>
    <n v="280"/>
    <n v="40"/>
    <n v="52"/>
    <n v="7"/>
    <m/>
    <n v="17.5"/>
    <x v="1"/>
    <n v="350"/>
    <x v="91"/>
    <m/>
    <x v="87"/>
    <x v="6"/>
    <x v="11"/>
    <x v="0"/>
  </r>
  <r>
    <s v="16-12-2024"/>
    <s v="Madurai"/>
    <s v="India"/>
    <x v="0"/>
    <s v="Male"/>
    <x v="4"/>
    <x v="35"/>
    <n v="1500"/>
    <n v="500"/>
    <n v="650"/>
    <n v="3"/>
    <m/>
    <n v="100"/>
    <x v="0"/>
    <n v="1950"/>
    <x v="0"/>
    <m/>
    <x v="0"/>
    <x v="6"/>
    <x v="11"/>
    <x v="0"/>
  </r>
  <r>
    <s v="16-12-2024"/>
    <s v="Delhi"/>
    <s v="India"/>
    <x v="0"/>
    <s v="Male"/>
    <x v="2"/>
    <x v="29"/>
    <n v="120000"/>
    <n v="12000"/>
    <n v="15600"/>
    <n v="10"/>
    <m/>
    <n v="2340"/>
    <x v="2"/>
    <n v="150000"/>
    <x v="254"/>
    <m/>
    <x v="240"/>
    <x v="6"/>
    <x v="11"/>
    <x v="0"/>
  </r>
  <r>
    <s v="16-12-2024"/>
    <s v="Al Ain"/>
    <s v="UAE"/>
    <x v="0"/>
    <s v="Female"/>
    <x v="5"/>
    <x v="23"/>
    <n v="105"/>
    <n v="15"/>
    <n v="20"/>
    <n v="7"/>
    <m/>
    <n v="9.1875"/>
    <x v="0"/>
    <n v="131.25"/>
    <x v="293"/>
    <m/>
    <x v="30"/>
    <x v="6"/>
    <x v="11"/>
    <x v="0"/>
  </r>
  <r>
    <s v="16-12-2024"/>
    <s v="Raichur"/>
    <s v="India"/>
    <x v="1"/>
    <s v="Male"/>
    <x v="2"/>
    <x v="18"/>
    <n v="10800"/>
    <n v="1200"/>
    <n v="1560"/>
    <n v="9"/>
    <m/>
    <n v="156"/>
    <x v="1"/>
    <n v="14040"/>
    <x v="219"/>
    <m/>
    <x v="96"/>
    <x v="6"/>
    <x v="11"/>
    <x v="0"/>
  </r>
  <r>
    <s v="16-12-2024"/>
    <s v="Vijayawada"/>
    <s v="India"/>
    <x v="0"/>
    <s v="Male"/>
    <x v="0"/>
    <x v="11"/>
    <n v="1650"/>
    <n v="550"/>
    <n v="715"/>
    <n v="3"/>
    <m/>
    <n v="100"/>
    <x v="1"/>
    <n v="2145"/>
    <x v="259"/>
    <m/>
    <x v="163"/>
    <x v="6"/>
    <x v="11"/>
    <x v="0"/>
  </r>
  <r>
    <s v="17-12-2024"/>
    <s v="Nizamabad"/>
    <s v="India"/>
    <x v="0"/>
    <s v="Male"/>
    <x v="0"/>
    <x v="4"/>
    <n v="200"/>
    <n v="40"/>
    <n v="52"/>
    <n v="5"/>
    <m/>
    <n v="18.2"/>
    <x v="0"/>
    <n v="260"/>
    <x v="55"/>
    <m/>
    <x v="54"/>
    <x v="7"/>
    <x v="11"/>
    <x v="0"/>
  </r>
  <r>
    <s v="17-12-2024"/>
    <s v="Winnipeg"/>
    <s v="Canada"/>
    <x v="0"/>
    <s v="Male"/>
    <x v="1"/>
    <x v="55"/>
    <n v="190"/>
    <n v="95"/>
    <n v="124"/>
    <n v="2"/>
    <m/>
    <n v="11.875"/>
    <x v="1"/>
    <n v="237.5"/>
    <x v="388"/>
    <m/>
    <x v="200"/>
    <x v="7"/>
    <x v="11"/>
    <x v="0"/>
  </r>
  <r>
    <s v="17-12-2024"/>
    <s v="Cologne"/>
    <s v="Germany"/>
    <x v="0"/>
    <s v="Male"/>
    <x v="1"/>
    <x v="50"/>
    <n v="2000"/>
    <n v="200"/>
    <n v="260"/>
    <n v="10"/>
    <m/>
    <n v="100"/>
    <x v="2"/>
    <n v="2600"/>
    <x v="47"/>
    <m/>
    <x v="48"/>
    <x v="7"/>
    <x v="11"/>
    <x v="0"/>
  </r>
  <r>
    <s v="17-12-2024"/>
    <s v="Los Angeles"/>
    <s v="USA"/>
    <x v="0"/>
    <s v="Male"/>
    <x v="0"/>
    <x v="43"/>
    <n v="49"/>
    <n v="7"/>
    <n v="9"/>
    <n v="7"/>
    <m/>
    <n v="3.1850000000000001"/>
    <x v="1"/>
    <n v="63.7"/>
    <x v="200"/>
    <m/>
    <x v="34"/>
    <x v="7"/>
    <x v="11"/>
    <x v="0"/>
  </r>
  <r>
    <s v="17-12-2024"/>
    <s v="Kansas City"/>
    <s v="USA"/>
    <x v="1"/>
    <s v="Male"/>
    <x v="0"/>
    <x v="27"/>
    <n v="240"/>
    <n v="40"/>
    <n v="52"/>
    <n v="6"/>
    <m/>
    <n v="33.119999999999997"/>
    <x v="0"/>
    <n v="276"/>
    <x v="4"/>
    <m/>
    <x v="7"/>
    <x v="7"/>
    <x v="11"/>
    <x v="0"/>
  </r>
  <r>
    <s v="17-12-2024"/>
    <s v="Vijayawada"/>
    <s v="India"/>
    <x v="0"/>
    <s v="Male"/>
    <x v="0"/>
    <x v="11"/>
    <n v="550"/>
    <n v="550"/>
    <n v="715"/>
    <n v="1"/>
    <m/>
    <n v="35.75"/>
    <x v="1"/>
    <n v="715"/>
    <x v="242"/>
    <m/>
    <x v="13"/>
    <x v="7"/>
    <x v="11"/>
    <x v="0"/>
  </r>
  <r>
    <s v="17-12-2024"/>
    <s v="Fujairah"/>
    <s v="UAE"/>
    <x v="0"/>
    <s v="Female"/>
    <x v="2"/>
    <x v="29"/>
    <n v="72000"/>
    <n v="12000"/>
    <n v="15600"/>
    <n v="6"/>
    <m/>
    <n v="2340"/>
    <x v="2"/>
    <n v="93600"/>
    <x v="39"/>
    <m/>
    <x v="39"/>
    <x v="7"/>
    <x v="11"/>
    <x v="0"/>
  </r>
  <r>
    <s v="17-12-2024"/>
    <s v="Indianapolis"/>
    <s v="USA"/>
    <x v="0"/>
    <s v="Male"/>
    <x v="5"/>
    <x v="26"/>
    <n v="30"/>
    <n v="5"/>
    <n v="7"/>
    <n v="6"/>
    <m/>
    <n v="1.95"/>
    <x v="1"/>
    <n v="39"/>
    <x v="57"/>
    <m/>
    <x v="148"/>
    <x v="7"/>
    <x v="11"/>
    <x v="0"/>
  </r>
  <r>
    <s v="17-12-2024"/>
    <s v="Jaipur"/>
    <s v="India"/>
    <x v="0"/>
    <s v="Female"/>
    <x v="2"/>
    <x v="7"/>
    <n v="495000"/>
    <n v="55000"/>
    <n v="71500"/>
    <n v="9"/>
    <m/>
    <n v="10725"/>
    <x v="1"/>
    <n v="643500"/>
    <x v="399"/>
    <m/>
    <x v="208"/>
    <x v="7"/>
    <x v="11"/>
    <x v="0"/>
  </r>
  <r>
    <s v="17-12-2024"/>
    <s v="New York"/>
    <s v="USA"/>
    <x v="0"/>
    <s v="Female"/>
    <x v="2"/>
    <x v="29"/>
    <n v="48000"/>
    <n v="12000"/>
    <n v="15600"/>
    <n v="4"/>
    <m/>
    <n v="2340"/>
    <x v="2"/>
    <n v="62400"/>
    <x v="42"/>
    <m/>
    <x v="43"/>
    <x v="7"/>
    <x v="11"/>
    <x v="0"/>
  </r>
  <r>
    <s v="17-12-2024"/>
    <s v="Ludhiana"/>
    <s v="India"/>
    <x v="0"/>
    <s v="Male"/>
    <x v="2"/>
    <x v="19"/>
    <n v="108000"/>
    <n v="18000"/>
    <n v="23400"/>
    <n v="6"/>
    <m/>
    <n v="3510"/>
    <x v="1"/>
    <n v="140400"/>
    <x v="70"/>
    <m/>
    <x v="68"/>
    <x v="7"/>
    <x v="11"/>
    <x v="0"/>
  </r>
  <r>
    <s v="17-12-2024"/>
    <s v="San Francisco"/>
    <s v="USA"/>
    <x v="0"/>
    <s v="Male"/>
    <x v="3"/>
    <x v="42"/>
    <n v="450"/>
    <n v="90"/>
    <n v="117"/>
    <n v="5"/>
    <m/>
    <n v="29.25"/>
    <x v="1"/>
    <n v="585"/>
    <x v="74"/>
    <m/>
    <x v="72"/>
    <x v="7"/>
    <x v="11"/>
    <x v="0"/>
  </r>
  <r>
    <s v="17-12-2024"/>
    <s v="Manchester"/>
    <s v="UK"/>
    <x v="0"/>
    <s v="Male"/>
    <x v="1"/>
    <x v="54"/>
    <n v="280"/>
    <n v="35"/>
    <n v="46"/>
    <n v="8"/>
    <m/>
    <n v="25.48"/>
    <x v="0"/>
    <n v="364"/>
    <x v="96"/>
    <m/>
    <x v="243"/>
    <x v="7"/>
    <x v="11"/>
    <x v="0"/>
  </r>
  <r>
    <s v="17-12-2024"/>
    <s v="Seattle"/>
    <s v="USA"/>
    <x v="0"/>
    <s v="Male"/>
    <x v="0"/>
    <x v="14"/>
    <n v="1120"/>
    <n v="140"/>
    <n v="182"/>
    <n v="8"/>
    <m/>
    <n v="100"/>
    <x v="0"/>
    <n v="1456"/>
    <x v="283"/>
    <m/>
    <x v="210"/>
    <x v="7"/>
    <x v="11"/>
    <x v="0"/>
  </r>
  <r>
    <s v="17-12-2024"/>
    <s v="Manaus"/>
    <s v="Brazil"/>
    <x v="0"/>
    <s v="Male"/>
    <x v="5"/>
    <x v="56"/>
    <n v="160"/>
    <n v="20"/>
    <n v="26"/>
    <n v="8"/>
    <m/>
    <n v="20.8"/>
    <x v="2"/>
    <n v="208"/>
    <x v="61"/>
    <m/>
    <x v="11"/>
    <x v="7"/>
    <x v="11"/>
    <x v="0"/>
  </r>
  <r>
    <s v="17-12-2024"/>
    <s v="Sharjah"/>
    <s v="UAE"/>
    <x v="0"/>
    <s v="Female"/>
    <x v="4"/>
    <x v="16"/>
    <n v="7200"/>
    <n v="1800"/>
    <n v="2340"/>
    <n v="4"/>
    <m/>
    <n v="234"/>
    <x v="1"/>
    <n v="9360"/>
    <x v="19"/>
    <m/>
    <x v="19"/>
    <x v="7"/>
    <x v="11"/>
    <x v="0"/>
  </r>
  <r>
    <s v="17-12-2024"/>
    <s v="Leeds"/>
    <s v="UK"/>
    <x v="0"/>
    <s v="Female"/>
    <x v="4"/>
    <x v="45"/>
    <n v="14000"/>
    <n v="2000"/>
    <n v="2600"/>
    <n v="7"/>
    <m/>
    <n v="260"/>
    <x v="1"/>
    <n v="17500"/>
    <x v="117"/>
    <m/>
    <x v="107"/>
    <x v="7"/>
    <x v="11"/>
    <x v="0"/>
  </r>
  <r>
    <s v="17-12-2024"/>
    <s v="Gold Coast"/>
    <s v="Australia"/>
    <x v="0"/>
    <s v="Male"/>
    <x v="4"/>
    <x v="31"/>
    <n v="3200"/>
    <n v="800"/>
    <n v="1040"/>
    <n v="4"/>
    <m/>
    <n v="104"/>
    <x v="1"/>
    <n v="4160"/>
    <x v="167"/>
    <m/>
    <x v="61"/>
    <x v="7"/>
    <x v="11"/>
    <x v="0"/>
  </r>
  <r>
    <s v="17-12-2024"/>
    <s v="Milwaukee"/>
    <s v="USA"/>
    <x v="0"/>
    <s v="Male"/>
    <x v="2"/>
    <x v="18"/>
    <n v="8400"/>
    <n v="1200"/>
    <n v="1560"/>
    <n v="7"/>
    <m/>
    <n v="156"/>
    <x v="0"/>
    <n v="10920"/>
    <x v="303"/>
    <m/>
    <x v="100"/>
    <x v="7"/>
    <x v="11"/>
    <x v="0"/>
  </r>
  <r>
    <s v="17-12-2024"/>
    <s v="Hamburg"/>
    <s v="Germany"/>
    <x v="1"/>
    <s v="Female"/>
    <x v="4"/>
    <x v="37"/>
    <n v="2100"/>
    <n v="300"/>
    <n v="390"/>
    <n v="7"/>
    <m/>
    <n v="100"/>
    <x v="0"/>
    <n v="2625"/>
    <x v="31"/>
    <m/>
    <x v="108"/>
    <x v="7"/>
    <x v="11"/>
    <x v="0"/>
  </r>
  <r>
    <s v="17-12-2024"/>
    <s v="Kolkata"/>
    <s v="India"/>
    <x v="0"/>
    <s v="Female"/>
    <x v="5"/>
    <x v="40"/>
    <n v="250"/>
    <n v="50"/>
    <n v="65"/>
    <n v="5"/>
    <m/>
    <n v="21"/>
    <x v="0"/>
    <n v="300"/>
    <x v="78"/>
    <m/>
    <x v="67"/>
    <x v="7"/>
    <x v="11"/>
    <x v="0"/>
  </r>
  <r>
    <s v="17-12-2024"/>
    <s v="Rewa"/>
    <s v="India"/>
    <x v="1"/>
    <s v="Female"/>
    <x v="0"/>
    <x v="36"/>
    <n v="385"/>
    <n v="55"/>
    <n v="72"/>
    <n v="7"/>
    <m/>
    <n v="75.075000000000003"/>
    <x v="2"/>
    <n v="500.5"/>
    <x v="75"/>
    <m/>
    <x v="74"/>
    <x v="7"/>
    <x v="11"/>
    <x v="0"/>
  </r>
  <r>
    <s v="17-12-2024"/>
    <s v="Nashville"/>
    <s v="USA"/>
    <x v="0"/>
    <s v="Male"/>
    <x v="5"/>
    <x v="40"/>
    <n v="200"/>
    <n v="50"/>
    <n v="65"/>
    <n v="4"/>
    <m/>
    <n v="12"/>
    <x v="1"/>
    <n v="240"/>
    <x v="121"/>
    <m/>
    <x v="54"/>
    <x v="7"/>
    <x v="11"/>
    <x v="0"/>
  </r>
  <r>
    <s v="17-12-2024"/>
    <s v="Ratlam"/>
    <s v="India"/>
    <x v="0"/>
    <s v="Male"/>
    <x v="0"/>
    <x v="14"/>
    <n v="560"/>
    <n v="140"/>
    <n v="182"/>
    <n v="4"/>
    <m/>
    <n v="72.8"/>
    <x v="2"/>
    <n v="728"/>
    <x v="17"/>
    <m/>
    <x v="17"/>
    <x v="7"/>
    <x v="11"/>
    <x v="0"/>
  </r>
  <r>
    <s v="17-12-2024"/>
    <s v="Las Vegas"/>
    <s v="USA"/>
    <x v="0"/>
    <s v="Male"/>
    <x v="0"/>
    <x v="27"/>
    <n v="280"/>
    <n v="40"/>
    <n v="52"/>
    <n v="7"/>
    <m/>
    <n v="24.5"/>
    <x v="0"/>
    <n v="350"/>
    <x v="91"/>
    <m/>
    <x v="87"/>
    <x v="7"/>
    <x v="11"/>
    <x v="0"/>
  </r>
  <r>
    <s v="17-12-2024"/>
    <s v="Etawah"/>
    <s v="India"/>
    <x v="0"/>
    <s v="Female"/>
    <x v="1"/>
    <x v="55"/>
    <n v="380"/>
    <n v="95"/>
    <n v="124"/>
    <n v="4"/>
    <m/>
    <n v="45.6"/>
    <x v="2"/>
    <n v="456"/>
    <x v="160"/>
    <m/>
    <x v="127"/>
    <x v="7"/>
    <x v="11"/>
    <x v="0"/>
  </r>
  <r>
    <s v="18-12-2024"/>
    <s v="Al Ain"/>
    <s v="UAE"/>
    <x v="0"/>
    <s v="Male"/>
    <x v="4"/>
    <x v="28"/>
    <n v="400"/>
    <n v="100"/>
    <n v="130"/>
    <n v="4"/>
    <m/>
    <n v="32.200000000000003"/>
    <x v="0"/>
    <n v="460"/>
    <x v="55"/>
    <m/>
    <x v="20"/>
    <x v="8"/>
    <x v="11"/>
    <x v="0"/>
  </r>
  <r>
    <s v="18-12-2024"/>
    <s v="London"/>
    <s v="UK"/>
    <x v="0"/>
    <s v="Female"/>
    <x v="0"/>
    <x v="14"/>
    <n v="420"/>
    <n v="140"/>
    <n v="182"/>
    <n v="3"/>
    <m/>
    <n v="38.22"/>
    <x v="0"/>
    <n v="546"/>
    <x v="15"/>
    <m/>
    <x v="32"/>
    <x v="8"/>
    <x v="11"/>
    <x v="0"/>
  </r>
  <r>
    <s v="18-12-2024"/>
    <s v="Hamburg"/>
    <s v="Germany"/>
    <x v="1"/>
    <s v="Male"/>
    <x v="0"/>
    <x v="1"/>
    <n v="480"/>
    <n v="80"/>
    <n v="104"/>
    <n v="6"/>
    <m/>
    <n v="72"/>
    <x v="0"/>
    <n v="600"/>
    <x v="20"/>
    <m/>
    <x v="110"/>
    <x v="8"/>
    <x v="11"/>
    <x v="0"/>
  </r>
  <r>
    <s v="18-12-2024"/>
    <s v="Nagpur"/>
    <s v="India"/>
    <x v="0"/>
    <s v="Female"/>
    <x v="0"/>
    <x v="36"/>
    <n v="440"/>
    <n v="55"/>
    <n v="72"/>
    <n v="8"/>
    <m/>
    <n v="57.2"/>
    <x v="2"/>
    <n v="572"/>
    <x v="127"/>
    <m/>
    <x v="83"/>
    <x v="8"/>
    <x v="11"/>
    <x v="0"/>
  </r>
  <r>
    <s v="18-12-2024"/>
    <s v="Aizawl"/>
    <s v="India"/>
    <x v="0"/>
    <s v="Male"/>
    <x v="0"/>
    <x v="4"/>
    <n v="280"/>
    <n v="40"/>
    <n v="52"/>
    <n v="7"/>
    <m/>
    <n v="36.4"/>
    <x v="2"/>
    <n v="364"/>
    <x v="96"/>
    <m/>
    <x v="87"/>
    <x v="8"/>
    <x v="11"/>
    <x v="0"/>
  </r>
  <r>
    <s v="18-12-2024"/>
    <s v="Sydney"/>
    <s v="Australia"/>
    <x v="0"/>
    <s v="Female"/>
    <x v="5"/>
    <x v="41"/>
    <n v="15"/>
    <n v="3"/>
    <n v="4"/>
    <n v="5"/>
    <m/>
    <n v="0.97499999999999998"/>
    <x v="1"/>
    <n v="19.5"/>
    <x v="323"/>
    <m/>
    <x v="204"/>
    <x v="8"/>
    <x v="11"/>
    <x v="0"/>
  </r>
  <r>
    <s v="18-12-2024"/>
    <s v="Mysore"/>
    <s v="India"/>
    <x v="1"/>
    <s v="Male"/>
    <x v="2"/>
    <x v="52"/>
    <n v="25000"/>
    <n v="5000"/>
    <n v="6500"/>
    <n v="5"/>
    <m/>
    <n v="650"/>
    <x v="2"/>
    <n v="28750"/>
    <x v="240"/>
    <m/>
    <x v="57"/>
    <x v="8"/>
    <x v="11"/>
    <x v="0"/>
  </r>
  <r>
    <s v="18-12-2024"/>
    <s v="Jacksonville"/>
    <s v="USA"/>
    <x v="1"/>
    <s v="Male"/>
    <x v="0"/>
    <x v="43"/>
    <n v="21"/>
    <n v="7"/>
    <n v="9"/>
    <n v="3"/>
    <m/>
    <n v="4.0949999999999998"/>
    <x v="2"/>
    <n v="27.3"/>
    <x v="246"/>
    <m/>
    <x v="137"/>
    <x v="8"/>
    <x v="11"/>
    <x v="0"/>
  </r>
  <r>
    <s v="18-12-2024"/>
    <s v="Manaus"/>
    <s v="Brazil"/>
    <x v="0"/>
    <s v="Male"/>
    <x v="0"/>
    <x v="43"/>
    <n v="42"/>
    <n v="7"/>
    <n v="9"/>
    <n v="6"/>
    <m/>
    <n v="2.73"/>
    <x v="1"/>
    <n v="54.6"/>
    <x v="140"/>
    <m/>
    <x v="93"/>
    <x v="8"/>
    <x v="11"/>
    <x v="0"/>
  </r>
  <r>
    <s v="18-12-2024"/>
    <s v="Bokaro"/>
    <s v="India"/>
    <x v="1"/>
    <s v="Male"/>
    <x v="0"/>
    <x v="32"/>
    <n v="100"/>
    <n v="20"/>
    <n v="26"/>
    <n v="5"/>
    <m/>
    <n v="11.5"/>
    <x v="1"/>
    <n v="115"/>
    <x v="67"/>
    <m/>
    <x v="9"/>
    <x v="8"/>
    <x v="11"/>
    <x v="0"/>
  </r>
  <r>
    <s v="18-12-2024"/>
    <s v="Kollam"/>
    <s v="India"/>
    <x v="0"/>
    <s v="Male"/>
    <x v="4"/>
    <x v="34"/>
    <n v="20000"/>
    <n v="2500"/>
    <n v="3250"/>
    <n v="8"/>
    <m/>
    <n v="325"/>
    <x v="0"/>
    <n v="25000"/>
    <x v="180"/>
    <m/>
    <x v="128"/>
    <x v="8"/>
    <x v="11"/>
    <x v="0"/>
  </r>
  <r>
    <s v="18-12-2024"/>
    <s v="Satna"/>
    <s v="India"/>
    <x v="0"/>
    <s v="Male"/>
    <x v="2"/>
    <x v="10"/>
    <n v="1600"/>
    <n v="800"/>
    <n v="1040"/>
    <n v="2"/>
    <m/>
    <n v="104"/>
    <x v="1"/>
    <n v="2080"/>
    <x v="161"/>
    <m/>
    <x v="41"/>
    <x v="8"/>
    <x v="11"/>
    <x v="0"/>
  </r>
  <r>
    <s v="18-12-2024"/>
    <s v="Bhiwani"/>
    <s v="India"/>
    <x v="1"/>
    <s v="Female"/>
    <x v="1"/>
    <x v="2"/>
    <n v="720"/>
    <n v="180"/>
    <n v="234"/>
    <n v="4"/>
    <m/>
    <n v="100"/>
    <x v="0"/>
    <n v="900"/>
    <x v="5"/>
    <m/>
    <x v="1"/>
    <x v="8"/>
    <x v="11"/>
    <x v="0"/>
  </r>
  <r>
    <s v="18-12-2024"/>
    <s v="Liverpool"/>
    <s v="UK"/>
    <x v="1"/>
    <s v="Male"/>
    <x v="4"/>
    <x v="28"/>
    <n v="500"/>
    <n v="100"/>
    <n v="130"/>
    <n v="5"/>
    <m/>
    <n v="78"/>
    <x v="0"/>
    <n v="650"/>
    <x v="22"/>
    <m/>
    <x v="24"/>
    <x v="8"/>
    <x v="11"/>
    <x v="0"/>
  </r>
  <r>
    <s v="18-12-2024"/>
    <s v="Toronto"/>
    <s v="Canada"/>
    <x v="0"/>
    <s v="Male"/>
    <x v="0"/>
    <x v="4"/>
    <n v="160"/>
    <n v="40"/>
    <n v="52"/>
    <n v="4"/>
    <m/>
    <n v="14.56"/>
    <x v="0"/>
    <n v="208"/>
    <x v="61"/>
    <m/>
    <x v="11"/>
    <x v="8"/>
    <x v="11"/>
    <x v="0"/>
  </r>
  <r>
    <s v="18-12-2024"/>
    <s v="Pune"/>
    <s v="India"/>
    <x v="1"/>
    <s v="Female"/>
    <x v="4"/>
    <x v="28"/>
    <n v="300"/>
    <n v="100"/>
    <n v="130"/>
    <n v="3"/>
    <m/>
    <n v="58.5"/>
    <x v="2"/>
    <n v="390"/>
    <x v="43"/>
    <m/>
    <x v="85"/>
    <x v="8"/>
    <x v="11"/>
    <x v="0"/>
  </r>
  <r>
    <s v="18-12-2024"/>
    <s v="Jalgaon"/>
    <s v="India"/>
    <x v="0"/>
    <s v="Male"/>
    <x v="2"/>
    <x v="10"/>
    <n v="3200"/>
    <n v="800"/>
    <n v="1040"/>
    <n v="4"/>
    <m/>
    <n v="104"/>
    <x v="0"/>
    <n v="4160"/>
    <x v="167"/>
    <m/>
    <x v="61"/>
    <x v="8"/>
    <x v="11"/>
    <x v="0"/>
  </r>
  <r>
    <s v="18-12-2024"/>
    <s v="Adelaide"/>
    <s v="Australia"/>
    <x v="0"/>
    <s v="Female"/>
    <x v="2"/>
    <x v="10"/>
    <n v="4000"/>
    <n v="800"/>
    <n v="1040"/>
    <n v="5"/>
    <m/>
    <n v="104"/>
    <x v="0"/>
    <n v="5200"/>
    <x v="12"/>
    <m/>
    <x v="12"/>
    <x v="8"/>
    <x v="11"/>
    <x v="0"/>
  </r>
  <r>
    <s v="18-12-2024"/>
    <s v="Tumkur"/>
    <s v="India"/>
    <x v="0"/>
    <s v="Female"/>
    <x v="0"/>
    <x v="32"/>
    <n v="140"/>
    <n v="20"/>
    <n v="26"/>
    <n v="7"/>
    <m/>
    <n v="8.0500000000000007"/>
    <x v="1"/>
    <n v="161"/>
    <x v="30"/>
    <m/>
    <x v="62"/>
    <x v="8"/>
    <x v="11"/>
    <x v="0"/>
  </r>
  <r>
    <s v="18-12-2024"/>
    <s v="Chennai"/>
    <s v="India"/>
    <x v="0"/>
    <s v="Female"/>
    <x v="0"/>
    <x v="11"/>
    <n v="2750"/>
    <n v="550"/>
    <n v="715"/>
    <n v="5"/>
    <m/>
    <n v="100"/>
    <x v="1"/>
    <n v="3575"/>
    <x v="98"/>
    <m/>
    <x v="92"/>
    <x v="8"/>
    <x v="11"/>
    <x v="0"/>
  </r>
  <r>
    <s v="18-12-2024"/>
    <s v="Karimnagar"/>
    <s v="India"/>
    <x v="0"/>
    <s v="Female"/>
    <x v="2"/>
    <x v="24"/>
    <n v="1250"/>
    <n v="250"/>
    <n v="325"/>
    <n v="5"/>
    <m/>
    <n v="100"/>
    <x v="0"/>
    <n v="1625"/>
    <x v="134"/>
    <m/>
    <x v="81"/>
    <x v="8"/>
    <x v="11"/>
    <x v="0"/>
  </r>
  <r>
    <s v="18-12-2024"/>
    <s v="Brisbane"/>
    <s v="Australia"/>
    <x v="0"/>
    <s v="Female"/>
    <x v="4"/>
    <x v="34"/>
    <n v="5000"/>
    <n v="2500"/>
    <n v="3250"/>
    <n v="2"/>
    <m/>
    <n v="325"/>
    <x v="0"/>
    <n v="6250"/>
    <x v="45"/>
    <m/>
    <x v="46"/>
    <x v="8"/>
    <x v="11"/>
    <x v="0"/>
  </r>
  <r>
    <s v="18-12-2024"/>
    <s v="San Francisco"/>
    <s v="USA"/>
    <x v="1"/>
    <s v="Male"/>
    <x v="0"/>
    <x v="3"/>
    <n v="100"/>
    <n v="100"/>
    <n v="130"/>
    <n v="1"/>
    <m/>
    <n v="12"/>
    <x v="1"/>
    <n v="120"/>
    <x v="9"/>
    <m/>
    <x v="9"/>
    <x v="8"/>
    <x v="11"/>
    <x v="0"/>
  </r>
  <r>
    <s v="18-12-2024"/>
    <s v="Las Vegas"/>
    <s v="USA"/>
    <x v="0"/>
    <s v="Male"/>
    <x v="5"/>
    <x v="20"/>
    <n v="40"/>
    <n v="10"/>
    <n v="13"/>
    <n v="4"/>
    <m/>
    <n v="5"/>
    <x v="2"/>
    <n v="50"/>
    <x v="188"/>
    <m/>
    <x v="45"/>
    <x v="8"/>
    <x v="11"/>
    <x v="0"/>
  </r>
  <r>
    <s v="18-12-2024"/>
    <s v="Cologne"/>
    <s v="Germany"/>
    <x v="0"/>
    <s v="Male"/>
    <x v="4"/>
    <x v="31"/>
    <n v="800"/>
    <n v="800"/>
    <n v="1040"/>
    <n v="1"/>
    <m/>
    <n v="72.8"/>
    <x v="0"/>
    <n v="1040"/>
    <x v="73"/>
    <m/>
    <x v="71"/>
    <x v="8"/>
    <x v="11"/>
    <x v="0"/>
  </r>
  <r>
    <s v="18-12-2024"/>
    <s v="Calgary"/>
    <s v="Canada"/>
    <x v="1"/>
    <s v="Male"/>
    <x v="0"/>
    <x v="4"/>
    <n v="160"/>
    <n v="40"/>
    <n v="52"/>
    <n v="4"/>
    <m/>
    <n v="20.8"/>
    <x v="1"/>
    <n v="208"/>
    <x v="61"/>
    <m/>
    <x v="11"/>
    <x v="8"/>
    <x v="11"/>
    <x v="0"/>
  </r>
  <r>
    <s v="18-12-2024"/>
    <s v="Palghar"/>
    <s v="India"/>
    <x v="1"/>
    <s v="Male"/>
    <x v="5"/>
    <x v="56"/>
    <n v="100"/>
    <n v="20"/>
    <n v="26"/>
    <n v="5"/>
    <m/>
    <n v="19.5"/>
    <x v="2"/>
    <n v="130"/>
    <x v="53"/>
    <m/>
    <x v="9"/>
    <x v="8"/>
    <x v="11"/>
    <x v="0"/>
  </r>
  <r>
    <s v="18-12-2024"/>
    <s v="Abu Dhabi"/>
    <s v="UAE"/>
    <x v="0"/>
    <s v="Male"/>
    <x v="2"/>
    <x v="12"/>
    <n v="75000"/>
    <n v="25000"/>
    <n v="32500"/>
    <n v="3"/>
    <m/>
    <n v="4875"/>
    <x v="1"/>
    <n v="97500"/>
    <x v="66"/>
    <m/>
    <x v="158"/>
    <x v="8"/>
    <x v="11"/>
    <x v="0"/>
  </r>
  <r>
    <s v="18-12-2024"/>
    <s v="Etawah"/>
    <s v="India"/>
    <x v="0"/>
    <s v="Male"/>
    <x v="4"/>
    <x v="45"/>
    <n v="14000"/>
    <n v="2000"/>
    <n v="2600"/>
    <n v="7"/>
    <m/>
    <n v="260"/>
    <x v="0"/>
    <n v="18200"/>
    <x v="195"/>
    <m/>
    <x v="107"/>
    <x v="8"/>
    <x v="11"/>
    <x v="0"/>
  </r>
  <r>
    <s v="18-12-2024"/>
    <s v="Rewa"/>
    <s v="India"/>
    <x v="1"/>
    <s v="Female"/>
    <x v="4"/>
    <x v="37"/>
    <n v="1800"/>
    <n v="300"/>
    <n v="390"/>
    <n v="6"/>
    <m/>
    <n v="100"/>
    <x v="2"/>
    <n v="2340"/>
    <x v="137"/>
    <m/>
    <x v="122"/>
    <x v="8"/>
    <x v="11"/>
    <x v="0"/>
  </r>
  <r>
    <s v="19-12-2024"/>
    <s v="Mumbai"/>
    <s v="India"/>
    <x v="0"/>
    <s v="Male"/>
    <x v="0"/>
    <x v="36"/>
    <n v="275"/>
    <n v="55"/>
    <n v="72"/>
    <n v="5"/>
    <m/>
    <n v="17.875"/>
    <x v="1"/>
    <n v="357.5"/>
    <x v="120"/>
    <m/>
    <x v="113"/>
    <x v="9"/>
    <x v="11"/>
    <x v="0"/>
  </r>
  <r>
    <s v="19-12-2024"/>
    <s v="Kanpur"/>
    <s v="India"/>
    <x v="0"/>
    <s v="Female"/>
    <x v="0"/>
    <x v="32"/>
    <n v="100"/>
    <n v="20"/>
    <n v="26"/>
    <n v="5"/>
    <m/>
    <n v="9.1"/>
    <x v="0"/>
    <n v="130"/>
    <x v="53"/>
    <m/>
    <x v="9"/>
    <x v="9"/>
    <x v="11"/>
    <x v="0"/>
  </r>
  <r>
    <s v="19-12-2024"/>
    <s v="Rewa"/>
    <s v="India"/>
    <x v="0"/>
    <s v="Male"/>
    <x v="0"/>
    <x v="14"/>
    <n v="420"/>
    <n v="140"/>
    <n v="182"/>
    <n v="3"/>
    <m/>
    <n v="33.81"/>
    <x v="0"/>
    <n v="483"/>
    <x v="226"/>
    <m/>
    <x v="32"/>
    <x v="9"/>
    <x v="11"/>
    <x v="0"/>
  </r>
  <r>
    <s v="19-12-2024"/>
    <s v="Fortaleza"/>
    <s v="Brazil"/>
    <x v="0"/>
    <s v="Female"/>
    <x v="3"/>
    <x v="21"/>
    <n v="900"/>
    <n v="450"/>
    <n v="585"/>
    <n v="2"/>
    <m/>
    <n v="81.900000000000006"/>
    <x v="0"/>
    <n v="1170"/>
    <x v="28"/>
    <m/>
    <x v="29"/>
    <x v="9"/>
    <x v="11"/>
    <x v="0"/>
  </r>
  <r>
    <s v="19-12-2024"/>
    <s v="Quebec City"/>
    <s v="Canada"/>
    <x v="0"/>
    <s v="Female"/>
    <x v="3"/>
    <x v="8"/>
    <n v="480"/>
    <n v="80"/>
    <n v="104"/>
    <n v="6"/>
    <m/>
    <n v="62.4"/>
    <x v="2"/>
    <n v="624"/>
    <x v="201"/>
    <m/>
    <x v="110"/>
    <x v="9"/>
    <x v="11"/>
    <x v="0"/>
  </r>
  <r>
    <s v="19-12-2024"/>
    <s v="London"/>
    <s v="UK"/>
    <x v="0"/>
    <s v="Female"/>
    <x v="0"/>
    <x v="3"/>
    <n v="500"/>
    <n v="100"/>
    <n v="130"/>
    <n v="5"/>
    <m/>
    <n v="65"/>
    <x v="2"/>
    <n v="650"/>
    <x v="22"/>
    <m/>
    <x v="24"/>
    <x v="9"/>
    <x v="11"/>
    <x v="0"/>
  </r>
  <r>
    <s v="19-12-2024"/>
    <s v="Kharagpur"/>
    <s v="India"/>
    <x v="0"/>
    <s v="Male"/>
    <x v="2"/>
    <x v="29"/>
    <n v="120000"/>
    <n v="12000"/>
    <n v="15600"/>
    <n v="10"/>
    <m/>
    <n v="2340"/>
    <x v="2"/>
    <n v="156000"/>
    <x v="320"/>
    <m/>
    <x v="240"/>
    <x v="9"/>
    <x v="11"/>
    <x v="0"/>
  </r>
  <r>
    <s v="19-12-2024"/>
    <s v="Edmonton"/>
    <s v="Canada"/>
    <x v="0"/>
    <s v="Male"/>
    <x v="1"/>
    <x v="50"/>
    <n v="1400"/>
    <n v="200"/>
    <n v="260"/>
    <n v="7"/>
    <m/>
    <n v="80.5"/>
    <x v="1"/>
    <n v="1610"/>
    <x v="34"/>
    <m/>
    <x v="99"/>
    <x v="9"/>
    <x v="11"/>
    <x v="0"/>
  </r>
  <r>
    <s v="19-12-2024"/>
    <s v="Dubai"/>
    <s v="UAE"/>
    <x v="0"/>
    <s v="Female"/>
    <x v="2"/>
    <x v="24"/>
    <n v="1500"/>
    <n v="250"/>
    <n v="325"/>
    <n v="6"/>
    <m/>
    <n v="93.75"/>
    <x v="1"/>
    <n v="1875"/>
    <x v="134"/>
    <m/>
    <x v="0"/>
    <x v="9"/>
    <x v="11"/>
    <x v="0"/>
  </r>
  <r>
    <s v="19-12-2024"/>
    <s v="Jalandhar"/>
    <s v="India"/>
    <x v="0"/>
    <s v="Male"/>
    <x v="0"/>
    <x v="38"/>
    <n v="90"/>
    <n v="45"/>
    <n v="59"/>
    <n v="2"/>
    <m/>
    <n v="7.56"/>
    <x v="0"/>
    <n v="108"/>
    <x v="209"/>
    <m/>
    <x v="117"/>
    <x v="9"/>
    <x v="11"/>
    <x v="0"/>
  </r>
  <r>
    <s v="19-12-2024"/>
    <s v="Boston"/>
    <s v="USA"/>
    <x v="0"/>
    <s v="Male"/>
    <x v="0"/>
    <x v="5"/>
    <n v="540"/>
    <n v="90"/>
    <n v="117"/>
    <n v="6"/>
    <m/>
    <n v="49.14"/>
    <x v="0"/>
    <n v="702"/>
    <x v="8"/>
    <m/>
    <x v="8"/>
    <x v="9"/>
    <x v="11"/>
    <x v="0"/>
  </r>
  <r>
    <s v="19-12-2024"/>
    <s v="Nagpur"/>
    <s v="India"/>
    <x v="0"/>
    <s v="Female"/>
    <x v="1"/>
    <x v="50"/>
    <n v="400"/>
    <n v="200"/>
    <n v="260"/>
    <n v="2"/>
    <m/>
    <n v="26"/>
    <x v="1"/>
    <n v="520"/>
    <x v="20"/>
    <m/>
    <x v="20"/>
    <x v="9"/>
    <x v="11"/>
    <x v="0"/>
  </r>
  <r>
    <s v="19-12-2024"/>
    <s v="Nizamabad"/>
    <s v="India"/>
    <x v="1"/>
    <s v="Male"/>
    <x v="4"/>
    <x v="35"/>
    <n v="4000"/>
    <n v="500"/>
    <n v="650"/>
    <n v="8"/>
    <m/>
    <n v="100"/>
    <x v="1"/>
    <n v="5200"/>
    <x v="12"/>
    <m/>
    <x v="12"/>
    <x v="9"/>
    <x v="11"/>
    <x v="0"/>
  </r>
  <r>
    <s v="19-12-2024"/>
    <s v="Bristol"/>
    <s v="UK"/>
    <x v="1"/>
    <s v="Male"/>
    <x v="0"/>
    <x v="0"/>
    <n v="1750"/>
    <n v="250"/>
    <n v="325"/>
    <n v="7"/>
    <m/>
    <n v="100"/>
    <x v="2"/>
    <n v="2275"/>
    <x v="31"/>
    <m/>
    <x v="31"/>
    <x v="9"/>
    <x v="11"/>
    <x v="0"/>
  </r>
  <r>
    <s v="19-12-2024"/>
    <s v="Seattle"/>
    <s v="USA"/>
    <x v="0"/>
    <s v="Male"/>
    <x v="0"/>
    <x v="9"/>
    <n v="240"/>
    <n v="60"/>
    <n v="78"/>
    <n v="4"/>
    <m/>
    <n v="30"/>
    <x v="2"/>
    <n v="300"/>
    <x v="55"/>
    <m/>
    <x v="7"/>
    <x v="9"/>
    <x v="11"/>
    <x v="0"/>
  </r>
  <r>
    <s v="19-12-2024"/>
    <s v="Nagpur"/>
    <s v="India"/>
    <x v="0"/>
    <s v="Male"/>
    <x v="1"/>
    <x v="2"/>
    <n v="540"/>
    <n v="180"/>
    <n v="234"/>
    <n v="3"/>
    <m/>
    <n v="35.1"/>
    <x v="1"/>
    <n v="702"/>
    <x v="8"/>
    <m/>
    <x v="8"/>
    <x v="9"/>
    <x v="11"/>
    <x v="0"/>
  </r>
  <r>
    <s v="19-12-2024"/>
    <s v="Al Ain"/>
    <s v="UAE"/>
    <x v="0"/>
    <s v="Female"/>
    <x v="1"/>
    <x v="54"/>
    <n v="175"/>
    <n v="35"/>
    <n v="46"/>
    <n v="5"/>
    <m/>
    <n v="22.75"/>
    <x v="2"/>
    <n v="227.5"/>
    <x v="186"/>
    <m/>
    <x v="156"/>
    <x v="9"/>
    <x v="11"/>
    <x v="0"/>
  </r>
  <r>
    <s v="19-12-2024"/>
    <s v="Ajman"/>
    <s v="UAE"/>
    <x v="0"/>
    <s v="Male"/>
    <x v="0"/>
    <x v="33"/>
    <n v="240"/>
    <n v="60"/>
    <n v="78"/>
    <n v="4"/>
    <m/>
    <n v="15"/>
    <x v="1"/>
    <n v="300"/>
    <x v="55"/>
    <m/>
    <x v="7"/>
    <x v="9"/>
    <x v="11"/>
    <x v="0"/>
  </r>
  <r>
    <s v="19-12-2024"/>
    <s v="Fujairah"/>
    <s v="UAE"/>
    <x v="0"/>
    <s v="Female"/>
    <x v="2"/>
    <x v="12"/>
    <n v="125000"/>
    <n v="25000"/>
    <n v="32500"/>
    <n v="5"/>
    <m/>
    <n v="4875"/>
    <x v="0"/>
    <n v="162500"/>
    <x v="229"/>
    <m/>
    <x v="84"/>
    <x v="9"/>
    <x v="11"/>
    <x v="0"/>
  </r>
  <r>
    <s v="19-12-2024"/>
    <s v="Sheffield"/>
    <s v="UK"/>
    <x v="1"/>
    <s v="Female"/>
    <x v="5"/>
    <x v="49"/>
    <n v="210"/>
    <n v="70"/>
    <n v="91"/>
    <n v="3"/>
    <m/>
    <n v="31.5"/>
    <x v="0"/>
    <n v="262.5"/>
    <x v="186"/>
    <m/>
    <x v="230"/>
    <x v="9"/>
    <x v="11"/>
    <x v="0"/>
  </r>
  <r>
    <s v="19-12-2024"/>
    <s v="Hobart"/>
    <s v="Australia"/>
    <x v="0"/>
    <s v="Male"/>
    <x v="5"/>
    <x v="53"/>
    <n v="120"/>
    <n v="30"/>
    <n v="39"/>
    <n v="4"/>
    <m/>
    <n v="10.5"/>
    <x v="0"/>
    <n v="150"/>
    <x v="53"/>
    <m/>
    <x v="4"/>
    <x v="9"/>
    <x v="11"/>
    <x v="0"/>
  </r>
  <r>
    <s v="19-12-2024"/>
    <s v="Canberra"/>
    <s v="Australia"/>
    <x v="0"/>
    <s v="Female"/>
    <x v="0"/>
    <x v="38"/>
    <n v="225"/>
    <n v="45"/>
    <n v="59"/>
    <n v="5"/>
    <m/>
    <n v="14.625"/>
    <x v="1"/>
    <n v="292.5"/>
    <x v="37"/>
    <m/>
    <x v="154"/>
    <x v="9"/>
    <x v="11"/>
    <x v="0"/>
  </r>
  <r>
    <s v="19-12-2024"/>
    <s v="Madurai"/>
    <s v="India"/>
    <x v="0"/>
    <s v="Male"/>
    <x v="0"/>
    <x v="27"/>
    <n v="200"/>
    <n v="40"/>
    <n v="52"/>
    <n v="5"/>
    <m/>
    <n v="13"/>
    <x v="1"/>
    <n v="260"/>
    <x v="55"/>
    <m/>
    <x v="54"/>
    <x v="9"/>
    <x v="11"/>
    <x v="0"/>
  </r>
  <r>
    <s v="19-12-2024"/>
    <s v="Gwalior"/>
    <s v="India"/>
    <x v="0"/>
    <s v="Male"/>
    <x v="4"/>
    <x v="16"/>
    <n v="9000"/>
    <n v="1800"/>
    <n v="2340"/>
    <n v="5"/>
    <m/>
    <n v="234"/>
    <x v="0"/>
    <n v="10800"/>
    <x v="23"/>
    <m/>
    <x v="23"/>
    <x v="9"/>
    <x v="11"/>
    <x v="0"/>
  </r>
  <r>
    <s v="19-12-2024"/>
    <s v="Jalandhar"/>
    <s v="India"/>
    <x v="0"/>
    <s v="Female"/>
    <x v="2"/>
    <x v="15"/>
    <n v="10500"/>
    <n v="3500"/>
    <n v="4550"/>
    <n v="3"/>
    <m/>
    <n v="455"/>
    <x v="0"/>
    <n v="13125"/>
    <x v="321"/>
    <m/>
    <x v="205"/>
    <x v="9"/>
    <x v="11"/>
    <x v="0"/>
  </r>
  <r>
    <s v="19-12-2024"/>
    <s v="Mysore"/>
    <s v="India"/>
    <x v="1"/>
    <s v="Female"/>
    <x v="4"/>
    <x v="30"/>
    <n v="6000"/>
    <n v="1500"/>
    <n v="1950"/>
    <n v="4"/>
    <m/>
    <n v="195"/>
    <x v="0"/>
    <n v="7800"/>
    <x v="23"/>
    <m/>
    <x v="25"/>
    <x v="9"/>
    <x v="11"/>
    <x v="0"/>
  </r>
  <r>
    <s v="19-12-2024"/>
    <s v="Canberra"/>
    <s v="Australia"/>
    <x v="0"/>
    <s v="Male"/>
    <x v="0"/>
    <x v="27"/>
    <n v="360"/>
    <n v="40"/>
    <n v="52"/>
    <n v="9"/>
    <m/>
    <n v="32.76"/>
    <x v="0"/>
    <n v="468"/>
    <x v="101"/>
    <m/>
    <x v="44"/>
    <x v="9"/>
    <x v="11"/>
    <x v="0"/>
  </r>
  <r>
    <s v="19-12-2024"/>
    <s v="Berlin"/>
    <s v="Germany"/>
    <x v="1"/>
    <s v="Male"/>
    <x v="5"/>
    <x v="49"/>
    <n v="350"/>
    <n v="70"/>
    <n v="91"/>
    <n v="5"/>
    <m/>
    <n v="45.5"/>
    <x v="1"/>
    <n v="455"/>
    <x v="234"/>
    <m/>
    <x v="170"/>
    <x v="9"/>
    <x v="11"/>
    <x v="0"/>
  </r>
  <r>
    <s v="19-12-2024"/>
    <s v="Quebec City"/>
    <s v="Canada"/>
    <x v="1"/>
    <s v="Female"/>
    <x v="2"/>
    <x v="29"/>
    <n v="60000"/>
    <n v="12000"/>
    <n v="15600"/>
    <n v="5"/>
    <m/>
    <n v="2340"/>
    <x v="2"/>
    <n v="75000"/>
    <x v="82"/>
    <m/>
    <x v="79"/>
    <x v="9"/>
    <x v="11"/>
    <x v="0"/>
  </r>
  <r>
    <s v="19-12-2024"/>
    <s v="Kota"/>
    <s v="India"/>
    <x v="0"/>
    <s v="Female"/>
    <x v="1"/>
    <x v="54"/>
    <n v="245"/>
    <n v="35"/>
    <n v="46"/>
    <n v="7"/>
    <m/>
    <n v="15.925000000000001"/>
    <x v="1"/>
    <n v="318.5"/>
    <x v="290"/>
    <m/>
    <x v="213"/>
    <x v="9"/>
    <x v="11"/>
    <x v="0"/>
  </r>
  <r>
    <s v="19-12-2024"/>
    <s v="Hobart"/>
    <s v="Australia"/>
    <x v="0"/>
    <s v="Male"/>
    <x v="2"/>
    <x v="52"/>
    <n v="25000"/>
    <n v="5000"/>
    <n v="6500"/>
    <n v="5"/>
    <m/>
    <n v="650"/>
    <x v="2"/>
    <n v="28750"/>
    <x v="240"/>
    <m/>
    <x v="57"/>
    <x v="9"/>
    <x v="11"/>
    <x v="0"/>
  </r>
  <r>
    <s v="19-12-2024"/>
    <s v="San Jose"/>
    <s v="USA"/>
    <x v="0"/>
    <s v="Male"/>
    <x v="2"/>
    <x v="10"/>
    <n v="5600"/>
    <n v="800"/>
    <n v="1040"/>
    <n v="7"/>
    <m/>
    <n v="104"/>
    <x v="0"/>
    <n v="7280"/>
    <x v="153"/>
    <m/>
    <x v="135"/>
    <x v="9"/>
    <x v="11"/>
    <x v="0"/>
  </r>
  <r>
    <s v="19-12-2024"/>
    <s v="Al Ain"/>
    <s v="UAE"/>
    <x v="0"/>
    <s v="Male"/>
    <x v="1"/>
    <x v="22"/>
    <n v="1000"/>
    <n v="100"/>
    <n v="130"/>
    <n v="10"/>
    <m/>
    <n v="65"/>
    <x v="1"/>
    <n v="1300"/>
    <x v="52"/>
    <m/>
    <x v="22"/>
    <x v="9"/>
    <x v="11"/>
    <x v="0"/>
  </r>
  <r>
    <s v="19-12-2024"/>
    <s v="San Diego"/>
    <s v="USA"/>
    <x v="1"/>
    <s v="Female"/>
    <x v="5"/>
    <x v="53"/>
    <n v="180"/>
    <n v="30"/>
    <n v="39"/>
    <n v="6"/>
    <m/>
    <n v="23.4"/>
    <x v="1"/>
    <n v="234"/>
    <x v="2"/>
    <m/>
    <x v="2"/>
    <x v="9"/>
    <x v="11"/>
    <x v="0"/>
  </r>
  <r>
    <s v="19-12-2024"/>
    <s v="Ottawa"/>
    <s v="Canada"/>
    <x v="1"/>
    <s v="Female"/>
    <x v="0"/>
    <x v="9"/>
    <n v="420"/>
    <n v="60"/>
    <n v="78"/>
    <n v="7"/>
    <m/>
    <n v="78.75"/>
    <x v="2"/>
    <n v="525"/>
    <x v="234"/>
    <m/>
    <x v="32"/>
    <x v="9"/>
    <x v="11"/>
    <x v="0"/>
  </r>
  <r>
    <s v="20-12-2024"/>
    <s v="Melbourne"/>
    <s v="Australia"/>
    <x v="1"/>
    <s v="Female"/>
    <x v="0"/>
    <x v="3"/>
    <n v="500"/>
    <n v="100"/>
    <n v="130"/>
    <n v="5"/>
    <m/>
    <n v="62.5"/>
    <x v="1"/>
    <n v="625"/>
    <x v="99"/>
    <m/>
    <x v="24"/>
    <x v="10"/>
    <x v="11"/>
    <x v="0"/>
  </r>
  <r>
    <s v="20-12-2024"/>
    <s v="Gwalior"/>
    <s v="India"/>
    <x v="1"/>
    <s v="Male"/>
    <x v="5"/>
    <x v="41"/>
    <n v="18"/>
    <n v="3"/>
    <n v="4"/>
    <n v="6"/>
    <m/>
    <n v="2.8079999999999998"/>
    <x v="0"/>
    <n v="23.4"/>
    <x v="336"/>
    <m/>
    <x v="231"/>
    <x v="10"/>
    <x v="11"/>
    <x v="0"/>
  </r>
  <r>
    <s v="20-12-2024"/>
    <s v="Nagpur"/>
    <s v="India"/>
    <x v="1"/>
    <s v="Male"/>
    <x v="0"/>
    <x v="36"/>
    <n v="110"/>
    <n v="55"/>
    <n v="72"/>
    <n v="2"/>
    <m/>
    <n v="17.16"/>
    <x v="0"/>
    <n v="143"/>
    <x v="232"/>
    <m/>
    <x v="180"/>
    <x v="10"/>
    <x v="11"/>
    <x v="0"/>
  </r>
  <r>
    <s v="20-12-2024"/>
    <s v="Jaipur"/>
    <s v="India"/>
    <x v="0"/>
    <s v="Female"/>
    <x v="5"/>
    <x v="49"/>
    <n v="210"/>
    <n v="70"/>
    <n v="91"/>
    <n v="3"/>
    <m/>
    <n v="26.25"/>
    <x v="2"/>
    <n v="262.5"/>
    <x v="186"/>
    <m/>
    <x v="230"/>
    <x v="10"/>
    <x v="11"/>
    <x v="0"/>
  </r>
  <r>
    <s v="20-12-2024"/>
    <s v="Al Ain"/>
    <s v="UAE"/>
    <x v="0"/>
    <s v="Female"/>
    <x v="0"/>
    <x v="33"/>
    <n v="480"/>
    <n v="60"/>
    <n v="78"/>
    <n v="8"/>
    <m/>
    <n v="31.2"/>
    <x v="1"/>
    <n v="624"/>
    <x v="201"/>
    <m/>
    <x v="110"/>
    <x v="10"/>
    <x v="11"/>
    <x v="0"/>
  </r>
  <r>
    <s v="20-12-2024"/>
    <s v="Bardhaman"/>
    <s v="India"/>
    <x v="0"/>
    <s v="Female"/>
    <x v="4"/>
    <x v="35"/>
    <n v="3000"/>
    <n v="500"/>
    <n v="650"/>
    <n v="6"/>
    <m/>
    <n v="100"/>
    <x v="2"/>
    <n v="3900"/>
    <x v="16"/>
    <m/>
    <x v="65"/>
    <x v="10"/>
    <x v="11"/>
    <x v="0"/>
  </r>
  <r>
    <s v="20-12-2024"/>
    <s v="Fujairah"/>
    <s v="UAE"/>
    <x v="1"/>
    <s v="Female"/>
    <x v="0"/>
    <x v="43"/>
    <n v="14"/>
    <n v="7"/>
    <n v="9"/>
    <n v="2"/>
    <m/>
    <n v="2.1840000000000002"/>
    <x v="0"/>
    <n v="18.2"/>
    <x v="309"/>
    <m/>
    <x v="193"/>
    <x v="10"/>
    <x v="11"/>
    <x v="0"/>
  </r>
  <r>
    <s v="20-12-2024"/>
    <s v="Melbourne"/>
    <s v="Australia"/>
    <x v="1"/>
    <s v="Female"/>
    <x v="0"/>
    <x v="43"/>
    <n v="28"/>
    <n v="7"/>
    <n v="9"/>
    <n v="4"/>
    <m/>
    <n v="5.25"/>
    <x v="2"/>
    <n v="35"/>
    <x v="182"/>
    <m/>
    <x v="186"/>
    <x v="10"/>
    <x v="11"/>
    <x v="0"/>
  </r>
  <r>
    <s v="20-12-2024"/>
    <s v="Jalandhar"/>
    <s v="India"/>
    <x v="1"/>
    <s v="Female"/>
    <x v="0"/>
    <x v="4"/>
    <n v="200"/>
    <n v="40"/>
    <n v="52"/>
    <n v="5"/>
    <m/>
    <n v="26"/>
    <x v="1"/>
    <n v="260"/>
    <x v="55"/>
    <m/>
    <x v="54"/>
    <x v="10"/>
    <x v="11"/>
    <x v="0"/>
  </r>
  <r>
    <s v="20-12-2024"/>
    <s v="Kanpur"/>
    <s v="India"/>
    <x v="0"/>
    <s v="Male"/>
    <x v="2"/>
    <x v="12"/>
    <n v="175000"/>
    <n v="25000"/>
    <n v="32500"/>
    <n v="7"/>
    <m/>
    <n v="4875"/>
    <x v="0"/>
    <n v="218750"/>
    <x v="337"/>
    <m/>
    <x v="14"/>
    <x v="10"/>
    <x v="11"/>
    <x v="0"/>
  </r>
  <r>
    <s v="20-12-2024"/>
    <s v="Belo Horizonte"/>
    <s v="Brazil"/>
    <x v="0"/>
    <s v="Male"/>
    <x v="0"/>
    <x v="11"/>
    <n v="1650"/>
    <n v="550"/>
    <n v="715"/>
    <n v="3"/>
    <m/>
    <n v="100"/>
    <x v="2"/>
    <n v="2145"/>
    <x v="259"/>
    <m/>
    <x v="163"/>
    <x v="10"/>
    <x v="11"/>
    <x v="0"/>
  </r>
  <r>
    <s v="20-12-2024"/>
    <s v="Raichur"/>
    <s v="India"/>
    <x v="0"/>
    <s v="Female"/>
    <x v="0"/>
    <x v="5"/>
    <n v="180"/>
    <n v="90"/>
    <n v="117"/>
    <n v="2"/>
    <m/>
    <n v="14.49"/>
    <x v="0"/>
    <n v="207"/>
    <x v="129"/>
    <m/>
    <x v="2"/>
    <x v="10"/>
    <x v="11"/>
    <x v="0"/>
  </r>
  <r>
    <s v="20-12-2024"/>
    <s v="Thiruvananthapuram"/>
    <s v="India"/>
    <x v="1"/>
    <s v="Male"/>
    <x v="2"/>
    <x v="7"/>
    <n v="220000"/>
    <n v="55000"/>
    <n v="71500"/>
    <n v="4"/>
    <m/>
    <n v="10725"/>
    <x v="2"/>
    <n v="275000"/>
    <x v="268"/>
    <m/>
    <x v="73"/>
    <x v="10"/>
    <x v="11"/>
    <x v="0"/>
  </r>
  <r>
    <s v="20-12-2024"/>
    <s v="Leipzig"/>
    <s v="Germany"/>
    <x v="0"/>
    <s v="Male"/>
    <x v="2"/>
    <x v="29"/>
    <n v="48000"/>
    <n v="12000"/>
    <n v="15600"/>
    <n v="4"/>
    <m/>
    <n v="2340"/>
    <x v="2"/>
    <n v="60000"/>
    <x v="149"/>
    <m/>
    <x v="43"/>
    <x v="10"/>
    <x v="11"/>
    <x v="0"/>
  </r>
  <r>
    <s v="20-12-2024"/>
    <s v="Rio de Janeiro"/>
    <s v="Brazil"/>
    <x v="0"/>
    <s v="Female"/>
    <x v="4"/>
    <x v="31"/>
    <n v="4000"/>
    <n v="800"/>
    <n v="1040"/>
    <n v="5"/>
    <m/>
    <n v="104"/>
    <x v="2"/>
    <n v="5000"/>
    <x v="157"/>
    <m/>
    <x v="12"/>
    <x v="10"/>
    <x v="11"/>
    <x v="0"/>
  </r>
  <r>
    <s v="21-12-2024"/>
    <s v="New York"/>
    <s v="USA"/>
    <x v="0"/>
    <s v="Female"/>
    <x v="5"/>
    <x v="58"/>
    <n v="1500"/>
    <n v="250"/>
    <n v="325"/>
    <n v="6"/>
    <m/>
    <n v="100"/>
    <x v="0"/>
    <n v="1950"/>
    <x v="0"/>
    <m/>
    <x v="0"/>
    <x v="11"/>
    <x v="11"/>
    <x v="0"/>
  </r>
  <r>
    <s v="21-12-2024"/>
    <s v="Chennai"/>
    <s v="India"/>
    <x v="1"/>
    <s v="Female"/>
    <x v="1"/>
    <x v="39"/>
    <n v="200"/>
    <n v="50"/>
    <n v="65"/>
    <n v="4"/>
    <m/>
    <n v="37.5"/>
    <x v="2"/>
    <n v="250"/>
    <x v="78"/>
    <m/>
    <x v="54"/>
    <x v="11"/>
    <x v="11"/>
    <x v="0"/>
  </r>
  <r>
    <s v="21-12-2024"/>
    <s v="Seattle"/>
    <s v="USA"/>
    <x v="0"/>
    <s v="Female"/>
    <x v="4"/>
    <x v="35"/>
    <n v="5000"/>
    <n v="500"/>
    <n v="650"/>
    <n v="10"/>
    <m/>
    <n v="100"/>
    <x v="0"/>
    <n v="6500"/>
    <x v="190"/>
    <m/>
    <x v="46"/>
    <x v="11"/>
    <x v="11"/>
    <x v="0"/>
  </r>
  <r>
    <s v="21-12-2024"/>
    <s v="Bhiwani"/>
    <s v="India"/>
    <x v="0"/>
    <s v="Male"/>
    <x v="5"/>
    <x v="41"/>
    <n v="27"/>
    <n v="3"/>
    <n v="4"/>
    <n v="9"/>
    <m/>
    <n v="3.24"/>
    <x v="2"/>
    <n v="32.4"/>
    <x v="336"/>
    <m/>
    <x v="186"/>
    <x v="11"/>
    <x v="11"/>
    <x v="0"/>
  </r>
  <r>
    <s v="21-12-2024"/>
    <s v="Frankfurt"/>
    <s v="Germany"/>
    <x v="0"/>
    <s v="Female"/>
    <x v="1"/>
    <x v="55"/>
    <n v="285"/>
    <n v="95"/>
    <n v="124"/>
    <n v="3"/>
    <m/>
    <n v="23.94"/>
    <x v="0"/>
    <n v="342"/>
    <x v="276"/>
    <m/>
    <x v="196"/>
    <x v="11"/>
    <x v="11"/>
    <x v="0"/>
  </r>
  <r>
    <s v="21-12-2024"/>
    <s v="Pali"/>
    <s v="India"/>
    <x v="0"/>
    <s v="Male"/>
    <x v="5"/>
    <x v="23"/>
    <n v="30"/>
    <n v="15"/>
    <n v="20"/>
    <n v="2"/>
    <m/>
    <n v="1.7250000000000001"/>
    <x v="1"/>
    <n v="34.5"/>
    <x v="323"/>
    <m/>
    <x v="220"/>
    <x v="11"/>
    <x v="11"/>
    <x v="0"/>
  </r>
  <r>
    <s v="21-12-2024"/>
    <s v="Moradabad"/>
    <s v="India"/>
    <x v="1"/>
    <s v="Female"/>
    <x v="4"/>
    <x v="51"/>
    <n v="1800"/>
    <n v="600"/>
    <n v="780"/>
    <n v="3"/>
    <m/>
    <n v="100"/>
    <x v="0"/>
    <n v="2250"/>
    <x v="0"/>
    <m/>
    <x v="122"/>
    <x v="11"/>
    <x v="11"/>
    <x v="0"/>
  </r>
  <r>
    <s v="21-12-2024"/>
    <s v="Munich"/>
    <s v="Germany"/>
    <x v="0"/>
    <s v="Female"/>
    <x v="2"/>
    <x v="18"/>
    <n v="7200"/>
    <n v="1200"/>
    <n v="1560"/>
    <n v="6"/>
    <m/>
    <n v="156"/>
    <x v="2"/>
    <n v="9000"/>
    <x v="23"/>
    <m/>
    <x v="19"/>
    <x v="11"/>
    <x v="11"/>
    <x v="0"/>
  </r>
  <r>
    <s v="21-12-2024"/>
    <s v="Gold Coast"/>
    <s v="Australia"/>
    <x v="0"/>
    <s v="Male"/>
    <x v="2"/>
    <x v="19"/>
    <n v="36000"/>
    <n v="18000"/>
    <n v="23400"/>
    <n v="2"/>
    <m/>
    <n v="3024"/>
    <x v="0"/>
    <n v="43200"/>
    <x v="244"/>
    <m/>
    <x v="52"/>
    <x v="11"/>
    <x v="11"/>
    <x v="0"/>
  </r>
  <r>
    <s v="21-12-2024"/>
    <s v="Frankfurt"/>
    <s v="Germany"/>
    <x v="0"/>
    <s v="Male"/>
    <x v="2"/>
    <x v="10"/>
    <n v="7200"/>
    <n v="800"/>
    <n v="1040"/>
    <n v="9"/>
    <m/>
    <n v="104"/>
    <x v="0"/>
    <n v="9000"/>
    <x v="23"/>
    <m/>
    <x v="19"/>
    <x v="11"/>
    <x v="11"/>
    <x v="0"/>
  </r>
  <r>
    <s v="21-12-2024"/>
    <s v="Fujairah"/>
    <s v="UAE"/>
    <x v="1"/>
    <s v="Female"/>
    <x v="1"/>
    <x v="55"/>
    <n v="950"/>
    <n v="95"/>
    <n v="124"/>
    <n v="10"/>
    <m/>
    <n v="100"/>
    <x v="1"/>
    <n v="1235"/>
    <x v="247"/>
    <m/>
    <x v="192"/>
    <x v="11"/>
    <x v="11"/>
    <x v="0"/>
  </r>
  <r>
    <s v="21-12-2024"/>
    <s v="Montreal"/>
    <s v="Canada"/>
    <x v="0"/>
    <s v="Male"/>
    <x v="0"/>
    <x v="14"/>
    <n v="980"/>
    <n v="140"/>
    <n v="182"/>
    <n v="7"/>
    <m/>
    <n v="63.7"/>
    <x v="1"/>
    <n v="1274"/>
    <x v="135"/>
    <m/>
    <x v="121"/>
    <x v="11"/>
    <x v="11"/>
    <x v="0"/>
  </r>
  <r>
    <s v="21-12-2024"/>
    <s v="Milwaukee"/>
    <s v="USA"/>
    <x v="0"/>
    <s v="Male"/>
    <x v="3"/>
    <x v="46"/>
    <n v="475"/>
    <n v="95"/>
    <n v="124"/>
    <n v="5"/>
    <m/>
    <n v="30.875"/>
    <x v="1"/>
    <n v="617.5"/>
    <x v="97"/>
    <m/>
    <x v="90"/>
    <x v="11"/>
    <x v="11"/>
    <x v="0"/>
  </r>
  <r>
    <s v="21-12-2024"/>
    <s v="Houston"/>
    <s v="USA"/>
    <x v="0"/>
    <s v="Male"/>
    <x v="5"/>
    <x v="57"/>
    <n v="125"/>
    <n v="25"/>
    <n v="33"/>
    <n v="5"/>
    <m/>
    <n v="16.25"/>
    <x v="2"/>
    <n v="162.5"/>
    <x v="238"/>
    <m/>
    <x v="144"/>
    <x v="11"/>
    <x v="11"/>
    <x v="0"/>
  </r>
  <r>
    <s v="21-12-2024"/>
    <s v="Bhopal"/>
    <s v="India"/>
    <x v="0"/>
    <s v="Male"/>
    <x v="2"/>
    <x v="24"/>
    <n v="1750"/>
    <n v="250"/>
    <n v="325"/>
    <n v="7"/>
    <m/>
    <n v="100"/>
    <x v="1"/>
    <n v="2012.5"/>
    <x v="185"/>
    <m/>
    <x v="31"/>
    <x v="11"/>
    <x v="11"/>
    <x v="0"/>
  </r>
  <r>
    <s v="21-12-2024"/>
    <s v="Leipzig"/>
    <s v="Germany"/>
    <x v="0"/>
    <s v="Female"/>
    <x v="4"/>
    <x v="30"/>
    <n v="10500"/>
    <n v="1500"/>
    <n v="1950"/>
    <n v="7"/>
    <m/>
    <n v="195"/>
    <x v="1"/>
    <n v="13650"/>
    <x v="272"/>
    <m/>
    <x v="205"/>
    <x v="11"/>
    <x v="11"/>
    <x v="0"/>
  </r>
  <r>
    <s v="21-12-2024"/>
    <s v="Belo Horizonte"/>
    <s v="Brazil"/>
    <x v="1"/>
    <s v="Male"/>
    <x v="0"/>
    <x v="38"/>
    <n v="135"/>
    <n v="45"/>
    <n v="59"/>
    <n v="3"/>
    <m/>
    <n v="21.06"/>
    <x v="0"/>
    <n v="175.5"/>
    <x v="233"/>
    <m/>
    <x v="155"/>
    <x v="11"/>
    <x v="11"/>
    <x v="0"/>
  </r>
  <r>
    <s v="21-12-2024"/>
    <s v="Nashik"/>
    <s v="India"/>
    <x v="0"/>
    <s v="Male"/>
    <x v="0"/>
    <x v="43"/>
    <n v="42"/>
    <n v="7"/>
    <n v="9"/>
    <n v="6"/>
    <m/>
    <n v="3.6749999999999998"/>
    <x v="0"/>
    <n v="52.5"/>
    <x v="100"/>
    <m/>
    <x v="93"/>
    <x v="11"/>
    <x v="11"/>
    <x v="0"/>
  </r>
  <r>
    <s v="21-12-2024"/>
    <s v="Chicago"/>
    <s v="USA"/>
    <x v="0"/>
    <s v="Female"/>
    <x v="5"/>
    <x v="49"/>
    <n v="210"/>
    <n v="70"/>
    <n v="91"/>
    <n v="3"/>
    <m/>
    <n v="26.25"/>
    <x v="2"/>
    <n v="262.5"/>
    <x v="186"/>
    <m/>
    <x v="230"/>
    <x v="11"/>
    <x v="11"/>
    <x v="0"/>
  </r>
  <r>
    <s v="21-12-2024"/>
    <s v="Edmonton"/>
    <s v="Canada"/>
    <x v="0"/>
    <s v="Male"/>
    <x v="5"/>
    <x v="23"/>
    <n v="120"/>
    <n v="15"/>
    <n v="20"/>
    <n v="8"/>
    <m/>
    <n v="10.92"/>
    <x v="0"/>
    <n v="156"/>
    <x v="4"/>
    <m/>
    <x v="235"/>
    <x v="11"/>
    <x v="11"/>
    <x v="0"/>
  </r>
  <r>
    <s v="21-12-2024"/>
    <s v="London"/>
    <s v="UK"/>
    <x v="0"/>
    <s v="Male"/>
    <x v="0"/>
    <x v="6"/>
    <n v="180"/>
    <n v="20"/>
    <n v="26"/>
    <n v="9"/>
    <m/>
    <n v="11.7"/>
    <x v="1"/>
    <n v="234"/>
    <x v="2"/>
    <m/>
    <x v="2"/>
    <x v="11"/>
    <x v="11"/>
    <x v="0"/>
  </r>
  <r>
    <s v="21-12-2024"/>
    <s v="Las Vegas"/>
    <s v="USA"/>
    <x v="0"/>
    <s v="Male"/>
    <x v="0"/>
    <x v="5"/>
    <n v="450"/>
    <n v="90"/>
    <n v="117"/>
    <n v="5"/>
    <m/>
    <n v="29.25"/>
    <x v="1"/>
    <n v="585"/>
    <x v="74"/>
    <m/>
    <x v="72"/>
    <x v="11"/>
    <x v="11"/>
    <x v="0"/>
  </r>
  <r>
    <s v="21-12-2024"/>
    <s v="Rio de Janeiro"/>
    <s v="Brazil"/>
    <x v="0"/>
    <s v="Male"/>
    <x v="2"/>
    <x v="29"/>
    <n v="108000"/>
    <n v="12000"/>
    <n v="15600"/>
    <n v="9"/>
    <m/>
    <n v="2340"/>
    <x v="1"/>
    <n v="140400"/>
    <x v="70"/>
    <m/>
    <x v="68"/>
    <x v="11"/>
    <x v="11"/>
    <x v="0"/>
  </r>
  <r>
    <s v="21-12-2024"/>
    <s v="Liverpool"/>
    <s v="UK"/>
    <x v="0"/>
    <s v="Male"/>
    <x v="1"/>
    <x v="2"/>
    <n v="540"/>
    <n v="180"/>
    <n v="234"/>
    <n v="3"/>
    <m/>
    <n v="35.1"/>
    <x v="1"/>
    <n v="702"/>
    <x v="8"/>
    <m/>
    <x v="8"/>
    <x v="11"/>
    <x v="11"/>
    <x v="0"/>
  </r>
  <r>
    <s v="21-12-2024"/>
    <s v="Dresden"/>
    <s v="Germany"/>
    <x v="0"/>
    <s v="Female"/>
    <x v="2"/>
    <x v="12"/>
    <n v="175000"/>
    <n v="25000"/>
    <n v="32500"/>
    <n v="7"/>
    <m/>
    <n v="4875"/>
    <x v="1"/>
    <n v="218750"/>
    <x v="337"/>
    <m/>
    <x v="14"/>
    <x v="11"/>
    <x v="11"/>
    <x v="0"/>
  </r>
  <r>
    <s v="21-12-2024"/>
    <s v="Delhi"/>
    <s v="India"/>
    <x v="0"/>
    <s v="Male"/>
    <x v="0"/>
    <x v="11"/>
    <n v="2200"/>
    <n v="550"/>
    <n v="715"/>
    <n v="4"/>
    <m/>
    <n v="100"/>
    <x v="2"/>
    <n v="2860"/>
    <x v="77"/>
    <m/>
    <x v="75"/>
    <x v="11"/>
    <x v="11"/>
    <x v="0"/>
  </r>
  <r>
    <s v="21-12-2024"/>
    <s v="Munich"/>
    <s v="Germany"/>
    <x v="1"/>
    <s v="Male"/>
    <x v="5"/>
    <x v="20"/>
    <n v="90"/>
    <n v="10"/>
    <n v="13"/>
    <n v="9"/>
    <m/>
    <n v="11.7"/>
    <x v="1"/>
    <n v="117"/>
    <x v="129"/>
    <m/>
    <x v="160"/>
    <x v="11"/>
    <x v="11"/>
    <x v="0"/>
  </r>
  <r>
    <s v="21-12-2024"/>
    <s v="Adelaide"/>
    <s v="Australia"/>
    <x v="0"/>
    <s v="Male"/>
    <x v="2"/>
    <x v="7"/>
    <n v="165000"/>
    <n v="55000"/>
    <n v="71500"/>
    <n v="3"/>
    <m/>
    <n v="10725"/>
    <x v="2"/>
    <n v="214500"/>
    <x v="205"/>
    <m/>
    <x v="35"/>
    <x v="11"/>
    <x v="11"/>
    <x v="0"/>
  </r>
  <r>
    <s v="21-12-2024"/>
    <s v="Rio de Janeiro"/>
    <s v="Brazil"/>
    <x v="0"/>
    <s v="Male"/>
    <x v="0"/>
    <x v="27"/>
    <n v="120"/>
    <n v="40"/>
    <n v="52"/>
    <n v="3"/>
    <m/>
    <n v="7.8"/>
    <x v="1"/>
    <n v="156"/>
    <x v="4"/>
    <m/>
    <x v="4"/>
    <x v="11"/>
    <x v="11"/>
    <x v="0"/>
  </r>
  <r>
    <s v="21-12-2024"/>
    <s v="Sheffield"/>
    <s v="UK"/>
    <x v="0"/>
    <s v="Male"/>
    <x v="2"/>
    <x v="12"/>
    <n v="100000"/>
    <n v="25000"/>
    <n v="32500"/>
    <n v="4"/>
    <m/>
    <n v="4875"/>
    <x v="1"/>
    <n v="130000"/>
    <x v="254"/>
    <m/>
    <x v="195"/>
    <x v="11"/>
    <x v="11"/>
    <x v="0"/>
  </r>
  <r>
    <s v="22-12-2024"/>
    <s v="Bristol"/>
    <s v="UK"/>
    <x v="0"/>
    <s v="Female"/>
    <x v="2"/>
    <x v="19"/>
    <n v="108000"/>
    <n v="18000"/>
    <n v="23400"/>
    <n v="6"/>
    <m/>
    <n v="3510"/>
    <x v="2"/>
    <n v="140400"/>
    <x v="70"/>
    <m/>
    <x v="68"/>
    <x v="12"/>
    <x v="11"/>
    <x v="0"/>
  </r>
  <r>
    <s v="22-12-2024"/>
    <s v="Kansas City"/>
    <s v="USA"/>
    <x v="0"/>
    <s v="Female"/>
    <x v="0"/>
    <x v="4"/>
    <n v="320"/>
    <n v="40"/>
    <n v="52"/>
    <n v="8"/>
    <m/>
    <n v="20.8"/>
    <x v="1"/>
    <n v="416"/>
    <x v="27"/>
    <m/>
    <x v="28"/>
    <x v="12"/>
    <x v="11"/>
    <x v="0"/>
  </r>
  <r>
    <s v="22-12-2024"/>
    <s v="Vancouver"/>
    <s v="Canada"/>
    <x v="0"/>
    <s v="Male"/>
    <x v="4"/>
    <x v="13"/>
    <n v="2700"/>
    <n v="900"/>
    <n v="1170"/>
    <n v="3"/>
    <m/>
    <n v="117"/>
    <x v="2"/>
    <n v="3240"/>
    <x v="137"/>
    <m/>
    <x v="106"/>
    <x v="12"/>
    <x v="11"/>
    <x v="0"/>
  </r>
  <r>
    <s v="22-12-2024"/>
    <s v="Edmonton"/>
    <s v="Canada"/>
    <x v="0"/>
    <s v="Male"/>
    <x v="0"/>
    <x v="4"/>
    <n v="200"/>
    <n v="40"/>
    <n v="52"/>
    <n v="5"/>
    <m/>
    <n v="26"/>
    <x v="2"/>
    <n v="260"/>
    <x v="55"/>
    <m/>
    <x v="54"/>
    <x v="12"/>
    <x v="11"/>
    <x v="0"/>
  </r>
  <r>
    <s v="22-12-2024"/>
    <s v="Satna"/>
    <s v="India"/>
    <x v="0"/>
    <s v="Male"/>
    <x v="2"/>
    <x v="19"/>
    <n v="72000"/>
    <n v="18000"/>
    <n v="23400"/>
    <n v="4"/>
    <m/>
    <n v="3510"/>
    <x v="1"/>
    <n v="93600"/>
    <x v="39"/>
    <m/>
    <x v="39"/>
    <x v="12"/>
    <x v="11"/>
    <x v="0"/>
  </r>
  <r>
    <s v="22-12-2024"/>
    <s v="Las Vegas"/>
    <s v="USA"/>
    <x v="1"/>
    <s v="Male"/>
    <x v="0"/>
    <x v="33"/>
    <n v="180"/>
    <n v="60"/>
    <n v="78"/>
    <n v="3"/>
    <m/>
    <n v="21.6"/>
    <x v="1"/>
    <n v="216"/>
    <x v="4"/>
    <m/>
    <x v="2"/>
    <x v="12"/>
    <x v="11"/>
    <x v="0"/>
  </r>
  <r>
    <s v="22-12-2024"/>
    <s v="New York"/>
    <s v="USA"/>
    <x v="1"/>
    <s v="Male"/>
    <x v="0"/>
    <x v="32"/>
    <n v="140"/>
    <n v="20"/>
    <n v="26"/>
    <n v="7"/>
    <m/>
    <n v="21.84"/>
    <x v="0"/>
    <n v="182"/>
    <x v="64"/>
    <m/>
    <x v="62"/>
    <x v="12"/>
    <x v="11"/>
    <x v="0"/>
  </r>
  <r>
    <s v="22-12-2024"/>
    <s v="Jalandhar"/>
    <s v="India"/>
    <x v="0"/>
    <s v="Male"/>
    <x v="4"/>
    <x v="13"/>
    <n v="7200"/>
    <n v="900"/>
    <n v="1170"/>
    <n v="8"/>
    <m/>
    <n v="117"/>
    <x v="2"/>
    <n v="8640"/>
    <x v="38"/>
    <m/>
    <x v="19"/>
    <x v="12"/>
    <x v="11"/>
    <x v="0"/>
  </r>
  <r>
    <s v="22-12-2024"/>
    <s v="Ludhiana"/>
    <s v="India"/>
    <x v="0"/>
    <s v="Female"/>
    <x v="2"/>
    <x v="7"/>
    <n v="220000"/>
    <n v="55000"/>
    <n v="71500"/>
    <n v="4"/>
    <m/>
    <n v="10725"/>
    <x v="0"/>
    <n v="286000"/>
    <x v="92"/>
    <m/>
    <x v="73"/>
    <x v="12"/>
    <x v="11"/>
    <x v="0"/>
  </r>
  <r>
    <s v="22-12-2024"/>
    <s v="Ajman"/>
    <s v="UAE"/>
    <x v="0"/>
    <s v="Male"/>
    <x v="4"/>
    <x v="31"/>
    <n v="4800"/>
    <n v="800"/>
    <n v="1040"/>
    <n v="6"/>
    <m/>
    <n v="104"/>
    <x v="0"/>
    <n v="6240"/>
    <x v="38"/>
    <m/>
    <x v="38"/>
    <x v="12"/>
    <x v="11"/>
    <x v="0"/>
  </r>
  <r>
    <s v="22-12-2024"/>
    <s v="Hapur"/>
    <s v="India"/>
    <x v="1"/>
    <s v="Male"/>
    <x v="0"/>
    <x v="6"/>
    <n v="200"/>
    <n v="20"/>
    <n v="26"/>
    <n v="10"/>
    <m/>
    <n v="30"/>
    <x v="0"/>
    <n v="250"/>
    <x v="78"/>
    <m/>
    <x v="54"/>
    <x v="12"/>
    <x v="11"/>
    <x v="0"/>
  </r>
  <r>
    <s v="22-12-2024"/>
    <s v="Boston"/>
    <s v="USA"/>
    <x v="0"/>
    <s v="Male"/>
    <x v="0"/>
    <x v="36"/>
    <n v="495"/>
    <n v="55"/>
    <n v="72"/>
    <n v="9"/>
    <m/>
    <n v="41.58"/>
    <x v="0"/>
    <n v="594"/>
    <x v="136"/>
    <m/>
    <x v="139"/>
    <x v="12"/>
    <x v="11"/>
    <x v="0"/>
  </r>
  <r>
    <s v="22-12-2024"/>
    <s v="Visakhapatnam"/>
    <s v="India"/>
    <x v="1"/>
    <s v="Female"/>
    <x v="4"/>
    <x v="45"/>
    <n v="2000"/>
    <n v="2000"/>
    <n v="2600"/>
    <n v="1"/>
    <m/>
    <n v="260"/>
    <x v="2"/>
    <n v="2600"/>
    <x v="47"/>
    <m/>
    <x v="48"/>
    <x v="12"/>
    <x v="11"/>
    <x v="0"/>
  </r>
  <r>
    <s v="22-12-2024"/>
    <s v="San Jose"/>
    <s v="USA"/>
    <x v="1"/>
    <s v="Female"/>
    <x v="0"/>
    <x v="11"/>
    <n v="2750"/>
    <n v="550"/>
    <n v="715"/>
    <n v="5"/>
    <m/>
    <n v="100"/>
    <x v="1"/>
    <n v="3575"/>
    <x v="98"/>
    <m/>
    <x v="92"/>
    <x v="12"/>
    <x v="11"/>
    <x v="0"/>
  </r>
  <r>
    <s v="22-12-2024"/>
    <s v="Mysore"/>
    <s v="India"/>
    <x v="0"/>
    <s v="Female"/>
    <x v="4"/>
    <x v="31"/>
    <n v="2400"/>
    <n v="800"/>
    <n v="1040"/>
    <n v="3"/>
    <m/>
    <n v="104"/>
    <x v="1"/>
    <n v="3000"/>
    <x v="47"/>
    <m/>
    <x v="70"/>
    <x v="12"/>
    <x v="11"/>
    <x v="0"/>
  </r>
  <r>
    <s v="22-12-2024"/>
    <s v="Karimnagar"/>
    <s v="India"/>
    <x v="0"/>
    <s v="Male"/>
    <x v="3"/>
    <x v="46"/>
    <n v="855"/>
    <n v="95"/>
    <n v="124"/>
    <n v="9"/>
    <m/>
    <n v="100"/>
    <x v="2"/>
    <n v="1111.5"/>
    <x v="265"/>
    <m/>
    <x v="203"/>
    <x v="12"/>
    <x v="11"/>
    <x v="0"/>
  </r>
  <r>
    <s v="22-12-2024"/>
    <s v="Patna"/>
    <s v="India"/>
    <x v="0"/>
    <s v="Male"/>
    <x v="2"/>
    <x v="12"/>
    <n v="150000"/>
    <n v="25000"/>
    <n v="32500"/>
    <n v="6"/>
    <m/>
    <n v="4875"/>
    <x v="1"/>
    <n v="195000"/>
    <x v="174"/>
    <m/>
    <x v="77"/>
    <x v="12"/>
    <x v="11"/>
    <x v="0"/>
  </r>
  <r>
    <s v="22-12-2024"/>
    <s v="Baltimore"/>
    <s v="USA"/>
    <x v="1"/>
    <s v="Male"/>
    <x v="0"/>
    <x v="5"/>
    <n v="450"/>
    <n v="90"/>
    <n v="117"/>
    <n v="5"/>
    <m/>
    <n v="51.75"/>
    <x v="1"/>
    <n v="517.5"/>
    <x v="37"/>
    <m/>
    <x v="72"/>
    <x v="12"/>
    <x v="11"/>
    <x v="0"/>
  </r>
  <r>
    <s v="22-12-2024"/>
    <s v="Las Vegas"/>
    <s v="USA"/>
    <x v="1"/>
    <s v="Female"/>
    <x v="0"/>
    <x v="27"/>
    <n v="240"/>
    <n v="40"/>
    <n v="52"/>
    <n v="6"/>
    <m/>
    <n v="28.8"/>
    <x v="1"/>
    <n v="288"/>
    <x v="61"/>
    <m/>
    <x v="7"/>
    <x v="12"/>
    <x v="11"/>
    <x v="0"/>
  </r>
  <r>
    <s v="22-12-2024"/>
    <s v="Houston"/>
    <s v="USA"/>
    <x v="1"/>
    <s v="Male"/>
    <x v="5"/>
    <x v="57"/>
    <n v="100"/>
    <n v="25"/>
    <n v="33"/>
    <n v="4"/>
    <m/>
    <n v="13"/>
    <x v="1"/>
    <n v="130"/>
    <x v="53"/>
    <m/>
    <x v="91"/>
    <x v="12"/>
    <x v="11"/>
    <x v="0"/>
  </r>
  <r>
    <s v="22-12-2024"/>
    <s v="Etawah"/>
    <s v="India"/>
    <x v="0"/>
    <s v="Female"/>
    <x v="4"/>
    <x v="45"/>
    <n v="20000"/>
    <n v="2000"/>
    <n v="2600"/>
    <n v="10"/>
    <m/>
    <n v="260"/>
    <x v="2"/>
    <n v="23000"/>
    <x v="93"/>
    <m/>
    <x v="128"/>
    <x v="12"/>
    <x v="11"/>
    <x v="0"/>
  </r>
  <r>
    <s v="22-12-2024"/>
    <s v="Bokaro"/>
    <s v="India"/>
    <x v="0"/>
    <s v="Male"/>
    <x v="2"/>
    <x v="52"/>
    <n v="10000"/>
    <n v="5000"/>
    <n v="6500"/>
    <n v="2"/>
    <m/>
    <n v="650"/>
    <x v="0"/>
    <n v="12500"/>
    <x v="139"/>
    <m/>
    <x v="88"/>
    <x v="12"/>
    <x v="11"/>
    <x v="0"/>
  </r>
  <r>
    <s v="22-12-2024"/>
    <s v="New York"/>
    <s v="USA"/>
    <x v="0"/>
    <s v="Male"/>
    <x v="2"/>
    <x v="29"/>
    <n v="72000"/>
    <n v="12000"/>
    <n v="15600"/>
    <n v="6"/>
    <m/>
    <n v="2340"/>
    <x v="1"/>
    <n v="90000"/>
    <x v="106"/>
    <m/>
    <x v="39"/>
    <x v="12"/>
    <x v="11"/>
    <x v="0"/>
  </r>
  <r>
    <s v="22-12-2024"/>
    <s v="Gwalior"/>
    <s v="India"/>
    <x v="0"/>
    <s v="Female"/>
    <x v="2"/>
    <x v="24"/>
    <n v="1000"/>
    <n v="250"/>
    <n v="325"/>
    <n v="4"/>
    <m/>
    <n v="91"/>
    <x v="0"/>
    <n v="1300"/>
    <x v="52"/>
    <m/>
    <x v="22"/>
    <x v="12"/>
    <x v="11"/>
    <x v="0"/>
  </r>
  <r>
    <s v="22-12-2024"/>
    <s v="Tumkur"/>
    <s v="India"/>
    <x v="1"/>
    <s v="Male"/>
    <x v="4"/>
    <x v="13"/>
    <n v="3600"/>
    <n v="900"/>
    <n v="1170"/>
    <n v="4"/>
    <m/>
    <n v="117"/>
    <x v="2"/>
    <n v="4500"/>
    <x v="16"/>
    <m/>
    <x v="16"/>
    <x v="12"/>
    <x v="11"/>
    <x v="0"/>
  </r>
  <r>
    <s v="22-12-2024"/>
    <s v="Jacksonville"/>
    <s v="USA"/>
    <x v="0"/>
    <s v="Male"/>
    <x v="4"/>
    <x v="34"/>
    <n v="7500"/>
    <n v="2500"/>
    <n v="3250"/>
    <n v="3"/>
    <m/>
    <n v="325"/>
    <x v="1"/>
    <n v="9000"/>
    <x v="190"/>
    <m/>
    <x v="50"/>
    <x v="12"/>
    <x v="11"/>
    <x v="0"/>
  </r>
  <r>
    <s v="22-12-2024"/>
    <s v="Melbourne"/>
    <s v="Australia"/>
    <x v="0"/>
    <s v="Male"/>
    <x v="0"/>
    <x v="0"/>
    <n v="750"/>
    <n v="250"/>
    <n v="325"/>
    <n v="3"/>
    <m/>
    <n v="68.25"/>
    <x v="0"/>
    <n v="975"/>
    <x v="141"/>
    <m/>
    <x v="126"/>
    <x v="12"/>
    <x v="11"/>
    <x v="0"/>
  </r>
  <r>
    <s v="22-12-2024"/>
    <s v="Hapur"/>
    <s v="India"/>
    <x v="0"/>
    <s v="Male"/>
    <x v="0"/>
    <x v="11"/>
    <n v="4400"/>
    <n v="550"/>
    <n v="715"/>
    <n v="8"/>
    <m/>
    <n v="100"/>
    <x v="2"/>
    <n v="5720"/>
    <x v="114"/>
    <m/>
    <x v="104"/>
    <x v="12"/>
    <x v="11"/>
    <x v="0"/>
  </r>
  <r>
    <s v="23-12-2024"/>
    <s v="Los Angeles"/>
    <s v="USA"/>
    <x v="0"/>
    <s v="Male"/>
    <x v="0"/>
    <x v="14"/>
    <n v="420"/>
    <n v="140"/>
    <n v="182"/>
    <n v="3"/>
    <m/>
    <n v="54.6"/>
    <x v="2"/>
    <n v="546"/>
    <x v="15"/>
    <m/>
    <x v="32"/>
    <x v="13"/>
    <x v="11"/>
    <x v="0"/>
  </r>
  <r>
    <s v="23-12-2024"/>
    <s v="Los Angeles"/>
    <s v="USA"/>
    <x v="0"/>
    <s v="Female"/>
    <x v="4"/>
    <x v="45"/>
    <n v="12000"/>
    <n v="2000"/>
    <n v="2600"/>
    <n v="6"/>
    <m/>
    <n v="260"/>
    <x v="2"/>
    <n v="15600"/>
    <x v="41"/>
    <m/>
    <x v="42"/>
    <x v="13"/>
    <x v="11"/>
    <x v="0"/>
  </r>
  <r>
    <s v="23-12-2024"/>
    <s v="Kolkata"/>
    <s v="India"/>
    <x v="0"/>
    <s v="Male"/>
    <x v="0"/>
    <x v="14"/>
    <n v="980"/>
    <n v="140"/>
    <n v="182"/>
    <n v="7"/>
    <m/>
    <n v="100"/>
    <x v="2"/>
    <n v="1274"/>
    <x v="135"/>
    <m/>
    <x v="121"/>
    <x v="13"/>
    <x v="11"/>
    <x v="0"/>
  </r>
  <r>
    <s v="23-12-2024"/>
    <s v="New York"/>
    <s v="USA"/>
    <x v="1"/>
    <s v="Female"/>
    <x v="0"/>
    <x v="32"/>
    <n v="20"/>
    <n v="20"/>
    <n v="26"/>
    <n v="1"/>
    <m/>
    <n v="2.76"/>
    <x v="0"/>
    <n v="23"/>
    <x v="331"/>
    <m/>
    <x v="201"/>
    <x v="13"/>
    <x v="11"/>
    <x v="0"/>
  </r>
  <r>
    <s v="23-12-2024"/>
    <s v="Fujairah"/>
    <s v="UAE"/>
    <x v="0"/>
    <s v="Female"/>
    <x v="4"/>
    <x v="30"/>
    <n v="6000"/>
    <n v="1500"/>
    <n v="1950"/>
    <n v="4"/>
    <m/>
    <n v="195"/>
    <x v="1"/>
    <n v="7800"/>
    <x v="23"/>
    <m/>
    <x v="25"/>
    <x v="13"/>
    <x v="11"/>
    <x v="0"/>
  </r>
  <r>
    <s v="23-12-2024"/>
    <s v="Bokaro"/>
    <s v="India"/>
    <x v="0"/>
    <s v="Male"/>
    <x v="0"/>
    <x v="27"/>
    <n v="80"/>
    <n v="40"/>
    <n v="52"/>
    <n v="2"/>
    <m/>
    <n v="5"/>
    <x v="1"/>
    <n v="100"/>
    <x v="9"/>
    <m/>
    <x v="59"/>
    <x v="13"/>
    <x v="11"/>
    <x v="0"/>
  </r>
  <r>
    <s v="23-12-2024"/>
    <s v="Austin"/>
    <s v="USA"/>
    <x v="0"/>
    <s v="Female"/>
    <x v="2"/>
    <x v="17"/>
    <n v="13200"/>
    <n v="2200"/>
    <n v="2860"/>
    <n v="6"/>
    <m/>
    <n v="286"/>
    <x v="1"/>
    <n v="17160"/>
    <x v="68"/>
    <m/>
    <x v="21"/>
    <x v="13"/>
    <x v="11"/>
    <x v="0"/>
  </r>
  <r>
    <s v="23-12-2024"/>
    <s v="Edmonton"/>
    <s v="Canada"/>
    <x v="0"/>
    <s v="Female"/>
    <x v="5"/>
    <x v="49"/>
    <n v="420"/>
    <n v="70"/>
    <n v="91"/>
    <n v="6"/>
    <m/>
    <n v="26.25"/>
    <x v="1"/>
    <n v="525"/>
    <x v="234"/>
    <m/>
    <x v="32"/>
    <x v="13"/>
    <x v="11"/>
    <x v="0"/>
  </r>
  <r>
    <s v="23-12-2024"/>
    <s v="Sambalpur"/>
    <s v="India"/>
    <x v="0"/>
    <s v="Male"/>
    <x v="0"/>
    <x v="1"/>
    <n v="160"/>
    <n v="80"/>
    <n v="104"/>
    <n v="2"/>
    <m/>
    <n v="14.56"/>
    <x v="0"/>
    <n v="208"/>
    <x v="61"/>
    <m/>
    <x v="11"/>
    <x v="13"/>
    <x v="11"/>
    <x v="0"/>
  </r>
  <r>
    <s v="23-12-2024"/>
    <s v="Nizamabad"/>
    <s v="India"/>
    <x v="1"/>
    <s v="Male"/>
    <x v="0"/>
    <x v="14"/>
    <n v="840"/>
    <n v="140"/>
    <n v="182"/>
    <n v="6"/>
    <m/>
    <n v="96.6"/>
    <x v="1"/>
    <n v="966"/>
    <x v="15"/>
    <m/>
    <x v="33"/>
    <x v="13"/>
    <x v="11"/>
    <x v="0"/>
  </r>
  <r>
    <s v="23-12-2024"/>
    <s v="Indianapolis"/>
    <s v="USA"/>
    <x v="0"/>
    <s v="Female"/>
    <x v="2"/>
    <x v="17"/>
    <n v="8800"/>
    <n v="2200"/>
    <n v="2860"/>
    <n v="4"/>
    <m/>
    <n v="286"/>
    <x v="1"/>
    <n v="11440"/>
    <x v="59"/>
    <m/>
    <x v="58"/>
    <x v="13"/>
    <x v="11"/>
    <x v="0"/>
  </r>
  <r>
    <s v="23-12-2024"/>
    <s v="Patna"/>
    <s v="India"/>
    <x v="1"/>
    <s v="Male"/>
    <x v="5"/>
    <x v="40"/>
    <n v="100"/>
    <n v="50"/>
    <n v="65"/>
    <n v="2"/>
    <m/>
    <n v="12.5"/>
    <x v="1"/>
    <n v="125"/>
    <x v="29"/>
    <m/>
    <x v="9"/>
    <x v="13"/>
    <x v="11"/>
    <x v="0"/>
  </r>
  <r>
    <s v="23-12-2024"/>
    <s v="Manaus"/>
    <s v="Brazil"/>
    <x v="0"/>
    <s v="Female"/>
    <x v="5"/>
    <x v="53"/>
    <n v="120"/>
    <n v="30"/>
    <n v="39"/>
    <n v="4"/>
    <m/>
    <n v="10.92"/>
    <x v="0"/>
    <n v="156"/>
    <x v="4"/>
    <m/>
    <x v="4"/>
    <x v="13"/>
    <x v="11"/>
    <x v="0"/>
  </r>
  <r>
    <s v="23-12-2024"/>
    <s v="Birmingham"/>
    <s v="UK"/>
    <x v="0"/>
    <s v="Male"/>
    <x v="0"/>
    <x v="36"/>
    <n v="275"/>
    <n v="55"/>
    <n v="72"/>
    <n v="5"/>
    <m/>
    <n v="22.137499999999999"/>
    <x v="0"/>
    <n v="316.25"/>
    <x v="324"/>
    <m/>
    <x v="113"/>
    <x v="13"/>
    <x v="11"/>
    <x v="0"/>
  </r>
  <r>
    <s v="23-12-2024"/>
    <s v="Munich"/>
    <s v="Germany"/>
    <x v="1"/>
    <s v="Female"/>
    <x v="0"/>
    <x v="11"/>
    <n v="2750"/>
    <n v="550"/>
    <n v="715"/>
    <n v="5"/>
    <m/>
    <n v="100"/>
    <x v="1"/>
    <n v="3575"/>
    <x v="98"/>
    <m/>
    <x v="92"/>
    <x v="13"/>
    <x v="11"/>
    <x v="0"/>
  </r>
  <r>
    <s v="23-12-2024"/>
    <s v="Mumbai"/>
    <s v="India"/>
    <x v="0"/>
    <s v="Female"/>
    <x v="1"/>
    <x v="55"/>
    <n v="665"/>
    <n v="95"/>
    <n v="124"/>
    <n v="7"/>
    <m/>
    <n v="60.515000000000001"/>
    <x v="0"/>
    <n v="864.5"/>
    <x v="278"/>
    <m/>
    <x v="133"/>
    <x v="13"/>
    <x v="11"/>
    <x v="0"/>
  </r>
  <r>
    <s v="23-12-2024"/>
    <s v="Ahmedabad"/>
    <s v="India"/>
    <x v="0"/>
    <s v="Male"/>
    <x v="0"/>
    <x v="3"/>
    <n v="600"/>
    <n v="100"/>
    <n v="130"/>
    <n v="6"/>
    <m/>
    <n v="54.6"/>
    <x v="0"/>
    <n v="780"/>
    <x v="5"/>
    <m/>
    <x v="5"/>
    <x v="13"/>
    <x v="11"/>
    <x v="0"/>
  </r>
  <r>
    <s v="23-12-2024"/>
    <s v="Al Ain"/>
    <s v="UAE"/>
    <x v="0"/>
    <s v="Male"/>
    <x v="0"/>
    <x v="4"/>
    <n v="200"/>
    <n v="40"/>
    <n v="52"/>
    <n v="5"/>
    <m/>
    <n v="18.2"/>
    <x v="0"/>
    <n v="260"/>
    <x v="55"/>
    <m/>
    <x v="54"/>
    <x v="13"/>
    <x v="11"/>
    <x v="0"/>
  </r>
  <r>
    <s v="23-12-2024"/>
    <s v="Palghar"/>
    <s v="India"/>
    <x v="0"/>
    <s v="Male"/>
    <x v="0"/>
    <x v="33"/>
    <n v="300"/>
    <n v="60"/>
    <n v="78"/>
    <n v="5"/>
    <m/>
    <n v="27.3"/>
    <x v="0"/>
    <n v="390"/>
    <x v="43"/>
    <m/>
    <x v="85"/>
    <x v="13"/>
    <x v="11"/>
    <x v="0"/>
  </r>
  <r>
    <s v="23-12-2024"/>
    <s v="Bokaro"/>
    <s v="India"/>
    <x v="0"/>
    <s v="Male"/>
    <x v="5"/>
    <x v="41"/>
    <n v="21"/>
    <n v="3"/>
    <n v="4"/>
    <n v="7"/>
    <m/>
    <n v="1.911"/>
    <x v="0"/>
    <n v="27.3"/>
    <x v="246"/>
    <m/>
    <x v="221"/>
    <x v="13"/>
    <x v="11"/>
    <x v="0"/>
  </r>
  <r>
    <s v="23-12-2024"/>
    <s v="Abu Dhabi"/>
    <s v="UAE"/>
    <x v="0"/>
    <s v="Female"/>
    <x v="0"/>
    <x v="6"/>
    <n v="120"/>
    <n v="20"/>
    <n v="26"/>
    <n v="6"/>
    <m/>
    <n v="7.2"/>
    <x v="1"/>
    <n v="144"/>
    <x v="60"/>
    <m/>
    <x v="4"/>
    <x v="13"/>
    <x v="11"/>
    <x v="0"/>
  </r>
  <r>
    <s v="23-12-2024"/>
    <s v="Bristol"/>
    <s v="UK"/>
    <x v="0"/>
    <s v="Female"/>
    <x v="4"/>
    <x v="51"/>
    <n v="4200"/>
    <n v="600"/>
    <n v="780"/>
    <n v="7"/>
    <m/>
    <n v="100"/>
    <x v="2"/>
    <n v="5250"/>
    <x v="81"/>
    <m/>
    <x v="183"/>
    <x v="13"/>
    <x v="11"/>
    <x v="0"/>
  </r>
  <r>
    <s v="23-12-2024"/>
    <s v="Milwaukee"/>
    <s v="USA"/>
    <x v="0"/>
    <s v="Female"/>
    <x v="0"/>
    <x v="1"/>
    <n v="640"/>
    <n v="80"/>
    <n v="104"/>
    <n v="8"/>
    <m/>
    <n v="41.6"/>
    <x v="1"/>
    <n v="832"/>
    <x v="221"/>
    <m/>
    <x v="162"/>
    <x v="13"/>
    <x v="11"/>
    <x v="0"/>
  </r>
  <r>
    <s v="23-12-2024"/>
    <s v="Bangalore"/>
    <s v="India"/>
    <x v="0"/>
    <s v="Male"/>
    <x v="1"/>
    <x v="39"/>
    <n v="150"/>
    <n v="50"/>
    <n v="65"/>
    <n v="3"/>
    <m/>
    <n v="12.6"/>
    <x v="0"/>
    <n v="180"/>
    <x v="53"/>
    <m/>
    <x v="181"/>
    <x v="13"/>
    <x v="11"/>
    <x v="0"/>
  </r>
  <r>
    <s v="23-12-2024"/>
    <s v="Madurai"/>
    <s v="India"/>
    <x v="0"/>
    <s v="Female"/>
    <x v="0"/>
    <x v="0"/>
    <n v="1250"/>
    <n v="250"/>
    <n v="325"/>
    <n v="5"/>
    <m/>
    <n v="100"/>
    <x v="2"/>
    <n v="1437.5"/>
    <x v="154"/>
    <m/>
    <x v="81"/>
    <x v="13"/>
    <x v="11"/>
    <x v="0"/>
  </r>
  <r>
    <s v="23-12-2024"/>
    <s v="Ajman"/>
    <s v="UAE"/>
    <x v="0"/>
    <s v="Male"/>
    <x v="0"/>
    <x v="11"/>
    <n v="2200"/>
    <n v="550"/>
    <n v="715"/>
    <n v="4"/>
    <m/>
    <n v="100"/>
    <x v="1"/>
    <n v="2860"/>
    <x v="77"/>
    <m/>
    <x v="75"/>
    <x v="13"/>
    <x v="11"/>
    <x v="0"/>
  </r>
  <r>
    <s v="23-12-2024"/>
    <s v="Manaus"/>
    <s v="Brazil"/>
    <x v="0"/>
    <s v="Male"/>
    <x v="0"/>
    <x v="38"/>
    <n v="360"/>
    <n v="45"/>
    <n v="59"/>
    <n v="8"/>
    <m/>
    <n v="32.76"/>
    <x v="0"/>
    <n v="468"/>
    <x v="101"/>
    <m/>
    <x v="114"/>
    <x v="13"/>
    <x v="11"/>
    <x v="0"/>
  </r>
  <r>
    <s v="23-12-2024"/>
    <s v="Quebec City"/>
    <s v="Canada"/>
    <x v="0"/>
    <s v="Male"/>
    <x v="4"/>
    <x v="35"/>
    <n v="2500"/>
    <n v="500"/>
    <n v="650"/>
    <n v="5"/>
    <m/>
    <n v="100"/>
    <x v="1"/>
    <n v="3250"/>
    <x v="71"/>
    <m/>
    <x v="102"/>
    <x v="13"/>
    <x v="11"/>
    <x v="0"/>
  </r>
  <r>
    <s v="23-12-2024"/>
    <s v="Bhagalpur"/>
    <s v="India"/>
    <x v="0"/>
    <s v="Male"/>
    <x v="0"/>
    <x v="36"/>
    <n v="330"/>
    <n v="55"/>
    <n v="72"/>
    <n v="6"/>
    <m/>
    <n v="20.625"/>
    <x v="1"/>
    <n v="412.5"/>
    <x v="120"/>
    <m/>
    <x v="101"/>
    <x v="13"/>
    <x v="11"/>
    <x v="0"/>
  </r>
  <r>
    <s v="24-12-2024"/>
    <s v="Sharjah"/>
    <s v="UAE"/>
    <x v="1"/>
    <s v="Female"/>
    <x v="4"/>
    <x v="37"/>
    <n v="2400"/>
    <n v="300"/>
    <n v="390"/>
    <n v="8"/>
    <m/>
    <n v="100"/>
    <x v="1"/>
    <n v="3120"/>
    <x v="72"/>
    <m/>
    <x v="70"/>
    <x v="14"/>
    <x v="11"/>
    <x v="0"/>
  </r>
  <r>
    <s v="24-12-2024"/>
    <s v="Nagpur"/>
    <s v="India"/>
    <x v="0"/>
    <s v="Female"/>
    <x v="2"/>
    <x v="10"/>
    <n v="5600"/>
    <n v="800"/>
    <n v="1040"/>
    <n v="7"/>
    <m/>
    <n v="104"/>
    <x v="2"/>
    <n v="6720"/>
    <x v="267"/>
    <m/>
    <x v="135"/>
    <x v="14"/>
    <x v="11"/>
    <x v="0"/>
  </r>
  <r>
    <s v="24-12-2024"/>
    <s v="Kota"/>
    <s v="India"/>
    <x v="0"/>
    <s v="Male"/>
    <x v="4"/>
    <x v="28"/>
    <n v="500"/>
    <n v="100"/>
    <n v="130"/>
    <n v="5"/>
    <m/>
    <n v="32.5"/>
    <x v="1"/>
    <n v="650"/>
    <x v="22"/>
    <m/>
    <x v="24"/>
    <x v="14"/>
    <x v="11"/>
    <x v="0"/>
  </r>
  <r>
    <s v="24-12-2024"/>
    <s v="Vijayawada"/>
    <s v="India"/>
    <x v="0"/>
    <s v="Male"/>
    <x v="0"/>
    <x v="27"/>
    <n v="240"/>
    <n v="40"/>
    <n v="52"/>
    <n v="6"/>
    <m/>
    <n v="13.8"/>
    <x v="1"/>
    <n v="276"/>
    <x v="4"/>
    <m/>
    <x v="7"/>
    <x v="14"/>
    <x v="11"/>
    <x v="0"/>
  </r>
  <r>
    <s v="24-12-2024"/>
    <s v="Berlin"/>
    <s v="Germany"/>
    <x v="0"/>
    <s v="Female"/>
    <x v="0"/>
    <x v="32"/>
    <n v="40"/>
    <n v="20"/>
    <n v="26"/>
    <n v="2"/>
    <m/>
    <n v="2.4"/>
    <x v="1"/>
    <n v="48"/>
    <x v="83"/>
    <m/>
    <x v="45"/>
    <x v="14"/>
    <x v="11"/>
    <x v="0"/>
  </r>
  <r>
    <s v="24-12-2024"/>
    <s v="Berlin"/>
    <s v="Germany"/>
    <x v="0"/>
    <s v="Female"/>
    <x v="4"/>
    <x v="31"/>
    <n v="4000"/>
    <n v="800"/>
    <n v="1040"/>
    <n v="5"/>
    <m/>
    <n v="104"/>
    <x v="2"/>
    <n v="5000"/>
    <x v="157"/>
    <m/>
    <x v="12"/>
    <x v="14"/>
    <x v="11"/>
    <x v="0"/>
  </r>
  <r>
    <s v="24-12-2024"/>
    <s v="Al Ain"/>
    <s v="UAE"/>
    <x v="1"/>
    <s v="Female"/>
    <x v="0"/>
    <x v="1"/>
    <n v="400"/>
    <n v="80"/>
    <n v="104"/>
    <n v="5"/>
    <m/>
    <n v="62.4"/>
    <x v="0"/>
    <n v="520"/>
    <x v="20"/>
    <m/>
    <x v="20"/>
    <x v="14"/>
    <x v="11"/>
    <x v="0"/>
  </r>
  <r>
    <s v="24-12-2024"/>
    <s v="Boston"/>
    <s v="USA"/>
    <x v="0"/>
    <s v="Female"/>
    <x v="2"/>
    <x v="10"/>
    <n v="2400"/>
    <n v="800"/>
    <n v="1040"/>
    <n v="3"/>
    <m/>
    <n v="104"/>
    <x v="2"/>
    <n v="3000"/>
    <x v="47"/>
    <m/>
    <x v="70"/>
    <x v="14"/>
    <x v="11"/>
    <x v="0"/>
  </r>
  <r>
    <s v="24-12-2024"/>
    <s v="Hapur"/>
    <s v="India"/>
    <x v="0"/>
    <s v="Female"/>
    <x v="0"/>
    <x v="38"/>
    <n v="270"/>
    <n v="45"/>
    <n v="59"/>
    <n v="6"/>
    <m/>
    <n v="24.57"/>
    <x v="0"/>
    <n v="351"/>
    <x v="207"/>
    <m/>
    <x v="185"/>
    <x v="14"/>
    <x v="11"/>
    <x v="0"/>
  </r>
  <r>
    <s v="24-12-2024"/>
    <s v="Ludhiana"/>
    <s v="India"/>
    <x v="1"/>
    <s v="Male"/>
    <x v="2"/>
    <x v="10"/>
    <n v="4000"/>
    <n v="800"/>
    <n v="1040"/>
    <n v="5"/>
    <m/>
    <n v="104"/>
    <x v="0"/>
    <n v="5000"/>
    <x v="157"/>
    <m/>
    <x v="12"/>
    <x v="14"/>
    <x v="11"/>
    <x v="0"/>
  </r>
  <r>
    <s v="24-12-2024"/>
    <s v="Pune"/>
    <s v="India"/>
    <x v="0"/>
    <s v="Female"/>
    <x v="1"/>
    <x v="22"/>
    <n v="400"/>
    <n v="100"/>
    <n v="130"/>
    <n v="4"/>
    <m/>
    <n v="36.4"/>
    <x v="0"/>
    <n v="520"/>
    <x v="20"/>
    <m/>
    <x v="20"/>
    <x v="14"/>
    <x v="11"/>
    <x v="0"/>
  </r>
  <r>
    <s v="24-12-2024"/>
    <s v="Bhagalpur"/>
    <s v="India"/>
    <x v="0"/>
    <s v="Male"/>
    <x v="0"/>
    <x v="1"/>
    <n v="400"/>
    <n v="80"/>
    <n v="104"/>
    <n v="5"/>
    <m/>
    <n v="50"/>
    <x v="2"/>
    <n v="500"/>
    <x v="132"/>
    <m/>
    <x v="20"/>
    <x v="14"/>
    <x v="11"/>
    <x v="0"/>
  </r>
  <r>
    <s v="24-12-2024"/>
    <s v="Edmonton"/>
    <s v="Canada"/>
    <x v="0"/>
    <s v="Female"/>
    <x v="5"/>
    <x v="56"/>
    <n v="140"/>
    <n v="20"/>
    <n v="26"/>
    <n v="7"/>
    <m/>
    <n v="9.1"/>
    <x v="1"/>
    <n v="182"/>
    <x v="64"/>
    <m/>
    <x v="62"/>
    <x v="14"/>
    <x v="11"/>
    <x v="0"/>
  </r>
  <r>
    <s v="24-12-2024"/>
    <s v="Berlin"/>
    <s v="Germany"/>
    <x v="0"/>
    <s v="Male"/>
    <x v="2"/>
    <x v="52"/>
    <n v="5000"/>
    <n v="5000"/>
    <n v="6500"/>
    <n v="1"/>
    <m/>
    <n v="437.5"/>
    <x v="0"/>
    <n v="6250"/>
    <x v="45"/>
    <m/>
    <x v="46"/>
    <x v="14"/>
    <x v="11"/>
    <x v="0"/>
  </r>
  <r>
    <s v="24-12-2024"/>
    <s v="Vancouver"/>
    <s v="Canada"/>
    <x v="1"/>
    <s v="Male"/>
    <x v="0"/>
    <x v="4"/>
    <n v="200"/>
    <n v="40"/>
    <n v="52"/>
    <n v="5"/>
    <m/>
    <n v="26"/>
    <x v="1"/>
    <n v="260"/>
    <x v="55"/>
    <m/>
    <x v="54"/>
    <x v="14"/>
    <x v="11"/>
    <x v="0"/>
  </r>
  <r>
    <s v="24-12-2024"/>
    <s v="Abu Dhabi"/>
    <s v="UAE"/>
    <x v="0"/>
    <s v="Female"/>
    <x v="0"/>
    <x v="6"/>
    <n v="40"/>
    <n v="20"/>
    <n v="26"/>
    <n v="2"/>
    <m/>
    <n v="4.8"/>
    <x v="2"/>
    <n v="48"/>
    <x v="83"/>
    <m/>
    <x v="45"/>
    <x v="14"/>
    <x v="11"/>
    <x v="0"/>
  </r>
  <r>
    <s v="24-12-2024"/>
    <s v="Dubai"/>
    <s v="UAE"/>
    <x v="0"/>
    <s v="Female"/>
    <x v="0"/>
    <x v="32"/>
    <n v="120"/>
    <n v="20"/>
    <n v="26"/>
    <n v="6"/>
    <m/>
    <n v="7.8"/>
    <x v="1"/>
    <n v="156"/>
    <x v="4"/>
    <m/>
    <x v="4"/>
    <x v="14"/>
    <x v="11"/>
    <x v="0"/>
  </r>
  <r>
    <s v="24-12-2024"/>
    <s v="Lucknow"/>
    <s v="India"/>
    <x v="1"/>
    <s v="Male"/>
    <x v="4"/>
    <x v="37"/>
    <n v="2400"/>
    <n v="300"/>
    <n v="390"/>
    <n v="8"/>
    <m/>
    <n v="100"/>
    <x v="1"/>
    <n v="3120"/>
    <x v="72"/>
    <m/>
    <x v="70"/>
    <x v="14"/>
    <x v="11"/>
    <x v="0"/>
  </r>
  <r>
    <s v="24-12-2024"/>
    <s v="Brisbane"/>
    <s v="Australia"/>
    <x v="0"/>
    <s v="Male"/>
    <x v="4"/>
    <x v="16"/>
    <n v="12600"/>
    <n v="1800"/>
    <n v="2340"/>
    <n v="7"/>
    <m/>
    <n v="234"/>
    <x v="1"/>
    <n v="16380"/>
    <x v="216"/>
    <m/>
    <x v="169"/>
    <x v="14"/>
    <x v="11"/>
    <x v="0"/>
  </r>
  <r>
    <s v="24-12-2024"/>
    <s v="Abu Dhabi"/>
    <s v="UAE"/>
    <x v="0"/>
    <s v="Female"/>
    <x v="4"/>
    <x v="34"/>
    <n v="10000"/>
    <n v="2500"/>
    <n v="3250"/>
    <n v="4"/>
    <m/>
    <n v="325"/>
    <x v="0"/>
    <n v="12500"/>
    <x v="139"/>
    <m/>
    <x v="88"/>
    <x v="14"/>
    <x v="11"/>
    <x v="0"/>
  </r>
  <r>
    <s v="24-12-2024"/>
    <s v="Sambalpur"/>
    <s v="India"/>
    <x v="1"/>
    <s v="Female"/>
    <x v="1"/>
    <x v="47"/>
    <n v="25"/>
    <n v="25"/>
    <n v="33"/>
    <n v="1"/>
    <m/>
    <n v="3.25"/>
    <x v="1"/>
    <n v="32.5"/>
    <x v="163"/>
    <m/>
    <x v="143"/>
    <x v="14"/>
    <x v="11"/>
    <x v="0"/>
  </r>
  <r>
    <s v="24-12-2024"/>
    <s v="Visakhapatnam"/>
    <s v="India"/>
    <x v="0"/>
    <s v="Female"/>
    <x v="0"/>
    <x v="6"/>
    <n v="60"/>
    <n v="20"/>
    <n v="26"/>
    <n v="3"/>
    <m/>
    <n v="3.9"/>
    <x v="1"/>
    <n v="78"/>
    <x v="209"/>
    <m/>
    <x v="112"/>
    <x v="14"/>
    <x v="11"/>
    <x v="0"/>
  </r>
  <r>
    <s v="24-12-2024"/>
    <s v="Raichur"/>
    <s v="India"/>
    <x v="0"/>
    <s v="Female"/>
    <x v="2"/>
    <x v="29"/>
    <n v="60000"/>
    <n v="12000"/>
    <n v="15600"/>
    <n v="5"/>
    <m/>
    <n v="2340"/>
    <x v="1"/>
    <n v="72000"/>
    <x v="149"/>
    <m/>
    <x v="79"/>
    <x v="14"/>
    <x v="11"/>
    <x v="0"/>
  </r>
  <r>
    <s v="24-12-2024"/>
    <s v="Belo Horizonte"/>
    <s v="Brazil"/>
    <x v="1"/>
    <s v="Male"/>
    <x v="0"/>
    <x v="1"/>
    <n v="320"/>
    <n v="80"/>
    <n v="104"/>
    <n v="4"/>
    <m/>
    <n v="41.6"/>
    <x v="1"/>
    <n v="416"/>
    <x v="27"/>
    <m/>
    <x v="28"/>
    <x v="14"/>
    <x v="11"/>
    <x v="0"/>
  </r>
  <r>
    <s v="24-12-2024"/>
    <s v="Patna"/>
    <s v="India"/>
    <x v="1"/>
    <s v="Male"/>
    <x v="5"/>
    <x v="20"/>
    <n v="100"/>
    <n v="10"/>
    <n v="13"/>
    <n v="10"/>
    <m/>
    <n v="19.5"/>
    <x v="2"/>
    <n v="130"/>
    <x v="53"/>
    <m/>
    <x v="9"/>
    <x v="14"/>
    <x v="11"/>
    <x v="0"/>
  </r>
  <r>
    <s v="24-12-2024"/>
    <s v="Belo Horizonte"/>
    <s v="Brazil"/>
    <x v="1"/>
    <s v="Male"/>
    <x v="2"/>
    <x v="12"/>
    <n v="100000"/>
    <n v="25000"/>
    <n v="32500"/>
    <n v="4"/>
    <m/>
    <n v="4875"/>
    <x v="0"/>
    <n v="130000"/>
    <x v="254"/>
    <m/>
    <x v="195"/>
    <x v="14"/>
    <x v="11"/>
    <x v="0"/>
  </r>
  <r>
    <s v="24-12-2024"/>
    <s v="Ahmedabad"/>
    <s v="India"/>
    <x v="0"/>
    <s v="Male"/>
    <x v="4"/>
    <x v="37"/>
    <n v="1800"/>
    <n v="300"/>
    <n v="390"/>
    <n v="6"/>
    <m/>
    <n v="100"/>
    <x v="2"/>
    <n v="2340"/>
    <x v="137"/>
    <m/>
    <x v="122"/>
    <x v="14"/>
    <x v="11"/>
    <x v="0"/>
  </r>
  <r>
    <s v="24-12-2024"/>
    <s v="Milwaukee"/>
    <s v="USA"/>
    <x v="0"/>
    <s v="Male"/>
    <x v="5"/>
    <x v="26"/>
    <n v="10"/>
    <n v="5"/>
    <n v="7"/>
    <n v="2"/>
    <m/>
    <n v="1.3"/>
    <x v="2"/>
    <n v="13"/>
    <x v="331"/>
    <m/>
    <x v="232"/>
    <x v="14"/>
    <x v="11"/>
    <x v="0"/>
  </r>
  <r>
    <s v="24-12-2024"/>
    <s v="Kolhapur"/>
    <s v="India"/>
    <x v="0"/>
    <s v="Male"/>
    <x v="2"/>
    <x v="52"/>
    <n v="30000"/>
    <n v="5000"/>
    <n v="6500"/>
    <n v="6"/>
    <m/>
    <n v="650"/>
    <x v="0"/>
    <n v="34500"/>
    <x v="151"/>
    <m/>
    <x v="146"/>
    <x v="14"/>
    <x v="11"/>
    <x v="0"/>
  </r>
  <r>
    <s v="24-12-2024"/>
    <s v="Hapur"/>
    <s v="India"/>
    <x v="0"/>
    <s v="Female"/>
    <x v="0"/>
    <x v="38"/>
    <n v="315"/>
    <n v="45"/>
    <n v="59"/>
    <n v="7"/>
    <m/>
    <n v="39.375"/>
    <x v="2"/>
    <n v="393.75"/>
    <x v="230"/>
    <m/>
    <x v="178"/>
    <x v="14"/>
    <x v="11"/>
    <x v="0"/>
  </r>
  <r>
    <s v="24-12-2024"/>
    <s v="Sheffield"/>
    <s v="UK"/>
    <x v="1"/>
    <s v="Male"/>
    <x v="4"/>
    <x v="31"/>
    <n v="800"/>
    <n v="800"/>
    <n v="1040"/>
    <n v="1"/>
    <m/>
    <n v="104"/>
    <x v="0"/>
    <n v="1040"/>
    <x v="73"/>
    <m/>
    <x v="71"/>
    <x v="14"/>
    <x v="11"/>
    <x v="0"/>
  </r>
  <r>
    <s v="25-12-2024"/>
    <s v="Gandhinagar"/>
    <s v="India"/>
    <x v="0"/>
    <s v="Male"/>
    <x v="0"/>
    <x v="14"/>
    <n v="560"/>
    <n v="140"/>
    <n v="182"/>
    <n v="4"/>
    <m/>
    <n v="33.6"/>
    <x v="1"/>
    <n v="672"/>
    <x v="327"/>
    <m/>
    <x v="17"/>
    <x v="15"/>
    <x v="11"/>
    <x v="0"/>
  </r>
  <r>
    <s v="25-12-2024"/>
    <s v="Sheffield"/>
    <s v="UK"/>
    <x v="0"/>
    <s v="Female"/>
    <x v="0"/>
    <x v="3"/>
    <n v="700"/>
    <n v="100"/>
    <n v="130"/>
    <n v="7"/>
    <m/>
    <n v="63.7"/>
    <x v="0"/>
    <n v="910"/>
    <x v="34"/>
    <m/>
    <x v="3"/>
    <x v="15"/>
    <x v="11"/>
    <x v="0"/>
  </r>
  <r>
    <s v="25-12-2024"/>
    <s v="Melbourne"/>
    <s v="Australia"/>
    <x v="1"/>
    <s v="Male"/>
    <x v="4"/>
    <x v="28"/>
    <n v="700"/>
    <n v="100"/>
    <n v="130"/>
    <n v="7"/>
    <m/>
    <n v="100"/>
    <x v="0"/>
    <n v="840"/>
    <x v="3"/>
    <m/>
    <x v="3"/>
    <x v="15"/>
    <x v="11"/>
    <x v="0"/>
  </r>
  <r>
    <s v="25-12-2024"/>
    <s v="Kharagpur"/>
    <s v="India"/>
    <x v="0"/>
    <s v="Male"/>
    <x v="2"/>
    <x v="18"/>
    <n v="6000"/>
    <n v="1200"/>
    <n v="1560"/>
    <n v="5"/>
    <m/>
    <n v="156"/>
    <x v="1"/>
    <n v="7500"/>
    <x v="190"/>
    <m/>
    <x v="25"/>
    <x v="15"/>
    <x v="11"/>
    <x v="0"/>
  </r>
  <r>
    <s v="25-12-2024"/>
    <s v="Bhopal"/>
    <s v="India"/>
    <x v="1"/>
    <s v="Female"/>
    <x v="0"/>
    <x v="38"/>
    <n v="135"/>
    <n v="45"/>
    <n v="59"/>
    <n v="3"/>
    <m/>
    <n v="21.06"/>
    <x v="0"/>
    <n v="175.5"/>
    <x v="233"/>
    <m/>
    <x v="155"/>
    <x v="15"/>
    <x v="11"/>
    <x v="0"/>
  </r>
  <r>
    <s v="25-12-2024"/>
    <s v="Kollam"/>
    <s v="India"/>
    <x v="1"/>
    <s v="Male"/>
    <x v="0"/>
    <x v="38"/>
    <n v="135"/>
    <n v="45"/>
    <n v="59"/>
    <n v="3"/>
    <m/>
    <n v="19.440000000000001"/>
    <x v="0"/>
    <n v="162"/>
    <x v="129"/>
    <m/>
    <x v="155"/>
    <x v="15"/>
    <x v="11"/>
    <x v="0"/>
  </r>
  <r>
    <s v="25-12-2024"/>
    <s v="Chennai"/>
    <s v="India"/>
    <x v="1"/>
    <s v="Female"/>
    <x v="2"/>
    <x v="18"/>
    <n v="6000"/>
    <n v="1200"/>
    <n v="1560"/>
    <n v="5"/>
    <m/>
    <n v="156"/>
    <x v="0"/>
    <n v="7500"/>
    <x v="190"/>
    <m/>
    <x v="25"/>
    <x v="15"/>
    <x v="11"/>
    <x v="0"/>
  </r>
  <r>
    <s v="25-12-2024"/>
    <s v="Mumbai"/>
    <s v="India"/>
    <x v="1"/>
    <s v="Female"/>
    <x v="0"/>
    <x v="3"/>
    <n v="900"/>
    <n v="100"/>
    <n v="130"/>
    <n v="9"/>
    <m/>
    <n v="100"/>
    <x v="0"/>
    <n v="1125"/>
    <x v="141"/>
    <m/>
    <x v="29"/>
    <x v="15"/>
    <x v="11"/>
    <x v="0"/>
  </r>
  <r>
    <s v="25-12-2024"/>
    <s v="Calgary"/>
    <s v="Canada"/>
    <x v="1"/>
    <s v="Male"/>
    <x v="2"/>
    <x v="18"/>
    <n v="3600"/>
    <n v="1200"/>
    <n v="1560"/>
    <n v="3"/>
    <m/>
    <n v="156"/>
    <x v="1"/>
    <n v="4320"/>
    <x v="72"/>
    <m/>
    <x v="16"/>
    <x v="15"/>
    <x v="11"/>
    <x v="0"/>
  </r>
  <r>
    <s v="25-12-2024"/>
    <s v="Kansas City"/>
    <s v="USA"/>
    <x v="0"/>
    <s v="Male"/>
    <x v="1"/>
    <x v="44"/>
    <n v="1050"/>
    <n v="150"/>
    <n v="195"/>
    <n v="7"/>
    <m/>
    <n v="84.525000000000006"/>
    <x v="0"/>
    <n v="1207.5"/>
    <x v="249"/>
    <m/>
    <x v="86"/>
    <x v="15"/>
    <x v="11"/>
    <x v="0"/>
  </r>
  <r>
    <s v="25-12-2024"/>
    <s v="Atlanta"/>
    <s v="USA"/>
    <x v="1"/>
    <s v="Male"/>
    <x v="0"/>
    <x v="3"/>
    <n v="900"/>
    <n v="100"/>
    <n v="130"/>
    <n v="9"/>
    <m/>
    <n v="100"/>
    <x v="0"/>
    <n v="1125"/>
    <x v="141"/>
    <m/>
    <x v="29"/>
    <x v="15"/>
    <x v="11"/>
    <x v="0"/>
  </r>
  <r>
    <s v="25-12-2024"/>
    <s v="Raichur"/>
    <s v="India"/>
    <x v="0"/>
    <s v="Female"/>
    <x v="0"/>
    <x v="9"/>
    <n v="60"/>
    <n v="60"/>
    <n v="78"/>
    <n v="1"/>
    <m/>
    <n v="3.9"/>
    <x v="1"/>
    <n v="78"/>
    <x v="209"/>
    <m/>
    <x v="112"/>
    <x v="15"/>
    <x v="11"/>
    <x v="0"/>
  </r>
  <r>
    <s v="25-12-2024"/>
    <s v="Canberra"/>
    <s v="Australia"/>
    <x v="0"/>
    <s v="Female"/>
    <x v="0"/>
    <x v="0"/>
    <n v="1250"/>
    <n v="250"/>
    <n v="325"/>
    <n v="5"/>
    <m/>
    <n v="81.25"/>
    <x v="1"/>
    <n v="1625"/>
    <x v="134"/>
    <m/>
    <x v="81"/>
    <x v="15"/>
    <x v="11"/>
    <x v="0"/>
  </r>
  <r>
    <s v="25-12-2024"/>
    <s v="Nagpur"/>
    <s v="India"/>
    <x v="1"/>
    <s v="Male"/>
    <x v="1"/>
    <x v="39"/>
    <n v="300"/>
    <n v="50"/>
    <n v="65"/>
    <n v="6"/>
    <m/>
    <n v="58.5"/>
    <x v="2"/>
    <n v="390"/>
    <x v="43"/>
    <m/>
    <x v="85"/>
    <x v="15"/>
    <x v="11"/>
    <x v="0"/>
  </r>
  <r>
    <s v="25-12-2024"/>
    <s v="Birmingham"/>
    <s v="UK"/>
    <x v="0"/>
    <s v="Male"/>
    <x v="0"/>
    <x v="9"/>
    <n v="360"/>
    <n v="60"/>
    <n v="78"/>
    <n v="6"/>
    <m/>
    <n v="45"/>
    <x v="2"/>
    <n v="450"/>
    <x v="43"/>
    <m/>
    <x v="44"/>
    <x v="15"/>
    <x v="11"/>
    <x v="0"/>
  </r>
  <r>
    <s v="25-12-2024"/>
    <s v="Manaus"/>
    <s v="Brazil"/>
    <x v="0"/>
    <s v="Male"/>
    <x v="4"/>
    <x v="37"/>
    <n v="1800"/>
    <n v="300"/>
    <n v="390"/>
    <n v="6"/>
    <m/>
    <n v="100"/>
    <x v="0"/>
    <n v="2340"/>
    <x v="137"/>
    <m/>
    <x v="122"/>
    <x v="15"/>
    <x v="11"/>
    <x v="0"/>
  </r>
  <r>
    <s v="25-12-2024"/>
    <s v="Tumkur"/>
    <s v="India"/>
    <x v="0"/>
    <s v="Male"/>
    <x v="1"/>
    <x v="22"/>
    <n v="300"/>
    <n v="100"/>
    <n v="130"/>
    <n v="3"/>
    <m/>
    <n v="39"/>
    <x v="2"/>
    <n v="390"/>
    <x v="43"/>
    <m/>
    <x v="85"/>
    <x v="15"/>
    <x v="11"/>
    <x v="0"/>
  </r>
  <r>
    <s v="25-12-2024"/>
    <s v="Manchester"/>
    <s v="UK"/>
    <x v="0"/>
    <s v="Male"/>
    <x v="5"/>
    <x v="49"/>
    <n v="140"/>
    <n v="70"/>
    <n v="91"/>
    <n v="2"/>
    <m/>
    <n v="11.27"/>
    <x v="0"/>
    <n v="161"/>
    <x v="30"/>
    <m/>
    <x v="62"/>
    <x v="15"/>
    <x v="11"/>
    <x v="0"/>
  </r>
  <r>
    <s v="25-12-2024"/>
    <s v="Patna"/>
    <s v="India"/>
    <x v="0"/>
    <s v="Male"/>
    <x v="0"/>
    <x v="5"/>
    <n v="540"/>
    <n v="90"/>
    <n v="117"/>
    <n v="6"/>
    <m/>
    <n v="70.2"/>
    <x v="2"/>
    <n v="702"/>
    <x v="8"/>
    <m/>
    <x v="8"/>
    <x v="15"/>
    <x v="11"/>
    <x v="0"/>
  </r>
  <r>
    <s v="25-12-2024"/>
    <s v="Ahmedabad"/>
    <s v="India"/>
    <x v="0"/>
    <s v="Female"/>
    <x v="4"/>
    <x v="35"/>
    <n v="1500"/>
    <n v="500"/>
    <n v="650"/>
    <n v="3"/>
    <m/>
    <n v="97.5"/>
    <x v="1"/>
    <n v="1950"/>
    <x v="0"/>
    <m/>
    <x v="0"/>
    <x v="15"/>
    <x v="11"/>
    <x v="0"/>
  </r>
  <r>
    <s v="25-12-2024"/>
    <s v="Fujairah"/>
    <s v="UAE"/>
    <x v="0"/>
    <s v="Male"/>
    <x v="4"/>
    <x v="28"/>
    <n v="600"/>
    <n v="100"/>
    <n v="130"/>
    <n v="6"/>
    <m/>
    <n v="36"/>
    <x v="1"/>
    <n v="720"/>
    <x v="20"/>
    <m/>
    <x v="5"/>
    <x v="15"/>
    <x v="11"/>
    <x v="0"/>
  </r>
  <r>
    <s v="25-12-2024"/>
    <s v="Ottawa"/>
    <s v="Canada"/>
    <x v="1"/>
    <s v="Female"/>
    <x v="2"/>
    <x v="52"/>
    <n v="30000"/>
    <n v="5000"/>
    <n v="6500"/>
    <n v="6"/>
    <m/>
    <n v="650"/>
    <x v="1"/>
    <n v="36000"/>
    <x v="144"/>
    <m/>
    <x v="146"/>
    <x v="15"/>
    <x v="11"/>
    <x v="0"/>
  </r>
  <r>
    <s v="25-12-2024"/>
    <s v="Al Ain"/>
    <s v="UAE"/>
    <x v="1"/>
    <s v="Female"/>
    <x v="0"/>
    <x v="36"/>
    <n v="330"/>
    <n v="55"/>
    <n v="72"/>
    <n v="6"/>
    <m/>
    <n v="41.25"/>
    <x v="1"/>
    <n v="412.5"/>
    <x v="120"/>
    <m/>
    <x v="101"/>
    <x v="15"/>
    <x v="11"/>
    <x v="0"/>
  </r>
  <r>
    <s v="25-12-2024"/>
    <s v="Al Ain"/>
    <s v="UAE"/>
    <x v="0"/>
    <s v="Female"/>
    <x v="2"/>
    <x v="29"/>
    <n v="72000"/>
    <n v="12000"/>
    <n v="15600"/>
    <n v="6"/>
    <m/>
    <n v="2340"/>
    <x v="0"/>
    <n v="86400"/>
    <x v="42"/>
    <m/>
    <x v="39"/>
    <x v="15"/>
    <x v="11"/>
    <x v="0"/>
  </r>
  <r>
    <s v="26-12-2024"/>
    <s v="Gandhinagar"/>
    <s v="India"/>
    <x v="1"/>
    <s v="Female"/>
    <x v="2"/>
    <x v="29"/>
    <n v="36000"/>
    <n v="12000"/>
    <n v="15600"/>
    <n v="3"/>
    <m/>
    <n v="2340"/>
    <x v="1"/>
    <n v="46800"/>
    <x v="51"/>
    <m/>
    <x v="52"/>
    <x v="16"/>
    <x v="11"/>
    <x v="0"/>
  </r>
  <r>
    <s v="26-12-2024"/>
    <s v="Kollam"/>
    <s v="India"/>
    <x v="0"/>
    <s v="Male"/>
    <x v="1"/>
    <x v="2"/>
    <n v="540"/>
    <n v="180"/>
    <n v="234"/>
    <n v="3"/>
    <m/>
    <n v="35.1"/>
    <x v="1"/>
    <n v="702"/>
    <x v="8"/>
    <m/>
    <x v="8"/>
    <x v="16"/>
    <x v="11"/>
    <x v="0"/>
  </r>
  <r>
    <s v="26-12-2024"/>
    <s v="Agra"/>
    <s v="India"/>
    <x v="0"/>
    <s v="Male"/>
    <x v="0"/>
    <x v="6"/>
    <n v="60"/>
    <n v="20"/>
    <n v="26"/>
    <n v="3"/>
    <m/>
    <n v="3.45"/>
    <x v="1"/>
    <n v="69"/>
    <x v="57"/>
    <m/>
    <x v="112"/>
    <x v="16"/>
    <x v="11"/>
    <x v="0"/>
  </r>
  <r>
    <s v="26-12-2024"/>
    <s v="Abu Dhabi"/>
    <s v="UAE"/>
    <x v="0"/>
    <s v="Female"/>
    <x v="1"/>
    <x v="39"/>
    <n v="300"/>
    <n v="50"/>
    <n v="65"/>
    <n v="6"/>
    <m/>
    <n v="18.75"/>
    <x v="1"/>
    <n v="375"/>
    <x v="24"/>
    <m/>
    <x v="85"/>
    <x v="16"/>
    <x v="11"/>
    <x v="0"/>
  </r>
  <r>
    <s v="26-12-2024"/>
    <s v="Palghar"/>
    <s v="India"/>
    <x v="0"/>
    <s v="Female"/>
    <x v="2"/>
    <x v="19"/>
    <n v="72000"/>
    <n v="18000"/>
    <n v="23400"/>
    <n v="4"/>
    <m/>
    <n v="3510"/>
    <x v="2"/>
    <n v="93600"/>
    <x v="39"/>
    <m/>
    <x v="39"/>
    <x v="16"/>
    <x v="11"/>
    <x v="0"/>
  </r>
  <r>
    <s v="26-12-2024"/>
    <s v="San Francisco"/>
    <s v="USA"/>
    <x v="1"/>
    <s v="Female"/>
    <x v="5"/>
    <x v="58"/>
    <n v="1250"/>
    <n v="250"/>
    <n v="325"/>
    <n v="5"/>
    <m/>
    <n v="100"/>
    <x v="1"/>
    <n v="1562.5"/>
    <x v="85"/>
    <m/>
    <x v="81"/>
    <x v="16"/>
    <x v="11"/>
    <x v="0"/>
  </r>
  <r>
    <s v="26-12-2024"/>
    <s v="Phoenix"/>
    <s v="USA"/>
    <x v="0"/>
    <s v="Male"/>
    <x v="2"/>
    <x v="17"/>
    <n v="4400"/>
    <n v="2200"/>
    <n v="2860"/>
    <n v="2"/>
    <m/>
    <n v="286"/>
    <x v="2"/>
    <n v="5060"/>
    <x v="77"/>
    <m/>
    <x v="104"/>
    <x v="16"/>
    <x v="11"/>
    <x v="0"/>
  </r>
  <r>
    <s v="26-12-2024"/>
    <s v="Sheffield"/>
    <s v="UK"/>
    <x v="0"/>
    <s v="Female"/>
    <x v="2"/>
    <x v="52"/>
    <n v="20000"/>
    <n v="5000"/>
    <n v="6500"/>
    <n v="4"/>
    <m/>
    <n v="650"/>
    <x v="1"/>
    <n v="26000"/>
    <x v="144"/>
    <m/>
    <x v="128"/>
    <x v="16"/>
    <x v="11"/>
    <x v="0"/>
  </r>
  <r>
    <s v="26-12-2024"/>
    <s v="San Francisco"/>
    <s v="USA"/>
    <x v="1"/>
    <s v="Female"/>
    <x v="0"/>
    <x v="11"/>
    <n v="2200"/>
    <n v="550"/>
    <n v="715"/>
    <n v="4"/>
    <m/>
    <n v="100"/>
    <x v="0"/>
    <n v="2860"/>
    <x v="77"/>
    <m/>
    <x v="75"/>
    <x v="16"/>
    <x v="11"/>
    <x v="0"/>
  </r>
  <r>
    <s v="26-12-2024"/>
    <s v="Moradabad"/>
    <s v="India"/>
    <x v="0"/>
    <s v="Male"/>
    <x v="5"/>
    <x v="23"/>
    <n v="60"/>
    <n v="15"/>
    <n v="20"/>
    <n v="4"/>
    <m/>
    <n v="3.45"/>
    <x v="1"/>
    <n v="69"/>
    <x v="57"/>
    <m/>
    <x v="216"/>
    <x v="16"/>
    <x v="11"/>
    <x v="0"/>
  </r>
  <r>
    <s v="26-12-2024"/>
    <s v="Cologne"/>
    <s v="Germany"/>
    <x v="1"/>
    <s v="Male"/>
    <x v="0"/>
    <x v="32"/>
    <n v="200"/>
    <n v="20"/>
    <n v="26"/>
    <n v="10"/>
    <m/>
    <n v="26"/>
    <x v="1"/>
    <n v="260"/>
    <x v="55"/>
    <m/>
    <x v="54"/>
    <x v="16"/>
    <x v="11"/>
    <x v="0"/>
  </r>
  <r>
    <s v="26-12-2024"/>
    <s v="Ottawa"/>
    <s v="Canada"/>
    <x v="1"/>
    <s v="Male"/>
    <x v="0"/>
    <x v="33"/>
    <n v="180"/>
    <n v="60"/>
    <n v="78"/>
    <n v="3"/>
    <m/>
    <n v="33.75"/>
    <x v="2"/>
    <n v="225"/>
    <x v="65"/>
    <m/>
    <x v="2"/>
    <x v="16"/>
    <x v="11"/>
    <x v="0"/>
  </r>
  <r>
    <s v="26-12-2024"/>
    <s v="Ludhiana"/>
    <s v="India"/>
    <x v="1"/>
    <s v="Male"/>
    <x v="0"/>
    <x v="38"/>
    <n v="225"/>
    <n v="45"/>
    <n v="59"/>
    <n v="5"/>
    <m/>
    <n v="35.1"/>
    <x v="0"/>
    <n v="292.5"/>
    <x v="37"/>
    <m/>
    <x v="154"/>
    <x v="16"/>
    <x v="11"/>
    <x v="0"/>
  </r>
  <r>
    <s v="26-12-2024"/>
    <s v="Chennai"/>
    <s v="India"/>
    <x v="1"/>
    <s v="Male"/>
    <x v="0"/>
    <x v="38"/>
    <n v="270"/>
    <n v="45"/>
    <n v="59"/>
    <n v="6"/>
    <m/>
    <n v="35.1"/>
    <x v="1"/>
    <n v="351"/>
    <x v="207"/>
    <m/>
    <x v="185"/>
    <x v="16"/>
    <x v="11"/>
    <x v="0"/>
  </r>
  <r>
    <s v="26-12-2024"/>
    <s v="Umm Al Quwain"/>
    <s v="UAE"/>
    <x v="0"/>
    <s v="Male"/>
    <x v="2"/>
    <x v="52"/>
    <n v="30000"/>
    <n v="5000"/>
    <n v="6500"/>
    <n v="6"/>
    <m/>
    <n v="650"/>
    <x v="2"/>
    <n v="36000"/>
    <x v="144"/>
    <m/>
    <x v="146"/>
    <x v="16"/>
    <x v="11"/>
    <x v="0"/>
  </r>
  <r>
    <s v="26-12-2024"/>
    <s v="Hobart"/>
    <s v="Australia"/>
    <x v="0"/>
    <s v="Male"/>
    <x v="0"/>
    <x v="3"/>
    <n v="600"/>
    <n v="100"/>
    <n v="130"/>
    <n v="6"/>
    <m/>
    <n v="48.3"/>
    <x v="0"/>
    <n v="690"/>
    <x v="43"/>
    <m/>
    <x v="5"/>
    <x v="16"/>
    <x v="11"/>
    <x v="0"/>
  </r>
  <r>
    <s v="26-12-2024"/>
    <s v="Berlin"/>
    <s v="Germany"/>
    <x v="0"/>
    <s v="Male"/>
    <x v="2"/>
    <x v="18"/>
    <n v="7200"/>
    <n v="1200"/>
    <n v="1560"/>
    <n v="6"/>
    <m/>
    <n v="156"/>
    <x v="1"/>
    <n v="9000"/>
    <x v="23"/>
    <m/>
    <x v="19"/>
    <x v="16"/>
    <x v="11"/>
    <x v="0"/>
  </r>
  <r>
    <s v="26-12-2024"/>
    <s v="Leipzig"/>
    <s v="Germany"/>
    <x v="0"/>
    <s v="Female"/>
    <x v="0"/>
    <x v="3"/>
    <n v="400"/>
    <n v="100"/>
    <n v="130"/>
    <n v="4"/>
    <m/>
    <n v="36.4"/>
    <x v="0"/>
    <n v="520"/>
    <x v="20"/>
    <m/>
    <x v="20"/>
    <x v="16"/>
    <x v="11"/>
    <x v="0"/>
  </r>
  <r>
    <s v="26-12-2024"/>
    <s v="Rio de Janeiro"/>
    <s v="Brazil"/>
    <x v="1"/>
    <s v="Male"/>
    <x v="4"/>
    <x v="45"/>
    <n v="10000"/>
    <n v="2000"/>
    <n v="2600"/>
    <n v="5"/>
    <m/>
    <n v="260"/>
    <x v="2"/>
    <n v="12500"/>
    <x v="139"/>
    <m/>
    <x v="88"/>
    <x v="16"/>
    <x v="11"/>
    <x v="0"/>
  </r>
  <r>
    <s v="26-12-2024"/>
    <s v="Gandhinagar"/>
    <s v="India"/>
    <x v="0"/>
    <s v="Female"/>
    <x v="0"/>
    <x v="33"/>
    <n v="120"/>
    <n v="60"/>
    <n v="78"/>
    <n v="2"/>
    <m/>
    <n v="10.92"/>
    <x v="0"/>
    <n v="156"/>
    <x v="4"/>
    <m/>
    <x v="4"/>
    <x v="16"/>
    <x v="11"/>
    <x v="0"/>
  </r>
  <r>
    <s v="26-12-2024"/>
    <s v="Pali"/>
    <s v="India"/>
    <x v="0"/>
    <s v="Male"/>
    <x v="2"/>
    <x v="52"/>
    <n v="35000"/>
    <n v="5000"/>
    <n v="6500"/>
    <n v="7"/>
    <m/>
    <n v="650"/>
    <x v="2"/>
    <n v="42000"/>
    <x v="316"/>
    <m/>
    <x v="211"/>
    <x v="16"/>
    <x v="11"/>
    <x v="0"/>
  </r>
  <r>
    <s v="26-12-2024"/>
    <s v="Bristol"/>
    <s v="UK"/>
    <x v="0"/>
    <s v="Female"/>
    <x v="2"/>
    <x v="7"/>
    <n v="165000"/>
    <n v="55000"/>
    <n v="71500"/>
    <n v="3"/>
    <m/>
    <n v="10725"/>
    <x v="2"/>
    <n v="206250"/>
    <x v="175"/>
    <m/>
    <x v="35"/>
    <x v="16"/>
    <x v="11"/>
    <x v="0"/>
  </r>
  <r>
    <s v="27-12-2024"/>
    <s v="Ludhiana"/>
    <s v="India"/>
    <x v="0"/>
    <s v="Male"/>
    <x v="4"/>
    <x v="35"/>
    <n v="1500"/>
    <n v="500"/>
    <n v="650"/>
    <n v="3"/>
    <m/>
    <n v="100"/>
    <x v="2"/>
    <n v="1950"/>
    <x v="0"/>
    <m/>
    <x v="0"/>
    <x v="17"/>
    <x v="11"/>
    <x v="0"/>
  </r>
  <r>
    <s v="27-12-2024"/>
    <s v="Manaus"/>
    <s v="Brazil"/>
    <x v="0"/>
    <s v="Male"/>
    <x v="4"/>
    <x v="28"/>
    <n v="200"/>
    <n v="100"/>
    <n v="130"/>
    <n v="2"/>
    <m/>
    <n v="26"/>
    <x v="2"/>
    <n v="260"/>
    <x v="55"/>
    <m/>
    <x v="54"/>
    <x v="17"/>
    <x v="11"/>
    <x v="0"/>
  </r>
  <r>
    <s v="27-12-2024"/>
    <s v="Tenali"/>
    <s v="India"/>
    <x v="0"/>
    <s v="Male"/>
    <x v="3"/>
    <x v="42"/>
    <n v="720"/>
    <n v="90"/>
    <n v="117"/>
    <n v="8"/>
    <m/>
    <n v="65.52"/>
    <x v="0"/>
    <n v="936"/>
    <x v="1"/>
    <m/>
    <x v="1"/>
    <x v="17"/>
    <x v="11"/>
    <x v="0"/>
  </r>
  <r>
    <s v="27-12-2024"/>
    <s v="Fortaleza"/>
    <s v="Brazil"/>
    <x v="0"/>
    <s v="Male"/>
    <x v="2"/>
    <x v="18"/>
    <n v="2400"/>
    <n v="1200"/>
    <n v="1560"/>
    <n v="2"/>
    <m/>
    <n v="138"/>
    <x v="1"/>
    <n v="2760"/>
    <x v="115"/>
    <m/>
    <x v="70"/>
    <x v="17"/>
    <x v="11"/>
    <x v="0"/>
  </r>
  <r>
    <s v="27-12-2024"/>
    <s v="Madurai"/>
    <s v="India"/>
    <x v="0"/>
    <s v="Male"/>
    <x v="0"/>
    <x v="38"/>
    <n v="315"/>
    <n v="45"/>
    <n v="59"/>
    <n v="7"/>
    <m/>
    <n v="28.664999999999999"/>
    <x v="0"/>
    <n v="409.5"/>
    <x v="165"/>
    <m/>
    <x v="178"/>
    <x v="17"/>
    <x v="11"/>
    <x v="0"/>
  </r>
  <r>
    <s v="27-12-2024"/>
    <s v="Austin"/>
    <s v="USA"/>
    <x v="1"/>
    <s v="Female"/>
    <x v="2"/>
    <x v="52"/>
    <n v="20000"/>
    <n v="5000"/>
    <n v="6500"/>
    <n v="4"/>
    <m/>
    <n v="650"/>
    <x v="0"/>
    <n v="26000"/>
    <x v="144"/>
    <m/>
    <x v="128"/>
    <x v="17"/>
    <x v="11"/>
    <x v="0"/>
  </r>
  <r>
    <s v="27-12-2024"/>
    <s v="SÃ£o Paulo"/>
    <s v="Brazil"/>
    <x v="1"/>
    <s v="Female"/>
    <x v="0"/>
    <x v="5"/>
    <n v="450"/>
    <n v="90"/>
    <n v="117"/>
    <n v="5"/>
    <m/>
    <n v="56.25"/>
    <x v="1"/>
    <n v="562.5"/>
    <x v="113"/>
    <m/>
    <x v="72"/>
    <x v="17"/>
    <x v="11"/>
    <x v="0"/>
  </r>
  <r>
    <s v="27-12-2024"/>
    <s v="Raichur"/>
    <s v="India"/>
    <x v="0"/>
    <s v="Male"/>
    <x v="0"/>
    <x v="32"/>
    <n v="80"/>
    <n v="20"/>
    <n v="26"/>
    <n v="4"/>
    <m/>
    <n v="10.4"/>
    <x v="2"/>
    <n v="104"/>
    <x v="60"/>
    <m/>
    <x v="59"/>
    <x v="17"/>
    <x v="11"/>
    <x v="0"/>
  </r>
  <r>
    <s v="27-12-2024"/>
    <s v="Umm Al Quwain"/>
    <s v="UAE"/>
    <x v="0"/>
    <s v="Male"/>
    <x v="1"/>
    <x v="22"/>
    <n v="200"/>
    <n v="100"/>
    <n v="130"/>
    <n v="2"/>
    <m/>
    <n v="12"/>
    <x v="1"/>
    <n v="240"/>
    <x v="121"/>
    <m/>
    <x v="54"/>
    <x v="17"/>
    <x v="11"/>
    <x v="0"/>
  </r>
  <r>
    <s v="27-12-2024"/>
    <s v="Dresden"/>
    <s v="Germany"/>
    <x v="0"/>
    <s v="Male"/>
    <x v="4"/>
    <x v="31"/>
    <n v="4000"/>
    <n v="800"/>
    <n v="1040"/>
    <n v="5"/>
    <m/>
    <n v="104"/>
    <x v="1"/>
    <n v="5200"/>
    <x v="12"/>
    <m/>
    <x v="12"/>
    <x v="17"/>
    <x v="11"/>
    <x v="0"/>
  </r>
  <r>
    <s v="27-12-2024"/>
    <s v="Pune"/>
    <s v="India"/>
    <x v="0"/>
    <s v="Female"/>
    <x v="4"/>
    <x v="16"/>
    <n v="5400"/>
    <n v="1800"/>
    <n v="2340"/>
    <n v="3"/>
    <m/>
    <n v="234"/>
    <x v="0"/>
    <n v="6750"/>
    <x v="194"/>
    <m/>
    <x v="141"/>
    <x v="17"/>
    <x v="11"/>
    <x v="0"/>
  </r>
  <r>
    <s v="27-12-2024"/>
    <s v="Kansas City"/>
    <s v="USA"/>
    <x v="0"/>
    <s v="Male"/>
    <x v="0"/>
    <x v="33"/>
    <n v="300"/>
    <n v="60"/>
    <n v="78"/>
    <n v="5"/>
    <m/>
    <n v="19.5"/>
    <x v="1"/>
    <n v="390"/>
    <x v="43"/>
    <m/>
    <x v="85"/>
    <x v="17"/>
    <x v="11"/>
    <x v="0"/>
  </r>
  <r>
    <s v="27-12-2024"/>
    <s v="Ottawa"/>
    <s v="Canada"/>
    <x v="0"/>
    <s v="Male"/>
    <x v="0"/>
    <x v="11"/>
    <n v="4950"/>
    <n v="550"/>
    <n v="715"/>
    <n v="9"/>
    <m/>
    <n v="100"/>
    <x v="0"/>
    <n v="6435"/>
    <x v="313"/>
    <m/>
    <x v="222"/>
    <x v="17"/>
    <x v="11"/>
    <x v="0"/>
  </r>
  <r>
    <s v="27-12-2024"/>
    <s v="San Diego"/>
    <s v="USA"/>
    <x v="0"/>
    <s v="Male"/>
    <x v="2"/>
    <x v="18"/>
    <n v="9600"/>
    <n v="1200"/>
    <n v="1560"/>
    <n v="8"/>
    <m/>
    <n v="156"/>
    <x v="1"/>
    <n v="11520"/>
    <x v="275"/>
    <m/>
    <x v="171"/>
    <x v="17"/>
    <x v="11"/>
    <x v="0"/>
  </r>
  <r>
    <s v="27-12-2024"/>
    <s v="Winnipeg"/>
    <s v="Canada"/>
    <x v="0"/>
    <s v="Female"/>
    <x v="1"/>
    <x v="50"/>
    <n v="600"/>
    <n v="200"/>
    <n v="260"/>
    <n v="3"/>
    <m/>
    <n v="54.6"/>
    <x v="0"/>
    <n v="780"/>
    <x v="5"/>
    <m/>
    <x v="5"/>
    <x v="17"/>
    <x v="11"/>
    <x v="0"/>
  </r>
  <r>
    <s v="27-12-2024"/>
    <s v="Baranagar"/>
    <s v="India"/>
    <x v="0"/>
    <s v="Female"/>
    <x v="0"/>
    <x v="9"/>
    <n v="360"/>
    <n v="60"/>
    <n v="78"/>
    <n v="6"/>
    <m/>
    <n v="30.24"/>
    <x v="0"/>
    <n v="432"/>
    <x v="7"/>
    <m/>
    <x v="44"/>
    <x v="17"/>
    <x v="11"/>
    <x v="0"/>
  </r>
  <r>
    <s v="27-12-2024"/>
    <s v="Glasgow"/>
    <s v="UK"/>
    <x v="0"/>
    <s v="Female"/>
    <x v="0"/>
    <x v="5"/>
    <n v="630"/>
    <n v="90"/>
    <n v="117"/>
    <n v="7"/>
    <m/>
    <n v="55.125"/>
    <x v="0"/>
    <n v="787.5"/>
    <x v="249"/>
    <m/>
    <x v="15"/>
    <x v="17"/>
    <x v="11"/>
    <x v="0"/>
  </r>
  <r>
    <s v="27-12-2024"/>
    <s v="Sangli"/>
    <s v="India"/>
    <x v="1"/>
    <s v="Male"/>
    <x v="5"/>
    <x v="23"/>
    <n v="30"/>
    <n v="15"/>
    <n v="20"/>
    <n v="2"/>
    <m/>
    <n v="3.9"/>
    <x v="1"/>
    <n v="39"/>
    <x v="57"/>
    <m/>
    <x v="220"/>
    <x v="17"/>
    <x v="11"/>
    <x v="0"/>
  </r>
  <r>
    <s v="27-12-2024"/>
    <s v="Manchester"/>
    <s v="UK"/>
    <x v="1"/>
    <s v="Female"/>
    <x v="0"/>
    <x v="11"/>
    <n v="1100"/>
    <n v="550"/>
    <n v="715"/>
    <n v="2"/>
    <m/>
    <n v="100"/>
    <x v="0"/>
    <n v="1430"/>
    <x v="122"/>
    <m/>
    <x v="66"/>
    <x v="17"/>
    <x v="11"/>
    <x v="0"/>
  </r>
  <r>
    <s v="27-12-2024"/>
    <s v="Hobart"/>
    <s v="Australia"/>
    <x v="0"/>
    <s v="Female"/>
    <x v="0"/>
    <x v="4"/>
    <n v="160"/>
    <n v="40"/>
    <n v="52"/>
    <n v="4"/>
    <m/>
    <n v="10.4"/>
    <x v="1"/>
    <n v="208"/>
    <x v="61"/>
    <m/>
    <x v="11"/>
    <x v="17"/>
    <x v="11"/>
    <x v="0"/>
  </r>
  <r>
    <s v="27-12-2024"/>
    <s v="Brisbane"/>
    <s v="Australia"/>
    <x v="0"/>
    <s v="Male"/>
    <x v="0"/>
    <x v="11"/>
    <n v="3850"/>
    <n v="550"/>
    <n v="715"/>
    <n v="7"/>
    <m/>
    <n v="100"/>
    <x v="2"/>
    <n v="4812.5"/>
    <x v="326"/>
    <m/>
    <x v="147"/>
    <x v="17"/>
    <x v="11"/>
    <x v="0"/>
  </r>
  <r>
    <s v="27-12-2024"/>
    <s v="London"/>
    <s v="UK"/>
    <x v="0"/>
    <s v="Female"/>
    <x v="4"/>
    <x v="51"/>
    <n v="4200"/>
    <n v="600"/>
    <n v="780"/>
    <n v="7"/>
    <m/>
    <n v="100"/>
    <x v="1"/>
    <n v="5460"/>
    <x v="236"/>
    <m/>
    <x v="183"/>
    <x v="17"/>
    <x v="11"/>
    <x v="0"/>
  </r>
  <r>
    <s v="27-12-2024"/>
    <s v="Nashik"/>
    <s v="India"/>
    <x v="1"/>
    <s v="Female"/>
    <x v="4"/>
    <x v="28"/>
    <n v="200"/>
    <n v="100"/>
    <n v="130"/>
    <n v="2"/>
    <m/>
    <n v="30"/>
    <x v="0"/>
    <n v="250"/>
    <x v="78"/>
    <m/>
    <x v="54"/>
    <x v="17"/>
    <x v="11"/>
    <x v="0"/>
  </r>
  <r>
    <s v="27-12-2024"/>
    <s v="Hobart"/>
    <s v="Australia"/>
    <x v="1"/>
    <s v="Female"/>
    <x v="2"/>
    <x v="15"/>
    <n v="21000"/>
    <n v="3500"/>
    <n v="4550"/>
    <n v="6"/>
    <m/>
    <n v="455"/>
    <x v="1"/>
    <n v="27300"/>
    <x v="228"/>
    <m/>
    <x v="18"/>
    <x v="17"/>
    <x v="11"/>
    <x v="0"/>
  </r>
  <r>
    <s v="27-12-2024"/>
    <s v="Ludhiana"/>
    <s v="India"/>
    <x v="0"/>
    <s v="Female"/>
    <x v="4"/>
    <x v="51"/>
    <n v="1800"/>
    <n v="600"/>
    <n v="780"/>
    <n v="3"/>
    <m/>
    <n v="100"/>
    <x v="0"/>
    <n v="2250"/>
    <x v="0"/>
    <m/>
    <x v="122"/>
    <x v="17"/>
    <x v="11"/>
    <x v="0"/>
  </r>
  <r>
    <s v="27-12-2024"/>
    <s v="Pali"/>
    <s v="India"/>
    <x v="0"/>
    <s v="Female"/>
    <x v="2"/>
    <x v="10"/>
    <n v="800"/>
    <n v="800"/>
    <n v="1040"/>
    <n v="1"/>
    <m/>
    <n v="96"/>
    <x v="2"/>
    <n v="960"/>
    <x v="131"/>
    <m/>
    <x v="71"/>
    <x v="17"/>
    <x v="11"/>
    <x v="0"/>
  </r>
  <r>
    <s v="28-12-2024"/>
    <s v="Vancouver"/>
    <s v="Canada"/>
    <x v="1"/>
    <s v="Female"/>
    <x v="4"/>
    <x v="30"/>
    <n v="13500"/>
    <n v="1500"/>
    <n v="1950"/>
    <n v="9"/>
    <m/>
    <n v="195"/>
    <x v="2"/>
    <n v="17550"/>
    <x v="400"/>
    <m/>
    <x v="190"/>
    <x v="18"/>
    <x v="11"/>
    <x v="0"/>
  </r>
  <r>
    <s v="28-12-2024"/>
    <s v="Bangalore"/>
    <s v="India"/>
    <x v="1"/>
    <s v="Male"/>
    <x v="0"/>
    <x v="32"/>
    <n v="100"/>
    <n v="20"/>
    <n v="26"/>
    <n v="5"/>
    <m/>
    <n v="15.6"/>
    <x v="0"/>
    <n v="130"/>
    <x v="53"/>
    <m/>
    <x v="9"/>
    <x v="18"/>
    <x v="11"/>
    <x v="0"/>
  </r>
  <r>
    <s v="28-12-2024"/>
    <s v="Las Vegas"/>
    <s v="USA"/>
    <x v="1"/>
    <s v="Female"/>
    <x v="4"/>
    <x v="37"/>
    <n v="900"/>
    <n v="300"/>
    <n v="390"/>
    <n v="3"/>
    <m/>
    <n v="100"/>
    <x v="2"/>
    <n v="1170"/>
    <x v="28"/>
    <m/>
    <x v="29"/>
    <x v="18"/>
    <x v="11"/>
    <x v="0"/>
  </r>
  <r>
    <s v="28-12-2024"/>
    <s v="Ottawa"/>
    <s v="Canada"/>
    <x v="0"/>
    <s v="Male"/>
    <x v="0"/>
    <x v="33"/>
    <n v="180"/>
    <n v="60"/>
    <n v="78"/>
    <n v="3"/>
    <m/>
    <n v="23.4"/>
    <x v="2"/>
    <n v="234"/>
    <x v="2"/>
    <m/>
    <x v="2"/>
    <x v="18"/>
    <x v="11"/>
    <x v="0"/>
  </r>
  <r>
    <s v="28-12-2024"/>
    <s v="Phoenix"/>
    <s v="USA"/>
    <x v="0"/>
    <s v="Male"/>
    <x v="3"/>
    <x v="46"/>
    <n v="475"/>
    <n v="95"/>
    <n v="124"/>
    <n v="5"/>
    <m/>
    <n v="41.5625"/>
    <x v="0"/>
    <n v="593.75"/>
    <x v="197"/>
    <m/>
    <x v="90"/>
    <x v="18"/>
    <x v="11"/>
    <x v="0"/>
  </r>
  <r>
    <s v="28-12-2024"/>
    <s v="Liverpool"/>
    <s v="UK"/>
    <x v="1"/>
    <s v="Male"/>
    <x v="0"/>
    <x v="0"/>
    <n v="1750"/>
    <n v="250"/>
    <n v="325"/>
    <n v="7"/>
    <m/>
    <n v="100"/>
    <x v="1"/>
    <n v="2275"/>
    <x v="31"/>
    <m/>
    <x v="31"/>
    <x v="18"/>
    <x v="11"/>
    <x v="0"/>
  </r>
  <r>
    <s v="28-12-2024"/>
    <s v="Lucknow"/>
    <s v="India"/>
    <x v="0"/>
    <s v="Male"/>
    <x v="1"/>
    <x v="50"/>
    <n v="600"/>
    <n v="200"/>
    <n v="260"/>
    <n v="3"/>
    <m/>
    <n v="37.5"/>
    <x v="1"/>
    <n v="750"/>
    <x v="22"/>
    <m/>
    <x v="5"/>
    <x v="18"/>
    <x v="11"/>
    <x v="0"/>
  </r>
  <r>
    <s v="28-12-2024"/>
    <s v="Las Vegas"/>
    <s v="USA"/>
    <x v="0"/>
    <s v="Female"/>
    <x v="1"/>
    <x v="2"/>
    <n v="540"/>
    <n v="180"/>
    <n v="234"/>
    <n v="3"/>
    <m/>
    <n v="35.1"/>
    <x v="1"/>
    <n v="702"/>
    <x v="8"/>
    <m/>
    <x v="8"/>
    <x v="18"/>
    <x v="11"/>
    <x v="0"/>
  </r>
  <r>
    <s v="28-12-2024"/>
    <s v="Denver"/>
    <s v="USA"/>
    <x v="0"/>
    <s v="Female"/>
    <x v="3"/>
    <x v="8"/>
    <n v="320"/>
    <n v="80"/>
    <n v="104"/>
    <n v="4"/>
    <m/>
    <n v="28"/>
    <x v="0"/>
    <n v="400"/>
    <x v="187"/>
    <m/>
    <x v="28"/>
    <x v="18"/>
    <x v="11"/>
    <x v="0"/>
  </r>
  <r>
    <s v="28-12-2024"/>
    <s v="Montreal"/>
    <s v="Canada"/>
    <x v="0"/>
    <s v="Male"/>
    <x v="2"/>
    <x v="19"/>
    <n v="108000"/>
    <n v="18000"/>
    <n v="23400"/>
    <n v="6"/>
    <m/>
    <n v="3510"/>
    <x v="0"/>
    <n v="140400"/>
    <x v="70"/>
    <m/>
    <x v="68"/>
    <x v="18"/>
    <x v="11"/>
    <x v="0"/>
  </r>
  <r>
    <s v="28-12-2024"/>
    <s v="New York"/>
    <s v="USA"/>
    <x v="0"/>
    <s v="Female"/>
    <x v="4"/>
    <x v="28"/>
    <n v="700"/>
    <n v="100"/>
    <n v="130"/>
    <n v="7"/>
    <m/>
    <n v="45.5"/>
    <x v="1"/>
    <n v="910"/>
    <x v="34"/>
    <m/>
    <x v="3"/>
    <x v="18"/>
    <x v="11"/>
    <x v="0"/>
  </r>
  <r>
    <s v="28-12-2024"/>
    <s v="Thiruvananthapuram"/>
    <s v="India"/>
    <x v="0"/>
    <s v="Female"/>
    <x v="0"/>
    <x v="36"/>
    <n v="550"/>
    <n v="55"/>
    <n v="72"/>
    <n v="10"/>
    <m/>
    <n v="71.5"/>
    <x v="2"/>
    <n v="715"/>
    <x v="242"/>
    <m/>
    <x v="189"/>
    <x v="18"/>
    <x v="11"/>
    <x v="0"/>
  </r>
  <r>
    <s v="28-12-2024"/>
    <s v="Gwalior"/>
    <s v="India"/>
    <x v="0"/>
    <s v="Male"/>
    <x v="4"/>
    <x v="30"/>
    <n v="15000"/>
    <n v="1500"/>
    <n v="1950"/>
    <n v="10"/>
    <m/>
    <n v="195"/>
    <x v="1"/>
    <n v="19500"/>
    <x v="151"/>
    <m/>
    <x v="134"/>
    <x v="18"/>
    <x v="11"/>
    <x v="0"/>
  </r>
  <r>
    <s v="28-12-2024"/>
    <s v="Perth"/>
    <s v="Australia"/>
    <x v="0"/>
    <s v="Male"/>
    <x v="1"/>
    <x v="47"/>
    <n v="150"/>
    <n v="25"/>
    <n v="33"/>
    <n v="6"/>
    <m/>
    <n v="9.375"/>
    <x v="1"/>
    <n v="187.5"/>
    <x v="238"/>
    <m/>
    <x v="184"/>
    <x v="18"/>
    <x v="11"/>
    <x v="0"/>
  </r>
  <r>
    <s v="28-12-2024"/>
    <s v="Adelaide"/>
    <s v="Australia"/>
    <x v="1"/>
    <s v="Male"/>
    <x v="2"/>
    <x v="29"/>
    <n v="72000"/>
    <n v="12000"/>
    <n v="15600"/>
    <n v="6"/>
    <m/>
    <n v="2340"/>
    <x v="2"/>
    <n v="93600"/>
    <x v="39"/>
    <m/>
    <x v="39"/>
    <x v="18"/>
    <x v="11"/>
    <x v="0"/>
  </r>
  <r>
    <s v="28-12-2024"/>
    <s v="Al Ain"/>
    <s v="UAE"/>
    <x v="0"/>
    <s v="Female"/>
    <x v="3"/>
    <x v="46"/>
    <n v="950"/>
    <n v="95"/>
    <n v="124"/>
    <n v="10"/>
    <m/>
    <n v="86.45"/>
    <x v="0"/>
    <n v="1235"/>
    <x v="247"/>
    <m/>
    <x v="192"/>
    <x v="18"/>
    <x v="11"/>
    <x v="0"/>
  </r>
  <r>
    <s v="28-12-2024"/>
    <s v="Nashville"/>
    <s v="USA"/>
    <x v="0"/>
    <s v="Male"/>
    <x v="0"/>
    <x v="5"/>
    <n v="270"/>
    <n v="90"/>
    <n v="117"/>
    <n v="3"/>
    <m/>
    <n v="24.57"/>
    <x v="0"/>
    <n v="351"/>
    <x v="207"/>
    <m/>
    <x v="37"/>
    <x v="18"/>
    <x v="11"/>
    <x v="0"/>
  </r>
  <r>
    <s v="28-12-2024"/>
    <s v="Bareilly"/>
    <s v="India"/>
    <x v="1"/>
    <s v="Male"/>
    <x v="1"/>
    <x v="2"/>
    <n v="1260"/>
    <n v="180"/>
    <n v="234"/>
    <n v="7"/>
    <m/>
    <n v="100"/>
    <x v="0"/>
    <n v="1638"/>
    <x v="6"/>
    <m/>
    <x v="6"/>
    <x v="18"/>
    <x v="11"/>
    <x v="0"/>
  </r>
  <r>
    <s v="28-12-2024"/>
    <s v="SÃ£o Paulo"/>
    <s v="Brazil"/>
    <x v="0"/>
    <s v="Male"/>
    <x v="2"/>
    <x v="12"/>
    <n v="50000"/>
    <n v="25000"/>
    <n v="32500"/>
    <n v="2"/>
    <m/>
    <n v="4550"/>
    <x v="0"/>
    <n v="65000"/>
    <x v="82"/>
    <m/>
    <x v="173"/>
    <x v="18"/>
    <x v="11"/>
    <x v="0"/>
  </r>
  <r>
    <s v="28-12-2024"/>
    <s v="Gandhinagar"/>
    <s v="India"/>
    <x v="0"/>
    <s v="Female"/>
    <x v="4"/>
    <x v="35"/>
    <n v="2500"/>
    <n v="500"/>
    <n v="650"/>
    <n v="5"/>
    <m/>
    <n v="100"/>
    <x v="0"/>
    <n v="3125"/>
    <x v="241"/>
    <m/>
    <x v="102"/>
    <x v="18"/>
    <x v="11"/>
    <x v="0"/>
  </r>
  <r>
    <s v="28-12-2024"/>
    <s v="Chicago"/>
    <s v="USA"/>
    <x v="0"/>
    <s v="Male"/>
    <x v="2"/>
    <x v="29"/>
    <n v="72000"/>
    <n v="12000"/>
    <n v="15600"/>
    <n v="6"/>
    <m/>
    <n v="2340"/>
    <x v="1"/>
    <n v="86400"/>
    <x v="42"/>
    <m/>
    <x v="39"/>
    <x v="18"/>
    <x v="11"/>
    <x v="0"/>
  </r>
  <r>
    <s v="28-12-2024"/>
    <s v="Ratlam"/>
    <s v="India"/>
    <x v="0"/>
    <s v="Male"/>
    <x v="2"/>
    <x v="15"/>
    <n v="17500"/>
    <n v="3500"/>
    <n v="4550"/>
    <n v="5"/>
    <m/>
    <n v="455"/>
    <x v="2"/>
    <n v="22750"/>
    <x v="18"/>
    <m/>
    <x v="118"/>
    <x v="18"/>
    <x v="11"/>
    <x v="0"/>
  </r>
  <r>
    <s v="28-12-2024"/>
    <s v="Dallas"/>
    <s v="USA"/>
    <x v="1"/>
    <s v="Female"/>
    <x v="4"/>
    <x v="51"/>
    <n v="3000"/>
    <n v="600"/>
    <n v="780"/>
    <n v="5"/>
    <m/>
    <n v="100"/>
    <x v="2"/>
    <n v="3600"/>
    <x v="47"/>
    <m/>
    <x v="65"/>
    <x v="18"/>
    <x v="11"/>
    <x v="0"/>
  </r>
  <r>
    <s v="28-12-2024"/>
    <s v="Moradabad"/>
    <s v="India"/>
    <x v="0"/>
    <s v="Female"/>
    <x v="2"/>
    <x v="10"/>
    <n v="1600"/>
    <n v="800"/>
    <n v="1040"/>
    <n v="2"/>
    <m/>
    <n v="104"/>
    <x v="1"/>
    <n v="2080"/>
    <x v="161"/>
    <m/>
    <x v="41"/>
    <x v="18"/>
    <x v="11"/>
    <x v="0"/>
  </r>
  <r>
    <s v="28-12-2024"/>
    <s v="Bardhaman"/>
    <s v="India"/>
    <x v="0"/>
    <s v="Male"/>
    <x v="2"/>
    <x v="17"/>
    <n v="15400"/>
    <n v="2200"/>
    <n v="2860"/>
    <n v="7"/>
    <m/>
    <n v="286"/>
    <x v="1"/>
    <n v="20020"/>
    <x v="50"/>
    <m/>
    <x v="51"/>
    <x v="18"/>
    <x v="11"/>
    <x v="0"/>
  </r>
  <r>
    <s v="28-12-2024"/>
    <s v="Vancouver"/>
    <s v="Canada"/>
    <x v="1"/>
    <s v="Male"/>
    <x v="2"/>
    <x v="29"/>
    <n v="48000"/>
    <n v="12000"/>
    <n v="15600"/>
    <n v="4"/>
    <m/>
    <n v="2340"/>
    <x v="1"/>
    <n v="62400"/>
    <x v="42"/>
    <m/>
    <x v="43"/>
    <x v="18"/>
    <x v="11"/>
    <x v="0"/>
  </r>
  <r>
    <s v="29-12-2024"/>
    <s v="Los Angeles"/>
    <s v="USA"/>
    <x v="0"/>
    <s v="Male"/>
    <x v="0"/>
    <x v="1"/>
    <n v="400"/>
    <n v="80"/>
    <n v="104"/>
    <n v="5"/>
    <m/>
    <n v="50"/>
    <x v="2"/>
    <n v="500"/>
    <x v="132"/>
    <m/>
    <x v="20"/>
    <x v="0"/>
    <x v="11"/>
    <x v="0"/>
  </r>
  <r>
    <s v="29-12-2024"/>
    <s v="Sambalpur"/>
    <s v="India"/>
    <x v="0"/>
    <s v="Male"/>
    <x v="0"/>
    <x v="9"/>
    <n v="360"/>
    <n v="60"/>
    <n v="78"/>
    <n v="6"/>
    <m/>
    <n v="23.4"/>
    <x v="1"/>
    <n v="468"/>
    <x v="101"/>
    <m/>
    <x v="44"/>
    <x v="0"/>
    <x v="11"/>
    <x v="0"/>
  </r>
  <r>
    <s v="29-12-2024"/>
    <s v="Bhopal"/>
    <s v="India"/>
    <x v="0"/>
    <s v="Male"/>
    <x v="5"/>
    <x v="40"/>
    <n v="200"/>
    <n v="50"/>
    <n v="65"/>
    <n v="4"/>
    <m/>
    <n v="18.2"/>
    <x v="0"/>
    <n v="260"/>
    <x v="55"/>
    <m/>
    <x v="54"/>
    <x v="0"/>
    <x v="11"/>
    <x v="0"/>
  </r>
  <r>
    <s v="29-12-2024"/>
    <s v="Pune"/>
    <s v="India"/>
    <x v="0"/>
    <s v="Male"/>
    <x v="2"/>
    <x v="29"/>
    <n v="60000"/>
    <n v="12000"/>
    <n v="15600"/>
    <n v="5"/>
    <m/>
    <n v="2340"/>
    <x v="0"/>
    <n v="78000"/>
    <x v="106"/>
    <m/>
    <x v="79"/>
    <x v="0"/>
    <x v="11"/>
    <x v="0"/>
  </r>
  <r>
    <s v="29-12-2024"/>
    <s v="Pune"/>
    <s v="India"/>
    <x v="0"/>
    <s v="Female"/>
    <x v="5"/>
    <x v="40"/>
    <n v="250"/>
    <n v="50"/>
    <n v="65"/>
    <n v="5"/>
    <m/>
    <n v="22.75"/>
    <x v="0"/>
    <n v="325"/>
    <x v="24"/>
    <m/>
    <x v="67"/>
    <x v="0"/>
    <x v="11"/>
    <x v="0"/>
  </r>
  <r>
    <s v="29-12-2024"/>
    <s v="London"/>
    <s v="UK"/>
    <x v="1"/>
    <s v="Female"/>
    <x v="0"/>
    <x v="11"/>
    <n v="2750"/>
    <n v="550"/>
    <n v="715"/>
    <n v="5"/>
    <m/>
    <n v="100"/>
    <x v="1"/>
    <n v="3575"/>
    <x v="98"/>
    <m/>
    <x v="92"/>
    <x v="0"/>
    <x v="11"/>
    <x v="0"/>
  </r>
  <r>
    <s v="29-12-2024"/>
    <s v="Bokaro"/>
    <s v="India"/>
    <x v="0"/>
    <s v="Female"/>
    <x v="2"/>
    <x v="18"/>
    <n v="4800"/>
    <n v="1200"/>
    <n v="1560"/>
    <n v="4"/>
    <m/>
    <n v="156"/>
    <x v="0"/>
    <n v="6000"/>
    <x v="12"/>
    <m/>
    <x v="38"/>
    <x v="0"/>
    <x v="11"/>
    <x v="0"/>
  </r>
  <r>
    <s v="29-12-2024"/>
    <s v="Leeds"/>
    <s v="UK"/>
    <x v="0"/>
    <s v="Female"/>
    <x v="2"/>
    <x v="17"/>
    <n v="11000"/>
    <n v="2200"/>
    <n v="2860"/>
    <n v="5"/>
    <m/>
    <n v="286"/>
    <x v="1"/>
    <n v="14300"/>
    <x v="21"/>
    <m/>
    <x v="125"/>
    <x v="0"/>
    <x v="11"/>
    <x v="0"/>
  </r>
  <r>
    <s v="29-12-2024"/>
    <s v="Ajman"/>
    <s v="UAE"/>
    <x v="0"/>
    <s v="Male"/>
    <x v="1"/>
    <x v="55"/>
    <n v="285"/>
    <n v="95"/>
    <n v="124"/>
    <n v="3"/>
    <m/>
    <n v="18.524999999999999"/>
    <x v="1"/>
    <n v="370.5"/>
    <x v="256"/>
    <m/>
    <x v="196"/>
    <x v="0"/>
    <x v="11"/>
    <x v="0"/>
  </r>
  <r>
    <s v="29-12-2024"/>
    <s v="Cologne"/>
    <s v="Germany"/>
    <x v="0"/>
    <s v="Female"/>
    <x v="2"/>
    <x v="7"/>
    <n v="495000"/>
    <n v="55000"/>
    <n v="71500"/>
    <n v="9"/>
    <m/>
    <n v="10725"/>
    <x v="2"/>
    <n v="643500"/>
    <x v="399"/>
    <m/>
    <x v="208"/>
    <x v="0"/>
    <x v="11"/>
    <x v="0"/>
  </r>
  <r>
    <s v="29-12-2024"/>
    <s v="Liverpool"/>
    <s v="UK"/>
    <x v="0"/>
    <s v="Male"/>
    <x v="0"/>
    <x v="27"/>
    <n v="280"/>
    <n v="40"/>
    <n v="52"/>
    <n v="7"/>
    <m/>
    <n v="25.48"/>
    <x v="0"/>
    <n v="364"/>
    <x v="96"/>
    <m/>
    <x v="87"/>
    <x v="0"/>
    <x v="11"/>
    <x v="0"/>
  </r>
  <r>
    <s v="29-12-2024"/>
    <s v="Manaus"/>
    <s v="Brazil"/>
    <x v="0"/>
    <s v="Male"/>
    <x v="0"/>
    <x v="11"/>
    <n v="2750"/>
    <n v="550"/>
    <n v="715"/>
    <n v="5"/>
    <m/>
    <n v="100"/>
    <x v="1"/>
    <n v="3575"/>
    <x v="98"/>
    <m/>
    <x v="92"/>
    <x v="0"/>
    <x v="11"/>
    <x v="0"/>
  </r>
  <r>
    <s v="29-12-2024"/>
    <s v="Bhopal"/>
    <s v="India"/>
    <x v="1"/>
    <s v="Female"/>
    <x v="0"/>
    <x v="14"/>
    <n v="560"/>
    <n v="140"/>
    <n v="182"/>
    <n v="4"/>
    <m/>
    <n v="87.36"/>
    <x v="0"/>
    <n v="728"/>
    <x v="17"/>
    <m/>
    <x v="17"/>
    <x v="0"/>
    <x v="11"/>
    <x v="0"/>
  </r>
  <r>
    <s v="29-12-2024"/>
    <s v="San Francisco"/>
    <s v="USA"/>
    <x v="1"/>
    <s v="Female"/>
    <x v="0"/>
    <x v="0"/>
    <n v="750"/>
    <n v="250"/>
    <n v="325"/>
    <n v="3"/>
    <m/>
    <n v="97.5"/>
    <x v="1"/>
    <n v="975"/>
    <x v="141"/>
    <m/>
    <x v="126"/>
    <x v="0"/>
    <x v="11"/>
    <x v="0"/>
  </r>
  <r>
    <s v="29-12-2024"/>
    <s v="Nashville"/>
    <s v="USA"/>
    <x v="1"/>
    <s v="Male"/>
    <x v="2"/>
    <x v="12"/>
    <n v="75000"/>
    <n v="25000"/>
    <n v="32500"/>
    <n v="3"/>
    <m/>
    <n v="4875"/>
    <x v="1"/>
    <n v="97500"/>
    <x v="66"/>
    <m/>
    <x v="158"/>
    <x v="0"/>
    <x v="11"/>
    <x v="0"/>
  </r>
  <r>
    <s v="29-12-2024"/>
    <s v="Jacksonville"/>
    <s v="USA"/>
    <x v="1"/>
    <s v="Female"/>
    <x v="1"/>
    <x v="39"/>
    <n v="150"/>
    <n v="50"/>
    <n v="65"/>
    <n v="3"/>
    <m/>
    <n v="18.75"/>
    <x v="1"/>
    <n v="187.5"/>
    <x v="238"/>
    <m/>
    <x v="181"/>
    <x v="0"/>
    <x v="11"/>
    <x v="0"/>
  </r>
  <r>
    <s v="29-12-2024"/>
    <s v="Moradabad"/>
    <s v="India"/>
    <x v="0"/>
    <s v="Female"/>
    <x v="1"/>
    <x v="2"/>
    <n v="360"/>
    <n v="180"/>
    <n v="234"/>
    <n v="2"/>
    <m/>
    <n v="41.4"/>
    <x v="2"/>
    <n v="414"/>
    <x v="2"/>
    <m/>
    <x v="44"/>
    <x v="0"/>
    <x v="11"/>
    <x v="0"/>
  </r>
  <r>
    <s v="29-12-2024"/>
    <s v="Allahabad"/>
    <s v="India"/>
    <x v="0"/>
    <s v="Male"/>
    <x v="4"/>
    <x v="37"/>
    <n v="1500"/>
    <n v="300"/>
    <n v="390"/>
    <n v="5"/>
    <m/>
    <n v="100"/>
    <x v="0"/>
    <n v="1950"/>
    <x v="0"/>
    <m/>
    <x v="0"/>
    <x v="0"/>
    <x v="11"/>
    <x v="0"/>
  </r>
  <r>
    <s v="29-12-2024"/>
    <s v="Bardhaman"/>
    <s v="India"/>
    <x v="1"/>
    <s v="Male"/>
    <x v="5"/>
    <x v="40"/>
    <n v="400"/>
    <n v="50"/>
    <n v="65"/>
    <n v="8"/>
    <m/>
    <n v="50"/>
    <x v="1"/>
    <n v="500"/>
    <x v="132"/>
    <m/>
    <x v="20"/>
    <x v="0"/>
    <x v="11"/>
    <x v="0"/>
  </r>
  <r>
    <s v="29-12-2024"/>
    <s v="Kota"/>
    <s v="India"/>
    <x v="0"/>
    <s v="Female"/>
    <x v="0"/>
    <x v="9"/>
    <n v="360"/>
    <n v="60"/>
    <n v="78"/>
    <n v="6"/>
    <m/>
    <n v="46.8"/>
    <x v="2"/>
    <n v="468"/>
    <x v="101"/>
    <m/>
    <x v="44"/>
    <x v="0"/>
    <x v="11"/>
    <x v="0"/>
  </r>
  <r>
    <s v="30-12-2024"/>
    <s v="Bokaro"/>
    <s v="India"/>
    <x v="0"/>
    <s v="Female"/>
    <x v="3"/>
    <x v="46"/>
    <n v="570"/>
    <n v="95"/>
    <n v="124"/>
    <n v="6"/>
    <m/>
    <n v="37.049999999999997"/>
    <x v="1"/>
    <n v="741"/>
    <x v="147"/>
    <m/>
    <x v="130"/>
    <x v="1"/>
    <x v="11"/>
    <x v="0"/>
  </r>
  <r>
    <s v="30-12-2024"/>
    <s v="Melbourne"/>
    <s v="Australia"/>
    <x v="1"/>
    <s v="Female"/>
    <x v="5"/>
    <x v="40"/>
    <n v="250"/>
    <n v="50"/>
    <n v="65"/>
    <n v="5"/>
    <m/>
    <n v="48.75"/>
    <x v="2"/>
    <n v="325"/>
    <x v="24"/>
    <m/>
    <x v="67"/>
    <x v="1"/>
    <x v="11"/>
    <x v="0"/>
  </r>
  <r>
    <s v="30-12-2024"/>
    <s v="Stuttgart"/>
    <s v="Germany"/>
    <x v="0"/>
    <s v="Male"/>
    <x v="2"/>
    <x v="12"/>
    <n v="200000"/>
    <n v="25000"/>
    <n v="32500"/>
    <n v="8"/>
    <m/>
    <n v="4875"/>
    <x v="0"/>
    <n v="250000"/>
    <x v="396"/>
    <m/>
    <x v="225"/>
    <x v="1"/>
    <x v="11"/>
    <x v="0"/>
  </r>
  <r>
    <s v="30-12-2024"/>
    <s v="Al Ain"/>
    <s v="UAE"/>
    <x v="0"/>
    <s v="Male"/>
    <x v="0"/>
    <x v="43"/>
    <n v="35"/>
    <n v="7"/>
    <n v="9"/>
    <n v="5"/>
    <m/>
    <n v="2.2749999999999999"/>
    <x v="1"/>
    <n v="45.5"/>
    <x v="100"/>
    <m/>
    <x v="115"/>
    <x v="1"/>
    <x v="11"/>
    <x v="0"/>
  </r>
  <r>
    <s v="30-12-2024"/>
    <s v="Los Angeles"/>
    <s v="USA"/>
    <x v="0"/>
    <s v="Female"/>
    <x v="5"/>
    <x v="23"/>
    <n v="60"/>
    <n v="15"/>
    <n v="20"/>
    <n v="4"/>
    <m/>
    <n v="7.5"/>
    <x v="2"/>
    <n v="75"/>
    <x v="67"/>
    <m/>
    <x v="216"/>
    <x v="1"/>
    <x v="11"/>
    <x v="0"/>
  </r>
  <r>
    <s v="30-12-2024"/>
    <s v="Aligarh"/>
    <s v="India"/>
    <x v="0"/>
    <s v="Male"/>
    <x v="0"/>
    <x v="5"/>
    <n v="540"/>
    <n v="90"/>
    <n v="117"/>
    <n v="6"/>
    <m/>
    <n v="43.47"/>
    <x v="0"/>
    <n v="621"/>
    <x v="207"/>
    <m/>
    <x v="8"/>
    <x v="1"/>
    <x v="11"/>
    <x v="0"/>
  </r>
  <r>
    <s v="30-12-2024"/>
    <s v="Frankfurt"/>
    <s v="Germany"/>
    <x v="0"/>
    <s v="Female"/>
    <x v="0"/>
    <x v="14"/>
    <n v="700"/>
    <n v="140"/>
    <n v="182"/>
    <n v="5"/>
    <m/>
    <n v="87.5"/>
    <x v="2"/>
    <n v="875"/>
    <x v="166"/>
    <m/>
    <x v="3"/>
    <x v="1"/>
    <x v="11"/>
    <x v="0"/>
  </r>
  <r>
    <s v="30-12-2024"/>
    <s v="Ajman"/>
    <s v="UAE"/>
    <x v="0"/>
    <s v="Male"/>
    <x v="0"/>
    <x v="1"/>
    <n v="640"/>
    <n v="80"/>
    <n v="104"/>
    <n v="8"/>
    <m/>
    <n v="41.6"/>
    <x v="1"/>
    <n v="832"/>
    <x v="221"/>
    <m/>
    <x v="162"/>
    <x v="1"/>
    <x v="11"/>
    <x v="0"/>
  </r>
  <r>
    <s v="30-12-2024"/>
    <s v="Sharjah"/>
    <s v="UAE"/>
    <x v="0"/>
    <s v="Female"/>
    <x v="4"/>
    <x v="30"/>
    <n v="12000"/>
    <n v="1500"/>
    <n v="1950"/>
    <n v="8"/>
    <m/>
    <n v="195"/>
    <x v="2"/>
    <n v="15600"/>
    <x v="41"/>
    <m/>
    <x v="42"/>
    <x v="1"/>
    <x v="11"/>
    <x v="0"/>
  </r>
  <r>
    <s v="30-12-2024"/>
    <s v="Sheffield"/>
    <s v="UK"/>
    <x v="1"/>
    <s v="Male"/>
    <x v="4"/>
    <x v="13"/>
    <n v="5400"/>
    <n v="900"/>
    <n v="1170"/>
    <n v="6"/>
    <m/>
    <n v="117"/>
    <x v="2"/>
    <n v="6750"/>
    <x v="194"/>
    <m/>
    <x v="141"/>
    <x v="1"/>
    <x v="11"/>
    <x v="0"/>
  </r>
  <r>
    <s v="30-12-2024"/>
    <s v="San Francisco"/>
    <s v="USA"/>
    <x v="0"/>
    <s v="Male"/>
    <x v="4"/>
    <x v="51"/>
    <n v="4200"/>
    <n v="600"/>
    <n v="780"/>
    <n v="7"/>
    <m/>
    <n v="100"/>
    <x v="2"/>
    <n v="5460"/>
    <x v="236"/>
    <m/>
    <x v="183"/>
    <x v="1"/>
    <x v="11"/>
    <x v="0"/>
  </r>
  <r>
    <s v="30-12-2024"/>
    <s v="Chennai"/>
    <s v="India"/>
    <x v="0"/>
    <s v="Male"/>
    <x v="1"/>
    <x v="47"/>
    <n v="175"/>
    <n v="25"/>
    <n v="33"/>
    <n v="7"/>
    <m/>
    <n v="15.925000000000001"/>
    <x v="0"/>
    <n v="227.5"/>
    <x v="186"/>
    <m/>
    <x v="153"/>
    <x v="1"/>
    <x v="11"/>
    <x v="0"/>
  </r>
  <r>
    <s v="30-12-2024"/>
    <s v="Satna"/>
    <s v="India"/>
    <x v="0"/>
    <s v="Male"/>
    <x v="0"/>
    <x v="6"/>
    <n v="80"/>
    <n v="20"/>
    <n v="26"/>
    <n v="4"/>
    <m/>
    <n v="7"/>
    <x v="0"/>
    <n v="100"/>
    <x v="9"/>
    <m/>
    <x v="59"/>
    <x v="1"/>
    <x v="11"/>
    <x v="0"/>
  </r>
  <r>
    <s v="30-12-2024"/>
    <s v="Belo Horizonte"/>
    <s v="Brazil"/>
    <x v="0"/>
    <s v="Female"/>
    <x v="0"/>
    <x v="33"/>
    <n v="420"/>
    <n v="60"/>
    <n v="78"/>
    <n v="7"/>
    <m/>
    <n v="26.25"/>
    <x v="1"/>
    <n v="525"/>
    <x v="234"/>
    <m/>
    <x v="32"/>
    <x v="1"/>
    <x v="11"/>
    <x v="0"/>
  </r>
  <r>
    <s v="30-12-2024"/>
    <s v="Pune"/>
    <s v="India"/>
    <x v="1"/>
    <s v="Female"/>
    <x v="0"/>
    <x v="4"/>
    <n v="320"/>
    <n v="40"/>
    <n v="52"/>
    <n v="8"/>
    <m/>
    <n v="41.6"/>
    <x v="1"/>
    <n v="416"/>
    <x v="27"/>
    <m/>
    <x v="28"/>
    <x v="1"/>
    <x v="11"/>
    <x v="0"/>
  </r>
  <r>
    <s v="30-12-2024"/>
    <s v="Mumbai"/>
    <s v="India"/>
    <x v="0"/>
    <s v="Male"/>
    <x v="0"/>
    <x v="5"/>
    <n v="360"/>
    <n v="90"/>
    <n v="117"/>
    <n v="4"/>
    <m/>
    <n v="31.5"/>
    <x v="0"/>
    <n v="450"/>
    <x v="43"/>
    <m/>
    <x v="44"/>
    <x v="1"/>
    <x v="11"/>
    <x v="0"/>
  </r>
  <r>
    <s v="30-12-2024"/>
    <s v="Thiruvananthapuram"/>
    <s v="India"/>
    <x v="0"/>
    <s v="Female"/>
    <x v="4"/>
    <x v="30"/>
    <n v="6000"/>
    <n v="1500"/>
    <n v="1950"/>
    <n v="4"/>
    <m/>
    <n v="195"/>
    <x v="1"/>
    <n v="7500"/>
    <x v="190"/>
    <m/>
    <x v="25"/>
    <x v="1"/>
    <x v="11"/>
    <x v="0"/>
  </r>
  <r>
    <s v="30-12-2024"/>
    <s v="Calgary"/>
    <s v="Canada"/>
    <x v="0"/>
    <s v="Female"/>
    <x v="0"/>
    <x v="11"/>
    <n v="550"/>
    <n v="550"/>
    <n v="715"/>
    <n v="1"/>
    <m/>
    <n v="50.05"/>
    <x v="0"/>
    <n v="715"/>
    <x v="242"/>
    <m/>
    <x v="13"/>
    <x v="1"/>
    <x v="11"/>
    <x v="0"/>
  </r>
  <r>
    <s v="30-12-2024"/>
    <s v="Tumkur"/>
    <s v="India"/>
    <x v="0"/>
    <s v="Female"/>
    <x v="0"/>
    <x v="5"/>
    <n v="540"/>
    <n v="90"/>
    <n v="117"/>
    <n v="6"/>
    <m/>
    <n v="47.25"/>
    <x v="0"/>
    <n v="675"/>
    <x v="74"/>
    <m/>
    <x v="8"/>
    <x v="1"/>
    <x v="11"/>
    <x v="0"/>
  </r>
  <r>
    <s v="30-12-2024"/>
    <s v="Kanpur"/>
    <s v="India"/>
    <x v="1"/>
    <s v="Female"/>
    <x v="4"/>
    <x v="13"/>
    <n v="5400"/>
    <n v="900"/>
    <n v="1170"/>
    <n v="6"/>
    <m/>
    <n v="117"/>
    <x v="1"/>
    <n v="6480"/>
    <x v="110"/>
    <m/>
    <x v="141"/>
    <x v="1"/>
    <x v="11"/>
    <x v="0"/>
  </r>
  <r>
    <s v="30-12-2024"/>
    <s v="Jacksonville"/>
    <s v="USA"/>
    <x v="1"/>
    <s v="Male"/>
    <x v="4"/>
    <x v="37"/>
    <n v="1500"/>
    <n v="300"/>
    <n v="390"/>
    <n v="5"/>
    <m/>
    <n v="100"/>
    <x v="1"/>
    <n v="1950"/>
    <x v="0"/>
    <m/>
    <x v="0"/>
    <x v="1"/>
    <x v="11"/>
    <x v="0"/>
  </r>
  <r>
    <s v="30-12-2024"/>
    <s v="Bangalore"/>
    <s v="India"/>
    <x v="0"/>
    <s v="Male"/>
    <x v="0"/>
    <x v="27"/>
    <n v="320"/>
    <n v="40"/>
    <n v="52"/>
    <n v="8"/>
    <m/>
    <n v="20.8"/>
    <x v="1"/>
    <n v="416"/>
    <x v="27"/>
    <m/>
    <x v="28"/>
    <x v="1"/>
    <x v="11"/>
    <x v="0"/>
  </r>
  <r>
    <s v="30-12-2024"/>
    <s v="Jacksonville"/>
    <s v="USA"/>
    <x v="1"/>
    <s v="Female"/>
    <x v="0"/>
    <x v="4"/>
    <n v="200"/>
    <n v="40"/>
    <n v="52"/>
    <n v="5"/>
    <m/>
    <n v="26"/>
    <x v="1"/>
    <n v="260"/>
    <x v="55"/>
    <m/>
    <x v="54"/>
    <x v="1"/>
    <x v="11"/>
    <x v="0"/>
  </r>
  <r>
    <s v="30-12-2024"/>
    <s v="Tenali"/>
    <s v="India"/>
    <x v="0"/>
    <s v="Male"/>
    <x v="2"/>
    <x v="19"/>
    <n v="108000"/>
    <n v="18000"/>
    <n v="23400"/>
    <n v="6"/>
    <m/>
    <n v="3510"/>
    <x v="0"/>
    <n v="140400"/>
    <x v="70"/>
    <m/>
    <x v="68"/>
    <x v="1"/>
    <x v="11"/>
    <x v="0"/>
  </r>
  <r>
    <s v="30-12-2024"/>
    <s v="Etawah"/>
    <s v="India"/>
    <x v="0"/>
    <s v="Male"/>
    <x v="4"/>
    <x v="28"/>
    <n v="400"/>
    <n v="100"/>
    <n v="130"/>
    <n v="4"/>
    <m/>
    <n v="25"/>
    <x v="1"/>
    <n v="500"/>
    <x v="132"/>
    <m/>
    <x v="20"/>
    <x v="1"/>
    <x v="11"/>
    <x v="0"/>
  </r>
  <r>
    <s v="30-12-2024"/>
    <s v="Rewa"/>
    <s v="India"/>
    <x v="0"/>
    <s v="Male"/>
    <x v="1"/>
    <x v="22"/>
    <n v="400"/>
    <n v="100"/>
    <n v="130"/>
    <n v="4"/>
    <m/>
    <n v="26"/>
    <x v="1"/>
    <n v="520"/>
    <x v="20"/>
    <m/>
    <x v="20"/>
    <x v="1"/>
    <x v="11"/>
    <x v="0"/>
  </r>
  <r>
    <s v="31-12-2024"/>
    <s v="Indianapolis"/>
    <s v="USA"/>
    <x v="1"/>
    <s v="Male"/>
    <x v="1"/>
    <x v="50"/>
    <n v="1200"/>
    <n v="200"/>
    <n v="260"/>
    <n v="6"/>
    <m/>
    <n v="100"/>
    <x v="1"/>
    <n v="1560"/>
    <x v="115"/>
    <m/>
    <x v="105"/>
    <x v="19"/>
    <x v="11"/>
    <x v="0"/>
  </r>
  <r>
    <s v="31-12-2024"/>
    <s v="Pune"/>
    <s v="India"/>
    <x v="1"/>
    <s v="Female"/>
    <x v="2"/>
    <x v="52"/>
    <n v="25000"/>
    <n v="5000"/>
    <n v="6500"/>
    <n v="5"/>
    <m/>
    <n v="650"/>
    <x v="0"/>
    <n v="32500"/>
    <x v="176"/>
    <m/>
    <x v="57"/>
    <x v="19"/>
    <x v="11"/>
    <x v="0"/>
  </r>
  <r>
    <s v="31-12-2024"/>
    <s v="Quebec City"/>
    <s v="Canada"/>
    <x v="0"/>
    <s v="Male"/>
    <x v="0"/>
    <x v="0"/>
    <n v="500"/>
    <n v="250"/>
    <n v="325"/>
    <n v="2"/>
    <m/>
    <n v="32.5"/>
    <x v="1"/>
    <n v="650"/>
    <x v="22"/>
    <m/>
    <x v="24"/>
    <x v="19"/>
    <x v="11"/>
    <x v="0"/>
  </r>
  <r>
    <s v="31-12-2024"/>
    <s v="Kota"/>
    <s v="India"/>
    <x v="0"/>
    <s v="Female"/>
    <x v="4"/>
    <x v="34"/>
    <n v="5000"/>
    <n v="2500"/>
    <n v="3250"/>
    <n v="2"/>
    <m/>
    <n v="325"/>
    <x v="1"/>
    <n v="6500"/>
    <x v="190"/>
    <m/>
    <x v="46"/>
    <x v="19"/>
    <x v="11"/>
    <x v="0"/>
  </r>
  <r>
    <s v="31-12-2024"/>
    <s v="Sharjah"/>
    <s v="UAE"/>
    <x v="1"/>
    <s v="Female"/>
    <x v="2"/>
    <x v="19"/>
    <n v="144000"/>
    <n v="18000"/>
    <n v="23400"/>
    <n v="8"/>
    <m/>
    <n v="3510"/>
    <x v="2"/>
    <n v="187200"/>
    <x v="25"/>
    <m/>
    <x v="26"/>
    <x v="19"/>
    <x v="11"/>
    <x v="0"/>
  </r>
  <r>
    <s v="31-12-2024"/>
    <s v="SÃ£o Paulo"/>
    <s v="Brazil"/>
    <x v="1"/>
    <s v="Female"/>
    <x v="3"/>
    <x v="46"/>
    <n v="475"/>
    <n v="95"/>
    <n v="124"/>
    <n v="5"/>
    <m/>
    <n v="61.75"/>
    <x v="1"/>
    <n v="617.5"/>
    <x v="97"/>
    <m/>
    <x v="90"/>
    <x v="19"/>
    <x v="11"/>
    <x v="0"/>
  </r>
  <r>
    <s v="31-12-2024"/>
    <s v="Aizawl"/>
    <s v="India"/>
    <x v="1"/>
    <s v="Female"/>
    <x v="0"/>
    <x v="27"/>
    <n v="320"/>
    <n v="40"/>
    <n v="52"/>
    <n v="8"/>
    <m/>
    <n v="49.92"/>
    <x v="0"/>
    <n v="416"/>
    <x v="27"/>
    <m/>
    <x v="28"/>
    <x v="19"/>
    <x v="11"/>
    <x v="0"/>
  </r>
  <r>
    <s v="31-12-2024"/>
    <s v="Nashville"/>
    <s v="USA"/>
    <x v="0"/>
    <s v="Female"/>
    <x v="0"/>
    <x v="0"/>
    <n v="1750"/>
    <n v="250"/>
    <n v="325"/>
    <n v="7"/>
    <m/>
    <n v="100"/>
    <x v="0"/>
    <n v="2187.5"/>
    <x v="178"/>
    <m/>
    <x v="31"/>
    <x v="19"/>
    <x v="11"/>
    <x v="0"/>
  </r>
  <r>
    <s v="31-12-2024"/>
    <s v="Fortaleza"/>
    <s v="Brazil"/>
    <x v="0"/>
    <s v="Male"/>
    <x v="0"/>
    <x v="4"/>
    <n v="160"/>
    <n v="40"/>
    <n v="52"/>
    <n v="4"/>
    <m/>
    <n v="20.8"/>
    <x v="2"/>
    <n v="208"/>
    <x v="61"/>
    <m/>
    <x v="11"/>
    <x v="19"/>
    <x v="11"/>
    <x v="0"/>
  </r>
  <r>
    <s v="31-12-2024"/>
    <s v="Kollam"/>
    <s v="India"/>
    <x v="0"/>
    <s v="Male"/>
    <x v="0"/>
    <x v="11"/>
    <n v="5500"/>
    <n v="550"/>
    <n v="715"/>
    <n v="10"/>
    <m/>
    <n v="100"/>
    <x v="1"/>
    <n v="7150"/>
    <x v="248"/>
    <m/>
    <x v="150"/>
    <x v="19"/>
    <x v="11"/>
    <x v="0"/>
  </r>
  <r>
    <s v="31-12-2024"/>
    <s v="Moradabad"/>
    <s v="India"/>
    <x v="0"/>
    <s v="Female"/>
    <x v="2"/>
    <x v="12"/>
    <n v="100000"/>
    <n v="25000"/>
    <n v="32500"/>
    <n v="4"/>
    <m/>
    <n v="4875"/>
    <x v="1"/>
    <n v="130000"/>
    <x v="254"/>
    <m/>
    <x v="195"/>
    <x v="19"/>
    <x v="11"/>
    <x v="0"/>
  </r>
  <r>
    <s v="31-12-2024"/>
    <s v="Sheffield"/>
    <s v="UK"/>
    <x v="1"/>
    <s v="Male"/>
    <x v="0"/>
    <x v="33"/>
    <n v="420"/>
    <n v="60"/>
    <n v="78"/>
    <n v="7"/>
    <m/>
    <n v="54.6"/>
    <x v="1"/>
    <n v="546"/>
    <x v="15"/>
    <m/>
    <x v="32"/>
    <x v="19"/>
    <x v="11"/>
    <x v="0"/>
  </r>
  <r>
    <s v="31-12-2024"/>
    <s v="Brisbane"/>
    <s v="Australia"/>
    <x v="1"/>
    <s v="Male"/>
    <x v="2"/>
    <x v="10"/>
    <n v="4800"/>
    <n v="800"/>
    <n v="1040"/>
    <n v="6"/>
    <m/>
    <n v="104"/>
    <x v="0"/>
    <n v="6240"/>
    <x v="38"/>
    <m/>
    <x v="38"/>
    <x v="19"/>
    <x v="11"/>
    <x v="0"/>
  </r>
  <r>
    <s v="31-12-2024"/>
    <s v="Canberra"/>
    <s v="Australia"/>
    <x v="0"/>
    <s v="Male"/>
    <x v="1"/>
    <x v="39"/>
    <n v="400"/>
    <n v="50"/>
    <n v="65"/>
    <n v="8"/>
    <m/>
    <n v="50"/>
    <x v="2"/>
    <n v="500"/>
    <x v="132"/>
    <m/>
    <x v="20"/>
    <x v="19"/>
    <x v="11"/>
    <x v="0"/>
  </r>
  <r>
    <s v="31-12-2024"/>
    <s v="Fujairah"/>
    <s v="UAE"/>
    <x v="0"/>
    <s v="Male"/>
    <x v="4"/>
    <x v="35"/>
    <n v="2500"/>
    <n v="500"/>
    <n v="650"/>
    <n v="5"/>
    <m/>
    <n v="100"/>
    <x v="2"/>
    <n v="2875"/>
    <x v="134"/>
    <m/>
    <x v="102"/>
    <x v="19"/>
    <x v="11"/>
    <x v="0"/>
  </r>
  <r>
    <s v="31-12-2024"/>
    <s v="Adelaide"/>
    <s v="Australia"/>
    <x v="0"/>
    <s v="Male"/>
    <x v="0"/>
    <x v="0"/>
    <n v="1250"/>
    <n v="250"/>
    <n v="325"/>
    <n v="5"/>
    <m/>
    <n v="78.125"/>
    <x v="1"/>
    <n v="1562.5"/>
    <x v="85"/>
    <m/>
    <x v="81"/>
    <x v="19"/>
    <x v="11"/>
    <x v="0"/>
  </r>
  <r>
    <s v="31-12-2024"/>
    <s v="Montreal"/>
    <s v="Canada"/>
    <x v="0"/>
    <s v="Male"/>
    <x v="2"/>
    <x v="24"/>
    <n v="1000"/>
    <n v="250"/>
    <n v="325"/>
    <n v="4"/>
    <m/>
    <n v="100"/>
    <x v="2"/>
    <n v="1300"/>
    <x v="52"/>
    <m/>
    <x v="22"/>
    <x v="19"/>
    <x v="11"/>
    <x v="0"/>
  </r>
  <r>
    <s v="31-12-2024"/>
    <s v="Rewa"/>
    <s v="India"/>
    <x v="0"/>
    <s v="Male"/>
    <x v="1"/>
    <x v="2"/>
    <n v="360"/>
    <n v="180"/>
    <n v="234"/>
    <n v="2"/>
    <m/>
    <n v="46.8"/>
    <x v="2"/>
    <n v="468"/>
    <x v="101"/>
    <m/>
    <x v="44"/>
    <x v="19"/>
    <x v="11"/>
    <x v="0"/>
  </r>
  <r>
    <s v="31-12-2024"/>
    <s v="Vijayawada"/>
    <s v="India"/>
    <x v="0"/>
    <s v="Male"/>
    <x v="2"/>
    <x v="7"/>
    <n v="275000"/>
    <n v="55000"/>
    <n v="71500"/>
    <n v="5"/>
    <m/>
    <n v="10725"/>
    <x v="1"/>
    <n v="343750"/>
    <x v="86"/>
    <m/>
    <x v="82"/>
    <x v="19"/>
    <x v="11"/>
    <x v="0"/>
  </r>
  <r>
    <s v="31-12-2024"/>
    <s v="Sharjah"/>
    <s v="UAE"/>
    <x v="0"/>
    <s v="Male"/>
    <x v="2"/>
    <x v="7"/>
    <n v="55000"/>
    <n v="55000"/>
    <n v="71500"/>
    <n v="1"/>
    <m/>
    <n v="7150"/>
    <x v="2"/>
    <n v="71500"/>
    <x v="181"/>
    <m/>
    <x v="149"/>
    <x v="19"/>
    <x v="11"/>
    <x v="0"/>
  </r>
  <r>
    <s v="31-12-2024"/>
    <s v="Baranagar"/>
    <s v="India"/>
    <x v="0"/>
    <s v="Female"/>
    <x v="0"/>
    <x v="9"/>
    <n v="300"/>
    <n v="60"/>
    <n v="78"/>
    <n v="5"/>
    <m/>
    <n v="19.5"/>
    <x v="1"/>
    <n v="390"/>
    <x v="43"/>
    <m/>
    <x v="85"/>
    <x v="19"/>
    <x v="11"/>
    <x v="0"/>
  </r>
  <r>
    <s v="31-12-2024"/>
    <s v="Bareilly"/>
    <s v="India"/>
    <x v="0"/>
    <s v="Male"/>
    <x v="1"/>
    <x v="22"/>
    <n v="600"/>
    <n v="100"/>
    <n v="130"/>
    <n v="6"/>
    <m/>
    <n v="39"/>
    <x v="1"/>
    <n v="780"/>
    <x v="5"/>
    <m/>
    <x v="5"/>
    <x v="19"/>
    <x v="11"/>
    <x v="0"/>
  </r>
  <r>
    <s v="31-12-2024"/>
    <s v="Visakhapatnam"/>
    <s v="India"/>
    <x v="0"/>
    <s v="Male"/>
    <x v="4"/>
    <x v="13"/>
    <n v="2700"/>
    <n v="900"/>
    <n v="1170"/>
    <n v="3"/>
    <m/>
    <n v="117"/>
    <x v="0"/>
    <n v="3510"/>
    <x v="116"/>
    <m/>
    <x v="106"/>
    <x v="19"/>
    <x v="11"/>
    <x v="0"/>
  </r>
  <r>
    <d v="2025-01-01T00:00:00"/>
    <s v="Sambalpur"/>
    <s v="India"/>
    <x v="0"/>
    <s v="Male"/>
    <x v="2"/>
    <x v="18"/>
    <n v="1200"/>
    <n v="1200"/>
    <n v="1560"/>
    <n v="1"/>
    <m/>
    <n v="75"/>
    <x v="1"/>
    <n v="1500"/>
    <x v="52"/>
    <m/>
    <x v="105"/>
    <x v="25"/>
    <x v="1"/>
    <x v="1"/>
  </r>
  <r>
    <d v="2025-01-01T00:00:00"/>
    <s v="Frankfurt"/>
    <s v="Germany"/>
    <x v="1"/>
    <s v="Male"/>
    <x v="2"/>
    <x v="24"/>
    <n v="2000"/>
    <n v="250"/>
    <n v="325"/>
    <n v="8"/>
    <m/>
    <n v="100"/>
    <x v="0"/>
    <n v="2600"/>
    <x v="47"/>
    <m/>
    <x v="48"/>
    <x v="25"/>
    <x v="1"/>
    <x v="1"/>
  </r>
  <r>
    <d v="2025-01-01T00:00:00"/>
    <s v="Gandhinagar"/>
    <s v="India"/>
    <x v="1"/>
    <s v="Female"/>
    <x v="2"/>
    <x v="18"/>
    <n v="6000"/>
    <n v="1200"/>
    <n v="1560"/>
    <n v="5"/>
    <m/>
    <n v="156"/>
    <x v="2"/>
    <n v="7800"/>
    <x v="23"/>
    <m/>
    <x v="25"/>
    <x v="25"/>
    <x v="1"/>
    <x v="1"/>
  </r>
  <r>
    <d v="2025-01-01T00:00:00"/>
    <s v="Houston"/>
    <s v="USA"/>
    <x v="0"/>
    <s v="Female"/>
    <x v="2"/>
    <x v="17"/>
    <n v="8800"/>
    <n v="2200"/>
    <n v="2860"/>
    <n v="4"/>
    <m/>
    <n v="286"/>
    <x v="1"/>
    <n v="11440"/>
    <x v="59"/>
    <m/>
    <x v="58"/>
    <x v="25"/>
    <x v="1"/>
    <x v="1"/>
  </r>
  <r>
    <d v="2025-01-01T00:00:00"/>
    <s v="Kota"/>
    <s v="India"/>
    <x v="0"/>
    <s v="Male"/>
    <x v="0"/>
    <x v="38"/>
    <n v="405"/>
    <n v="45"/>
    <n v="59"/>
    <n v="9"/>
    <m/>
    <n v="36.854999999999997"/>
    <x v="0"/>
    <n v="526.5"/>
    <x v="213"/>
    <m/>
    <x v="164"/>
    <x v="25"/>
    <x v="1"/>
    <x v="1"/>
  </r>
  <r>
    <d v="2025-01-01T00:00:00"/>
    <s v="San Jose"/>
    <s v="USA"/>
    <x v="0"/>
    <s v="Female"/>
    <x v="4"/>
    <x v="30"/>
    <n v="9000"/>
    <n v="1500"/>
    <n v="1950"/>
    <n v="6"/>
    <m/>
    <n v="195"/>
    <x v="1"/>
    <n v="10800"/>
    <x v="23"/>
    <m/>
    <x v="23"/>
    <x v="25"/>
    <x v="1"/>
    <x v="1"/>
  </r>
  <r>
    <d v="2025-01-01T00:00:00"/>
    <s v="Hobart"/>
    <s v="Australia"/>
    <x v="0"/>
    <s v="Female"/>
    <x v="5"/>
    <x v="20"/>
    <n v="20"/>
    <n v="10"/>
    <n v="13"/>
    <n v="2"/>
    <m/>
    <n v="1.25"/>
    <x v="1"/>
    <n v="25"/>
    <x v="258"/>
    <m/>
    <x v="201"/>
    <x v="25"/>
    <x v="1"/>
    <x v="1"/>
  </r>
  <r>
    <d v="2025-01-01T00:00:00"/>
    <s v="Aligarh"/>
    <s v="India"/>
    <x v="0"/>
    <s v="Female"/>
    <x v="1"/>
    <x v="2"/>
    <n v="360"/>
    <n v="180"/>
    <n v="234"/>
    <n v="2"/>
    <m/>
    <n v="30.24"/>
    <x v="0"/>
    <n v="432"/>
    <x v="7"/>
    <m/>
    <x v="44"/>
    <x v="25"/>
    <x v="1"/>
    <x v="1"/>
  </r>
  <r>
    <d v="2025-01-01T00:00:00"/>
    <s v="Liverpool"/>
    <s v="UK"/>
    <x v="1"/>
    <s v="Male"/>
    <x v="0"/>
    <x v="3"/>
    <n v="400"/>
    <n v="100"/>
    <n v="130"/>
    <n v="4"/>
    <m/>
    <n v="78"/>
    <x v="2"/>
    <n v="520"/>
    <x v="20"/>
    <m/>
    <x v="20"/>
    <x v="25"/>
    <x v="1"/>
    <x v="1"/>
  </r>
  <r>
    <d v="2025-01-01T00:00:00"/>
    <s v="Pali"/>
    <s v="India"/>
    <x v="1"/>
    <s v="Female"/>
    <x v="0"/>
    <x v="1"/>
    <n v="560"/>
    <n v="80"/>
    <n v="104"/>
    <n v="7"/>
    <m/>
    <n v="100"/>
    <x v="2"/>
    <n v="728"/>
    <x v="17"/>
    <m/>
    <x v="17"/>
    <x v="25"/>
    <x v="1"/>
    <x v="1"/>
  </r>
  <r>
    <d v="2025-01-01T00:00:00"/>
    <s v="Denver"/>
    <s v="USA"/>
    <x v="1"/>
    <s v="Female"/>
    <x v="0"/>
    <x v="5"/>
    <n v="270"/>
    <n v="90"/>
    <n v="117"/>
    <n v="3"/>
    <m/>
    <n v="35.1"/>
    <x v="1"/>
    <n v="351"/>
    <x v="207"/>
    <m/>
    <x v="37"/>
    <x v="25"/>
    <x v="1"/>
    <x v="1"/>
  </r>
  <r>
    <d v="2025-01-01T00:00:00"/>
    <s v="Manaus"/>
    <s v="Brazil"/>
    <x v="0"/>
    <s v="Female"/>
    <x v="2"/>
    <x v="7"/>
    <n v="330000"/>
    <n v="55000"/>
    <n v="71500"/>
    <n v="6"/>
    <m/>
    <n v="10725"/>
    <x v="1"/>
    <n v="429000"/>
    <x v="255"/>
    <m/>
    <x v="132"/>
    <x v="25"/>
    <x v="1"/>
    <x v="1"/>
  </r>
  <r>
    <d v="2025-01-01T00:00:00"/>
    <s v="Vijayawada"/>
    <s v="India"/>
    <x v="0"/>
    <s v="Male"/>
    <x v="2"/>
    <x v="19"/>
    <n v="126000"/>
    <n v="18000"/>
    <n v="23400"/>
    <n v="7"/>
    <m/>
    <n v="3510"/>
    <x v="1"/>
    <n v="151200"/>
    <x v="56"/>
    <m/>
    <x v="36"/>
    <x v="25"/>
    <x v="1"/>
    <x v="1"/>
  </r>
  <r>
    <d v="2025-01-01T00:00:00"/>
    <s v="Las Vegas"/>
    <s v="USA"/>
    <x v="1"/>
    <s v="Male"/>
    <x v="5"/>
    <x v="49"/>
    <n v="280"/>
    <n v="70"/>
    <n v="91"/>
    <n v="4"/>
    <m/>
    <n v="54.6"/>
    <x v="2"/>
    <n v="364"/>
    <x v="96"/>
    <m/>
    <x v="87"/>
    <x v="25"/>
    <x v="1"/>
    <x v="1"/>
  </r>
  <r>
    <d v="2025-01-01T00:00:00"/>
    <s v="Rewa"/>
    <s v="India"/>
    <x v="1"/>
    <s v="Female"/>
    <x v="0"/>
    <x v="32"/>
    <n v="120"/>
    <n v="20"/>
    <n v="26"/>
    <n v="6"/>
    <m/>
    <n v="18"/>
    <x v="0"/>
    <n v="150"/>
    <x v="53"/>
    <m/>
    <x v="4"/>
    <x v="25"/>
    <x v="1"/>
    <x v="1"/>
  </r>
  <r>
    <d v="2025-01-01T00:00:00"/>
    <s v="Aizawl"/>
    <s v="India"/>
    <x v="1"/>
    <s v="Male"/>
    <x v="1"/>
    <x v="54"/>
    <n v="245"/>
    <n v="35"/>
    <n v="46"/>
    <n v="7"/>
    <m/>
    <n v="47.774999999999999"/>
    <x v="2"/>
    <n v="318.5"/>
    <x v="290"/>
    <m/>
    <x v="213"/>
    <x v="25"/>
    <x v="1"/>
    <x v="1"/>
  </r>
  <r>
    <d v="2025-01-01T00:00:00"/>
    <s v="Aligarh"/>
    <s v="India"/>
    <x v="1"/>
    <s v="Male"/>
    <x v="4"/>
    <x v="31"/>
    <n v="3200"/>
    <n v="800"/>
    <n v="1040"/>
    <n v="4"/>
    <m/>
    <n v="104"/>
    <x v="1"/>
    <n v="4160"/>
    <x v="167"/>
    <m/>
    <x v="61"/>
    <x v="25"/>
    <x v="1"/>
    <x v="1"/>
  </r>
  <r>
    <d v="2025-01-01T00:00:00"/>
    <s v="Glasgow"/>
    <s v="UK"/>
    <x v="0"/>
    <s v="Male"/>
    <x v="0"/>
    <x v="3"/>
    <n v="1000"/>
    <n v="100"/>
    <n v="130"/>
    <n v="10"/>
    <m/>
    <n v="91"/>
    <x v="0"/>
    <n v="1300"/>
    <x v="52"/>
    <m/>
    <x v="22"/>
    <x v="25"/>
    <x v="1"/>
    <x v="1"/>
  </r>
  <r>
    <d v="2025-01-01T00:00:00"/>
    <s v="Karimnagar"/>
    <s v="India"/>
    <x v="0"/>
    <s v="Male"/>
    <x v="0"/>
    <x v="1"/>
    <n v="400"/>
    <n v="80"/>
    <n v="104"/>
    <n v="5"/>
    <m/>
    <n v="35"/>
    <x v="0"/>
    <n v="500"/>
    <x v="132"/>
    <m/>
    <x v="20"/>
    <x v="25"/>
    <x v="1"/>
    <x v="1"/>
  </r>
  <r>
    <d v="2025-01-01T00:00:00"/>
    <s v="BrasÃ­lia"/>
    <s v="Brazil"/>
    <x v="1"/>
    <s v="Male"/>
    <x v="0"/>
    <x v="38"/>
    <n v="135"/>
    <n v="45"/>
    <n v="59"/>
    <n v="3"/>
    <m/>
    <n v="25.3125"/>
    <x v="2"/>
    <n v="168.75"/>
    <x v="192"/>
    <m/>
    <x v="155"/>
    <x v="25"/>
    <x v="1"/>
    <x v="1"/>
  </r>
  <r>
    <d v="2025-01-01T00:00:00"/>
    <s v="Kollam"/>
    <s v="India"/>
    <x v="0"/>
    <s v="Male"/>
    <x v="4"/>
    <x v="31"/>
    <n v="4000"/>
    <n v="800"/>
    <n v="1040"/>
    <n v="5"/>
    <m/>
    <n v="104"/>
    <x v="1"/>
    <n v="5200"/>
    <x v="12"/>
    <m/>
    <x v="12"/>
    <x v="25"/>
    <x v="1"/>
    <x v="1"/>
  </r>
  <r>
    <d v="2025-01-01T00:00:00"/>
    <s v="Tenali"/>
    <s v="India"/>
    <x v="0"/>
    <s v="Female"/>
    <x v="0"/>
    <x v="4"/>
    <n v="160"/>
    <n v="40"/>
    <n v="52"/>
    <n v="4"/>
    <m/>
    <n v="10.4"/>
    <x v="1"/>
    <n v="208"/>
    <x v="61"/>
    <m/>
    <x v="11"/>
    <x v="25"/>
    <x v="1"/>
    <x v="1"/>
  </r>
  <r>
    <d v="2025-01-01T00:00:00"/>
    <s v="Stuttgart"/>
    <s v="Germany"/>
    <x v="0"/>
    <s v="Male"/>
    <x v="0"/>
    <x v="32"/>
    <n v="80"/>
    <n v="20"/>
    <n v="26"/>
    <n v="4"/>
    <m/>
    <n v="7.28"/>
    <x v="0"/>
    <n v="104"/>
    <x v="60"/>
    <m/>
    <x v="59"/>
    <x v="25"/>
    <x v="1"/>
    <x v="1"/>
  </r>
  <r>
    <d v="2025-01-01T00:00:00"/>
    <s v="Tenali"/>
    <s v="India"/>
    <x v="0"/>
    <s v="Male"/>
    <x v="0"/>
    <x v="14"/>
    <n v="700"/>
    <n v="140"/>
    <n v="182"/>
    <n v="5"/>
    <m/>
    <n v="87.5"/>
    <x v="2"/>
    <n v="875"/>
    <x v="166"/>
    <m/>
    <x v="3"/>
    <x v="25"/>
    <x v="1"/>
    <x v="1"/>
  </r>
  <r>
    <d v="2025-01-01T00:00:00"/>
    <s v="San Francisco"/>
    <s v="USA"/>
    <x v="1"/>
    <s v="Female"/>
    <x v="0"/>
    <x v="5"/>
    <n v="810"/>
    <n v="90"/>
    <n v="117"/>
    <n v="9"/>
    <m/>
    <n v="100"/>
    <x v="0"/>
    <n v="1012.5"/>
    <x v="334"/>
    <m/>
    <x v="217"/>
    <x v="25"/>
    <x v="1"/>
    <x v="1"/>
  </r>
  <r>
    <d v="2025-01-01T00:00:00"/>
    <s v="Toronto"/>
    <s v="Canada"/>
    <x v="0"/>
    <s v="Female"/>
    <x v="5"/>
    <x v="40"/>
    <n v="250"/>
    <n v="50"/>
    <n v="65"/>
    <n v="5"/>
    <m/>
    <n v="32.5"/>
    <x v="2"/>
    <n v="325"/>
    <x v="24"/>
    <m/>
    <x v="67"/>
    <x v="25"/>
    <x v="1"/>
    <x v="1"/>
  </r>
  <r>
    <d v="2025-01-01T00:00:00"/>
    <s v="Bangalore"/>
    <s v="India"/>
    <x v="0"/>
    <s v="Male"/>
    <x v="0"/>
    <x v="14"/>
    <n v="560"/>
    <n v="140"/>
    <n v="182"/>
    <n v="4"/>
    <m/>
    <n v="72.8"/>
    <x v="2"/>
    <n v="728"/>
    <x v="17"/>
    <m/>
    <x v="17"/>
    <x v="25"/>
    <x v="1"/>
    <x v="1"/>
  </r>
  <r>
    <d v="2025-01-01T00:00:00"/>
    <s v="Kharagpur"/>
    <s v="India"/>
    <x v="0"/>
    <s v="Male"/>
    <x v="0"/>
    <x v="3"/>
    <n v="400"/>
    <n v="100"/>
    <n v="130"/>
    <n v="4"/>
    <m/>
    <n v="26"/>
    <x v="1"/>
    <n v="520"/>
    <x v="20"/>
    <m/>
    <x v="20"/>
    <x v="25"/>
    <x v="1"/>
    <x v="1"/>
  </r>
  <r>
    <d v="2025-01-01T00:00:00"/>
    <s v="Hapur"/>
    <s v="India"/>
    <x v="0"/>
    <s v="Male"/>
    <x v="2"/>
    <x v="29"/>
    <n v="84000"/>
    <n v="12000"/>
    <n v="15600"/>
    <n v="7"/>
    <m/>
    <n v="2340"/>
    <x v="0"/>
    <n v="109200"/>
    <x v="56"/>
    <m/>
    <x v="55"/>
    <x v="25"/>
    <x v="1"/>
    <x v="1"/>
  </r>
  <r>
    <d v="2025-01-01T00:00:00"/>
    <s v="Nashik"/>
    <s v="India"/>
    <x v="1"/>
    <s v="Female"/>
    <x v="0"/>
    <x v="43"/>
    <n v="35"/>
    <n v="7"/>
    <n v="9"/>
    <n v="5"/>
    <m/>
    <n v="5.46"/>
    <x v="0"/>
    <n v="45.5"/>
    <x v="100"/>
    <m/>
    <x v="115"/>
    <x v="25"/>
    <x v="1"/>
    <x v="1"/>
  </r>
  <r>
    <d v="2025-02-01T00:00:00"/>
    <s v="Canberra"/>
    <s v="Australia"/>
    <x v="1"/>
    <s v="Male"/>
    <x v="4"/>
    <x v="45"/>
    <n v="16000"/>
    <n v="2000"/>
    <n v="2600"/>
    <n v="8"/>
    <m/>
    <n v="260"/>
    <x v="0"/>
    <n v="20800"/>
    <x v="103"/>
    <m/>
    <x v="95"/>
    <x v="25"/>
    <x v="2"/>
    <x v="1"/>
  </r>
  <r>
    <d v="2025-02-01T00:00:00"/>
    <s v="Kota"/>
    <s v="India"/>
    <x v="0"/>
    <s v="Male"/>
    <x v="2"/>
    <x v="19"/>
    <n v="72000"/>
    <n v="18000"/>
    <n v="23400"/>
    <n v="4"/>
    <m/>
    <n v="3510"/>
    <x v="1"/>
    <n v="82800"/>
    <x v="51"/>
    <m/>
    <x v="39"/>
    <x v="25"/>
    <x v="2"/>
    <x v="1"/>
  </r>
  <r>
    <d v="2025-02-01T00:00:00"/>
    <s v="New York"/>
    <s v="USA"/>
    <x v="0"/>
    <s v="Female"/>
    <x v="0"/>
    <x v="14"/>
    <n v="1120"/>
    <n v="140"/>
    <n v="182"/>
    <n v="8"/>
    <m/>
    <n v="98"/>
    <x v="0"/>
    <n v="1400"/>
    <x v="395"/>
    <m/>
    <x v="210"/>
    <x v="25"/>
    <x v="2"/>
    <x v="1"/>
  </r>
  <r>
    <d v="2025-02-01T00:00:00"/>
    <s v="Bhagalpur"/>
    <s v="India"/>
    <x v="0"/>
    <s v="Female"/>
    <x v="4"/>
    <x v="51"/>
    <n v="4800"/>
    <n v="600"/>
    <n v="780"/>
    <n v="8"/>
    <m/>
    <n v="100"/>
    <x v="2"/>
    <n v="6240"/>
    <x v="38"/>
    <m/>
    <x v="38"/>
    <x v="25"/>
    <x v="2"/>
    <x v="1"/>
  </r>
  <r>
    <d v="2025-02-01T00:00:00"/>
    <s v="Aizawl"/>
    <s v="India"/>
    <x v="0"/>
    <s v="Male"/>
    <x v="5"/>
    <x v="40"/>
    <n v="450"/>
    <n v="50"/>
    <n v="65"/>
    <n v="9"/>
    <m/>
    <n v="39.375"/>
    <x v="0"/>
    <n v="562.5"/>
    <x v="113"/>
    <m/>
    <x v="72"/>
    <x v="25"/>
    <x v="2"/>
    <x v="1"/>
  </r>
  <r>
    <d v="2025-02-01T00:00:00"/>
    <s v="Kolhapur"/>
    <s v="India"/>
    <x v="0"/>
    <s v="Male"/>
    <x v="0"/>
    <x v="4"/>
    <n v="200"/>
    <n v="40"/>
    <n v="52"/>
    <n v="5"/>
    <m/>
    <n v="18.2"/>
    <x v="0"/>
    <n v="260"/>
    <x v="55"/>
    <m/>
    <x v="54"/>
    <x v="25"/>
    <x v="2"/>
    <x v="1"/>
  </r>
  <r>
    <d v="2025-02-01T00:00:00"/>
    <s v="Sangli"/>
    <s v="India"/>
    <x v="0"/>
    <s v="Female"/>
    <x v="0"/>
    <x v="38"/>
    <n v="180"/>
    <n v="45"/>
    <n v="59"/>
    <n v="4"/>
    <m/>
    <n v="11.7"/>
    <x v="1"/>
    <n v="234"/>
    <x v="2"/>
    <m/>
    <x v="94"/>
    <x v="25"/>
    <x v="2"/>
    <x v="1"/>
  </r>
  <r>
    <d v="2025-02-01T00:00:00"/>
    <s v="Vancouver"/>
    <s v="Canada"/>
    <x v="0"/>
    <s v="Male"/>
    <x v="3"/>
    <x v="21"/>
    <n v="1350"/>
    <n v="450"/>
    <n v="585"/>
    <n v="3"/>
    <m/>
    <n v="100"/>
    <x v="0"/>
    <n v="1755"/>
    <x v="184"/>
    <m/>
    <x v="151"/>
    <x v="25"/>
    <x v="2"/>
    <x v="1"/>
  </r>
  <r>
    <d v="2025-02-01T00:00:00"/>
    <s v="Rewa"/>
    <s v="India"/>
    <x v="0"/>
    <s v="Male"/>
    <x v="0"/>
    <x v="43"/>
    <n v="35"/>
    <n v="7"/>
    <n v="9"/>
    <n v="5"/>
    <m/>
    <n v="2.1875"/>
    <x v="1"/>
    <n v="43.75"/>
    <x v="152"/>
    <m/>
    <x v="115"/>
    <x v="25"/>
    <x v="2"/>
    <x v="1"/>
  </r>
  <r>
    <d v="2025-02-01T00:00:00"/>
    <s v="Leipzig"/>
    <s v="Germany"/>
    <x v="0"/>
    <s v="Female"/>
    <x v="4"/>
    <x v="45"/>
    <n v="8000"/>
    <n v="2000"/>
    <n v="2600"/>
    <n v="4"/>
    <m/>
    <n v="260"/>
    <x v="1"/>
    <n v="10400"/>
    <x v="162"/>
    <m/>
    <x v="119"/>
    <x v="25"/>
    <x v="2"/>
    <x v="1"/>
  </r>
  <r>
    <d v="2025-02-01T00:00:00"/>
    <s v="Nashik"/>
    <s v="India"/>
    <x v="1"/>
    <s v="Female"/>
    <x v="5"/>
    <x v="41"/>
    <n v="3"/>
    <n v="3"/>
    <n v="4"/>
    <n v="1"/>
    <m/>
    <n v="0.375"/>
    <x v="1"/>
    <n v="3.75"/>
    <x v="401"/>
    <m/>
    <x v="239"/>
    <x v="25"/>
    <x v="2"/>
    <x v="1"/>
  </r>
  <r>
    <d v="2025-02-01T00:00:00"/>
    <s v="Berlin"/>
    <s v="Germany"/>
    <x v="0"/>
    <s v="Male"/>
    <x v="0"/>
    <x v="1"/>
    <n v="640"/>
    <n v="80"/>
    <n v="104"/>
    <n v="8"/>
    <m/>
    <n v="41.6"/>
    <x v="1"/>
    <n v="832"/>
    <x v="221"/>
    <m/>
    <x v="162"/>
    <x v="25"/>
    <x v="2"/>
    <x v="1"/>
  </r>
  <r>
    <d v="2025-02-01T00:00:00"/>
    <s v="Sheffield"/>
    <s v="UK"/>
    <x v="0"/>
    <s v="Female"/>
    <x v="0"/>
    <x v="36"/>
    <n v="165"/>
    <n v="55"/>
    <n v="72"/>
    <n v="3"/>
    <m/>
    <n v="10.725"/>
    <x v="1"/>
    <n v="214.5"/>
    <x v="62"/>
    <m/>
    <x v="60"/>
    <x v="25"/>
    <x v="2"/>
    <x v="1"/>
  </r>
  <r>
    <d v="2025-02-01T00:00:00"/>
    <s v="Kansas City"/>
    <s v="USA"/>
    <x v="0"/>
    <s v="Male"/>
    <x v="4"/>
    <x v="35"/>
    <n v="4000"/>
    <n v="500"/>
    <n v="650"/>
    <n v="8"/>
    <m/>
    <n v="100"/>
    <x v="2"/>
    <n v="5200"/>
    <x v="12"/>
    <m/>
    <x v="12"/>
    <x v="25"/>
    <x v="2"/>
    <x v="1"/>
  </r>
  <r>
    <d v="2025-02-01T00:00:00"/>
    <s v="Las Vegas"/>
    <s v="USA"/>
    <x v="1"/>
    <s v="Male"/>
    <x v="0"/>
    <x v="33"/>
    <n v="480"/>
    <n v="60"/>
    <n v="78"/>
    <n v="8"/>
    <m/>
    <n v="93.6"/>
    <x v="2"/>
    <n v="624"/>
    <x v="201"/>
    <m/>
    <x v="110"/>
    <x v="25"/>
    <x v="2"/>
    <x v="1"/>
  </r>
  <r>
    <d v="2025-02-01T00:00:00"/>
    <s v="Pune"/>
    <s v="India"/>
    <x v="0"/>
    <s v="Female"/>
    <x v="4"/>
    <x v="31"/>
    <n v="4000"/>
    <n v="800"/>
    <n v="1040"/>
    <n v="5"/>
    <m/>
    <n v="104"/>
    <x v="1"/>
    <n v="5200"/>
    <x v="12"/>
    <m/>
    <x v="12"/>
    <x v="25"/>
    <x v="2"/>
    <x v="1"/>
  </r>
  <r>
    <d v="2025-02-01T00:00:00"/>
    <s v="Stuttgart"/>
    <s v="Germany"/>
    <x v="0"/>
    <s v="Male"/>
    <x v="2"/>
    <x v="15"/>
    <n v="21000"/>
    <n v="3500"/>
    <n v="4550"/>
    <n v="6"/>
    <m/>
    <n v="455"/>
    <x v="1"/>
    <n v="26250"/>
    <x v="18"/>
    <m/>
    <x v="18"/>
    <x v="25"/>
    <x v="2"/>
    <x v="1"/>
  </r>
  <r>
    <d v="2025-02-01T00:00:00"/>
    <s v="Phoenix"/>
    <s v="USA"/>
    <x v="1"/>
    <s v="Male"/>
    <x v="3"/>
    <x v="46"/>
    <n v="570"/>
    <n v="95"/>
    <n v="124"/>
    <n v="6"/>
    <m/>
    <n v="88.92"/>
    <x v="0"/>
    <n v="741"/>
    <x v="147"/>
    <m/>
    <x v="130"/>
    <x v="25"/>
    <x v="2"/>
    <x v="1"/>
  </r>
  <r>
    <d v="2025-02-01T00:00:00"/>
    <s v="Thiruvananthapuram"/>
    <s v="India"/>
    <x v="1"/>
    <s v="Female"/>
    <x v="2"/>
    <x v="7"/>
    <n v="55000"/>
    <n v="55000"/>
    <n v="71500"/>
    <n v="1"/>
    <m/>
    <n v="7590"/>
    <x v="0"/>
    <n v="63250"/>
    <x v="198"/>
    <m/>
    <x v="149"/>
    <x v="25"/>
    <x v="2"/>
    <x v="1"/>
  </r>
  <r>
    <d v="2025-02-01T00:00:00"/>
    <s v="Las Vegas"/>
    <s v="USA"/>
    <x v="0"/>
    <s v="Male"/>
    <x v="0"/>
    <x v="43"/>
    <n v="28"/>
    <n v="7"/>
    <n v="9"/>
    <n v="4"/>
    <m/>
    <n v="2.548"/>
    <x v="0"/>
    <n v="36.4"/>
    <x v="125"/>
    <m/>
    <x v="186"/>
    <x v="25"/>
    <x v="2"/>
    <x v="1"/>
  </r>
  <r>
    <d v="2025-02-01T00:00:00"/>
    <s v="Austin"/>
    <s v="USA"/>
    <x v="0"/>
    <s v="Female"/>
    <x v="2"/>
    <x v="12"/>
    <n v="100000"/>
    <n v="25000"/>
    <n v="32500"/>
    <n v="4"/>
    <m/>
    <n v="4875"/>
    <x v="0"/>
    <n v="125000"/>
    <x v="169"/>
    <m/>
    <x v="195"/>
    <x v="25"/>
    <x v="2"/>
    <x v="1"/>
  </r>
  <r>
    <d v="2025-02-01T00:00:00"/>
    <s v="Quebec City"/>
    <s v="Canada"/>
    <x v="0"/>
    <s v="Female"/>
    <x v="0"/>
    <x v="0"/>
    <n v="500"/>
    <n v="250"/>
    <n v="325"/>
    <n v="2"/>
    <m/>
    <n v="43.75"/>
    <x v="0"/>
    <n v="625"/>
    <x v="99"/>
    <m/>
    <x v="24"/>
    <x v="25"/>
    <x v="2"/>
    <x v="1"/>
  </r>
  <r>
    <d v="2025-02-01T00:00:00"/>
    <s v="Patna"/>
    <s v="India"/>
    <x v="0"/>
    <s v="Male"/>
    <x v="0"/>
    <x v="27"/>
    <n v="200"/>
    <n v="40"/>
    <n v="52"/>
    <n v="5"/>
    <m/>
    <n v="23"/>
    <x v="2"/>
    <n v="230"/>
    <x v="53"/>
    <m/>
    <x v="54"/>
    <x v="25"/>
    <x v="2"/>
    <x v="1"/>
  </r>
  <r>
    <d v="2025-02-01T00:00:00"/>
    <s v="Brisbane"/>
    <s v="Australia"/>
    <x v="0"/>
    <s v="Male"/>
    <x v="0"/>
    <x v="1"/>
    <n v="240"/>
    <n v="80"/>
    <n v="104"/>
    <n v="3"/>
    <m/>
    <n v="15.6"/>
    <x v="1"/>
    <n v="312"/>
    <x v="7"/>
    <m/>
    <x v="7"/>
    <x v="25"/>
    <x v="2"/>
    <x v="1"/>
  </r>
  <r>
    <d v="2025-02-01T00:00:00"/>
    <s v="Moradabad"/>
    <s v="India"/>
    <x v="1"/>
    <s v="Male"/>
    <x v="4"/>
    <x v="34"/>
    <n v="25000"/>
    <n v="2500"/>
    <n v="3250"/>
    <n v="10"/>
    <m/>
    <n v="325"/>
    <x v="1"/>
    <n v="32500"/>
    <x v="176"/>
    <m/>
    <x v="57"/>
    <x v="25"/>
    <x v="2"/>
    <x v="1"/>
  </r>
  <r>
    <d v="2025-02-01T00:00:00"/>
    <s v="San Diego"/>
    <s v="USA"/>
    <x v="0"/>
    <s v="Female"/>
    <x v="2"/>
    <x v="18"/>
    <n v="6000"/>
    <n v="1200"/>
    <n v="1560"/>
    <n v="5"/>
    <m/>
    <n v="156"/>
    <x v="1"/>
    <n v="7500"/>
    <x v="190"/>
    <m/>
    <x v="25"/>
    <x v="25"/>
    <x v="2"/>
    <x v="1"/>
  </r>
  <r>
    <d v="2025-02-01T00:00:00"/>
    <s v="Aizawl"/>
    <s v="India"/>
    <x v="1"/>
    <s v="Female"/>
    <x v="2"/>
    <x v="24"/>
    <n v="750"/>
    <n v="250"/>
    <n v="325"/>
    <n v="3"/>
    <m/>
    <n v="90"/>
    <x v="1"/>
    <n v="900"/>
    <x v="22"/>
    <m/>
    <x v="126"/>
    <x v="25"/>
    <x v="2"/>
    <x v="1"/>
  </r>
  <r>
    <d v="2025-02-01T00:00:00"/>
    <s v="Berlin"/>
    <s v="Germany"/>
    <x v="0"/>
    <s v="Female"/>
    <x v="1"/>
    <x v="44"/>
    <n v="450"/>
    <n v="150"/>
    <n v="195"/>
    <n v="3"/>
    <m/>
    <n v="40.950000000000003"/>
    <x v="0"/>
    <n v="585"/>
    <x v="74"/>
    <m/>
    <x v="72"/>
    <x v="25"/>
    <x v="2"/>
    <x v="1"/>
  </r>
  <r>
    <d v="2025-03-01T00:00:00"/>
    <s v="Toronto"/>
    <s v="Canada"/>
    <x v="0"/>
    <s v="Female"/>
    <x v="5"/>
    <x v="23"/>
    <n v="105"/>
    <n v="15"/>
    <n v="20"/>
    <n v="7"/>
    <m/>
    <n v="13.65"/>
    <x v="2"/>
    <n v="136.5"/>
    <x v="202"/>
    <m/>
    <x v="30"/>
    <x v="25"/>
    <x v="3"/>
    <x v="1"/>
  </r>
  <r>
    <d v="2025-03-01T00:00:00"/>
    <s v="Ottawa"/>
    <s v="Canada"/>
    <x v="0"/>
    <s v="Female"/>
    <x v="2"/>
    <x v="19"/>
    <n v="54000"/>
    <n v="18000"/>
    <n v="23400"/>
    <n v="3"/>
    <m/>
    <n v="3375"/>
    <x v="1"/>
    <n v="67500"/>
    <x v="159"/>
    <m/>
    <x v="161"/>
    <x v="25"/>
    <x v="3"/>
    <x v="1"/>
  </r>
  <r>
    <d v="2025-03-01T00:00:00"/>
    <s v="Gwalior"/>
    <s v="India"/>
    <x v="0"/>
    <s v="Female"/>
    <x v="0"/>
    <x v="32"/>
    <n v="80"/>
    <n v="20"/>
    <n v="26"/>
    <n v="4"/>
    <m/>
    <n v="7.28"/>
    <x v="0"/>
    <n v="104"/>
    <x v="60"/>
    <m/>
    <x v="59"/>
    <x v="25"/>
    <x v="3"/>
    <x v="1"/>
  </r>
  <r>
    <d v="2025-03-01T00:00:00"/>
    <s v="Dresden"/>
    <s v="Germany"/>
    <x v="1"/>
    <s v="Female"/>
    <x v="0"/>
    <x v="0"/>
    <n v="1250"/>
    <n v="250"/>
    <n v="325"/>
    <n v="5"/>
    <m/>
    <n v="100"/>
    <x v="0"/>
    <n v="1500"/>
    <x v="214"/>
    <m/>
    <x v="81"/>
    <x v="25"/>
    <x v="3"/>
    <x v="1"/>
  </r>
  <r>
    <d v="2025-03-01T00:00:00"/>
    <s v="Cologne"/>
    <s v="Germany"/>
    <x v="0"/>
    <s v="Female"/>
    <x v="4"/>
    <x v="13"/>
    <n v="7200"/>
    <n v="900"/>
    <n v="1170"/>
    <n v="8"/>
    <m/>
    <n v="117"/>
    <x v="0"/>
    <n v="9000"/>
    <x v="23"/>
    <m/>
    <x v="19"/>
    <x v="25"/>
    <x v="3"/>
    <x v="1"/>
  </r>
  <r>
    <d v="2025-03-01T00:00:00"/>
    <s v="Manaus"/>
    <s v="Brazil"/>
    <x v="0"/>
    <s v="Male"/>
    <x v="0"/>
    <x v="33"/>
    <n v="360"/>
    <n v="60"/>
    <n v="78"/>
    <n v="6"/>
    <m/>
    <n v="46.8"/>
    <x v="2"/>
    <n v="468"/>
    <x v="101"/>
    <m/>
    <x v="44"/>
    <x v="25"/>
    <x v="3"/>
    <x v="1"/>
  </r>
  <r>
    <d v="2025-03-01T00:00:00"/>
    <s v="Kharagpur"/>
    <s v="India"/>
    <x v="1"/>
    <s v="Female"/>
    <x v="2"/>
    <x v="24"/>
    <n v="750"/>
    <n v="250"/>
    <n v="325"/>
    <n v="3"/>
    <m/>
    <n v="100"/>
    <x v="0"/>
    <n v="900"/>
    <x v="22"/>
    <m/>
    <x v="126"/>
    <x v="25"/>
    <x v="3"/>
    <x v="1"/>
  </r>
  <r>
    <d v="2025-03-01T00:00:00"/>
    <s v="Stuttgart"/>
    <s v="Germany"/>
    <x v="0"/>
    <s v="Female"/>
    <x v="2"/>
    <x v="24"/>
    <n v="2000"/>
    <n v="250"/>
    <n v="325"/>
    <n v="8"/>
    <m/>
    <n v="100"/>
    <x v="1"/>
    <n v="2600"/>
    <x v="47"/>
    <m/>
    <x v="48"/>
    <x v="25"/>
    <x v="3"/>
    <x v="1"/>
  </r>
  <r>
    <d v="2025-03-01T00:00:00"/>
    <s v="Fujairah"/>
    <s v="UAE"/>
    <x v="0"/>
    <s v="Female"/>
    <x v="2"/>
    <x v="10"/>
    <n v="1600"/>
    <n v="800"/>
    <n v="1040"/>
    <n v="2"/>
    <m/>
    <n v="104"/>
    <x v="0"/>
    <n v="2080"/>
    <x v="161"/>
    <m/>
    <x v="41"/>
    <x v="25"/>
    <x v="3"/>
    <x v="1"/>
  </r>
  <r>
    <d v="2025-03-01T00:00:00"/>
    <s v="Hamburg"/>
    <s v="Germany"/>
    <x v="1"/>
    <s v="Male"/>
    <x v="0"/>
    <x v="9"/>
    <n v="240"/>
    <n v="60"/>
    <n v="78"/>
    <n v="4"/>
    <m/>
    <n v="46.8"/>
    <x v="2"/>
    <n v="312"/>
    <x v="7"/>
    <m/>
    <x v="7"/>
    <x v="25"/>
    <x v="3"/>
    <x v="1"/>
  </r>
  <r>
    <d v="2025-03-01T00:00:00"/>
    <s v="Melbourne"/>
    <s v="Australia"/>
    <x v="0"/>
    <s v="Male"/>
    <x v="0"/>
    <x v="14"/>
    <n v="980"/>
    <n v="140"/>
    <n v="182"/>
    <n v="7"/>
    <m/>
    <n v="89.18"/>
    <x v="0"/>
    <n v="1274"/>
    <x v="135"/>
    <m/>
    <x v="121"/>
    <x v="25"/>
    <x v="3"/>
    <x v="1"/>
  </r>
  <r>
    <d v="2025-03-01T00:00:00"/>
    <s v="Hapur"/>
    <s v="India"/>
    <x v="0"/>
    <s v="Male"/>
    <x v="4"/>
    <x v="37"/>
    <n v="900"/>
    <n v="300"/>
    <n v="390"/>
    <n v="3"/>
    <m/>
    <n v="51.75"/>
    <x v="1"/>
    <n v="1035"/>
    <x v="74"/>
    <m/>
    <x v="29"/>
    <x v="25"/>
    <x v="3"/>
    <x v="1"/>
  </r>
  <r>
    <d v="2025-03-01T00:00:00"/>
    <s v="Milwaukee"/>
    <s v="USA"/>
    <x v="0"/>
    <s v="Female"/>
    <x v="2"/>
    <x v="29"/>
    <n v="36000"/>
    <n v="12000"/>
    <n v="15600"/>
    <n v="3"/>
    <m/>
    <n v="2340"/>
    <x v="1"/>
    <n v="46800"/>
    <x v="51"/>
    <m/>
    <x v="52"/>
    <x v="25"/>
    <x v="3"/>
    <x v="1"/>
  </r>
  <r>
    <d v="2025-03-01T00:00:00"/>
    <s v="Kanpur"/>
    <s v="India"/>
    <x v="0"/>
    <s v="Female"/>
    <x v="0"/>
    <x v="9"/>
    <n v="180"/>
    <n v="60"/>
    <n v="78"/>
    <n v="3"/>
    <m/>
    <n v="15.75"/>
    <x v="0"/>
    <n v="225"/>
    <x v="65"/>
    <m/>
    <x v="2"/>
    <x v="25"/>
    <x v="3"/>
    <x v="1"/>
  </r>
  <r>
    <d v="2025-03-01T00:00:00"/>
    <s v="Tenali"/>
    <s v="India"/>
    <x v="0"/>
    <s v="Female"/>
    <x v="0"/>
    <x v="0"/>
    <n v="1000"/>
    <n v="250"/>
    <n v="325"/>
    <n v="4"/>
    <m/>
    <n v="91"/>
    <x v="0"/>
    <n v="1300"/>
    <x v="52"/>
    <m/>
    <x v="22"/>
    <x v="25"/>
    <x v="3"/>
    <x v="1"/>
  </r>
  <r>
    <d v="2025-03-01T00:00:00"/>
    <s v="Patna"/>
    <s v="India"/>
    <x v="0"/>
    <s v="Male"/>
    <x v="2"/>
    <x v="7"/>
    <n v="495000"/>
    <n v="55000"/>
    <n v="71500"/>
    <n v="9"/>
    <m/>
    <n v="10725"/>
    <x v="1"/>
    <n v="643500"/>
    <x v="399"/>
    <m/>
    <x v="208"/>
    <x v="25"/>
    <x v="3"/>
    <x v="1"/>
  </r>
  <r>
    <d v="2025-03-01T00:00:00"/>
    <s v="SÃ£o Paulo"/>
    <s v="Brazil"/>
    <x v="1"/>
    <s v="Female"/>
    <x v="1"/>
    <x v="54"/>
    <n v="70"/>
    <n v="35"/>
    <n v="46"/>
    <n v="2"/>
    <m/>
    <n v="13.65"/>
    <x v="2"/>
    <n v="91"/>
    <x v="30"/>
    <m/>
    <x v="136"/>
    <x v="25"/>
    <x v="3"/>
    <x v="1"/>
  </r>
  <r>
    <d v="2025-03-01T00:00:00"/>
    <s v="Pali"/>
    <s v="India"/>
    <x v="0"/>
    <s v="Male"/>
    <x v="1"/>
    <x v="44"/>
    <n v="750"/>
    <n v="150"/>
    <n v="195"/>
    <n v="5"/>
    <m/>
    <n v="48.75"/>
    <x v="1"/>
    <n v="975"/>
    <x v="141"/>
    <m/>
    <x v="126"/>
    <x v="25"/>
    <x v="3"/>
    <x v="1"/>
  </r>
  <r>
    <d v="2025-03-01T00:00:00"/>
    <s v="Kanpur"/>
    <s v="India"/>
    <x v="0"/>
    <s v="Male"/>
    <x v="2"/>
    <x v="52"/>
    <n v="25000"/>
    <n v="5000"/>
    <n v="6500"/>
    <n v="5"/>
    <m/>
    <n v="650"/>
    <x v="2"/>
    <n v="28750"/>
    <x v="240"/>
    <m/>
    <x v="57"/>
    <x v="25"/>
    <x v="3"/>
    <x v="1"/>
  </r>
  <r>
    <d v="2025-03-01T00:00:00"/>
    <s v="Dresden"/>
    <s v="Germany"/>
    <x v="0"/>
    <s v="Male"/>
    <x v="5"/>
    <x v="40"/>
    <n v="150"/>
    <n v="50"/>
    <n v="65"/>
    <n v="3"/>
    <m/>
    <n v="9.75"/>
    <x v="1"/>
    <n v="195"/>
    <x v="65"/>
    <m/>
    <x v="181"/>
    <x v="25"/>
    <x v="3"/>
    <x v="1"/>
  </r>
  <r>
    <d v="2025-03-01T00:00:00"/>
    <s v="Houston"/>
    <s v="USA"/>
    <x v="1"/>
    <s v="Male"/>
    <x v="2"/>
    <x v="52"/>
    <n v="30000"/>
    <n v="5000"/>
    <n v="6500"/>
    <n v="6"/>
    <m/>
    <n v="650"/>
    <x v="1"/>
    <n v="39000"/>
    <x v="104"/>
    <m/>
    <x v="146"/>
    <x v="25"/>
    <x v="3"/>
    <x v="1"/>
  </r>
  <r>
    <d v="2025-03-01T00:00:00"/>
    <s v="Bareilly"/>
    <s v="India"/>
    <x v="1"/>
    <s v="Male"/>
    <x v="0"/>
    <x v="3"/>
    <n v="500"/>
    <n v="100"/>
    <n v="130"/>
    <n v="5"/>
    <m/>
    <n v="97.5"/>
    <x v="2"/>
    <n v="650"/>
    <x v="22"/>
    <m/>
    <x v="24"/>
    <x v="25"/>
    <x v="3"/>
    <x v="1"/>
  </r>
  <r>
    <d v="2025-03-01T00:00:00"/>
    <s v="Quebec City"/>
    <s v="Canada"/>
    <x v="1"/>
    <s v="Male"/>
    <x v="5"/>
    <x v="57"/>
    <n v="200"/>
    <n v="25"/>
    <n v="33"/>
    <n v="8"/>
    <m/>
    <n v="25"/>
    <x v="1"/>
    <n v="250"/>
    <x v="78"/>
    <m/>
    <x v="198"/>
    <x v="25"/>
    <x v="3"/>
    <x v="1"/>
  </r>
  <r>
    <d v="2025-03-01T00:00:00"/>
    <s v="Denver"/>
    <s v="USA"/>
    <x v="0"/>
    <s v="Male"/>
    <x v="2"/>
    <x v="24"/>
    <n v="2500"/>
    <n v="250"/>
    <n v="325"/>
    <n v="10"/>
    <m/>
    <n v="100"/>
    <x v="0"/>
    <n v="3250"/>
    <x v="71"/>
    <m/>
    <x v="102"/>
    <x v="25"/>
    <x v="3"/>
    <x v="1"/>
  </r>
  <r>
    <d v="2025-04-01T00:00:00"/>
    <s v="Salvador"/>
    <s v="Brazil"/>
    <x v="1"/>
    <s v="Female"/>
    <x v="0"/>
    <x v="11"/>
    <n v="3300"/>
    <n v="550"/>
    <n v="715"/>
    <n v="6"/>
    <m/>
    <n v="100"/>
    <x v="0"/>
    <n v="4290"/>
    <x v="239"/>
    <m/>
    <x v="187"/>
    <x v="25"/>
    <x v="4"/>
    <x v="1"/>
  </r>
  <r>
    <d v="2025-04-01T00:00:00"/>
    <s v="Toronto"/>
    <s v="Canada"/>
    <x v="0"/>
    <s v="Female"/>
    <x v="2"/>
    <x v="18"/>
    <n v="7200"/>
    <n v="1200"/>
    <n v="1560"/>
    <n v="6"/>
    <m/>
    <n v="156"/>
    <x v="2"/>
    <n v="9360"/>
    <x v="19"/>
    <m/>
    <x v="19"/>
    <x v="25"/>
    <x v="4"/>
    <x v="1"/>
  </r>
  <r>
    <d v="2025-04-01T00:00:00"/>
    <s v="Abu Dhabi"/>
    <s v="UAE"/>
    <x v="0"/>
    <s v="Female"/>
    <x v="4"/>
    <x v="45"/>
    <n v="10000"/>
    <n v="2000"/>
    <n v="2600"/>
    <n v="5"/>
    <m/>
    <n v="260"/>
    <x v="1"/>
    <n v="12500"/>
    <x v="139"/>
    <m/>
    <x v="88"/>
    <x v="25"/>
    <x v="4"/>
    <x v="1"/>
  </r>
  <r>
    <d v="2025-04-01T00:00:00"/>
    <s v="Allahabad"/>
    <s v="India"/>
    <x v="1"/>
    <s v="Male"/>
    <x v="4"/>
    <x v="13"/>
    <n v="2700"/>
    <n v="900"/>
    <n v="1170"/>
    <n v="3"/>
    <m/>
    <n v="117"/>
    <x v="1"/>
    <n v="3375"/>
    <x v="227"/>
    <m/>
    <x v="106"/>
    <x v="25"/>
    <x v="4"/>
    <x v="1"/>
  </r>
  <r>
    <d v="2025-04-01T00:00:00"/>
    <s v="Nagpur"/>
    <s v="India"/>
    <x v="0"/>
    <s v="Male"/>
    <x v="2"/>
    <x v="52"/>
    <n v="10000"/>
    <n v="5000"/>
    <n v="6500"/>
    <n v="2"/>
    <m/>
    <n v="650"/>
    <x v="1"/>
    <n v="13000"/>
    <x v="93"/>
    <m/>
    <x v="88"/>
    <x v="25"/>
    <x v="4"/>
    <x v="1"/>
  </r>
  <r>
    <d v="2025-04-01T00:00:00"/>
    <s v="Bokaro"/>
    <s v="India"/>
    <x v="0"/>
    <s v="Male"/>
    <x v="0"/>
    <x v="43"/>
    <n v="49"/>
    <n v="7"/>
    <n v="9"/>
    <n v="7"/>
    <m/>
    <n v="3.1850000000000001"/>
    <x v="1"/>
    <n v="63.7"/>
    <x v="200"/>
    <m/>
    <x v="34"/>
    <x v="25"/>
    <x v="4"/>
    <x v="1"/>
  </r>
  <r>
    <d v="2025-04-01T00:00:00"/>
    <s v="Moradabad"/>
    <s v="India"/>
    <x v="0"/>
    <s v="Female"/>
    <x v="3"/>
    <x v="8"/>
    <n v="480"/>
    <n v="80"/>
    <n v="104"/>
    <n v="6"/>
    <m/>
    <n v="28.8"/>
    <x v="1"/>
    <n v="576"/>
    <x v="27"/>
    <m/>
    <x v="110"/>
    <x v="25"/>
    <x v="4"/>
    <x v="1"/>
  </r>
  <r>
    <d v="2025-04-01T00:00:00"/>
    <s v="Boston"/>
    <s v="USA"/>
    <x v="1"/>
    <s v="Male"/>
    <x v="3"/>
    <x v="42"/>
    <n v="450"/>
    <n v="90"/>
    <n v="117"/>
    <n v="5"/>
    <m/>
    <n v="56.25"/>
    <x v="1"/>
    <n v="562.5"/>
    <x v="113"/>
    <m/>
    <x v="72"/>
    <x v="25"/>
    <x v="4"/>
    <x v="1"/>
  </r>
  <r>
    <d v="2025-04-01T00:00:00"/>
    <s v="SÃ£o Paulo"/>
    <s v="Brazil"/>
    <x v="1"/>
    <s v="Male"/>
    <x v="0"/>
    <x v="32"/>
    <n v="140"/>
    <n v="20"/>
    <n v="26"/>
    <n v="7"/>
    <m/>
    <n v="27.3"/>
    <x v="2"/>
    <n v="182"/>
    <x v="64"/>
    <m/>
    <x v="62"/>
    <x v="25"/>
    <x v="4"/>
    <x v="1"/>
  </r>
  <r>
    <d v="2025-04-01T00:00:00"/>
    <s v="Berlin"/>
    <s v="Germany"/>
    <x v="0"/>
    <s v="Male"/>
    <x v="0"/>
    <x v="3"/>
    <n v="500"/>
    <n v="100"/>
    <n v="130"/>
    <n v="5"/>
    <m/>
    <n v="45.5"/>
    <x v="0"/>
    <n v="650"/>
    <x v="22"/>
    <m/>
    <x v="24"/>
    <x v="25"/>
    <x v="4"/>
    <x v="1"/>
  </r>
  <r>
    <d v="2025-04-01T00:00:00"/>
    <s v="Allahabad"/>
    <s v="India"/>
    <x v="0"/>
    <s v="Male"/>
    <x v="5"/>
    <x v="49"/>
    <n v="490"/>
    <n v="70"/>
    <n v="91"/>
    <n v="7"/>
    <m/>
    <n v="63.7"/>
    <x v="2"/>
    <n v="637"/>
    <x v="398"/>
    <m/>
    <x v="194"/>
    <x v="25"/>
    <x v="4"/>
    <x v="1"/>
  </r>
  <r>
    <d v="2025-04-01T00:00:00"/>
    <s v="Vijayawada"/>
    <s v="India"/>
    <x v="1"/>
    <s v="Male"/>
    <x v="0"/>
    <x v="4"/>
    <n v="240"/>
    <n v="40"/>
    <n v="52"/>
    <n v="6"/>
    <m/>
    <n v="34.56"/>
    <x v="0"/>
    <n v="288"/>
    <x v="61"/>
    <m/>
    <x v="7"/>
    <x v="25"/>
    <x v="4"/>
    <x v="1"/>
  </r>
  <r>
    <d v="2025-04-01T00:00:00"/>
    <s v="Abu Dhabi"/>
    <s v="UAE"/>
    <x v="0"/>
    <s v="Female"/>
    <x v="4"/>
    <x v="34"/>
    <n v="22500"/>
    <n v="2500"/>
    <n v="3250"/>
    <n v="9"/>
    <m/>
    <n v="325"/>
    <x v="0"/>
    <n v="28125"/>
    <x v="402"/>
    <m/>
    <x v="246"/>
    <x v="25"/>
    <x v="4"/>
    <x v="1"/>
  </r>
  <r>
    <d v="2025-04-01T00:00:00"/>
    <s v="Jaipur"/>
    <s v="India"/>
    <x v="0"/>
    <s v="Female"/>
    <x v="3"/>
    <x v="8"/>
    <n v="800"/>
    <n v="80"/>
    <n v="104"/>
    <n v="10"/>
    <m/>
    <n v="70"/>
    <x v="0"/>
    <n v="1000"/>
    <x v="123"/>
    <m/>
    <x v="71"/>
    <x v="25"/>
    <x v="4"/>
    <x v="1"/>
  </r>
  <r>
    <d v="2025-04-01T00:00:00"/>
    <s v="Lucknow"/>
    <s v="India"/>
    <x v="0"/>
    <s v="Female"/>
    <x v="2"/>
    <x v="15"/>
    <n v="21000"/>
    <n v="3500"/>
    <n v="4550"/>
    <n v="6"/>
    <m/>
    <n v="455"/>
    <x v="0"/>
    <n v="26250"/>
    <x v="18"/>
    <m/>
    <x v="18"/>
    <x v="25"/>
    <x v="4"/>
    <x v="1"/>
  </r>
  <r>
    <d v="2025-04-01T00:00:00"/>
    <s v="Las Vegas"/>
    <s v="USA"/>
    <x v="0"/>
    <s v="Female"/>
    <x v="0"/>
    <x v="38"/>
    <n v="315"/>
    <n v="45"/>
    <n v="59"/>
    <n v="7"/>
    <m/>
    <n v="39.375"/>
    <x v="2"/>
    <n v="393.75"/>
    <x v="230"/>
    <m/>
    <x v="178"/>
    <x v="25"/>
    <x v="4"/>
    <x v="1"/>
  </r>
  <r>
    <d v="2025-04-01T00:00:00"/>
    <s v="Canberra"/>
    <s v="Australia"/>
    <x v="0"/>
    <s v="Male"/>
    <x v="0"/>
    <x v="0"/>
    <n v="1000"/>
    <n v="250"/>
    <n v="325"/>
    <n v="4"/>
    <m/>
    <n v="65"/>
    <x v="1"/>
    <n v="1300"/>
    <x v="52"/>
    <m/>
    <x v="22"/>
    <x v="25"/>
    <x v="4"/>
    <x v="1"/>
  </r>
  <r>
    <d v="2025-04-01T00:00:00"/>
    <s v="Berlin"/>
    <s v="Germany"/>
    <x v="1"/>
    <s v="Male"/>
    <x v="0"/>
    <x v="11"/>
    <n v="2750"/>
    <n v="550"/>
    <n v="715"/>
    <n v="5"/>
    <m/>
    <n v="100"/>
    <x v="1"/>
    <n v="3575"/>
    <x v="98"/>
    <m/>
    <x v="92"/>
    <x v="25"/>
    <x v="4"/>
    <x v="1"/>
  </r>
  <r>
    <d v="2025-04-01T00:00:00"/>
    <s v="Portland"/>
    <s v="USA"/>
    <x v="0"/>
    <s v="Female"/>
    <x v="4"/>
    <x v="31"/>
    <n v="800"/>
    <n v="800"/>
    <n v="1040"/>
    <n v="1"/>
    <m/>
    <n v="100"/>
    <x v="2"/>
    <n v="1000"/>
    <x v="123"/>
    <m/>
    <x v="71"/>
    <x v="25"/>
    <x v="4"/>
    <x v="1"/>
  </r>
  <r>
    <d v="2025-04-01T00:00:00"/>
    <s v="Kollam"/>
    <s v="India"/>
    <x v="1"/>
    <s v="Female"/>
    <x v="0"/>
    <x v="5"/>
    <n v="450"/>
    <n v="90"/>
    <n v="117"/>
    <n v="5"/>
    <m/>
    <n v="70.2"/>
    <x v="0"/>
    <n v="585"/>
    <x v="74"/>
    <m/>
    <x v="72"/>
    <x v="25"/>
    <x v="4"/>
    <x v="1"/>
  </r>
  <r>
    <d v="2025-04-01T00:00:00"/>
    <s v="Rio de Janeiro"/>
    <s v="Brazil"/>
    <x v="1"/>
    <s v="Male"/>
    <x v="0"/>
    <x v="4"/>
    <n v="160"/>
    <n v="40"/>
    <n v="52"/>
    <n v="4"/>
    <m/>
    <n v="20"/>
    <x v="1"/>
    <n v="200"/>
    <x v="121"/>
    <m/>
    <x v="11"/>
    <x v="25"/>
    <x v="4"/>
    <x v="1"/>
  </r>
  <r>
    <d v="2025-04-01T00:00:00"/>
    <s v="Rio de Janeiro"/>
    <s v="Brazil"/>
    <x v="0"/>
    <s v="Female"/>
    <x v="0"/>
    <x v="6"/>
    <n v="120"/>
    <n v="20"/>
    <n v="26"/>
    <n v="6"/>
    <m/>
    <n v="7.8"/>
    <x v="1"/>
    <n v="156"/>
    <x v="4"/>
    <m/>
    <x v="4"/>
    <x v="25"/>
    <x v="4"/>
    <x v="1"/>
  </r>
  <r>
    <d v="2025-04-01T00:00:00"/>
    <s v="Rio de Janeiro"/>
    <s v="Brazil"/>
    <x v="0"/>
    <s v="Female"/>
    <x v="0"/>
    <x v="6"/>
    <n v="40"/>
    <n v="20"/>
    <n v="26"/>
    <n v="2"/>
    <m/>
    <n v="3.64"/>
    <x v="0"/>
    <n v="52"/>
    <x v="44"/>
    <m/>
    <x v="45"/>
    <x v="25"/>
    <x v="4"/>
    <x v="1"/>
  </r>
  <r>
    <d v="2025-04-01T00:00:00"/>
    <s v="San Jose"/>
    <s v="USA"/>
    <x v="0"/>
    <s v="Male"/>
    <x v="0"/>
    <x v="3"/>
    <n v="400"/>
    <n v="100"/>
    <n v="130"/>
    <n v="4"/>
    <m/>
    <n v="25"/>
    <x v="1"/>
    <n v="500"/>
    <x v="132"/>
    <m/>
    <x v="20"/>
    <x v="25"/>
    <x v="4"/>
    <x v="1"/>
  </r>
  <r>
    <d v="2025-04-01T00:00:00"/>
    <s v="San Jose"/>
    <s v="USA"/>
    <x v="0"/>
    <s v="Male"/>
    <x v="2"/>
    <x v="15"/>
    <n v="17500"/>
    <n v="3500"/>
    <n v="4550"/>
    <n v="5"/>
    <m/>
    <n v="455"/>
    <x v="0"/>
    <n v="21875"/>
    <x v="210"/>
    <m/>
    <x v="118"/>
    <x v="25"/>
    <x v="4"/>
    <x v="1"/>
  </r>
  <r>
    <d v="2025-04-01T00:00:00"/>
    <s v="Karimnagar"/>
    <s v="India"/>
    <x v="0"/>
    <s v="Male"/>
    <x v="2"/>
    <x v="7"/>
    <n v="165000"/>
    <n v="55000"/>
    <n v="71500"/>
    <n v="3"/>
    <m/>
    <n v="9487.5"/>
    <x v="1"/>
    <n v="189750"/>
    <x v="403"/>
    <m/>
    <x v="35"/>
    <x v="25"/>
    <x v="4"/>
    <x v="1"/>
  </r>
  <r>
    <d v="2025-04-01T00:00:00"/>
    <s v="Madurai"/>
    <s v="India"/>
    <x v="1"/>
    <s v="Male"/>
    <x v="0"/>
    <x v="4"/>
    <n v="320"/>
    <n v="40"/>
    <n v="52"/>
    <n v="8"/>
    <m/>
    <n v="49.92"/>
    <x v="0"/>
    <n v="416"/>
    <x v="27"/>
    <m/>
    <x v="28"/>
    <x v="25"/>
    <x v="4"/>
    <x v="1"/>
  </r>
  <r>
    <d v="2025-04-01T00:00:00"/>
    <s v="Chicago"/>
    <s v="USA"/>
    <x v="1"/>
    <s v="Female"/>
    <x v="2"/>
    <x v="18"/>
    <n v="3600"/>
    <n v="1200"/>
    <n v="1560"/>
    <n v="3"/>
    <m/>
    <n v="156"/>
    <x v="2"/>
    <n v="4140"/>
    <x v="137"/>
    <m/>
    <x v="16"/>
    <x v="25"/>
    <x v="4"/>
    <x v="1"/>
  </r>
  <r>
    <d v="2025-04-01T00:00:00"/>
    <s v="Bokaro"/>
    <s v="India"/>
    <x v="1"/>
    <s v="Female"/>
    <x v="0"/>
    <x v="3"/>
    <n v="1000"/>
    <n v="100"/>
    <n v="130"/>
    <n v="10"/>
    <m/>
    <n v="100"/>
    <x v="0"/>
    <n v="1250"/>
    <x v="214"/>
    <m/>
    <x v="22"/>
    <x v="25"/>
    <x v="4"/>
    <x v="1"/>
  </r>
  <r>
    <d v="2025-04-01T00:00:00"/>
    <s v="Ludhiana"/>
    <s v="India"/>
    <x v="1"/>
    <s v="Male"/>
    <x v="2"/>
    <x v="17"/>
    <n v="8800"/>
    <n v="2200"/>
    <n v="2860"/>
    <n v="4"/>
    <m/>
    <n v="286"/>
    <x v="1"/>
    <n v="11440"/>
    <x v="59"/>
    <m/>
    <x v="58"/>
    <x v="25"/>
    <x v="4"/>
    <x v="1"/>
  </r>
  <r>
    <d v="2025-04-01T00:00:00"/>
    <s v="Satna"/>
    <s v="India"/>
    <x v="0"/>
    <s v="Female"/>
    <x v="2"/>
    <x v="18"/>
    <n v="4800"/>
    <n v="1200"/>
    <n v="1560"/>
    <n v="4"/>
    <m/>
    <n v="156"/>
    <x v="1"/>
    <n v="6000"/>
    <x v="12"/>
    <m/>
    <x v="38"/>
    <x v="25"/>
    <x v="4"/>
    <x v="1"/>
  </r>
  <r>
    <d v="2025-04-01T00:00:00"/>
    <s v="Vancouver"/>
    <s v="Canada"/>
    <x v="0"/>
    <s v="Male"/>
    <x v="0"/>
    <x v="6"/>
    <n v="200"/>
    <n v="20"/>
    <n v="26"/>
    <n v="10"/>
    <m/>
    <n v="17.5"/>
    <x v="0"/>
    <n v="250"/>
    <x v="78"/>
    <m/>
    <x v="54"/>
    <x v="25"/>
    <x v="4"/>
    <x v="1"/>
  </r>
  <r>
    <d v="2025-04-01T00:00:00"/>
    <s v="Karimnagar"/>
    <s v="India"/>
    <x v="0"/>
    <s v="Male"/>
    <x v="2"/>
    <x v="19"/>
    <n v="72000"/>
    <n v="18000"/>
    <n v="23400"/>
    <n v="4"/>
    <m/>
    <n v="3510"/>
    <x v="2"/>
    <n v="93600"/>
    <x v="39"/>
    <m/>
    <x v="39"/>
    <x v="25"/>
    <x v="4"/>
    <x v="1"/>
  </r>
  <r>
    <d v="2025-04-01T00:00:00"/>
    <s v="Madurai"/>
    <s v="India"/>
    <x v="0"/>
    <s v="Female"/>
    <x v="0"/>
    <x v="38"/>
    <n v="270"/>
    <n v="45"/>
    <n v="59"/>
    <n v="6"/>
    <m/>
    <n v="23.625"/>
    <x v="0"/>
    <n v="337.5"/>
    <x v="37"/>
    <m/>
    <x v="185"/>
    <x v="25"/>
    <x v="4"/>
    <x v="1"/>
  </r>
  <r>
    <d v="2025-04-01T00:00:00"/>
    <s v="Toronto"/>
    <s v="Canada"/>
    <x v="0"/>
    <s v="Female"/>
    <x v="0"/>
    <x v="0"/>
    <n v="1250"/>
    <n v="250"/>
    <n v="325"/>
    <n v="5"/>
    <m/>
    <n v="100"/>
    <x v="2"/>
    <n v="1625"/>
    <x v="134"/>
    <m/>
    <x v="81"/>
    <x v="25"/>
    <x v="4"/>
    <x v="1"/>
  </r>
  <r>
    <d v="2025-04-01T00:00:00"/>
    <s v="Los Angeles"/>
    <s v="USA"/>
    <x v="0"/>
    <s v="Male"/>
    <x v="0"/>
    <x v="33"/>
    <n v="360"/>
    <n v="60"/>
    <n v="78"/>
    <n v="6"/>
    <m/>
    <n v="23.4"/>
    <x v="1"/>
    <n v="468"/>
    <x v="101"/>
    <m/>
    <x v="44"/>
    <x v="25"/>
    <x v="4"/>
    <x v="1"/>
  </r>
  <r>
    <d v="2025-05-01T00:00:00"/>
    <s v="Bangalore"/>
    <s v="India"/>
    <x v="0"/>
    <s v="Male"/>
    <x v="4"/>
    <x v="30"/>
    <n v="7500"/>
    <n v="1500"/>
    <n v="1950"/>
    <n v="5"/>
    <m/>
    <n v="195"/>
    <x v="1"/>
    <n v="9750"/>
    <x v="49"/>
    <m/>
    <x v="50"/>
    <x v="25"/>
    <x v="5"/>
    <x v="1"/>
  </r>
  <r>
    <d v="2025-05-01T00:00:00"/>
    <s v="Munich"/>
    <s v="Germany"/>
    <x v="1"/>
    <s v="Male"/>
    <x v="0"/>
    <x v="9"/>
    <n v="420"/>
    <n v="60"/>
    <n v="78"/>
    <n v="7"/>
    <m/>
    <n v="54.6"/>
    <x v="1"/>
    <n v="546"/>
    <x v="15"/>
    <m/>
    <x v="32"/>
    <x v="25"/>
    <x v="5"/>
    <x v="1"/>
  </r>
  <r>
    <d v="2025-05-01T00:00:00"/>
    <s v="Bhiwani"/>
    <s v="India"/>
    <x v="0"/>
    <s v="Male"/>
    <x v="4"/>
    <x v="28"/>
    <n v="300"/>
    <n v="100"/>
    <n v="130"/>
    <n v="3"/>
    <m/>
    <n v="19.5"/>
    <x v="1"/>
    <n v="390"/>
    <x v="43"/>
    <m/>
    <x v="85"/>
    <x v="25"/>
    <x v="5"/>
    <x v="1"/>
  </r>
  <r>
    <d v="2025-05-01T00:00:00"/>
    <s v="Jalandhar"/>
    <s v="India"/>
    <x v="0"/>
    <s v="Female"/>
    <x v="2"/>
    <x v="17"/>
    <n v="11000"/>
    <n v="2200"/>
    <n v="2860"/>
    <n v="5"/>
    <m/>
    <n v="286"/>
    <x v="1"/>
    <n v="13750"/>
    <x v="189"/>
    <m/>
    <x v="125"/>
    <x v="25"/>
    <x v="5"/>
    <x v="1"/>
  </r>
  <r>
    <d v="2025-05-01T00:00:00"/>
    <s v="Patna"/>
    <s v="India"/>
    <x v="1"/>
    <s v="Male"/>
    <x v="0"/>
    <x v="4"/>
    <n v="280"/>
    <n v="40"/>
    <n v="52"/>
    <n v="7"/>
    <m/>
    <n v="35"/>
    <x v="1"/>
    <n v="350"/>
    <x v="91"/>
    <m/>
    <x v="87"/>
    <x v="25"/>
    <x v="5"/>
    <x v="1"/>
  </r>
  <r>
    <d v="2025-05-01T00:00:00"/>
    <s v="Delhi"/>
    <s v="India"/>
    <x v="0"/>
    <s v="Male"/>
    <x v="0"/>
    <x v="33"/>
    <n v="120"/>
    <n v="60"/>
    <n v="78"/>
    <n v="2"/>
    <m/>
    <n v="7.8"/>
    <x v="1"/>
    <n v="156"/>
    <x v="4"/>
    <m/>
    <x v="4"/>
    <x v="25"/>
    <x v="5"/>
    <x v="1"/>
  </r>
  <r>
    <d v="2025-05-01T00:00:00"/>
    <s v="Adelaide"/>
    <s v="Australia"/>
    <x v="0"/>
    <s v="Male"/>
    <x v="2"/>
    <x v="10"/>
    <n v="4000"/>
    <n v="800"/>
    <n v="1040"/>
    <n v="5"/>
    <m/>
    <n v="104"/>
    <x v="2"/>
    <n v="4600"/>
    <x v="47"/>
    <m/>
    <x v="12"/>
    <x v="25"/>
    <x v="5"/>
    <x v="1"/>
  </r>
  <r>
    <d v="2025-05-01T00:00:00"/>
    <s v="San Francisco"/>
    <s v="USA"/>
    <x v="0"/>
    <s v="Female"/>
    <x v="5"/>
    <x v="23"/>
    <n v="135"/>
    <n v="15"/>
    <n v="20"/>
    <n v="9"/>
    <m/>
    <n v="17.55"/>
    <x v="2"/>
    <n v="175.5"/>
    <x v="233"/>
    <m/>
    <x v="182"/>
    <x v="25"/>
    <x v="5"/>
    <x v="1"/>
  </r>
  <r>
    <d v="2025-05-01T00:00:00"/>
    <s v="San Francisco"/>
    <s v="USA"/>
    <x v="0"/>
    <s v="Female"/>
    <x v="0"/>
    <x v="38"/>
    <n v="180"/>
    <n v="45"/>
    <n v="59"/>
    <n v="4"/>
    <m/>
    <n v="11.25"/>
    <x v="1"/>
    <n v="225"/>
    <x v="65"/>
    <m/>
    <x v="94"/>
    <x v="25"/>
    <x v="5"/>
    <x v="1"/>
  </r>
  <r>
    <d v="2025-05-01T00:00:00"/>
    <s v="Jalgaon"/>
    <s v="India"/>
    <x v="0"/>
    <s v="Male"/>
    <x v="1"/>
    <x v="2"/>
    <n v="900"/>
    <n v="180"/>
    <n v="234"/>
    <n v="5"/>
    <m/>
    <n v="78.75"/>
    <x v="0"/>
    <n v="1125"/>
    <x v="141"/>
    <m/>
    <x v="29"/>
    <x v="25"/>
    <x v="5"/>
    <x v="1"/>
  </r>
  <r>
    <d v="2025-05-01T00:00:00"/>
    <s v="Chennai"/>
    <s v="India"/>
    <x v="1"/>
    <s v="Male"/>
    <x v="0"/>
    <x v="33"/>
    <n v="240"/>
    <n v="60"/>
    <n v="78"/>
    <n v="4"/>
    <m/>
    <n v="37.44"/>
    <x v="0"/>
    <n v="312"/>
    <x v="7"/>
    <m/>
    <x v="7"/>
    <x v="25"/>
    <x v="5"/>
    <x v="1"/>
  </r>
  <r>
    <d v="2025-05-01T00:00:00"/>
    <s v="BrasÃ­lia"/>
    <s v="Brazil"/>
    <x v="0"/>
    <s v="Male"/>
    <x v="4"/>
    <x v="30"/>
    <n v="1500"/>
    <n v="1500"/>
    <n v="1950"/>
    <n v="1"/>
    <m/>
    <n v="90"/>
    <x v="1"/>
    <n v="1800"/>
    <x v="52"/>
    <m/>
    <x v="0"/>
    <x v="25"/>
    <x v="5"/>
    <x v="1"/>
  </r>
  <r>
    <d v="2025-05-01T00:00:00"/>
    <s v="Kansas City"/>
    <s v="USA"/>
    <x v="0"/>
    <s v="Male"/>
    <x v="1"/>
    <x v="54"/>
    <n v="210"/>
    <n v="35"/>
    <n v="46"/>
    <n v="6"/>
    <m/>
    <n v="19.11"/>
    <x v="0"/>
    <n v="273"/>
    <x v="226"/>
    <m/>
    <x v="177"/>
    <x v="25"/>
    <x v="5"/>
    <x v="1"/>
  </r>
  <r>
    <d v="2025-05-01T00:00:00"/>
    <s v="San Francisco"/>
    <s v="USA"/>
    <x v="0"/>
    <s v="Male"/>
    <x v="4"/>
    <x v="34"/>
    <n v="20000"/>
    <n v="2500"/>
    <n v="3250"/>
    <n v="8"/>
    <m/>
    <n v="325"/>
    <x v="1"/>
    <n v="26000"/>
    <x v="144"/>
    <m/>
    <x v="128"/>
    <x v="25"/>
    <x v="5"/>
    <x v="1"/>
  </r>
  <r>
    <d v="2025-05-01T00:00:00"/>
    <s v="Al Ain"/>
    <s v="UAE"/>
    <x v="0"/>
    <s v="Male"/>
    <x v="5"/>
    <x v="58"/>
    <n v="1750"/>
    <n v="250"/>
    <n v="325"/>
    <n v="7"/>
    <m/>
    <n v="100"/>
    <x v="2"/>
    <n v="2187.5"/>
    <x v="178"/>
    <m/>
    <x v="31"/>
    <x v="25"/>
    <x v="5"/>
    <x v="1"/>
  </r>
  <r>
    <d v="2025-05-01T00:00:00"/>
    <s v="Chennai"/>
    <s v="India"/>
    <x v="0"/>
    <s v="Male"/>
    <x v="3"/>
    <x v="21"/>
    <n v="2250"/>
    <n v="450"/>
    <n v="585"/>
    <n v="5"/>
    <m/>
    <n v="100"/>
    <x v="0"/>
    <n v="2700"/>
    <x v="0"/>
    <m/>
    <x v="176"/>
    <x v="25"/>
    <x v="5"/>
    <x v="1"/>
  </r>
  <r>
    <d v="2025-05-01T00:00:00"/>
    <s v="Sydney"/>
    <s v="Australia"/>
    <x v="0"/>
    <s v="Female"/>
    <x v="2"/>
    <x v="52"/>
    <n v="20000"/>
    <n v="5000"/>
    <n v="6500"/>
    <n v="4"/>
    <m/>
    <n v="650"/>
    <x v="1"/>
    <n v="26000"/>
    <x v="144"/>
    <m/>
    <x v="128"/>
    <x v="25"/>
    <x v="5"/>
    <x v="1"/>
  </r>
  <r>
    <d v="2025-05-01T00:00:00"/>
    <s v="Ratlam"/>
    <s v="India"/>
    <x v="0"/>
    <s v="Male"/>
    <x v="4"/>
    <x v="35"/>
    <n v="3500"/>
    <n v="500"/>
    <n v="650"/>
    <n v="7"/>
    <m/>
    <n v="100"/>
    <x v="2"/>
    <n v="4200"/>
    <x v="306"/>
    <m/>
    <x v="78"/>
    <x v="25"/>
    <x v="5"/>
    <x v="1"/>
  </r>
  <r>
    <d v="2025-05-01T00:00:00"/>
    <s v="Gandhinagar"/>
    <s v="India"/>
    <x v="0"/>
    <s v="Female"/>
    <x v="0"/>
    <x v="27"/>
    <n v="240"/>
    <n v="40"/>
    <n v="52"/>
    <n v="6"/>
    <m/>
    <n v="21.84"/>
    <x v="0"/>
    <n v="312"/>
    <x v="7"/>
    <m/>
    <x v="7"/>
    <x v="25"/>
    <x v="5"/>
    <x v="1"/>
  </r>
  <r>
    <d v="2025-05-01T00:00:00"/>
    <s v="Liverpool"/>
    <s v="UK"/>
    <x v="0"/>
    <s v="Male"/>
    <x v="3"/>
    <x v="8"/>
    <n v="160"/>
    <n v="80"/>
    <n v="104"/>
    <n v="2"/>
    <m/>
    <n v="14.56"/>
    <x v="0"/>
    <n v="208"/>
    <x v="61"/>
    <m/>
    <x v="11"/>
    <x v="25"/>
    <x v="5"/>
    <x v="1"/>
  </r>
  <r>
    <d v="2025-05-01T00:00:00"/>
    <s v="Baranagar"/>
    <s v="India"/>
    <x v="1"/>
    <s v="Male"/>
    <x v="2"/>
    <x v="19"/>
    <n v="90000"/>
    <n v="18000"/>
    <n v="23400"/>
    <n v="5"/>
    <m/>
    <n v="3510"/>
    <x v="1"/>
    <n v="112500"/>
    <x v="66"/>
    <m/>
    <x v="63"/>
    <x v="25"/>
    <x v="5"/>
    <x v="1"/>
  </r>
  <r>
    <d v="2025-05-01T00:00:00"/>
    <s v="Surat"/>
    <s v="India"/>
    <x v="0"/>
    <s v="Male"/>
    <x v="1"/>
    <x v="50"/>
    <n v="1600"/>
    <n v="200"/>
    <n v="260"/>
    <n v="8"/>
    <m/>
    <n v="100"/>
    <x v="0"/>
    <n v="2080"/>
    <x v="161"/>
    <m/>
    <x v="41"/>
    <x v="25"/>
    <x v="5"/>
    <x v="1"/>
  </r>
  <r>
    <d v="2025-05-01T00:00:00"/>
    <s v="Hobart"/>
    <s v="Australia"/>
    <x v="0"/>
    <s v="Male"/>
    <x v="0"/>
    <x v="9"/>
    <n v="300"/>
    <n v="60"/>
    <n v="78"/>
    <n v="5"/>
    <m/>
    <n v="39"/>
    <x v="2"/>
    <n v="390"/>
    <x v="43"/>
    <m/>
    <x v="85"/>
    <x v="25"/>
    <x v="5"/>
    <x v="1"/>
  </r>
  <r>
    <d v="2025-05-01T00:00:00"/>
    <s v="Umm Al Quwain"/>
    <s v="UAE"/>
    <x v="0"/>
    <s v="Male"/>
    <x v="3"/>
    <x v="46"/>
    <n v="285"/>
    <n v="95"/>
    <n v="124"/>
    <n v="3"/>
    <m/>
    <n v="17.8125"/>
    <x v="1"/>
    <n v="356.25"/>
    <x v="300"/>
    <m/>
    <x v="196"/>
    <x v="25"/>
    <x v="5"/>
    <x v="1"/>
  </r>
  <r>
    <d v="2025-05-01T00:00:00"/>
    <s v="Abu Dhabi"/>
    <s v="UAE"/>
    <x v="0"/>
    <s v="Female"/>
    <x v="4"/>
    <x v="51"/>
    <n v="600"/>
    <n v="600"/>
    <n v="780"/>
    <n v="1"/>
    <m/>
    <n v="54.6"/>
    <x v="0"/>
    <n v="780"/>
    <x v="5"/>
    <m/>
    <x v="5"/>
    <x v="25"/>
    <x v="5"/>
    <x v="1"/>
  </r>
  <r>
    <d v="2025-05-01T00:00:00"/>
    <s v="Bhiwani"/>
    <s v="India"/>
    <x v="0"/>
    <s v="Male"/>
    <x v="0"/>
    <x v="27"/>
    <n v="160"/>
    <n v="40"/>
    <n v="52"/>
    <n v="4"/>
    <m/>
    <n v="14.56"/>
    <x v="0"/>
    <n v="208"/>
    <x v="61"/>
    <m/>
    <x v="11"/>
    <x v="25"/>
    <x v="5"/>
    <x v="1"/>
  </r>
  <r>
    <d v="2025-05-01T00:00:00"/>
    <s v="Sydney"/>
    <s v="Australia"/>
    <x v="1"/>
    <s v="Male"/>
    <x v="1"/>
    <x v="55"/>
    <n v="190"/>
    <n v="95"/>
    <n v="124"/>
    <n v="2"/>
    <m/>
    <n v="29.64"/>
    <x v="0"/>
    <n v="247"/>
    <x v="276"/>
    <m/>
    <x v="200"/>
    <x v="25"/>
    <x v="5"/>
    <x v="1"/>
  </r>
  <r>
    <d v="2025-06-01T00:00:00"/>
    <s v="Delhi"/>
    <s v="India"/>
    <x v="0"/>
    <s v="Female"/>
    <x v="4"/>
    <x v="28"/>
    <n v="800"/>
    <n v="100"/>
    <n v="130"/>
    <n v="8"/>
    <m/>
    <n v="96"/>
    <x v="2"/>
    <n v="960"/>
    <x v="131"/>
    <m/>
    <x v="71"/>
    <x v="25"/>
    <x v="0"/>
    <x v="1"/>
  </r>
  <r>
    <d v="2025-06-01T00:00:00"/>
    <s v="Gwalior"/>
    <s v="India"/>
    <x v="0"/>
    <s v="Male"/>
    <x v="0"/>
    <x v="3"/>
    <n v="600"/>
    <n v="100"/>
    <n v="130"/>
    <n v="6"/>
    <m/>
    <n v="54.6"/>
    <x v="0"/>
    <n v="780"/>
    <x v="5"/>
    <m/>
    <x v="5"/>
    <x v="25"/>
    <x v="0"/>
    <x v="1"/>
  </r>
  <r>
    <d v="2025-06-01T00:00:00"/>
    <s v="San Jose"/>
    <s v="USA"/>
    <x v="0"/>
    <s v="Female"/>
    <x v="0"/>
    <x v="43"/>
    <n v="35"/>
    <n v="7"/>
    <n v="9"/>
    <n v="5"/>
    <m/>
    <n v="4.375"/>
    <x v="2"/>
    <n v="43.75"/>
    <x v="152"/>
    <m/>
    <x v="115"/>
    <x v="25"/>
    <x v="0"/>
    <x v="1"/>
  </r>
  <r>
    <d v="2025-06-01T00:00:00"/>
    <s v="Berlin"/>
    <s v="Germany"/>
    <x v="0"/>
    <s v="Female"/>
    <x v="2"/>
    <x v="52"/>
    <n v="10000"/>
    <n v="5000"/>
    <n v="6500"/>
    <n v="2"/>
    <m/>
    <n v="650"/>
    <x v="0"/>
    <n v="13000"/>
    <x v="93"/>
    <m/>
    <x v="88"/>
    <x v="25"/>
    <x v="0"/>
    <x v="1"/>
  </r>
  <r>
    <d v="2025-06-01T00:00:00"/>
    <s v="San Francisco"/>
    <s v="USA"/>
    <x v="0"/>
    <s v="Female"/>
    <x v="5"/>
    <x v="53"/>
    <n v="30"/>
    <n v="30"/>
    <n v="39"/>
    <n v="1"/>
    <m/>
    <n v="2.73"/>
    <x v="0"/>
    <n v="39"/>
    <x v="57"/>
    <m/>
    <x v="27"/>
    <x v="25"/>
    <x v="0"/>
    <x v="1"/>
  </r>
  <r>
    <d v="2025-06-01T00:00:00"/>
    <s v="Jacksonville"/>
    <s v="USA"/>
    <x v="1"/>
    <s v="Female"/>
    <x v="0"/>
    <x v="38"/>
    <n v="225"/>
    <n v="45"/>
    <n v="59"/>
    <n v="5"/>
    <m/>
    <n v="38.8125"/>
    <x v="2"/>
    <n v="258.75"/>
    <x v="192"/>
    <m/>
    <x v="154"/>
    <x v="25"/>
    <x v="0"/>
    <x v="1"/>
  </r>
  <r>
    <d v="2025-06-01T00:00:00"/>
    <s v="Patna"/>
    <s v="India"/>
    <x v="1"/>
    <s v="Male"/>
    <x v="0"/>
    <x v="3"/>
    <n v="500"/>
    <n v="100"/>
    <n v="130"/>
    <n v="5"/>
    <m/>
    <n v="72"/>
    <x v="0"/>
    <n v="600"/>
    <x v="132"/>
    <m/>
    <x v="24"/>
    <x v="25"/>
    <x v="0"/>
    <x v="1"/>
  </r>
  <r>
    <d v="2025-06-01T00:00:00"/>
    <s v="Portland"/>
    <s v="USA"/>
    <x v="0"/>
    <s v="Male"/>
    <x v="0"/>
    <x v="11"/>
    <n v="3300"/>
    <n v="550"/>
    <n v="715"/>
    <n v="6"/>
    <m/>
    <n v="100"/>
    <x v="1"/>
    <n v="4290"/>
    <x v="239"/>
    <m/>
    <x v="187"/>
    <x v="25"/>
    <x v="0"/>
    <x v="1"/>
  </r>
  <r>
    <d v="2025-06-01T00:00:00"/>
    <s v="Boston"/>
    <s v="USA"/>
    <x v="0"/>
    <s v="Male"/>
    <x v="2"/>
    <x v="17"/>
    <n v="13200"/>
    <n v="2200"/>
    <n v="2860"/>
    <n v="6"/>
    <m/>
    <n v="286"/>
    <x v="0"/>
    <n v="17160"/>
    <x v="68"/>
    <m/>
    <x v="21"/>
    <x v="25"/>
    <x v="0"/>
    <x v="1"/>
  </r>
  <r>
    <d v="2025-06-01T00:00:00"/>
    <s v="Kollam"/>
    <s v="India"/>
    <x v="0"/>
    <s v="Male"/>
    <x v="0"/>
    <x v="4"/>
    <n v="160"/>
    <n v="40"/>
    <n v="52"/>
    <n v="4"/>
    <m/>
    <n v="10"/>
    <x v="1"/>
    <n v="200"/>
    <x v="121"/>
    <m/>
    <x v="11"/>
    <x v="25"/>
    <x v="0"/>
    <x v="1"/>
  </r>
  <r>
    <d v="2025-06-01T00:00:00"/>
    <s v="Manchester"/>
    <s v="UK"/>
    <x v="0"/>
    <s v="Male"/>
    <x v="5"/>
    <x v="58"/>
    <n v="500"/>
    <n v="250"/>
    <n v="325"/>
    <n v="2"/>
    <m/>
    <n v="65"/>
    <x v="2"/>
    <n v="650"/>
    <x v="22"/>
    <m/>
    <x v="24"/>
    <x v="25"/>
    <x v="0"/>
    <x v="1"/>
  </r>
  <r>
    <d v="2025-06-01T00:00:00"/>
    <s v="Delhi"/>
    <s v="India"/>
    <x v="0"/>
    <s v="Male"/>
    <x v="0"/>
    <x v="33"/>
    <n v="360"/>
    <n v="60"/>
    <n v="78"/>
    <n v="6"/>
    <m/>
    <n v="46.8"/>
    <x v="2"/>
    <n v="468"/>
    <x v="101"/>
    <m/>
    <x v="44"/>
    <x v="25"/>
    <x v="0"/>
    <x v="1"/>
  </r>
  <r>
    <d v="2025-06-01T00:00:00"/>
    <s v="Delhi"/>
    <s v="India"/>
    <x v="0"/>
    <s v="Male"/>
    <x v="2"/>
    <x v="12"/>
    <n v="175000"/>
    <n v="25000"/>
    <n v="32500"/>
    <n v="7"/>
    <m/>
    <n v="4875"/>
    <x v="0"/>
    <n v="227500"/>
    <x v="14"/>
    <m/>
    <x v="14"/>
    <x v="25"/>
    <x v="0"/>
    <x v="1"/>
  </r>
  <r>
    <d v="2025-06-01T00:00:00"/>
    <s v="Etawah"/>
    <s v="India"/>
    <x v="0"/>
    <s v="Male"/>
    <x v="0"/>
    <x v="33"/>
    <n v="300"/>
    <n v="60"/>
    <n v="78"/>
    <n v="5"/>
    <m/>
    <n v="27.3"/>
    <x v="0"/>
    <n v="390"/>
    <x v="43"/>
    <m/>
    <x v="85"/>
    <x v="25"/>
    <x v="0"/>
    <x v="1"/>
  </r>
  <r>
    <d v="2025-06-01T00:00:00"/>
    <s v="Etawah"/>
    <s v="India"/>
    <x v="1"/>
    <s v="Male"/>
    <x v="2"/>
    <x v="12"/>
    <n v="125000"/>
    <n v="25000"/>
    <n v="32500"/>
    <n v="5"/>
    <m/>
    <n v="4875"/>
    <x v="1"/>
    <n v="156250"/>
    <x v="89"/>
    <m/>
    <x v="84"/>
    <x v="25"/>
    <x v="0"/>
    <x v="1"/>
  </r>
  <r>
    <d v="2025-06-01T00:00:00"/>
    <s v="Austin"/>
    <s v="USA"/>
    <x v="0"/>
    <s v="Female"/>
    <x v="4"/>
    <x v="34"/>
    <n v="25000"/>
    <n v="2500"/>
    <n v="3250"/>
    <n v="10"/>
    <m/>
    <n v="325"/>
    <x v="1"/>
    <n v="32500"/>
    <x v="176"/>
    <m/>
    <x v="57"/>
    <x v="25"/>
    <x v="0"/>
    <x v="1"/>
  </r>
  <r>
    <d v="2025-06-01T00:00:00"/>
    <s v="Kansas City"/>
    <s v="USA"/>
    <x v="0"/>
    <s v="Male"/>
    <x v="0"/>
    <x v="32"/>
    <n v="40"/>
    <n v="20"/>
    <n v="26"/>
    <n v="2"/>
    <m/>
    <n v="3.64"/>
    <x v="0"/>
    <n v="52"/>
    <x v="44"/>
    <m/>
    <x v="45"/>
    <x v="25"/>
    <x v="0"/>
    <x v="1"/>
  </r>
  <r>
    <d v="2025-06-01T00:00:00"/>
    <s v="Bhagalpur"/>
    <s v="India"/>
    <x v="0"/>
    <s v="Male"/>
    <x v="2"/>
    <x v="7"/>
    <n v="275000"/>
    <n v="55000"/>
    <n v="71500"/>
    <n v="5"/>
    <m/>
    <n v="10725"/>
    <x v="1"/>
    <n v="357500"/>
    <x v="287"/>
    <m/>
    <x v="82"/>
    <x v="25"/>
    <x v="0"/>
    <x v="1"/>
  </r>
  <r>
    <d v="2025-06-01T00:00:00"/>
    <s v="Kota"/>
    <s v="India"/>
    <x v="0"/>
    <s v="Female"/>
    <x v="4"/>
    <x v="45"/>
    <n v="10000"/>
    <n v="2000"/>
    <n v="2600"/>
    <n v="5"/>
    <m/>
    <n v="260"/>
    <x v="1"/>
    <n v="13000"/>
    <x v="93"/>
    <m/>
    <x v="88"/>
    <x v="25"/>
    <x v="0"/>
    <x v="1"/>
  </r>
  <r>
    <d v="2025-06-01T00:00:00"/>
    <s v="San Francisco"/>
    <s v="USA"/>
    <x v="0"/>
    <s v="Male"/>
    <x v="2"/>
    <x v="29"/>
    <n v="36000"/>
    <n v="12000"/>
    <n v="15600"/>
    <n v="3"/>
    <m/>
    <n v="2160"/>
    <x v="1"/>
    <n v="43200"/>
    <x v="244"/>
    <m/>
    <x v="52"/>
    <x v="25"/>
    <x v="0"/>
    <x v="1"/>
  </r>
  <r>
    <d v="2025-06-01T00:00:00"/>
    <s v="Aizawl"/>
    <s v="India"/>
    <x v="0"/>
    <s v="Male"/>
    <x v="4"/>
    <x v="13"/>
    <n v="7200"/>
    <n v="900"/>
    <n v="1170"/>
    <n v="8"/>
    <m/>
    <n v="117"/>
    <x v="2"/>
    <n v="9360"/>
    <x v="19"/>
    <m/>
    <x v="19"/>
    <x v="25"/>
    <x v="0"/>
    <x v="1"/>
  </r>
  <r>
    <d v="2025-06-01T00:00:00"/>
    <s v="Jalgaon"/>
    <s v="India"/>
    <x v="0"/>
    <s v="Male"/>
    <x v="0"/>
    <x v="0"/>
    <n v="2500"/>
    <n v="250"/>
    <n v="325"/>
    <n v="10"/>
    <m/>
    <n v="100"/>
    <x v="1"/>
    <n v="3125"/>
    <x v="241"/>
    <m/>
    <x v="102"/>
    <x v="25"/>
    <x v="0"/>
    <x v="1"/>
  </r>
  <r>
    <d v="2025-06-01T00:00:00"/>
    <s v="Munich"/>
    <s v="Germany"/>
    <x v="0"/>
    <s v="Male"/>
    <x v="2"/>
    <x v="10"/>
    <n v="6400"/>
    <n v="800"/>
    <n v="1040"/>
    <n v="8"/>
    <m/>
    <n v="104"/>
    <x v="0"/>
    <n v="8320"/>
    <x v="275"/>
    <m/>
    <x v="175"/>
    <x v="25"/>
    <x v="0"/>
    <x v="1"/>
  </r>
  <r>
    <d v="2025-06-01T00:00:00"/>
    <s v="Nashville"/>
    <s v="USA"/>
    <x v="0"/>
    <s v="Male"/>
    <x v="0"/>
    <x v="27"/>
    <n v="80"/>
    <n v="40"/>
    <n v="52"/>
    <n v="2"/>
    <m/>
    <n v="7"/>
    <x v="0"/>
    <n v="100"/>
    <x v="9"/>
    <m/>
    <x v="59"/>
    <x v="25"/>
    <x v="0"/>
    <x v="1"/>
  </r>
  <r>
    <d v="2025-06-01T00:00:00"/>
    <s v="Visakhapatnam"/>
    <s v="India"/>
    <x v="1"/>
    <s v="Female"/>
    <x v="2"/>
    <x v="24"/>
    <n v="1000"/>
    <n v="250"/>
    <n v="325"/>
    <n v="4"/>
    <m/>
    <n v="100"/>
    <x v="1"/>
    <n v="1300"/>
    <x v="52"/>
    <m/>
    <x v="22"/>
    <x v="25"/>
    <x v="0"/>
    <x v="1"/>
  </r>
  <r>
    <d v="2025-06-01T00:00:00"/>
    <s v="Boston"/>
    <s v="USA"/>
    <x v="0"/>
    <s v="Male"/>
    <x v="0"/>
    <x v="4"/>
    <n v="200"/>
    <n v="40"/>
    <n v="52"/>
    <n v="5"/>
    <m/>
    <n v="13"/>
    <x v="1"/>
    <n v="260"/>
    <x v="55"/>
    <m/>
    <x v="54"/>
    <x v="25"/>
    <x v="0"/>
    <x v="1"/>
  </r>
  <r>
    <d v="2025-06-01T00:00:00"/>
    <s v="Hobart"/>
    <s v="Australia"/>
    <x v="0"/>
    <s v="Male"/>
    <x v="2"/>
    <x v="7"/>
    <n v="330000"/>
    <n v="55000"/>
    <n v="71500"/>
    <n v="6"/>
    <m/>
    <n v="10725"/>
    <x v="0"/>
    <n v="412500"/>
    <x v="287"/>
    <m/>
    <x v="132"/>
    <x v="25"/>
    <x v="0"/>
    <x v="1"/>
  </r>
  <r>
    <d v="2025-06-01T00:00:00"/>
    <s v="Bhiwani"/>
    <s v="India"/>
    <x v="0"/>
    <s v="Male"/>
    <x v="0"/>
    <x v="43"/>
    <n v="21"/>
    <n v="7"/>
    <n v="9"/>
    <n v="3"/>
    <m/>
    <n v="1.8374999999999999"/>
    <x v="0"/>
    <n v="26.25"/>
    <x v="155"/>
    <m/>
    <x v="137"/>
    <x v="25"/>
    <x v="0"/>
    <x v="1"/>
  </r>
  <r>
    <d v="2025-06-01T00:00:00"/>
    <s v="Aizawl"/>
    <s v="India"/>
    <x v="1"/>
    <s v="Male"/>
    <x v="1"/>
    <x v="2"/>
    <n v="1440"/>
    <n v="180"/>
    <n v="234"/>
    <n v="8"/>
    <m/>
    <n v="100"/>
    <x v="2"/>
    <n v="1800"/>
    <x v="115"/>
    <m/>
    <x v="206"/>
    <x v="25"/>
    <x v="0"/>
    <x v="1"/>
  </r>
  <r>
    <d v="2025-06-01T00:00:00"/>
    <s v="San Jose"/>
    <s v="USA"/>
    <x v="0"/>
    <s v="Male"/>
    <x v="0"/>
    <x v="6"/>
    <n v="120"/>
    <n v="20"/>
    <n v="26"/>
    <n v="6"/>
    <m/>
    <n v="7.2"/>
    <x v="1"/>
    <n v="144"/>
    <x v="60"/>
    <m/>
    <x v="4"/>
    <x v="25"/>
    <x v="0"/>
    <x v="1"/>
  </r>
  <r>
    <d v="2025-06-01T00:00:00"/>
    <s v="Satna"/>
    <s v="India"/>
    <x v="0"/>
    <s v="Male"/>
    <x v="2"/>
    <x v="7"/>
    <n v="220000"/>
    <n v="55000"/>
    <n v="71500"/>
    <n v="4"/>
    <m/>
    <n v="10725"/>
    <x v="2"/>
    <n v="253000"/>
    <x v="35"/>
    <m/>
    <x v="73"/>
    <x v="25"/>
    <x v="0"/>
    <x v="1"/>
  </r>
  <r>
    <d v="2025-06-01T00:00:00"/>
    <s v="New York"/>
    <s v="USA"/>
    <x v="0"/>
    <s v="Male"/>
    <x v="1"/>
    <x v="47"/>
    <n v="75"/>
    <n v="25"/>
    <n v="33"/>
    <n v="3"/>
    <m/>
    <n v="6.5625"/>
    <x v="0"/>
    <n v="93.75"/>
    <x v="164"/>
    <m/>
    <x v="111"/>
    <x v="25"/>
    <x v="0"/>
    <x v="1"/>
  </r>
  <r>
    <d v="2025-06-01T00:00:00"/>
    <s v="San Francisco"/>
    <s v="USA"/>
    <x v="0"/>
    <s v="Male"/>
    <x v="2"/>
    <x v="29"/>
    <n v="72000"/>
    <n v="12000"/>
    <n v="15600"/>
    <n v="6"/>
    <m/>
    <n v="2340"/>
    <x v="0"/>
    <n v="93600"/>
    <x v="39"/>
    <m/>
    <x v="39"/>
    <x v="25"/>
    <x v="0"/>
    <x v="1"/>
  </r>
  <r>
    <d v="2025-07-01T00:00:00"/>
    <s v="Stuttgart"/>
    <s v="Germany"/>
    <x v="0"/>
    <s v="Female"/>
    <x v="2"/>
    <x v="17"/>
    <n v="13200"/>
    <n v="2200"/>
    <n v="2860"/>
    <n v="6"/>
    <m/>
    <n v="286"/>
    <x v="1"/>
    <n v="16500"/>
    <x v="21"/>
    <m/>
    <x v="21"/>
    <x v="25"/>
    <x v="6"/>
    <x v="1"/>
  </r>
  <r>
    <d v="2025-07-01T00:00:00"/>
    <s v="Moradabad"/>
    <s v="India"/>
    <x v="0"/>
    <s v="Male"/>
    <x v="0"/>
    <x v="38"/>
    <n v="315"/>
    <n v="45"/>
    <n v="59"/>
    <n v="7"/>
    <m/>
    <n v="28.664999999999999"/>
    <x v="0"/>
    <n v="409.5"/>
    <x v="165"/>
    <m/>
    <x v="178"/>
    <x v="25"/>
    <x v="6"/>
    <x v="1"/>
  </r>
  <r>
    <d v="2025-07-01T00:00:00"/>
    <s v="Aizawl"/>
    <s v="India"/>
    <x v="1"/>
    <s v="Female"/>
    <x v="1"/>
    <x v="39"/>
    <n v="350"/>
    <n v="50"/>
    <n v="65"/>
    <n v="7"/>
    <m/>
    <n v="54.6"/>
    <x v="0"/>
    <n v="455"/>
    <x v="234"/>
    <m/>
    <x v="170"/>
    <x v="25"/>
    <x v="6"/>
    <x v="1"/>
  </r>
  <r>
    <d v="2025-07-01T00:00:00"/>
    <s v="Manaus"/>
    <s v="Brazil"/>
    <x v="0"/>
    <s v="Female"/>
    <x v="2"/>
    <x v="29"/>
    <n v="72000"/>
    <n v="12000"/>
    <n v="15600"/>
    <n v="6"/>
    <m/>
    <n v="2340"/>
    <x v="0"/>
    <n v="93600"/>
    <x v="39"/>
    <m/>
    <x v="39"/>
    <x v="25"/>
    <x v="6"/>
    <x v="1"/>
  </r>
  <r>
    <d v="2025-07-01T00:00:00"/>
    <s v="Madurai"/>
    <s v="India"/>
    <x v="0"/>
    <s v="Male"/>
    <x v="0"/>
    <x v="11"/>
    <n v="3300"/>
    <n v="550"/>
    <n v="715"/>
    <n v="6"/>
    <m/>
    <n v="100"/>
    <x v="2"/>
    <n v="4125"/>
    <x v="98"/>
    <m/>
    <x v="187"/>
    <x v="25"/>
    <x v="6"/>
    <x v="1"/>
  </r>
  <r>
    <d v="2025-07-01T00:00:00"/>
    <s v="Dallas"/>
    <s v="USA"/>
    <x v="0"/>
    <s v="Male"/>
    <x v="4"/>
    <x v="13"/>
    <n v="1800"/>
    <n v="900"/>
    <n v="1170"/>
    <n v="2"/>
    <m/>
    <n v="112.5"/>
    <x v="1"/>
    <n v="2250"/>
    <x v="0"/>
    <m/>
    <x v="122"/>
    <x v="25"/>
    <x v="6"/>
    <x v="1"/>
  </r>
  <r>
    <d v="2025-07-01T00:00:00"/>
    <s v="Calgary"/>
    <s v="Canada"/>
    <x v="1"/>
    <s v="Female"/>
    <x v="4"/>
    <x v="51"/>
    <n v="4200"/>
    <n v="600"/>
    <n v="780"/>
    <n v="7"/>
    <m/>
    <n v="100"/>
    <x v="1"/>
    <n v="5460"/>
    <x v="236"/>
    <m/>
    <x v="183"/>
    <x v="25"/>
    <x v="6"/>
    <x v="1"/>
  </r>
  <r>
    <d v="2025-07-01T00:00:00"/>
    <s v="Pali"/>
    <s v="India"/>
    <x v="1"/>
    <s v="Male"/>
    <x v="0"/>
    <x v="4"/>
    <n v="320"/>
    <n v="40"/>
    <n v="52"/>
    <n v="8"/>
    <m/>
    <n v="41.6"/>
    <x v="1"/>
    <n v="416"/>
    <x v="27"/>
    <m/>
    <x v="28"/>
    <x v="25"/>
    <x v="6"/>
    <x v="1"/>
  </r>
  <r>
    <d v="2025-07-01T00:00:00"/>
    <s v="Nizamabad"/>
    <s v="India"/>
    <x v="0"/>
    <s v="Male"/>
    <x v="2"/>
    <x v="18"/>
    <n v="7200"/>
    <n v="1200"/>
    <n v="1560"/>
    <n v="6"/>
    <m/>
    <n v="156"/>
    <x v="0"/>
    <n v="9000"/>
    <x v="23"/>
    <m/>
    <x v="19"/>
    <x v="25"/>
    <x v="6"/>
    <x v="1"/>
  </r>
  <r>
    <d v="2025-07-01T00:00:00"/>
    <s v="SÃ£o Paulo"/>
    <s v="Brazil"/>
    <x v="1"/>
    <s v="Male"/>
    <x v="4"/>
    <x v="13"/>
    <n v="8100"/>
    <n v="900"/>
    <n v="1170"/>
    <n v="9"/>
    <m/>
    <n v="117"/>
    <x v="2"/>
    <n v="10530"/>
    <x v="325"/>
    <m/>
    <x v="226"/>
    <x v="25"/>
    <x v="6"/>
    <x v="1"/>
  </r>
  <r>
    <d v="2025-07-01T00:00:00"/>
    <s v="Indianapolis"/>
    <s v="USA"/>
    <x v="0"/>
    <s v="Female"/>
    <x v="1"/>
    <x v="39"/>
    <n v="500"/>
    <n v="50"/>
    <n v="65"/>
    <n v="10"/>
    <m/>
    <n v="45.5"/>
    <x v="0"/>
    <n v="650"/>
    <x v="22"/>
    <m/>
    <x v="24"/>
    <x v="25"/>
    <x v="6"/>
    <x v="1"/>
  </r>
  <r>
    <d v="2025-07-01T00:00:00"/>
    <s v="Kharagpur"/>
    <s v="India"/>
    <x v="1"/>
    <s v="Male"/>
    <x v="0"/>
    <x v="27"/>
    <n v="40"/>
    <n v="40"/>
    <n v="52"/>
    <n v="1"/>
    <m/>
    <n v="5.2"/>
    <x v="1"/>
    <n v="52"/>
    <x v="44"/>
    <m/>
    <x v="45"/>
    <x v="25"/>
    <x v="6"/>
    <x v="1"/>
  </r>
  <r>
    <d v="2025-07-01T00:00:00"/>
    <s v="Austin"/>
    <s v="USA"/>
    <x v="0"/>
    <s v="Male"/>
    <x v="0"/>
    <x v="1"/>
    <n v="160"/>
    <n v="80"/>
    <n v="104"/>
    <n v="2"/>
    <m/>
    <n v="14.56"/>
    <x v="0"/>
    <n v="208"/>
    <x v="61"/>
    <m/>
    <x v="11"/>
    <x v="25"/>
    <x v="6"/>
    <x v="1"/>
  </r>
  <r>
    <d v="2025-07-01T00:00:00"/>
    <s v="Pali"/>
    <s v="India"/>
    <x v="1"/>
    <s v="Female"/>
    <x v="0"/>
    <x v="36"/>
    <n v="220"/>
    <n v="55"/>
    <n v="72"/>
    <n v="4"/>
    <m/>
    <n v="42.9"/>
    <x v="2"/>
    <n v="286"/>
    <x v="111"/>
    <m/>
    <x v="49"/>
    <x v="25"/>
    <x v="6"/>
    <x v="1"/>
  </r>
  <r>
    <d v="2025-07-01T00:00:00"/>
    <s v="Berlin"/>
    <s v="Germany"/>
    <x v="0"/>
    <s v="Male"/>
    <x v="1"/>
    <x v="39"/>
    <n v="250"/>
    <n v="50"/>
    <n v="65"/>
    <n v="5"/>
    <m/>
    <n v="21"/>
    <x v="0"/>
    <n v="300"/>
    <x v="78"/>
    <m/>
    <x v="67"/>
    <x v="25"/>
    <x v="6"/>
    <x v="1"/>
  </r>
  <r>
    <d v="2025-07-01T00:00:00"/>
    <s v="Sheffield"/>
    <s v="UK"/>
    <x v="1"/>
    <s v="Male"/>
    <x v="2"/>
    <x v="15"/>
    <n v="14000"/>
    <n v="3500"/>
    <n v="4550"/>
    <n v="4"/>
    <m/>
    <n v="455"/>
    <x v="0"/>
    <n v="18200"/>
    <x v="195"/>
    <m/>
    <x v="107"/>
    <x v="25"/>
    <x v="6"/>
    <x v="1"/>
  </r>
  <r>
    <d v="2025-07-01T00:00:00"/>
    <s v="Atlanta"/>
    <s v="USA"/>
    <x v="0"/>
    <s v="Female"/>
    <x v="2"/>
    <x v="52"/>
    <n v="15000"/>
    <n v="5000"/>
    <n v="6500"/>
    <n v="3"/>
    <m/>
    <n v="650"/>
    <x v="1"/>
    <n v="19500"/>
    <x v="151"/>
    <m/>
    <x v="134"/>
    <x v="25"/>
    <x v="6"/>
    <x v="1"/>
  </r>
  <r>
    <d v="2025-07-01T00:00:00"/>
    <s v="Jalandhar"/>
    <s v="India"/>
    <x v="1"/>
    <s v="Female"/>
    <x v="2"/>
    <x v="15"/>
    <n v="14000"/>
    <n v="3500"/>
    <n v="4550"/>
    <n v="4"/>
    <m/>
    <n v="455"/>
    <x v="0"/>
    <n v="18200"/>
    <x v="195"/>
    <m/>
    <x v="107"/>
    <x v="25"/>
    <x v="6"/>
    <x v="1"/>
  </r>
  <r>
    <d v="2025-07-01T00:00:00"/>
    <s v="Bareilly"/>
    <s v="India"/>
    <x v="1"/>
    <s v="Female"/>
    <x v="1"/>
    <x v="2"/>
    <n v="900"/>
    <n v="180"/>
    <n v="234"/>
    <n v="5"/>
    <m/>
    <n v="100"/>
    <x v="1"/>
    <n v="1170"/>
    <x v="28"/>
    <m/>
    <x v="29"/>
    <x v="25"/>
    <x v="6"/>
    <x v="1"/>
  </r>
  <r>
    <d v="2025-07-01T00:00:00"/>
    <s v="Gandhinagar"/>
    <s v="India"/>
    <x v="0"/>
    <s v="Female"/>
    <x v="2"/>
    <x v="24"/>
    <n v="1500"/>
    <n v="250"/>
    <n v="325"/>
    <n v="6"/>
    <m/>
    <n v="100"/>
    <x v="0"/>
    <n v="1875"/>
    <x v="134"/>
    <m/>
    <x v="0"/>
    <x v="25"/>
    <x v="6"/>
    <x v="1"/>
  </r>
  <r>
    <d v="2025-07-01T00:00:00"/>
    <s v="Pune"/>
    <s v="India"/>
    <x v="1"/>
    <s v="Female"/>
    <x v="0"/>
    <x v="4"/>
    <n v="80"/>
    <n v="40"/>
    <n v="52"/>
    <n v="2"/>
    <m/>
    <n v="10.4"/>
    <x v="1"/>
    <n v="104"/>
    <x v="60"/>
    <m/>
    <x v="59"/>
    <x v="25"/>
    <x v="6"/>
    <x v="1"/>
  </r>
  <r>
    <d v="2025-07-01T00:00:00"/>
    <s v="Chennai"/>
    <s v="India"/>
    <x v="1"/>
    <s v="Female"/>
    <x v="2"/>
    <x v="10"/>
    <n v="5600"/>
    <n v="800"/>
    <n v="1040"/>
    <n v="7"/>
    <m/>
    <n v="104"/>
    <x v="1"/>
    <n v="7280"/>
    <x v="153"/>
    <m/>
    <x v="135"/>
    <x v="25"/>
    <x v="6"/>
    <x v="1"/>
  </r>
  <r>
    <d v="2025-07-01T00:00:00"/>
    <s v="Edmonton"/>
    <s v="Canada"/>
    <x v="0"/>
    <s v="Male"/>
    <x v="0"/>
    <x v="4"/>
    <n v="400"/>
    <n v="40"/>
    <n v="52"/>
    <n v="10"/>
    <m/>
    <n v="35"/>
    <x v="0"/>
    <n v="500"/>
    <x v="132"/>
    <m/>
    <x v="20"/>
    <x v="25"/>
    <x v="6"/>
    <x v="1"/>
  </r>
  <r>
    <d v="2025-07-01T00:00:00"/>
    <s v="Nashville"/>
    <s v="USA"/>
    <x v="0"/>
    <s v="Female"/>
    <x v="2"/>
    <x v="17"/>
    <n v="8800"/>
    <n v="2200"/>
    <n v="2860"/>
    <n v="4"/>
    <m/>
    <n v="286"/>
    <x v="1"/>
    <n v="11440"/>
    <x v="59"/>
    <m/>
    <x v="58"/>
    <x v="25"/>
    <x v="6"/>
    <x v="1"/>
  </r>
  <r>
    <d v="2025-07-01T00:00:00"/>
    <s v="Sheffield"/>
    <s v="UK"/>
    <x v="0"/>
    <s v="Male"/>
    <x v="0"/>
    <x v="6"/>
    <n v="100"/>
    <n v="20"/>
    <n v="26"/>
    <n v="5"/>
    <m/>
    <n v="12"/>
    <x v="2"/>
    <n v="120"/>
    <x v="9"/>
    <m/>
    <x v="9"/>
    <x v="25"/>
    <x v="6"/>
    <x v="1"/>
  </r>
  <r>
    <d v="2025-07-01T00:00:00"/>
    <s v="Kanpur"/>
    <s v="India"/>
    <x v="0"/>
    <s v="Male"/>
    <x v="3"/>
    <x v="46"/>
    <n v="665"/>
    <n v="95"/>
    <n v="124"/>
    <n v="7"/>
    <m/>
    <n v="43.225000000000001"/>
    <x v="1"/>
    <n v="864.5"/>
    <x v="278"/>
    <m/>
    <x v="133"/>
    <x v="25"/>
    <x v="6"/>
    <x v="1"/>
  </r>
  <r>
    <d v="2025-07-01T00:00:00"/>
    <s v="Fujairah"/>
    <s v="UAE"/>
    <x v="0"/>
    <s v="Female"/>
    <x v="0"/>
    <x v="4"/>
    <n v="120"/>
    <n v="40"/>
    <n v="52"/>
    <n v="3"/>
    <m/>
    <n v="7.8"/>
    <x v="1"/>
    <n v="156"/>
    <x v="4"/>
    <m/>
    <x v="4"/>
    <x v="25"/>
    <x v="6"/>
    <x v="1"/>
  </r>
  <r>
    <d v="2025-07-01T00:00:00"/>
    <s v="Hyderabad"/>
    <s v="India"/>
    <x v="1"/>
    <s v="Male"/>
    <x v="0"/>
    <x v="9"/>
    <n v="180"/>
    <n v="60"/>
    <n v="78"/>
    <n v="3"/>
    <m/>
    <n v="22.5"/>
    <x v="1"/>
    <n v="225"/>
    <x v="65"/>
    <m/>
    <x v="2"/>
    <x v="25"/>
    <x v="6"/>
    <x v="1"/>
  </r>
  <r>
    <d v="2025-08-01T00:00:00"/>
    <s v="Moradabad"/>
    <s v="India"/>
    <x v="0"/>
    <s v="Female"/>
    <x v="1"/>
    <x v="44"/>
    <n v="300"/>
    <n v="150"/>
    <n v="195"/>
    <n v="2"/>
    <m/>
    <n v="27.3"/>
    <x v="0"/>
    <n v="390"/>
    <x v="43"/>
    <m/>
    <x v="85"/>
    <x v="25"/>
    <x v="7"/>
    <x v="1"/>
  </r>
  <r>
    <d v="2025-08-01T00:00:00"/>
    <s v="Umm Al Quwain"/>
    <s v="UAE"/>
    <x v="0"/>
    <s v="Male"/>
    <x v="4"/>
    <x v="30"/>
    <n v="9000"/>
    <n v="1500"/>
    <n v="1950"/>
    <n v="6"/>
    <m/>
    <n v="195"/>
    <x v="1"/>
    <n v="11700"/>
    <x v="282"/>
    <m/>
    <x v="23"/>
    <x v="25"/>
    <x v="7"/>
    <x v="1"/>
  </r>
  <r>
    <d v="2025-08-01T00:00:00"/>
    <s v="Nashville"/>
    <s v="USA"/>
    <x v="0"/>
    <s v="Male"/>
    <x v="1"/>
    <x v="22"/>
    <n v="500"/>
    <n v="100"/>
    <n v="130"/>
    <n v="5"/>
    <m/>
    <n v="32.5"/>
    <x v="1"/>
    <n v="650"/>
    <x v="22"/>
    <m/>
    <x v="24"/>
    <x v="25"/>
    <x v="7"/>
    <x v="1"/>
  </r>
  <r>
    <d v="2025-08-01T00:00:00"/>
    <s v="Glasgow"/>
    <s v="UK"/>
    <x v="0"/>
    <s v="Male"/>
    <x v="0"/>
    <x v="3"/>
    <n v="500"/>
    <n v="100"/>
    <n v="130"/>
    <n v="5"/>
    <m/>
    <n v="45.5"/>
    <x v="0"/>
    <n v="650"/>
    <x v="22"/>
    <m/>
    <x v="24"/>
    <x v="25"/>
    <x v="7"/>
    <x v="1"/>
  </r>
  <r>
    <d v="2025-08-01T00:00:00"/>
    <s v="Agra"/>
    <s v="India"/>
    <x v="0"/>
    <s v="Male"/>
    <x v="5"/>
    <x v="53"/>
    <n v="180"/>
    <n v="30"/>
    <n v="39"/>
    <n v="6"/>
    <m/>
    <n v="11.7"/>
    <x v="1"/>
    <n v="234"/>
    <x v="2"/>
    <m/>
    <x v="2"/>
    <x v="25"/>
    <x v="7"/>
    <x v="1"/>
  </r>
  <r>
    <d v="2025-08-01T00:00:00"/>
    <s v="Karimnagar"/>
    <s v="India"/>
    <x v="0"/>
    <s v="Male"/>
    <x v="1"/>
    <x v="55"/>
    <n v="190"/>
    <n v="95"/>
    <n v="124"/>
    <n v="2"/>
    <m/>
    <n v="17.29"/>
    <x v="0"/>
    <n v="247"/>
    <x v="276"/>
    <m/>
    <x v="200"/>
    <x v="25"/>
    <x v="7"/>
    <x v="1"/>
  </r>
  <r>
    <d v="2025-08-01T00:00:00"/>
    <s v="Seattle"/>
    <s v="USA"/>
    <x v="0"/>
    <s v="Female"/>
    <x v="2"/>
    <x v="7"/>
    <n v="275000"/>
    <n v="55000"/>
    <n v="71500"/>
    <n v="5"/>
    <m/>
    <n v="10725"/>
    <x v="2"/>
    <n v="343750"/>
    <x v="86"/>
    <m/>
    <x v="82"/>
    <x v="25"/>
    <x v="7"/>
    <x v="1"/>
  </r>
  <r>
    <d v="2025-08-01T00:00:00"/>
    <s v="Baranagar"/>
    <s v="India"/>
    <x v="0"/>
    <s v="Female"/>
    <x v="0"/>
    <x v="9"/>
    <n v="480"/>
    <n v="60"/>
    <n v="78"/>
    <n v="8"/>
    <m/>
    <n v="31.2"/>
    <x v="1"/>
    <n v="624"/>
    <x v="201"/>
    <m/>
    <x v="110"/>
    <x v="25"/>
    <x v="7"/>
    <x v="1"/>
  </r>
  <r>
    <d v="2025-08-01T00:00:00"/>
    <s v="Visakhapatnam"/>
    <s v="India"/>
    <x v="0"/>
    <s v="Female"/>
    <x v="4"/>
    <x v="34"/>
    <n v="25000"/>
    <n v="2500"/>
    <n v="3250"/>
    <n v="10"/>
    <m/>
    <n v="325"/>
    <x v="0"/>
    <n v="32500"/>
    <x v="176"/>
    <m/>
    <x v="57"/>
    <x v="25"/>
    <x v="7"/>
    <x v="1"/>
  </r>
  <r>
    <d v="2025-08-01T00:00:00"/>
    <s v="Edmonton"/>
    <s v="Canada"/>
    <x v="0"/>
    <s v="Male"/>
    <x v="0"/>
    <x v="43"/>
    <n v="56"/>
    <n v="7"/>
    <n v="9"/>
    <n v="8"/>
    <m/>
    <n v="7.28"/>
    <x v="2"/>
    <n v="72.8"/>
    <x v="133"/>
    <m/>
    <x v="120"/>
    <x v="25"/>
    <x v="7"/>
    <x v="1"/>
  </r>
  <r>
    <d v="2025-08-01T00:00:00"/>
    <s v="Winnipeg"/>
    <s v="Canada"/>
    <x v="0"/>
    <s v="Male"/>
    <x v="4"/>
    <x v="30"/>
    <n v="9000"/>
    <n v="1500"/>
    <n v="1950"/>
    <n v="6"/>
    <m/>
    <n v="195"/>
    <x v="1"/>
    <n v="11700"/>
    <x v="282"/>
    <m/>
    <x v="23"/>
    <x v="25"/>
    <x v="7"/>
    <x v="1"/>
  </r>
  <r>
    <d v="2025-08-01T00:00:00"/>
    <s v="Dallas"/>
    <s v="USA"/>
    <x v="0"/>
    <s v="Female"/>
    <x v="1"/>
    <x v="54"/>
    <n v="140"/>
    <n v="35"/>
    <n v="46"/>
    <n v="4"/>
    <m/>
    <n v="8.75"/>
    <x v="1"/>
    <n v="175"/>
    <x v="145"/>
    <m/>
    <x v="197"/>
    <x v="25"/>
    <x v="7"/>
    <x v="1"/>
  </r>
  <r>
    <d v="2025-08-01T00:00:00"/>
    <s v="Al Ain"/>
    <s v="UAE"/>
    <x v="0"/>
    <s v="Female"/>
    <x v="0"/>
    <x v="36"/>
    <n v="550"/>
    <n v="55"/>
    <n v="72"/>
    <n v="10"/>
    <m/>
    <n v="68.75"/>
    <x v="2"/>
    <n v="687.5"/>
    <x v="13"/>
    <m/>
    <x v="189"/>
    <x v="25"/>
    <x v="7"/>
    <x v="1"/>
  </r>
  <r>
    <d v="2025-08-01T00:00:00"/>
    <s v="Nashville"/>
    <s v="USA"/>
    <x v="0"/>
    <s v="Male"/>
    <x v="0"/>
    <x v="0"/>
    <n v="1500"/>
    <n v="250"/>
    <n v="325"/>
    <n v="6"/>
    <m/>
    <n v="100"/>
    <x v="2"/>
    <n v="1950"/>
    <x v="0"/>
    <m/>
    <x v="0"/>
    <x v="25"/>
    <x v="7"/>
    <x v="1"/>
  </r>
  <r>
    <d v="2025-08-01T00:00:00"/>
    <s v="Jaipur"/>
    <s v="India"/>
    <x v="0"/>
    <s v="Male"/>
    <x v="4"/>
    <x v="13"/>
    <n v="5400"/>
    <n v="900"/>
    <n v="1170"/>
    <n v="6"/>
    <m/>
    <n v="117"/>
    <x v="0"/>
    <n v="7020"/>
    <x v="105"/>
    <m/>
    <x v="141"/>
    <x v="25"/>
    <x v="7"/>
    <x v="1"/>
  </r>
  <r>
    <d v="2025-08-01T00:00:00"/>
    <s v="Al Ain"/>
    <s v="UAE"/>
    <x v="0"/>
    <s v="Female"/>
    <x v="5"/>
    <x v="40"/>
    <n v="400"/>
    <n v="50"/>
    <n v="65"/>
    <n v="8"/>
    <m/>
    <n v="50"/>
    <x v="2"/>
    <n v="500"/>
    <x v="132"/>
    <m/>
    <x v="20"/>
    <x v="25"/>
    <x v="7"/>
    <x v="1"/>
  </r>
  <r>
    <d v="2025-08-01T00:00:00"/>
    <s v="Bangalore"/>
    <s v="India"/>
    <x v="0"/>
    <s v="Male"/>
    <x v="0"/>
    <x v="9"/>
    <n v="240"/>
    <n v="60"/>
    <n v="78"/>
    <n v="4"/>
    <m/>
    <n v="31.2"/>
    <x v="2"/>
    <n v="312"/>
    <x v="7"/>
    <m/>
    <x v="7"/>
    <x v="25"/>
    <x v="7"/>
    <x v="1"/>
  </r>
  <r>
    <d v="2025-08-01T00:00:00"/>
    <s v="Sambalpur"/>
    <s v="India"/>
    <x v="0"/>
    <s v="Male"/>
    <x v="2"/>
    <x v="17"/>
    <n v="13200"/>
    <n v="2200"/>
    <n v="2860"/>
    <n v="6"/>
    <m/>
    <n v="286"/>
    <x v="1"/>
    <n v="16500"/>
    <x v="21"/>
    <m/>
    <x v="21"/>
    <x v="25"/>
    <x v="7"/>
    <x v="1"/>
  </r>
  <r>
    <d v="2025-08-01T00:00:00"/>
    <s v="Kansas City"/>
    <s v="USA"/>
    <x v="0"/>
    <s v="Female"/>
    <x v="5"/>
    <x v="57"/>
    <n v="150"/>
    <n v="25"/>
    <n v="33"/>
    <n v="6"/>
    <m/>
    <n v="19.5"/>
    <x v="2"/>
    <n v="195"/>
    <x v="65"/>
    <m/>
    <x v="184"/>
    <x v="25"/>
    <x v="7"/>
    <x v="1"/>
  </r>
  <r>
    <d v="2025-08-01T00:00:00"/>
    <s v="SÃ£o Paulo"/>
    <s v="Brazil"/>
    <x v="0"/>
    <s v="Male"/>
    <x v="0"/>
    <x v="43"/>
    <n v="35"/>
    <n v="7"/>
    <n v="9"/>
    <n v="5"/>
    <m/>
    <n v="2.2749999999999999"/>
    <x v="1"/>
    <n v="45.5"/>
    <x v="100"/>
    <m/>
    <x v="115"/>
    <x v="25"/>
    <x v="7"/>
    <x v="1"/>
  </r>
  <r>
    <d v="2025-08-01T00:00:00"/>
    <s v="San Jose"/>
    <s v="USA"/>
    <x v="1"/>
    <s v="Female"/>
    <x v="4"/>
    <x v="13"/>
    <n v="6300"/>
    <n v="900"/>
    <n v="1170"/>
    <n v="7"/>
    <m/>
    <n v="117"/>
    <x v="0"/>
    <n v="7560"/>
    <x v="236"/>
    <m/>
    <x v="98"/>
    <x v="25"/>
    <x v="7"/>
    <x v="1"/>
  </r>
  <r>
    <d v="2025-08-01T00:00:00"/>
    <s v="Bangalore"/>
    <s v="India"/>
    <x v="0"/>
    <s v="Male"/>
    <x v="2"/>
    <x v="17"/>
    <n v="15400"/>
    <n v="2200"/>
    <n v="2860"/>
    <n v="7"/>
    <m/>
    <n v="286"/>
    <x v="2"/>
    <n v="20020"/>
    <x v="50"/>
    <m/>
    <x v="51"/>
    <x v="25"/>
    <x v="7"/>
    <x v="1"/>
  </r>
  <r>
    <d v="2025-08-01T00:00:00"/>
    <s v="Frankfurt"/>
    <s v="Germany"/>
    <x v="0"/>
    <s v="Female"/>
    <x v="2"/>
    <x v="52"/>
    <n v="20000"/>
    <n v="5000"/>
    <n v="6500"/>
    <n v="4"/>
    <m/>
    <n v="650"/>
    <x v="0"/>
    <n v="26000"/>
    <x v="144"/>
    <m/>
    <x v="128"/>
    <x v="25"/>
    <x v="7"/>
    <x v="1"/>
  </r>
  <r>
    <d v="2025-08-01T00:00:00"/>
    <s v="Surat"/>
    <s v="India"/>
    <x v="1"/>
    <s v="Male"/>
    <x v="4"/>
    <x v="37"/>
    <n v="600"/>
    <n v="300"/>
    <n v="390"/>
    <n v="2"/>
    <m/>
    <n v="93.6"/>
    <x v="0"/>
    <n v="780"/>
    <x v="5"/>
    <m/>
    <x v="5"/>
    <x v="25"/>
    <x v="7"/>
    <x v="1"/>
  </r>
  <r>
    <d v="2025-08-01T00:00:00"/>
    <s v="Fortaleza"/>
    <s v="Brazil"/>
    <x v="0"/>
    <s v="Female"/>
    <x v="0"/>
    <x v="27"/>
    <n v="80"/>
    <n v="40"/>
    <n v="52"/>
    <n v="2"/>
    <m/>
    <n v="5.2"/>
    <x v="1"/>
    <n v="104"/>
    <x v="60"/>
    <m/>
    <x v="59"/>
    <x v="25"/>
    <x v="7"/>
    <x v="1"/>
  </r>
  <r>
    <d v="2025-08-01T00:00:00"/>
    <s v="Sheffield"/>
    <s v="UK"/>
    <x v="0"/>
    <s v="Female"/>
    <x v="4"/>
    <x v="51"/>
    <n v="2400"/>
    <n v="600"/>
    <n v="780"/>
    <n v="4"/>
    <m/>
    <n v="100"/>
    <x v="1"/>
    <n v="3120"/>
    <x v="72"/>
    <m/>
    <x v="70"/>
    <x v="25"/>
    <x v="7"/>
    <x v="1"/>
  </r>
  <r>
    <d v="2025-08-01T00:00:00"/>
    <s v="Calgary"/>
    <s v="Canada"/>
    <x v="0"/>
    <s v="Male"/>
    <x v="1"/>
    <x v="54"/>
    <n v="70"/>
    <n v="35"/>
    <n v="46"/>
    <n v="2"/>
    <m/>
    <n v="6.37"/>
    <x v="0"/>
    <n v="91"/>
    <x v="30"/>
    <m/>
    <x v="136"/>
    <x v="25"/>
    <x v="7"/>
    <x v="1"/>
  </r>
  <r>
    <d v="2025-08-01T00:00:00"/>
    <s v="Hamburg"/>
    <s v="Germany"/>
    <x v="0"/>
    <s v="Female"/>
    <x v="0"/>
    <x v="43"/>
    <n v="42"/>
    <n v="7"/>
    <n v="9"/>
    <n v="6"/>
    <m/>
    <n v="3.8220000000000001"/>
    <x v="0"/>
    <n v="54.6"/>
    <x v="140"/>
    <m/>
    <x v="93"/>
    <x v="25"/>
    <x v="7"/>
    <x v="1"/>
  </r>
  <r>
    <d v="2025-08-01T00:00:00"/>
    <s v="Atlanta"/>
    <s v="USA"/>
    <x v="0"/>
    <s v="Female"/>
    <x v="0"/>
    <x v="27"/>
    <n v="120"/>
    <n v="40"/>
    <n v="52"/>
    <n v="3"/>
    <m/>
    <n v="7.8"/>
    <x v="1"/>
    <n v="156"/>
    <x v="4"/>
    <m/>
    <x v="4"/>
    <x v="25"/>
    <x v="7"/>
    <x v="1"/>
  </r>
  <r>
    <d v="2025-08-01T00:00:00"/>
    <s v="Ludhiana"/>
    <s v="India"/>
    <x v="0"/>
    <s v="Female"/>
    <x v="2"/>
    <x v="7"/>
    <n v="110000"/>
    <n v="55000"/>
    <n v="71500"/>
    <n v="2"/>
    <m/>
    <n v="10725"/>
    <x v="2"/>
    <n v="132000"/>
    <x v="340"/>
    <m/>
    <x v="109"/>
    <x v="25"/>
    <x v="7"/>
    <x v="1"/>
  </r>
  <r>
    <d v="2025-08-01T00:00:00"/>
    <s v="Dallas"/>
    <s v="USA"/>
    <x v="0"/>
    <s v="Male"/>
    <x v="0"/>
    <x v="1"/>
    <n v="560"/>
    <n v="80"/>
    <n v="104"/>
    <n v="7"/>
    <m/>
    <n v="49"/>
    <x v="0"/>
    <n v="700"/>
    <x v="3"/>
    <m/>
    <x v="17"/>
    <x v="25"/>
    <x v="7"/>
    <x v="1"/>
  </r>
  <r>
    <d v="2025-08-01T00:00:00"/>
    <s v="Umm Al Quwain"/>
    <s v="UAE"/>
    <x v="0"/>
    <s v="Male"/>
    <x v="2"/>
    <x v="52"/>
    <n v="35000"/>
    <n v="5000"/>
    <n v="6500"/>
    <n v="7"/>
    <m/>
    <n v="650"/>
    <x v="2"/>
    <n v="45500"/>
    <x v="284"/>
    <m/>
    <x v="211"/>
    <x v="25"/>
    <x v="7"/>
    <x v="1"/>
  </r>
  <r>
    <d v="2025-08-01T00:00:00"/>
    <s v="Vancouver"/>
    <s v="Canada"/>
    <x v="1"/>
    <s v="Male"/>
    <x v="5"/>
    <x v="23"/>
    <n v="30"/>
    <n v="15"/>
    <n v="20"/>
    <n v="2"/>
    <m/>
    <n v="5.85"/>
    <x v="2"/>
    <n v="39"/>
    <x v="57"/>
    <m/>
    <x v="220"/>
    <x v="25"/>
    <x v="7"/>
    <x v="1"/>
  </r>
  <r>
    <d v="2025-09-01T00:00:00"/>
    <s v="BrasÃ­lia"/>
    <s v="Brazil"/>
    <x v="0"/>
    <s v="Male"/>
    <x v="0"/>
    <x v="0"/>
    <n v="1250"/>
    <n v="250"/>
    <n v="325"/>
    <n v="5"/>
    <m/>
    <n v="81.25"/>
    <x v="1"/>
    <n v="1625"/>
    <x v="134"/>
    <m/>
    <x v="81"/>
    <x v="25"/>
    <x v="8"/>
    <x v="1"/>
  </r>
  <r>
    <d v="2025-09-01T00:00:00"/>
    <s v="Ajman"/>
    <s v="UAE"/>
    <x v="0"/>
    <s v="Male"/>
    <x v="5"/>
    <x v="56"/>
    <n v="140"/>
    <n v="20"/>
    <n v="26"/>
    <n v="7"/>
    <m/>
    <n v="18.2"/>
    <x v="2"/>
    <n v="182"/>
    <x v="64"/>
    <m/>
    <x v="62"/>
    <x v="25"/>
    <x v="8"/>
    <x v="1"/>
  </r>
  <r>
    <d v="2025-09-01T00:00:00"/>
    <s v="Las Vegas"/>
    <s v="USA"/>
    <x v="1"/>
    <s v="Male"/>
    <x v="0"/>
    <x v="1"/>
    <n v="400"/>
    <n v="80"/>
    <n v="104"/>
    <n v="5"/>
    <m/>
    <n v="52"/>
    <x v="1"/>
    <n v="520"/>
    <x v="20"/>
    <m/>
    <x v="20"/>
    <x v="25"/>
    <x v="8"/>
    <x v="1"/>
  </r>
  <r>
    <d v="2025-09-01T00:00:00"/>
    <s v="Gwalior"/>
    <s v="India"/>
    <x v="0"/>
    <s v="Male"/>
    <x v="2"/>
    <x v="29"/>
    <n v="60000"/>
    <n v="12000"/>
    <n v="15600"/>
    <n v="5"/>
    <m/>
    <n v="2340"/>
    <x v="2"/>
    <n v="75000"/>
    <x v="82"/>
    <m/>
    <x v="79"/>
    <x v="25"/>
    <x v="8"/>
    <x v="1"/>
  </r>
  <r>
    <d v="2025-09-01T00:00:00"/>
    <s v="San Francisco"/>
    <s v="USA"/>
    <x v="0"/>
    <s v="Male"/>
    <x v="5"/>
    <x v="53"/>
    <n v="300"/>
    <n v="30"/>
    <n v="39"/>
    <n v="10"/>
    <m/>
    <n v="39"/>
    <x v="2"/>
    <n v="390"/>
    <x v="43"/>
    <m/>
    <x v="85"/>
    <x v="25"/>
    <x v="8"/>
    <x v="1"/>
  </r>
  <r>
    <d v="2025-09-01T00:00:00"/>
    <s v="Karimnagar"/>
    <s v="India"/>
    <x v="0"/>
    <s v="Female"/>
    <x v="3"/>
    <x v="8"/>
    <n v="160"/>
    <n v="80"/>
    <n v="104"/>
    <n v="2"/>
    <m/>
    <n v="20"/>
    <x v="2"/>
    <n v="200"/>
    <x v="121"/>
    <m/>
    <x v="11"/>
    <x v="25"/>
    <x v="8"/>
    <x v="1"/>
  </r>
  <r>
    <d v="2025-09-01T00:00:00"/>
    <s v="Etawah"/>
    <s v="India"/>
    <x v="0"/>
    <s v="Female"/>
    <x v="2"/>
    <x v="12"/>
    <n v="100000"/>
    <n v="25000"/>
    <n v="32500"/>
    <n v="4"/>
    <m/>
    <n v="4875"/>
    <x v="2"/>
    <n v="130000"/>
    <x v="254"/>
    <m/>
    <x v="195"/>
    <x v="25"/>
    <x v="8"/>
    <x v="1"/>
  </r>
  <r>
    <d v="2025-09-01T00:00:00"/>
    <s v="Sydney"/>
    <s v="Australia"/>
    <x v="0"/>
    <s v="Male"/>
    <x v="2"/>
    <x v="52"/>
    <n v="20000"/>
    <n v="5000"/>
    <n v="6500"/>
    <n v="4"/>
    <m/>
    <n v="650"/>
    <x v="2"/>
    <n v="26000"/>
    <x v="144"/>
    <m/>
    <x v="128"/>
    <x v="25"/>
    <x v="8"/>
    <x v="1"/>
  </r>
  <r>
    <d v="2025-09-01T00:00:00"/>
    <s v="Hamburg"/>
    <s v="Germany"/>
    <x v="0"/>
    <s v="Female"/>
    <x v="0"/>
    <x v="4"/>
    <n v="120"/>
    <n v="40"/>
    <n v="52"/>
    <n v="3"/>
    <m/>
    <n v="14.4"/>
    <x v="2"/>
    <n v="144"/>
    <x v="60"/>
    <m/>
    <x v="4"/>
    <x v="25"/>
    <x v="8"/>
    <x v="1"/>
  </r>
  <r>
    <d v="2025-09-01T00:00:00"/>
    <s v="Perth"/>
    <s v="Australia"/>
    <x v="0"/>
    <s v="Female"/>
    <x v="0"/>
    <x v="1"/>
    <n v="240"/>
    <n v="80"/>
    <n v="104"/>
    <n v="3"/>
    <m/>
    <n v="21.84"/>
    <x v="0"/>
    <n v="312"/>
    <x v="7"/>
    <m/>
    <x v="7"/>
    <x v="25"/>
    <x v="8"/>
    <x v="1"/>
  </r>
  <r>
    <d v="2025-09-01T00:00:00"/>
    <s v="Kolkata"/>
    <s v="India"/>
    <x v="0"/>
    <s v="Female"/>
    <x v="2"/>
    <x v="12"/>
    <n v="75000"/>
    <n v="25000"/>
    <n v="32500"/>
    <n v="3"/>
    <m/>
    <n v="4875"/>
    <x v="0"/>
    <n v="97500"/>
    <x v="66"/>
    <m/>
    <x v="158"/>
    <x v="25"/>
    <x v="8"/>
    <x v="1"/>
  </r>
  <r>
    <d v="2025-09-01T00:00:00"/>
    <s v="Kollam"/>
    <s v="India"/>
    <x v="0"/>
    <s v="Male"/>
    <x v="2"/>
    <x v="52"/>
    <n v="20000"/>
    <n v="5000"/>
    <n v="6500"/>
    <n v="4"/>
    <m/>
    <n v="650"/>
    <x v="1"/>
    <n v="26000"/>
    <x v="144"/>
    <m/>
    <x v="128"/>
    <x v="25"/>
    <x v="8"/>
    <x v="1"/>
  </r>
  <r>
    <d v="2025-09-01T00:00:00"/>
    <s v="Bhagalpur"/>
    <s v="India"/>
    <x v="1"/>
    <s v="Male"/>
    <x v="2"/>
    <x v="17"/>
    <n v="11000"/>
    <n v="2200"/>
    <n v="2860"/>
    <n v="5"/>
    <m/>
    <n v="286"/>
    <x v="0"/>
    <n v="14300"/>
    <x v="21"/>
    <m/>
    <x v="125"/>
    <x v="25"/>
    <x v="8"/>
    <x v="1"/>
  </r>
  <r>
    <d v="2025-09-01T00:00:00"/>
    <s v="Winnipeg"/>
    <s v="Canada"/>
    <x v="0"/>
    <s v="Male"/>
    <x v="0"/>
    <x v="36"/>
    <n v="220"/>
    <n v="55"/>
    <n v="72"/>
    <n v="4"/>
    <m/>
    <n v="27.5"/>
    <x v="2"/>
    <n v="275"/>
    <x v="48"/>
    <m/>
    <x v="49"/>
    <x v="25"/>
    <x v="8"/>
    <x v="1"/>
  </r>
  <r>
    <d v="2025-09-01T00:00:00"/>
    <s v="Vijayawada"/>
    <s v="India"/>
    <x v="0"/>
    <s v="Male"/>
    <x v="1"/>
    <x v="55"/>
    <n v="475"/>
    <n v="95"/>
    <n v="124"/>
    <n v="5"/>
    <m/>
    <n v="59.375"/>
    <x v="2"/>
    <n v="593.75"/>
    <x v="197"/>
    <m/>
    <x v="90"/>
    <x v="25"/>
    <x v="8"/>
    <x v="1"/>
  </r>
  <r>
    <d v="2025-09-01T00:00:00"/>
    <s v="Belo Horizonte"/>
    <s v="Brazil"/>
    <x v="0"/>
    <s v="Male"/>
    <x v="0"/>
    <x v="4"/>
    <n v="200"/>
    <n v="40"/>
    <n v="52"/>
    <n v="5"/>
    <m/>
    <n v="13"/>
    <x v="1"/>
    <n v="260"/>
    <x v="55"/>
    <m/>
    <x v="54"/>
    <x v="25"/>
    <x v="8"/>
    <x v="1"/>
  </r>
  <r>
    <d v="2025-09-01T00:00:00"/>
    <s v="Palghar"/>
    <s v="India"/>
    <x v="0"/>
    <s v="Female"/>
    <x v="2"/>
    <x v="24"/>
    <n v="1750"/>
    <n v="250"/>
    <n v="325"/>
    <n v="7"/>
    <m/>
    <n v="100"/>
    <x v="1"/>
    <n v="2187.5"/>
    <x v="178"/>
    <m/>
    <x v="31"/>
    <x v="25"/>
    <x v="8"/>
    <x v="1"/>
  </r>
  <r>
    <d v="2025-09-01T00:00:00"/>
    <s v="Agra"/>
    <s v="India"/>
    <x v="0"/>
    <s v="Female"/>
    <x v="0"/>
    <x v="0"/>
    <n v="1750"/>
    <n v="250"/>
    <n v="325"/>
    <n v="7"/>
    <m/>
    <n v="100"/>
    <x v="0"/>
    <n v="2275"/>
    <x v="31"/>
    <m/>
    <x v="31"/>
    <x v="25"/>
    <x v="8"/>
    <x v="1"/>
  </r>
  <r>
    <d v="2025-09-01T00:00:00"/>
    <s v="Sydney"/>
    <s v="Australia"/>
    <x v="0"/>
    <s v="Male"/>
    <x v="1"/>
    <x v="55"/>
    <n v="380"/>
    <n v="95"/>
    <n v="124"/>
    <n v="4"/>
    <m/>
    <n v="30.59"/>
    <x v="0"/>
    <n v="437"/>
    <x v="276"/>
    <m/>
    <x v="127"/>
    <x v="25"/>
    <x v="8"/>
    <x v="1"/>
  </r>
  <r>
    <d v="2025-09-01T00:00:00"/>
    <s v="Bhiwani"/>
    <s v="India"/>
    <x v="0"/>
    <s v="Female"/>
    <x v="0"/>
    <x v="36"/>
    <n v="275"/>
    <n v="55"/>
    <n v="72"/>
    <n v="5"/>
    <m/>
    <n v="17.875"/>
    <x v="1"/>
    <n v="357.5"/>
    <x v="120"/>
    <m/>
    <x v="113"/>
    <x v="25"/>
    <x v="8"/>
    <x v="1"/>
  </r>
  <r>
    <d v="2025-09-01T00:00:00"/>
    <s v="Rewa"/>
    <s v="India"/>
    <x v="1"/>
    <s v="Male"/>
    <x v="4"/>
    <x v="35"/>
    <n v="2500"/>
    <n v="500"/>
    <n v="650"/>
    <n v="5"/>
    <m/>
    <n v="100"/>
    <x v="0"/>
    <n v="3250"/>
    <x v="71"/>
    <m/>
    <x v="102"/>
    <x v="25"/>
    <x v="8"/>
    <x v="1"/>
  </r>
  <r>
    <d v="2025-09-01T00:00:00"/>
    <s v="Surat"/>
    <s v="India"/>
    <x v="0"/>
    <s v="Female"/>
    <x v="0"/>
    <x v="5"/>
    <n v="270"/>
    <n v="90"/>
    <n v="117"/>
    <n v="3"/>
    <m/>
    <n v="17.55"/>
    <x v="1"/>
    <n v="351"/>
    <x v="207"/>
    <m/>
    <x v="37"/>
    <x v="25"/>
    <x v="8"/>
    <x v="1"/>
  </r>
  <r>
    <d v="2025-09-01T00:00:00"/>
    <s v="Chennai"/>
    <s v="India"/>
    <x v="0"/>
    <s v="Male"/>
    <x v="4"/>
    <x v="45"/>
    <n v="8000"/>
    <n v="2000"/>
    <n v="2600"/>
    <n v="4"/>
    <m/>
    <n v="260"/>
    <x v="1"/>
    <n v="10400"/>
    <x v="162"/>
    <m/>
    <x v="119"/>
    <x v="25"/>
    <x v="8"/>
    <x v="1"/>
  </r>
  <r>
    <d v="2025-09-01T00:00:00"/>
    <s v="Kansas City"/>
    <s v="USA"/>
    <x v="1"/>
    <s v="Male"/>
    <x v="5"/>
    <x v="53"/>
    <n v="120"/>
    <n v="30"/>
    <n v="39"/>
    <n v="4"/>
    <m/>
    <n v="18.72"/>
    <x v="0"/>
    <n v="156"/>
    <x v="4"/>
    <m/>
    <x v="4"/>
    <x v="25"/>
    <x v="8"/>
    <x v="1"/>
  </r>
  <r>
    <d v="2025-09-01T00:00:00"/>
    <s v="Vijayawada"/>
    <s v="India"/>
    <x v="1"/>
    <s v="Female"/>
    <x v="4"/>
    <x v="51"/>
    <n v="4200"/>
    <n v="600"/>
    <n v="780"/>
    <n v="7"/>
    <m/>
    <n v="100"/>
    <x v="2"/>
    <n v="5040"/>
    <x v="302"/>
    <m/>
    <x v="183"/>
    <x v="25"/>
    <x v="8"/>
    <x v="1"/>
  </r>
  <r>
    <d v="2025-09-01T00:00:00"/>
    <s v="Brisbane"/>
    <s v="Australia"/>
    <x v="0"/>
    <s v="Female"/>
    <x v="0"/>
    <x v="11"/>
    <n v="1650"/>
    <n v="550"/>
    <n v="715"/>
    <n v="3"/>
    <m/>
    <n v="94.875"/>
    <x v="1"/>
    <n v="1897.5"/>
    <x v="212"/>
    <m/>
    <x v="163"/>
    <x v="25"/>
    <x v="8"/>
    <x v="1"/>
  </r>
  <r>
    <d v="2025-09-01T00:00:00"/>
    <s v="Satna"/>
    <s v="India"/>
    <x v="0"/>
    <s v="Female"/>
    <x v="0"/>
    <x v="5"/>
    <n v="270"/>
    <n v="90"/>
    <n v="117"/>
    <n v="3"/>
    <m/>
    <n v="24.57"/>
    <x v="0"/>
    <n v="351"/>
    <x v="207"/>
    <m/>
    <x v="37"/>
    <x v="25"/>
    <x v="8"/>
    <x v="1"/>
  </r>
  <r>
    <d v="2025-09-01T00:00:00"/>
    <s v="Perth"/>
    <s v="Australia"/>
    <x v="1"/>
    <s v="Female"/>
    <x v="4"/>
    <x v="34"/>
    <n v="20000"/>
    <n v="2500"/>
    <n v="3250"/>
    <n v="8"/>
    <m/>
    <n v="325"/>
    <x v="2"/>
    <n v="26000"/>
    <x v="144"/>
    <m/>
    <x v="128"/>
    <x v="25"/>
    <x v="8"/>
    <x v="1"/>
  </r>
  <r>
    <d v="2025-09-01T00:00:00"/>
    <s v="Bhiwani"/>
    <s v="India"/>
    <x v="0"/>
    <s v="Male"/>
    <x v="2"/>
    <x v="12"/>
    <n v="150000"/>
    <n v="25000"/>
    <n v="32500"/>
    <n v="6"/>
    <m/>
    <n v="4875"/>
    <x v="0"/>
    <n v="180000"/>
    <x v="254"/>
    <m/>
    <x v="77"/>
    <x v="25"/>
    <x v="8"/>
    <x v="1"/>
  </r>
  <r>
    <d v="2025-09-01T00:00:00"/>
    <s v="Patna"/>
    <s v="India"/>
    <x v="1"/>
    <s v="Male"/>
    <x v="0"/>
    <x v="14"/>
    <n v="280"/>
    <n v="140"/>
    <n v="182"/>
    <n v="2"/>
    <m/>
    <n v="52.5"/>
    <x v="2"/>
    <n v="350"/>
    <x v="91"/>
    <m/>
    <x v="87"/>
    <x v="25"/>
    <x v="8"/>
    <x v="1"/>
  </r>
  <r>
    <d v="2025-10-01T00:00:00"/>
    <s v="Indianapolis"/>
    <s v="USA"/>
    <x v="0"/>
    <s v="Female"/>
    <x v="0"/>
    <x v="38"/>
    <n v="225"/>
    <n v="45"/>
    <n v="59"/>
    <n v="5"/>
    <m/>
    <n v="14.625"/>
    <x v="1"/>
    <n v="292.5"/>
    <x v="37"/>
    <m/>
    <x v="154"/>
    <x v="25"/>
    <x v="9"/>
    <x v="1"/>
  </r>
  <r>
    <d v="2025-10-01T00:00:00"/>
    <s v="Raichur"/>
    <s v="India"/>
    <x v="1"/>
    <s v="Female"/>
    <x v="0"/>
    <x v="6"/>
    <n v="40"/>
    <n v="20"/>
    <n v="26"/>
    <n v="2"/>
    <m/>
    <n v="7.8"/>
    <x v="2"/>
    <n v="52"/>
    <x v="44"/>
    <m/>
    <x v="45"/>
    <x v="25"/>
    <x v="9"/>
    <x v="1"/>
  </r>
  <r>
    <d v="2025-10-01T00:00:00"/>
    <s v="Calgary"/>
    <s v="Canada"/>
    <x v="0"/>
    <s v="Male"/>
    <x v="0"/>
    <x v="36"/>
    <n v="275"/>
    <n v="55"/>
    <n v="72"/>
    <n v="5"/>
    <m/>
    <n v="17.875"/>
    <x v="1"/>
    <n v="357.5"/>
    <x v="120"/>
    <m/>
    <x v="113"/>
    <x v="25"/>
    <x v="9"/>
    <x v="1"/>
  </r>
  <r>
    <d v="2025-10-01T00:00:00"/>
    <s v="Thiruvananthapuram"/>
    <s v="India"/>
    <x v="0"/>
    <s v="Female"/>
    <x v="2"/>
    <x v="17"/>
    <n v="17600"/>
    <n v="2200"/>
    <n v="2860"/>
    <n v="8"/>
    <m/>
    <n v="286"/>
    <x v="1"/>
    <n v="22880"/>
    <x v="156"/>
    <m/>
    <x v="138"/>
    <x v="25"/>
    <x v="9"/>
    <x v="1"/>
  </r>
  <r>
    <d v="2025-10-01T00:00:00"/>
    <s v="Ajman"/>
    <s v="UAE"/>
    <x v="1"/>
    <s v="Female"/>
    <x v="0"/>
    <x v="36"/>
    <n v="275"/>
    <n v="55"/>
    <n v="72"/>
    <n v="5"/>
    <m/>
    <n v="34.375"/>
    <x v="1"/>
    <n v="343.75"/>
    <x v="172"/>
    <m/>
    <x v="113"/>
    <x v="25"/>
    <x v="9"/>
    <x v="1"/>
  </r>
  <r>
    <d v="2025-10-01T00:00:00"/>
    <s v="Salvador"/>
    <s v="Brazil"/>
    <x v="1"/>
    <s v="Female"/>
    <x v="4"/>
    <x v="37"/>
    <n v="900"/>
    <n v="300"/>
    <n v="390"/>
    <n v="3"/>
    <m/>
    <n v="100"/>
    <x v="1"/>
    <n v="1125"/>
    <x v="141"/>
    <m/>
    <x v="29"/>
    <x v="25"/>
    <x v="9"/>
    <x v="1"/>
  </r>
  <r>
    <d v="2025-10-01T00:00:00"/>
    <s v="Canberra"/>
    <s v="Australia"/>
    <x v="0"/>
    <s v="Female"/>
    <x v="2"/>
    <x v="10"/>
    <n v="3200"/>
    <n v="800"/>
    <n v="1040"/>
    <n v="4"/>
    <m/>
    <n v="104"/>
    <x v="0"/>
    <n v="4160"/>
    <x v="167"/>
    <m/>
    <x v="61"/>
    <x v="25"/>
    <x v="9"/>
    <x v="1"/>
  </r>
  <r>
    <d v="2025-10-01T00:00:00"/>
    <s v="Belo Horizonte"/>
    <s v="Brazil"/>
    <x v="0"/>
    <s v="Female"/>
    <x v="0"/>
    <x v="14"/>
    <n v="700"/>
    <n v="140"/>
    <n v="182"/>
    <n v="5"/>
    <m/>
    <n v="63.7"/>
    <x v="0"/>
    <n v="910"/>
    <x v="34"/>
    <m/>
    <x v="3"/>
    <x v="25"/>
    <x v="9"/>
    <x v="1"/>
  </r>
  <r>
    <d v="2025-10-01T00:00:00"/>
    <s v="Hyderabad"/>
    <s v="India"/>
    <x v="0"/>
    <s v="Male"/>
    <x v="0"/>
    <x v="6"/>
    <n v="100"/>
    <n v="20"/>
    <n v="26"/>
    <n v="5"/>
    <m/>
    <n v="12.5"/>
    <x v="2"/>
    <n v="125"/>
    <x v="29"/>
    <m/>
    <x v="9"/>
    <x v="25"/>
    <x v="9"/>
    <x v="1"/>
  </r>
  <r>
    <d v="2025-10-01T00:00:00"/>
    <s v="Pune"/>
    <s v="India"/>
    <x v="1"/>
    <s v="Male"/>
    <x v="2"/>
    <x v="29"/>
    <n v="108000"/>
    <n v="12000"/>
    <n v="15600"/>
    <n v="9"/>
    <m/>
    <n v="2340"/>
    <x v="1"/>
    <n v="135000"/>
    <x v="95"/>
    <m/>
    <x v="68"/>
    <x v="25"/>
    <x v="9"/>
    <x v="1"/>
  </r>
  <r>
    <d v="2025-10-01T00:00:00"/>
    <s v="Visakhapatnam"/>
    <s v="India"/>
    <x v="0"/>
    <s v="Female"/>
    <x v="0"/>
    <x v="43"/>
    <n v="49"/>
    <n v="7"/>
    <n v="9"/>
    <n v="7"/>
    <m/>
    <n v="3.1850000000000001"/>
    <x v="1"/>
    <n v="63.7"/>
    <x v="200"/>
    <m/>
    <x v="34"/>
    <x v="25"/>
    <x v="9"/>
    <x v="1"/>
  </r>
  <r>
    <d v="2025-10-01T00:00:00"/>
    <s v="Hapur"/>
    <s v="India"/>
    <x v="1"/>
    <s v="Female"/>
    <x v="2"/>
    <x v="24"/>
    <n v="1000"/>
    <n v="250"/>
    <n v="325"/>
    <n v="4"/>
    <m/>
    <n v="100"/>
    <x v="0"/>
    <n v="1200"/>
    <x v="123"/>
    <m/>
    <x v="22"/>
    <x v="25"/>
    <x v="9"/>
    <x v="1"/>
  </r>
  <r>
    <d v="2025-10-01T00:00:00"/>
    <s v="Karimnagar"/>
    <s v="India"/>
    <x v="1"/>
    <s v="Male"/>
    <x v="0"/>
    <x v="5"/>
    <n v="720"/>
    <n v="90"/>
    <n v="117"/>
    <n v="8"/>
    <m/>
    <n v="100"/>
    <x v="0"/>
    <n v="864"/>
    <x v="201"/>
    <m/>
    <x v="1"/>
    <x v="25"/>
    <x v="9"/>
    <x v="1"/>
  </r>
  <r>
    <d v="2025-10-01T00:00:00"/>
    <s v="Cologne"/>
    <s v="Germany"/>
    <x v="0"/>
    <s v="Female"/>
    <x v="2"/>
    <x v="19"/>
    <n v="90000"/>
    <n v="18000"/>
    <n v="23400"/>
    <n v="5"/>
    <m/>
    <n v="3510"/>
    <x v="1"/>
    <n v="108000"/>
    <x v="106"/>
    <m/>
    <x v="63"/>
    <x v="25"/>
    <x v="9"/>
    <x v="1"/>
  </r>
  <r>
    <d v="2025-10-01T00:00:00"/>
    <s v="Pali"/>
    <s v="India"/>
    <x v="0"/>
    <s v="Male"/>
    <x v="2"/>
    <x v="24"/>
    <n v="2500"/>
    <n v="250"/>
    <n v="325"/>
    <n v="10"/>
    <m/>
    <n v="100"/>
    <x v="2"/>
    <n v="3125"/>
    <x v="241"/>
    <m/>
    <x v="102"/>
    <x v="25"/>
    <x v="9"/>
    <x v="1"/>
  </r>
  <r>
    <d v="2025-10-01T00:00:00"/>
    <s v="Hamburg"/>
    <s v="Germany"/>
    <x v="0"/>
    <s v="Male"/>
    <x v="5"/>
    <x v="20"/>
    <n v="60"/>
    <n v="10"/>
    <n v="13"/>
    <n v="6"/>
    <m/>
    <n v="3.75"/>
    <x v="1"/>
    <n v="75"/>
    <x v="67"/>
    <m/>
    <x v="112"/>
    <x v="25"/>
    <x v="9"/>
    <x v="1"/>
  </r>
  <r>
    <d v="2025-10-01T00:00:00"/>
    <s v="Kharagpur"/>
    <s v="India"/>
    <x v="1"/>
    <s v="Female"/>
    <x v="1"/>
    <x v="50"/>
    <n v="1200"/>
    <n v="200"/>
    <n v="260"/>
    <n v="6"/>
    <m/>
    <n v="100"/>
    <x v="0"/>
    <n v="1560"/>
    <x v="115"/>
    <m/>
    <x v="105"/>
    <x v="25"/>
    <x v="9"/>
    <x v="1"/>
  </r>
  <r>
    <d v="2025-10-01T00:00:00"/>
    <s v="Salvador"/>
    <s v="Brazil"/>
    <x v="1"/>
    <s v="Male"/>
    <x v="0"/>
    <x v="6"/>
    <n v="80"/>
    <n v="20"/>
    <n v="26"/>
    <n v="4"/>
    <m/>
    <n v="10"/>
    <x v="1"/>
    <n v="100"/>
    <x v="9"/>
    <m/>
    <x v="59"/>
    <x v="25"/>
    <x v="9"/>
    <x v="1"/>
  </r>
  <r>
    <d v="2025-10-01T00:00:00"/>
    <s v="Baranagar"/>
    <s v="India"/>
    <x v="0"/>
    <s v="Male"/>
    <x v="4"/>
    <x v="35"/>
    <n v="2000"/>
    <n v="500"/>
    <n v="650"/>
    <n v="4"/>
    <m/>
    <n v="100"/>
    <x v="1"/>
    <n v="2500"/>
    <x v="322"/>
    <m/>
    <x v="48"/>
    <x v="25"/>
    <x v="9"/>
    <x v="1"/>
  </r>
  <r>
    <d v="2025-10-01T00:00:00"/>
    <s v="SÃ£o Paulo"/>
    <s v="Brazil"/>
    <x v="0"/>
    <s v="Male"/>
    <x v="0"/>
    <x v="1"/>
    <n v="160"/>
    <n v="80"/>
    <n v="104"/>
    <n v="2"/>
    <m/>
    <n v="14.56"/>
    <x v="0"/>
    <n v="208"/>
    <x v="61"/>
    <m/>
    <x v="11"/>
    <x v="25"/>
    <x v="9"/>
    <x v="1"/>
  </r>
  <r>
    <d v="2025-10-01T00:00:00"/>
    <s v="Vancouver"/>
    <s v="Canada"/>
    <x v="0"/>
    <s v="Female"/>
    <x v="2"/>
    <x v="7"/>
    <n v="330000"/>
    <n v="55000"/>
    <n v="71500"/>
    <n v="6"/>
    <m/>
    <n v="10725"/>
    <x v="0"/>
    <n v="429000"/>
    <x v="255"/>
    <m/>
    <x v="132"/>
    <x v="25"/>
    <x v="9"/>
    <x v="1"/>
  </r>
  <r>
    <d v="2025-10-01T00:00:00"/>
    <s v="Pune"/>
    <s v="India"/>
    <x v="1"/>
    <s v="Male"/>
    <x v="0"/>
    <x v="4"/>
    <n v="200"/>
    <n v="40"/>
    <n v="52"/>
    <n v="5"/>
    <m/>
    <n v="31.2"/>
    <x v="0"/>
    <n v="260"/>
    <x v="55"/>
    <m/>
    <x v="54"/>
    <x v="25"/>
    <x v="9"/>
    <x v="1"/>
  </r>
  <r>
    <d v="2025-10-01T00:00:00"/>
    <s v="Bhagalpur"/>
    <s v="India"/>
    <x v="1"/>
    <s v="Male"/>
    <x v="0"/>
    <x v="0"/>
    <n v="1750"/>
    <n v="250"/>
    <n v="325"/>
    <n v="7"/>
    <m/>
    <n v="100"/>
    <x v="1"/>
    <n v="2012.5"/>
    <x v="185"/>
    <m/>
    <x v="31"/>
    <x v="25"/>
    <x v="9"/>
    <x v="1"/>
  </r>
  <r>
    <d v="2025-10-01T00:00:00"/>
    <s v="Nizamabad"/>
    <s v="India"/>
    <x v="0"/>
    <s v="Male"/>
    <x v="0"/>
    <x v="32"/>
    <n v="80"/>
    <n v="20"/>
    <n v="26"/>
    <n v="4"/>
    <m/>
    <n v="7.28"/>
    <x v="0"/>
    <n v="104"/>
    <x v="60"/>
    <m/>
    <x v="59"/>
    <x v="25"/>
    <x v="9"/>
    <x v="1"/>
  </r>
  <r>
    <d v="2025-10-01T00:00:00"/>
    <s v="Raichur"/>
    <s v="India"/>
    <x v="0"/>
    <s v="Male"/>
    <x v="0"/>
    <x v="32"/>
    <n v="80"/>
    <n v="20"/>
    <n v="26"/>
    <n v="4"/>
    <m/>
    <n v="4.8"/>
    <x v="1"/>
    <n v="96"/>
    <x v="203"/>
    <m/>
    <x v="59"/>
    <x v="25"/>
    <x v="9"/>
    <x v="1"/>
  </r>
  <r>
    <d v="2025-10-01T00:00:00"/>
    <s v="Ottawa"/>
    <s v="Canada"/>
    <x v="0"/>
    <s v="Female"/>
    <x v="5"/>
    <x v="26"/>
    <n v="25"/>
    <n v="5"/>
    <n v="7"/>
    <n v="5"/>
    <m/>
    <n v="2.2749999999999999"/>
    <x v="0"/>
    <n v="32.5"/>
    <x v="163"/>
    <m/>
    <x v="166"/>
    <x v="25"/>
    <x v="9"/>
    <x v="1"/>
  </r>
  <r>
    <d v="2025-10-01T00:00:00"/>
    <s v="Stuttgart"/>
    <s v="Germany"/>
    <x v="0"/>
    <s v="Male"/>
    <x v="2"/>
    <x v="29"/>
    <n v="60000"/>
    <n v="12000"/>
    <n v="15600"/>
    <n v="5"/>
    <m/>
    <n v="2340"/>
    <x v="2"/>
    <n v="72000"/>
    <x v="149"/>
    <m/>
    <x v="79"/>
    <x v="25"/>
    <x v="9"/>
    <x v="1"/>
  </r>
  <r>
    <d v="2025-10-01T00:00:00"/>
    <s v="Agra"/>
    <s v="India"/>
    <x v="1"/>
    <s v="Female"/>
    <x v="1"/>
    <x v="54"/>
    <n v="245"/>
    <n v="35"/>
    <n v="46"/>
    <n v="7"/>
    <m/>
    <n v="31.85"/>
    <x v="1"/>
    <n v="318.5"/>
    <x v="290"/>
    <m/>
    <x v="213"/>
    <x v="25"/>
    <x v="9"/>
    <x v="1"/>
  </r>
  <r>
    <d v="2025-10-01T00:00:00"/>
    <s v="Sangli"/>
    <s v="India"/>
    <x v="0"/>
    <s v="Male"/>
    <x v="4"/>
    <x v="51"/>
    <n v="3600"/>
    <n v="600"/>
    <n v="780"/>
    <n v="6"/>
    <m/>
    <n v="100"/>
    <x v="2"/>
    <n v="4680"/>
    <x v="110"/>
    <m/>
    <x v="16"/>
    <x v="25"/>
    <x v="9"/>
    <x v="1"/>
  </r>
  <r>
    <d v="2025-10-01T00:00:00"/>
    <s v="Quebec City"/>
    <s v="Canada"/>
    <x v="0"/>
    <s v="Female"/>
    <x v="0"/>
    <x v="14"/>
    <n v="840"/>
    <n v="140"/>
    <n v="182"/>
    <n v="6"/>
    <m/>
    <n v="54.6"/>
    <x v="1"/>
    <n v="1092"/>
    <x v="32"/>
    <m/>
    <x v="33"/>
    <x v="25"/>
    <x v="9"/>
    <x v="1"/>
  </r>
  <r>
    <d v="2025-10-01T00:00:00"/>
    <s v="Ottawa"/>
    <s v="Canada"/>
    <x v="0"/>
    <s v="Male"/>
    <x v="0"/>
    <x v="1"/>
    <n v="160"/>
    <n v="80"/>
    <n v="104"/>
    <n v="2"/>
    <m/>
    <n v="12.88"/>
    <x v="0"/>
    <n v="184"/>
    <x v="60"/>
    <m/>
    <x v="11"/>
    <x v="25"/>
    <x v="9"/>
    <x v="1"/>
  </r>
  <r>
    <d v="2025-10-01T00:00:00"/>
    <s v="Austin"/>
    <s v="USA"/>
    <x v="0"/>
    <s v="Male"/>
    <x v="0"/>
    <x v="11"/>
    <n v="4400"/>
    <n v="550"/>
    <n v="715"/>
    <n v="8"/>
    <m/>
    <n v="100"/>
    <x v="1"/>
    <n v="5280"/>
    <x v="361"/>
    <m/>
    <x v="104"/>
    <x v="25"/>
    <x v="9"/>
    <x v="1"/>
  </r>
  <r>
    <d v="2025-10-01T00:00:00"/>
    <s v="Sharjah"/>
    <s v="UAE"/>
    <x v="0"/>
    <s v="Male"/>
    <x v="4"/>
    <x v="28"/>
    <n v="400"/>
    <n v="100"/>
    <n v="130"/>
    <n v="4"/>
    <m/>
    <n v="52"/>
    <x v="2"/>
    <n v="520"/>
    <x v="20"/>
    <m/>
    <x v="20"/>
    <x v="25"/>
    <x v="9"/>
    <x v="1"/>
  </r>
  <r>
    <d v="2025-10-01T00:00:00"/>
    <s v="Satna"/>
    <s v="India"/>
    <x v="0"/>
    <s v="Male"/>
    <x v="5"/>
    <x v="57"/>
    <n v="200"/>
    <n v="25"/>
    <n v="33"/>
    <n v="8"/>
    <m/>
    <n v="17.5"/>
    <x v="0"/>
    <n v="250"/>
    <x v="78"/>
    <m/>
    <x v="198"/>
    <x v="25"/>
    <x v="9"/>
    <x v="1"/>
  </r>
  <r>
    <d v="2025-10-01T00:00:00"/>
    <s v="Milwaukee"/>
    <s v="USA"/>
    <x v="1"/>
    <s v="Male"/>
    <x v="0"/>
    <x v="5"/>
    <n v="90"/>
    <n v="90"/>
    <n v="117"/>
    <n v="1"/>
    <m/>
    <n v="10.8"/>
    <x v="1"/>
    <n v="108"/>
    <x v="209"/>
    <m/>
    <x v="160"/>
    <x v="25"/>
    <x v="9"/>
    <x v="1"/>
  </r>
  <r>
    <d v="2025-10-01T00:00:00"/>
    <s v="New York"/>
    <s v="USA"/>
    <x v="0"/>
    <s v="Male"/>
    <x v="0"/>
    <x v="11"/>
    <n v="1650"/>
    <n v="550"/>
    <n v="715"/>
    <n v="3"/>
    <m/>
    <n v="100"/>
    <x v="2"/>
    <n v="2062.5"/>
    <x v="269"/>
    <m/>
    <x v="163"/>
    <x v="25"/>
    <x v="9"/>
    <x v="1"/>
  </r>
  <r>
    <d v="2025-10-01T00:00:00"/>
    <s v="Baranagar"/>
    <s v="India"/>
    <x v="0"/>
    <s v="Female"/>
    <x v="2"/>
    <x v="7"/>
    <n v="385000"/>
    <n v="55000"/>
    <n v="71500"/>
    <n v="7"/>
    <m/>
    <n v="10725"/>
    <x v="0"/>
    <n v="500500"/>
    <x v="10"/>
    <m/>
    <x v="10"/>
    <x v="25"/>
    <x v="9"/>
    <x v="1"/>
  </r>
  <r>
    <d v="2025-11-01T00:00:00"/>
    <s v="Pune"/>
    <s v="India"/>
    <x v="0"/>
    <s v="Male"/>
    <x v="1"/>
    <x v="50"/>
    <n v="1000"/>
    <n v="200"/>
    <n v="260"/>
    <n v="5"/>
    <m/>
    <n v="87.5"/>
    <x v="0"/>
    <n v="1250"/>
    <x v="214"/>
    <m/>
    <x v="22"/>
    <x v="25"/>
    <x v="10"/>
    <x v="1"/>
  </r>
  <r>
    <d v="2025-11-01T00:00:00"/>
    <s v="Thiruvananthapuram"/>
    <s v="India"/>
    <x v="1"/>
    <s v="Male"/>
    <x v="3"/>
    <x v="8"/>
    <n v="240"/>
    <n v="80"/>
    <n v="104"/>
    <n v="3"/>
    <m/>
    <n v="33.119999999999997"/>
    <x v="0"/>
    <n v="276"/>
    <x v="4"/>
    <m/>
    <x v="7"/>
    <x v="25"/>
    <x v="10"/>
    <x v="1"/>
  </r>
  <r>
    <d v="2025-11-01T00:00:00"/>
    <s v="Kota"/>
    <s v="India"/>
    <x v="0"/>
    <s v="Female"/>
    <x v="0"/>
    <x v="0"/>
    <n v="1250"/>
    <n v="250"/>
    <n v="325"/>
    <n v="5"/>
    <m/>
    <n v="100"/>
    <x v="2"/>
    <n v="1625"/>
    <x v="134"/>
    <m/>
    <x v="81"/>
    <x v="25"/>
    <x v="10"/>
    <x v="1"/>
  </r>
  <r>
    <d v="2025-11-01T00:00:00"/>
    <s v="Gwalior"/>
    <s v="India"/>
    <x v="0"/>
    <s v="Male"/>
    <x v="1"/>
    <x v="44"/>
    <n v="1050"/>
    <n v="150"/>
    <n v="195"/>
    <n v="7"/>
    <m/>
    <n v="68.25"/>
    <x v="1"/>
    <n v="1365"/>
    <x v="90"/>
    <m/>
    <x v="86"/>
    <x v="25"/>
    <x v="10"/>
    <x v="1"/>
  </r>
  <r>
    <d v="2025-11-01T00:00:00"/>
    <s v="Dresden"/>
    <s v="Germany"/>
    <x v="1"/>
    <s v="Female"/>
    <x v="2"/>
    <x v="29"/>
    <n v="96000"/>
    <n v="12000"/>
    <n v="15600"/>
    <n v="8"/>
    <m/>
    <n v="2340"/>
    <x v="1"/>
    <n v="110400"/>
    <x v="42"/>
    <m/>
    <x v="97"/>
    <x v="25"/>
    <x v="10"/>
    <x v="1"/>
  </r>
  <r>
    <d v="2025-11-01T00:00:00"/>
    <s v="San Francisco"/>
    <s v="USA"/>
    <x v="1"/>
    <s v="Male"/>
    <x v="0"/>
    <x v="36"/>
    <n v="330"/>
    <n v="55"/>
    <n v="72"/>
    <n v="6"/>
    <m/>
    <n v="42.9"/>
    <x v="1"/>
    <n v="429"/>
    <x v="136"/>
    <m/>
    <x v="101"/>
    <x v="25"/>
    <x v="10"/>
    <x v="1"/>
  </r>
  <r>
    <d v="2025-11-01T00:00:00"/>
    <s v="Palghar"/>
    <s v="India"/>
    <x v="1"/>
    <s v="Male"/>
    <x v="5"/>
    <x v="23"/>
    <n v="75"/>
    <n v="15"/>
    <n v="20"/>
    <n v="5"/>
    <m/>
    <n v="11.7"/>
    <x v="0"/>
    <n v="97.5"/>
    <x v="119"/>
    <m/>
    <x v="140"/>
    <x v="25"/>
    <x v="10"/>
    <x v="1"/>
  </r>
  <r>
    <d v="2025-11-01T00:00:00"/>
    <s v="Atlanta"/>
    <s v="USA"/>
    <x v="0"/>
    <s v="Female"/>
    <x v="2"/>
    <x v="12"/>
    <n v="150000"/>
    <n v="25000"/>
    <n v="32500"/>
    <n v="6"/>
    <m/>
    <n v="4875"/>
    <x v="1"/>
    <n v="195000"/>
    <x v="174"/>
    <m/>
    <x v="77"/>
    <x v="25"/>
    <x v="10"/>
    <x v="1"/>
  </r>
  <r>
    <d v="2025-11-01T00:00:00"/>
    <s v="Fortaleza"/>
    <s v="Brazil"/>
    <x v="0"/>
    <s v="Male"/>
    <x v="0"/>
    <x v="1"/>
    <n v="480"/>
    <n v="80"/>
    <n v="104"/>
    <n v="6"/>
    <m/>
    <n v="42"/>
    <x v="0"/>
    <n v="600"/>
    <x v="20"/>
    <m/>
    <x v="110"/>
    <x v="25"/>
    <x v="10"/>
    <x v="1"/>
  </r>
  <r>
    <d v="2025-11-01T00:00:00"/>
    <s v="Manchester"/>
    <s v="UK"/>
    <x v="0"/>
    <s v="Male"/>
    <x v="1"/>
    <x v="47"/>
    <n v="125"/>
    <n v="25"/>
    <n v="33"/>
    <n v="5"/>
    <m/>
    <n v="16.25"/>
    <x v="2"/>
    <n v="162.5"/>
    <x v="238"/>
    <m/>
    <x v="144"/>
    <x v="25"/>
    <x v="10"/>
    <x v="1"/>
  </r>
  <r>
    <d v="2025-11-01T00:00:00"/>
    <s v="Atlanta"/>
    <s v="USA"/>
    <x v="1"/>
    <s v="Male"/>
    <x v="2"/>
    <x v="15"/>
    <n v="24500"/>
    <n v="3500"/>
    <n v="4550"/>
    <n v="7"/>
    <m/>
    <n v="455"/>
    <x v="1"/>
    <n v="30625"/>
    <x v="362"/>
    <m/>
    <x v="47"/>
    <x v="25"/>
    <x v="10"/>
    <x v="1"/>
  </r>
  <r>
    <d v="2025-11-01T00:00:00"/>
    <s v="Milwaukee"/>
    <s v="USA"/>
    <x v="0"/>
    <s v="Female"/>
    <x v="0"/>
    <x v="43"/>
    <n v="56"/>
    <n v="7"/>
    <n v="9"/>
    <n v="8"/>
    <m/>
    <n v="3.5"/>
    <x v="1"/>
    <n v="70"/>
    <x v="367"/>
    <m/>
    <x v="120"/>
    <x v="25"/>
    <x v="10"/>
    <x v="1"/>
  </r>
  <r>
    <d v="2025-11-01T00:00:00"/>
    <s v="Moradabad"/>
    <s v="India"/>
    <x v="1"/>
    <s v="Male"/>
    <x v="2"/>
    <x v="17"/>
    <n v="13200"/>
    <n v="2200"/>
    <n v="2860"/>
    <n v="6"/>
    <m/>
    <n v="286"/>
    <x v="1"/>
    <n v="17160"/>
    <x v="68"/>
    <m/>
    <x v="21"/>
    <x v="25"/>
    <x v="10"/>
    <x v="1"/>
  </r>
  <r>
    <d v="2025-11-01T00:00:00"/>
    <s v="Melbourne"/>
    <s v="Australia"/>
    <x v="0"/>
    <s v="Male"/>
    <x v="4"/>
    <x v="31"/>
    <n v="6400"/>
    <n v="800"/>
    <n v="1040"/>
    <n v="8"/>
    <m/>
    <n v="104"/>
    <x v="1"/>
    <n v="8320"/>
    <x v="275"/>
    <m/>
    <x v="175"/>
    <x v="25"/>
    <x v="10"/>
    <x v="1"/>
  </r>
  <r>
    <d v="2025-11-01T00:00:00"/>
    <s v="Hobart"/>
    <s v="Australia"/>
    <x v="1"/>
    <s v="Male"/>
    <x v="0"/>
    <x v="43"/>
    <n v="7"/>
    <n v="7"/>
    <n v="9"/>
    <n v="1"/>
    <m/>
    <n v="1.365"/>
    <x v="2"/>
    <n v="9.1"/>
    <x v="263"/>
    <m/>
    <x v="202"/>
    <x v="25"/>
    <x v="10"/>
    <x v="1"/>
  </r>
  <r>
    <d v="2025-11-01T00:00:00"/>
    <s v="Nagpur"/>
    <s v="India"/>
    <x v="0"/>
    <s v="Female"/>
    <x v="0"/>
    <x v="9"/>
    <n v="300"/>
    <n v="60"/>
    <n v="78"/>
    <n v="5"/>
    <m/>
    <n v="25.2"/>
    <x v="0"/>
    <n v="360"/>
    <x v="55"/>
    <m/>
    <x v="85"/>
    <x v="25"/>
    <x v="10"/>
    <x v="1"/>
  </r>
  <r>
    <d v="2025-11-01T00:00:00"/>
    <s v="Rewa"/>
    <s v="India"/>
    <x v="0"/>
    <s v="Male"/>
    <x v="4"/>
    <x v="30"/>
    <n v="12000"/>
    <n v="1500"/>
    <n v="1950"/>
    <n v="8"/>
    <m/>
    <n v="195"/>
    <x v="2"/>
    <n v="15000"/>
    <x v="93"/>
    <m/>
    <x v="42"/>
    <x v="25"/>
    <x v="10"/>
    <x v="1"/>
  </r>
  <r>
    <d v="2025-11-01T00:00:00"/>
    <s v="Moradabad"/>
    <s v="India"/>
    <x v="0"/>
    <s v="Female"/>
    <x v="4"/>
    <x v="51"/>
    <n v="5400"/>
    <n v="600"/>
    <n v="780"/>
    <n v="9"/>
    <m/>
    <n v="100"/>
    <x v="2"/>
    <n v="6750"/>
    <x v="194"/>
    <m/>
    <x v="141"/>
    <x v="25"/>
    <x v="10"/>
    <x v="1"/>
  </r>
  <r>
    <d v="2025-11-01T00:00:00"/>
    <s v="San Francisco"/>
    <s v="USA"/>
    <x v="1"/>
    <s v="Female"/>
    <x v="5"/>
    <x v="41"/>
    <n v="21"/>
    <n v="3"/>
    <n v="4"/>
    <n v="7"/>
    <m/>
    <n v="4.0949999999999998"/>
    <x v="2"/>
    <n v="27.3"/>
    <x v="246"/>
    <m/>
    <x v="221"/>
    <x v="25"/>
    <x v="10"/>
    <x v="1"/>
  </r>
  <r>
    <d v="2025-11-01T00:00:00"/>
    <s v="Sambalpur"/>
    <s v="India"/>
    <x v="1"/>
    <s v="Male"/>
    <x v="5"/>
    <x v="26"/>
    <n v="30"/>
    <n v="5"/>
    <n v="7"/>
    <n v="6"/>
    <m/>
    <n v="3.9"/>
    <x v="1"/>
    <n v="39"/>
    <x v="57"/>
    <m/>
    <x v="148"/>
    <x v="25"/>
    <x v="10"/>
    <x v="1"/>
  </r>
  <r>
    <d v="2025-11-01T00:00:00"/>
    <s v="Adelaide"/>
    <s v="Australia"/>
    <x v="0"/>
    <s v="Male"/>
    <x v="5"/>
    <x v="20"/>
    <n v="60"/>
    <n v="10"/>
    <n v="13"/>
    <n v="6"/>
    <m/>
    <n v="7.8"/>
    <x v="2"/>
    <n v="78"/>
    <x v="209"/>
    <m/>
    <x v="112"/>
    <x v="25"/>
    <x v="10"/>
    <x v="1"/>
  </r>
  <r>
    <d v="2025-11-01T00:00:00"/>
    <s v="Houston"/>
    <s v="USA"/>
    <x v="0"/>
    <s v="Male"/>
    <x v="0"/>
    <x v="43"/>
    <n v="28"/>
    <n v="7"/>
    <n v="9"/>
    <n v="4"/>
    <m/>
    <n v="2.4500000000000002"/>
    <x v="0"/>
    <n v="35"/>
    <x v="182"/>
    <m/>
    <x v="186"/>
    <x v="25"/>
    <x v="10"/>
    <x v="1"/>
  </r>
  <r>
    <d v="2025-11-01T00:00:00"/>
    <s v="Munich"/>
    <s v="Germany"/>
    <x v="0"/>
    <s v="Male"/>
    <x v="2"/>
    <x v="15"/>
    <n v="3500"/>
    <n v="3500"/>
    <n v="4550"/>
    <n v="1"/>
    <m/>
    <n v="227.5"/>
    <x v="1"/>
    <n v="4550"/>
    <x v="81"/>
    <m/>
    <x v="78"/>
    <x v="25"/>
    <x v="10"/>
    <x v="1"/>
  </r>
  <r>
    <d v="2025-11-01T00:00:00"/>
    <s v="Kolhapur"/>
    <s v="India"/>
    <x v="0"/>
    <s v="Female"/>
    <x v="0"/>
    <x v="0"/>
    <n v="2250"/>
    <n v="250"/>
    <n v="325"/>
    <n v="9"/>
    <m/>
    <n v="100"/>
    <x v="2"/>
    <n v="2812.5"/>
    <x v="225"/>
    <m/>
    <x v="176"/>
    <x v="25"/>
    <x v="10"/>
    <x v="1"/>
  </r>
  <r>
    <d v="2025-11-01T00:00:00"/>
    <s v="Kolkata"/>
    <s v="India"/>
    <x v="1"/>
    <s v="Female"/>
    <x v="0"/>
    <x v="38"/>
    <n v="450"/>
    <n v="45"/>
    <n v="59"/>
    <n v="10"/>
    <m/>
    <n v="87.75"/>
    <x v="2"/>
    <n v="585"/>
    <x v="74"/>
    <m/>
    <x v="103"/>
    <x v="25"/>
    <x v="10"/>
    <x v="1"/>
  </r>
  <r>
    <d v="2025-11-01T00:00:00"/>
    <s v="Jalgaon"/>
    <s v="India"/>
    <x v="0"/>
    <s v="Male"/>
    <x v="4"/>
    <x v="34"/>
    <n v="12500"/>
    <n v="2500"/>
    <n v="3250"/>
    <n v="5"/>
    <m/>
    <n v="325"/>
    <x v="2"/>
    <n v="16250"/>
    <x v="240"/>
    <m/>
    <x v="188"/>
    <x v="25"/>
    <x v="10"/>
    <x v="1"/>
  </r>
  <r>
    <d v="2025-11-01T00:00:00"/>
    <s v="Hobart"/>
    <s v="Australia"/>
    <x v="1"/>
    <s v="Male"/>
    <x v="1"/>
    <x v="39"/>
    <n v="200"/>
    <n v="50"/>
    <n v="65"/>
    <n v="4"/>
    <m/>
    <n v="24"/>
    <x v="1"/>
    <n v="240"/>
    <x v="121"/>
    <m/>
    <x v="54"/>
    <x v="25"/>
    <x v="10"/>
    <x v="1"/>
  </r>
  <r>
    <d v="2025-11-01T00:00:00"/>
    <s v="Canberra"/>
    <s v="Australia"/>
    <x v="1"/>
    <s v="Female"/>
    <x v="2"/>
    <x v="52"/>
    <n v="40000"/>
    <n v="5000"/>
    <n v="6500"/>
    <n v="8"/>
    <m/>
    <n v="650"/>
    <x v="1"/>
    <n v="46000"/>
    <x v="144"/>
    <m/>
    <x v="124"/>
    <x v="25"/>
    <x v="10"/>
    <x v="1"/>
  </r>
  <r>
    <d v="2025-11-01T00:00:00"/>
    <s v="Jacksonville"/>
    <s v="USA"/>
    <x v="0"/>
    <s v="Male"/>
    <x v="0"/>
    <x v="9"/>
    <n v="300"/>
    <n v="60"/>
    <n v="78"/>
    <n v="5"/>
    <m/>
    <n v="27.3"/>
    <x v="0"/>
    <n v="390"/>
    <x v="43"/>
    <m/>
    <x v="85"/>
    <x v="25"/>
    <x v="10"/>
    <x v="1"/>
  </r>
  <r>
    <d v="2025-11-01T00:00:00"/>
    <s v="Allahabad"/>
    <s v="India"/>
    <x v="1"/>
    <s v="Female"/>
    <x v="0"/>
    <x v="14"/>
    <n v="840"/>
    <n v="140"/>
    <n v="182"/>
    <n v="6"/>
    <m/>
    <n v="100"/>
    <x v="0"/>
    <n v="1092"/>
    <x v="32"/>
    <m/>
    <x v="33"/>
    <x v="25"/>
    <x v="10"/>
    <x v="1"/>
  </r>
  <r>
    <d v="2025-11-01T00:00:00"/>
    <s v="Winnipeg"/>
    <s v="Canada"/>
    <x v="0"/>
    <s v="Male"/>
    <x v="0"/>
    <x v="0"/>
    <n v="1750"/>
    <n v="250"/>
    <n v="325"/>
    <n v="7"/>
    <m/>
    <n v="100"/>
    <x v="1"/>
    <n v="2275"/>
    <x v="31"/>
    <m/>
    <x v="31"/>
    <x v="25"/>
    <x v="10"/>
    <x v="1"/>
  </r>
  <r>
    <d v="2025-11-01T00:00:00"/>
    <s v="Sharjah"/>
    <s v="UAE"/>
    <x v="0"/>
    <s v="Female"/>
    <x v="5"/>
    <x v="40"/>
    <n v="350"/>
    <n v="50"/>
    <n v="65"/>
    <n v="7"/>
    <m/>
    <n v="21.875"/>
    <x v="1"/>
    <n v="437.5"/>
    <x v="218"/>
    <m/>
    <x v="170"/>
    <x v="25"/>
    <x v="10"/>
    <x v="1"/>
  </r>
  <r>
    <d v="2025-11-01T00:00:00"/>
    <s v="Edmonton"/>
    <s v="Canada"/>
    <x v="0"/>
    <s v="Female"/>
    <x v="5"/>
    <x v="53"/>
    <n v="180"/>
    <n v="30"/>
    <n v="39"/>
    <n v="6"/>
    <m/>
    <n v="11.7"/>
    <x v="1"/>
    <n v="234"/>
    <x v="2"/>
    <m/>
    <x v="2"/>
    <x v="25"/>
    <x v="10"/>
    <x v="1"/>
  </r>
  <r>
    <d v="2025-12-01T00:00:00"/>
    <s v="Sharjah"/>
    <s v="UAE"/>
    <x v="0"/>
    <s v="Female"/>
    <x v="2"/>
    <x v="18"/>
    <n v="8400"/>
    <n v="1200"/>
    <n v="1560"/>
    <n v="7"/>
    <m/>
    <n v="156"/>
    <x v="2"/>
    <n v="10500"/>
    <x v="112"/>
    <m/>
    <x v="100"/>
    <x v="25"/>
    <x v="11"/>
    <x v="1"/>
  </r>
  <r>
    <d v="2025-12-01T00:00:00"/>
    <s v="Hapur"/>
    <s v="India"/>
    <x v="0"/>
    <s v="Male"/>
    <x v="0"/>
    <x v="1"/>
    <n v="320"/>
    <n v="80"/>
    <n v="104"/>
    <n v="4"/>
    <m/>
    <n v="29.12"/>
    <x v="0"/>
    <n v="416"/>
    <x v="27"/>
    <m/>
    <x v="28"/>
    <x v="25"/>
    <x v="11"/>
    <x v="1"/>
  </r>
  <r>
    <d v="2025-12-01T00:00:00"/>
    <s v="Bokaro"/>
    <s v="India"/>
    <x v="0"/>
    <s v="Male"/>
    <x v="2"/>
    <x v="15"/>
    <n v="3500"/>
    <n v="3500"/>
    <n v="4550"/>
    <n v="1"/>
    <m/>
    <n v="210"/>
    <x v="1"/>
    <n v="4200"/>
    <x v="306"/>
    <m/>
    <x v="78"/>
    <x v="25"/>
    <x v="11"/>
    <x v="1"/>
  </r>
  <r>
    <d v="2025-12-01T00:00:00"/>
    <s v="Manchester"/>
    <s v="UK"/>
    <x v="0"/>
    <s v="Male"/>
    <x v="0"/>
    <x v="27"/>
    <n v="240"/>
    <n v="40"/>
    <n v="52"/>
    <n v="6"/>
    <m/>
    <n v="31.2"/>
    <x v="2"/>
    <n v="312"/>
    <x v="7"/>
    <m/>
    <x v="7"/>
    <x v="25"/>
    <x v="11"/>
    <x v="1"/>
  </r>
  <r>
    <d v="2025-12-01T00:00:00"/>
    <s v="Aligarh"/>
    <s v="India"/>
    <x v="0"/>
    <s v="Female"/>
    <x v="2"/>
    <x v="18"/>
    <n v="9600"/>
    <n v="1200"/>
    <n v="1560"/>
    <n v="8"/>
    <m/>
    <n v="156"/>
    <x v="0"/>
    <n v="12480"/>
    <x v="220"/>
    <m/>
    <x v="171"/>
    <x v="25"/>
    <x v="11"/>
    <x v="1"/>
  </r>
  <r>
    <d v="2025-12-01T00:00:00"/>
    <s v="Fortaleza"/>
    <s v="Brazil"/>
    <x v="1"/>
    <s v="Female"/>
    <x v="2"/>
    <x v="15"/>
    <n v="24500"/>
    <n v="3500"/>
    <n v="4550"/>
    <n v="7"/>
    <m/>
    <n v="455"/>
    <x v="1"/>
    <n v="31850"/>
    <x v="305"/>
    <m/>
    <x v="47"/>
    <x v="25"/>
    <x v="11"/>
    <x v="1"/>
  </r>
  <r>
    <d v="2025-12-01T00:00:00"/>
    <s v="Dubai"/>
    <s v="UAE"/>
    <x v="1"/>
    <s v="Female"/>
    <x v="0"/>
    <x v="6"/>
    <n v="160"/>
    <n v="20"/>
    <n v="26"/>
    <n v="8"/>
    <m/>
    <n v="31.2"/>
    <x v="2"/>
    <n v="208"/>
    <x v="61"/>
    <m/>
    <x v="11"/>
    <x v="25"/>
    <x v="11"/>
    <x v="1"/>
  </r>
  <r>
    <d v="2025-12-01T00:00:00"/>
    <s v="Milwaukee"/>
    <s v="USA"/>
    <x v="0"/>
    <s v="Female"/>
    <x v="0"/>
    <x v="14"/>
    <n v="840"/>
    <n v="140"/>
    <n v="182"/>
    <n v="6"/>
    <m/>
    <n v="50.4"/>
    <x v="1"/>
    <n v="1008"/>
    <x v="17"/>
    <m/>
    <x v="33"/>
    <x v="25"/>
    <x v="11"/>
    <x v="1"/>
  </r>
  <r>
    <d v="2025-12-01T00:00:00"/>
    <s v="Vancouver"/>
    <s v="Canada"/>
    <x v="1"/>
    <s v="Female"/>
    <x v="2"/>
    <x v="18"/>
    <n v="8400"/>
    <n v="1200"/>
    <n v="1560"/>
    <n v="7"/>
    <m/>
    <n v="156"/>
    <x v="0"/>
    <n v="9660"/>
    <x v="236"/>
    <m/>
    <x v="100"/>
    <x v="25"/>
    <x v="11"/>
    <x v="1"/>
  </r>
  <r>
    <d v="2025-12-01T00:00:00"/>
    <s v="Bardhaman"/>
    <s v="India"/>
    <x v="1"/>
    <s v="Male"/>
    <x v="3"/>
    <x v="42"/>
    <n v="180"/>
    <n v="90"/>
    <n v="117"/>
    <n v="2"/>
    <m/>
    <n v="20.7"/>
    <x v="1"/>
    <n v="207"/>
    <x v="129"/>
    <m/>
    <x v="2"/>
    <x v="25"/>
    <x v="11"/>
    <x v="1"/>
  </r>
  <r>
    <d v="2025-12-01T00:00:00"/>
    <s v="Liverpool"/>
    <s v="UK"/>
    <x v="0"/>
    <s v="Female"/>
    <x v="4"/>
    <x v="30"/>
    <n v="10500"/>
    <n v="1500"/>
    <n v="1950"/>
    <n v="7"/>
    <m/>
    <n v="195"/>
    <x v="1"/>
    <n v="13650"/>
    <x v="272"/>
    <m/>
    <x v="205"/>
    <x v="25"/>
    <x v="11"/>
    <x v="1"/>
  </r>
  <r>
    <d v="2025-12-01T00:00:00"/>
    <s v="Ottawa"/>
    <s v="Canada"/>
    <x v="1"/>
    <s v="Male"/>
    <x v="3"/>
    <x v="8"/>
    <n v="400"/>
    <n v="80"/>
    <n v="104"/>
    <n v="5"/>
    <m/>
    <n v="78"/>
    <x v="2"/>
    <n v="520"/>
    <x v="20"/>
    <m/>
    <x v="20"/>
    <x v="25"/>
    <x v="11"/>
    <x v="1"/>
  </r>
  <r>
    <d v="2025-12-01T00:00:00"/>
    <s v="Dubai"/>
    <s v="UAE"/>
    <x v="0"/>
    <s v="Female"/>
    <x v="4"/>
    <x v="34"/>
    <n v="2500"/>
    <n v="2500"/>
    <n v="3250"/>
    <n v="1"/>
    <m/>
    <n v="162.5"/>
    <x v="1"/>
    <n v="3250"/>
    <x v="71"/>
    <m/>
    <x v="102"/>
    <x v="25"/>
    <x v="11"/>
    <x v="1"/>
  </r>
  <r>
    <d v="2025-12-01T00:00:00"/>
    <s v="Fujairah"/>
    <s v="UAE"/>
    <x v="1"/>
    <s v="Male"/>
    <x v="0"/>
    <x v="14"/>
    <n v="560"/>
    <n v="140"/>
    <n v="182"/>
    <n v="4"/>
    <m/>
    <n v="84"/>
    <x v="0"/>
    <n v="700"/>
    <x v="3"/>
    <m/>
    <x v="17"/>
    <x v="25"/>
    <x v="11"/>
    <x v="1"/>
  </r>
  <r>
    <d v="2025-12-01T00:00:00"/>
    <s v="Jalandhar"/>
    <s v="India"/>
    <x v="0"/>
    <s v="Male"/>
    <x v="1"/>
    <x v="22"/>
    <n v="500"/>
    <n v="100"/>
    <n v="130"/>
    <n v="5"/>
    <m/>
    <n v="45.5"/>
    <x v="0"/>
    <n v="650"/>
    <x v="22"/>
    <m/>
    <x v="24"/>
    <x v="25"/>
    <x v="11"/>
    <x v="1"/>
  </r>
  <r>
    <d v="2025-12-01T00:00:00"/>
    <s v="Kolkata"/>
    <s v="India"/>
    <x v="1"/>
    <s v="Male"/>
    <x v="2"/>
    <x v="29"/>
    <n v="24000"/>
    <n v="12000"/>
    <n v="15600"/>
    <n v="2"/>
    <m/>
    <n v="2340"/>
    <x v="0"/>
    <n v="28800"/>
    <x v="103"/>
    <m/>
    <x v="191"/>
    <x v="25"/>
    <x v="11"/>
    <x v="1"/>
  </r>
  <r>
    <d v="2025-12-01T00:00:00"/>
    <s v="Nagpur"/>
    <s v="India"/>
    <x v="1"/>
    <s v="Male"/>
    <x v="4"/>
    <x v="13"/>
    <n v="5400"/>
    <n v="900"/>
    <n v="1170"/>
    <n v="6"/>
    <m/>
    <n v="117"/>
    <x v="0"/>
    <n v="7020"/>
    <x v="105"/>
    <m/>
    <x v="141"/>
    <x v="25"/>
    <x v="11"/>
    <x v="1"/>
  </r>
  <r>
    <d v="2025-12-01T00:00:00"/>
    <s v="Glasgow"/>
    <s v="UK"/>
    <x v="0"/>
    <s v="Female"/>
    <x v="4"/>
    <x v="28"/>
    <n v="700"/>
    <n v="100"/>
    <n v="130"/>
    <n v="7"/>
    <m/>
    <n v="63.7"/>
    <x v="0"/>
    <n v="910"/>
    <x v="34"/>
    <m/>
    <x v="3"/>
    <x v="25"/>
    <x v="11"/>
    <x v="1"/>
  </r>
  <r>
    <d v="2025-12-01T00:00:00"/>
    <s v="Satna"/>
    <s v="India"/>
    <x v="0"/>
    <s v="Female"/>
    <x v="2"/>
    <x v="19"/>
    <n v="108000"/>
    <n v="18000"/>
    <n v="23400"/>
    <n v="6"/>
    <m/>
    <n v="3510"/>
    <x v="1"/>
    <n v="129600"/>
    <x v="39"/>
    <m/>
    <x v="68"/>
    <x v="25"/>
    <x v="11"/>
    <x v="1"/>
  </r>
  <r>
    <d v="2025-12-01T00:00:00"/>
    <s v="Denver"/>
    <s v="USA"/>
    <x v="0"/>
    <s v="Female"/>
    <x v="1"/>
    <x v="47"/>
    <n v="125"/>
    <n v="25"/>
    <n v="33"/>
    <n v="5"/>
    <m/>
    <n v="7.8125"/>
    <x v="1"/>
    <n v="156.25"/>
    <x v="312"/>
    <m/>
    <x v="144"/>
    <x v="25"/>
    <x v="11"/>
    <x v="1"/>
  </r>
  <r>
    <d v="2025-12-01T00:00:00"/>
    <s v="Nagpur"/>
    <s v="India"/>
    <x v="1"/>
    <s v="Female"/>
    <x v="2"/>
    <x v="17"/>
    <n v="15400"/>
    <n v="2200"/>
    <n v="2860"/>
    <n v="7"/>
    <m/>
    <n v="286"/>
    <x v="0"/>
    <n v="20020"/>
    <x v="50"/>
    <m/>
    <x v="51"/>
    <x v="25"/>
    <x v="11"/>
    <x v="1"/>
  </r>
  <r>
    <d v="2025-12-01T00:00:00"/>
    <s v="Visakhapatnam"/>
    <s v="India"/>
    <x v="0"/>
    <s v="Female"/>
    <x v="2"/>
    <x v="17"/>
    <n v="17600"/>
    <n v="2200"/>
    <n v="2860"/>
    <n v="8"/>
    <m/>
    <n v="286"/>
    <x v="1"/>
    <n v="22880"/>
    <x v="156"/>
    <m/>
    <x v="138"/>
    <x v="25"/>
    <x v="11"/>
    <x v="1"/>
  </r>
  <r>
    <d v="2025-12-01T00:00:00"/>
    <s v="London"/>
    <s v="UK"/>
    <x v="1"/>
    <s v="Male"/>
    <x v="0"/>
    <x v="14"/>
    <n v="700"/>
    <n v="140"/>
    <n v="182"/>
    <n v="5"/>
    <m/>
    <n v="100"/>
    <x v="0"/>
    <n v="875"/>
    <x v="166"/>
    <m/>
    <x v="3"/>
    <x v="25"/>
    <x v="11"/>
    <x v="1"/>
  </r>
  <r>
    <d v="2025-12-01T00:00:00"/>
    <s v="Gwalior"/>
    <s v="India"/>
    <x v="0"/>
    <s v="Female"/>
    <x v="5"/>
    <x v="56"/>
    <n v="100"/>
    <n v="20"/>
    <n v="26"/>
    <n v="5"/>
    <m/>
    <n v="13"/>
    <x v="2"/>
    <n v="130"/>
    <x v="53"/>
    <m/>
    <x v="9"/>
    <x v="25"/>
    <x v="11"/>
    <x v="1"/>
  </r>
  <r>
    <d v="2025-12-01T00:00:00"/>
    <s v="Bareilly"/>
    <s v="India"/>
    <x v="0"/>
    <s v="Male"/>
    <x v="2"/>
    <x v="29"/>
    <n v="84000"/>
    <n v="12000"/>
    <n v="15600"/>
    <n v="7"/>
    <m/>
    <n v="2340"/>
    <x v="1"/>
    <n v="109200"/>
    <x v="56"/>
    <m/>
    <x v="55"/>
    <x v="25"/>
    <x v="11"/>
    <x v="1"/>
  </r>
  <r>
    <d v="2025-12-01T00:00:00"/>
    <s v="Mysore"/>
    <s v="India"/>
    <x v="0"/>
    <s v="Female"/>
    <x v="4"/>
    <x v="28"/>
    <n v="100"/>
    <n v="100"/>
    <n v="130"/>
    <n v="1"/>
    <m/>
    <n v="6.5"/>
    <x v="1"/>
    <n v="130"/>
    <x v="53"/>
    <m/>
    <x v="9"/>
    <x v="25"/>
    <x v="11"/>
    <x v="1"/>
  </r>
  <r>
    <s v="13-01-2025"/>
    <s v="Surat"/>
    <s v="India"/>
    <x v="0"/>
    <s v="Male"/>
    <x v="0"/>
    <x v="27"/>
    <n v="400"/>
    <n v="40"/>
    <n v="52"/>
    <n v="10"/>
    <m/>
    <n v="26"/>
    <x v="1"/>
    <n v="520"/>
    <x v="20"/>
    <m/>
    <x v="20"/>
    <x v="3"/>
    <x v="1"/>
    <x v="1"/>
  </r>
  <r>
    <s v="13-01-2025"/>
    <s v="Toronto"/>
    <s v="Canada"/>
    <x v="0"/>
    <s v="Female"/>
    <x v="0"/>
    <x v="14"/>
    <n v="280"/>
    <n v="140"/>
    <n v="182"/>
    <n v="2"/>
    <m/>
    <n v="17.5"/>
    <x v="1"/>
    <n v="350"/>
    <x v="91"/>
    <m/>
    <x v="87"/>
    <x v="3"/>
    <x v="1"/>
    <x v="1"/>
  </r>
  <r>
    <s v="13-01-2025"/>
    <s v="Hamburg"/>
    <s v="Germany"/>
    <x v="0"/>
    <s v="Male"/>
    <x v="2"/>
    <x v="7"/>
    <n v="385000"/>
    <n v="55000"/>
    <n v="71500"/>
    <n v="7"/>
    <m/>
    <n v="10725"/>
    <x v="0"/>
    <n v="500500"/>
    <x v="10"/>
    <m/>
    <x v="10"/>
    <x v="3"/>
    <x v="1"/>
    <x v="1"/>
  </r>
  <r>
    <s v="13-01-2025"/>
    <s v="Umm Al Quwain"/>
    <s v="UAE"/>
    <x v="0"/>
    <s v="Female"/>
    <x v="2"/>
    <x v="52"/>
    <n v="30000"/>
    <n v="5000"/>
    <n v="6500"/>
    <n v="6"/>
    <m/>
    <n v="650"/>
    <x v="1"/>
    <n v="39000"/>
    <x v="104"/>
    <m/>
    <x v="146"/>
    <x v="3"/>
    <x v="1"/>
    <x v="1"/>
  </r>
  <r>
    <s v="13-01-2025"/>
    <s v="Denver"/>
    <s v="USA"/>
    <x v="0"/>
    <s v="Male"/>
    <x v="0"/>
    <x v="1"/>
    <n v="160"/>
    <n v="80"/>
    <n v="104"/>
    <n v="2"/>
    <m/>
    <n v="10.4"/>
    <x v="1"/>
    <n v="208"/>
    <x v="61"/>
    <m/>
    <x v="11"/>
    <x v="3"/>
    <x v="1"/>
    <x v="1"/>
  </r>
  <r>
    <s v="13-01-2025"/>
    <s v="Melbourne"/>
    <s v="Australia"/>
    <x v="0"/>
    <s v="Male"/>
    <x v="5"/>
    <x v="58"/>
    <n v="500"/>
    <n v="250"/>
    <n v="325"/>
    <n v="2"/>
    <m/>
    <n v="45.5"/>
    <x v="0"/>
    <n v="650"/>
    <x v="22"/>
    <m/>
    <x v="24"/>
    <x v="3"/>
    <x v="1"/>
    <x v="1"/>
  </r>
  <r>
    <s v="13-01-2025"/>
    <s v="Dubai"/>
    <s v="UAE"/>
    <x v="1"/>
    <s v="Female"/>
    <x v="2"/>
    <x v="18"/>
    <n v="6000"/>
    <n v="1200"/>
    <n v="1560"/>
    <n v="5"/>
    <m/>
    <n v="156"/>
    <x v="1"/>
    <n v="7500"/>
    <x v="190"/>
    <m/>
    <x v="25"/>
    <x v="3"/>
    <x v="1"/>
    <x v="1"/>
  </r>
  <r>
    <s v="13-01-2025"/>
    <s v="Bangalore"/>
    <s v="India"/>
    <x v="0"/>
    <s v="Male"/>
    <x v="2"/>
    <x v="17"/>
    <n v="6600"/>
    <n v="2200"/>
    <n v="2860"/>
    <n v="3"/>
    <m/>
    <n v="286"/>
    <x v="2"/>
    <n v="8580"/>
    <x v="223"/>
    <m/>
    <x v="174"/>
    <x v="3"/>
    <x v="1"/>
    <x v="1"/>
  </r>
  <r>
    <s v="13-01-2025"/>
    <s v="Moradabad"/>
    <s v="India"/>
    <x v="0"/>
    <s v="Male"/>
    <x v="2"/>
    <x v="18"/>
    <n v="6000"/>
    <n v="1200"/>
    <n v="1560"/>
    <n v="5"/>
    <m/>
    <n v="156"/>
    <x v="2"/>
    <n v="7200"/>
    <x v="12"/>
    <m/>
    <x v="25"/>
    <x v="3"/>
    <x v="1"/>
    <x v="1"/>
  </r>
  <r>
    <s v="13-01-2025"/>
    <s v="Liverpool"/>
    <s v="UK"/>
    <x v="0"/>
    <s v="Male"/>
    <x v="5"/>
    <x v="41"/>
    <n v="18"/>
    <n v="3"/>
    <n v="4"/>
    <n v="6"/>
    <m/>
    <n v="2.16"/>
    <x v="2"/>
    <n v="21.6"/>
    <x v="317"/>
    <m/>
    <x v="231"/>
    <x v="3"/>
    <x v="1"/>
    <x v="1"/>
  </r>
  <r>
    <s v="13-01-2025"/>
    <s v="Denver"/>
    <s v="USA"/>
    <x v="0"/>
    <s v="Male"/>
    <x v="2"/>
    <x v="52"/>
    <n v="30000"/>
    <n v="5000"/>
    <n v="6500"/>
    <n v="6"/>
    <m/>
    <n v="650"/>
    <x v="0"/>
    <n v="39000"/>
    <x v="104"/>
    <m/>
    <x v="146"/>
    <x v="3"/>
    <x v="1"/>
    <x v="1"/>
  </r>
  <r>
    <s v="13-01-2025"/>
    <s v="Edmonton"/>
    <s v="Canada"/>
    <x v="1"/>
    <s v="Male"/>
    <x v="1"/>
    <x v="44"/>
    <n v="1200"/>
    <n v="150"/>
    <n v="195"/>
    <n v="8"/>
    <m/>
    <n v="100"/>
    <x v="1"/>
    <n v="1500"/>
    <x v="52"/>
    <m/>
    <x v="105"/>
    <x v="3"/>
    <x v="1"/>
    <x v="1"/>
  </r>
  <r>
    <s v="13-01-2025"/>
    <s v="Sangli"/>
    <s v="India"/>
    <x v="1"/>
    <s v="Male"/>
    <x v="0"/>
    <x v="32"/>
    <n v="100"/>
    <n v="20"/>
    <n v="26"/>
    <n v="5"/>
    <m/>
    <n v="15"/>
    <x v="0"/>
    <n v="125"/>
    <x v="29"/>
    <m/>
    <x v="9"/>
    <x v="3"/>
    <x v="1"/>
    <x v="1"/>
  </r>
  <r>
    <s v="13-01-2025"/>
    <s v="Ajman"/>
    <s v="UAE"/>
    <x v="1"/>
    <s v="Male"/>
    <x v="0"/>
    <x v="0"/>
    <n v="1250"/>
    <n v="250"/>
    <n v="325"/>
    <n v="5"/>
    <m/>
    <n v="100"/>
    <x v="2"/>
    <n v="1625"/>
    <x v="134"/>
    <m/>
    <x v="81"/>
    <x v="3"/>
    <x v="1"/>
    <x v="1"/>
  </r>
  <r>
    <s v="13-01-2025"/>
    <s v="Raichur"/>
    <s v="India"/>
    <x v="0"/>
    <s v="Male"/>
    <x v="4"/>
    <x v="51"/>
    <n v="3000"/>
    <n v="600"/>
    <n v="780"/>
    <n v="5"/>
    <m/>
    <n v="100"/>
    <x v="0"/>
    <n v="3900"/>
    <x v="16"/>
    <m/>
    <x v="65"/>
    <x v="3"/>
    <x v="1"/>
    <x v="1"/>
  </r>
  <r>
    <s v="13-01-2025"/>
    <s v="Nagpur"/>
    <s v="India"/>
    <x v="0"/>
    <s v="Male"/>
    <x v="0"/>
    <x v="38"/>
    <n v="270"/>
    <n v="45"/>
    <n v="59"/>
    <n v="6"/>
    <m/>
    <n v="16.875"/>
    <x v="1"/>
    <n v="337.5"/>
    <x v="37"/>
    <m/>
    <x v="185"/>
    <x v="3"/>
    <x v="1"/>
    <x v="1"/>
  </r>
  <r>
    <s v="13-01-2025"/>
    <s v="SÃ£o Paulo"/>
    <s v="Brazil"/>
    <x v="0"/>
    <s v="Female"/>
    <x v="0"/>
    <x v="1"/>
    <n v="640"/>
    <n v="80"/>
    <n v="104"/>
    <n v="8"/>
    <m/>
    <n v="58.24"/>
    <x v="0"/>
    <n v="832"/>
    <x v="221"/>
    <m/>
    <x v="162"/>
    <x v="3"/>
    <x v="1"/>
    <x v="1"/>
  </r>
  <r>
    <s v="13-01-2025"/>
    <s v="Brisbane"/>
    <s v="Australia"/>
    <x v="0"/>
    <s v="Female"/>
    <x v="1"/>
    <x v="39"/>
    <n v="200"/>
    <n v="50"/>
    <n v="65"/>
    <n v="4"/>
    <m/>
    <n v="18.2"/>
    <x v="0"/>
    <n v="260"/>
    <x v="55"/>
    <m/>
    <x v="54"/>
    <x v="3"/>
    <x v="1"/>
    <x v="1"/>
  </r>
  <r>
    <s v="13-01-2025"/>
    <s v="Kolkata"/>
    <s v="India"/>
    <x v="0"/>
    <s v="Male"/>
    <x v="1"/>
    <x v="44"/>
    <n v="900"/>
    <n v="150"/>
    <n v="195"/>
    <n v="6"/>
    <m/>
    <n v="56.25"/>
    <x v="1"/>
    <n v="1125"/>
    <x v="141"/>
    <m/>
    <x v="29"/>
    <x v="3"/>
    <x v="1"/>
    <x v="1"/>
  </r>
  <r>
    <s v="13-01-2025"/>
    <s v="Bokaro"/>
    <s v="India"/>
    <x v="0"/>
    <s v="Male"/>
    <x v="0"/>
    <x v="0"/>
    <n v="1000"/>
    <n v="250"/>
    <n v="325"/>
    <n v="4"/>
    <m/>
    <n v="100"/>
    <x v="2"/>
    <n v="1300"/>
    <x v="52"/>
    <m/>
    <x v="22"/>
    <x v="3"/>
    <x v="1"/>
    <x v="1"/>
  </r>
  <r>
    <s v="13-01-2025"/>
    <s v="Toronto"/>
    <s v="Canada"/>
    <x v="0"/>
    <s v="Male"/>
    <x v="5"/>
    <x v="26"/>
    <n v="40"/>
    <n v="5"/>
    <n v="7"/>
    <n v="8"/>
    <m/>
    <n v="2.5"/>
    <x v="1"/>
    <n v="50"/>
    <x v="188"/>
    <m/>
    <x v="247"/>
    <x v="3"/>
    <x v="1"/>
    <x v="1"/>
  </r>
  <r>
    <s v="13-01-2025"/>
    <s v="Indianapolis"/>
    <s v="USA"/>
    <x v="0"/>
    <s v="Male"/>
    <x v="0"/>
    <x v="14"/>
    <n v="1260"/>
    <n v="140"/>
    <n v="182"/>
    <n v="9"/>
    <m/>
    <n v="100"/>
    <x v="2"/>
    <n v="1449"/>
    <x v="177"/>
    <m/>
    <x v="6"/>
    <x v="3"/>
    <x v="1"/>
    <x v="1"/>
  </r>
  <r>
    <s v="13-01-2025"/>
    <s v="Berlin"/>
    <s v="Germany"/>
    <x v="0"/>
    <s v="Male"/>
    <x v="0"/>
    <x v="4"/>
    <n v="200"/>
    <n v="40"/>
    <n v="52"/>
    <n v="5"/>
    <m/>
    <n v="13"/>
    <x v="1"/>
    <n v="260"/>
    <x v="55"/>
    <m/>
    <x v="54"/>
    <x v="3"/>
    <x v="1"/>
    <x v="1"/>
  </r>
  <r>
    <s v="13-01-2025"/>
    <s v="Hamburg"/>
    <s v="Germany"/>
    <x v="0"/>
    <s v="Male"/>
    <x v="2"/>
    <x v="29"/>
    <n v="72000"/>
    <n v="12000"/>
    <n v="15600"/>
    <n v="6"/>
    <m/>
    <n v="2340"/>
    <x v="0"/>
    <n v="90000"/>
    <x v="106"/>
    <m/>
    <x v="39"/>
    <x v="3"/>
    <x v="1"/>
    <x v="1"/>
  </r>
  <r>
    <s v="13-01-2025"/>
    <s v="Visakhapatnam"/>
    <s v="India"/>
    <x v="1"/>
    <s v="Female"/>
    <x v="5"/>
    <x v="56"/>
    <n v="120"/>
    <n v="20"/>
    <n v="26"/>
    <n v="6"/>
    <m/>
    <n v="15.6"/>
    <x v="1"/>
    <n v="156"/>
    <x v="4"/>
    <m/>
    <x v="4"/>
    <x v="3"/>
    <x v="1"/>
    <x v="1"/>
  </r>
  <r>
    <s v="13-01-2025"/>
    <s v="Adelaide"/>
    <s v="Australia"/>
    <x v="0"/>
    <s v="Female"/>
    <x v="0"/>
    <x v="36"/>
    <n v="110"/>
    <n v="55"/>
    <n v="72"/>
    <n v="2"/>
    <m/>
    <n v="9.24"/>
    <x v="0"/>
    <n v="132"/>
    <x v="404"/>
    <m/>
    <x v="180"/>
    <x v="3"/>
    <x v="1"/>
    <x v="1"/>
  </r>
  <r>
    <s v="13-01-2025"/>
    <s v="Bhiwani"/>
    <s v="India"/>
    <x v="0"/>
    <s v="Male"/>
    <x v="0"/>
    <x v="32"/>
    <n v="100"/>
    <n v="20"/>
    <n v="26"/>
    <n v="5"/>
    <m/>
    <n v="12.5"/>
    <x v="2"/>
    <n v="125"/>
    <x v="29"/>
    <m/>
    <x v="9"/>
    <x v="3"/>
    <x v="1"/>
    <x v="1"/>
  </r>
  <r>
    <s v="13-01-2025"/>
    <s v="Visakhapatnam"/>
    <s v="India"/>
    <x v="0"/>
    <s v="Female"/>
    <x v="0"/>
    <x v="1"/>
    <n v="640"/>
    <n v="80"/>
    <n v="104"/>
    <n v="8"/>
    <m/>
    <n v="40"/>
    <x v="1"/>
    <n v="800"/>
    <x v="131"/>
    <m/>
    <x v="162"/>
    <x v="3"/>
    <x v="1"/>
    <x v="1"/>
  </r>
  <r>
    <s v="13-01-2025"/>
    <s v="Indianapolis"/>
    <s v="USA"/>
    <x v="0"/>
    <s v="Female"/>
    <x v="4"/>
    <x v="13"/>
    <n v="1800"/>
    <n v="900"/>
    <n v="1170"/>
    <n v="2"/>
    <m/>
    <n v="117"/>
    <x v="2"/>
    <n v="2250"/>
    <x v="0"/>
    <m/>
    <x v="122"/>
    <x v="3"/>
    <x v="1"/>
    <x v="1"/>
  </r>
  <r>
    <s v="13-01-2025"/>
    <s v="BrasÃ­lia"/>
    <s v="Brazil"/>
    <x v="1"/>
    <s v="Female"/>
    <x v="0"/>
    <x v="5"/>
    <n v="450"/>
    <n v="90"/>
    <n v="117"/>
    <n v="5"/>
    <m/>
    <n v="58.5"/>
    <x v="1"/>
    <n v="585"/>
    <x v="74"/>
    <m/>
    <x v="72"/>
    <x v="3"/>
    <x v="1"/>
    <x v="1"/>
  </r>
  <r>
    <s v="13-01-2025"/>
    <s v="Hapur"/>
    <s v="India"/>
    <x v="1"/>
    <s v="Female"/>
    <x v="0"/>
    <x v="14"/>
    <n v="700"/>
    <n v="140"/>
    <n v="182"/>
    <n v="5"/>
    <m/>
    <n v="87.5"/>
    <x v="1"/>
    <n v="875"/>
    <x v="166"/>
    <m/>
    <x v="3"/>
    <x v="3"/>
    <x v="1"/>
    <x v="1"/>
  </r>
  <r>
    <s v="13-01-2025"/>
    <s v="Brisbane"/>
    <s v="Australia"/>
    <x v="0"/>
    <s v="Male"/>
    <x v="0"/>
    <x v="36"/>
    <n v="220"/>
    <n v="55"/>
    <n v="72"/>
    <n v="4"/>
    <m/>
    <n v="27.5"/>
    <x v="2"/>
    <n v="275"/>
    <x v="48"/>
    <m/>
    <x v="49"/>
    <x v="3"/>
    <x v="1"/>
    <x v="1"/>
  </r>
  <r>
    <s v="14-01-2025"/>
    <s v="Toronto"/>
    <s v="Canada"/>
    <x v="0"/>
    <s v="Male"/>
    <x v="0"/>
    <x v="6"/>
    <n v="120"/>
    <n v="20"/>
    <n v="26"/>
    <n v="6"/>
    <m/>
    <n v="15.6"/>
    <x v="2"/>
    <n v="156"/>
    <x v="4"/>
    <m/>
    <x v="4"/>
    <x v="4"/>
    <x v="1"/>
    <x v="1"/>
  </r>
  <r>
    <s v="14-01-2025"/>
    <s v="Stuttgart"/>
    <s v="Germany"/>
    <x v="1"/>
    <s v="Male"/>
    <x v="5"/>
    <x v="53"/>
    <n v="150"/>
    <n v="30"/>
    <n v="39"/>
    <n v="5"/>
    <m/>
    <n v="22.5"/>
    <x v="0"/>
    <n v="187.5"/>
    <x v="238"/>
    <m/>
    <x v="181"/>
    <x v="4"/>
    <x v="1"/>
    <x v="1"/>
  </r>
  <r>
    <s v="14-01-2025"/>
    <s v="Canberra"/>
    <s v="Australia"/>
    <x v="0"/>
    <s v="Female"/>
    <x v="0"/>
    <x v="14"/>
    <n v="840"/>
    <n v="140"/>
    <n v="182"/>
    <n v="6"/>
    <m/>
    <n v="96.6"/>
    <x v="2"/>
    <n v="966"/>
    <x v="15"/>
    <m/>
    <x v="33"/>
    <x v="4"/>
    <x v="1"/>
    <x v="1"/>
  </r>
  <r>
    <s v="14-01-2025"/>
    <s v="Nashville"/>
    <s v="USA"/>
    <x v="0"/>
    <s v="Male"/>
    <x v="0"/>
    <x v="11"/>
    <n v="2750"/>
    <n v="550"/>
    <n v="715"/>
    <n v="5"/>
    <m/>
    <n v="100"/>
    <x v="1"/>
    <n v="3575"/>
    <x v="98"/>
    <m/>
    <x v="92"/>
    <x v="4"/>
    <x v="1"/>
    <x v="1"/>
  </r>
  <r>
    <s v="14-01-2025"/>
    <s v="Indianapolis"/>
    <s v="USA"/>
    <x v="0"/>
    <s v="Male"/>
    <x v="0"/>
    <x v="14"/>
    <n v="420"/>
    <n v="140"/>
    <n v="182"/>
    <n v="3"/>
    <m/>
    <n v="36.75"/>
    <x v="0"/>
    <n v="525"/>
    <x v="234"/>
    <m/>
    <x v="32"/>
    <x v="4"/>
    <x v="1"/>
    <x v="1"/>
  </r>
  <r>
    <s v="14-01-2025"/>
    <s v="Calgary"/>
    <s v="Canada"/>
    <x v="0"/>
    <s v="Female"/>
    <x v="4"/>
    <x v="45"/>
    <n v="18000"/>
    <n v="2000"/>
    <n v="2600"/>
    <n v="9"/>
    <m/>
    <n v="260"/>
    <x v="1"/>
    <n v="23400"/>
    <x v="102"/>
    <m/>
    <x v="152"/>
    <x v="4"/>
    <x v="1"/>
    <x v="1"/>
  </r>
  <r>
    <s v="14-01-2025"/>
    <s v="Kansas City"/>
    <s v="USA"/>
    <x v="0"/>
    <s v="Male"/>
    <x v="4"/>
    <x v="35"/>
    <n v="2500"/>
    <n v="500"/>
    <n v="650"/>
    <n v="5"/>
    <m/>
    <n v="100"/>
    <x v="1"/>
    <n v="3000"/>
    <x v="322"/>
    <m/>
    <x v="102"/>
    <x v="4"/>
    <x v="1"/>
    <x v="1"/>
  </r>
  <r>
    <s v="14-01-2025"/>
    <s v="Leipzig"/>
    <s v="Germany"/>
    <x v="0"/>
    <s v="Male"/>
    <x v="4"/>
    <x v="31"/>
    <n v="2400"/>
    <n v="800"/>
    <n v="1040"/>
    <n v="3"/>
    <m/>
    <n v="104"/>
    <x v="2"/>
    <n v="3120"/>
    <x v="72"/>
    <m/>
    <x v="70"/>
    <x v="4"/>
    <x v="1"/>
    <x v="1"/>
  </r>
  <r>
    <s v="14-01-2025"/>
    <s v="Baltimore"/>
    <s v="USA"/>
    <x v="0"/>
    <s v="Female"/>
    <x v="0"/>
    <x v="3"/>
    <n v="800"/>
    <n v="100"/>
    <n v="130"/>
    <n v="8"/>
    <m/>
    <n v="52"/>
    <x v="1"/>
    <n v="1040"/>
    <x v="73"/>
    <m/>
    <x v="71"/>
    <x v="4"/>
    <x v="1"/>
    <x v="1"/>
  </r>
  <r>
    <s v="14-01-2025"/>
    <s v="Etawah"/>
    <s v="India"/>
    <x v="1"/>
    <s v="Female"/>
    <x v="0"/>
    <x v="4"/>
    <n v="320"/>
    <n v="40"/>
    <n v="52"/>
    <n v="8"/>
    <m/>
    <n v="41.6"/>
    <x v="1"/>
    <n v="416"/>
    <x v="27"/>
    <m/>
    <x v="28"/>
    <x v="4"/>
    <x v="1"/>
    <x v="1"/>
  </r>
  <r>
    <s v="14-01-2025"/>
    <s v="Berlin"/>
    <s v="Germany"/>
    <x v="0"/>
    <s v="Female"/>
    <x v="0"/>
    <x v="36"/>
    <n v="330"/>
    <n v="55"/>
    <n v="72"/>
    <n v="6"/>
    <m/>
    <n v="30.03"/>
    <x v="0"/>
    <n v="429"/>
    <x v="136"/>
    <m/>
    <x v="101"/>
    <x v="4"/>
    <x v="1"/>
    <x v="1"/>
  </r>
  <r>
    <s v="14-01-2025"/>
    <s v="Toronto"/>
    <s v="Canada"/>
    <x v="1"/>
    <s v="Male"/>
    <x v="0"/>
    <x v="11"/>
    <n v="1100"/>
    <n v="550"/>
    <n v="715"/>
    <n v="2"/>
    <m/>
    <n v="100"/>
    <x v="1"/>
    <n v="1430"/>
    <x v="122"/>
    <m/>
    <x v="66"/>
    <x v="4"/>
    <x v="1"/>
    <x v="1"/>
  </r>
  <r>
    <s v="14-01-2025"/>
    <s v="Allahabad"/>
    <s v="India"/>
    <x v="0"/>
    <s v="Female"/>
    <x v="0"/>
    <x v="36"/>
    <n v="220"/>
    <n v="55"/>
    <n v="72"/>
    <n v="4"/>
    <m/>
    <n v="20.02"/>
    <x v="0"/>
    <n v="286"/>
    <x v="111"/>
    <m/>
    <x v="49"/>
    <x v="4"/>
    <x v="1"/>
    <x v="1"/>
  </r>
  <r>
    <s v="14-01-2025"/>
    <s v="Melbourne"/>
    <s v="Australia"/>
    <x v="0"/>
    <s v="Male"/>
    <x v="0"/>
    <x v="1"/>
    <n v="400"/>
    <n v="80"/>
    <n v="104"/>
    <n v="5"/>
    <m/>
    <n v="25"/>
    <x v="1"/>
    <n v="500"/>
    <x v="132"/>
    <m/>
    <x v="20"/>
    <x v="4"/>
    <x v="1"/>
    <x v="1"/>
  </r>
  <r>
    <s v="14-01-2025"/>
    <s v="Nashik"/>
    <s v="India"/>
    <x v="1"/>
    <s v="Male"/>
    <x v="2"/>
    <x v="7"/>
    <n v="275000"/>
    <n v="55000"/>
    <n v="71500"/>
    <n v="5"/>
    <m/>
    <n v="10725"/>
    <x v="1"/>
    <n v="357500"/>
    <x v="287"/>
    <m/>
    <x v="82"/>
    <x v="4"/>
    <x v="1"/>
    <x v="1"/>
  </r>
  <r>
    <s v="14-01-2025"/>
    <s v="Karimnagar"/>
    <s v="India"/>
    <x v="0"/>
    <s v="Female"/>
    <x v="2"/>
    <x v="18"/>
    <n v="8400"/>
    <n v="1200"/>
    <n v="1560"/>
    <n v="7"/>
    <m/>
    <n v="156"/>
    <x v="1"/>
    <n v="10920"/>
    <x v="303"/>
    <m/>
    <x v="100"/>
    <x v="4"/>
    <x v="1"/>
    <x v="1"/>
  </r>
  <r>
    <s v="14-01-2025"/>
    <s v="Sheffield"/>
    <s v="UK"/>
    <x v="0"/>
    <s v="Female"/>
    <x v="0"/>
    <x v="3"/>
    <n v="300"/>
    <n v="100"/>
    <n v="130"/>
    <n v="3"/>
    <m/>
    <n v="27.3"/>
    <x v="0"/>
    <n v="390"/>
    <x v="43"/>
    <m/>
    <x v="85"/>
    <x v="4"/>
    <x v="1"/>
    <x v="1"/>
  </r>
  <r>
    <s v="14-01-2025"/>
    <s v="Hapur"/>
    <s v="India"/>
    <x v="0"/>
    <s v="Female"/>
    <x v="1"/>
    <x v="2"/>
    <n v="1260"/>
    <n v="180"/>
    <n v="234"/>
    <n v="7"/>
    <m/>
    <n v="100"/>
    <x v="0"/>
    <n v="1638"/>
    <x v="6"/>
    <m/>
    <x v="6"/>
    <x v="4"/>
    <x v="1"/>
    <x v="1"/>
  </r>
  <r>
    <s v="14-01-2025"/>
    <s v="Madurai"/>
    <s v="India"/>
    <x v="0"/>
    <s v="Male"/>
    <x v="3"/>
    <x v="21"/>
    <n v="1800"/>
    <n v="450"/>
    <n v="585"/>
    <n v="4"/>
    <m/>
    <n v="100"/>
    <x v="2"/>
    <n v="2250"/>
    <x v="0"/>
    <m/>
    <x v="122"/>
    <x v="4"/>
    <x v="1"/>
    <x v="1"/>
  </r>
  <r>
    <s v="14-01-2025"/>
    <s v="Allahabad"/>
    <s v="India"/>
    <x v="0"/>
    <s v="Female"/>
    <x v="0"/>
    <x v="9"/>
    <n v="480"/>
    <n v="60"/>
    <n v="78"/>
    <n v="8"/>
    <m/>
    <n v="43.68"/>
    <x v="0"/>
    <n v="624"/>
    <x v="201"/>
    <m/>
    <x v="110"/>
    <x v="4"/>
    <x v="1"/>
    <x v="1"/>
  </r>
  <r>
    <s v="14-01-2025"/>
    <s v="Karimnagar"/>
    <s v="India"/>
    <x v="1"/>
    <s v="Female"/>
    <x v="1"/>
    <x v="47"/>
    <n v="150"/>
    <n v="25"/>
    <n v="33"/>
    <n v="6"/>
    <m/>
    <n v="27"/>
    <x v="2"/>
    <n v="180"/>
    <x v="53"/>
    <m/>
    <x v="184"/>
    <x v="4"/>
    <x v="1"/>
    <x v="1"/>
  </r>
  <r>
    <s v="14-01-2025"/>
    <s v="Dallas"/>
    <s v="USA"/>
    <x v="0"/>
    <s v="Male"/>
    <x v="3"/>
    <x v="21"/>
    <n v="2250"/>
    <n v="450"/>
    <n v="585"/>
    <n v="5"/>
    <m/>
    <n v="100"/>
    <x v="2"/>
    <n v="2925"/>
    <x v="227"/>
    <m/>
    <x v="176"/>
    <x v="4"/>
    <x v="1"/>
    <x v="1"/>
  </r>
  <r>
    <s v="14-01-2025"/>
    <s v="Bhiwani"/>
    <s v="India"/>
    <x v="0"/>
    <s v="Male"/>
    <x v="2"/>
    <x v="29"/>
    <n v="36000"/>
    <n v="12000"/>
    <n v="15600"/>
    <n v="3"/>
    <m/>
    <n v="2250"/>
    <x v="1"/>
    <n v="45000"/>
    <x v="104"/>
    <m/>
    <x v="52"/>
    <x v="4"/>
    <x v="1"/>
    <x v="1"/>
  </r>
  <r>
    <s v="14-01-2025"/>
    <s v="Chicago"/>
    <s v="USA"/>
    <x v="1"/>
    <s v="Male"/>
    <x v="0"/>
    <x v="38"/>
    <n v="270"/>
    <n v="45"/>
    <n v="59"/>
    <n v="6"/>
    <m/>
    <n v="33.75"/>
    <x v="1"/>
    <n v="337.5"/>
    <x v="37"/>
    <m/>
    <x v="185"/>
    <x v="4"/>
    <x v="1"/>
    <x v="1"/>
  </r>
  <r>
    <s v="14-01-2025"/>
    <s v="Milwaukee"/>
    <s v="USA"/>
    <x v="1"/>
    <s v="Female"/>
    <x v="5"/>
    <x v="26"/>
    <n v="25"/>
    <n v="5"/>
    <n v="7"/>
    <n v="5"/>
    <m/>
    <n v="3.25"/>
    <x v="1"/>
    <n v="32.5"/>
    <x v="163"/>
    <m/>
    <x v="166"/>
    <x v="4"/>
    <x v="1"/>
    <x v="1"/>
  </r>
  <r>
    <s v="14-01-2025"/>
    <s v="Cologne"/>
    <s v="Germany"/>
    <x v="0"/>
    <s v="Male"/>
    <x v="5"/>
    <x v="53"/>
    <n v="60"/>
    <n v="30"/>
    <n v="39"/>
    <n v="2"/>
    <m/>
    <n v="3.9"/>
    <x v="1"/>
    <n v="78"/>
    <x v="209"/>
    <m/>
    <x v="112"/>
    <x v="4"/>
    <x v="1"/>
    <x v="1"/>
  </r>
  <r>
    <s v="14-01-2025"/>
    <s v="Hobart"/>
    <s v="Australia"/>
    <x v="0"/>
    <s v="Female"/>
    <x v="2"/>
    <x v="10"/>
    <n v="5600"/>
    <n v="800"/>
    <n v="1040"/>
    <n v="7"/>
    <m/>
    <n v="104"/>
    <x v="1"/>
    <n v="6720"/>
    <x v="267"/>
    <m/>
    <x v="135"/>
    <x v="4"/>
    <x v="1"/>
    <x v="1"/>
  </r>
  <r>
    <s v="14-01-2025"/>
    <s v="Leipzig"/>
    <s v="Germany"/>
    <x v="0"/>
    <s v="Male"/>
    <x v="0"/>
    <x v="33"/>
    <n v="360"/>
    <n v="60"/>
    <n v="78"/>
    <n v="6"/>
    <m/>
    <n v="45"/>
    <x v="2"/>
    <n v="450"/>
    <x v="43"/>
    <m/>
    <x v="44"/>
    <x v="4"/>
    <x v="1"/>
    <x v="1"/>
  </r>
  <r>
    <s v="14-01-2025"/>
    <s v="Bareilly"/>
    <s v="India"/>
    <x v="1"/>
    <s v="Female"/>
    <x v="3"/>
    <x v="42"/>
    <n v="720"/>
    <n v="90"/>
    <n v="117"/>
    <n v="8"/>
    <m/>
    <n v="100"/>
    <x v="0"/>
    <n v="936"/>
    <x v="1"/>
    <m/>
    <x v="1"/>
    <x v="4"/>
    <x v="1"/>
    <x v="1"/>
  </r>
  <r>
    <s v="15-01-2025"/>
    <s v="Manchester"/>
    <s v="UK"/>
    <x v="0"/>
    <s v="Male"/>
    <x v="0"/>
    <x v="27"/>
    <n v="240"/>
    <n v="40"/>
    <n v="52"/>
    <n v="6"/>
    <m/>
    <n v="15.6"/>
    <x v="1"/>
    <n v="312"/>
    <x v="7"/>
    <m/>
    <x v="7"/>
    <x v="5"/>
    <x v="1"/>
    <x v="1"/>
  </r>
  <r>
    <s v="15-01-2025"/>
    <s v="Melbourne"/>
    <s v="Australia"/>
    <x v="1"/>
    <s v="Female"/>
    <x v="2"/>
    <x v="19"/>
    <n v="180000"/>
    <n v="18000"/>
    <n v="23400"/>
    <n v="10"/>
    <m/>
    <n v="3510"/>
    <x v="2"/>
    <n v="216000"/>
    <x v="320"/>
    <m/>
    <x v="80"/>
    <x v="5"/>
    <x v="1"/>
    <x v="1"/>
  </r>
  <r>
    <s v="15-01-2025"/>
    <s v="Sheffield"/>
    <s v="UK"/>
    <x v="1"/>
    <s v="Female"/>
    <x v="0"/>
    <x v="36"/>
    <n v="330"/>
    <n v="55"/>
    <n v="72"/>
    <n v="6"/>
    <m/>
    <n v="42.9"/>
    <x v="1"/>
    <n v="429"/>
    <x v="136"/>
    <m/>
    <x v="101"/>
    <x v="5"/>
    <x v="1"/>
    <x v="1"/>
  </r>
  <r>
    <s v="15-01-2025"/>
    <s v="Kota"/>
    <s v="India"/>
    <x v="1"/>
    <s v="Female"/>
    <x v="0"/>
    <x v="6"/>
    <n v="80"/>
    <n v="20"/>
    <n v="26"/>
    <n v="4"/>
    <m/>
    <n v="15.6"/>
    <x v="2"/>
    <n v="104"/>
    <x v="60"/>
    <m/>
    <x v="59"/>
    <x v="5"/>
    <x v="1"/>
    <x v="1"/>
  </r>
  <r>
    <s v="15-01-2025"/>
    <s v="Delhi"/>
    <s v="India"/>
    <x v="0"/>
    <s v="Male"/>
    <x v="4"/>
    <x v="35"/>
    <n v="3500"/>
    <n v="500"/>
    <n v="650"/>
    <n v="7"/>
    <m/>
    <n v="100"/>
    <x v="2"/>
    <n v="4025"/>
    <x v="31"/>
    <m/>
    <x v="78"/>
    <x v="5"/>
    <x v="1"/>
    <x v="1"/>
  </r>
  <r>
    <s v="15-01-2025"/>
    <s v="Manchester"/>
    <s v="UK"/>
    <x v="0"/>
    <s v="Male"/>
    <x v="3"/>
    <x v="48"/>
    <n v="1200"/>
    <n v="300"/>
    <n v="390"/>
    <n v="4"/>
    <m/>
    <n v="72"/>
    <x v="1"/>
    <n v="1440"/>
    <x v="73"/>
    <m/>
    <x v="105"/>
    <x v="5"/>
    <x v="1"/>
    <x v="1"/>
  </r>
  <r>
    <s v="15-01-2025"/>
    <s v="Sambalpur"/>
    <s v="India"/>
    <x v="0"/>
    <s v="Female"/>
    <x v="5"/>
    <x v="58"/>
    <n v="500"/>
    <n v="250"/>
    <n v="325"/>
    <n v="2"/>
    <m/>
    <n v="30"/>
    <x v="1"/>
    <n v="600"/>
    <x v="132"/>
    <m/>
    <x v="24"/>
    <x v="5"/>
    <x v="1"/>
    <x v="1"/>
  </r>
  <r>
    <s v="15-01-2025"/>
    <s v="BrasÃ­lia"/>
    <s v="Brazil"/>
    <x v="0"/>
    <s v="Female"/>
    <x v="5"/>
    <x v="20"/>
    <n v="30"/>
    <n v="10"/>
    <n v="13"/>
    <n v="3"/>
    <m/>
    <n v="1.95"/>
    <x v="1"/>
    <n v="39"/>
    <x v="57"/>
    <m/>
    <x v="27"/>
    <x v="5"/>
    <x v="1"/>
    <x v="1"/>
  </r>
  <r>
    <s v="15-01-2025"/>
    <s v="Kansas City"/>
    <s v="USA"/>
    <x v="0"/>
    <s v="Female"/>
    <x v="0"/>
    <x v="11"/>
    <n v="2750"/>
    <n v="550"/>
    <n v="715"/>
    <n v="5"/>
    <m/>
    <n v="100"/>
    <x v="0"/>
    <n v="3300"/>
    <x v="170"/>
    <m/>
    <x v="92"/>
    <x v="5"/>
    <x v="1"/>
    <x v="1"/>
  </r>
  <r>
    <s v="15-01-2025"/>
    <s v="Madurai"/>
    <s v="India"/>
    <x v="0"/>
    <s v="Male"/>
    <x v="2"/>
    <x v="24"/>
    <n v="1000"/>
    <n v="250"/>
    <n v="325"/>
    <n v="4"/>
    <m/>
    <n v="62.5"/>
    <x v="1"/>
    <n v="1250"/>
    <x v="214"/>
    <m/>
    <x v="22"/>
    <x v="5"/>
    <x v="1"/>
    <x v="1"/>
  </r>
  <r>
    <s v="15-01-2025"/>
    <s v="Kolkata"/>
    <s v="India"/>
    <x v="1"/>
    <s v="Male"/>
    <x v="2"/>
    <x v="18"/>
    <n v="7200"/>
    <n v="1200"/>
    <n v="1560"/>
    <n v="6"/>
    <m/>
    <n v="156"/>
    <x v="0"/>
    <n v="9000"/>
    <x v="23"/>
    <m/>
    <x v="19"/>
    <x v="5"/>
    <x v="1"/>
    <x v="1"/>
  </r>
  <r>
    <s v="15-01-2025"/>
    <s v="San Jose"/>
    <s v="USA"/>
    <x v="0"/>
    <s v="Female"/>
    <x v="4"/>
    <x v="31"/>
    <n v="5600"/>
    <n v="800"/>
    <n v="1040"/>
    <n v="7"/>
    <m/>
    <n v="104"/>
    <x v="1"/>
    <n v="7280"/>
    <x v="153"/>
    <m/>
    <x v="135"/>
    <x v="5"/>
    <x v="1"/>
    <x v="1"/>
  </r>
  <r>
    <s v="15-01-2025"/>
    <s v="Bokaro"/>
    <s v="India"/>
    <x v="1"/>
    <s v="Female"/>
    <x v="2"/>
    <x v="17"/>
    <n v="11000"/>
    <n v="2200"/>
    <n v="2860"/>
    <n v="5"/>
    <m/>
    <n v="286"/>
    <x v="0"/>
    <n v="14300"/>
    <x v="21"/>
    <m/>
    <x v="125"/>
    <x v="5"/>
    <x v="1"/>
    <x v="1"/>
  </r>
  <r>
    <s v="15-01-2025"/>
    <s v="Milwaukee"/>
    <s v="USA"/>
    <x v="0"/>
    <s v="Male"/>
    <x v="0"/>
    <x v="27"/>
    <n v="120"/>
    <n v="40"/>
    <n v="52"/>
    <n v="3"/>
    <m/>
    <n v="15.6"/>
    <x v="2"/>
    <n v="156"/>
    <x v="4"/>
    <m/>
    <x v="4"/>
    <x v="5"/>
    <x v="1"/>
    <x v="1"/>
  </r>
  <r>
    <s v="15-01-2025"/>
    <s v="Chennai"/>
    <s v="India"/>
    <x v="0"/>
    <s v="Male"/>
    <x v="0"/>
    <x v="9"/>
    <n v="600"/>
    <n v="60"/>
    <n v="78"/>
    <n v="10"/>
    <m/>
    <n v="54.6"/>
    <x v="0"/>
    <n v="780"/>
    <x v="5"/>
    <m/>
    <x v="5"/>
    <x v="5"/>
    <x v="1"/>
    <x v="1"/>
  </r>
  <r>
    <s v="15-01-2025"/>
    <s v="Hyderabad"/>
    <s v="India"/>
    <x v="1"/>
    <s v="Female"/>
    <x v="2"/>
    <x v="52"/>
    <n v="35000"/>
    <n v="5000"/>
    <n v="6500"/>
    <n v="7"/>
    <m/>
    <n v="650"/>
    <x v="2"/>
    <n v="45500"/>
    <x v="284"/>
    <m/>
    <x v="211"/>
    <x v="5"/>
    <x v="1"/>
    <x v="1"/>
  </r>
  <r>
    <s v="15-01-2025"/>
    <s v="Bangalore"/>
    <s v="India"/>
    <x v="0"/>
    <s v="Female"/>
    <x v="4"/>
    <x v="16"/>
    <n v="18000"/>
    <n v="1800"/>
    <n v="2340"/>
    <n v="10"/>
    <m/>
    <n v="234"/>
    <x v="1"/>
    <n v="22500"/>
    <x v="151"/>
    <m/>
    <x v="152"/>
    <x v="5"/>
    <x v="1"/>
    <x v="1"/>
  </r>
  <r>
    <s v="15-01-2025"/>
    <s v="Ratlam"/>
    <s v="India"/>
    <x v="0"/>
    <s v="Female"/>
    <x v="4"/>
    <x v="31"/>
    <n v="4000"/>
    <n v="800"/>
    <n v="1040"/>
    <n v="5"/>
    <m/>
    <n v="104"/>
    <x v="1"/>
    <n v="5200"/>
    <x v="12"/>
    <m/>
    <x v="12"/>
    <x v="5"/>
    <x v="1"/>
    <x v="1"/>
  </r>
  <r>
    <s v="15-01-2025"/>
    <s v="Ajman"/>
    <s v="UAE"/>
    <x v="0"/>
    <s v="Female"/>
    <x v="0"/>
    <x v="9"/>
    <n v="300"/>
    <n v="60"/>
    <n v="78"/>
    <n v="5"/>
    <m/>
    <n v="27.3"/>
    <x v="0"/>
    <n v="390"/>
    <x v="43"/>
    <m/>
    <x v="85"/>
    <x v="5"/>
    <x v="1"/>
    <x v="1"/>
  </r>
  <r>
    <s v="15-01-2025"/>
    <s v="Ras Al Khaimah"/>
    <s v="UAE"/>
    <x v="0"/>
    <s v="Male"/>
    <x v="0"/>
    <x v="4"/>
    <n v="400"/>
    <n v="40"/>
    <n v="52"/>
    <n v="10"/>
    <m/>
    <n v="50"/>
    <x v="2"/>
    <n v="500"/>
    <x v="132"/>
    <m/>
    <x v="20"/>
    <x v="5"/>
    <x v="1"/>
    <x v="1"/>
  </r>
  <r>
    <s v="16-01-2025"/>
    <s v="San Jose"/>
    <s v="USA"/>
    <x v="0"/>
    <s v="Female"/>
    <x v="1"/>
    <x v="39"/>
    <n v="150"/>
    <n v="50"/>
    <n v="65"/>
    <n v="3"/>
    <m/>
    <n v="9.375"/>
    <x v="1"/>
    <n v="187.5"/>
    <x v="238"/>
    <m/>
    <x v="181"/>
    <x v="6"/>
    <x v="1"/>
    <x v="1"/>
  </r>
  <r>
    <s v="16-01-2025"/>
    <s v="Milwaukee"/>
    <s v="USA"/>
    <x v="0"/>
    <s v="Male"/>
    <x v="0"/>
    <x v="43"/>
    <n v="35"/>
    <n v="7"/>
    <n v="9"/>
    <n v="5"/>
    <m/>
    <n v="3.1850000000000001"/>
    <x v="0"/>
    <n v="45.5"/>
    <x v="100"/>
    <m/>
    <x v="115"/>
    <x v="6"/>
    <x v="1"/>
    <x v="1"/>
  </r>
  <r>
    <s v="16-01-2025"/>
    <s v="Belo Horizonte"/>
    <s v="Brazil"/>
    <x v="0"/>
    <s v="Female"/>
    <x v="2"/>
    <x v="24"/>
    <n v="750"/>
    <n v="250"/>
    <n v="325"/>
    <n v="3"/>
    <m/>
    <n v="48.75"/>
    <x v="1"/>
    <n v="975"/>
    <x v="141"/>
    <m/>
    <x v="126"/>
    <x v="6"/>
    <x v="1"/>
    <x v="1"/>
  </r>
  <r>
    <s v="16-01-2025"/>
    <s v="Dresden"/>
    <s v="Germany"/>
    <x v="0"/>
    <s v="Female"/>
    <x v="4"/>
    <x v="34"/>
    <n v="17500"/>
    <n v="2500"/>
    <n v="3250"/>
    <n v="7"/>
    <m/>
    <n v="325"/>
    <x v="2"/>
    <n v="22750"/>
    <x v="18"/>
    <m/>
    <x v="118"/>
    <x v="6"/>
    <x v="1"/>
    <x v="1"/>
  </r>
  <r>
    <s v="16-01-2025"/>
    <s v="Manchester"/>
    <s v="UK"/>
    <x v="1"/>
    <s v="Female"/>
    <x v="4"/>
    <x v="30"/>
    <n v="9000"/>
    <n v="1500"/>
    <n v="1950"/>
    <n v="6"/>
    <m/>
    <n v="195"/>
    <x v="1"/>
    <n v="11700"/>
    <x v="282"/>
    <m/>
    <x v="23"/>
    <x v="6"/>
    <x v="1"/>
    <x v="1"/>
  </r>
  <r>
    <s v="16-01-2025"/>
    <s v="Kharagpur"/>
    <s v="India"/>
    <x v="0"/>
    <s v="Male"/>
    <x v="4"/>
    <x v="13"/>
    <n v="4500"/>
    <n v="900"/>
    <n v="1170"/>
    <n v="5"/>
    <m/>
    <n v="117"/>
    <x v="2"/>
    <n v="5850"/>
    <x v="194"/>
    <m/>
    <x v="40"/>
    <x v="6"/>
    <x v="1"/>
    <x v="1"/>
  </r>
  <r>
    <s v="16-01-2025"/>
    <s v="Ahmedabad"/>
    <s v="India"/>
    <x v="1"/>
    <s v="Female"/>
    <x v="4"/>
    <x v="45"/>
    <n v="14000"/>
    <n v="2000"/>
    <n v="2600"/>
    <n v="7"/>
    <m/>
    <n v="260"/>
    <x v="1"/>
    <n v="17500"/>
    <x v="117"/>
    <m/>
    <x v="107"/>
    <x v="6"/>
    <x v="1"/>
    <x v="1"/>
  </r>
  <r>
    <s v="16-01-2025"/>
    <s v="Manaus"/>
    <s v="Brazil"/>
    <x v="1"/>
    <s v="Female"/>
    <x v="2"/>
    <x v="24"/>
    <n v="500"/>
    <n v="250"/>
    <n v="325"/>
    <n v="2"/>
    <m/>
    <n v="97.5"/>
    <x v="2"/>
    <n v="650"/>
    <x v="22"/>
    <m/>
    <x v="24"/>
    <x v="6"/>
    <x v="1"/>
    <x v="1"/>
  </r>
  <r>
    <s v="16-01-2025"/>
    <s v="Dallas"/>
    <s v="USA"/>
    <x v="0"/>
    <s v="Male"/>
    <x v="3"/>
    <x v="48"/>
    <n v="1500"/>
    <n v="300"/>
    <n v="390"/>
    <n v="5"/>
    <m/>
    <n v="100"/>
    <x v="0"/>
    <n v="1950"/>
    <x v="0"/>
    <m/>
    <x v="0"/>
    <x v="6"/>
    <x v="1"/>
    <x v="1"/>
  </r>
  <r>
    <s v="16-01-2025"/>
    <s v="Melbourne"/>
    <s v="Australia"/>
    <x v="1"/>
    <s v="Male"/>
    <x v="4"/>
    <x v="13"/>
    <n v="3600"/>
    <n v="900"/>
    <n v="1170"/>
    <n v="4"/>
    <m/>
    <n v="117"/>
    <x v="0"/>
    <n v="4680"/>
    <x v="110"/>
    <m/>
    <x v="16"/>
    <x v="6"/>
    <x v="1"/>
    <x v="1"/>
  </r>
  <r>
    <s v="16-01-2025"/>
    <s v="Portland"/>
    <s v="USA"/>
    <x v="0"/>
    <s v="Male"/>
    <x v="1"/>
    <x v="47"/>
    <n v="200"/>
    <n v="25"/>
    <n v="33"/>
    <n v="8"/>
    <m/>
    <n v="18.2"/>
    <x v="0"/>
    <n v="260"/>
    <x v="55"/>
    <m/>
    <x v="198"/>
    <x v="6"/>
    <x v="1"/>
    <x v="1"/>
  </r>
  <r>
    <s v="16-01-2025"/>
    <s v="Agra"/>
    <s v="India"/>
    <x v="0"/>
    <s v="Male"/>
    <x v="0"/>
    <x v="33"/>
    <n v="180"/>
    <n v="60"/>
    <n v="78"/>
    <n v="3"/>
    <m/>
    <n v="11.25"/>
    <x v="1"/>
    <n v="225"/>
    <x v="65"/>
    <m/>
    <x v="2"/>
    <x v="6"/>
    <x v="1"/>
    <x v="1"/>
  </r>
  <r>
    <s v="16-01-2025"/>
    <s v="Sheffield"/>
    <s v="UK"/>
    <x v="0"/>
    <s v="Male"/>
    <x v="1"/>
    <x v="44"/>
    <n v="150"/>
    <n v="150"/>
    <n v="195"/>
    <n v="1"/>
    <m/>
    <n v="9.75"/>
    <x v="1"/>
    <n v="195"/>
    <x v="65"/>
    <m/>
    <x v="181"/>
    <x v="6"/>
    <x v="1"/>
    <x v="1"/>
  </r>
  <r>
    <s v="16-01-2025"/>
    <s v="Milwaukee"/>
    <s v="USA"/>
    <x v="1"/>
    <s v="Male"/>
    <x v="2"/>
    <x v="7"/>
    <n v="330000"/>
    <n v="55000"/>
    <n v="71500"/>
    <n v="6"/>
    <m/>
    <n v="10725"/>
    <x v="1"/>
    <n v="429000"/>
    <x v="255"/>
    <m/>
    <x v="132"/>
    <x v="6"/>
    <x v="1"/>
    <x v="1"/>
  </r>
  <r>
    <s v="16-01-2025"/>
    <s v="San Francisco"/>
    <s v="USA"/>
    <x v="1"/>
    <s v="Male"/>
    <x v="0"/>
    <x v="32"/>
    <n v="20"/>
    <n v="20"/>
    <n v="26"/>
    <n v="1"/>
    <m/>
    <n v="2.5"/>
    <x v="1"/>
    <n v="25"/>
    <x v="258"/>
    <m/>
    <x v="201"/>
    <x v="6"/>
    <x v="1"/>
    <x v="1"/>
  </r>
  <r>
    <s v="16-01-2025"/>
    <s v="Adelaide"/>
    <s v="Australia"/>
    <x v="0"/>
    <s v="Male"/>
    <x v="2"/>
    <x v="52"/>
    <n v="15000"/>
    <n v="5000"/>
    <n v="6500"/>
    <n v="3"/>
    <m/>
    <n v="650"/>
    <x v="2"/>
    <n v="19500"/>
    <x v="151"/>
    <m/>
    <x v="134"/>
    <x v="6"/>
    <x v="1"/>
    <x v="1"/>
  </r>
  <r>
    <s v="16-01-2025"/>
    <s v="London"/>
    <s v="UK"/>
    <x v="0"/>
    <s v="Male"/>
    <x v="0"/>
    <x v="3"/>
    <n v="700"/>
    <n v="100"/>
    <n v="130"/>
    <n v="7"/>
    <m/>
    <n v="63.7"/>
    <x v="0"/>
    <n v="910"/>
    <x v="34"/>
    <m/>
    <x v="3"/>
    <x v="6"/>
    <x v="1"/>
    <x v="1"/>
  </r>
  <r>
    <s v="16-01-2025"/>
    <s v="Kota"/>
    <s v="India"/>
    <x v="0"/>
    <s v="Male"/>
    <x v="0"/>
    <x v="5"/>
    <n v="180"/>
    <n v="90"/>
    <n v="117"/>
    <n v="2"/>
    <m/>
    <n v="16.38"/>
    <x v="0"/>
    <n v="234"/>
    <x v="2"/>
    <m/>
    <x v="2"/>
    <x v="6"/>
    <x v="1"/>
    <x v="1"/>
  </r>
  <r>
    <s v="16-01-2025"/>
    <s v="Brisbane"/>
    <s v="Australia"/>
    <x v="1"/>
    <s v="Female"/>
    <x v="0"/>
    <x v="3"/>
    <n v="500"/>
    <n v="100"/>
    <n v="130"/>
    <n v="5"/>
    <m/>
    <n v="78"/>
    <x v="0"/>
    <n v="650"/>
    <x v="22"/>
    <m/>
    <x v="24"/>
    <x v="6"/>
    <x v="1"/>
    <x v="1"/>
  </r>
  <r>
    <s v="16-01-2025"/>
    <s v="Rewa"/>
    <s v="India"/>
    <x v="0"/>
    <s v="Male"/>
    <x v="2"/>
    <x v="52"/>
    <n v="20000"/>
    <n v="5000"/>
    <n v="6500"/>
    <n v="4"/>
    <m/>
    <n v="650"/>
    <x v="0"/>
    <n v="25000"/>
    <x v="180"/>
    <m/>
    <x v="128"/>
    <x v="6"/>
    <x v="1"/>
    <x v="1"/>
  </r>
  <r>
    <s v="16-01-2025"/>
    <s v="Bhagalpur"/>
    <s v="India"/>
    <x v="0"/>
    <s v="Male"/>
    <x v="0"/>
    <x v="11"/>
    <n v="550"/>
    <n v="550"/>
    <n v="715"/>
    <n v="1"/>
    <m/>
    <n v="35.75"/>
    <x v="1"/>
    <n v="715"/>
    <x v="242"/>
    <m/>
    <x v="13"/>
    <x v="6"/>
    <x v="1"/>
    <x v="1"/>
  </r>
  <r>
    <s v="16-01-2025"/>
    <s v="Pune"/>
    <s v="India"/>
    <x v="0"/>
    <s v="Female"/>
    <x v="5"/>
    <x v="20"/>
    <n v="20"/>
    <n v="10"/>
    <n v="13"/>
    <n v="2"/>
    <m/>
    <n v="1.2"/>
    <x v="1"/>
    <n v="24"/>
    <x v="349"/>
    <m/>
    <x v="201"/>
    <x v="6"/>
    <x v="1"/>
    <x v="1"/>
  </r>
  <r>
    <s v="16-01-2025"/>
    <s v="Bhiwani"/>
    <s v="India"/>
    <x v="0"/>
    <s v="Male"/>
    <x v="2"/>
    <x v="29"/>
    <n v="96000"/>
    <n v="12000"/>
    <n v="15600"/>
    <n v="8"/>
    <m/>
    <n v="2340"/>
    <x v="1"/>
    <n v="120000"/>
    <x v="107"/>
    <m/>
    <x v="97"/>
    <x v="6"/>
    <x v="1"/>
    <x v="1"/>
  </r>
  <r>
    <s v="16-01-2025"/>
    <s v="Milwaukee"/>
    <s v="USA"/>
    <x v="1"/>
    <s v="Male"/>
    <x v="0"/>
    <x v="0"/>
    <n v="1250"/>
    <n v="250"/>
    <n v="325"/>
    <n v="5"/>
    <m/>
    <n v="100"/>
    <x v="0"/>
    <n v="1625"/>
    <x v="134"/>
    <m/>
    <x v="81"/>
    <x v="6"/>
    <x v="1"/>
    <x v="1"/>
  </r>
  <r>
    <s v="16-01-2025"/>
    <s v="Jacksonville"/>
    <s v="USA"/>
    <x v="0"/>
    <s v="Male"/>
    <x v="4"/>
    <x v="30"/>
    <n v="10500"/>
    <n v="1500"/>
    <n v="1950"/>
    <n v="7"/>
    <m/>
    <n v="195"/>
    <x v="0"/>
    <n v="13650"/>
    <x v="272"/>
    <m/>
    <x v="205"/>
    <x v="6"/>
    <x v="1"/>
    <x v="1"/>
  </r>
  <r>
    <s v="16-01-2025"/>
    <s v="Ahmedabad"/>
    <s v="India"/>
    <x v="0"/>
    <s v="Female"/>
    <x v="0"/>
    <x v="14"/>
    <n v="560"/>
    <n v="140"/>
    <n v="182"/>
    <n v="4"/>
    <m/>
    <n v="36.4"/>
    <x v="1"/>
    <n v="728"/>
    <x v="17"/>
    <m/>
    <x v="17"/>
    <x v="6"/>
    <x v="1"/>
    <x v="1"/>
  </r>
  <r>
    <s v="16-01-2025"/>
    <s v="Manaus"/>
    <s v="Brazil"/>
    <x v="0"/>
    <s v="Male"/>
    <x v="0"/>
    <x v="4"/>
    <n v="280"/>
    <n v="40"/>
    <n v="52"/>
    <n v="7"/>
    <m/>
    <n v="18.2"/>
    <x v="1"/>
    <n v="364"/>
    <x v="96"/>
    <m/>
    <x v="87"/>
    <x v="6"/>
    <x v="1"/>
    <x v="1"/>
  </r>
  <r>
    <s v="16-01-2025"/>
    <s v="Belo Horizonte"/>
    <s v="Brazil"/>
    <x v="0"/>
    <s v="Female"/>
    <x v="2"/>
    <x v="18"/>
    <n v="9600"/>
    <n v="1200"/>
    <n v="1560"/>
    <n v="8"/>
    <m/>
    <n v="156"/>
    <x v="0"/>
    <n v="12480"/>
    <x v="220"/>
    <m/>
    <x v="171"/>
    <x v="6"/>
    <x v="1"/>
    <x v="1"/>
  </r>
  <r>
    <s v="16-01-2025"/>
    <s v="Kharagpur"/>
    <s v="India"/>
    <x v="0"/>
    <s v="Female"/>
    <x v="0"/>
    <x v="1"/>
    <n v="160"/>
    <n v="80"/>
    <n v="104"/>
    <n v="2"/>
    <m/>
    <n v="20.8"/>
    <x v="2"/>
    <n v="208"/>
    <x v="61"/>
    <m/>
    <x v="11"/>
    <x v="6"/>
    <x v="1"/>
    <x v="1"/>
  </r>
  <r>
    <s v="17-01-2025"/>
    <s v="Austin"/>
    <s v="USA"/>
    <x v="1"/>
    <s v="Female"/>
    <x v="0"/>
    <x v="3"/>
    <n v="300"/>
    <n v="100"/>
    <n v="130"/>
    <n v="3"/>
    <m/>
    <n v="39"/>
    <x v="1"/>
    <n v="390"/>
    <x v="43"/>
    <m/>
    <x v="85"/>
    <x v="7"/>
    <x v="1"/>
    <x v="1"/>
  </r>
  <r>
    <s v="17-01-2025"/>
    <s v="Las Vegas"/>
    <s v="USA"/>
    <x v="1"/>
    <s v="Female"/>
    <x v="0"/>
    <x v="43"/>
    <n v="42"/>
    <n v="7"/>
    <n v="9"/>
    <n v="6"/>
    <m/>
    <n v="6.5519999999999996"/>
    <x v="0"/>
    <n v="54.6"/>
    <x v="140"/>
    <m/>
    <x v="93"/>
    <x v="7"/>
    <x v="1"/>
    <x v="1"/>
  </r>
  <r>
    <s v="17-01-2025"/>
    <s v="Vancouver"/>
    <s v="Canada"/>
    <x v="0"/>
    <s v="Male"/>
    <x v="3"/>
    <x v="46"/>
    <n v="570"/>
    <n v="95"/>
    <n v="124"/>
    <n v="6"/>
    <m/>
    <n v="51.87"/>
    <x v="0"/>
    <n v="741"/>
    <x v="147"/>
    <m/>
    <x v="130"/>
    <x v="7"/>
    <x v="1"/>
    <x v="1"/>
  </r>
  <r>
    <s v="17-01-2025"/>
    <s v="Adelaide"/>
    <s v="Australia"/>
    <x v="1"/>
    <s v="Male"/>
    <x v="4"/>
    <x v="51"/>
    <n v="2400"/>
    <n v="600"/>
    <n v="780"/>
    <n v="4"/>
    <m/>
    <n v="100"/>
    <x v="0"/>
    <n v="3120"/>
    <x v="72"/>
    <m/>
    <x v="70"/>
    <x v="7"/>
    <x v="1"/>
    <x v="1"/>
  </r>
  <r>
    <s v="17-01-2025"/>
    <s v="London"/>
    <s v="UK"/>
    <x v="0"/>
    <s v="Male"/>
    <x v="4"/>
    <x v="31"/>
    <n v="3200"/>
    <n v="800"/>
    <n v="1040"/>
    <n v="4"/>
    <m/>
    <n v="104"/>
    <x v="2"/>
    <n v="4000"/>
    <x v="63"/>
    <m/>
    <x v="61"/>
    <x v="7"/>
    <x v="1"/>
    <x v="1"/>
  </r>
  <r>
    <s v="17-01-2025"/>
    <s v="Jaipur"/>
    <s v="India"/>
    <x v="0"/>
    <s v="Male"/>
    <x v="4"/>
    <x v="16"/>
    <n v="10800"/>
    <n v="1800"/>
    <n v="2340"/>
    <n v="6"/>
    <m/>
    <n v="234"/>
    <x v="0"/>
    <n v="13500"/>
    <x v="282"/>
    <m/>
    <x v="96"/>
    <x v="7"/>
    <x v="1"/>
    <x v="1"/>
  </r>
  <r>
    <s v="17-01-2025"/>
    <s v="Phoenix"/>
    <s v="USA"/>
    <x v="0"/>
    <s v="Male"/>
    <x v="0"/>
    <x v="6"/>
    <n v="140"/>
    <n v="20"/>
    <n v="26"/>
    <n v="7"/>
    <m/>
    <n v="18.2"/>
    <x v="2"/>
    <n v="182"/>
    <x v="64"/>
    <m/>
    <x v="62"/>
    <x v="7"/>
    <x v="1"/>
    <x v="1"/>
  </r>
  <r>
    <s v="17-01-2025"/>
    <s v="Dresden"/>
    <s v="Germany"/>
    <x v="0"/>
    <s v="Male"/>
    <x v="0"/>
    <x v="32"/>
    <n v="100"/>
    <n v="20"/>
    <n v="26"/>
    <n v="5"/>
    <m/>
    <n v="6.5"/>
    <x v="1"/>
    <n v="130"/>
    <x v="53"/>
    <m/>
    <x v="9"/>
    <x v="7"/>
    <x v="1"/>
    <x v="1"/>
  </r>
  <r>
    <s v="17-01-2025"/>
    <s v="Visakhapatnam"/>
    <s v="India"/>
    <x v="0"/>
    <s v="Male"/>
    <x v="1"/>
    <x v="44"/>
    <n v="900"/>
    <n v="150"/>
    <n v="195"/>
    <n v="6"/>
    <m/>
    <n v="81.900000000000006"/>
    <x v="0"/>
    <n v="1170"/>
    <x v="28"/>
    <m/>
    <x v="29"/>
    <x v="7"/>
    <x v="1"/>
    <x v="1"/>
  </r>
  <r>
    <s v="17-01-2025"/>
    <s v="Adelaide"/>
    <s v="Australia"/>
    <x v="0"/>
    <s v="Male"/>
    <x v="3"/>
    <x v="21"/>
    <n v="2700"/>
    <n v="450"/>
    <n v="585"/>
    <n v="6"/>
    <m/>
    <n v="100"/>
    <x v="1"/>
    <n v="3375"/>
    <x v="227"/>
    <m/>
    <x v="106"/>
    <x v="7"/>
    <x v="1"/>
    <x v="1"/>
  </r>
  <r>
    <s v="17-01-2025"/>
    <s v="Boston"/>
    <s v="USA"/>
    <x v="0"/>
    <s v="Male"/>
    <x v="0"/>
    <x v="3"/>
    <n v="200"/>
    <n v="100"/>
    <n v="130"/>
    <n v="2"/>
    <m/>
    <n v="23"/>
    <x v="2"/>
    <n v="230"/>
    <x v="53"/>
    <m/>
    <x v="54"/>
    <x v="7"/>
    <x v="1"/>
    <x v="1"/>
  </r>
  <r>
    <s v="17-01-2025"/>
    <s v="Kharagpur"/>
    <s v="India"/>
    <x v="1"/>
    <s v="Female"/>
    <x v="2"/>
    <x v="12"/>
    <n v="150000"/>
    <n v="25000"/>
    <n v="32500"/>
    <n v="6"/>
    <m/>
    <n v="4875"/>
    <x v="2"/>
    <n v="187500"/>
    <x v="229"/>
    <m/>
    <x v="77"/>
    <x v="7"/>
    <x v="1"/>
    <x v="1"/>
  </r>
  <r>
    <s v="17-01-2025"/>
    <s v="Birmingham"/>
    <s v="UK"/>
    <x v="0"/>
    <s v="Male"/>
    <x v="2"/>
    <x v="12"/>
    <n v="150000"/>
    <n v="25000"/>
    <n v="32500"/>
    <n v="6"/>
    <m/>
    <n v="4875"/>
    <x v="0"/>
    <n v="187500"/>
    <x v="229"/>
    <m/>
    <x v="77"/>
    <x v="7"/>
    <x v="1"/>
    <x v="1"/>
  </r>
  <r>
    <s v="17-01-2025"/>
    <s v="Fortaleza"/>
    <s v="Brazil"/>
    <x v="0"/>
    <s v="Female"/>
    <x v="0"/>
    <x v="3"/>
    <n v="300"/>
    <n v="100"/>
    <n v="130"/>
    <n v="3"/>
    <m/>
    <n v="19.5"/>
    <x v="1"/>
    <n v="390"/>
    <x v="43"/>
    <m/>
    <x v="85"/>
    <x v="7"/>
    <x v="1"/>
    <x v="1"/>
  </r>
  <r>
    <s v="17-01-2025"/>
    <s v="Baltimore"/>
    <s v="USA"/>
    <x v="0"/>
    <s v="Male"/>
    <x v="0"/>
    <x v="3"/>
    <n v="700"/>
    <n v="100"/>
    <n v="130"/>
    <n v="7"/>
    <m/>
    <n v="43.75"/>
    <x v="1"/>
    <n v="875"/>
    <x v="166"/>
    <m/>
    <x v="3"/>
    <x v="7"/>
    <x v="1"/>
    <x v="1"/>
  </r>
  <r>
    <s v="17-01-2025"/>
    <s v="San Diego"/>
    <s v="USA"/>
    <x v="0"/>
    <s v="Male"/>
    <x v="2"/>
    <x v="15"/>
    <n v="21000"/>
    <n v="3500"/>
    <n v="4550"/>
    <n v="6"/>
    <m/>
    <n v="455"/>
    <x v="2"/>
    <n v="27300"/>
    <x v="228"/>
    <m/>
    <x v="18"/>
    <x v="7"/>
    <x v="1"/>
    <x v="1"/>
  </r>
  <r>
    <s v="17-01-2025"/>
    <s v="Nizamabad"/>
    <s v="India"/>
    <x v="0"/>
    <s v="Female"/>
    <x v="0"/>
    <x v="36"/>
    <n v="220"/>
    <n v="55"/>
    <n v="72"/>
    <n v="4"/>
    <m/>
    <n v="18.48"/>
    <x v="0"/>
    <n v="264"/>
    <x v="294"/>
    <m/>
    <x v="49"/>
    <x v="7"/>
    <x v="1"/>
    <x v="1"/>
  </r>
  <r>
    <s v="17-01-2025"/>
    <s v="Palghar"/>
    <s v="India"/>
    <x v="1"/>
    <s v="Female"/>
    <x v="0"/>
    <x v="43"/>
    <n v="35"/>
    <n v="7"/>
    <n v="9"/>
    <n v="5"/>
    <m/>
    <n v="6.8250000000000002"/>
    <x v="2"/>
    <n v="45.5"/>
    <x v="100"/>
    <m/>
    <x v="115"/>
    <x v="7"/>
    <x v="1"/>
    <x v="1"/>
  </r>
  <r>
    <s v="17-01-2025"/>
    <s v="Visakhapatnam"/>
    <s v="India"/>
    <x v="1"/>
    <s v="Male"/>
    <x v="0"/>
    <x v="36"/>
    <n v="220"/>
    <n v="55"/>
    <n v="72"/>
    <n v="4"/>
    <m/>
    <n v="28.6"/>
    <x v="1"/>
    <n v="286"/>
    <x v="111"/>
    <m/>
    <x v="49"/>
    <x v="7"/>
    <x v="1"/>
    <x v="1"/>
  </r>
  <r>
    <s v="17-01-2025"/>
    <s v="Pune"/>
    <s v="India"/>
    <x v="1"/>
    <s v="Male"/>
    <x v="0"/>
    <x v="5"/>
    <n v="630"/>
    <n v="90"/>
    <n v="117"/>
    <n v="7"/>
    <m/>
    <n v="94.5"/>
    <x v="0"/>
    <n v="787.5"/>
    <x v="249"/>
    <m/>
    <x v="15"/>
    <x v="7"/>
    <x v="1"/>
    <x v="1"/>
  </r>
  <r>
    <s v="17-01-2025"/>
    <s v="Montreal"/>
    <s v="Canada"/>
    <x v="0"/>
    <s v="Female"/>
    <x v="1"/>
    <x v="39"/>
    <n v="350"/>
    <n v="50"/>
    <n v="65"/>
    <n v="7"/>
    <m/>
    <n v="30.625"/>
    <x v="0"/>
    <n v="437.5"/>
    <x v="218"/>
    <m/>
    <x v="170"/>
    <x v="7"/>
    <x v="1"/>
    <x v="1"/>
  </r>
  <r>
    <s v="17-01-2025"/>
    <s v="Pali"/>
    <s v="India"/>
    <x v="0"/>
    <s v="Male"/>
    <x v="0"/>
    <x v="3"/>
    <n v="100"/>
    <n v="100"/>
    <n v="130"/>
    <n v="1"/>
    <m/>
    <n v="8.75"/>
    <x v="0"/>
    <n v="125"/>
    <x v="29"/>
    <m/>
    <x v="9"/>
    <x v="7"/>
    <x v="1"/>
    <x v="1"/>
  </r>
  <r>
    <s v="17-01-2025"/>
    <s v="Adelaide"/>
    <s v="Australia"/>
    <x v="0"/>
    <s v="Female"/>
    <x v="0"/>
    <x v="0"/>
    <n v="1750"/>
    <n v="250"/>
    <n v="325"/>
    <n v="7"/>
    <m/>
    <n v="100"/>
    <x v="0"/>
    <n v="2187.5"/>
    <x v="178"/>
    <m/>
    <x v="31"/>
    <x v="7"/>
    <x v="1"/>
    <x v="1"/>
  </r>
  <r>
    <s v="17-01-2025"/>
    <s v="Vijayawada"/>
    <s v="India"/>
    <x v="0"/>
    <s v="Male"/>
    <x v="2"/>
    <x v="17"/>
    <n v="17600"/>
    <n v="2200"/>
    <n v="2860"/>
    <n v="8"/>
    <m/>
    <n v="286"/>
    <x v="1"/>
    <n v="22880"/>
    <x v="156"/>
    <m/>
    <x v="138"/>
    <x v="7"/>
    <x v="1"/>
    <x v="1"/>
  </r>
  <r>
    <s v="17-01-2025"/>
    <s v="Glasgow"/>
    <s v="UK"/>
    <x v="0"/>
    <s v="Male"/>
    <x v="4"/>
    <x v="34"/>
    <n v="5000"/>
    <n v="2500"/>
    <n v="3250"/>
    <n v="2"/>
    <m/>
    <n v="325"/>
    <x v="1"/>
    <n v="6500"/>
    <x v="190"/>
    <m/>
    <x v="46"/>
    <x v="7"/>
    <x v="1"/>
    <x v="1"/>
  </r>
  <r>
    <s v="18-01-2025"/>
    <s v="Mysore"/>
    <s v="India"/>
    <x v="0"/>
    <s v="Female"/>
    <x v="4"/>
    <x v="34"/>
    <n v="15000"/>
    <n v="2500"/>
    <n v="3250"/>
    <n v="6"/>
    <m/>
    <n v="325"/>
    <x v="1"/>
    <n v="18750"/>
    <x v="240"/>
    <m/>
    <x v="134"/>
    <x v="8"/>
    <x v="1"/>
    <x v="1"/>
  </r>
  <r>
    <s v="18-01-2025"/>
    <s v="Adelaide"/>
    <s v="Australia"/>
    <x v="0"/>
    <s v="Male"/>
    <x v="0"/>
    <x v="9"/>
    <n v="420"/>
    <n v="60"/>
    <n v="78"/>
    <n v="7"/>
    <m/>
    <n v="26.25"/>
    <x v="1"/>
    <n v="525"/>
    <x v="234"/>
    <m/>
    <x v="32"/>
    <x v="8"/>
    <x v="1"/>
    <x v="1"/>
  </r>
  <r>
    <s v="18-01-2025"/>
    <s v="Denver"/>
    <s v="USA"/>
    <x v="1"/>
    <s v="Male"/>
    <x v="1"/>
    <x v="44"/>
    <n v="450"/>
    <n v="150"/>
    <n v="195"/>
    <n v="3"/>
    <m/>
    <n v="87.75"/>
    <x v="2"/>
    <n v="585"/>
    <x v="74"/>
    <m/>
    <x v="72"/>
    <x v="8"/>
    <x v="1"/>
    <x v="1"/>
  </r>
  <r>
    <s v="18-01-2025"/>
    <s v="Melbourne"/>
    <s v="Australia"/>
    <x v="1"/>
    <s v="Male"/>
    <x v="1"/>
    <x v="55"/>
    <n v="380"/>
    <n v="95"/>
    <n v="124"/>
    <n v="4"/>
    <m/>
    <n v="49.4"/>
    <x v="1"/>
    <n v="494"/>
    <x v="142"/>
    <m/>
    <x v="127"/>
    <x v="8"/>
    <x v="1"/>
    <x v="1"/>
  </r>
  <r>
    <s v="18-01-2025"/>
    <s v="Bareilly"/>
    <s v="India"/>
    <x v="1"/>
    <s v="Female"/>
    <x v="2"/>
    <x v="19"/>
    <n v="72000"/>
    <n v="18000"/>
    <n v="23400"/>
    <n v="4"/>
    <m/>
    <n v="3510"/>
    <x v="0"/>
    <n v="93600"/>
    <x v="39"/>
    <m/>
    <x v="39"/>
    <x v="8"/>
    <x v="1"/>
    <x v="1"/>
  </r>
  <r>
    <s v="18-01-2025"/>
    <s v="Montreal"/>
    <s v="Canada"/>
    <x v="0"/>
    <s v="Female"/>
    <x v="0"/>
    <x v="5"/>
    <n v="270"/>
    <n v="90"/>
    <n v="117"/>
    <n v="3"/>
    <m/>
    <n v="17.55"/>
    <x v="1"/>
    <n v="351"/>
    <x v="207"/>
    <m/>
    <x v="37"/>
    <x v="8"/>
    <x v="1"/>
    <x v="1"/>
  </r>
  <r>
    <s v="18-01-2025"/>
    <s v="Karimnagar"/>
    <s v="India"/>
    <x v="1"/>
    <s v="Male"/>
    <x v="1"/>
    <x v="22"/>
    <n v="300"/>
    <n v="100"/>
    <n v="130"/>
    <n v="3"/>
    <m/>
    <n v="39"/>
    <x v="1"/>
    <n v="390"/>
    <x v="43"/>
    <m/>
    <x v="85"/>
    <x v="8"/>
    <x v="1"/>
    <x v="1"/>
  </r>
  <r>
    <s v="18-01-2025"/>
    <s v="Ottawa"/>
    <s v="Canada"/>
    <x v="1"/>
    <s v="Male"/>
    <x v="0"/>
    <x v="14"/>
    <n v="560"/>
    <n v="140"/>
    <n v="182"/>
    <n v="4"/>
    <m/>
    <n v="67.2"/>
    <x v="1"/>
    <n v="672"/>
    <x v="327"/>
    <m/>
    <x v="17"/>
    <x v="8"/>
    <x v="1"/>
    <x v="1"/>
  </r>
  <r>
    <s v="18-01-2025"/>
    <s v="Baranagar"/>
    <s v="India"/>
    <x v="1"/>
    <s v="Female"/>
    <x v="2"/>
    <x v="12"/>
    <n v="150000"/>
    <n v="25000"/>
    <n v="32500"/>
    <n v="6"/>
    <m/>
    <n v="4875"/>
    <x v="2"/>
    <n v="195000"/>
    <x v="174"/>
    <m/>
    <x v="77"/>
    <x v="8"/>
    <x v="1"/>
    <x v="1"/>
  </r>
  <r>
    <s v="18-01-2025"/>
    <s v="Melbourne"/>
    <s v="Australia"/>
    <x v="1"/>
    <s v="Male"/>
    <x v="0"/>
    <x v="33"/>
    <n v="360"/>
    <n v="60"/>
    <n v="78"/>
    <n v="6"/>
    <m/>
    <n v="70.2"/>
    <x v="2"/>
    <n v="468"/>
    <x v="101"/>
    <m/>
    <x v="44"/>
    <x v="8"/>
    <x v="1"/>
    <x v="1"/>
  </r>
  <r>
    <s v="18-01-2025"/>
    <s v="Abu Dhabi"/>
    <s v="UAE"/>
    <x v="0"/>
    <s v="Male"/>
    <x v="0"/>
    <x v="14"/>
    <n v="1120"/>
    <n v="140"/>
    <n v="182"/>
    <n v="8"/>
    <m/>
    <n v="100"/>
    <x v="2"/>
    <n v="1456"/>
    <x v="283"/>
    <m/>
    <x v="210"/>
    <x v="8"/>
    <x v="1"/>
    <x v="1"/>
  </r>
  <r>
    <s v="18-01-2025"/>
    <s v="Hyderabad"/>
    <s v="India"/>
    <x v="1"/>
    <s v="Female"/>
    <x v="4"/>
    <x v="34"/>
    <n v="15000"/>
    <n v="2500"/>
    <n v="3250"/>
    <n v="6"/>
    <m/>
    <n v="325"/>
    <x v="2"/>
    <n v="19500"/>
    <x v="151"/>
    <m/>
    <x v="134"/>
    <x v="8"/>
    <x v="1"/>
    <x v="1"/>
  </r>
  <r>
    <s v="18-01-2025"/>
    <s v="BrasÃ­lia"/>
    <s v="Brazil"/>
    <x v="1"/>
    <s v="Male"/>
    <x v="2"/>
    <x v="15"/>
    <n v="3500"/>
    <n v="3500"/>
    <n v="4550"/>
    <n v="1"/>
    <m/>
    <n v="455"/>
    <x v="2"/>
    <n v="4550"/>
    <x v="81"/>
    <m/>
    <x v="78"/>
    <x v="8"/>
    <x v="1"/>
    <x v="1"/>
  </r>
  <r>
    <s v="18-01-2025"/>
    <s v="Nashik"/>
    <s v="India"/>
    <x v="0"/>
    <s v="Female"/>
    <x v="1"/>
    <x v="55"/>
    <n v="570"/>
    <n v="95"/>
    <n v="124"/>
    <n v="6"/>
    <m/>
    <n v="35.625"/>
    <x v="1"/>
    <n v="712.5"/>
    <x v="97"/>
    <m/>
    <x v="130"/>
    <x v="8"/>
    <x v="1"/>
    <x v="1"/>
  </r>
  <r>
    <s v="18-01-2025"/>
    <s v="Aligarh"/>
    <s v="India"/>
    <x v="0"/>
    <s v="Female"/>
    <x v="2"/>
    <x v="7"/>
    <n v="110000"/>
    <n v="55000"/>
    <n v="71500"/>
    <n v="2"/>
    <m/>
    <n v="6875"/>
    <x v="1"/>
    <n v="137500"/>
    <x v="375"/>
    <m/>
    <x v="109"/>
    <x v="8"/>
    <x v="1"/>
    <x v="1"/>
  </r>
  <r>
    <s v="18-01-2025"/>
    <s v="Boston"/>
    <s v="USA"/>
    <x v="0"/>
    <s v="Male"/>
    <x v="0"/>
    <x v="9"/>
    <n v="420"/>
    <n v="60"/>
    <n v="78"/>
    <n v="7"/>
    <m/>
    <n v="38.22"/>
    <x v="0"/>
    <n v="546"/>
    <x v="15"/>
    <m/>
    <x v="32"/>
    <x v="8"/>
    <x v="1"/>
    <x v="1"/>
  </r>
  <r>
    <s v="18-01-2025"/>
    <s v="Kanpur"/>
    <s v="India"/>
    <x v="0"/>
    <s v="Male"/>
    <x v="1"/>
    <x v="22"/>
    <n v="300"/>
    <n v="100"/>
    <n v="130"/>
    <n v="3"/>
    <m/>
    <n v="27.3"/>
    <x v="0"/>
    <n v="390"/>
    <x v="43"/>
    <m/>
    <x v="85"/>
    <x v="8"/>
    <x v="1"/>
    <x v="1"/>
  </r>
  <r>
    <s v="18-01-2025"/>
    <s v="San Francisco"/>
    <s v="USA"/>
    <x v="0"/>
    <s v="Male"/>
    <x v="1"/>
    <x v="55"/>
    <n v="855"/>
    <n v="95"/>
    <n v="124"/>
    <n v="9"/>
    <m/>
    <n v="77.805000000000007"/>
    <x v="0"/>
    <n v="1111.5"/>
    <x v="265"/>
    <m/>
    <x v="203"/>
    <x v="8"/>
    <x v="1"/>
    <x v="1"/>
  </r>
  <r>
    <s v="18-01-2025"/>
    <s v="Kanpur"/>
    <s v="India"/>
    <x v="0"/>
    <s v="Male"/>
    <x v="1"/>
    <x v="44"/>
    <n v="750"/>
    <n v="150"/>
    <n v="195"/>
    <n v="5"/>
    <m/>
    <n v="97.5"/>
    <x v="2"/>
    <n v="975"/>
    <x v="141"/>
    <m/>
    <x v="126"/>
    <x v="8"/>
    <x v="1"/>
    <x v="1"/>
  </r>
  <r>
    <s v="18-01-2025"/>
    <s v="Jaipur"/>
    <s v="India"/>
    <x v="0"/>
    <s v="Male"/>
    <x v="2"/>
    <x v="52"/>
    <n v="10000"/>
    <n v="5000"/>
    <n v="6500"/>
    <n v="2"/>
    <m/>
    <n v="650"/>
    <x v="0"/>
    <n v="13000"/>
    <x v="93"/>
    <m/>
    <x v="88"/>
    <x v="8"/>
    <x v="1"/>
    <x v="1"/>
  </r>
  <r>
    <s v="18-01-2025"/>
    <s v="Fortaleza"/>
    <s v="Brazil"/>
    <x v="1"/>
    <s v="Male"/>
    <x v="2"/>
    <x v="19"/>
    <n v="162000"/>
    <n v="18000"/>
    <n v="23400"/>
    <n v="9"/>
    <m/>
    <n v="3510"/>
    <x v="0"/>
    <n v="210600"/>
    <x v="262"/>
    <m/>
    <x v="168"/>
    <x v="8"/>
    <x v="1"/>
    <x v="1"/>
  </r>
  <r>
    <s v="18-01-2025"/>
    <s v="Las Vegas"/>
    <s v="USA"/>
    <x v="1"/>
    <s v="Male"/>
    <x v="0"/>
    <x v="5"/>
    <n v="360"/>
    <n v="90"/>
    <n v="117"/>
    <n v="4"/>
    <m/>
    <n v="45"/>
    <x v="1"/>
    <n v="450"/>
    <x v="43"/>
    <m/>
    <x v="44"/>
    <x v="8"/>
    <x v="1"/>
    <x v="1"/>
  </r>
  <r>
    <s v="18-01-2025"/>
    <s v="Salvador"/>
    <s v="Brazil"/>
    <x v="0"/>
    <s v="Female"/>
    <x v="0"/>
    <x v="43"/>
    <n v="28"/>
    <n v="7"/>
    <n v="9"/>
    <n v="4"/>
    <m/>
    <n v="2.4500000000000002"/>
    <x v="0"/>
    <n v="35"/>
    <x v="182"/>
    <m/>
    <x v="186"/>
    <x v="8"/>
    <x v="1"/>
    <x v="1"/>
  </r>
  <r>
    <s v="18-01-2025"/>
    <s v="Denver"/>
    <s v="USA"/>
    <x v="1"/>
    <s v="Male"/>
    <x v="5"/>
    <x v="40"/>
    <n v="300"/>
    <n v="50"/>
    <n v="65"/>
    <n v="6"/>
    <m/>
    <n v="45"/>
    <x v="0"/>
    <n v="375"/>
    <x v="24"/>
    <m/>
    <x v="85"/>
    <x v="8"/>
    <x v="1"/>
    <x v="1"/>
  </r>
  <r>
    <s v="18-01-2025"/>
    <s v="Karimnagar"/>
    <s v="India"/>
    <x v="0"/>
    <s v="Male"/>
    <x v="0"/>
    <x v="27"/>
    <n v="120"/>
    <n v="40"/>
    <n v="52"/>
    <n v="3"/>
    <m/>
    <n v="10.92"/>
    <x v="0"/>
    <n v="156"/>
    <x v="4"/>
    <m/>
    <x v="4"/>
    <x v="8"/>
    <x v="1"/>
    <x v="1"/>
  </r>
  <r>
    <s v="18-01-2025"/>
    <s v="Los Angeles"/>
    <s v="USA"/>
    <x v="0"/>
    <s v="Male"/>
    <x v="1"/>
    <x v="39"/>
    <n v="250"/>
    <n v="50"/>
    <n v="65"/>
    <n v="5"/>
    <m/>
    <n v="16.25"/>
    <x v="1"/>
    <n v="325"/>
    <x v="24"/>
    <m/>
    <x v="67"/>
    <x v="8"/>
    <x v="1"/>
    <x v="1"/>
  </r>
  <r>
    <s v="18-01-2025"/>
    <s v="Bokaro"/>
    <s v="India"/>
    <x v="0"/>
    <s v="Male"/>
    <x v="0"/>
    <x v="11"/>
    <n v="1100"/>
    <n v="550"/>
    <n v="715"/>
    <n v="2"/>
    <m/>
    <n v="68.75"/>
    <x v="1"/>
    <n v="1375"/>
    <x v="266"/>
    <m/>
    <x v="66"/>
    <x v="8"/>
    <x v="1"/>
    <x v="1"/>
  </r>
  <r>
    <s v="18-01-2025"/>
    <s v="Las Vegas"/>
    <s v="USA"/>
    <x v="0"/>
    <s v="Female"/>
    <x v="0"/>
    <x v="33"/>
    <n v="540"/>
    <n v="60"/>
    <n v="78"/>
    <n v="9"/>
    <m/>
    <n v="35.1"/>
    <x v="1"/>
    <n v="702"/>
    <x v="8"/>
    <m/>
    <x v="8"/>
    <x v="8"/>
    <x v="1"/>
    <x v="1"/>
  </r>
  <r>
    <s v="18-01-2025"/>
    <s v="Surat"/>
    <s v="India"/>
    <x v="1"/>
    <s v="Male"/>
    <x v="4"/>
    <x v="31"/>
    <n v="6400"/>
    <n v="800"/>
    <n v="1040"/>
    <n v="8"/>
    <m/>
    <n v="104"/>
    <x v="1"/>
    <n v="8320"/>
    <x v="275"/>
    <m/>
    <x v="175"/>
    <x v="8"/>
    <x v="1"/>
    <x v="1"/>
  </r>
  <r>
    <s v="18-01-2025"/>
    <s v="Rewa"/>
    <s v="India"/>
    <x v="1"/>
    <s v="Female"/>
    <x v="4"/>
    <x v="34"/>
    <n v="2500"/>
    <n v="2500"/>
    <n v="3250"/>
    <n v="1"/>
    <m/>
    <n v="325"/>
    <x v="0"/>
    <n v="3250"/>
    <x v="71"/>
    <m/>
    <x v="102"/>
    <x v="8"/>
    <x v="1"/>
    <x v="1"/>
  </r>
  <r>
    <s v="19-01-2025"/>
    <s v="Nizamabad"/>
    <s v="India"/>
    <x v="0"/>
    <s v="Female"/>
    <x v="0"/>
    <x v="14"/>
    <n v="840"/>
    <n v="140"/>
    <n v="182"/>
    <n v="6"/>
    <m/>
    <n v="54.6"/>
    <x v="1"/>
    <n v="1092"/>
    <x v="32"/>
    <m/>
    <x v="33"/>
    <x v="9"/>
    <x v="1"/>
    <x v="1"/>
  </r>
  <r>
    <s v="19-01-2025"/>
    <s v="Ottawa"/>
    <s v="Canada"/>
    <x v="0"/>
    <s v="Male"/>
    <x v="0"/>
    <x v="11"/>
    <n v="5500"/>
    <n v="550"/>
    <n v="715"/>
    <n v="10"/>
    <m/>
    <n v="100"/>
    <x v="2"/>
    <n v="7150"/>
    <x v="248"/>
    <m/>
    <x v="150"/>
    <x v="9"/>
    <x v="1"/>
    <x v="1"/>
  </r>
  <r>
    <s v="19-01-2025"/>
    <s v="Kansas City"/>
    <s v="USA"/>
    <x v="0"/>
    <s v="Male"/>
    <x v="5"/>
    <x v="41"/>
    <n v="15"/>
    <n v="3"/>
    <n v="4"/>
    <n v="5"/>
    <m/>
    <n v="0.9375"/>
    <x v="1"/>
    <n v="18.75"/>
    <x v="289"/>
    <m/>
    <x v="204"/>
    <x v="9"/>
    <x v="1"/>
    <x v="1"/>
  </r>
  <r>
    <s v="19-01-2025"/>
    <s v="Chicago"/>
    <s v="USA"/>
    <x v="0"/>
    <s v="Female"/>
    <x v="0"/>
    <x v="1"/>
    <n v="480"/>
    <n v="80"/>
    <n v="104"/>
    <n v="6"/>
    <m/>
    <n v="43.68"/>
    <x v="0"/>
    <n v="624"/>
    <x v="201"/>
    <m/>
    <x v="110"/>
    <x v="9"/>
    <x v="1"/>
    <x v="1"/>
  </r>
  <r>
    <s v="19-01-2025"/>
    <s v="Mumbai"/>
    <s v="India"/>
    <x v="0"/>
    <s v="Female"/>
    <x v="4"/>
    <x v="51"/>
    <n v="3600"/>
    <n v="600"/>
    <n v="780"/>
    <n v="6"/>
    <m/>
    <n v="100"/>
    <x v="2"/>
    <n v="4680"/>
    <x v="110"/>
    <m/>
    <x v="16"/>
    <x v="9"/>
    <x v="1"/>
    <x v="1"/>
  </r>
  <r>
    <s v="19-01-2025"/>
    <s v="Atlanta"/>
    <s v="USA"/>
    <x v="0"/>
    <s v="Female"/>
    <x v="4"/>
    <x v="35"/>
    <n v="1500"/>
    <n v="500"/>
    <n v="650"/>
    <n v="3"/>
    <m/>
    <n v="100"/>
    <x v="2"/>
    <n v="1950"/>
    <x v="0"/>
    <m/>
    <x v="0"/>
    <x v="9"/>
    <x v="1"/>
    <x v="1"/>
  </r>
  <r>
    <s v="19-01-2025"/>
    <s v="Salvador"/>
    <s v="Brazil"/>
    <x v="0"/>
    <s v="Male"/>
    <x v="2"/>
    <x v="52"/>
    <n v="15000"/>
    <n v="5000"/>
    <n v="6500"/>
    <n v="3"/>
    <m/>
    <n v="650"/>
    <x v="2"/>
    <n v="19500"/>
    <x v="151"/>
    <m/>
    <x v="134"/>
    <x v="9"/>
    <x v="1"/>
    <x v="1"/>
  </r>
  <r>
    <s v="19-01-2025"/>
    <s v="Aligarh"/>
    <s v="India"/>
    <x v="1"/>
    <s v="Male"/>
    <x v="3"/>
    <x v="48"/>
    <n v="900"/>
    <n v="300"/>
    <n v="390"/>
    <n v="3"/>
    <m/>
    <n v="100"/>
    <x v="0"/>
    <n v="1125"/>
    <x v="141"/>
    <m/>
    <x v="29"/>
    <x v="9"/>
    <x v="1"/>
    <x v="1"/>
  </r>
  <r>
    <s v="19-01-2025"/>
    <s v="Ahmedabad"/>
    <s v="India"/>
    <x v="0"/>
    <s v="Male"/>
    <x v="2"/>
    <x v="17"/>
    <n v="8800"/>
    <n v="2200"/>
    <n v="2860"/>
    <n v="4"/>
    <m/>
    <n v="286"/>
    <x v="2"/>
    <n v="11000"/>
    <x v="191"/>
    <m/>
    <x v="58"/>
    <x v="9"/>
    <x v="1"/>
    <x v="1"/>
  </r>
  <r>
    <s v="19-01-2025"/>
    <s v="Dubai"/>
    <s v="UAE"/>
    <x v="0"/>
    <s v="Male"/>
    <x v="4"/>
    <x v="45"/>
    <n v="10000"/>
    <n v="2000"/>
    <n v="2600"/>
    <n v="5"/>
    <m/>
    <n v="260"/>
    <x v="2"/>
    <n v="11500"/>
    <x v="190"/>
    <m/>
    <x v="88"/>
    <x v="9"/>
    <x v="1"/>
    <x v="1"/>
  </r>
  <r>
    <s v="19-01-2025"/>
    <s v="Bhiwani"/>
    <s v="India"/>
    <x v="0"/>
    <s v="Male"/>
    <x v="2"/>
    <x v="19"/>
    <n v="126000"/>
    <n v="18000"/>
    <n v="23400"/>
    <n v="7"/>
    <m/>
    <n v="3510"/>
    <x v="1"/>
    <n v="163800"/>
    <x v="285"/>
    <m/>
    <x v="36"/>
    <x v="9"/>
    <x v="1"/>
    <x v="1"/>
  </r>
  <r>
    <s v="19-01-2025"/>
    <s v="Rio de Janeiro"/>
    <s v="Brazil"/>
    <x v="1"/>
    <s v="Male"/>
    <x v="3"/>
    <x v="25"/>
    <n v="480"/>
    <n v="120"/>
    <n v="156"/>
    <n v="4"/>
    <m/>
    <n v="60"/>
    <x v="1"/>
    <n v="600"/>
    <x v="20"/>
    <m/>
    <x v="110"/>
    <x v="9"/>
    <x v="1"/>
    <x v="1"/>
  </r>
  <r>
    <s v="19-01-2025"/>
    <s v="Etawah"/>
    <s v="India"/>
    <x v="0"/>
    <s v="Female"/>
    <x v="0"/>
    <x v="38"/>
    <n v="405"/>
    <n v="45"/>
    <n v="59"/>
    <n v="9"/>
    <m/>
    <n v="52.65"/>
    <x v="2"/>
    <n v="526.5"/>
    <x v="213"/>
    <m/>
    <x v="164"/>
    <x v="9"/>
    <x v="1"/>
    <x v="1"/>
  </r>
  <r>
    <s v="19-01-2025"/>
    <s v="Etawah"/>
    <s v="India"/>
    <x v="0"/>
    <s v="Male"/>
    <x v="4"/>
    <x v="16"/>
    <n v="14400"/>
    <n v="1800"/>
    <n v="2340"/>
    <n v="8"/>
    <m/>
    <n v="234"/>
    <x v="1"/>
    <n v="18720"/>
    <x v="372"/>
    <m/>
    <x v="238"/>
    <x v="9"/>
    <x v="1"/>
    <x v="1"/>
  </r>
  <r>
    <s v="19-01-2025"/>
    <s v="Bhagalpur"/>
    <s v="India"/>
    <x v="0"/>
    <s v="Male"/>
    <x v="2"/>
    <x v="52"/>
    <n v="15000"/>
    <n v="5000"/>
    <n v="6500"/>
    <n v="3"/>
    <m/>
    <n v="650"/>
    <x v="2"/>
    <n v="19500"/>
    <x v="151"/>
    <m/>
    <x v="134"/>
    <x v="9"/>
    <x v="1"/>
    <x v="1"/>
  </r>
  <r>
    <s v="19-01-2025"/>
    <s v="Patna"/>
    <s v="India"/>
    <x v="0"/>
    <s v="Male"/>
    <x v="1"/>
    <x v="54"/>
    <n v="175"/>
    <n v="35"/>
    <n v="46"/>
    <n v="5"/>
    <m/>
    <n v="20.125"/>
    <x v="2"/>
    <n v="201.25"/>
    <x v="293"/>
    <m/>
    <x v="156"/>
    <x v="9"/>
    <x v="1"/>
    <x v="1"/>
  </r>
  <r>
    <s v="19-01-2025"/>
    <s v="Moradabad"/>
    <s v="India"/>
    <x v="1"/>
    <s v="Female"/>
    <x v="0"/>
    <x v="14"/>
    <n v="1400"/>
    <n v="140"/>
    <n v="182"/>
    <n v="10"/>
    <m/>
    <n v="100"/>
    <x v="0"/>
    <n v="1820"/>
    <x v="109"/>
    <m/>
    <x v="99"/>
    <x v="9"/>
    <x v="1"/>
    <x v="1"/>
  </r>
  <r>
    <s v="19-01-2025"/>
    <s v="Bhiwani"/>
    <s v="India"/>
    <x v="0"/>
    <s v="Male"/>
    <x v="2"/>
    <x v="24"/>
    <n v="750"/>
    <n v="250"/>
    <n v="325"/>
    <n v="3"/>
    <m/>
    <n v="86.25"/>
    <x v="2"/>
    <n v="862.5"/>
    <x v="113"/>
    <m/>
    <x v="126"/>
    <x v="9"/>
    <x v="1"/>
    <x v="1"/>
  </r>
  <r>
    <s v="19-01-2025"/>
    <s v="Thiruvananthapuram"/>
    <s v="India"/>
    <x v="0"/>
    <s v="Female"/>
    <x v="5"/>
    <x v="49"/>
    <n v="280"/>
    <n v="70"/>
    <n v="91"/>
    <n v="4"/>
    <m/>
    <n v="16.8"/>
    <x v="1"/>
    <n v="336"/>
    <x v="222"/>
    <m/>
    <x v="87"/>
    <x v="9"/>
    <x v="1"/>
    <x v="1"/>
  </r>
  <r>
    <s v="19-01-2025"/>
    <s v="Mysore"/>
    <s v="India"/>
    <x v="0"/>
    <s v="Male"/>
    <x v="0"/>
    <x v="5"/>
    <n v="270"/>
    <n v="90"/>
    <n v="117"/>
    <n v="3"/>
    <m/>
    <n v="17.55"/>
    <x v="1"/>
    <n v="351"/>
    <x v="207"/>
    <m/>
    <x v="37"/>
    <x v="9"/>
    <x v="1"/>
    <x v="1"/>
  </r>
  <r>
    <s v="19-01-2025"/>
    <s v="Hyderabad"/>
    <s v="India"/>
    <x v="1"/>
    <s v="Male"/>
    <x v="0"/>
    <x v="9"/>
    <n v="480"/>
    <n v="60"/>
    <n v="78"/>
    <n v="8"/>
    <m/>
    <n v="60"/>
    <x v="1"/>
    <n v="600"/>
    <x v="20"/>
    <m/>
    <x v="110"/>
    <x v="9"/>
    <x v="1"/>
    <x v="1"/>
  </r>
  <r>
    <s v="19-01-2025"/>
    <s v="Raichur"/>
    <s v="India"/>
    <x v="1"/>
    <s v="Male"/>
    <x v="0"/>
    <x v="32"/>
    <n v="120"/>
    <n v="20"/>
    <n v="26"/>
    <n v="6"/>
    <m/>
    <n v="14.4"/>
    <x v="1"/>
    <n v="144"/>
    <x v="60"/>
    <m/>
    <x v="4"/>
    <x v="9"/>
    <x v="1"/>
    <x v="1"/>
  </r>
  <r>
    <s v="19-01-2025"/>
    <s v="Sydney"/>
    <s v="Australia"/>
    <x v="0"/>
    <s v="Female"/>
    <x v="0"/>
    <x v="32"/>
    <n v="160"/>
    <n v="20"/>
    <n v="26"/>
    <n v="8"/>
    <m/>
    <n v="10.4"/>
    <x v="1"/>
    <n v="208"/>
    <x v="61"/>
    <m/>
    <x v="11"/>
    <x v="9"/>
    <x v="1"/>
    <x v="1"/>
  </r>
  <r>
    <s v="20-01-2025"/>
    <s v="Dubai"/>
    <s v="UAE"/>
    <x v="0"/>
    <s v="Male"/>
    <x v="0"/>
    <x v="5"/>
    <n v="900"/>
    <n v="90"/>
    <n v="117"/>
    <n v="10"/>
    <m/>
    <n v="78.75"/>
    <x v="0"/>
    <n v="1125"/>
    <x v="141"/>
    <m/>
    <x v="29"/>
    <x v="10"/>
    <x v="1"/>
    <x v="1"/>
  </r>
  <r>
    <s v="20-01-2025"/>
    <s v="Bhiwani"/>
    <s v="India"/>
    <x v="0"/>
    <s v="Female"/>
    <x v="4"/>
    <x v="35"/>
    <n v="1500"/>
    <n v="500"/>
    <n v="650"/>
    <n v="3"/>
    <m/>
    <n v="93.75"/>
    <x v="1"/>
    <n v="1875"/>
    <x v="134"/>
    <m/>
    <x v="0"/>
    <x v="10"/>
    <x v="1"/>
    <x v="1"/>
  </r>
  <r>
    <s v="20-01-2025"/>
    <s v="Abu Dhabi"/>
    <s v="UAE"/>
    <x v="1"/>
    <s v="Male"/>
    <x v="2"/>
    <x v="7"/>
    <n v="220000"/>
    <n v="55000"/>
    <n v="71500"/>
    <n v="4"/>
    <m/>
    <n v="10725"/>
    <x v="1"/>
    <n v="286000"/>
    <x v="92"/>
    <m/>
    <x v="73"/>
    <x v="10"/>
    <x v="1"/>
    <x v="1"/>
  </r>
  <r>
    <s v="20-01-2025"/>
    <s v="Kanpur"/>
    <s v="India"/>
    <x v="0"/>
    <s v="Female"/>
    <x v="0"/>
    <x v="4"/>
    <n v="160"/>
    <n v="40"/>
    <n v="52"/>
    <n v="4"/>
    <m/>
    <n v="20"/>
    <x v="2"/>
    <n v="200"/>
    <x v="121"/>
    <m/>
    <x v="11"/>
    <x v="10"/>
    <x v="1"/>
    <x v="1"/>
  </r>
  <r>
    <s v="20-01-2025"/>
    <s v="Sambalpur"/>
    <s v="India"/>
    <x v="1"/>
    <s v="Female"/>
    <x v="1"/>
    <x v="55"/>
    <n v="285"/>
    <n v="95"/>
    <n v="124"/>
    <n v="3"/>
    <m/>
    <n v="53.4375"/>
    <x v="2"/>
    <n v="356.25"/>
    <x v="300"/>
    <m/>
    <x v="196"/>
    <x v="10"/>
    <x v="1"/>
    <x v="1"/>
  </r>
  <r>
    <s v="20-01-2025"/>
    <s v="Gwalior"/>
    <s v="India"/>
    <x v="1"/>
    <s v="Male"/>
    <x v="0"/>
    <x v="36"/>
    <n v="275"/>
    <n v="55"/>
    <n v="72"/>
    <n v="5"/>
    <m/>
    <n v="42.9"/>
    <x v="0"/>
    <n v="357.5"/>
    <x v="120"/>
    <m/>
    <x v="113"/>
    <x v="10"/>
    <x v="1"/>
    <x v="1"/>
  </r>
  <r>
    <s v="20-01-2025"/>
    <s v="Edmonton"/>
    <s v="Canada"/>
    <x v="0"/>
    <s v="Female"/>
    <x v="0"/>
    <x v="9"/>
    <n v="480"/>
    <n v="60"/>
    <n v="78"/>
    <n v="8"/>
    <m/>
    <n v="40.32"/>
    <x v="0"/>
    <n v="576"/>
    <x v="27"/>
    <m/>
    <x v="110"/>
    <x v="10"/>
    <x v="1"/>
    <x v="1"/>
  </r>
  <r>
    <s v="20-01-2025"/>
    <s v="Hamburg"/>
    <s v="Germany"/>
    <x v="0"/>
    <s v="Female"/>
    <x v="0"/>
    <x v="9"/>
    <n v="480"/>
    <n v="60"/>
    <n v="78"/>
    <n v="8"/>
    <m/>
    <n v="62.4"/>
    <x v="2"/>
    <n v="624"/>
    <x v="201"/>
    <m/>
    <x v="110"/>
    <x v="10"/>
    <x v="1"/>
    <x v="1"/>
  </r>
  <r>
    <s v="20-01-2025"/>
    <s v="Toronto"/>
    <s v="Canada"/>
    <x v="1"/>
    <s v="Female"/>
    <x v="0"/>
    <x v="3"/>
    <n v="600"/>
    <n v="100"/>
    <n v="130"/>
    <n v="6"/>
    <m/>
    <n v="100"/>
    <x v="2"/>
    <n v="780"/>
    <x v="5"/>
    <m/>
    <x v="5"/>
    <x v="10"/>
    <x v="1"/>
    <x v="1"/>
  </r>
  <r>
    <s v="20-01-2025"/>
    <s v="Frankfurt"/>
    <s v="Germany"/>
    <x v="1"/>
    <s v="Female"/>
    <x v="1"/>
    <x v="50"/>
    <n v="400"/>
    <n v="200"/>
    <n v="260"/>
    <n v="2"/>
    <m/>
    <n v="72"/>
    <x v="2"/>
    <n v="480"/>
    <x v="187"/>
    <m/>
    <x v="20"/>
    <x v="10"/>
    <x v="1"/>
    <x v="1"/>
  </r>
  <r>
    <s v="20-01-2025"/>
    <s v="Denver"/>
    <s v="USA"/>
    <x v="1"/>
    <s v="Male"/>
    <x v="0"/>
    <x v="43"/>
    <n v="42"/>
    <n v="7"/>
    <n v="9"/>
    <n v="6"/>
    <m/>
    <n v="6.5519999999999996"/>
    <x v="0"/>
    <n v="54.6"/>
    <x v="140"/>
    <m/>
    <x v="93"/>
    <x v="10"/>
    <x v="1"/>
    <x v="1"/>
  </r>
  <r>
    <s v="20-01-2025"/>
    <s v="San Francisco"/>
    <s v="USA"/>
    <x v="0"/>
    <s v="Female"/>
    <x v="5"/>
    <x v="23"/>
    <n v="75"/>
    <n v="15"/>
    <n v="20"/>
    <n v="5"/>
    <m/>
    <n v="6.8250000000000002"/>
    <x v="0"/>
    <n v="97.5"/>
    <x v="119"/>
    <m/>
    <x v="140"/>
    <x v="10"/>
    <x v="1"/>
    <x v="1"/>
  </r>
  <r>
    <s v="20-01-2025"/>
    <s v="Liverpool"/>
    <s v="UK"/>
    <x v="0"/>
    <s v="Male"/>
    <x v="0"/>
    <x v="4"/>
    <n v="240"/>
    <n v="40"/>
    <n v="52"/>
    <n v="6"/>
    <m/>
    <n v="15.6"/>
    <x v="1"/>
    <n v="312"/>
    <x v="7"/>
    <m/>
    <x v="7"/>
    <x v="10"/>
    <x v="1"/>
    <x v="1"/>
  </r>
  <r>
    <s v="20-01-2025"/>
    <s v="Atlanta"/>
    <s v="USA"/>
    <x v="0"/>
    <s v="Male"/>
    <x v="0"/>
    <x v="6"/>
    <n v="100"/>
    <n v="20"/>
    <n v="26"/>
    <n v="5"/>
    <m/>
    <n v="8.75"/>
    <x v="0"/>
    <n v="125"/>
    <x v="29"/>
    <m/>
    <x v="9"/>
    <x v="10"/>
    <x v="1"/>
    <x v="1"/>
  </r>
  <r>
    <s v="20-01-2025"/>
    <s v="Dubai"/>
    <s v="UAE"/>
    <x v="0"/>
    <s v="Female"/>
    <x v="4"/>
    <x v="34"/>
    <n v="25000"/>
    <n v="2500"/>
    <n v="3250"/>
    <n v="10"/>
    <m/>
    <n v="325"/>
    <x v="0"/>
    <n v="32500"/>
    <x v="176"/>
    <m/>
    <x v="57"/>
    <x v="10"/>
    <x v="1"/>
    <x v="1"/>
  </r>
  <r>
    <s v="20-01-2025"/>
    <s v="New York"/>
    <s v="USA"/>
    <x v="1"/>
    <s v="Male"/>
    <x v="0"/>
    <x v="38"/>
    <n v="225"/>
    <n v="45"/>
    <n v="59"/>
    <n v="5"/>
    <m/>
    <n v="27"/>
    <x v="1"/>
    <n v="270"/>
    <x v="65"/>
    <m/>
    <x v="154"/>
    <x v="10"/>
    <x v="1"/>
    <x v="1"/>
  </r>
  <r>
    <s v="20-01-2025"/>
    <s v="Satna"/>
    <s v="India"/>
    <x v="0"/>
    <s v="Male"/>
    <x v="5"/>
    <x v="23"/>
    <n v="75"/>
    <n v="15"/>
    <n v="20"/>
    <n v="5"/>
    <m/>
    <n v="8.625"/>
    <x v="2"/>
    <n v="86.25"/>
    <x v="88"/>
    <m/>
    <x v="140"/>
    <x v="10"/>
    <x v="1"/>
    <x v="1"/>
  </r>
  <r>
    <s v="20-01-2025"/>
    <s v="Nizamabad"/>
    <s v="India"/>
    <x v="1"/>
    <s v="Male"/>
    <x v="5"/>
    <x v="56"/>
    <n v="60"/>
    <n v="20"/>
    <n v="26"/>
    <n v="3"/>
    <m/>
    <n v="7.8"/>
    <x v="1"/>
    <n v="78"/>
    <x v="209"/>
    <m/>
    <x v="112"/>
    <x v="10"/>
    <x v="1"/>
    <x v="1"/>
  </r>
  <r>
    <s v="20-01-2025"/>
    <s v="Tumkur"/>
    <s v="India"/>
    <x v="0"/>
    <s v="Female"/>
    <x v="0"/>
    <x v="4"/>
    <n v="160"/>
    <n v="40"/>
    <n v="52"/>
    <n v="4"/>
    <m/>
    <n v="14.56"/>
    <x v="0"/>
    <n v="208"/>
    <x v="61"/>
    <m/>
    <x v="11"/>
    <x v="10"/>
    <x v="1"/>
    <x v="1"/>
  </r>
  <r>
    <s v="20-01-2025"/>
    <s v="Sheffield"/>
    <s v="UK"/>
    <x v="1"/>
    <s v="Female"/>
    <x v="4"/>
    <x v="51"/>
    <n v="3000"/>
    <n v="600"/>
    <n v="780"/>
    <n v="5"/>
    <m/>
    <n v="100"/>
    <x v="0"/>
    <n v="3750"/>
    <x v="71"/>
    <m/>
    <x v="65"/>
    <x v="10"/>
    <x v="1"/>
    <x v="1"/>
  </r>
  <r>
    <s v="20-01-2025"/>
    <s v="Sheffield"/>
    <s v="UK"/>
    <x v="0"/>
    <s v="Female"/>
    <x v="0"/>
    <x v="27"/>
    <n v="200"/>
    <n v="40"/>
    <n v="52"/>
    <n v="5"/>
    <m/>
    <n v="18.2"/>
    <x v="0"/>
    <n v="260"/>
    <x v="55"/>
    <m/>
    <x v="54"/>
    <x v="10"/>
    <x v="1"/>
    <x v="1"/>
  </r>
  <r>
    <s v="20-01-2025"/>
    <s v="Nashville"/>
    <s v="USA"/>
    <x v="0"/>
    <s v="Male"/>
    <x v="0"/>
    <x v="1"/>
    <n v="240"/>
    <n v="80"/>
    <n v="104"/>
    <n v="3"/>
    <m/>
    <n v="21"/>
    <x v="0"/>
    <n v="300"/>
    <x v="55"/>
    <m/>
    <x v="7"/>
    <x v="10"/>
    <x v="1"/>
    <x v="1"/>
  </r>
  <r>
    <s v="20-01-2025"/>
    <s v="Hobart"/>
    <s v="Australia"/>
    <x v="1"/>
    <s v="Female"/>
    <x v="2"/>
    <x v="18"/>
    <n v="8400"/>
    <n v="1200"/>
    <n v="1560"/>
    <n v="7"/>
    <m/>
    <n v="156"/>
    <x v="0"/>
    <n v="10920"/>
    <x v="303"/>
    <m/>
    <x v="100"/>
    <x v="10"/>
    <x v="1"/>
    <x v="1"/>
  </r>
  <r>
    <s v="20-01-2025"/>
    <s v="Los Angeles"/>
    <s v="USA"/>
    <x v="0"/>
    <s v="Male"/>
    <x v="2"/>
    <x v="17"/>
    <n v="11000"/>
    <n v="2200"/>
    <n v="2860"/>
    <n v="5"/>
    <m/>
    <n v="286"/>
    <x v="1"/>
    <n v="13200"/>
    <x v="191"/>
    <m/>
    <x v="125"/>
    <x v="10"/>
    <x v="1"/>
    <x v="1"/>
  </r>
  <r>
    <s v="20-01-2025"/>
    <s v="Gandhinagar"/>
    <s v="India"/>
    <x v="0"/>
    <s v="Male"/>
    <x v="0"/>
    <x v="0"/>
    <n v="1250"/>
    <n v="250"/>
    <n v="325"/>
    <n v="5"/>
    <m/>
    <n v="100"/>
    <x v="0"/>
    <n v="1562.5"/>
    <x v="85"/>
    <m/>
    <x v="81"/>
    <x v="10"/>
    <x v="1"/>
    <x v="1"/>
  </r>
  <r>
    <s v="20-01-2025"/>
    <s v="Kanpur"/>
    <s v="India"/>
    <x v="1"/>
    <s v="Female"/>
    <x v="0"/>
    <x v="4"/>
    <n v="160"/>
    <n v="40"/>
    <n v="52"/>
    <n v="4"/>
    <m/>
    <n v="24.96"/>
    <x v="0"/>
    <n v="208"/>
    <x v="61"/>
    <m/>
    <x v="11"/>
    <x v="10"/>
    <x v="1"/>
    <x v="1"/>
  </r>
  <r>
    <s v="20-01-2025"/>
    <s v="Phoenix"/>
    <s v="USA"/>
    <x v="0"/>
    <s v="Male"/>
    <x v="2"/>
    <x v="17"/>
    <n v="4400"/>
    <n v="2200"/>
    <n v="2860"/>
    <n v="2"/>
    <m/>
    <n v="286"/>
    <x v="1"/>
    <n v="5720"/>
    <x v="114"/>
    <m/>
    <x v="104"/>
    <x v="10"/>
    <x v="1"/>
    <x v="1"/>
  </r>
  <r>
    <s v="20-01-2025"/>
    <s v="Bangalore"/>
    <s v="India"/>
    <x v="0"/>
    <s v="Male"/>
    <x v="4"/>
    <x v="28"/>
    <n v="400"/>
    <n v="100"/>
    <n v="130"/>
    <n v="4"/>
    <m/>
    <n v="26"/>
    <x v="1"/>
    <n v="520"/>
    <x v="20"/>
    <m/>
    <x v="20"/>
    <x v="10"/>
    <x v="1"/>
    <x v="1"/>
  </r>
  <r>
    <s v="20-01-2025"/>
    <s v="Bardhaman"/>
    <s v="India"/>
    <x v="0"/>
    <s v="Female"/>
    <x v="2"/>
    <x v="10"/>
    <n v="4800"/>
    <n v="800"/>
    <n v="1040"/>
    <n v="6"/>
    <m/>
    <n v="104"/>
    <x v="2"/>
    <n v="6240"/>
    <x v="38"/>
    <m/>
    <x v="38"/>
    <x v="10"/>
    <x v="1"/>
    <x v="1"/>
  </r>
  <r>
    <s v="20-01-2025"/>
    <s v="SÃ£o Paulo"/>
    <s v="Brazil"/>
    <x v="0"/>
    <s v="Female"/>
    <x v="0"/>
    <x v="9"/>
    <n v="240"/>
    <n v="60"/>
    <n v="78"/>
    <n v="4"/>
    <m/>
    <n v="15"/>
    <x v="1"/>
    <n v="300"/>
    <x v="55"/>
    <m/>
    <x v="7"/>
    <x v="10"/>
    <x v="1"/>
    <x v="1"/>
  </r>
  <r>
    <s v="20-01-2025"/>
    <s v="Pune"/>
    <s v="India"/>
    <x v="0"/>
    <s v="Female"/>
    <x v="0"/>
    <x v="5"/>
    <n v="450"/>
    <n v="90"/>
    <n v="117"/>
    <n v="5"/>
    <m/>
    <n v="51.75"/>
    <x v="2"/>
    <n v="517.5"/>
    <x v="37"/>
    <m/>
    <x v="72"/>
    <x v="10"/>
    <x v="1"/>
    <x v="1"/>
  </r>
  <r>
    <s v="20-01-2025"/>
    <s v="Aizawl"/>
    <s v="India"/>
    <x v="1"/>
    <s v="Female"/>
    <x v="3"/>
    <x v="8"/>
    <n v="480"/>
    <n v="80"/>
    <n v="104"/>
    <n v="6"/>
    <m/>
    <n v="74.88"/>
    <x v="0"/>
    <n v="624"/>
    <x v="201"/>
    <m/>
    <x v="110"/>
    <x v="10"/>
    <x v="1"/>
    <x v="1"/>
  </r>
  <r>
    <s v="21-01-2025"/>
    <s v="Vijayawada"/>
    <s v="India"/>
    <x v="1"/>
    <s v="Male"/>
    <x v="2"/>
    <x v="17"/>
    <n v="13200"/>
    <n v="2200"/>
    <n v="2860"/>
    <n v="6"/>
    <m/>
    <n v="286"/>
    <x v="2"/>
    <n v="17160"/>
    <x v="68"/>
    <m/>
    <x v="21"/>
    <x v="11"/>
    <x v="1"/>
    <x v="1"/>
  </r>
  <r>
    <s v="21-01-2025"/>
    <s v="Mysore"/>
    <s v="India"/>
    <x v="1"/>
    <s v="Male"/>
    <x v="0"/>
    <x v="33"/>
    <n v="360"/>
    <n v="60"/>
    <n v="78"/>
    <n v="6"/>
    <m/>
    <n v="54"/>
    <x v="0"/>
    <n v="450"/>
    <x v="43"/>
    <m/>
    <x v="44"/>
    <x v="11"/>
    <x v="1"/>
    <x v="1"/>
  </r>
  <r>
    <s v="21-01-2025"/>
    <s v="Nashik"/>
    <s v="India"/>
    <x v="0"/>
    <s v="Female"/>
    <x v="3"/>
    <x v="25"/>
    <n v="600"/>
    <n v="120"/>
    <n v="156"/>
    <n v="5"/>
    <m/>
    <n v="37.5"/>
    <x v="1"/>
    <n v="750"/>
    <x v="22"/>
    <m/>
    <x v="5"/>
    <x v="11"/>
    <x v="1"/>
    <x v="1"/>
  </r>
  <r>
    <s v="21-01-2025"/>
    <s v="Patna"/>
    <s v="India"/>
    <x v="0"/>
    <s v="Female"/>
    <x v="2"/>
    <x v="17"/>
    <n v="8800"/>
    <n v="2200"/>
    <n v="2860"/>
    <n v="4"/>
    <m/>
    <n v="286"/>
    <x v="2"/>
    <n v="10120"/>
    <x v="114"/>
    <m/>
    <x v="58"/>
    <x v="11"/>
    <x v="1"/>
    <x v="1"/>
  </r>
  <r>
    <s v="21-01-2025"/>
    <s v="Frankfurt"/>
    <s v="Germany"/>
    <x v="1"/>
    <s v="Female"/>
    <x v="0"/>
    <x v="1"/>
    <n v="240"/>
    <n v="80"/>
    <n v="104"/>
    <n v="3"/>
    <m/>
    <n v="36"/>
    <x v="0"/>
    <n v="300"/>
    <x v="55"/>
    <m/>
    <x v="7"/>
    <x v="11"/>
    <x v="1"/>
    <x v="1"/>
  </r>
  <r>
    <s v="21-01-2025"/>
    <s v="Liverpool"/>
    <s v="UK"/>
    <x v="0"/>
    <s v="Male"/>
    <x v="5"/>
    <x v="26"/>
    <n v="25"/>
    <n v="5"/>
    <n v="7"/>
    <n v="5"/>
    <m/>
    <n v="2.2749999999999999"/>
    <x v="0"/>
    <n v="32.5"/>
    <x v="163"/>
    <m/>
    <x v="166"/>
    <x v="11"/>
    <x v="1"/>
    <x v="1"/>
  </r>
  <r>
    <s v="21-01-2025"/>
    <s v="Ras Al Khaimah"/>
    <s v="UAE"/>
    <x v="0"/>
    <s v="Female"/>
    <x v="1"/>
    <x v="47"/>
    <n v="100"/>
    <n v="25"/>
    <n v="33"/>
    <n v="4"/>
    <m/>
    <n v="6.5"/>
    <x v="1"/>
    <n v="130"/>
    <x v="53"/>
    <m/>
    <x v="91"/>
    <x v="11"/>
    <x v="1"/>
    <x v="1"/>
  </r>
  <r>
    <s v="21-01-2025"/>
    <s v="Ludhiana"/>
    <s v="India"/>
    <x v="1"/>
    <s v="Female"/>
    <x v="4"/>
    <x v="35"/>
    <n v="2000"/>
    <n v="500"/>
    <n v="650"/>
    <n v="4"/>
    <m/>
    <n v="100"/>
    <x v="1"/>
    <n v="2600"/>
    <x v="47"/>
    <m/>
    <x v="48"/>
    <x v="11"/>
    <x v="1"/>
    <x v="1"/>
  </r>
  <r>
    <s v="21-01-2025"/>
    <s v="Toronto"/>
    <s v="Canada"/>
    <x v="0"/>
    <s v="Male"/>
    <x v="0"/>
    <x v="3"/>
    <n v="100"/>
    <n v="100"/>
    <n v="130"/>
    <n v="1"/>
    <m/>
    <n v="9.1"/>
    <x v="0"/>
    <n v="130"/>
    <x v="53"/>
    <m/>
    <x v="9"/>
    <x v="11"/>
    <x v="1"/>
    <x v="1"/>
  </r>
  <r>
    <s v="21-01-2025"/>
    <s v="Tumkur"/>
    <s v="India"/>
    <x v="0"/>
    <s v="Female"/>
    <x v="1"/>
    <x v="2"/>
    <n v="900"/>
    <n v="180"/>
    <n v="234"/>
    <n v="5"/>
    <m/>
    <n v="56.25"/>
    <x v="1"/>
    <n v="1125"/>
    <x v="141"/>
    <m/>
    <x v="29"/>
    <x v="11"/>
    <x v="1"/>
    <x v="1"/>
  </r>
  <r>
    <s v="21-01-2025"/>
    <s v="Manchester"/>
    <s v="UK"/>
    <x v="0"/>
    <s v="Male"/>
    <x v="4"/>
    <x v="37"/>
    <n v="600"/>
    <n v="300"/>
    <n v="390"/>
    <n v="2"/>
    <m/>
    <n v="36"/>
    <x v="1"/>
    <n v="720"/>
    <x v="20"/>
    <m/>
    <x v="5"/>
    <x v="11"/>
    <x v="1"/>
    <x v="1"/>
  </r>
  <r>
    <s v="21-01-2025"/>
    <s v="Brisbane"/>
    <s v="Australia"/>
    <x v="0"/>
    <s v="Male"/>
    <x v="1"/>
    <x v="54"/>
    <n v="70"/>
    <n v="35"/>
    <n v="46"/>
    <n v="2"/>
    <m/>
    <n v="4.55"/>
    <x v="1"/>
    <n v="91"/>
    <x v="30"/>
    <m/>
    <x v="136"/>
    <x v="11"/>
    <x v="1"/>
    <x v="1"/>
  </r>
  <r>
    <s v="21-01-2025"/>
    <s v="San Jose"/>
    <s v="USA"/>
    <x v="1"/>
    <s v="Male"/>
    <x v="4"/>
    <x v="13"/>
    <n v="4500"/>
    <n v="900"/>
    <n v="1170"/>
    <n v="5"/>
    <m/>
    <n v="117"/>
    <x v="1"/>
    <n v="5850"/>
    <x v="194"/>
    <m/>
    <x v="40"/>
    <x v="11"/>
    <x v="1"/>
    <x v="1"/>
  </r>
  <r>
    <s v="21-01-2025"/>
    <s v="Aizawl"/>
    <s v="India"/>
    <x v="1"/>
    <s v="Female"/>
    <x v="0"/>
    <x v="11"/>
    <n v="2200"/>
    <n v="550"/>
    <n v="715"/>
    <n v="4"/>
    <m/>
    <n v="100"/>
    <x v="0"/>
    <n v="2860"/>
    <x v="77"/>
    <m/>
    <x v="75"/>
    <x v="11"/>
    <x v="1"/>
    <x v="1"/>
  </r>
  <r>
    <s v="21-01-2025"/>
    <s v="Houston"/>
    <s v="USA"/>
    <x v="0"/>
    <s v="Female"/>
    <x v="1"/>
    <x v="22"/>
    <n v="500"/>
    <n v="100"/>
    <n v="130"/>
    <n v="5"/>
    <m/>
    <n v="45.5"/>
    <x v="0"/>
    <n v="650"/>
    <x v="22"/>
    <m/>
    <x v="24"/>
    <x v="11"/>
    <x v="1"/>
    <x v="1"/>
  </r>
  <r>
    <s v="21-01-2025"/>
    <s v="Chicago"/>
    <s v="USA"/>
    <x v="1"/>
    <s v="Female"/>
    <x v="0"/>
    <x v="3"/>
    <n v="600"/>
    <n v="100"/>
    <n v="130"/>
    <n v="6"/>
    <m/>
    <n v="100"/>
    <x v="2"/>
    <n v="750"/>
    <x v="22"/>
    <m/>
    <x v="5"/>
    <x v="11"/>
    <x v="1"/>
    <x v="1"/>
  </r>
  <r>
    <s v="21-01-2025"/>
    <s v="Manaus"/>
    <s v="Brazil"/>
    <x v="0"/>
    <s v="Male"/>
    <x v="2"/>
    <x v="18"/>
    <n v="6000"/>
    <n v="1200"/>
    <n v="1560"/>
    <n v="5"/>
    <m/>
    <n v="156"/>
    <x v="0"/>
    <n v="7800"/>
    <x v="23"/>
    <m/>
    <x v="25"/>
    <x v="11"/>
    <x v="1"/>
    <x v="1"/>
  </r>
  <r>
    <s v="21-01-2025"/>
    <s v="Winnipeg"/>
    <s v="Canada"/>
    <x v="1"/>
    <s v="Female"/>
    <x v="2"/>
    <x v="7"/>
    <n v="165000"/>
    <n v="55000"/>
    <n v="71500"/>
    <n v="3"/>
    <m/>
    <n v="10725"/>
    <x v="2"/>
    <n v="198000"/>
    <x v="35"/>
    <m/>
    <x v="35"/>
    <x v="11"/>
    <x v="1"/>
    <x v="1"/>
  </r>
  <r>
    <s v="21-01-2025"/>
    <s v="Visakhapatnam"/>
    <s v="India"/>
    <x v="0"/>
    <s v="Female"/>
    <x v="0"/>
    <x v="6"/>
    <n v="80"/>
    <n v="20"/>
    <n v="26"/>
    <n v="4"/>
    <m/>
    <n v="4.8"/>
    <x v="1"/>
    <n v="96"/>
    <x v="203"/>
    <m/>
    <x v="59"/>
    <x v="11"/>
    <x v="1"/>
    <x v="1"/>
  </r>
  <r>
    <s v="22-01-2025"/>
    <s v="Madurai"/>
    <s v="India"/>
    <x v="0"/>
    <s v="Female"/>
    <x v="4"/>
    <x v="13"/>
    <n v="3600"/>
    <n v="900"/>
    <n v="1170"/>
    <n v="4"/>
    <m/>
    <n v="117"/>
    <x v="0"/>
    <n v="4320"/>
    <x v="72"/>
    <m/>
    <x v="16"/>
    <x v="12"/>
    <x v="1"/>
    <x v="1"/>
  </r>
  <r>
    <s v="22-01-2025"/>
    <s v="BrasÃ­lia"/>
    <s v="Brazil"/>
    <x v="1"/>
    <s v="Female"/>
    <x v="0"/>
    <x v="3"/>
    <n v="500"/>
    <n v="100"/>
    <n v="130"/>
    <n v="5"/>
    <m/>
    <n v="97.5"/>
    <x v="2"/>
    <n v="650"/>
    <x v="22"/>
    <m/>
    <x v="24"/>
    <x v="12"/>
    <x v="1"/>
    <x v="1"/>
  </r>
  <r>
    <s v="22-01-2025"/>
    <s v="Kanpur"/>
    <s v="India"/>
    <x v="0"/>
    <s v="Female"/>
    <x v="5"/>
    <x v="41"/>
    <n v="6"/>
    <n v="3"/>
    <n v="4"/>
    <n v="2"/>
    <m/>
    <n v="0.375"/>
    <x v="1"/>
    <n v="7.5"/>
    <x v="345"/>
    <m/>
    <x v="241"/>
    <x v="12"/>
    <x v="1"/>
    <x v="1"/>
  </r>
  <r>
    <s v="22-01-2025"/>
    <s v="Sangli"/>
    <s v="India"/>
    <x v="0"/>
    <s v="Male"/>
    <x v="5"/>
    <x v="23"/>
    <n v="90"/>
    <n v="15"/>
    <n v="20"/>
    <n v="6"/>
    <m/>
    <n v="5.625"/>
    <x v="1"/>
    <n v="112.5"/>
    <x v="119"/>
    <m/>
    <x v="145"/>
    <x v="12"/>
    <x v="1"/>
    <x v="1"/>
  </r>
  <r>
    <s v="22-01-2025"/>
    <s v="Baltimore"/>
    <s v="USA"/>
    <x v="0"/>
    <s v="Female"/>
    <x v="0"/>
    <x v="32"/>
    <n v="100"/>
    <n v="20"/>
    <n v="26"/>
    <n v="5"/>
    <m/>
    <n v="6.5"/>
    <x v="1"/>
    <n v="130"/>
    <x v="53"/>
    <m/>
    <x v="9"/>
    <x v="12"/>
    <x v="1"/>
    <x v="1"/>
  </r>
  <r>
    <s v="22-01-2025"/>
    <s v="Visakhapatnam"/>
    <s v="India"/>
    <x v="0"/>
    <s v="Female"/>
    <x v="0"/>
    <x v="38"/>
    <n v="450"/>
    <n v="45"/>
    <n v="59"/>
    <n v="10"/>
    <m/>
    <n v="29.25"/>
    <x v="1"/>
    <n v="585"/>
    <x v="74"/>
    <m/>
    <x v="103"/>
    <x v="12"/>
    <x v="1"/>
    <x v="1"/>
  </r>
  <r>
    <s v="22-01-2025"/>
    <s v="Hyderabad"/>
    <s v="India"/>
    <x v="0"/>
    <s v="Female"/>
    <x v="0"/>
    <x v="32"/>
    <n v="140"/>
    <n v="20"/>
    <n v="26"/>
    <n v="7"/>
    <m/>
    <n v="11.76"/>
    <x v="0"/>
    <n v="168"/>
    <x v="296"/>
    <m/>
    <x v="62"/>
    <x v="12"/>
    <x v="1"/>
    <x v="1"/>
  </r>
  <r>
    <s v="22-01-2025"/>
    <s v="Aizawl"/>
    <s v="India"/>
    <x v="0"/>
    <s v="Female"/>
    <x v="0"/>
    <x v="3"/>
    <n v="300"/>
    <n v="100"/>
    <n v="130"/>
    <n v="3"/>
    <m/>
    <n v="25.2"/>
    <x v="0"/>
    <n v="360"/>
    <x v="55"/>
    <m/>
    <x v="85"/>
    <x v="12"/>
    <x v="1"/>
    <x v="1"/>
  </r>
  <r>
    <s v="22-01-2025"/>
    <s v="Fortaleza"/>
    <s v="Brazil"/>
    <x v="1"/>
    <s v="Female"/>
    <x v="0"/>
    <x v="43"/>
    <n v="49"/>
    <n v="7"/>
    <n v="9"/>
    <n v="7"/>
    <m/>
    <n v="6.125"/>
    <x v="1"/>
    <n v="61.25"/>
    <x v="76"/>
    <m/>
    <x v="34"/>
    <x v="12"/>
    <x v="1"/>
    <x v="1"/>
  </r>
  <r>
    <s v="22-01-2025"/>
    <s v="Surat"/>
    <s v="India"/>
    <x v="0"/>
    <s v="Male"/>
    <x v="0"/>
    <x v="27"/>
    <n v="200"/>
    <n v="40"/>
    <n v="52"/>
    <n v="5"/>
    <m/>
    <n v="18.2"/>
    <x v="0"/>
    <n v="260"/>
    <x v="55"/>
    <m/>
    <x v="54"/>
    <x v="12"/>
    <x v="1"/>
    <x v="1"/>
  </r>
  <r>
    <s v="22-01-2025"/>
    <s v="Berlin"/>
    <s v="Germany"/>
    <x v="1"/>
    <s v="Male"/>
    <x v="2"/>
    <x v="15"/>
    <n v="17500"/>
    <n v="3500"/>
    <n v="4550"/>
    <n v="5"/>
    <m/>
    <n v="455"/>
    <x v="2"/>
    <n v="22750"/>
    <x v="18"/>
    <m/>
    <x v="118"/>
    <x v="12"/>
    <x v="1"/>
    <x v="1"/>
  </r>
  <r>
    <s v="22-01-2025"/>
    <s v="Nashville"/>
    <s v="USA"/>
    <x v="1"/>
    <s v="Female"/>
    <x v="0"/>
    <x v="0"/>
    <n v="750"/>
    <n v="250"/>
    <n v="325"/>
    <n v="3"/>
    <m/>
    <n v="97.5"/>
    <x v="1"/>
    <n v="975"/>
    <x v="141"/>
    <m/>
    <x v="126"/>
    <x v="12"/>
    <x v="1"/>
    <x v="1"/>
  </r>
  <r>
    <s v="22-01-2025"/>
    <s v="Dubai"/>
    <s v="UAE"/>
    <x v="0"/>
    <s v="Female"/>
    <x v="0"/>
    <x v="11"/>
    <n v="3850"/>
    <n v="550"/>
    <n v="715"/>
    <n v="7"/>
    <m/>
    <n v="100"/>
    <x v="2"/>
    <n v="5005"/>
    <x v="179"/>
    <m/>
    <x v="147"/>
    <x v="12"/>
    <x v="1"/>
    <x v="1"/>
  </r>
  <r>
    <s v="22-01-2025"/>
    <s v="Liverpool"/>
    <s v="UK"/>
    <x v="1"/>
    <s v="Male"/>
    <x v="5"/>
    <x v="41"/>
    <n v="12"/>
    <n v="3"/>
    <n v="4"/>
    <n v="4"/>
    <m/>
    <n v="1.728"/>
    <x v="0"/>
    <n v="14.4"/>
    <x v="339"/>
    <m/>
    <x v="223"/>
    <x v="12"/>
    <x v="1"/>
    <x v="1"/>
  </r>
  <r>
    <s v="22-01-2025"/>
    <s v="San Jose"/>
    <s v="USA"/>
    <x v="0"/>
    <s v="Male"/>
    <x v="4"/>
    <x v="51"/>
    <n v="4800"/>
    <n v="600"/>
    <n v="780"/>
    <n v="8"/>
    <m/>
    <n v="100"/>
    <x v="0"/>
    <n v="6240"/>
    <x v="38"/>
    <m/>
    <x v="38"/>
    <x v="12"/>
    <x v="1"/>
    <x v="1"/>
  </r>
  <r>
    <s v="22-01-2025"/>
    <s v="London"/>
    <s v="UK"/>
    <x v="0"/>
    <s v="Female"/>
    <x v="4"/>
    <x v="35"/>
    <n v="4500"/>
    <n v="500"/>
    <n v="650"/>
    <n v="9"/>
    <m/>
    <n v="100"/>
    <x v="0"/>
    <n v="5850"/>
    <x v="194"/>
    <m/>
    <x v="40"/>
    <x v="12"/>
    <x v="1"/>
    <x v="1"/>
  </r>
  <r>
    <s v="22-01-2025"/>
    <s v="Gwalior"/>
    <s v="India"/>
    <x v="1"/>
    <s v="Male"/>
    <x v="0"/>
    <x v="43"/>
    <n v="14"/>
    <n v="7"/>
    <n v="9"/>
    <n v="2"/>
    <m/>
    <n v="1.68"/>
    <x v="1"/>
    <n v="16.8"/>
    <x v="281"/>
    <m/>
    <x v="193"/>
    <x v="12"/>
    <x v="1"/>
    <x v="1"/>
  </r>
  <r>
    <s v="22-01-2025"/>
    <s v="Hapur"/>
    <s v="India"/>
    <x v="0"/>
    <s v="Male"/>
    <x v="0"/>
    <x v="1"/>
    <n v="560"/>
    <n v="80"/>
    <n v="104"/>
    <n v="7"/>
    <m/>
    <n v="50.96"/>
    <x v="0"/>
    <n v="728"/>
    <x v="17"/>
    <m/>
    <x v="17"/>
    <x v="12"/>
    <x v="1"/>
    <x v="1"/>
  </r>
  <r>
    <s v="22-01-2025"/>
    <s v="Hobart"/>
    <s v="Australia"/>
    <x v="0"/>
    <s v="Female"/>
    <x v="2"/>
    <x v="15"/>
    <n v="24500"/>
    <n v="3500"/>
    <n v="4550"/>
    <n v="7"/>
    <m/>
    <n v="455"/>
    <x v="2"/>
    <n v="30625"/>
    <x v="362"/>
    <m/>
    <x v="47"/>
    <x v="12"/>
    <x v="1"/>
    <x v="1"/>
  </r>
  <r>
    <s v="22-01-2025"/>
    <s v="Chennai"/>
    <s v="India"/>
    <x v="0"/>
    <s v="Female"/>
    <x v="0"/>
    <x v="6"/>
    <n v="80"/>
    <n v="20"/>
    <n v="26"/>
    <n v="4"/>
    <m/>
    <n v="5"/>
    <x v="1"/>
    <n v="100"/>
    <x v="9"/>
    <m/>
    <x v="59"/>
    <x v="12"/>
    <x v="1"/>
    <x v="1"/>
  </r>
  <r>
    <s v="22-01-2025"/>
    <s v="Jalandhar"/>
    <s v="India"/>
    <x v="0"/>
    <s v="Female"/>
    <x v="2"/>
    <x v="29"/>
    <n v="84000"/>
    <n v="12000"/>
    <n v="15600"/>
    <n v="7"/>
    <m/>
    <n v="2340"/>
    <x v="0"/>
    <n v="109200"/>
    <x v="56"/>
    <m/>
    <x v="55"/>
    <x v="12"/>
    <x v="1"/>
    <x v="1"/>
  </r>
  <r>
    <s v="22-01-2025"/>
    <s v="Birmingham"/>
    <s v="UK"/>
    <x v="0"/>
    <s v="Male"/>
    <x v="2"/>
    <x v="7"/>
    <n v="275000"/>
    <n v="55000"/>
    <n v="71500"/>
    <n v="5"/>
    <m/>
    <n v="10725"/>
    <x v="1"/>
    <n v="343750"/>
    <x v="86"/>
    <m/>
    <x v="82"/>
    <x v="12"/>
    <x v="1"/>
    <x v="1"/>
  </r>
  <r>
    <s v="22-01-2025"/>
    <s v="Agra"/>
    <s v="India"/>
    <x v="0"/>
    <s v="Male"/>
    <x v="0"/>
    <x v="6"/>
    <n v="80"/>
    <n v="20"/>
    <n v="26"/>
    <n v="4"/>
    <m/>
    <n v="10.4"/>
    <x v="2"/>
    <n v="104"/>
    <x v="60"/>
    <m/>
    <x v="59"/>
    <x v="12"/>
    <x v="1"/>
    <x v="1"/>
  </r>
  <r>
    <s v="22-01-2025"/>
    <s v="SÃ£o Paulo"/>
    <s v="Brazil"/>
    <x v="0"/>
    <s v="Female"/>
    <x v="2"/>
    <x v="12"/>
    <n v="150000"/>
    <n v="25000"/>
    <n v="32500"/>
    <n v="6"/>
    <m/>
    <n v="4875"/>
    <x v="2"/>
    <n v="195000"/>
    <x v="174"/>
    <m/>
    <x v="77"/>
    <x v="12"/>
    <x v="1"/>
    <x v="1"/>
  </r>
  <r>
    <s v="22-01-2025"/>
    <s v="Etawah"/>
    <s v="India"/>
    <x v="0"/>
    <s v="Female"/>
    <x v="1"/>
    <x v="39"/>
    <n v="350"/>
    <n v="50"/>
    <n v="65"/>
    <n v="7"/>
    <m/>
    <n v="31.85"/>
    <x v="0"/>
    <n v="455"/>
    <x v="234"/>
    <m/>
    <x v="170"/>
    <x v="12"/>
    <x v="1"/>
    <x v="1"/>
  </r>
  <r>
    <s v="22-01-2025"/>
    <s v="Kharagpur"/>
    <s v="India"/>
    <x v="0"/>
    <s v="Female"/>
    <x v="5"/>
    <x v="20"/>
    <n v="40"/>
    <n v="10"/>
    <n v="13"/>
    <n v="4"/>
    <m/>
    <n v="3.64"/>
    <x v="0"/>
    <n v="52"/>
    <x v="44"/>
    <m/>
    <x v="45"/>
    <x v="12"/>
    <x v="1"/>
    <x v="1"/>
  </r>
  <r>
    <s v="22-01-2025"/>
    <s v="Manchester"/>
    <s v="UK"/>
    <x v="0"/>
    <s v="Female"/>
    <x v="2"/>
    <x v="7"/>
    <n v="385000"/>
    <n v="55000"/>
    <n v="71500"/>
    <n v="7"/>
    <m/>
    <n v="10725"/>
    <x v="0"/>
    <n v="462000"/>
    <x v="356"/>
    <m/>
    <x v="10"/>
    <x v="12"/>
    <x v="1"/>
    <x v="1"/>
  </r>
  <r>
    <s v="22-01-2025"/>
    <s v="Leeds"/>
    <s v="UK"/>
    <x v="1"/>
    <s v="Female"/>
    <x v="0"/>
    <x v="11"/>
    <n v="3850"/>
    <n v="550"/>
    <n v="715"/>
    <n v="7"/>
    <m/>
    <n v="100"/>
    <x v="1"/>
    <n v="5005"/>
    <x v="179"/>
    <m/>
    <x v="147"/>
    <x v="12"/>
    <x v="1"/>
    <x v="1"/>
  </r>
  <r>
    <s v="23-01-2025"/>
    <s v="Ludhiana"/>
    <s v="India"/>
    <x v="1"/>
    <s v="Male"/>
    <x v="5"/>
    <x v="57"/>
    <n v="125"/>
    <n v="25"/>
    <n v="33"/>
    <n v="5"/>
    <m/>
    <n v="22.5"/>
    <x v="2"/>
    <n v="150"/>
    <x v="29"/>
    <m/>
    <x v="144"/>
    <x v="13"/>
    <x v="1"/>
    <x v="1"/>
  </r>
  <r>
    <s v="23-01-2025"/>
    <s v="Nagpur"/>
    <s v="India"/>
    <x v="0"/>
    <s v="Male"/>
    <x v="2"/>
    <x v="15"/>
    <n v="21000"/>
    <n v="3500"/>
    <n v="4550"/>
    <n v="6"/>
    <m/>
    <n v="455"/>
    <x v="1"/>
    <n v="27300"/>
    <x v="228"/>
    <m/>
    <x v="18"/>
    <x v="13"/>
    <x v="1"/>
    <x v="1"/>
  </r>
  <r>
    <s v="23-01-2025"/>
    <s v="Jalandhar"/>
    <s v="India"/>
    <x v="1"/>
    <s v="Male"/>
    <x v="0"/>
    <x v="9"/>
    <n v="360"/>
    <n v="60"/>
    <n v="78"/>
    <n v="6"/>
    <m/>
    <n v="70.2"/>
    <x v="2"/>
    <n v="468"/>
    <x v="101"/>
    <m/>
    <x v="44"/>
    <x v="13"/>
    <x v="1"/>
    <x v="1"/>
  </r>
  <r>
    <s v="23-01-2025"/>
    <s v="Boston"/>
    <s v="USA"/>
    <x v="1"/>
    <s v="Male"/>
    <x v="3"/>
    <x v="8"/>
    <n v="80"/>
    <n v="80"/>
    <n v="104"/>
    <n v="1"/>
    <m/>
    <n v="15.6"/>
    <x v="2"/>
    <n v="104"/>
    <x v="60"/>
    <m/>
    <x v="59"/>
    <x v="13"/>
    <x v="1"/>
    <x v="1"/>
  </r>
  <r>
    <s v="23-01-2025"/>
    <s v="Gold Coast"/>
    <s v="Australia"/>
    <x v="0"/>
    <s v="Female"/>
    <x v="1"/>
    <x v="47"/>
    <n v="125"/>
    <n v="25"/>
    <n v="33"/>
    <n v="5"/>
    <m/>
    <n v="11.375"/>
    <x v="0"/>
    <n v="162.5"/>
    <x v="238"/>
    <m/>
    <x v="144"/>
    <x v="13"/>
    <x v="1"/>
    <x v="1"/>
  </r>
  <r>
    <s v="23-01-2025"/>
    <s v="Melbourne"/>
    <s v="Australia"/>
    <x v="0"/>
    <s v="Male"/>
    <x v="2"/>
    <x v="17"/>
    <n v="19800"/>
    <n v="2200"/>
    <n v="2860"/>
    <n v="9"/>
    <m/>
    <n v="286"/>
    <x v="1"/>
    <n v="25740"/>
    <x v="394"/>
    <m/>
    <x v="242"/>
    <x v="13"/>
    <x v="1"/>
    <x v="1"/>
  </r>
  <r>
    <s v="23-01-2025"/>
    <s v="Visakhapatnam"/>
    <s v="India"/>
    <x v="0"/>
    <s v="Male"/>
    <x v="2"/>
    <x v="12"/>
    <n v="175000"/>
    <n v="25000"/>
    <n v="32500"/>
    <n v="7"/>
    <m/>
    <n v="4875"/>
    <x v="0"/>
    <n v="227500"/>
    <x v="14"/>
    <m/>
    <x v="14"/>
    <x v="13"/>
    <x v="1"/>
    <x v="1"/>
  </r>
  <r>
    <s v="23-01-2025"/>
    <s v="Delhi"/>
    <s v="India"/>
    <x v="0"/>
    <s v="Female"/>
    <x v="2"/>
    <x v="24"/>
    <n v="1500"/>
    <n v="250"/>
    <n v="325"/>
    <n v="6"/>
    <m/>
    <n v="100"/>
    <x v="2"/>
    <n v="1950"/>
    <x v="0"/>
    <m/>
    <x v="0"/>
    <x v="13"/>
    <x v="1"/>
    <x v="1"/>
  </r>
  <r>
    <s v="23-01-2025"/>
    <s v="Ottawa"/>
    <s v="Canada"/>
    <x v="0"/>
    <s v="Male"/>
    <x v="1"/>
    <x v="22"/>
    <n v="800"/>
    <n v="100"/>
    <n v="130"/>
    <n v="8"/>
    <m/>
    <n v="100"/>
    <x v="2"/>
    <n v="1040"/>
    <x v="73"/>
    <m/>
    <x v="71"/>
    <x v="13"/>
    <x v="1"/>
    <x v="1"/>
  </r>
  <r>
    <s v="23-01-2025"/>
    <s v="Patna"/>
    <s v="India"/>
    <x v="0"/>
    <s v="Male"/>
    <x v="0"/>
    <x v="6"/>
    <n v="80"/>
    <n v="20"/>
    <n v="26"/>
    <n v="4"/>
    <m/>
    <n v="10"/>
    <x v="2"/>
    <n v="100"/>
    <x v="9"/>
    <m/>
    <x v="59"/>
    <x v="13"/>
    <x v="1"/>
    <x v="1"/>
  </r>
  <r>
    <s v="23-01-2025"/>
    <s v="Adelaide"/>
    <s v="Australia"/>
    <x v="0"/>
    <s v="Female"/>
    <x v="2"/>
    <x v="7"/>
    <n v="275000"/>
    <n v="55000"/>
    <n v="71500"/>
    <n v="5"/>
    <m/>
    <n v="10725"/>
    <x v="1"/>
    <n v="357500"/>
    <x v="287"/>
    <m/>
    <x v="82"/>
    <x v="13"/>
    <x v="1"/>
    <x v="1"/>
  </r>
  <r>
    <s v="23-01-2025"/>
    <s v="Bhagalpur"/>
    <s v="India"/>
    <x v="0"/>
    <s v="Male"/>
    <x v="0"/>
    <x v="3"/>
    <n v="700"/>
    <n v="100"/>
    <n v="130"/>
    <n v="7"/>
    <m/>
    <n v="45.5"/>
    <x v="1"/>
    <n v="910"/>
    <x v="34"/>
    <m/>
    <x v="3"/>
    <x v="13"/>
    <x v="1"/>
    <x v="1"/>
  </r>
  <r>
    <s v="23-01-2025"/>
    <s v="Vancouver"/>
    <s v="Canada"/>
    <x v="0"/>
    <s v="Male"/>
    <x v="1"/>
    <x v="47"/>
    <n v="100"/>
    <n v="25"/>
    <n v="33"/>
    <n v="4"/>
    <m/>
    <n v="6.5"/>
    <x v="1"/>
    <n v="130"/>
    <x v="53"/>
    <m/>
    <x v="91"/>
    <x v="13"/>
    <x v="1"/>
    <x v="1"/>
  </r>
  <r>
    <s v="23-01-2025"/>
    <s v="Visakhapatnam"/>
    <s v="India"/>
    <x v="0"/>
    <s v="Male"/>
    <x v="2"/>
    <x v="24"/>
    <n v="2500"/>
    <n v="250"/>
    <n v="325"/>
    <n v="10"/>
    <m/>
    <n v="100"/>
    <x v="0"/>
    <n v="3125"/>
    <x v="241"/>
    <m/>
    <x v="102"/>
    <x v="13"/>
    <x v="1"/>
    <x v="1"/>
  </r>
  <r>
    <s v="23-01-2025"/>
    <s v="Toronto"/>
    <s v="Canada"/>
    <x v="1"/>
    <s v="Male"/>
    <x v="4"/>
    <x v="13"/>
    <n v="8100"/>
    <n v="900"/>
    <n v="1170"/>
    <n v="9"/>
    <m/>
    <n v="117"/>
    <x v="0"/>
    <n v="10530"/>
    <x v="325"/>
    <m/>
    <x v="226"/>
    <x v="13"/>
    <x v="1"/>
    <x v="1"/>
  </r>
  <r>
    <s v="23-01-2025"/>
    <s v="Melbourne"/>
    <s v="Australia"/>
    <x v="0"/>
    <s v="Female"/>
    <x v="1"/>
    <x v="39"/>
    <n v="250"/>
    <n v="50"/>
    <n v="65"/>
    <n v="5"/>
    <m/>
    <n v="16.25"/>
    <x v="1"/>
    <n v="325"/>
    <x v="24"/>
    <m/>
    <x v="67"/>
    <x v="13"/>
    <x v="1"/>
    <x v="1"/>
  </r>
  <r>
    <s v="23-01-2025"/>
    <s v="Al Ain"/>
    <s v="UAE"/>
    <x v="0"/>
    <s v="Female"/>
    <x v="2"/>
    <x v="24"/>
    <n v="1500"/>
    <n v="250"/>
    <n v="325"/>
    <n v="6"/>
    <m/>
    <n v="100"/>
    <x v="0"/>
    <n v="1950"/>
    <x v="0"/>
    <m/>
    <x v="0"/>
    <x v="13"/>
    <x v="1"/>
    <x v="1"/>
  </r>
  <r>
    <s v="23-01-2025"/>
    <s v="Austin"/>
    <s v="USA"/>
    <x v="0"/>
    <s v="Female"/>
    <x v="2"/>
    <x v="29"/>
    <n v="108000"/>
    <n v="12000"/>
    <n v="15600"/>
    <n v="9"/>
    <m/>
    <n v="2340"/>
    <x v="2"/>
    <n v="140400"/>
    <x v="70"/>
    <m/>
    <x v="68"/>
    <x v="13"/>
    <x v="1"/>
    <x v="1"/>
  </r>
  <r>
    <s v="23-01-2025"/>
    <s v="Dubai"/>
    <s v="UAE"/>
    <x v="0"/>
    <s v="Male"/>
    <x v="0"/>
    <x v="33"/>
    <n v="180"/>
    <n v="60"/>
    <n v="78"/>
    <n v="3"/>
    <m/>
    <n v="11.7"/>
    <x v="1"/>
    <n v="234"/>
    <x v="2"/>
    <m/>
    <x v="2"/>
    <x v="13"/>
    <x v="1"/>
    <x v="1"/>
  </r>
  <r>
    <s v="23-01-2025"/>
    <s v="Madurai"/>
    <s v="India"/>
    <x v="1"/>
    <s v="Male"/>
    <x v="0"/>
    <x v="0"/>
    <n v="1250"/>
    <n v="250"/>
    <n v="325"/>
    <n v="5"/>
    <m/>
    <n v="100"/>
    <x v="2"/>
    <n v="1625"/>
    <x v="134"/>
    <m/>
    <x v="81"/>
    <x v="13"/>
    <x v="1"/>
    <x v="1"/>
  </r>
  <r>
    <s v="23-01-2025"/>
    <s v="Liverpool"/>
    <s v="UK"/>
    <x v="0"/>
    <s v="Male"/>
    <x v="0"/>
    <x v="9"/>
    <n v="300"/>
    <n v="60"/>
    <n v="78"/>
    <n v="5"/>
    <m/>
    <n v="25.2"/>
    <x v="0"/>
    <n v="360"/>
    <x v="55"/>
    <m/>
    <x v="85"/>
    <x v="13"/>
    <x v="1"/>
    <x v="1"/>
  </r>
  <r>
    <s v="23-01-2025"/>
    <s v="Bareilly"/>
    <s v="India"/>
    <x v="0"/>
    <s v="Female"/>
    <x v="2"/>
    <x v="7"/>
    <n v="550000"/>
    <n v="55000"/>
    <n v="71500"/>
    <n v="10"/>
    <m/>
    <n v="10725"/>
    <x v="1"/>
    <n v="632500"/>
    <x v="287"/>
    <m/>
    <x v="116"/>
    <x v="13"/>
    <x v="1"/>
    <x v="1"/>
  </r>
  <r>
    <s v="23-01-2025"/>
    <s v="San Diego"/>
    <s v="USA"/>
    <x v="0"/>
    <s v="Female"/>
    <x v="0"/>
    <x v="9"/>
    <n v="120"/>
    <n v="60"/>
    <n v="78"/>
    <n v="2"/>
    <m/>
    <n v="7.8"/>
    <x v="1"/>
    <n v="156"/>
    <x v="4"/>
    <m/>
    <x v="4"/>
    <x v="13"/>
    <x v="1"/>
    <x v="1"/>
  </r>
  <r>
    <s v="24-01-2025"/>
    <s v="Hapur"/>
    <s v="India"/>
    <x v="1"/>
    <s v="Male"/>
    <x v="0"/>
    <x v="43"/>
    <n v="56"/>
    <n v="7"/>
    <n v="9"/>
    <n v="8"/>
    <m/>
    <n v="7"/>
    <x v="1"/>
    <n v="70"/>
    <x v="367"/>
    <m/>
    <x v="120"/>
    <x v="14"/>
    <x v="1"/>
    <x v="1"/>
  </r>
  <r>
    <s v="24-01-2025"/>
    <s v="Jalgaon"/>
    <s v="India"/>
    <x v="1"/>
    <s v="Male"/>
    <x v="0"/>
    <x v="3"/>
    <n v="400"/>
    <n v="100"/>
    <n v="130"/>
    <n v="4"/>
    <m/>
    <n v="60"/>
    <x v="0"/>
    <n v="500"/>
    <x v="132"/>
    <m/>
    <x v="20"/>
    <x v="14"/>
    <x v="1"/>
    <x v="1"/>
  </r>
  <r>
    <s v="24-01-2025"/>
    <s v="Manchester"/>
    <s v="UK"/>
    <x v="0"/>
    <s v="Male"/>
    <x v="2"/>
    <x v="19"/>
    <n v="36000"/>
    <n v="18000"/>
    <n v="23400"/>
    <n v="2"/>
    <m/>
    <n v="2250"/>
    <x v="1"/>
    <n v="45000"/>
    <x v="104"/>
    <m/>
    <x v="52"/>
    <x v="14"/>
    <x v="1"/>
    <x v="1"/>
  </r>
  <r>
    <s v="24-01-2025"/>
    <s v="New York"/>
    <s v="USA"/>
    <x v="0"/>
    <s v="Male"/>
    <x v="2"/>
    <x v="19"/>
    <n v="18000"/>
    <n v="18000"/>
    <n v="23400"/>
    <n v="1"/>
    <m/>
    <n v="1170"/>
    <x v="1"/>
    <n v="23400"/>
    <x v="102"/>
    <m/>
    <x v="152"/>
    <x v="14"/>
    <x v="1"/>
    <x v="1"/>
  </r>
  <r>
    <s v="24-01-2025"/>
    <s v="Nagpur"/>
    <s v="India"/>
    <x v="0"/>
    <s v="Male"/>
    <x v="1"/>
    <x v="44"/>
    <n v="450"/>
    <n v="150"/>
    <n v="195"/>
    <n v="3"/>
    <m/>
    <n v="58.5"/>
    <x v="2"/>
    <n v="585"/>
    <x v="74"/>
    <m/>
    <x v="72"/>
    <x v="14"/>
    <x v="1"/>
    <x v="1"/>
  </r>
  <r>
    <s v="24-01-2025"/>
    <s v="Dresden"/>
    <s v="Germany"/>
    <x v="0"/>
    <s v="Female"/>
    <x v="2"/>
    <x v="17"/>
    <n v="11000"/>
    <n v="2200"/>
    <n v="2860"/>
    <n v="5"/>
    <m/>
    <n v="286"/>
    <x v="1"/>
    <n v="14300"/>
    <x v="21"/>
    <m/>
    <x v="125"/>
    <x v="14"/>
    <x v="1"/>
    <x v="1"/>
  </r>
  <r>
    <s v="24-01-2025"/>
    <s v="Manaus"/>
    <s v="Brazil"/>
    <x v="0"/>
    <s v="Female"/>
    <x v="5"/>
    <x v="23"/>
    <n v="75"/>
    <n v="15"/>
    <n v="20"/>
    <n v="5"/>
    <m/>
    <n v="6.5625"/>
    <x v="0"/>
    <n v="93.75"/>
    <x v="164"/>
    <m/>
    <x v="140"/>
    <x v="14"/>
    <x v="1"/>
    <x v="1"/>
  </r>
  <r>
    <s v="24-01-2025"/>
    <s v="Hamburg"/>
    <s v="Germany"/>
    <x v="0"/>
    <s v="Female"/>
    <x v="4"/>
    <x v="35"/>
    <n v="3000"/>
    <n v="500"/>
    <n v="650"/>
    <n v="6"/>
    <m/>
    <n v="100"/>
    <x v="0"/>
    <n v="3900"/>
    <x v="16"/>
    <m/>
    <x v="65"/>
    <x v="14"/>
    <x v="1"/>
    <x v="1"/>
  </r>
  <r>
    <s v="24-01-2025"/>
    <s v="Dallas"/>
    <s v="USA"/>
    <x v="0"/>
    <s v="Male"/>
    <x v="0"/>
    <x v="27"/>
    <n v="80"/>
    <n v="40"/>
    <n v="52"/>
    <n v="2"/>
    <m/>
    <n v="7.28"/>
    <x v="0"/>
    <n v="104"/>
    <x v="60"/>
    <m/>
    <x v="59"/>
    <x v="14"/>
    <x v="1"/>
    <x v="1"/>
  </r>
  <r>
    <s v="24-01-2025"/>
    <s v="Bhopal"/>
    <s v="India"/>
    <x v="0"/>
    <s v="Female"/>
    <x v="2"/>
    <x v="18"/>
    <n v="9600"/>
    <n v="1200"/>
    <n v="1560"/>
    <n v="8"/>
    <m/>
    <n v="156"/>
    <x v="2"/>
    <n v="12000"/>
    <x v="162"/>
    <m/>
    <x v="171"/>
    <x v="14"/>
    <x v="1"/>
    <x v="1"/>
  </r>
  <r>
    <s v="24-01-2025"/>
    <s v="Chicago"/>
    <s v="USA"/>
    <x v="0"/>
    <s v="Female"/>
    <x v="4"/>
    <x v="30"/>
    <n v="6000"/>
    <n v="1500"/>
    <n v="1950"/>
    <n v="4"/>
    <m/>
    <n v="195"/>
    <x v="1"/>
    <n v="7500"/>
    <x v="190"/>
    <m/>
    <x v="25"/>
    <x v="14"/>
    <x v="1"/>
    <x v="1"/>
  </r>
  <r>
    <s v="24-01-2025"/>
    <s v="Moradabad"/>
    <s v="India"/>
    <x v="0"/>
    <s v="Male"/>
    <x v="2"/>
    <x v="18"/>
    <n v="3600"/>
    <n v="1200"/>
    <n v="1560"/>
    <n v="3"/>
    <m/>
    <n v="156"/>
    <x v="0"/>
    <n v="4680"/>
    <x v="110"/>
    <m/>
    <x v="16"/>
    <x v="14"/>
    <x v="1"/>
    <x v="1"/>
  </r>
  <r>
    <s v="24-01-2025"/>
    <s v="San Francisco"/>
    <s v="USA"/>
    <x v="0"/>
    <s v="Male"/>
    <x v="2"/>
    <x v="12"/>
    <n v="100000"/>
    <n v="25000"/>
    <n v="32500"/>
    <n v="4"/>
    <m/>
    <n v="4875"/>
    <x v="1"/>
    <n v="125000"/>
    <x v="169"/>
    <m/>
    <x v="195"/>
    <x v="14"/>
    <x v="1"/>
    <x v="1"/>
  </r>
  <r>
    <s v="24-01-2025"/>
    <s v="London"/>
    <s v="UK"/>
    <x v="0"/>
    <s v="Male"/>
    <x v="0"/>
    <x v="38"/>
    <n v="90"/>
    <n v="45"/>
    <n v="59"/>
    <n v="2"/>
    <m/>
    <n v="8.19"/>
    <x v="0"/>
    <n v="117"/>
    <x v="129"/>
    <m/>
    <x v="117"/>
    <x v="14"/>
    <x v="1"/>
    <x v="1"/>
  </r>
  <r>
    <s v="24-01-2025"/>
    <s v="Nashik"/>
    <s v="India"/>
    <x v="1"/>
    <s v="Male"/>
    <x v="0"/>
    <x v="38"/>
    <n v="270"/>
    <n v="45"/>
    <n v="59"/>
    <n v="6"/>
    <m/>
    <n v="40.5"/>
    <x v="0"/>
    <n v="337.5"/>
    <x v="37"/>
    <m/>
    <x v="185"/>
    <x v="14"/>
    <x v="1"/>
    <x v="1"/>
  </r>
  <r>
    <s v="24-01-2025"/>
    <s v="Aligarh"/>
    <s v="India"/>
    <x v="1"/>
    <s v="Male"/>
    <x v="2"/>
    <x v="10"/>
    <n v="8000"/>
    <n v="800"/>
    <n v="1040"/>
    <n v="10"/>
    <m/>
    <n v="104"/>
    <x v="2"/>
    <n v="10400"/>
    <x v="162"/>
    <m/>
    <x v="119"/>
    <x v="14"/>
    <x v="1"/>
    <x v="1"/>
  </r>
  <r>
    <s v="24-01-2025"/>
    <s v="Salvador"/>
    <s v="Brazil"/>
    <x v="0"/>
    <s v="Male"/>
    <x v="0"/>
    <x v="43"/>
    <n v="28"/>
    <n v="7"/>
    <n v="9"/>
    <n v="4"/>
    <m/>
    <n v="2.4500000000000002"/>
    <x v="0"/>
    <n v="35"/>
    <x v="182"/>
    <m/>
    <x v="186"/>
    <x v="14"/>
    <x v="1"/>
    <x v="1"/>
  </r>
  <r>
    <s v="24-01-2025"/>
    <s v="BrasÃ­lia"/>
    <s v="Brazil"/>
    <x v="0"/>
    <s v="Female"/>
    <x v="1"/>
    <x v="44"/>
    <n v="750"/>
    <n v="150"/>
    <n v="195"/>
    <n v="5"/>
    <m/>
    <n v="68.25"/>
    <x v="0"/>
    <n v="975"/>
    <x v="141"/>
    <m/>
    <x v="126"/>
    <x v="14"/>
    <x v="1"/>
    <x v="1"/>
  </r>
  <r>
    <s v="24-01-2025"/>
    <s v="Sambalpur"/>
    <s v="India"/>
    <x v="0"/>
    <s v="Male"/>
    <x v="0"/>
    <x v="38"/>
    <n v="270"/>
    <n v="45"/>
    <n v="59"/>
    <n v="6"/>
    <m/>
    <n v="22.68"/>
    <x v="0"/>
    <n v="324"/>
    <x v="2"/>
    <m/>
    <x v="185"/>
    <x v="14"/>
    <x v="1"/>
    <x v="1"/>
  </r>
  <r>
    <s v="24-01-2025"/>
    <s v="Adelaide"/>
    <s v="Australia"/>
    <x v="0"/>
    <s v="Male"/>
    <x v="0"/>
    <x v="14"/>
    <n v="980"/>
    <n v="140"/>
    <n v="182"/>
    <n v="7"/>
    <m/>
    <n v="100"/>
    <x v="2"/>
    <n v="1274"/>
    <x v="135"/>
    <m/>
    <x v="121"/>
    <x v="14"/>
    <x v="1"/>
    <x v="1"/>
  </r>
  <r>
    <s v="24-01-2025"/>
    <s v="Delhi"/>
    <s v="India"/>
    <x v="0"/>
    <s v="Female"/>
    <x v="2"/>
    <x v="15"/>
    <n v="21000"/>
    <n v="3500"/>
    <n v="4550"/>
    <n v="6"/>
    <m/>
    <n v="455"/>
    <x v="0"/>
    <n v="27300"/>
    <x v="228"/>
    <m/>
    <x v="18"/>
    <x v="14"/>
    <x v="1"/>
    <x v="1"/>
  </r>
  <r>
    <s v="24-01-2025"/>
    <s v="Visakhapatnam"/>
    <s v="India"/>
    <x v="0"/>
    <s v="Male"/>
    <x v="0"/>
    <x v="0"/>
    <n v="1250"/>
    <n v="250"/>
    <n v="325"/>
    <n v="5"/>
    <m/>
    <n v="100"/>
    <x v="0"/>
    <n v="1562.5"/>
    <x v="85"/>
    <m/>
    <x v="81"/>
    <x v="14"/>
    <x v="1"/>
    <x v="1"/>
  </r>
  <r>
    <s v="24-01-2025"/>
    <s v="Edmonton"/>
    <s v="Canada"/>
    <x v="1"/>
    <s v="Female"/>
    <x v="0"/>
    <x v="0"/>
    <n v="1000"/>
    <n v="250"/>
    <n v="325"/>
    <n v="4"/>
    <m/>
    <n v="100"/>
    <x v="1"/>
    <n v="1250"/>
    <x v="214"/>
    <m/>
    <x v="22"/>
    <x v="14"/>
    <x v="1"/>
    <x v="1"/>
  </r>
  <r>
    <s v="24-01-2025"/>
    <s v="Bokaro"/>
    <s v="India"/>
    <x v="0"/>
    <s v="Female"/>
    <x v="0"/>
    <x v="33"/>
    <n v="540"/>
    <n v="60"/>
    <n v="78"/>
    <n v="9"/>
    <m/>
    <n v="70.2"/>
    <x v="2"/>
    <n v="702"/>
    <x v="8"/>
    <m/>
    <x v="8"/>
    <x v="14"/>
    <x v="1"/>
    <x v="1"/>
  </r>
  <r>
    <s v="24-01-2025"/>
    <s v="Bhagalpur"/>
    <s v="India"/>
    <x v="0"/>
    <s v="Male"/>
    <x v="0"/>
    <x v="33"/>
    <n v="180"/>
    <n v="60"/>
    <n v="78"/>
    <n v="3"/>
    <m/>
    <n v="16.38"/>
    <x v="0"/>
    <n v="234"/>
    <x v="2"/>
    <m/>
    <x v="2"/>
    <x v="14"/>
    <x v="1"/>
    <x v="1"/>
  </r>
  <r>
    <s v="24-01-2025"/>
    <s v="Sambalpur"/>
    <s v="India"/>
    <x v="0"/>
    <s v="Female"/>
    <x v="0"/>
    <x v="1"/>
    <n v="160"/>
    <n v="80"/>
    <n v="104"/>
    <n v="2"/>
    <m/>
    <n v="10.4"/>
    <x v="1"/>
    <n v="208"/>
    <x v="61"/>
    <m/>
    <x v="11"/>
    <x v="14"/>
    <x v="1"/>
    <x v="1"/>
  </r>
  <r>
    <s v="24-01-2025"/>
    <s v="SÃ£o Paulo"/>
    <s v="Brazil"/>
    <x v="0"/>
    <s v="Male"/>
    <x v="4"/>
    <x v="13"/>
    <n v="4500"/>
    <n v="900"/>
    <n v="1170"/>
    <n v="5"/>
    <m/>
    <n v="117"/>
    <x v="2"/>
    <n v="5850"/>
    <x v="194"/>
    <m/>
    <x v="40"/>
    <x v="14"/>
    <x v="1"/>
    <x v="1"/>
  </r>
  <r>
    <s v="24-01-2025"/>
    <s v="Toronto"/>
    <s v="Canada"/>
    <x v="0"/>
    <s v="Female"/>
    <x v="0"/>
    <x v="5"/>
    <n v="540"/>
    <n v="90"/>
    <n v="117"/>
    <n v="6"/>
    <m/>
    <n v="49.14"/>
    <x v="0"/>
    <n v="702"/>
    <x v="8"/>
    <m/>
    <x v="8"/>
    <x v="14"/>
    <x v="1"/>
    <x v="1"/>
  </r>
  <r>
    <s v="24-01-2025"/>
    <s v="Baranagar"/>
    <s v="India"/>
    <x v="0"/>
    <s v="Male"/>
    <x v="0"/>
    <x v="14"/>
    <n v="280"/>
    <n v="140"/>
    <n v="182"/>
    <n v="2"/>
    <m/>
    <n v="17.5"/>
    <x v="1"/>
    <n v="350"/>
    <x v="91"/>
    <m/>
    <x v="87"/>
    <x v="14"/>
    <x v="1"/>
    <x v="1"/>
  </r>
  <r>
    <s v="24-01-2025"/>
    <s v="Nashville"/>
    <s v="USA"/>
    <x v="0"/>
    <s v="Female"/>
    <x v="2"/>
    <x v="10"/>
    <n v="5600"/>
    <n v="800"/>
    <n v="1040"/>
    <n v="7"/>
    <m/>
    <n v="104"/>
    <x v="2"/>
    <n v="6440"/>
    <x v="302"/>
    <m/>
    <x v="135"/>
    <x v="14"/>
    <x v="1"/>
    <x v="1"/>
  </r>
  <r>
    <s v="24-01-2025"/>
    <s v="Hobart"/>
    <s v="Australia"/>
    <x v="0"/>
    <s v="Female"/>
    <x v="0"/>
    <x v="27"/>
    <n v="240"/>
    <n v="40"/>
    <n v="52"/>
    <n v="6"/>
    <m/>
    <n v="13.8"/>
    <x v="1"/>
    <n v="276"/>
    <x v="4"/>
    <m/>
    <x v="7"/>
    <x v="14"/>
    <x v="1"/>
    <x v="1"/>
  </r>
  <r>
    <s v="24-01-2025"/>
    <s v="SÃ£o Paulo"/>
    <s v="Brazil"/>
    <x v="1"/>
    <s v="Male"/>
    <x v="4"/>
    <x v="45"/>
    <n v="10000"/>
    <n v="2000"/>
    <n v="2600"/>
    <n v="5"/>
    <m/>
    <n v="260"/>
    <x v="2"/>
    <n v="12500"/>
    <x v="139"/>
    <m/>
    <x v="88"/>
    <x v="14"/>
    <x v="1"/>
    <x v="1"/>
  </r>
  <r>
    <s v="24-01-2025"/>
    <s v="Munich"/>
    <s v="Germany"/>
    <x v="1"/>
    <s v="Male"/>
    <x v="0"/>
    <x v="27"/>
    <n v="120"/>
    <n v="40"/>
    <n v="52"/>
    <n v="3"/>
    <m/>
    <n v="23.4"/>
    <x v="2"/>
    <n v="156"/>
    <x v="4"/>
    <m/>
    <x v="4"/>
    <x v="14"/>
    <x v="1"/>
    <x v="1"/>
  </r>
  <r>
    <s v="25-01-2025"/>
    <s v="Kollam"/>
    <s v="India"/>
    <x v="0"/>
    <s v="Male"/>
    <x v="0"/>
    <x v="27"/>
    <n v="400"/>
    <n v="40"/>
    <n v="52"/>
    <n v="10"/>
    <m/>
    <n v="25"/>
    <x v="1"/>
    <n v="500"/>
    <x v="132"/>
    <m/>
    <x v="20"/>
    <x v="15"/>
    <x v="1"/>
    <x v="1"/>
  </r>
  <r>
    <s v="25-01-2025"/>
    <s v="Jaipur"/>
    <s v="India"/>
    <x v="1"/>
    <s v="Male"/>
    <x v="0"/>
    <x v="33"/>
    <n v="480"/>
    <n v="60"/>
    <n v="78"/>
    <n v="8"/>
    <m/>
    <n v="74.88"/>
    <x v="0"/>
    <n v="624"/>
    <x v="201"/>
    <m/>
    <x v="110"/>
    <x v="15"/>
    <x v="1"/>
    <x v="1"/>
  </r>
  <r>
    <s v="25-01-2025"/>
    <s v="Jacksonville"/>
    <s v="USA"/>
    <x v="0"/>
    <s v="Female"/>
    <x v="2"/>
    <x v="19"/>
    <n v="126000"/>
    <n v="18000"/>
    <n v="23400"/>
    <n v="7"/>
    <m/>
    <n v="3510"/>
    <x v="0"/>
    <n v="157500"/>
    <x v="260"/>
    <m/>
    <x v="36"/>
    <x v="15"/>
    <x v="1"/>
    <x v="1"/>
  </r>
  <r>
    <s v="25-01-2025"/>
    <s v="Nashik"/>
    <s v="India"/>
    <x v="0"/>
    <s v="Male"/>
    <x v="0"/>
    <x v="36"/>
    <n v="55"/>
    <n v="55"/>
    <n v="72"/>
    <n v="1"/>
    <m/>
    <n v="3.4375"/>
    <x v="1"/>
    <n v="68.75"/>
    <x v="344"/>
    <m/>
    <x v="120"/>
    <x v="15"/>
    <x v="1"/>
    <x v="1"/>
  </r>
  <r>
    <s v="25-01-2025"/>
    <s v="Rewa"/>
    <s v="India"/>
    <x v="1"/>
    <s v="Male"/>
    <x v="4"/>
    <x v="35"/>
    <n v="500"/>
    <n v="500"/>
    <n v="650"/>
    <n v="1"/>
    <m/>
    <n v="65"/>
    <x v="1"/>
    <n v="650"/>
    <x v="22"/>
    <m/>
    <x v="24"/>
    <x v="15"/>
    <x v="1"/>
    <x v="1"/>
  </r>
  <r>
    <s v="25-01-2025"/>
    <s v="Phoenix"/>
    <s v="USA"/>
    <x v="0"/>
    <s v="Male"/>
    <x v="0"/>
    <x v="38"/>
    <n v="360"/>
    <n v="45"/>
    <n v="59"/>
    <n v="8"/>
    <m/>
    <n v="28.98"/>
    <x v="0"/>
    <n v="414"/>
    <x v="2"/>
    <m/>
    <x v="114"/>
    <x v="15"/>
    <x v="1"/>
    <x v="1"/>
  </r>
  <r>
    <s v="25-01-2025"/>
    <s v="Seattle"/>
    <s v="USA"/>
    <x v="0"/>
    <s v="Male"/>
    <x v="2"/>
    <x v="19"/>
    <n v="18000"/>
    <n v="18000"/>
    <n v="23400"/>
    <n v="1"/>
    <m/>
    <n v="1638"/>
    <x v="0"/>
    <n v="23400"/>
    <x v="102"/>
    <m/>
    <x v="152"/>
    <x v="15"/>
    <x v="1"/>
    <x v="1"/>
  </r>
  <r>
    <s v="25-01-2025"/>
    <s v="Ahmedabad"/>
    <s v="India"/>
    <x v="0"/>
    <s v="Female"/>
    <x v="0"/>
    <x v="36"/>
    <n v="495"/>
    <n v="55"/>
    <n v="72"/>
    <n v="9"/>
    <m/>
    <n v="30.9375"/>
    <x v="1"/>
    <n v="618.75"/>
    <x v="158"/>
    <m/>
    <x v="139"/>
    <x v="15"/>
    <x v="1"/>
    <x v="1"/>
  </r>
  <r>
    <s v="25-01-2025"/>
    <s v="Hyderabad"/>
    <s v="India"/>
    <x v="1"/>
    <s v="Female"/>
    <x v="2"/>
    <x v="17"/>
    <n v="11000"/>
    <n v="2200"/>
    <n v="2860"/>
    <n v="5"/>
    <m/>
    <n v="286"/>
    <x v="2"/>
    <n v="13750"/>
    <x v="189"/>
    <m/>
    <x v="125"/>
    <x v="15"/>
    <x v="1"/>
    <x v="1"/>
  </r>
  <r>
    <s v="25-01-2025"/>
    <s v="Gwalior"/>
    <s v="India"/>
    <x v="1"/>
    <s v="Female"/>
    <x v="5"/>
    <x v="49"/>
    <n v="350"/>
    <n v="70"/>
    <n v="91"/>
    <n v="5"/>
    <m/>
    <n v="54.6"/>
    <x v="0"/>
    <n v="455"/>
    <x v="234"/>
    <m/>
    <x v="170"/>
    <x v="15"/>
    <x v="1"/>
    <x v="1"/>
  </r>
  <r>
    <s v="25-01-2025"/>
    <s v="Austin"/>
    <s v="USA"/>
    <x v="0"/>
    <s v="Male"/>
    <x v="4"/>
    <x v="31"/>
    <n v="4000"/>
    <n v="800"/>
    <n v="1040"/>
    <n v="5"/>
    <m/>
    <n v="104"/>
    <x v="1"/>
    <n v="5200"/>
    <x v="12"/>
    <m/>
    <x v="12"/>
    <x v="15"/>
    <x v="1"/>
    <x v="1"/>
  </r>
  <r>
    <s v="25-01-2025"/>
    <s v="Visakhapatnam"/>
    <s v="India"/>
    <x v="0"/>
    <s v="Male"/>
    <x v="0"/>
    <x v="9"/>
    <n v="300"/>
    <n v="60"/>
    <n v="78"/>
    <n v="5"/>
    <m/>
    <n v="39"/>
    <x v="2"/>
    <n v="390"/>
    <x v="43"/>
    <m/>
    <x v="85"/>
    <x v="15"/>
    <x v="1"/>
    <x v="1"/>
  </r>
  <r>
    <s v="25-01-2025"/>
    <s v="Rewa"/>
    <s v="India"/>
    <x v="0"/>
    <s v="Female"/>
    <x v="0"/>
    <x v="11"/>
    <n v="5500"/>
    <n v="550"/>
    <n v="715"/>
    <n v="10"/>
    <m/>
    <n v="100"/>
    <x v="1"/>
    <n v="7150"/>
    <x v="248"/>
    <m/>
    <x v="150"/>
    <x v="15"/>
    <x v="1"/>
    <x v="1"/>
  </r>
  <r>
    <s v="25-01-2025"/>
    <s v="Atlanta"/>
    <s v="USA"/>
    <x v="0"/>
    <s v="Male"/>
    <x v="0"/>
    <x v="11"/>
    <n v="4950"/>
    <n v="550"/>
    <n v="715"/>
    <n v="9"/>
    <m/>
    <n v="100"/>
    <x v="0"/>
    <n v="6435"/>
    <x v="313"/>
    <m/>
    <x v="222"/>
    <x v="15"/>
    <x v="1"/>
    <x v="1"/>
  </r>
  <r>
    <s v="25-01-2025"/>
    <s v="Fujairah"/>
    <s v="UAE"/>
    <x v="0"/>
    <s v="Male"/>
    <x v="2"/>
    <x v="19"/>
    <n v="90000"/>
    <n v="18000"/>
    <n v="23400"/>
    <n v="5"/>
    <m/>
    <n v="3510"/>
    <x v="0"/>
    <n v="117000"/>
    <x v="95"/>
    <m/>
    <x v="63"/>
    <x v="15"/>
    <x v="1"/>
    <x v="1"/>
  </r>
  <r>
    <s v="25-01-2025"/>
    <s v="Karimnagar"/>
    <s v="India"/>
    <x v="0"/>
    <s v="Female"/>
    <x v="4"/>
    <x v="13"/>
    <n v="3600"/>
    <n v="900"/>
    <n v="1170"/>
    <n v="4"/>
    <m/>
    <n v="117"/>
    <x v="1"/>
    <n v="4680"/>
    <x v="110"/>
    <m/>
    <x v="16"/>
    <x v="15"/>
    <x v="1"/>
    <x v="1"/>
  </r>
  <r>
    <s v="25-01-2025"/>
    <s v="Quebec City"/>
    <s v="Canada"/>
    <x v="0"/>
    <s v="Male"/>
    <x v="2"/>
    <x v="18"/>
    <n v="8400"/>
    <n v="1200"/>
    <n v="1560"/>
    <n v="7"/>
    <m/>
    <n v="156"/>
    <x v="0"/>
    <n v="10920"/>
    <x v="303"/>
    <m/>
    <x v="100"/>
    <x v="15"/>
    <x v="1"/>
    <x v="1"/>
  </r>
  <r>
    <s v="25-01-2025"/>
    <s v="Mumbai"/>
    <s v="India"/>
    <x v="0"/>
    <s v="Female"/>
    <x v="4"/>
    <x v="13"/>
    <n v="1800"/>
    <n v="900"/>
    <n v="1170"/>
    <n v="2"/>
    <m/>
    <n v="117"/>
    <x v="2"/>
    <n v="2340"/>
    <x v="137"/>
    <m/>
    <x v="122"/>
    <x v="15"/>
    <x v="1"/>
    <x v="1"/>
  </r>
  <r>
    <s v="25-01-2025"/>
    <s v="Ludhiana"/>
    <s v="India"/>
    <x v="1"/>
    <s v="Female"/>
    <x v="5"/>
    <x v="56"/>
    <n v="80"/>
    <n v="20"/>
    <n v="26"/>
    <n v="4"/>
    <m/>
    <n v="10.4"/>
    <x v="1"/>
    <n v="104"/>
    <x v="60"/>
    <m/>
    <x v="59"/>
    <x v="15"/>
    <x v="1"/>
    <x v="1"/>
  </r>
  <r>
    <s v="25-01-2025"/>
    <s v="Milwaukee"/>
    <s v="USA"/>
    <x v="0"/>
    <s v="Male"/>
    <x v="2"/>
    <x v="12"/>
    <n v="75000"/>
    <n v="25000"/>
    <n v="32500"/>
    <n v="3"/>
    <m/>
    <n v="4875"/>
    <x v="0"/>
    <n v="97500"/>
    <x v="66"/>
    <m/>
    <x v="158"/>
    <x v="15"/>
    <x v="1"/>
    <x v="1"/>
  </r>
  <r>
    <s v="25-01-2025"/>
    <s v="London"/>
    <s v="UK"/>
    <x v="1"/>
    <s v="Male"/>
    <x v="4"/>
    <x v="30"/>
    <n v="10500"/>
    <n v="1500"/>
    <n v="1950"/>
    <n v="7"/>
    <m/>
    <n v="195"/>
    <x v="0"/>
    <n v="13650"/>
    <x v="272"/>
    <m/>
    <x v="205"/>
    <x v="15"/>
    <x v="1"/>
    <x v="1"/>
  </r>
  <r>
    <s v="25-01-2025"/>
    <s v="Aligarh"/>
    <s v="India"/>
    <x v="0"/>
    <s v="Male"/>
    <x v="0"/>
    <x v="6"/>
    <n v="80"/>
    <n v="20"/>
    <n v="26"/>
    <n v="4"/>
    <m/>
    <n v="7"/>
    <x v="0"/>
    <n v="100"/>
    <x v="9"/>
    <m/>
    <x v="59"/>
    <x v="15"/>
    <x v="1"/>
    <x v="1"/>
  </r>
  <r>
    <s v="25-01-2025"/>
    <s v="Melbourne"/>
    <s v="Australia"/>
    <x v="0"/>
    <s v="Female"/>
    <x v="4"/>
    <x v="45"/>
    <n v="14000"/>
    <n v="2000"/>
    <n v="2600"/>
    <n v="7"/>
    <m/>
    <n v="260"/>
    <x v="0"/>
    <n v="18200"/>
    <x v="195"/>
    <m/>
    <x v="107"/>
    <x v="15"/>
    <x v="1"/>
    <x v="1"/>
  </r>
  <r>
    <s v="25-01-2025"/>
    <s v="Portland"/>
    <s v="USA"/>
    <x v="0"/>
    <s v="Male"/>
    <x v="4"/>
    <x v="28"/>
    <n v="300"/>
    <n v="100"/>
    <n v="130"/>
    <n v="3"/>
    <m/>
    <n v="18"/>
    <x v="1"/>
    <n v="360"/>
    <x v="55"/>
    <m/>
    <x v="85"/>
    <x v="15"/>
    <x v="1"/>
    <x v="1"/>
  </r>
  <r>
    <s v="25-01-2025"/>
    <s v="Manchester"/>
    <s v="UK"/>
    <x v="0"/>
    <s v="Male"/>
    <x v="0"/>
    <x v="3"/>
    <n v="500"/>
    <n v="100"/>
    <n v="130"/>
    <n v="5"/>
    <m/>
    <n v="32.5"/>
    <x v="1"/>
    <n v="650"/>
    <x v="22"/>
    <m/>
    <x v="24"/>
    <x v="15"/>
    <x v="1"/>
    <x v="1"/>
  </r>
  <r>
    <s v="25-01-2025"/>
    <s v="Gandhinagar"/>
    <s v="India"/>
    <x v="0"/>
    <s v="Female"/>
    <x v="2"/>
    <x v="24"/>
    <n v="1500"/>
    <n v="250"/>
    <n v="325"/>
    <n v="6"/>
    <m/>
    <n v="100"/>
    <x v="0"/>
    <n v="1800"/>
    <x v="52"/>
    <m/>
    <x v="0"/>
    <x v="15"/>
    <x v="1"/>
    <x v="1"/>
  </r>
  <r>
    <s v="25-01-2025"/>
    <s v="Brisbane"/>
    <s v="Australia"/>
    <x v="1"/>
    <s v="Female"/>
    <x v="0"/>
    <x v="5"/>
    <n v="360"/>
    <n v="90"/>
    <n v="117"/>
    <n v="4"/>
    <m/>
    <n v="70.2"/>
    <x v="2"/>
    <n v="468"/>
    <x v="101"/>
    <m/>
    <x v="44"/>
    <x v="15"/>
    <x v="1"/>
    <x v="1"/>
  </r>
  <r>
    <s v="25-01-2025"/>
    <s v="Allahabad"/>
    <s v="India"/>
    <x v="0"/>
    <s v="Male"/>
    <x v="0"/>
    <x v="4"/>
    <n v="240"/>
    <n v="40"/>
    <n v="52"/>
    <n v="6"/>
    <m/>
    <n v="21.84"/>
    <x v="0"/>
    <n v="312"/>
    <x v="7"/>
    <m/>
    <x v="7"/>
    <x v="15"/>
    <x v="1"/>
    <x v="1"/>
  </r>
  <r>
    <s v="25-01-2025"/>
    <s v="Montreal"/>
    <s v="Canada"/>
    <x v="0"/>
    <s v="Male"/>
    <x v="1"/>
    <x v="54"/>
    <n v="105"/>
    <n v="35"/>
    <n v="46"/>
    <n v="3"/>
    <m/>
    <n v="6.8250000000000002"/>
    <x v="1"/>
    <n v="136.5"/>
    <x v="202"/>
    <m/>
    <x v="159"/>
    <x v="15"/>
    <x v="1"/>
    <x v="1"/>
  </r>
  <r>
    <s v="25-01-2025"/>
    <s v="Abu Dhabi"/>
    <s v="UAE"/>
    <x v="0"/>
    <s v="Female"/>
    <x v="0"/>
    <x v="33"/>
    <n v="300"/>
    <n v="60"/>
    <n v="78"/>
    <n v="5"/>
    <m/>
    <n v="19.5"/>
    <x v="1"/>
    <n v="390"/>
    <x v="43"/>
    <m/>
    <x v="85"/>
    <x v="15"/>
    <x v="1"/>
    <x v="1"/>
  </r>
  <r>
    <s v="25-01-2025"/>
    <s v="Seattle"/>
    <s v="USA"/>
    <x v="1"/>
    <s v="Male"/>
    <x v="4"/>
    <x v="34"/>
    <n v="10000"/>
    <n v="2500"/>
    <n v="3250"/>
    <n v="4"/>
    <m/>
    <n v="325"/>
    <x v="2"/>
    <n v="13000"/>
    <x v="93"/>
    <m/>
    <x v="88"/>
    <x v="15"/>
    <x v="1"/>
    <x v="1"/>
  </r>
  <r>
    <s v="25-01-2025"/>
    <s v="Manaus"/>
    <s v="Brazil"/>
    <x v="0"/>
    <s v="Male"/>
    <x v="0"/>
    <x v="9"/>
    <n v="480"/>
    <n v="60"/>
    <n v="78"/>
    <n v="8"/>
    <m/>
    <n v="43.68"/>
    <x v="0"/>
    <n v="624"/>
    <x v="201"/>
    <m/>
    <x v="110"/>
    <x v="15"/>
    <x v="1"/>
    <x v="1"/>
  </r>
  <r>
    <s v="25-01-2025"/>
    <s v="Tenali"/>
    <s v="India"/>
    <x v="0"/>
    <s v="Male"/>
    <x v="0"/>
    <x v="33"/>
    <n v="480"/>
    <n v="60"/>
    <n v="78"/>
    <n v="8"/>
    <m/>
    <n v="43.68"/>
    <x v="0"/>
    <n v="624"/>
    <x v="201"/>
    <m/>
    <x v="110"/>
    <x v="15"/>
    <x v="1"/>
    <x v="1"/>
  </r>
  <r>
    <s v="26-01-2025"/>
    <s v="Frankfurt"/>
    <s v="Germany"/>
    <x v="0"/>
    <s v="Male"/>
    <x v="4"/>
    <x v="30"/>
    <n v="4500"/>
    <n v="1500"/>
    <n v="1950"/>
    <n v="3"/>
    <m/>
    <n v="195"/>
    <x v="1"/>
    <n v="5850"/>
    <x v="194"/>
    <m/>
    <x v="40"/>
    <x v="16"/>
    <x v="1"/>
    <x v="1"/>
  </r>
  <r>
    <s v="26-01-2025"/>
    <s v="Hapur"/>
    <s v="India"/>
    <x v="0"/>
    <s v="Female"/>
    <x v="1"/>
    <x v="47"/>
    <n v="75"/>
    <n v="25"/>
    <n v="33"/>
    <n v="3"/>
    <m/>
    <n v="9.75"/>
    <x v="2"/>
    <n v="97.5"/>
    <x v="119"/>
    <m/>
    <x v="111"/>
    <x v="16"/>
    <x v="1"/>
    <x v="1"/>
  </r>
  <r>
    <s v="26-01-2025"/>
    <s v="Satna"/>
    <s v="India"/>
    <x v="0"/>
    <s v="Male"/>
    <x v="0"/>
    <x v="36"/>
    <n v="275"/>
    <n v="55"/>
    <n v="72"/>
    <n v="5"/>
    <m/>
    <n v="17.875"/>
    <x v="1"/>
    <n v="357.5"/>
    <x v="120"/>
    <m/>
    <x v="113"/>
    <x v="16"/>
    <x v="1"/>
    <x v="1"/>
  </r>
  <r>
    <s v="26-01-2025"/>
    <s v="Austin"/>
    <s v="USA"/>
    <x v="0"/>
    <s v="Male"/>
    <x v="0"/>
    <x v="1"/>
    <n v="560"/>
    <n v="80"/>
    <n v="104"/>
    <n v="7"/>
    <m/>
    <n v="45.08"/>
    <x v="0"/>
    <n v="644"/>
    <x v="96"/>
    <m/>
    <x v="17"/>
    <x v="16"/>
    <x v="1"/>
    <x v="1"/>
  </r>
  <r>
    <s v="26-01-2025"/>
    <s v="Houston"/>
    <s v="USA"/>
    <x v="0"/>
    <s v="Female"/>
    <x v="0"/>
    <x v="43"/>
    <n v="21"/>
    <n v="7"/>
    <n v="9"/>
    <n v="3"/>
    <m/>
    <n v="1.911"/>
    <x v="0"/>
    <n v="27.3"/>
    <x v="246"/>
    <m/>
    <x v="137"/>
    <x v="16"/>
    <x v="1"/>
    <x v="1"/>
  </r>
  <r>
    <s v="26-01-2025"/>
    <s v="Ahmedabad"/>
    <s v="India"/>
    <x v="0"/>
    <s v="Male"/>
    <x v="0"/>
    <x v="6"/>
    <n v="80"/>
    <n v="20"/>
    <n v="26"/>
    <n v="4"/>
    <m/>
    <n v="5.2"/>
    <x v="1"/>
    <n v="104"/>
    <x v="60"/>
    <m/>
    <x v="59"/>
    <x v="16"/>
    <x v="1"/>
    <x v="1"/>
  </r>
  <r>
    <s v="26-01-2025"/>
    <s v="Bhopal"/>
    <s v="India"/>
    <x v="0"/>
    <s v="Female"/>
    <x v="0"/>
    <x v="33"/>
    <n v="240"/>
    <n v="60"/>
    <n v="78"/>
    <n v="4"/>
    <m/>
    <n v="31.2"/>
    <x v="2"/>
    <n v="312"/>
    <x v="7"/>
    <m/>
    <x v="7"/>
    <x v="16"/>
    <x v="1"/>
    <x v="1"/>
  </r>
  <r>
    <s v="26-01-2025"/>
    <s v="Madurai"/>
    <s v="India"/>
    <x v="0"/>
    <s v="Male"/>
    <x v="0"/>
    <x v="9"/>
    <n v="240"/>
    <n v="60"/>
    <n v="78"/>
    <n v="4"/>
    <m/>
    <n v="21.84"/>
    <x v="0"/>
    <n v="312"/>
    <x v="7"/>
    <m/>
    <x v="7"/>
    <x v="16"/>
    <x v="1"/>
    <x v="1"/>
  </r>
  <r>
    <s v="26-01-2025"/>
    <s v="Cologne"/>
    <s v="Germany"/>
    <x v="0"/>
    <s v="Female"/>
    <x v="0"/>
    <x v="11"/>
    <n v="5500"/>
    <n v="550"/>
    <n v="715"/>
    <n v="10"/>
    <m/>
    <n v="100"/>
    <x v="1"/>
    <n v="7150"/>
    <x v="248"/>
    <m/>
    <x v="150"/>
    <x v="16"/>
    <x v="1"/>
    <x v="1"/>
  </r>
  <r>
    <s v="26-01-2025"/>
    <s v="Frankfurt"/>
    <s v="Germany"/>
    <x v="0"/>
    <s v="Male"/>
    <x v="4"/>
    <x v="31"/>
    <n v="2400"/>
    <n v="800"/>
    <n v="1040"/>
    <n v="3"/>
    <m/>
    <n v="104"/>
    <x v="2"/>
    <n v="3120"/>
    <x v="72"/>
    <m/>
    <x v="70"/>
    <x v="16"/>
    <x v="1"/>
    <x v="1"/>
  </r>
  <r>
    <s v="26-01-2025"/>
    <s v="Hapur"/>
    <s v="India"/>
    <x v="0"/>
    <s v="Male"/>
    <x v="0"/>
    <x v="43"/>
    <n v="49"/>
    <n v="7"/>
    <n v="9"/>
    <n v="7"/>
    <m/>
    <n v="2.94"/>
    <x v="1"/>
    <n v="58.8"/>
    <x v="384"/>
    <m/>
    <x v="34"/>
    <x v="16"/>
    <x v="1"/>
    <x v="1"/>
  </r>
  <r>
    <s v="26-01-2025"/>
    <s v="Houston"/>
    <s v="USA"/>
    <x v="0"/>
    <s v="Female"/>
    <x v="0"/>
    <x v="38"/>
    <n v="180"/>
    <n v="45"/>
    <n v="59"/>
    <n v="4"/>
    <m/>
    <n v="11.7"/>
    <x v="1"/>
    <n v="234"/>
    <x v="2"/>
    <m/>
    <x v="94"/>
    <x v="16"/>
    <x v="1"/>
    <x v="1"/>
  </r>
  <r>
    <s v="26-01-2025"/>
    <s v="Bhopal"/>
    <s v="India"/>
    <x v="1"/>
    <s v="Female"/>
    <x v="5"/>
    <x v="57"/>
    <n v="175"/>
    <n v="25"/>
    <n v="33"/>
    <n v="7"/>
    <m/>
    <n v="27.3"/>
    <x v="0"/>
    <n v="227.5"/>
    <x v="186"/>
    <m/>
    <x v="153"/>
    <x v="16"/>
    <x v="1"/>
    <x v="1"/>
  </r>
  <r>
    <s v="26-01-2025"/>
    <s v="Jalandhar"/>
    <s v="India"/>
    <x v="0"/>
    <s v="Female"/>
    <x v="2"/>
    <x v="12"/>
    <n v="25000"/>
    <n v="25000"/>
    <n v="32500"/>
    <n v="1"/>
    <m/>
    <n v="1625"/>
    <x v="1"/>
    <n v="32500"/>
    <x v="176"/>
    <m/>
    <x v="57"/>
    <x v="16"/>
    <x v="1"/>
    <x v="1"/>
  </r>
  <r>
    <s v="26-01-2025"/>
    <s v="Karimnagar"/>
    <s v="India"/>
    <x v="0"/>
    <s v="Female"/>
    <x v="4"/>
    <x v="28"/>
    <n v="300"/>
    <n v="100"/>
    <n v="130"/>
    <n v="3"/>
    <m/>
    <n v="18.75"/>
    <x v="1"/>
    <n v="375"/>
    <x v="24"/>
    <m/>
    <x v="85"/>
    <x v="16"/>
    <x v="1"/>
    <x v="1"/>
  </r>
  <r>
    <s v="26-01-2025"/>
    <s v="Melbourne"/>
    <s v="Australia"/>
    <x v="0"/>
    <s v="Male"/>
    <x v="0"/>
    <x v="6"/>
    <n v="80"/>
    <n v="20"/>
    <n v="26"/>
    <n v="4"/>
    <m/>
    <n v="7.28"/>
    <x v="0"/>
    <n v="104"/>
    <x v="60"/>
    <m/>
    <x v="59"/>
    <x v="16"/>
    <x v="1"/>
    <x v="1"/>
  </r>
  <r>
    <s v="26-01-2025"/>
    <s v="Cologne"/>
    <s v="Germany"/>
    <x v="0"/>
    <s v="Female"/>
    <x v="4"/>
    <x v="34"/>
    <n v="22500"/>
    <n v="2500"/>
    <n v="3250"/>
    <n v="9"/>
    <m/>
    <n v="325"/>
    <x v="2"/>
    <n v="29250"/>
    <x v="387"/>
    <m/>
    <x v="246"/>
    <x v="16"/>
    <x v="1"/>
    <x v="1"/>
  </r>
  <r>
    <s v="26-01-2025"/>
    <s v="Hamburg"/>
    <s v="Germany"/>
    <x v="1"/>
    <s v="Male"/>
    <x v="0"/>
    <x v="14"/>
    <n v="840"/>
    <n v="140"/>
    <n v="182"/>
    <n v="6"/>
    <m/>
    <n v="100"/>
    <x v="2"/>
    <n v="1092"/>
    <x v="32"/>
    <m/>
    <x v="33"/>
    <x v="16"/>
    <x v="1"/>
    <x v="1"/>
  </r>
  <r>
    <s v="26-01-2025"/>
    <s v="Madurai"/>
    <s v="India"/>
    <x v="1"/>
    <s v="Male"/>
    <x v="2"/>
    <x v="24"/>
    <n v="1750"/>
    <n v="250"/>
    <n v="325"/>
    <n v="7"/>
    <m/>
    <n v="100"/>
    <x v="1"/>
    <n v="2275"/>
    <x v="31"/>
    <m/>
    <x v="31"/>
    <x v="16"/>
    <x v="1"/>
    <x v="1"/>
  </r>
  <r>
    <s v="26-01-2025"/>
    <s v="Manchester"/>
    <s v="UK"/>
    <x v="0"/>
    <s v="Male"/>
    <x v="0"/>
    <x v="38"/>
    <n v="90"/>
    <n v="45"/>
    <n v="59"/>
    <n v="2"/>
    <m/>
    <n v="11.7"/>
    <x v="2"/>
    <n v="117"/>
    <x v="129"/>
    <m/>
    <x v="117"/>
    <x v="16"/>
    <x v="1"/>
    <x v="1"/>
  </r>
  <r>
    <s v="26-01-2025"/>
    <s v="Los Angeles"/>
    <s v="USA"/>
    <x v="0"/>
    <s v="Male"/>
    <x v="2"/>
    <x v="18"/>
    <n v="7200"/>
    <n v="1200"/>
    <n v="1560"/>
    <n v="6"/>
    <m/>
    <n v="156"/>
    <x v="0"/>
    <n v="9360"/>
    <x v="19"/>
    <m/>
    <x v="19"/>
    <x v="16"/>
    <x v="1"/>
    <x v="1"/>
  </r>
  <r>
    <s v="26-01-2025"/>
    <s v="Manchester"/>
    <s v="UK"/>
    <x v="0"/>
    <s v="Male"/>
    <x v="0"/>
    <x v="27"/>
    <n v="160"/>
    <n v="40"/>
    <n v="52"/>
    <n v="4"/>
    <m/>
    <n v="20.8"/>
    <x v="2"/>
    <n v="208"/>
    <x v="61"/>
    <m/>
    <x v="11"/>
    <x v="16"/>
    <x v="1"/>
    <x v="1"/>
  </r>
  <r>
    <s v="26-01-2025"/>
    <s v="Ahmedabad"/>
    <s v="India"/>
    <x v="0"/>
    <s v="Female"/>
    <x v="0"/>
    <x v="11"/>
    <n v="1650"/>
    <n v="550"/>
    <n v="715"/>
    <n v="3"/>
    <m/>
    <n v="100"/>
    <x v="2"/>
    <n v="2145"/>
    <x v="259"/>
    <m/>
    <x v="163"/>
    <x v="16"/>
    <x v="1"/>
    <x v="1"/>
  </r>
  <r>
    <s v="26-01-2025"/>
    <s v="Bhopal"/>
    <s v="India"/>
    <x v="1"/>
    <s v="Female"/>
    <x v="0"/>
    <x v="36"/>
    <n v="330"/>
    <n v="55"/>
    <n v="72"/>
    <n v="6"/>
    <m/>
    <n v="41.25"/>
    <x v="1"/>
    <n v="412.5"/>
    <x v="120"/>
    <m/>
    <x v="101"/>
    <x v="16"/>
    <x v="1"/>
    <x v="1"/>
  </r>
  <r>
    <s v="26-01-2025"/>
    <s v="Munich"/>
    <s v="Germany"/>
    <x v="0"/>
    <s v="Male"/>
    <x v="3"/>
    <x v="25"/>
    <n v="240"/>
    <n v="120"/>
    <n v="156"/>
    <n v="2"/>
    <m/>
    <n v="31.2"/>
    <x v="2"/>
    <n v="312"/>
    <x v="7"/>
    <m/>
    <x v="7"/>
    <x v="16"/>
    <x v="1"/>
    <x v="1"/>
  </r>
  <r>
    <s v="26-01-2025"/>
    <s v="Mumbai"/>
    <s v="India"/>
    <x v="0"/>
    <s v="Male"/>
    <x v="1"/>
    <x v="47"/>
    <n v="75"/>
    <n v="25"/>
    <n v="33"/>
    <n v="3"/>
    <m/>
    <n v="4.875"/>
    <x v="1"/>
    <n v="97.5"/>
    <x v="119"/>
    <m/>
    <x v="111"/>
    <x v="16"/>
    <x v="1"/>
    <x v="1"/>
  </r>
  <r>
    <s v="26-01-2025"/>
    <s v="Gold Coast"/>
    <s v="Australia"/>
    <x v="0"/>
    <s v="Female"/>
    <x v="0"/>
    <x v="1"/>
    <n v="80"/>
    <n v="80"/>
    <n v="104"/>
    <n v="1"/>
    <m/>
    <n v="5"/>
    <x v="1"/>
    <n v="100"/>
    <x v="9"/>
    <m/>
    <x v="59"/>
    <x v="16"/>
    <x v="1"/>
    <x v="1"/>
  </r>
  <r>
    <s v="26-01-2025"/>
    <s v="Gwalior"/>
    <s v="India"/>
    <x v="0"/>
    <s v="Male"/>
    <x v="2"/>
    <x v="19"/>
    <n v="36000"/>
    <n v="18000"/>
    <n v="23400"/>
    <n v="2"/>
    <m/>
    <n v="3510"/>
    <x v="2"/>
    <n v="46800"/>
    <x v="51"/>
    <m/>
    <x v="52"/>
    <x v="16"/>
    <x v="1"/>
    <x v="1"/>
  </r>
  <r>
    <s v="26-01-2025"/>
    <s v="Liverpool"/>
    <s v="UK"/>
    <x v="1"/>
    <s v="Male"/>
    <x v="0"/>
    <x v="3"/>
    <n v="500"/>
    <n v="100"/>
    <n v="130"/>
    <n v="5"/>
    <m/>
    <n v="65"/>
    <x v="1"/>
    <n v="650"/>
    <x v="22"/>
    <m/>
    <x v="24"/>
    <x v="16"/>
    <x v="1"/>
    <x v="1"/>
  </r>
  <r>
    <s v="26-01-2025"/>
    <s v="Surat"/>
    <s v="India"/>
    <x v="0"/>
    <s v="Female"/>
    <x v="0"/>
    <x v="27"/>
    <n v="80"/>
    <n v="40"/>
    <n v="52"/>
    <n v="2"/>
    <m/>
    <n v="9.1999999999999993"/>
    <x v="2"/>
    <n v="92"/>
    <x v="44"/>
    <m/>
    <x v="59"/>
    <x v="16"/>
    <x v="1"/>
    <x v="1"/>
  </r>
  <r>
    <s v="26-01-2025"/>
    <s v="Indianapolis"/>
    <s v="USA"/>
    <x v="0"/>
    <s v="Female"/>
    <x v="4"/>
    <x v="34"/>
    <n v="17500"/>
    <n v="2500"/>
    <n v="3250"/>
    <n v="7"/>
    <m/>
    <n v="325"/>
    <x v="1"/>
    <n v="22750"/>
    <x v="18"/>
    <m/>
    <x v="118"/>
    <x v="16"/>
    <x v="1"/>
    <x v="1"/>
  </r>
  <r>
    <s v="26-01-2025"/>
    <s v="Tumkur"/>
    <s v="India"/>
    <x v="0"/>
    <s v="Female"/>
    <x v="4"/>
    <x v="51"/>
    <n v="1800"/>
    <n v="600"/>
    <n v="780"/>
    <n v="3"/>
    <m/>
    <n v="100"/>
    <x v="0"/>
    <n v="2340"/>
    <x v="137"/>
    <m/>
    <x v="122"/>
    <x v="16"/>
    <x v="1"/>
    <x v="1"/>
  </r>
  <r>
    <s v="26-01-2025"/>
    <s v="Allahabad"/>
    <s v="India"/>
    <x v="0"/>
    <s v="Male"/>
    <x v="0"/>
    <x v="6"/>
    <n v="20"/>
    <n v="20"/>
    <n v="26"/>
    <n v="1"/>
    <m/>
    <n v="1.82"/>
    <x v="0"/>
    <n v="26"/>
    <x v="26"/>
    <m/>
    <x v="201"/>
    <x v="16"/>
    <x v="1"/>
    <x v="1"/>
  </r>
  <r>
    <s v="27-01-2025"/>
    <s v="Las Vegas"/>
    <s v="USA"/>
    <x v="1"/>
    <s v="Male"/>
    <x v="4"/>
    <x v="28"/>
    <n v="500"/>
    <n v="100"/>
    <n v="130"/>
    <n v="5"/>
    <m/>
    <n v="78"/>
    <x v="0"/>
    <n v="650"/>
    <x v="22"/>
    <m/>
    <x v="24"/>
    <x v="17"/>
    <x v="1"/>
    <x v="1"/>
  </r>
  <r>
    <s v="27-01-2025"/>
    <s v="Boston"/>
    <s v="USA"/>
    <x v="0"/>
    <s v="Female"/>
    <x v="2"/>
    <x v="17"/>
    <n v="2200"/>
    <n v="2200"/>
    <n v="2860"/>
    <n v="1"/>
    <m/>
    <n v="184.8"/>
    <x v="0"/>
    <n v="2640"/>
    <x v="397"/>
    <m/>
    <x v="75"/>
    <x v="17"/>
    <x v="1"/>
    <x v="1"/>
  </r>
  <r>
    <s v="27-01-2025"/>
    <s v="Austin"/>
    <s v="USA"/>
    <x v="0"/>
    <s v="Male"/>
    <x v="4"/>
    <x v="13"/>
    <n v="3600"/>
    <n v="900"/>
    <n v="1170"/>
    <n v="4"/>
    <m/>
    <n v="117"/>
    <x v="0"/>
    <n v="4680"/>
    <x v="110"/>
    <m/>
    <x v="16"/>
    <x v="17"/>
    <x v="1"/>
    <x v="1"/>
  </r>
  <r>
    <s v="27-01-2025"/>
    <s v="Glasgow"/>
    <s v="UK"/>
    <x v="1"/>
    <s v="Female"/>
    <x v="2"/>
    <x v="24"/>
    <n v="1500"/>
    <n v="250"/>
    <n v="325"/>
    <n v="6"/>
    <m/>
    <n v="100"/>
    <x v="1"/>
    <n v="1950"/>
    <x v="0"/>
    <m/>
    <x v="0"/>
    <x v="17"/>
    <x v="1"/>
    <x v="1"/>
  </r>
  <r>
    <s v="27-01-2025"/>
    <s v="Delhi"/>
    <s v="India"/>
    <x v="1"/>
    <s v="Female"/>
    <x v="0"/>
    <x v="36"/>
    <n v="440"/>
    <n v="55"/>
    <n v="72"/>
    <n v="8"/>
    <m/>
    <n v="85.8"/>
    <x v="2"/>
    <n v="572"/>
    <x v="127"/>
    <m/>
    <x v="83"/>
    <x v="17"/>
    <x v="1"/>
    <x v="1"/>
  </r>
  <r>
    <s v="27-01-2025"/>
    <s v="Mumbai"/>
    <s v="India"/>
    <x v="0"/>
    <s v="Male"/>
    <x v="2"/>
    <x v="15"/>
    <n v="17500"/>
    <n v="3500"/>
    <n v="4550"/>
    <n v="5"/>
    <m/>
    <n v="455"/>
    <x v="1"/>
    <n v="22750"/>
    <x v="18"/>
    <m/>
    <x v="118"/>
    <x v="17"/>
    <x v="1"/>
    <x v="1"/>
  </r>
  <r>
    <s v="27-01-2025"/>
    <s v="Ottawa"/>
    <s v="Canada"/>
    <x v="0"/>
    <s v="Female"/>
    <x v="0"/>
    <x v="36"/>
    <n v="440"/>
    <n v="55"/>
    <n v="72"/>
    <n v="8"/>
    <m/>
    <n v="28.6"/>
    <x v="1"/>
    <n v="572"/>
    <x v="127"/>
    <m/>
    <x v="83"/>
    <x v="17"/>
    <x v="1"/>
    <x v="1"/>
  </r>
  <r>
    <s v="27-01-2025"/>
    <s v="Gandhinagar"/>
    <s v="India"/>
    <x v="1"/>
    <s v="Male"/>
    <x v="4"/>
    <x v="34"/>
    <n v="12500"/>
    <n v="2500"/>
    <n v="3250"/>
    <n v="5"/>
    <m/>
    <n v="325"/>
    <x v="2"/>
    <n v="16250"/>
    <x v="240"/>
    <m/>
    <x v="188"/>
    <x v="17"/>
    <x v="1"/>
    <x v="1"/>
  </r>
  <r>
    <s v="27-01-2025"/>
    <s v="Madurai"/>
    <s v="India"/>
    <x v="0"/>
    <s v="Male"/>
    <x v="1"/>
    <x v="54"/>
    <n v="140"/>
    <n v="35"/>
    <n v="46"/>
    <n v="4"/>
    <m/>
    <n v="11.76"/>
    <x v="0"/>
    <n v="168"/>
    <x v="296"/>
    <m/>
    <x v="197"/>
    <x v="17"/>
    <x v="1"/>
    <x v="1"/>
  </r>
  <r>
    <s v="27-01-2025"/>
    <s v="Kharagpur"/>
    <s v="India"/>
    <x v="1"/>
    <s v="Female"/>
    <x v="2"/>
    <x v="19"/>
    <n v="90000"/>
    <n v="18000"/>
    <n v="23400"/>
    <n v="5"/>
    <m/>
    <n v="3510"/>
    <x v="1"/>
    <n v="117000"/>
    <x v="95"/>
    <m/>
    <x v="63"/>
    <x v="17"/>
    <x v="1"/>
    <x v="1"/>
  </r>
  <r>
    <s v="27-01-2025"/>
    <s v="Lucknow"/>
    <s v="India"/>
    <x v="0"/>
    <s v="Male"/>
    <x v="0"/>
    <x v="4"/>
    <n v="120"/>
    <n v="40"/>
    <n v="52"/>
    <n v="3"/>
    <m/>
    <n v="6.9"/>
    <x v="1"/>
    <n v="138"/>
    <x v="209"/>
    <m/>
    <x v="4"/>
    <x v="17"/>
    <x v="1"/>
    <x v="1"/>
  </r>
  <r>
    <s v="27-01-2025"/>
    <s v="Bristol"/>
    <s v="UK"/>
    <x v="0"/>
    <s v="Male"/>
    <x v="0"/>
    <x v="36"/>
    <n v="495"/>
    <n v="55"/>
    <n v="72"/>
    <n v="9"/>
    <m/>
    <n v="43.3125"/>
    <x v="0"/>
    <n v="618.75"/>
    <x v="158"/>
    <m/>
    <x v="139"/>
    <x v="17"/>
    <x v="1"/>
    <x v="1"/>
  </r>
  <r>
    <s v="27-01-2025"/>
    <s v="Portland"/>
    <s v="USA"/>
    <x v="0"/>
    <s v="Male"/>
    <x v="1"/>
    <x v="22"/>
    <n v="500"/>
    <n v="100"/>
    <n v="130"/>
    <n v="5"/>
    <m/>
    <n v="43.75"/>
    <x v="0"/>
    <n v="625"/>
    <x v="99"/>
    <m/>
    <x v="24"/>
    <x v="17"/>
    <x v="1"/>
    <x v="1"/>
  </r>
  <r>
    <s v="27-01-2025"/>
    <s v="Las Vegas"/>
    <s v="USA"/>
    <x v="0"/>
    <s v="Female"/>
    <x v="0"/>
    <x v="14"/>
    <n v="840"/>
    <n v="140"/>
    <n v="182"/>
    <n v="6"/>
    <m/>
    <n v="52.5"/>
    <x v="1"/>
    <n v="1050"/>
    <x v="34"/>
    <m/>
    <x v="33"/>
    <x v="17"/>
    <x v="1"/>
    <x v="1"/>
  </r>
  <r>
    <s v="27-01-2025"/>
    <s v="Chennai"/>
    <s v="India"/>
    <x v="0"/>
    <s v="Male"/>
    <x v="2"/>
    <x v="18"/>
    <n v="2400"/>
    <n v="1200"/>
    <n v="1560"/>
    <n v="2"/>
    <m/>
    <n v="150"/>
    <x v="1"/>
    <n v="3000"/>
    <x v="47"/>
    <m/>
    <x v="70"/>
    <x v="17"/>
    <x v="1"/>
    <x v="1"/>
  </r>
  <r>
    <s v="27-01-2025"/>
    <s v="Nashik"/>
    <s v="India"/>
    <x v="0"/>
    <s v="Male"/>
    <x v="1"/>
    <x v="39"/>
    <n v="250"/>
    <n v="50"/>
    <n v="65"/>
    <n v="5"/>
    <m/>
    <n v="32.5"/>
    <x v="2"/>
    <n v="325"/>
    <x v="24"/>
    <m/>
    <x v="67"/>
    <x v="17"/>
    <x v="1"/>
    <x v="1"/>
  </r>
  <r>
    <s v="27-01-2025"/>
    <s v="Jalandhar"/>
    <s v="India"/>
    <x v="0"/>
    <s v="Female"/>
    <x v="0"/>
    <x v="33"/>
    <n v="300"/>
    <n v="60"/>
    <n v="78"/>
    <n v="5"/>
    <m/>
    <n v="39"/>
    <x v="2"/>
    <n v="390"/>
    <x v="43"/>
    <m/>
    <x v="85"/>
    <x v="17"/>
    <x v="1"/>
    <x v="1"/>
  </r>
  <r>
    <s v="27-01-2025"/>
    <s v="Canberra"/>
    <s v="Australia"/>
    <x v="1"/>
    <s v="Male"/>
    <x v="4"/>
    <x v="34"/>
    <n v="7500"/>
    <n v="2500"/>
    <n v="3250"/>
    <n v="3"/>
    <m/>
    <n v="325"/>
    <x v="1"/>
    <n v="9750"/>
    <x v="49"/>
    <m/>
    <x v="50"/>
    <x v="17"/>
    <x v="1"/>
    <x v="1"/>
  </r>
  <r>
    <s v="27-01-2025"/>
    <s v="Canberra"/>
    <s v="Australia"/>
    <x v="1"/>
    <s v="Male"/>
    <x v="4"/>
    <x v="16"/>
    <n v="18000"/>
    <n v="1800"/>
    <n v="2340"/>
    <n v="10"/>
    <m/>
    <n v="234"/>
    <x v="1"/>
    <n v="23400"/>
    <x v="102"/>
    <m/>
    <x v="152"/>
    <x v="17"/>
    <x v="1"/>
    <x v="1"/>
  </r>
  <r>
    <s v="27-01-2025"/>
    <s v="Sangli"/>
    <s v="India"/>
    <x v="0"/>
    <s v="Female"/>
    <x v="4"/>
    <x v="45"/>
    <n v="16000"/>
    <n v="2000"/>
    <n v="2600"/>
    <n v="8"/>
    <m/>
    <n v="260"/>
    <x v="2"/>
    <n v="20000"/>
    <x v="204"/>
    <m/>
    <x v="95"/>
    <x v="17"/>
    <x v="1"/>
    <x v="1"/>
  </r>
  <r>
    <s v="27-01-2025"/>
    <s v="Visakhapatnam"/>
    <s v="India"/>
    <x v="0"/>
    <s v="Male"/>
    <x v="0"/>
    <x v="3"/>
    <n v="600"/>
    <n v="100"/>
    <n v="130"/>
    <n v="6"/>
    <m/>
    <n v="78"/>
    <x v="2"/>
    <n v="780"/>
    <x v="5"/>
    <m/>
    <x v="5"/>
    <x v="17"/>
    <x v="1"/>
    <x v="1"/>
  </r>
  <r>
    <s v="28-01-2025"/>
    <s v="Thiruvananthapuram"/>
    <s v="India"/>
    <x v="0"/>
    <s v="Female"/>
    <x v="5"/>
    <x v="58"/>
    <n v="1500"/>
    <n v="250"/>
    <n v="325"/>
    <n v="6"/>
    <m/>
    <n v="93.75"/>
    <x v="1"/>
    <n v="1875"/>
    <x v="134"/>
    <m/>
    <x v="0"/>
    <x v="18"/>
    <x v="1"/>
    <x v="1"/>
  </r>
  <r>
    <s v="28-01-2025"/>
    <s v="San Diego"/>
    <s v="USA"/>
    <x v="0"/>
    <s v="Male"/>
    <x v="2"/>
    <x v="19"/>
    <n v="180000"/>
    <n v="18000"/>
    <n v="23400"/>
    <n v="10"/>
    <m/>
    <n v="3510"/>
    <x v="2"/>
    <n v="234000"/>
    <x v="84"/>
    <m/>
    <x v="80"/>
    <x v="18"/>
    <x v="1"/>
    <x v="1"/>
  </r>
  <r>
    <s v="28-01-2025"/>
    <s v="Ludhiana"/>
    <s v="India"/>
    <x v="0"/>
    <s v="Male"/>
    <x v="5"/>
    <x v="53"/>
    <n v="180"/>
    <n v="30"/>
    <n v="39"/>
    <n v="6"/>
    <m/>
    <n v="11.7"/>
    <x v="1"/>
    <n v="234"/>
    <x v="2"/>
    <m/>
    <x v="2"/>
    <x v="18"/>
    <x v="1"/>
    <x v="1"/>
  </r>
  <r>
    <s v="28-01-2025"/>
    <s v="Austin"/>
    <s v="USA"/>
    <x v="0"/>
    <s v="Female"/>
    <x v="0"/>
    <x v="27"/>
    <n v="400"/>
    <n v="40"/>
    <n v="52"/>
    <n v="10"/>
    <m/>
    <n v="26"/>
    <x v="1"/>
    <n v="520"/>
    <x v="20"/>
    <m/>
    <x v="20"/>
    <x v="18"/>
    <x v="1"/>
    <x v="1"/>
  </r>
  <r>
    <s v="28-01-2025"/>
    <s v="Tenali"/>
    <s v="India"/>
    <x v="0"/>
    <s v="Male"/>
    <x v="3"/>
    <x v="48"/>
    <n v="2400"/>
    <n v="300"/>
    <n v="390"/>
    <n v="8"/>
    <m/>
    <n v="100"/>
    <x v="0"/>
    <n v="2880"/>
    <x v="161"/>
    <m/>
    <x v="70"/>
    <x v="18"/>
    <x v="1"/>
    <x v="1"/>
  </r>
  <r>
    <s v="28-01-2025"/>
    <s v="Rewa"/>
    <s v="India"/>
    <x v="1"/>
    <s v="Male"/>
    <x v="0"/>
    <x v="3"/>
    <n v="800"/>
    <n v="100"/>
    <n v="130"/>
    <n v="8"/>
    <m/>
    <n v="100"/>
    <x v="2"/>
    <n v="1000"/>
    <x v="123"/>
    <m/>
    <x v="71"/>
    <x v="18"/>
    <x v="1"/>
    <x v="1"/>
  </r>
  <r>
    <s v="28-01-2025"/>
    <s v="Leipzig"/>
    <s v="Germany"/>
    <x v="0"/>
    <s v="Male"/>
    <x v="0"/>
    <x v="14"/>
    <n v="700"/>
    <n v="140"/>
    <n v="182"/>
    <n v="5"/>
    <m/>
    <n v="63.7"/>
    <x v="0"/>
    <n v="910"/>
    <x v="34"/>
    <m/>
    <x v="3"/>
    <x v="18"/>
    <x v="1"/>
    <x v="1"/>
  </r>
  <r>
    <s v="28-01-2025"/>
    <s v="Tumkur"/>
    <s v="India"/>
    <x v="0"/>
    <s v="Female"/>
    <x v="3"/>
    <x v="8"/>
    <n v="640"/>
    <n v="80"/>
    <n v="104"/>
    <n v="8"/>
    <m/>
    <n v="58.24"/>
    <x v="0"/>
    <n v="832"/>
    <x v="221"/>
    <m/>
    <x v="162"/>
    <x v="18"/>
    <x v="1"/>
    <x v="1"/>
  </r>
  <r>
    <s v="28-01-2025"/>
    <s v="Aligarh"/>
    <s v="India"/>
    <x v="0"/>
    <s v="Female"/>
    <x v="4"/>
    <x v="35"/>
    <n v="1500"/>
    <n v="500"/>
    <n v="650"/>
    <n v="3"/>
    <m/>
    <n v="100"/>
    <x v="2"/>
    <n v="1950"/>
    <x v="0"/>
    <m/>
    <x v="0"/>
    <x v="18"/>
    <x v="1"/>
    <x v="1"/>
  </r>
  <r>
    <s v="28-01-2025"/>
    <s v="Leeds"/>
    <s v="UK"/>
    <x v="1"/>
    <s v="Male"/>
    <x v="2"/>
    <x v="7"/>
    <n v="495000"/>
    <n v="55000"/>
    <n v="71500"/>
    <n v="9"/>
    <m/>
    <n v="10725"/>
    <x v="2"/>
    <n v="594000"/>
    <x v="255"/>
    <m/>
    <x v="208"/>
    <x v="18"/>
    <x v="1"/>
    <x v="1"/>
  </r>
  <r>
    <s v="28-01-2025"/>
    <s v="Manaus"/>
    <s v="Brazil"/>
    <x v="0"/>
    <s v="Female"/>
    <x v="4"/>
    <x v="16"/>
    <n v="14400"/>
    <n v="1800"/>
    <n v="2340"/>
    <n v="8"/>
    <m/>
    <n v="234"/>
    <x v="1"/>
    <n v="18720"/>
    <x v="372"/>
    <m/>
    <x v="238"/>
    <x v="18"/>
    <x v="1"/>
    <x v="1"/>
  </r>
  <r>
    <s v="28-01-2025"/>
    <s v="Palghar"/>
    <s v="India"/>
    <x v="0"/>
    <s v="Female"/>
    <x v="0"/>
    <x v="5"/>
    <n v="360"/>
    <n v="90"/>
    <n v="117"/>
    <n v="4"/>
    <m/>
    <n v="32.76"/>
    <x v="0"/>
    <n v="468"/>
    <x v="101"/>
    <m/>
    <x v="44"/>
    <x v="18"/>
    <x v="1"/>
    <x v="1"/>
  </r>
  <r>
    <s v="28-01-2025"/>
    <s v="Rewa"/>
    <s v="India"/>
    <x v="1"/>
    <s v="Male"/>
    <x v="0"/>
    <x v="1"/>
    <n v="480"/>
    <n v="80"/>
    <n v="104"/>
    <n v="6"/>
    <m/>
    <n v="74.88"/>
    <x v="0"/>
    <n v="624"/>
    <x v="201"/>
    <m/>
    <x v="110"/>
    <x v="18"/>
    <x v="1"/>
    <x v="1"/>
  </r>
  <r>
    <s v="28-01-2025"/>
    <s v="Liverpool"/>
    <s v="UK"/>
    <x v="1"/>
    <s v="Male"/>
    <x v="2"/>
    <x v="12"/>
    <n v="100000"/>
    <n v="25000"/>
    <n v="32500"/>
    <n v="4"/>
    <m/>
    <n v="4875"/>
    <x v="1"/>
    <n v="130000"/>
    <x v="254"/>
    <m/>
    <x v="195"/>
    <x v="18"/>
    <x v="1"/>
    <x v="1"/>
  </r>
  <r>
    <s v="28-01-2025"/>
    <s v="Leipzig"/>
    <s v="Germany"/>
    <x v="0"/>
    <s v="Male"/>
    <x v="2"/>
    <x v="15"/>
    <n v="14000"/>
    <n v="3500"/>
    <n v="4550"/>
    <n v="4"/>
    <m/>
    <n v="455"/>
    <x v="2"/>
    <n v="18200"/>
    <x v="195"/>
    <m/>
    <x v="107"/>
    <x v="18"/>
    <x v="1"/>
    <x v="1"/>
  </r>
  <r>
    <s v="28-01-2025"/>
    <s v="Rewa"/>
    <s v="India"/>
    <x v="0"/>
    <s v="Female"/>
    <x v="0"/>
    <x v="14"/>
    <n v="280"/>
    <n v="140"/>
    <n v="182"/>
    <n v="2"/>
    <m/>
    <n v="25.48"/>
    <x v="0"/>
    <n v="364"/>
    <x v="96"/>
    <m/>
    <x v="87"/>
    <x v="18"/>
    <x v="1"/>
    <x v="1"/>
  </r>
  <r>
    <s v="28-01-2025"/>
    <s v="Ras Al Khaimah"/>
    <s v="UAE"/>
    <x v="0"/>
    <s v="Female"/>
    <x v="0"/>
    <x v="6"/>
    <n v="60"/>
    <n v="20"/>
    <n v="26"/>
    <n v="3"/>
    <m/>
    <n v="7.8"/>
    <x v="2"/>
    <n v="78"/>
    <x v="209"/>
    <m/>
    <x v="112"/>
    <x v="18"/>
    <x v="1"/>
    <x v="1"/>
  </r>
  <r>
    <s v="28-01-2025"/>
    <s v="Ottawa"/>
    <s v="Canada"/>
    <x v="0"/>
    <s v="Male"/>
    <x v="5"/>
    <x v="57"/>
    <n v="100"/>
    <n v="25"/>
    <n v="33"/>
    <n v="4"/>
    <m/>
    <n v="6.5"/>
    <x v="1"/>
    <n v="130"/>
    <x v="53"/>
    <m/>
    <x v="91"/>
    <x v="18"/>
    <x v="1"/>
    <x v="1"/>
  </r>
  <r>
    <s v="28-01-2025"/>
    <s v="Jacksonville"/>
    <s v="USA"/>
    <x v="1"/>
    <s v="Female"/>
    <x v="0"/>
    <x v="6"/>
    <n v="160"/>
    <n v="20"/>
    <n v="26"/>
    <n v="8"/>
    <m/>
    <n v="31.2"/>
    <x v="2"/>
    <n v="208"/>
    <x v="61"/>
    <m/>
    <x v="11"/>
    <x v="18"/>
    <x v="1"/>
    <x v="1"/>
  </r>
  <r>
    <s v="28-01-2025"/>
    <s v="Delhi"/>
    <s v="India"/>
    <x v="1"/>
    <s v="Male"/>
    <x v="5"/>
    <x v="49"/>
    <n v="280"/>
    <n v="70"/>
    <n v="91"/>
    <n v="4"/>
    <m/>
    <n v="35"/>
    <x v="1"/>
    <n v="350"/>
    <x v="91"/>
    <m/>
    <x v="87"/>
    <x v="18"/>
    <x v="1"/>
    <x v="1"/>
  </r>
  <r>
    <s v="28-01-2025"/>
    <s v="Toronto"/>
    <s v="Canada"/>
    <x v="0"/>
    <s v="Male"/>
    <x v="1"/>
    <x v="22"/>
    <n v="700"/>
    <n v="100"/>
    <n v="130"/>
    <n v="7"/>
    <m/>
    <n v="45.5"/>
    <x v="1"/>
    <n v="910"/>
    <x v="34"/>
    <m/>
    <x v="3"/>
    <x v="18"/>
    <x v="1"/>
    <x v="1"/>
  </r>
  <r>
    <s v="28-01-2025"/>
    <s v="Tenali"/>
    <s v="India"/>
    <x v="0"/>
    <s v="Female"/>
    <x v="0"/>
    <x v="0"/>
    <n v="500"/>
    <n v="250"/>
    <n v="325"/>
    <n v="2"/>
    <m/>
    <n v="65"/>
    <x v="2"/>
    <n v="650"/>
    <x v="22"/>
    <m/>
    <x v="24"/>
    <x v="18"/>
    <x v="1"/>
    <x v="1"/>
  </r>
  <r>
    <s v="28-01-2025"/>
    <s v="Raichur"/>
    <s v="India"/>
    <x v="0"/>
    <s v="Male"/>
    <x v="3"/>
    <x v="21"/>
    <n v="2250"/>
    <n v="450"/>
    <n v="585"/>
    <n v="5"/>
    <m/>
    <n v="100"/>
    <x v="2"/>
    <n v="2925"/>
    <x v="227"/>
    <m/>
    <x v="176"/>
    <x v="18"/>
    <x v="1"/>
    <x v="1"/>
  </r>
  <r>
    <s v="28-01-2025"/>
    <s v="Surat"/>
    <s v="India"/>
    <x v="0"/>
    <s v="Female"/>
    <x v="2"/>
    <x v="29"/>
    <n v="36000"/>
    <n v="12000"/>
    <n v="15600"/>
    <n v="3"/>
    <m/>
    <n v="2340"/>
    <x v="1"/>
    <n v="46800"/>
    <x v="51"/>
    <m/>
    <x v="52"/>
    <x v="18"/>
    <x v="1"/>
    <x v="1"/>
  </r>
  <r>
    <s v="28-01-2025"/>
    <s v="Dresden"/>
    <s v="Germany"/>
    <x v="1"/>
    <s v="Male"/>
    <x v="1"/>
    <x v="22"/>
    <n v="200"/>
    <n v="100"/>
    <n v="130"/>
    <n v="2"/>
    <m/>
    <n v="31.2"/>
    <x v="0"/>
    <n v="260"/>
    <x v="55"/>
    <m/>
    <x v="54"/>
    <x v="18"/>
    <x v="1"/>
    <x v="1"/>
  </r>
  <r>
    <s v="28-01-2025"/>
    <s v="Jaipur"/>
    <s v="India"/>
    <x v="0"/>
    <s v="Male"/>
    <x v="5"/>
    <x v="49"/>
    <n v="700"/>
    <n v="70"/>
    <n v="91"/>
    <n v="10"/>
    <m/>
    <n v="63.7"/>
    <x v="0"/>
    <n v="910"/>
    <x v="34"/>
    <m/>
    <x v="3"/>
    <x v="18"/>
    <x v="1"/>
    <x v="1"/>
  </r>
  <r>
    <s v="28-01-2025"/>
    <s v="Vancouver"/>
    <s v="Canada"/>
    <x v="0"/>
    <s v="Male"/>
    <x v="5"/>
    <x v="20"/>
    <n v="60"/>
    <n v="10"/>
    <n v="13"/>
    <n v="6"/>
    <m/>
    <n v="5.25"/>
    <x v="0"/>
    <n v="75"/>
    <x v="67"/>
    <m/>
    <x v="112"/>
    <x v="18"/>
    <x v="1"/>
    <x v="1"/>
  </r>
  <r>
    <s v="28-01-2025"/>
    <s v="Birmingham"/>
    <s v="UK"/>
    <x v="0"/>
    <s v="Male"/>
    <x v="0"/>
    <x v="9"/>
    <n v="300"/>
    <n v="60"/>
    <n v="78"/>
    <n v="5"/>
    <m/>
    <n v="39"/>
    <x v="2"/>
    <n v="390"/>
    <x v="43"/>
    <m/>
    <x v="85"/>
    <x v="18"/>
    <x v="1"/>
    <x v="1"/>
  </r>
  <r>
    <s v="28-01-2025"/>
    <s v="London"/>
    <s v="UK"/>
    <x v="1"/>
    <s v="Male"/>
    <x v="2"/>
    <x v="29"/>
    <n v="96000"/>
    <n v="12000"/>
    <n v="15600"/>
    <n v="8"/>
    <m/>
    <n v="2340"/>
    <x v="2"/>
    <n v="124800"/>
    <x v="274"/>
    <m/>
    <x v="97"/>
    <x v="18"/>
    <x v="1"/>
    <x v="1"/>
  </r>
  <r>
    <s v="28-01-2025"/>
    <s v="Dresden"/>
    <s v="Germany"/>
    <x v="0"/>
    <s v="Female"/>
    <x v="2"/>
    <x v="17"/>
    <n v="8800"/>
    <n v="2200"/>
    <n v="2860"/>
    <n v="4"/>
    <m/>
    <n v="286"/>
    <x v="1"/>
    <n v="11000"/>
    <x v="191"/>
    <m/>
    <x v="58"/>
    <x v="18"/>
    <x v="1"/>
    <x v="1"/>
  </r>
  <r>
    <s v="28-01-2025"/>
    <s v="Satna"/>
    <s v="India"/>
    <x v="0"/>
    <s v="Male"/>
    <x v="3"/>
    <x v="46"/>
    <n v="665"/>
    <n v="95"/>
    <n v="124"/>
    <n v="7"/>
    <m/>
    <n v="43.225000000000001"/>
    <x v="1"/>
    <n v="864.5"/>
    <x v="278"/>
    <m/>
    <x v="133"/>
    <x v="18"/>
    <x v="1"/>
    <x v="1"/>
  </r>
  <r>
    <s v="29-01-2025"/>
    <s v="Edmonton"/>
    <s v="Canada"/>
    <x v="0"/>
    <s v="Male"/>
    <x v="2"/>
    <x v="17"/>
    <n v="19800"/>
    <n v="2200"/>
    <n v="2860"/>
    <n v="9"/>
    <m/>
    <n v="286"/>
    <x v="1"/>
    <n v="25740"/>
    <x v="394"/>
    <m/>
    <x v="242"/>
    <x v="0"/>
    <x v="1"/>
    <x v="1"/>
  </r>
  <r>
    <s v="29-01-2025"/>
    <s v="Agra"/>
    <s v="India"/>
    <x v="1"/>
    <s v="Female"/>
    <x v="0"/>
    <x v="38"/>
    <n v="315"/>
    <n v="45"/>
    <n v="59"/>
    <n v="7"/>
    <m/>
    <n v="43.47"/>
    <x v="0"/>
    <n v="362.25"/>
    <x v="405"/>
    <m/>
    <x v="178"/>
    <x v="0"/>
    <x v="1"/>
    <x v="1"/>
  </r>
  <r>
    <s v="29-01-2025"/>
    <s v="Kharagpur"/>
    <s v="India"/>
    <x v="0"/>
    <s v="Female"/>
    <x v="2"/>
    <x v="10"/>
    <n v="3200"/>
    <n v="800"/>
    <n v="1040"/>
    <n v="4"/>
    <m/>
    <n v="104"/>
    <x v="1"/>
    <n v="4160"/>
    <x v="167"/>
    <m/>
    <x v="61"/>
    <x v="0"/>
    <x v="1"/>
    <x v="1"/>
  </r>
  <r>
    <s v="29-01-2025"/>
    <s v="Berlin"/>
    <s v="Germany"/>
    <x v="0"/>
    <s v="Female"/>
    <x v="0"/>
    <x v="32"/>
    <n v="40"/>
    <n v="20"/>
    <n v="26"/>
    <n v="2"/>
    <m/>
    <n v="2.5"/>
    <x v="1"/>
    <n v="50"/>
    <x v="188"/>
    <m/>
    <x v="45"/>
    <x v="0"/>
    <x v="1"/>
    <x v="1"/>
  </r>
  <r>
    <s v="29-01-2025"/>
    <s v="Hamburg"/>
    <s v="Germany"/>
    <x v="0"/>
    <s v="Female"/>
    <x v="0"/>
    <x v="1"/>
    <n v="160"/>
    <n v="80"/>
    <n v="104"/>
    <n v="2"/>
    <m/>
    <n v="9.6"/>
    <x v="1"/>
    <n v="192"/>
    <x v="11"/>
    <m/>
    <x v="11"/>
    <x v="0"/>
    <x v="1"/>
    <x v="1"/>
  </r>
  <r>
    <s v="29-01-2025"/>
    <s v="Jalgaon"/>
    <s v="India"/>
    <x v="1"/>
    <s v="Male"/>
    <x v="0"/>
    <x v="14"/>
    <n v="280"/>
    <n v="140"/>
    <n v="182"/>
    <n v="2"/>
    <m/>
    <n v="43.68"/>
    <x v="0"/>
    <n v="364"/>
    <x v="96"/>
    <m/>
    <x v="87"/>
    <x v="0"/>
    <x v="1"/>
    <x v="1"/>
  </r>
  <r>
    <s v="29-01-2025"/>
    <s v="Sheffield"/>
    <s v="UK"/>
    <x v="1"/>
    <s v="Male"/>
    <x v="0"/>
    <x v="0"/>
    <n v="1000"/>
    <n v="250"/>
    <n v="325"/>
    <n v="4"/>
    <m/>
    <n v="100"/>
    <x v="0"/>
    <n v="1300"/>
    <x v="52"/>
    <m/>
    <x v="22"/>
    <x v="0"/>
    <x v="1"/>
    <x v="1"/>
  </r>
  <r>
    <s v="29-01-2025"/>
    <s v="Fujairah"/>
    <s v="UAE"/>
    <x v="0"/>
    <s v="Female"/>
    <x v="1"/>
    <x v="22"/>
    <n v="200"/>
    <n v="100"/>
    <n v="130"/>
    <n v="2"/>
    <m/>
    <n v="13"/>
    <x v="1"/>
    <n v="260"/>
    <x v="55"/>
    <m/>
    <x v="54"/>
    <x v="0"/>
    <x v="1"/>
    <x v="1"/>
  </r>
  <r>
    <s v="29-01-2025"/>
    <s v="Rio de Janeiro"/>
    <s v="Brazil"/>
    <x v="0"/>
    <s v="Male"/>
    <x v="4"/>
    <x v="34"/>
    <n v="17500"/>
    <n v="2500"/>
    <n v="3250"/>
    <n v="7"/>
    <m/>
    <n v="325"/>
    <x v="0"/>
    <n v="22750"/>
    <x v="18"/>
    <m/>
    <x v="118"/>
    <x v="0"/>
    <x v="1"/>
    <x v="1"/>
  </r>
  <r>
    <s v="29-01-2025"/>
    <s v="Ajman"/>
    <s v="UAE"/>
    <x v="0"/>
    <s v="Female"/>
    <x v="0"/>
    <x v="27"/>
    <n v="120"/>
    <n v="40"/>
    <n v="52"/>
    <n v="3"/>
    <m/>
    <n v="15"/>
    <x v="2"/>
    <n v="150"/>
    <x v="53"/>
    <m/>
    <x v="4"/>
    <x v="0"/>
    <x v="1"/>
    <x v="1"/>
  </r>
  <r>
    <s v="29-01-2025"/>
    <s v="Cologne"/>
    <s v="Germany"/>
    <x v="0"/>
    <s v="Male"/>
    <x v="0"/>
    <x v="11"/>
    <n v="2750"/>
    <n v="550"/>
    <n v="715"/>
    <n v="5"/>
    <m/>
    <n v="100"/>
    <x v="0"/>
    <n v="3575"/>
    <x v="98"/>
    <m/>
    <x v="92"/>
    <x v="0"/>
    <x v="1"/>
    <x v="1"/>
  </r>
  <r>
    <s v="29-01-2025"/>
    <s v="Kanpur"/>
    <s v="India"/>
    <x v="0"/>
    <s v="Female"/>
    <x v="4"/>
    <x v="45"/>
    <n v="14000"/>
    <n v="2000"/>
    <n v="2600"/>
    <n v="7"/>
    <m/>
    <n v="260"/>
    <x v="2"/>
    <n v="16800"/>
    <x v="211"/>
    <m/>
    <x v="107"/>
    <x v="0"/>
    <x v="1"/>
    <x v="1"/>
  </r>
  <r>
    <s v="29-01-2025"/>
    <s v="New York"/>
    <s v="USA"/>
    <x v="0"/>
    <s v="Female"/>
    <x v="4"/>
    <x v="51"/>
    <n v="4800"/>
    <n v="600"/>
    <n v="780"/>
    <n v="8"/>
    <m/>
    <n v="100"/>
    <x v="0"/>
    <n v="6000"/>
    <x v="12"/>
    <m/>
    <x v="38"/>
    <x v="0"/>
    <x v="1"/>
    <x v="1"/>
  </r>
  <r>
    <s v="29-01-2025"/>
    <s v="Austin"/>
    <s v="USA"/>
    <x v="0"/>
    <s v="Male"/>
    <x v="2"/>
    <x v="12"/>
    <n v="50000"/>
    <n v="25000"/>
    <n v="32500"/>
    <n v="2"/>
    <m/>
    <n v="4875"/>
    <x v="2"/>
    <n v="65000"/>
    <x v="82"/>
    <m/>
    <x v="173"/>
    <x v="0"/>
    <x v="1"/>
    <x v="1"/>
  </r>
  <r>
    <s v="29-01-2025"/>
    <s v="Chennai"/>
    <s v="India"/>
    <x v="0"/>
    <s v="Male"/>
    <x v="0"/>
    <x v="4"/>
    <n v="120"/>
    <n v="40"/>
    <n v="52"/>
    <n v="3"/>
    <m/>
    <n v="10.92"/>
    <x v="0"/>
    <n v="156"/>
    <x v="4"/>
    <m/>
    <x v="4"/>
    <x v="0"/>
    <x v="1"/>
    <x v="1"/>
  </r>
  <r>
    <s v="29-01-2025"/>
    <s v="Atlanta"/>
    <s v="USA"/>
    <x v="0"/>
    <s v="Male"/>
    <x v="2"/>
    <x v="17"/>
    <n v="2200"/>
    <n v="2200"/>
    <n v="2860"/>
    <n v="1"/>
    <m/>
    <n v="200.2"/>
    <x v="0"/>
    <n v="2860"/>
    <x v="77"/>
    <m/>
    <x v="75"/>
    <x v="0"/>
    <x v="1"/>
    <x v="1"/>
  </r>
  <r>
    <s v="29-01-2025"/>
    <s v="Manchester"/>
    <s v="UK"/>
    <x v="0"/>
    <s v="Female"/>
    <x v="2"/>
    <x v="18"/>
    <n v="3600"/>
    <n v="1200"/>
    <n v="1560"/>
    <n v="3"/>
    <m/>
    <n v="156"/>
    <x v="0"/>
    <n v="4680"/>
    <x v="110"/>
    <m/>
    <x v="16"/>
    <x v="0"/>
    <x v="1"/>
    <x v="1"/>
  </r>
  <r>
    <s v="29-01-2025"/>
    <s v="Berlin"/>
    <s v="Germany"/>
    <x v="0"/>
    <s v="Male"/>
    <x v="2"/>
    <x v="18"/>
    <n v="1200"/>
    <n v="1200"/>
    <n v="1560"/>
    <n v="1"/>
    <m/>
    <n v="78"/>
    <x v="1"/>
    <n v="1560"/>
    <x v="115"/>
    <m/>
    <x v="105"/>
    <x v="0"/>
    <x v="1"/>
    <x v="1"/>
  </r>
  <r>
    <s v="29-01-2025"/>
    <s v="Baltimore"/>
    <s v="USA"/>
    <x v="0"/>
    <s v="Male"/>
    <x v="4"/>
    <x v="31"/>
    <n v="4000"/>
    <n v="800"/>
    <n v="1040"/>
    <n v="5"/>
    <m/>
    <n v="104"/>
    <x v="1"/>
    <n v="5000"/>
    <x v="157"/>
    <m/>
    <x v="12"/>
    <x v="0"/>
    <x v="1"/>
    <x v="1"/>
  </r>
  <r>
    <s v="29-01-2025"/>
    <s v="Salvador"/>
    <s v="Brazil"/>
    <x v="1"/>
    <s v="Female"/>
    <x v="0"/>
    <x v="14"/>
    <n v="700"/>
    <n v="140"/>
    <n v="182"/>
    <n v="5"/>
    <m/>
    <n v="100"/>
    <x v="2"/>
    <n v="910"/>
    <x v="34"/>
    <m/>
    <x v="3"/>
    <x v="0"/>
    <x v="1"/>
    <x v="1"/>
  </r>
  <r>
    <s v="29-01-2025"/>
    <s v="BrasÃ­lia"/>
    <s v="Brazil"/>
    <x v="1"/>
    <s v="Female"/>
    <x v="2"/>
    <x v="12"/>
    <n v="50000"/>
    <n v="25000"/>
    <n v="32500"/>
    <n v="2"/>
    <m/>
    <n v="4875"/>
    <x v="0"/>
    <n v="65000"/>
    <x v="82"/>
    <m/>
    <x v="173"/>
    <x v="0"/>
    <x v="1"/>
    <x v="1"/>
  </r>
  <r>
    <s v="29-01-2025"/>
    <s v="Sambalpur"/>
    <s v="India"/>
    <x v="0"/>
    <s v="Male"/>
    <x v="4"/>
    <x v="16"/>
    <n v="5400"/>
    <n v="1800"/>
    <n v="2340"/>
    <n v="3"/>
    <m/>
    <n v="234"/>
    <x v="0"/>
    <n v="7020"/>
    <x v="105"/>
    <m/>
    <x v="141"/>
    <x v="0"/>
    <x v="1"/>
    <x v="1"/>
  </r>
  <r>
    <s v="29-01-2025"/>
    <s v="Manaus"/>
    <s v="Brazil"/>
    <x v="1"/>
    <s v="Female"/>
    <x v="2"/>
    <x v="15"/>
    <n v="17500"/>
    <n v="3500"/>
    <n v="4550"/>
    <n v="5"/>
    <m/>
    <n v="455"/>
    <x v="2"/>
    <n v="22750"/>
    <x v="18"/>
    <m/>
    <x v="118"/>
    <x v="0"/>
    <x v="1"/>
    <x v="1"/>
  </r>
  <r>
    <s v="29-01-2025"/>
    <s v="San Jose"/>
    <s v="USA"/>
    <x v="0"/>
    <s v="Male"/>
    <x v="1"/>
    <x v="47"/>
    <n v="150"/>
    <n v="25"/>
    <n v="33"/>
    <n v="6"/>
    <m/>
    <n v="18"/>
    <x v="2"/>
    <n v="180"/>
    <x v="53"/>
    <m/>
    <x v="184"/>
    <x v="0"/>
    <x v="1"/>
    <x v="1"/>
  </r>
  <r>
    <s v="29-01-2025"/>
    <s v="Hyderabad"/>
    <s v="India"/>
    <x v="1"/>
    <s v="Male"/>
    <x v="0"/>
    <x v="43"/>
    <n v="42"/>
    <n v="7"/>
    <n v="9"/>
    <n v="6"/>
    <m/>
    <n v="5.7960000000000003"/>
    <x v="0"/>
    <n v="48.3"/>
    <x v="246"/>
    <m/>
    <x v="93"/>
    <x v="0"/>
    <x v="1"/>
    <x v="1"/>
  </r>
  <r>
    <s v="30-01-2025"/>
    <s v="Houston"/>
    <s v="USA"/>
    <x v="0"/>
    <s v="Male"/>
    <x v="1"/>
    <x v="50"/>
    <n v="1000"/>
    <n v="200"/>
    <n v="260"/>
    <n v="5"/>
    <m/>
    <n v="62.5"/>
    <x v="1"/>
    <n v="1250"/>
    <x v="214"/>
    <m/>
    <x v="22"/>
    <x v="1"/>
    <x v="1"/>
    <x v="1"/>
  </r>
  <r>
    <s v="30-01-2025"/>
    <s v="Montreal"/>
    <s v="Canada"/>
    <x v="0"/>
    <s v="Male"/>
    <x v="5"/>
    <x v="53"/>
    <n v="300"/>
    <n v="30"/>
    <n v="39"/>
    <n v="10"/>
    <m/>
    <n v="39"/>
    <x v="2"/>
    <n v="390"/>
    <x v="43"/>
    <m/>
    <x v="85"/>
    <x v="1"/>
    <x v="1"/>
    <x v="1"/>
  </r>
  <r>
    <s v="30-01-2025"/>
    <s v="Mumbai"/>
    <s v="India"/>
    <x v="0"/>
    <s v="Male"/>
    <x v="0"/>
    <x v="3"/>
    <n v="500"/>
    <n v="100"/>
    <n v="130"/>
    <n v="5"/>
    <m/>
    <n v="62.5"/>
    <x v="2"/>
    <n v="625"/>
    <x v="99"/>
    <m/>
    <x v="24"/>
    <x v="1"/>
    <x v="1"/>
    <x v="1"/>
  </r>
  <r>
    <s v="30-01-2025"/>
    <s v="Montreal"/>
    <s v="Canada"/>
    <x v="0"/>
    <s v="Male"/>
    <x v="1"/>
    <x v="22"/>
    <n v="700"/>
    <n v="100"/>
    <n v="130"/>
    <n v="7"/>
    <m/>
    <n v="63.7"/>
    <x v="0"/>
    <n v="910"/>
    <x v="34"/>
    <m/>
    <x v="3"/>
    <x v="1"/>
    <x v="1"/>
    <x v="1"/>
  </r>
  <r>
    <s v="30-01-2025"/>
    <s v="Madurai"/>
    <s v="India"/>
    <x v="0"/>
    <s v="Male"/>
    <x v="4"/>
    <x v="31"/>
    <n v="4800"/>
    <n v="800"/>
    <n v="1040"/>
    <n v="6"/>
    <m/>
    <n v="104"/>
    <x v="0"/>
    <n v="6240"/>
    <x v="38"/>
    <m/>
    <x v="38"/>
    <x v="1"/>
    <x v="1"/>
    <x v="1"/>
  </r>
  <r>
    <s v="30-01-2025"/>
    <s v="Montreal"/>
    <s v="Canada"/>
    <x v="0"/>
    <s v="Male"/>
    <x v="2"/>
    <x v="10"/>
    <n v="4000"/>
    <n v="800"/>
    <n v="1040"/>
    <n v="5"/>
    <m/>
    <n v="104"/>
    <x v="0"/>
    <n v="5200"/>
    <x v="12"/>
    <m/>
    <x v="12"/>
    <x v="1"/>
    <x v="1"/>
    <x v="1"/>
  </r>
  <r>
    <s v="30-01-2025"/>
    <s v="Cologne"/>
    <s v="Germany"/>
    <x v="1"/>
    <s v="Male"/>
    <x v="0"/>
    <x v="1"/>
    <n v="560"/>
    <n v="80"/>
    <n v="104"/>
    <n v="7"/>
    <m/>
    <n v="84"/>
    <x v="0"/>
    <n v="700"/>
    <x v="3"/>
    <m/>
    <x v="17"/>
    <x v="1"/>
    <x v="1"/>
    <x v="1"/>
  </r>
  <r>
    <s v="30-01-2025"/>
    <s v="Lucknow"/>
    <s v="India"/>
    <x v="1"/>
    <s v="Female"/>
    <x v="0"/>
    <x v="3"/>
    <n v="500"/>
    <n v="100"/>
    <n v="130"/>
    <n v="5"/>
    <m/>
    <n v="60"/>
    <x v="1"/>
    <n v="600"/>
    <x v="132"/>
    <m/>
    <x v="24"/>
    <x v="1"/>
    <x v="1"/>
    <x v="1"/>
  </r>
  <r>
    <s v="30-01-2025"/>
    <s v="Ahmedabad"/>
    <s v="India"/>
    <x v="0"/>
    <s v="Female"/>
    <x v="4"/>
    <x v="30"/>
    <n v="7500"/>
    <n v="1500"/>
    <n v="1950"/>
    <n v="5"/>
    <m/>
    <n v="195"/>
    <x v="2"/>
    <n v="9750"/>
    <x v="49"/>
    <m/>
    <x v="50"/>
    <x v="1"/>
    <x v="1"/>
    <x v="1"/>
  </r>
  <r>
    <s v="30-01-2025"/>
    <s v="Sambalpur"/>
    <s v="India"/>
    <x v="0"/>
    <s v="Male"/>
    <x v="2"/>
    <x v="17"/>
    <n v="8800"/>
    <n v="2200"/>
    <n v="2860"/>
    <n v="4"/>
    <m/>
    <n v="286"/>
    <x v="0"/>
    <n v="11440"/>
    <x v="59"/>
    <m/>
    <x v="58"/>
    <x v="1"/>
    <x v="1"/>
    <x v="1"/>
  </r>
  <r>
    <s v="30-01-2025"/>
    <s v="Bristol"/>
    <s v="UK"/>
    <x v="0"/>
    <s v="Male"/>
    <x v="0"/>
    <x v="14"/>
    <n v="1120"/>
    <n v="140"/>
    <n v="182"/>
    <n v="8"/>
    <m/>
    <n v="94.08"/>
    <x v="0"/>
    <n v="1344"/>
    <x v="353"/>
    <m/>
    <x v="210"/>
    <x v="1"/>
    <x v="1"/>
    <x v="1"/>
  </r>
  <r>
    <s v="30-01-2025"/>
    <s v="Jaipur"/>
    <s v="India"/>
    <x v="1"/>
    <s v="Female"/>
    <x v="2"/>
    <x v="12"/>
    <n v="75000"/>
    <n v="25000"/>
    <n v="32500"/>
    <n v="3"/>
    <m/>
    <n v="4875"/>
    <x v="2"/>
    <n v="97500"/>
    <x v="66"/>
    <m/>
    <x v="158"/>
    <x v="1"/>
    <x v="1"/>
    <x v="1"/>
  </r>
  <r>
    <s v="30-01-2025"/>
    <s v="Ratlam"/>
    <s v="India"/>
    <x v="0"/>
    <s v="Male"/>
    <x v="0"/>
    <x v="38"/>
    <n v="225"/>
    <n v="45"/>
    <n v="59"/>
    <n v="5"/>
    <m/>
    <n v="29.25"/>
    <x v="2"/>
    <n v="292.5"/>
    <x v="37"/>
    <m/>
    <x v="154"/>
    <x v="1"/>
    <x v="1"/>
    <x v="1"/>
  </r>
  <r>
    <s v="30-01-2025"/>
    <s v="Ratlam"/>
    <s v="India"/>
    <x v="1"/>
    <s v="Male"/>
    <x v="4"/>
    <x v="16"/>
    <n v="9000"/>
    <n v="1800"/>
    <n v="2340"/>
    <n v="5"/>
    <m/>
    <n v="234"/>
    <x v="2"/>
    <n v="11250"/>
    <x v="49"/>
    <m/>
    <x v="23"/>
    <x v="1"/>
    <x v="1"/>
    <x v="1"/>
  </r>
  <r>
    <s v="30-01-2025"/>
    <s v="Liverpool"/>
    <s v="UK"/>
    <x v="0"/>
    <s v="Female"/>
    <x v="2"/>
    <x v="29"/>
    <n v="72000"/>
    <n v="12000"/>
    <n v="15600"/>
    <n v="6"/>
    <m/>
    <n v="2340"/>
    <x v="1"/>
    <n v="86400"/>
    <x v="42"/>
    <m/>
    <x v="39"/>
    <x v="1"/>
    <x v="1"/>
    <x v="1"/>
  </r>
  <r>
    <s v="30-01-2025"/>
    <s v="Thiruvananthapuram"/>
    <s v="India"/>
    <x v="1"/>
    <s v="Male"/>
    <x v="0"/>
    <x v="4"/>
    <n v="240"/>
    <n v="40"/>
    <n v="52"/>
    <n v="6"/>
    <m/>
    <n v="31.2"/>
    <x v="1"/>
    <n v="312"/>
    <x v="7"/>
    <m/>
    <x v="7"/>
    <x v="1"/>
    <x v="1"/>
    <x v="1"/>
  </r>
  <r>
    <s v="30-01-2025"/>
    <s v="Hyderabad"/>
    <s v="India"/>
    <x v="1"/>
    <s v="Female"/>
    <x v="0"/>
    <x v="9"/>
    <n v="180"/>
    <n v="60"/>
    <n v="78"/>
    <n v="3"/>
    <m/>
    <n v="33.75"/>
    <x v="2"/>
    <n v="225"/>
    <x v="65"/>
    <m/>
    <x v="2"/>
    <x v="1"/>
    <x v="1"/>
    <x v="1"/>
  </r>
  <r>
    <s v="30-01-2025"/>
    <s v="Bokaro"/>
    <s v="India"/>
    <x v="0"/>
    <s v="Male"/>
    <x v="0"/>
    <x v="5"/>
    <n v="630"/>
    <n v="90"/>
    <n v="117"/>
    <n v="7"/>
    <m/>
    <n v="57.33"/>
    <x v="0"/>
    <n v="819"/>
    <x v="177"/>
    <m/>
    <x v="15"/>
    <x v="1"/>
    <x v="1"/>
    <x v="1"/>
  </r>
  <r>
    <s v="30-01-2025"/>
    <s v="London"/>
    <s v="UK"/>
    <x v="0"/>
    <s v="Male"/>
    <x v="2"/>
    <x v="24"/>
    <n v="1500"/>
    <n v="250"/>
    <n v="325"/>
    <n v="6"/>
    <m/>
    <n v="93.75"/>
    <x v="1"/>
    <n v="1875"/>
    <x v="134"/>
    <m/>
    <x v="0"/>
    <x v="1"/>
    <x v="1"/>
    <x v="1"/>
  </r>
  <r>
    <s v="30-01-2025"/>
    <s v="Jaipur"/>
    <s v="India"/>
    <x v="0"/>
    <s v="Male"/>
    <x v="1"/>
    <x v="44"/>
    <n v="750"/>
    <n v="150"/>
    <n v="195"/>
    <n v="5"/>
    <m/>
    <n v="65.625"/>
    <x v="0"/>
    <n v="937.5"/>
    <x v="154"/>
    <m/>
    <x v="126"/>
    <x v="1"/>
    <x v="1"/>
    <x v="1"/>
  </r>
  <r>
    <s v="30-01-2025"/>
    <s v="Fortaleza"/>
    <s v="Brazil"/>
    <x v="0"/>
    <s v="Female"/>
    <x v="4"/>
    <x v="30"/>
    <n v="6000"/>
    <n v="1500"/>
    <n v="1950"/>
    <n v="4"/>
    <m/>
    <n v="195"/>
    <x v="2"/>
    <n v="7800"/>
    <x v="23"/>
    <m/>
    <x v="25"/>
    <x v="1"/>
    <x v="1"/>
    <x v="1"/>
  </r>
  <r>
    <s v="30-01-2025"/>
    <s v="Rio de Janeiro"/>
    <s v="Brazil"/>
    <x v="1"/>
    <s v="Male"/>
    <x v="2"/>
    <x v="7"/>
    <n v="330000"/>
    <n v="55000"/>
    <n v="71500"/>
    <n v="6"/>
    <m/>
    <n v="10725"/>
    <x v="0"/>
    <n v="429000"/>
    <x v="255"/>
    <m/>
    <x v="132"/>
    <x v="1"/>
    <x v="1"/>
    <x v="1"/>
  </r>
  <r>
    <s v="30-01-2025"/>
    <s v="Aligarh"/>
    <s v="India"/>
    <x v="0"/>
    <s v="Male"/>
    <x v="4"/>
    <x v="13"/>
    <n v="1800"/>
    <n v="900"/>
    <n v="1170"/>
    <n v="2"/>
    <m/>
    <n v="117"/>
    <x v="0"/>
    <n v="2340"/>
    <x v="137"/>
    <m/>
    <x v="122"/>
    <x v="1"/>
    <x v="1"/>
    <x v="1"/>
  </r>
  <r>
    <s v="30-01-2025"/>
    <s v="BrasÃ­lia"/>
    <s v="Brazil"/>
    <x v="0"/>
    <s v="Female"/>
    <x v="0"/>
    <x v="6"/>
    <n v="20"/>
    <n v="20"/>
    <n v="26"/>
    <n v="1"/>
    <m/>
    <n v="1.3"/>
    <x v="1"/>
    <n v="26"/>
    <x v="26"/>
    <m/>
    <x v="201"/>
    <x v="1"/>
    <x v="1"/>
    <x v="1"/>
  </r>
  <r>
    <s v="30-01-2025"/>
    <s v="Nashville"/>
    <s v="USA"/>
    <x v="0"/>
    <s v="Female"/>
    <x v="0"/>
    <x v="11"/>
    <n v="3300"/>
    <n v="550"/>
    <n v="715"/>
    <n v="6"/>
    <m/>
    <n v="100"/>
    <x v="2"/>
    <n v="4290"/>
    <x v="239"/>
    <m/>
    <x v="187"/>
    <x v="1"/>
    <x v="1"/>
    <x v="1"/>
  </r>
  <r>
    <s v="30-01-2025"/>
    <s v="Dubai"/>
    <s v="UAE"/>
    <x v="0"/>
    <s v="Male"/>
    <x v="2"/>
    <x v="52"/>
    <n v="25000"/>
    <n v="5000"/>
    <n v="6500"/>
    <n v="5"/>
    <m/>
    <n v="650"/>
    <x v="0"/>
    <n v="31250"/>
    <x v="58"/>
    <m/>
    <x v="57"/>
    <x v="1"/>
    <x v="1"/>
    <x v="1"/>
  </r>
  <r>
    <s v="30-01-2025"/>
    <s v="San Francisco"/>
    <s v="USA"/>
    <x v="0"/>
    <s v="Male"/>
    <x v="2"/>
    <x v="29"/>
    <n v="36000"/>
    <n v="12000"/>
    <n v="15600"/>
    <n v="3"/>
    <m/>
    <n v="2340"/>
    <x v="1"/>
    <n v="46800"/>
    <x v="51"/>
    <m/>
    <x v="52"/>
    <x v="1"/>
    <x v="1"/>
    <x v="1"/>
  </r>
  <r>
    <s v="30-01-2025"/>
    <s v="Melbourne"/>
    <s v="Australia"/>
    <x v="0"/>
    <s v="Male"/>
    <x v="4"/>
    <x v="28"/>
    <n v="400"/>
    <n v="100"/>
    <n v="130"/>
    <n v="4"/>
    <m/>
    <n v="50"/>
    <x v="2"/>
    <n v="500"/>
    <x v="132"/>
    <m/>
    <x v="20"/>
    <x v="1"/>
    <x v="1"/>
    <x v="1"/>
  </r>
  <r>
    <s v="30-01-2025"/>
    <s v="Aizawl"/>
    <s v="India"/>
    <x v="1"/>
    <s v="Male"/>
    <x v="2"/>
    <x v="18"/>
    <n v="6000"/>
    <n v="1200"/>
    <n v="1560"/>
    <n v="5"/>
    <m/>
    <n v="156"/>
    <x v="2"/>
    <n v="7500"/>
    <x v="190"/>
    <m/>
    <x v="25"/>
    <x v="1"/>
    <x v="1"/>
    <x v="1"/>
  </r>
  <r>
    <s v="31-01-2025"/>
    <s v="Perth"/>
    <s v="Australia"/>
    <x v="0"/>
    <s v="Female"/>
    <x v="2"/>
    <x v="12"/>
    <n v="25000"/>
    <n v="25000"/>
    <n v="32500"/>
    <n v="1"/>
    <m/>
    <n v="2100"/>
    <x v="0"/>
    <n v="30000"/>
    <x v="180"/>
    <m/>
    <x v="57"/>
    <x v="19"/>
    <x v="1"/>
    <x v="1"/>
  </r>
  <r>
    <s v="31-01-2025"/>
    <s v="Fortaleza"/>
    <s v="Brazil"/>
    <x v="0"/>
    <s v="Male"/>
    <x v="0"/>
    <x v="1"/>
    <n v="400"/>
    <n v="80"/>
    <n v="104"/>
    <n v="5"/>
    <m/>
    <n v="26"/>
    <x v="1"/>
    <n v="520"/>
    <x v="20"/>
    <m/>
    <x v="20"/>
    <x v="19"/>
    <x v="1"/>
    <x v="1"/>
  </r>
  <r>
    <s v="31-01-2025"/>
    <s v="Toronto"/>
    <s v="Canada"/>
    <x v="0"/>
    <s v="Male"/>
    <x v="0"/>
    <x v="4"/>
    <n v="200"/>
    <n v="40"/>
    <n v="52"/>
    <n v="5"/>
    <m/>
    <n v="23"/>
    <x v="2"/>
    <n v="230"/>
    <x v="53"/>
    <m/>
    <x v="54"/>
    <x v="19"/>
    <x v="1"/>
    <x v="1"/>
  </r>
  <r>
    <s v="31-01-2025"/>
    <s v="Kolhapur"/>
    <s v="India"/>
    <x v="1"/>
    <s v="Male"/>
    <x v="0"/>
    <x v="38"/>
    <n v="270"/>
    <n v="45"/>
    <n v="59"/>
    <n v="6"/>
    <m/>
    <n v="42.12"/>
    <x v="0"/>
    <n v="351"/>
    <x v="207"/>
    <m/>
    <x v="185"/>
    <x v="19"/>
    <x v="1"/>
    <x v="1"/>
  </r>
  <r>
    <s v="31-01-2025"/>
    <s v="Patna"/>
    <s v="India"/>
    <x v="0"/>
    <s v="Male"/>
    <x v="0"/>
    <x v="38"/>
    <n v="270"/>
    <n v="45"/>
    <n v="59"/>
    <n v="6"/>
    <m/>
    <n v="22.68"/>
    <x v="0"/>
    <n v="324"/>
    <x v="2"/>
    <m/>
    <x v="185"/>
    <x v="19"/>
    <x v="1"/>
    <x v="1"/>
  </r>
  <r>
    <s v="31-01-2025"/>
    <s v="Sheffield"/>
    <s v="UK"/>
    <x v="1"/>
    <s v="Male"/>
    <x v="1"/>
    <x v="39"/>
    <n v="250"/>
    <n v="50"/>
    <n v="65"/>
    <n v="5"/>
    <m/>
    <n v="48.75"/>
    <x v="2"/>
    <n v="325"/>
    <x v="24"/>
    <m/>
    <x v="67"/>
    <x v="19"/>
    <x v="1"/>
    <x v="1"/>
  </r>
  <r>
    <s v="31-01-2025"/>
    <s v="Hyderabad"/>
    <s v="India"/>
    <x v="0"/>
    <s v="Male"/>
    <x v="4"/>
    <x v="13"/>
    <n v="4500"/>
    <n v="900"/>
    <n v="1170"/>
    <n v="5"/>
    <m/>
    <n v="117"/>
    <x v="0"/>
    <n v="5850"/>
    <x v="194"/>
    <m/>
    <x v="40"/>
    <x v="19"/>
    <x v="1"/>
    <x v="1"/>
  </r>
  <r>
    <s v="31-01-2025"/>
    <s v="Toronto"/>
    <s v="Canada"/>
    <x v="0"/>
    <s v="Male"/>
    <x v="0"/>
    <x v="33"/>
    <n v="60"/>
    <n v="60"/>
    <n v="78"/>
    <n v="1"/>
    <m/>
    <n v="7.8"/>
    <x v="2"/>
    <n v="78"/>
    <x v="209"/>
    <m/>
    <x v="112"/>
    <x v="19"/>
    <x v="1"/>
    <x v="1"/>
  </r>
  <r>
    <s v="31-01-2025"/>
    <s v="Bokaro"/>
    <s v="India"/>
    <x v="0"/>
    <s v="Female"/>
    <x v="2"/>
    <x v="7"/>
    <n v="165000"/>
    <n v="55000"/>
    <n v="71500"/>
    <n v="3"/>
    <m/>
    <n v="10312.5"/>
    <x v="1"/>
    <n v="206250"/>
    <x v="175"/>
    <m/>
    <x v="35"/>
    <x v="19"/>
    <x v="1"/>
    <x v="1"/>
  </r>
  <r>
    <s v="31-01-2025"/>
    <s v="Rewa"/>
    <s v="India"/>
    <x v="0"/>
    <s v="Female"/>
    <x v="0"/>
    <x v="0"/>
    <n v="2000"/>
    <n v="250"/>
    <n v="325"/>
    <n v="8"/>
    <m/>
    <n v="100"/>
    <x v="2"/>
    <n v="2300"/>
    <x v="52"/>
    <m/>
    <x v="48"/>
    <x v="19"/>
    <x v="1"/>
    <x v="1"/>
  </r>
  <r>
    <s v="31-01-2025"/>
    <s v="Ratlam"/>
    <s v="India"/>
    <x v="0"/>
    <s v="Female"/>
    <x v="2"/>
    <x v="18"/>
    <n v="10800"/>
    <n v="1200"/>
    <n v="1560"/>
    <n v="9"/>
    <m/>
    <n v="156"/>
    <x v="1"/>
    <n v="14040"/>
    <x v="219"/>
    <m/>
    <x v="96"/>
    <x v="19"/>
    <x v="1"/>
    <x v="1"/>
  </r>
  <r>
    <s v="31-01-2025"/>
    <s v="Adelaide"/>
    <s v="Australia"/>
    <x v="1"/>
    <s v="Male"/>
    <x v="1"/>
    <x v="55"/>
    <n v="855"/>
    <n v="95"/>
    <n v="124"/>
    <n v="9"/>
    <m/>
    <n v="100"/>
    <x v="1"/>
    <n v="1068.75"/>
    <x v="301"/>
    <m/>
    <x v="203"/>
    <x v="19"/>
    <x v="1"/>
    <x v="1"/>
  </r>
  <r>
    <s v="31-01-2025"/>
    <s v="Jaipur"/>
    <s v="India"/>
    <x v="0"/>
    <s v="Female"/>
    <x v="4"/>
    <x v="30"/>
    <n v="3000"/>
    <n v="1500"/>
    <n v="1950"/>
    <n v="2"/>
    <m/>
    <n v="187.5"/>
    <x v="1"/>
    <n v="3750"/>
    <x v="71"/>
    <m/>
    <x v="65"/>
    <x v="19"/>
    <x v="1"/>
    <x v="1"/>
  </r>
  <r>
    <s v="31-01-2025"/>
    <s v="Leipzig"/>
    <s v="Germany"/>
    <x v="0"/>
    <s v="Male"/>
    <x v="2"/>
    <x v="15"/>
    <n v="31500"/>
    <n v="3500"/>
    <n v="4550"/>
    <n v="9"/>
    <m/>
    <n v="455"/>
    <x v="1"/>
    <n v="40950"/>
    <x v="338"/>
    <m/>
    <x v="227"/>
    <x v="19"/>
    <x v="1"/>
    <x v="1"/>
  </r>
  <r>
    <s v="31-01-2025"/>
    <s v="Thiruvananthapuram"/>
    <s v="India"/>
    <x v="0"/>
    <s v="Male"/>
    <x v="2"/>
    <x v="17"/>
    <n v="11000"/>
    <n v="2200"/>
    <n v="2860"/>
    <n v="5"/>
    <m/>
    <n v="286"/>
    <x v="1"/>
    <n v="13750"/>
    <x v="189"/>
    <m/>
    <x v="125"/>
    <x v="19"/>
    <x v="1"/>
    <x v="1"/>
  </r>
  <r>
    <s v="31-01-2025"/>
    <s v="Houston"/>
    <s v="USA"/>
    <x v="1"/>
    <s v="Female"/>
    <x v="1"/>
    <x v="54"/>
    <n v="210"/>
    <n v="35"/>
    <n v="46"/>
    <n v="6"/>
    <m/>
    <n v="25.2"/>
    <x v="1"/>
    <n v="252"/>
    <x v="64"/>
    <m/>
    <x v="177"/>
    <x v="19"/>
    <x v="1"/>
    <x v="1"/>
  </r>
  <r>
    <s v="31-01-2025"/>
    <s v="Sydney"/>
    <s v="Australia"/>
    <x v="0"/>
    <s v="Male"/>
    <x v="0"/>
    <x v="9"/>
    <n v="300"/>
    <n v="60"/>
    <n v="78"/>
    <n v="5"/>
    <m/>
    <n v="27.3"/>
    <x v="0"/>
    <n v="390"/>
    <x v="43"/>
    <m/>
    <x v="85"/>
    <x v="19"/>
    <x v="1"/>
    <x v="1"/>
  </r>
  <r>
    <s v="31-01-2025"/>
    <s v="Sangli"/>
    <s v="India"/>
    <x v="0"/>
    <s v="Female"/>
    <x v="0"/>
    <x v="32"/>
    <n v="60"/>
    <n v="20"/>
    <n v="26"/>
    <n v="3"/>
    <m/>
    <n v="7.8"/>
    <x v="2"/>
    <n v="78"/>
    <x v="209"/>
    <m/>
    <x v="112"/>
    <x v="19"/>
    <x v="1"/>
    <x v="1"/>
  </r>
  <r>
    <s v="31-01-2025"/>
    <s v="Etawah"/>
    <s v="India"/>
    <x v="1"/>
    <s v="Male"/>
    <x v="4"/>
    <x v="16"/>
    <n v="9000"/>
    <n v="1800"/>
    <n v="2340"/>
    <n v="5"/>
    <m/>
    <n v="234"/>
    <x v="2"/>
    <n v="10800"/>
    <x v="23"/>
    <m/>
    <x v="23"/>
    <x v="19"/>
    <x v="1"/>
    <x v="1"/>
  </r>
  <r>
    <s v="31-01-2025"/>
    <s v="Bhopal"/>
    <s v="India"/>
    <x v="0"/>
    <s v="Male"/>
    <x v="3"/>
    <x v="42"/>
    <n v="540"/>
    <n v="90"/>
    <n v="117"/>
    <n v="6"/>
    <m/>
    <n v="33.75"/>
    <x v="1"/>
    <n v="675"/>
    <x v="74"/>
    <m/>
    <x v="8"/>
    <x v="19"/>
    <x v="1"/>
    <x v="1"/>
  </r>
  <r>
    <s v="31-01-2025"/>
    <s v="Quebec City"/>
    <s v="Canada"/>
    <x v="0"/>
    <s v="Female"/>
    <x v="2"/>
    <x v="19"/>
    <n v="180000"/>
    <n v="18000"/>
    <n v="23400"/>
    <n v="10"/>
    <m/>
    <n v="3510"/>
    <x v="0"/>
    <n v="234000"/>
    <x v="84"/>
    <m/>
    <x v="80"/>
    <x v="19"/>
    <x v="1"/>
    <x v="1"/>
  </r>
  <r>
    <s v="31-01-2025"/>
    <s v="Nashik"/>
    <s v="India"/>
    <x v="0"/>
    <s v="Female"/>
    <x v="0"/>
    <x v="9"/>
    <n v="300"/>
    <n v="60"/>
    <n v="78"/>
    <n v="5"/>
    <m/>
    <n v="27.3"/>
    <x v="0"/>
    <n v="390"/>
    <x v="43"/>
    <m/>
    <x v="85"/>
    <x v="19"/>
    <x v="1"/>
    <x v="1"/>
  </r>
  <r>
    <d v="2025-01-02T00:00:00"/>
    <s v="Rio de Janeiro"/>
    <s v="Brazil"/>
    <x v="0"/>
    <s v="Male"/>
    <x v="5"/>
    <x v="53"/>
    <n v="180"/>
    <n v="30"/>
    <n v="39"/>
    <n v="6"/>
    <m/>
    <n v="16.38"/>
    <x v="0"/>
    <n v="234"/>
    <x v="2"/>
    <m/>
    <x v="2"/>
    <x v="26"/>
    <x v="1"/>
    <x v="1"/>
  </r>
  <r>
    <d v="2025-01-02T00:00:00"/>
    <s v="Berlin"/>
    <s v="Germany"/>
    <x v="1"/>
    <s v="Male"/>
    <x v="4"/>
    <x v="16"/>
    <n v="14400"/>
    <n v="1800"/>
    <n v="2340"/>
    <n v="8"/>
    <m/>
    <n v="234"/>
    <x v="1"/>
    <n v="17280"/>
    <x v="220"/>
    <m/>
    <x v="238"/>
    <x v="26"/>
    <x v="1"/>
    <x v="1"/>
  </r>
  <r>
    <d v="2025-01-02T00:00:00"/>
    <s v="Indianapolis"/>
    <s v="USA"/>
    <x v="0"/>
    <s v="Female"/>
    <x v="0"/>
    <x v="9"/>
    <n v="300"/>
    <n v="60"/>
    <n v="78"/>
    <n v="5"/>
    <m/>
    <n v="19.5"/>
    <x v="1"/>
    <n v="390"/>
    <x v="43"/>
    <m/>
    <x v="85"/>
    <x v="26"/>
    <x v="1"/>
    <x v="1"/>
  </r>
  <r>
    <d v="2025-01-02T00:00:00"/>
    <s v="Manaus"/>
    <s v="Brazil"/>
    <x v="0"/>
    <s v="Male"/>
    <x v="2"/>
    <x v="18"/>
    <n v="7200"/>
    <n v="1200"/>
    <n v="1560"/>
    <n v="6"/>
    <m/>
    <n v="156"/>
    <x v="0"/>
    <n v="9360"/>
    <x v="19"/>
    <m/>
    <x v="19"/>
    <x v="26"/>
    <x v="1"/>
    <x v="1"/>
  </r>
  <r>
    <d v="2025-01-02T00:00:00"/>
    <s v="Sambalpur"/>
    <s v="India"/>
    <x v="1"/>
    <s v="Male"/>
    <x v="0"/>
    <x v="11"/>
    <n v="2200"/>
    <n v="550"/>
    <n v="715"/>
    <n v="4"/>
    <m/>
    <n v="100"/>
    <x v="0"/>
    <n v="2860"/>
    <x v="77"/>
    <m/>
    <x v="75"/>
    <x v="26"/>
    <x v="1"/>
    <x v="1"/>
  </r>
  <r>
    <d v="2025-01-02T00:00:00"/>
    <s v="Surat"/>
    <s v="India"/>
    <x v="0"/>
    <s v="Female"/>
    <x v="0"/>
    <x v="1"/>
    <n v="560"/>
    <n v="80"/>
    <n v="104"/>
    <n v="7"/>
    <m/>
    <n v="36.4"/>
    <x v="1"/>
    <n v="728"/>
    <x v="17"/>
    <m/>
    <x v="17"/>
    <x v="26"/>
    <x v="1"/>
    <x v="1"/>
  </r>
  <r>
    <d v="2025-01-02T00:00:00"/>
    <s v="San Diego"/>
    <s v="USA"/>
    <x v="0"/>
    <s v="Male"/>
    <x v="3"/>
    <x v="48"/>
    <n v="1200"/>
    <n v="300"/>
    <n v="390"/>
    <n v="4"/>
    <m/>
    <n v="78"/>
    <x v="1"/>
    <n v="1560"/>
    <x v="115"/>
    <m/>
    <x v="105"/>
    <x v="26"/>
    <x v="1"/>
    <x v="1"/>
  </r>
  <r>
    <d v="2025-01-02T00:00:00"/>
    <s v="Hamburg"/>
    <s v="Germany"/>
    <x v="1"/>
    <s v="Female"/>
    <x v="0"/>
    <x v="6"/>
    <n v="120"/>
    <n v="20"/>
    <n v="26"/>
    <n v="6"/>
    <m/>
    <n v="15.6"/>
    <x v="1"/>
    <n v="156"/>
    <x v="4"/>
    <m/>
    <x v="4"/>
    <x v="26"/>
    <x v="1"/>
    <x v="1"/>
  </r>
  <r>
    <d v="2025-01-02T00:00:00"/>
    <s v="Bokaro"/>
    <s v="India"/>
    <x v="1"/>
    <s v="Female"/>
    <x v="0"/>
    <x v="43"/>
    <n v="28"/>
    <n v="7"/>
    <n v="9"/>
    <n v="4"/>
    <m/>
    <n v="3.5"/>
    <x v="1"/>
    <n v="35"/>
    <x v="182"/>
    <m/>
    <x v="186"/>
    <x v="26"/>
    <x v="1"/>
    <x v="1"/>
  </r>
  <r>
    <d v="2025-01-02T00:00:00"/>
    <s v="SÃ£o Paulo"/>
    <s v="Brazil"/>
    <x v="1"/>
    <s v="Male"/>
    <x v="4"/>
    <x v="45"/>
    <n v="14000"/>
    <n v="2000"/>
    <n v="2600"/>
    <n v="7"/>
    <m/>
    <n v="260"/>
    <x v="2"/>
    <n v="18200"/>
    <x v="195"/>
    <m/>
    <x v="107"/>
    <x v="26"/>
    <x v="1"/>
    <x v="1"/>
  </r>
  <r>
    <d v="2025-01-02T00:00:00"/>
    <s v="BrasÃ­lia"/>
    <s v="Brazil"/>
    <x v="0"/>
    <s v="Female"/>
    <x v="2"/>
    <x v="7"/>
    <n v="275000"/>
    <n v="55000"/>
    <n v="71500"/>
    <n v="5"/>
    <m/>
    <n v="10725"/>
    <x v="1"/>
    <n v="357500"/>
    <x v="287"/>
    <m/>
    <x v="82"/>
    <x v="26"/>
    <x v="1"/>
    <x v="1"/>
  </r>
  <r>
    <d v="2025-01-02T00:00:00"/>
    <s v="San Francisco"/>
    <s v="USA"/>
    <x v="0"/>
    <s v="Male"/>
    <x v="2"/>
    <x v="19"/>
    <n v="108000"/>
    <n v="18000"/>
    <n v="23400"/>
    <n v="6"/>
    <m/>
    <n v="3510"/>
    <x v="0"/>
    <n v="135000"/>
    <x v="95"/>
    <m/>
    <x v="68"/>
    <x v="26"/>
    <x v="1"/>
    <x v="1"/>
  </r>
  <r>
    <d v="2025-01-02T00:00:00"/>
    <s v="Cologne"/>
    <s v="Germany"/>
    <x v="0"/>
    <s v="Female"/>
    <x v="0"/>
    <x v="6"/>
    <n v="100"/>
    <n v="20"/>
    <n v="26"/>
    <n v="5"/>
    <m/>
    <n v="5.75"/>
    <x v="1"/>
    <n v="115"/>
    <x v="67"/>
    <m/>
    <x v="9"/>
    <x v="26"/>
    <x v="1"/>
    <x v="1"/>
  </r>
  <r>
    <d v="2025-01-02T00:00:00"/>
    <s v="Ajman"/>
    <s v="UAE"/>
    <x v="0"/>
    <s v="Female"/>
    <x v="2"/>
    <x v="17"/>
    <n v="11000"/>
    <n v="2200"/>
    <n v="2860"/>
    <n v="5"/>
    <m/>
    <n v="286"/>
    <x v="0"/>
    <n v="14300"/>
    <x v="21"/>
    <m/>
    <x v="125"/>
    <x v="26"/>
    <x v="1"/>
    <x v="1"/>
  </r>
  <r>
    <d v="2025-01-02T00:00:00"/>
    <s v="Los Angeles"/>
    <s v="USA"/>
    <x v="0"/>
    <s v="Female"/>
    <x v="5"/>
    <x v="58"/>
    <n v="1000"/>
    <n v="250"/>
    <n v="325"/>
    <n v="4"/>
    <m/>
    <n v="62.5"/>
    <x v="1"/>
    <n v="1250"/>
    <x v="214"/>
    <m/>
    <x v="22"/>
    <x v="26"/>
    <x v="1"/>
    <x v="1"/>
  </r>
  <r>
    <d v="2025-01-02T00:00:00"/>
    <s v="Nashville"/>
    <s v="USA"/>
    <x v="0"/>
    <s v="Female"/>
    <x v="0"/>
    <x v="38"/>
    <n v="180"/>
    <n v="45"/>
    <n v="59"/>
    <n v="4"/>
    <m/>
    <n v="23.4"/>
    <x v="2"/>
    <n v="234"/>
    <x v="2"/>
    <m/>
    <x v="94"/>
    <x v="26"/>
    <x v="1"/>
    <x v="1"/>
  </r>
  <r>
    <d v="2025-01-02T00:00:00"/>
    <s v="Manaus"/>
    <s v="Brazil"/>
    <x v="1"/>
    <s v="Male"/>
    <x v="2"/>
    <x v="52"/>
    <n v="30000"/>
    <n v="5000"/>
    <n v="6500"/>
    <n v="6"/>
    <m/>
    <n v="650"/>
    <x v="1"/>
    <n v="39000"/>
    <x v="104"/>
    <m/>
    <x v="146"/>
    <x v="26"/>
    <x v="1"/>
    <x v="1"/>
  </r>
  <r>
    <d v="2025-01-02T00:00:00"/>
    <s v="Belo Horizonte"/>
    <s v="Brazil"/>
    <x v="0"/>
    <s v="Male"/>
    <x v="0"/>
    <x v="1"/>
    <n v="400"/>
    <n v="80"/>
    <n v="104"/>
    <n v="5"/>
    <m/>
    <n v="52"/>
    <x v="2"/>
    <n v="520"/>
    <x v="20"/>
    <m/>
    <x v="20"/>
    <x v="26"/>
    <x v="1"/>
    <x v="1"/>
  </r>
  <r>
    <d v="2025-01-02T00:00:00"/>
    <s v="Calgary"/>
    <s v="Canada"/>
    <x v="0"/>
    <s v="Male"/>
    <x v="0"/>
    <x v="6"/>
    <n v="140"/>
    <n v="20"/>
    <n v="26"/>
    <n v="7"/>
    <m/>
    <n v="12.74"/>
    <x v="0"/>
    <n v="182"/>
    <x v="64"/>
    <m/>
    <x v="62"/>
    <x v="26"/>
    <x v="1"/>
    <x v="1"/>
  </r>
  <r>
    <d v="2025-01-02T00:00:00"/>
    <s v="Jalgaon"/>
    <s v="India"/>
    <x v="1"/>
    <s v="Female"/>
    <x v="0"/>
    <x v="11"/>
    <n v="3300"/>
    <n v="550"/>
    <n v="715"/>
    <n v="6"/>
    <m/>
    <n v="100"/>
    <x v="0"/>
    <n v="4290"/>
    <x v="239"/>
    <m/>
    <x v="187"/>
    <x v="26"/>
    <x v="1"/>
    <x v="1"/>
  </r>
  <r>
    <d v="2025-01-02T00:00:00"/>
    <s v="Bhiwani"/>
    <s v="India"/>
    <x v="1"/>
    <s v="Male"/>
    <x v="2"/>
    <x v="17"/>
    <n v="6600"/>
    <n v="2200"/>
    <n v="2860"/>
    <n v="3"/>
    <m/>
    <n v="286"/>
    <x v="0"/>
    <n v="7590"/>
    <x v="239"/>
    <m/>
    <x v="174"/>
    <x v="26"/>
    <x v="1"/>
    <x v="1"/>
  </r>
  <r>
    <d v="2025-01-02T00:00:00"/>
    <s v="Rio de Janeiro"/>
    <s v="Brazil"/>
    <x v="0"/>
    <s v="Female"/>
    <x v="0"/>
    <x v="3"/>
    <n v="500"/>
    <n v="100"/>
    <n v="130"/>
    <n v="5"/>
    <m/>
    <n v="32.5"/>
    <x v="1"/>
    <n v="650"/>
    <x v="22"/>
    <m/>
    <x v="24"/>
    <x v="26"/>
    <x v="1"/>
    <x v="1"/>
  </r>
  <r>
    <d v="2025-01-02T00:00:00"/>
    <s v="Chennai"/>
    <s v="India"/>
    <x v="0"/>
    <s v="Male"/>
    <x v="2"/>
    <x v="18"/>
    <n v="6000"/>
    <n v="1200"/>
    <n v="1560"/>
    <n v="5"/>
    <m/>
    <n v="156"/>
    <x v="0"/>
    <n v="7800"/>
    <x v="23"/>
    <m/>
    <x v="25"/>
    <x v="26"/>
    <x v="1"/>
    <x v="1"/>
  </r>
  <r>
    <d v="2025-01-02T00:00:00"/>
    <s v="Vancouver"/>
    <s v="Canada"/>
    <x v="0"/>
    <s v="Male"/>
    <x v="4"/>
    <x v="13"/>
    <n v="2700"/>
    <n v="900"/>
    <n v="1170"/>
    <n v="3"/>
    <m/>
    <n v="117"/>
    <x v="2"/>
    <n v="3375"/>
    <x v="227"/>
    <m/>
    <x v="106"/>
    <x v="26"/>
    <x v="1"/>
    <x v="1"/>
  </r>
  <r>
    <d v="2025-01-02T00:00:00"/>
    <s v="Hapur"/>
    <s v="India"/>
    <x v="0"/>
    <s v="Female"/>
    <x v="0"/>
    <x v="27"/>
    <n v="240"/>
    <n v="40"/>
    <n v="52"/>
    <n v="6"/>
    <m/>
    <n v="15.6"/>
    <x v="1"/>
    <n v="312"/>
    <x v="7"/>
    <m/>
    <x v="7"/>
    <x v="26"/>
    <x v="1"/>
    <x v="1"/>
  </r>
  <r>
    <d v="2025-01-02T00:00:00"/>
    <s v="Sydney"/>
    <s v="Australia"/>
    <x v="0"/>
    <s v="Female"/>
    <x v="2"/>
    <x v="17"/>
    <n v="2200"/>
    <n v="2200"/>
    <n v="2860"/>
    <n v="1"/>
    <m/>
    <n v="143"/>
    <x v="1"/>
    <n v="2860"/>
    <x v="77"/>
    <m/>
    <x v="75"/>
    <x v="26"/>
    <x v="1"/>
    <x v="1"/>
  </r>
  <r>
    <d v="2025-01-02T00:00:00"/>
    <s v="Gwalior"/>
    <s v="India"/>
    <x v="1"/>
    <s v="Male"/>
    <x v="2"/>
    <x v="18"/>
    <n v="8400"/>
    <n v="1200"/>
    <n v="1560"/>
    <n v="7"/>
    <m/>
    <n v="156"/>
    <x v="2"/>
    <n v="10920"/>
    <x v="303"/>
    <m/>
    <x v="100"/>
    <x v="26"/>
    <x v="1"/>
    <x v="1"/>
  </r>
  <r>
    <d v="2025-01-02T00:00:00"/>
    <s v="Portland"/>
    <s v="USA"/>
    <x v="0"/>
    <s v="Male"/>
    <x v="4"/>
    <x v="51"/>
    <n v="3000"/>
    <n v="600"/>
    <n v="780"/>
    <n v="5"/>
    <m/>
    <n v="100"/>
    <x v="1"/>
    <n v="3750"/>
    <x v="71"/>
    <m/>
    <x v="65"/>
    <x v="26"/>
    <x v="1"/>
    <x v="1"/>
  </r>
  <r>
    <d v="2025-01-02T00:00:00"/>
    <s v="Ratlam"/>
    <s v="India"/>
    <x v="0"/>
    <s v="Male"/>
    <x v="1"/>
    <x v="55"/>
    <n v="380"/>
    <n v="95"/>
    <n v="124"/>
    <n v="4"/>
    <m/>
    <n v="49.4"/>
    <x v="2"/>
    <n v="494"/>
    <x v="142"/>
    <m/>
    <x v="127"/>
    <x v="26"/>
    <x v="1"/>
    <x v="1"/>
  </r>
  <r>
    <d v="2025-01-02T00:00:00"/>
    <s v="Houston"/>
    <s v="USA"/>
    <x v="1"/>
    <s v="Male"/>
    <x v="0"/>
    <x v="33"/>
    <n v="480"/>
    <n v="60"/>
    <n v="78"/>
    <n v="8"/>
    <m/>
    <n v="57.6"/>
    <x v="1"/>
    <n v="576"/>
    <x v="27"/>
    <m/>
    <x v="110"/>
    <x v="26"/>
    <x v="1"/>
    <x v="1"/>
  </r>
  <r>
    <d v="2025-01-02T00:00:00"/>
    <s v="Indianapolis"/>
    <s v="USA"/>
    <x v="0"/>
    <s v="Male"/>
    <x v="0"/>
    <x v="33"/>
    <n v="120"/>
    <n v="60"/>
    <n v="78"/>
    <n v="2"/>
    <m/>
    <n v="7.8"/>
    <x v="1"/>
    <n v="156"/>
    <x v="4"/>
    <m/>
    <x v="4"/>
    <x v="26"/>
    <x v="1"/>
    <x v="1"/>
  </r>
  <r>
    <d v="2025-01-02T00:00:00"/>
    <s v="Bareilly"/>
    <s v="India"/>
    <x v="1"/>
    <s v="Female"/>
    <x v="5"/>
    <x v="40"/>
    <n v="200"/>
    <n v="50"/>
    <n v="65"/>
    <n v="4"/>
    <m/>
    <n v="25"/>
    <x v="1"/>
    <n v="250"/>
    <x v="78"/>
    <m/>
    <x v="54"/>
    <x v="26"/>
    <x v="1"/>
    <x v="1"/>
  </r>
  <r>
    <d v="2025-01-02T00:00:00"/>
    <s v="Gandhinagar"/>
    <s v="India"/>
    <x v="0"/>
    <s v="Female"/>
    <x v="0"/>
    <x v="4"/>
    <n v="120"/>
    <n v="40"/>
    <n v="52"/>
    <n v="3"/>
    <m/>
    <n v="10.92"/>
    <x v="0"/>
    <n v="156"/>
    <x v="4"/>
    <m/>
    <x v="4"/>
    <x v="26"/>
    <x v="1"/>
    <x v="1"/>
  </r>
  <r>
    <d v="2025-01-02T00:00:00"/>
    <s v="SÃ£o Paulo"/>
    <s v="Brazil"/>
    <x v="0"/>
    <s v="Female"/>
    <x v="1"/>
    <x v="22"/>
    <n v="600"/>
    <n v="100"/>
    <n v="130"/>
    <n v="6"/>
    <m/>
    <n v="39"/>
    <x v="1"/>
    <n v="780"/>
    <x v="5"/>
    <m/>
    <x v="5"/>
    <x v="26"/>
    <x v="1"/>
    <x v="1"/>
  </r>
  <r>
    <d v="2025-01-02T00:00:00"/>
    <s v="Baltimore"/>
    <s v="USA"/>
    <x v="0"/>
    <s v="Male"/>
    <x v="4"/>
    <x v="31"/>
    <n v="5600"/>
    <n v="800"/>
    <n v="1040"/>
    <n v="7"/>
    <m/>
    <n v="104"/>
    <x v="0"/>
    <n v="7280"/>
    <x v="153"/>
    <m/>
    <x v="135"/>
    <x v="26"/>
    <x v="1"/>
    <x v="1"/>
  </r>
  <r>
    <d v="2025-01-02T00:00:00"/>
    <s v="San Jose"/>
    <s v="USA"/>
    <x v="1"/>
    <s v="Male"/>
    <x v="2"/>
    <x v="7"/>
    <n v="440000"/>
    <n v="55000"/>
    <n v="71500"/>
    <n v="8"/>
    <m/>
    <n v="10725"/>
    <x v="2"/>
    <n v="550000"/>
    <x v="381"/>
    <m/>
    <x v="53"/>
    <x v="26"/>
    <x v="1"/>
    <x v="1"/>
  </r>
  <r>
    <d v="2025-01-02T00:00:00"/>
    <s v="San Diego"/>
    <s v="USA"/>
    <x v="0"/>
    <s v="Female"/>
    <x v="0"/>
    <x v="32"/>
    <n v="180"/>
    <n v="20"/>
    <n v="26"/>
    <n v="9"/>
    <m/>
    <n v="20.7"/>
    <x v="2"/>
    <n v="207"/>
    <x v="129"/>
    <m/>
    <x v="2"/>
    <x v="26"/>
    <x v="1"/>
    <x v="1"/>
  </r>
  <r>
    <d v="2025-01-02T00:00:00"/>
    <s v="Sheffield"/>
    <s v="UK"/>
    <x v="0"/>
    <s v="Female"/>
    <x v="2"/>
    <x v="10"/>
    <n v="4000"/>
    <n v="800"/>
    <n v="1040"/>
    <n v="5"/>
    <m/>
    <n v="104"/>
    <x v="0"/>
    <n v="5000"/>
    <x v="157"/>
    <m/>
    <x v="12"/>
    <x v="26"/>
    <x v="1"/>
    <x v="1"/>
  </r>
  <r>
    <d v="2025-02-02T00:00:00"/>
    <s v="Delhi"/>
    <s v="India"/>
    <x v="1"/>
    <s v="Female"/>
    <x v="2"/>
    <x v="18"/>
    <n v="6000"/>
    <n v="1200"/>
    <n v="1560"/>
    <n v="5"/>
    <m/>
    <n v="156"/>
    <x v="0"/>
    <n v="7200"/>
    <x v="12"/>
    <m/>
    <x v="25"/>
    <x v="26"/>
    <x v="2"/>
    <x v="1"/>
  </r>
  <r>
    <d v="2025-02-02T00:00:00"/>
    <s v="Allahabad"/>
    <s v="India"/>
    <x v="1"/>
    <s v="Male"/>
    <x v="0"/>
    <x v="11"/>
    <n v="2750"/>
    <n v="550"/>
    <n v="715"/>
    <n v="5"/>
    <m/>
    <n v="100"/>
    <x v="1"/>
    <n v="3575"/>
    <x v="98"/>
    <m/>
    <x v="92"/>
    <x v="26"/>
    <x v="2"/>
    <x v="1"/>
  </r>
  <r>
    <d v="2025-02-02T00:00:00"/>
    <s v="Munich"/>
    <s v="Germany"/>
    <x v="1"/>
    <s v="Female"/>
    <x v="0"/>
    <x v="9"/>
    <n v="300"/>
    <n v="60"/>
    <n v="78"/>
    <n v="5"/>
    <m/>
    <n v="58.5"/>
    <x v="2"/>
    <n v="390"/>
    <x v="43"/>
    <m/>
    <x v="85"/>
    <x v="26"/>
    <x v="2"/>
    <x v="1"/>
  </r>
  <r>
    <d v="2025-02-02T00:00:00"/>
    <s v="Atlanta"/>
    <s v="USA"/>
    <x v="0"/>
    <s v="Female"/>
    <x v="0"/>
    <x v="32"/>
    <n v="140"/>
    <n v="20"/>
    <n v="26"/>
    <n v="7"/>
    <m/>
    <n v="12.74"/>
    <x v="0"/>
    <n v="182"/>
    <x v="64"/>
    <m/>
    <x v="62"/>
    <x v="26"/>
    <x v="2"/>
    <x v="1"/>
  </r>
  <r>
    <d v="2025-02-02T00:00:00"/>
    <s v="Sheffield"/>
    <s v="UK"/>
    <x v="0"/>
    <s v="Male"/>
    <x v="0"/>
    <x v="32"/>
    <n v="180"/>
    <n v="20"/>
    <n v="26"/>
    <n v="9"/>
    <m/>
    <n v="16.38"/>
    <x v="0"/>
    <n v="234"/>
    <x v="2"/>
    <m/>
    <x v="2"/>
    <x v="26"/>
    <x v="2"/>
    <x v="1"/>
  </r>
  <r>
    <d v="2025-02-02T00:00:00"/>
    <s v="Ras Al Khaimah"/>
    <s v="UAE"/>
    <x v="1"/>
    <s v="Female"/>
    <x v="0"/>
    <x v="11"/>
    <n v="3850"/>
    <n v="550"/>
    <n v="715"/>
    <n v="7"/>
    <m/>
    <n v="100"/>
    <x v="0"/>
    <n v="5005"/>
    <x v="179"/>
    <m/>
    <x v="147"/>
    <x v="26"/>
    <x v="2"/>
    <x v="1"/>
  </r>
  <r>
    <d v="2025-02-02T00:00:00"/>
    <s v="Denver"/>
    <s v="USA"/>
    <x v="0"/>
    <s v="Female"/>
    <x v="0"/>
    <x v="43"/>
    <n v="70"/>
    <n v="7"/>
    <n v="9"/>
    <n v="10"/>
    <m/>
    <n v="4.55"/>
    <x v="1"/>
    <n v="91"/>
    <x v="30"/>
    <m/>
    <x v="244"/>
    <x v="26"/>
    <x v="2"/>
    <x v="1"/>
  </r>
  <r>
    <d v="2025-02-02T00:00:00"/>
    <s v="Manchester"/>
    <s v="UK"/>
    <x v="0"/>
    <s v="Female"/>
    <x v="0"/>
    <x v="6"/>
    <n v="160"/>
    <n v="20"/>
    <n v="26"/>
    <n v="8"/>
    <m/>
    <n v="20.8"/>
    <x v="2"/>
    <n v="208"/>
    <x v="61"/>
    <m/>
    <x v="11"/>
    <x v="26"/>
    <x v="2"/>
    <x v="1"/>
  </r>
  <r>
    <d v="2025-02-02T00:00:00"/>
    <s v="Ludhiana"/>
    <s v="India"/>
    <x v="1"/>
    <s v="Female"/>
    <x v="5"/>
    <x v="57"/>
    <n v="150"/>
    <n v="25"/>
    <n v="33"/>
    <n v="6"/>
    <m/>
    <n v="29.25"/>
    <x v="2"/>
    <n v="195"/>
    <x v="65"/>
    <m/>
    <x v="184"/>
    <x v="26"/>
    <x v="2"/>
    <x v="1"/>
  </r>
  <r>
    <d v="2025-02-02T00:00:00"/>
    <s v="Frankfurt"/>
    <s v="Germany"/>
    <x v="0"/>
    <s v="Female"/>
    <x v="4"/>
    <x v="31"/>
    <n v="4800"/>
    <n v="800"/>
    <n v="1040"/>
    <n v="6"/>
    <m/>
    <n v="104"/>
    <x v="2"/>
    <n v="5760"/>
    <x v="167"/>
    <m/>
    <x v="38"/>
    <x v="26"/>
    <x v="2"/>
    <x v="1"/>
  </r>
  <r>
    <d v="2025-02-02T00:00:00"/>
    <s v="Edmonton"/>
    <s v="Canada"/>
    <x v="0"/>
    <s v="Female"/>
    <x v="5"/>
    <x v="26"/>
    <n v="50"/>
    <n v="5"/>
    <n v="7"/>
    <n v="10"/>
    <m/>
    <n v="4.55"/>
    <x v="0"/>
    <n v="65"/>
    <x v="67"/>
    <m/>
    <x v="207"/>
    <x v="26"/>
    <x v="2"/>
    <x v="1"/>
  </r>
  <r>
    <d v="2025-02-02T00:00:00"/>
    <s v="Al Ain"/>
    <s v="UAE"/>
    <x v="0"/>
    <s v="Female"/>
    <x v="2"/>
    <x v="10"/>
    <n v="4800"/>
    <n v="800"/>
    <n v="1040"/>
    <n v="6"/>
    <m/>
    <n v="104"/>
    <x v="1"/>
    <n v="6240"/>
    <x v="38"/>
    <m/>
    <x v="38"/>
    <x v="26"/>
    <x v="2"/>
    <x v="1"/>
  </r>
  <r>
    <d v="2025-02-02T00:00:00"/>
    <s v="Abu Dhabi"/>
    <s v="UAE"/>
    <x v="0"/>
    <s v="Male"/>
    <x v="4"/>
    <x v="30"/>
    <n v="4500"/>
    <n v="1500"/>
    <n v="1950"/>
    <n v="3"/>
    <m/>
    <n v="195"/>
    <x v="1"/>
    <n v="5625"/>
    <x v="307"/>
    <m/>
    <x v="40"/>
    <x v="26"/>
    <x v="2"/>
    <x v="1"/>
  </r>
  <r>
    <d v="2025-02-02T00:00:00"/>
    <s v="Berlin"/>
    <s v="Germany"/>
    <x v="0"/>
    <s v="Female"/>
    <x v="3"/>
    <x v="46"/>
    <n v="760"/>
    <n v="95"/>
    <n v="124"/>
    <n v="8"/>
    <m/>
    <n v="66.5"/>
    <x v="0"/>
    <n v="950"/>
    <x v="318"/>
    <m/>
    <x v="224"/>
    <x v="26"/>
    <x v="2"/>
    <x v="1"/>
  </r>
  <r>
    <d v="2025-02-02T00:00:00"/>
    <s v="San Francisco"/>
    <s v="USA"/>
    <x v="0"/>
    <s v="Female"/>
    <x v="0"/>
    <x v="6"/>
    <n v="160"/>
    <n v="20"/>
    <n v="26"/>
    <n v="8"/>
    <m/>
    <n v="20"/>
    <x v="2"/>
    <n v="200"/>
    <x v="121"/>
    <m/>
    <x v="11"/>
    <x v="26"/>
    <x v="2"/>
    <x v="1"/>
  </r>
  <r>
    <d v="2025-02-02T00:00:00"/>
    <s v="Jalandhar"/>
    <s v="India"/>
    <x v="1"/>
    <s v="Male"/>
    <x v="0"/>
    <x v="1"/>
    <n v="720"/>
    <n v="80"/>
    <n v="104"/>
    <n v="9"/>
    <m/>
    <n v="100"/>
    <x v="0"/>
    <n v="936"/>
    <x v="1"/>
    <m/>
    <x v="1"/>
    <x v="26"/>
    <x v="2"/>
    <x v="1"/>
  </r>
  <r>
    <d v="2025-02-02T00:00:00"/>
    <s v="Al Ain"/>
    <s v="UAE"/>
    <x v="1"/>
    <s v="Male"/>
    <x v="4"/>
    <x v="16"/>
    <n v="16200"/>
    <n v="1800"/>
    <n v="2340"/>
    <n v="9"/>
    <m/>
    <n v="234"/>
    <x v="1"/>
    <n v="19440"/>
    <x v="219"/>
    <m/>
    <x v="234"/>
    <x v="26"/>
    <x v="2"/>
    <x v="1"/>
  </r>
  <r>
    <d v="2025-02-02T00:00:00"/>
    <s v="Bardhaman"/>
    <s v="India"/>
    <x v="1"/>
    <s v="Female"/>
    <x v="0"/>
    <x v="9"/>
    <n v="300"/>
    <n v="60"/>
    <n v="78"/>
    <n v="5"/>
    <m/>
    <n v="45"/>
    <x v="0"/>
    <n v="375"/>
    <x v="24"/>
    <m/>
    <x v="85"/>
    <x v="26"/>
    <x v="2"/>
    <x v="1"/>
  </r>
  <r>
    <d v="2025-02-02T00:00:00"/>
    <s v="Melbourne"/>
    <s v="Australia"/>
    <x v="0"/>
    <s v="Male"/>
    <x v="2"/>
    <x v="7"/>
    <n v="165000"/>
    <n v="55000"/>
    <n v="71500"/>
    <n v="3"/>
    <m/>
    <n v="10725"/>
    <x v="0"/>
    <n v="214500"/>
    <x v="205"/>
    <m/>
    <x v="35"/>
    <x v="26"/>
    <x v="2"/>
    <x v="1"/>
  </r>
  <r>
    <d v="2025-02-02T00:00:00"/>
    <s v="Sharjah"/>
    <s v="UAE"/>
    <x v="0"/>
    <s v="Male"/>
    <x v="0"/>
    <x v="3"/>
    <n v="200"/>
    <n v="100"/>
    <n v="130"/>
    <n v="2"/>
    <m/>
    <n v="16.8"/>
    <x v="0"/>
    <n v="240"/>
    <x v="121"/>
    <m/>
    <x v="54"/>
    <x v="26"/>
    <x v="2"/>
    <x v="1"/>
  </r>
  <r>
    <d v="2025-02-02T00:00:00"/>
    <s v="Canberra"/>
    <s v="Australia"/>
    <x v="1"/>
    <s v="Male"/>
    <x v="0"/>
    <x v="0"/>
    <n v="750"/>
    <n v="250"/>
    <n v="325"/>
    <n v="3"/>
    <m/>
    <n v="93.75"/>
    <x v="1"/>
    <n v="937.5"/>
    <x v="154"/>
    <m/>
    <x v="126"/>
    <x v="26"/>
    <x v="2"/>
    <x v="1"/>
  </r>
  <r>
    <d v="2025-02-02T00:00:00"/>
    <s v="Surat"/>
    <s v="India"/>
    <x v="1"/>
    <s v="Male"/>
    <x v="0"/>
    <x v="11"/>
    <n v="2750"/>
    <n v="550"/>
    <n v="715"/>
    <n v="5"/>
    <m/>
    <n v="100"/>
    <x v="0"/>
    <n v="3437.5"/>
    <x v="126"/>
    <m/>
    <x v="92"/>
    <x v="26"/>
    <x v="2"/>
    <x v="1"/>
  </r>
  <r>
    <d v="2025-02-02T00:00:00"/>
    <s v="Delhi"/>
    <s v="India"/>
    <x v="0"/>
    <s v="Male"/>
    <x v="2"/>
    <x v="15"/>
    <n v="24500"/>
    <n v="3500"/>
    <n v="4550"/>
    <n v="7"/>
    <m/>
    <n v="455"/>
    <x v="1"/>
    <n v="30625"/>
    <x v="362"/>
    <m/>
    <x v="47"/>
    <x v="26"/>
    <x v="2"/>
    <x v="1"/>
  </r>
  <r>
    <d v="2025-02-02T00:00:00"/>
    <s v="Hamburg"/>
    <s v="Germany"/>
    <x v="0"/>
    <s v="Male"/>
    <x v="0"/>
    <x v="36"/>
    <n v="275"/>
    <n v="55"/>
    <n v="72"/>
    <n v="5"/>
    <m/>
    <n v="17.875"/>
    <x v="1"/>
    <n v="357.5"/>
    <x v="120"/>
    <m/>
    <x v="113"/>
    <x v="26"/>
    <x v="2"/>
    <x v="1"/>
  </r>
  <r>
    <d v="2025-02-02T00:00:00"/>
    <s v="BrasÃ­lia"/>
    <s v="Brazil"/>
    <x v="0"/>
    <s v="Female"/>
    <x v="0"/>
    <x v="33"/>
    <n v="360"/>
    <n v="60"/>
    <n v="78"/>
    <n v="6"/>
    <m/>
    <n v="30.24"/>
    <x v="0"/>
    <n v="432"/>
    <x v="7"/>
    <m/>
    <x v="44"/>
    <x v="26"/>
    <x v="2"/>
    <x v="1"/>
  </r>
  <r>
    <d v="2025-02-02T00:00:00"/>
    <s v="Chennai"/>
    <s v="India"/>
    <x v="0"/>
    <s v="Female"/>
    <x v="2"/>
    <x v="17"/>
    <n v="19800"/>
    <n v="2200"/>
    <n v="2860"/>
    <n v="9"/>
    <m/>
    <n v="286"/>
    <x v="1"/>
    <n v="25740"/>
    <x v="394"/>
    <m/>
    <x v="242"/>
    <x v="26"/>
    <x v="2"/>
    <x v="1"/>
  </r>
  <r>
    <d v="2025-02-02T00:00:00"/>
    <s v="Liverpool"/>
    <s v="UK"/>
    <x v="0"/>
    <s v="Male"/>
    <x v="4"/>
    <x v="28"/>
    <n v="500"/>
    <n v="100"/>
    <n v="130"/>
    <n v="5"/>
    <m/>
    <n v="45.5"/>
    <x v="0"/>
    <n v="650"/>
    <x v="22"/>
    <m/>
    <x v="24"/>
    <x v="26"/>
    <x v="2"/>
    <x v="1"/>
  </r>
  <r>
    <d v="2025-02-02T00:00:00"/>
    <s v="Chicago"/>
    <s v="USA"/>
    <x v="1"/>
    <s v="Male"/>
    <x v="2"/>
    <x v="17"/>
    <n v="6600"/>
    <n v="2200"/>
    <n v="2860"/>
    <n v="3"/>
    <m/>
    <n v="286"/>
    <x v="0"/>
    <n v="8580"/>
    <x v="223"/>
    <m/>
    <x v="174"/>
    <x v="26"/>
    <x v="2"/>
    <x v="1"/>
  </r>
  <r>
    <d v="2025-02-02T00:00:00"/>
    <s v="Visakhapatnam"/>
    <s v="India"/>
    <x v="0"/>
    <s v="Male"/>
    <x v="5"/>
    <x v="23"/>
    <n v="120"/>
    <n v="15"/>
    <n v="20"/>
    <n v="8"/>
    <m/>
    <n v="14.4"/>
    <x v="2"/>
    <n v="144"/>
    <x v="60"/>
    <m/>
    <x v="235"/>
    <x v="26"/>
    <x v="2"/>
    <x v="1"/>
  </r>
  <r>
    <d v="2025-03-02T00:00:00"/>
    <s v="Berlin"/>
    <s v="Germany"/>
    <x v="0"/>
    <s v="Female"/>
    <x v="5"/>
    <x v="57"/>
    <n v="175"/>
    <n v="25"/>
    <n v="33"/>
    <n v="7"/>
    <m/>
    <n v="15.925000000000001"/>
    <x v="0"/>
    <n v="227.5"/>
    <x v="186"/>
    <m/>
    <x v="153"/>
    <x v="26"/>
    <x v="3"/>
    <x v="1"/>
  </r>
  <r>
    <d v="2025-03-02T00:00:00"/>
    <s v="Bristol"/>
    <s v="UK"/>
    <x v="0"/>
    <s v="Male"/>
    <x v="4"/>
    <x v="34"/>
    <n v="12500"/>
    <n v="2500"/>
    <n v="3250"/>
    <n v="5"/>
    <m/>
    <n v="325"/>
    <x v="0"/>
    <n v="15000"/>
    <x v="139"/>
    <m/>
    <x v="188"/>
    <x v="26"/>
    <x v="3"/>
    <x v="1"/>
  </r>
  <r>
    <d v="2025-03-02T00:00:00"/>
    <s v="Sangli"/>
    <s v="India"/>
    <x v="0"/>
    <s v="Female"/>
    <x v="0"/>
    <x v="0"/>
    <n v="1250"/>
    <n v="250"/>
    <n v="325"/>
    <n v="5"/>
    <m/>
    <n v="100"/>
    <x v="0"/>
    <n v="1625"/>
    <x v="134"/>
    <m/>
    <x v="81"/>
    <x v="26"/>
    <x v="3"/>
    <x v="1"/>
  </r>
  <r>
    <d v="2025-03-02T00:00:00"/>
    <s v="Umm Al Quwain"/>
    <s v="UAE"/>
    <x v="0"/>
    <s v="Male"/>
    <x v="4"/>
    <x v="28"/>
    <n v="500"/>
    <n v="100"/>
    <n v="130"/>
    <n v="5"/>
    <m/>
    <n v="32.5"/>
    <x v="1"/>
    <n v="650"/>
    <x v="22"/>
    <m/>
    <x v="24"/>
    <x v="26"/>
    <x v="3"/>
    <x v="1"/>
  </r>
  <r>
    <d v="2025-03-02T00:00:00"/>
    <s v="Madurai"/>
    <s v="India"/>
    <x v="0"/>
    <s v="Male"/>
    <x v="0"/>
    <x v="32"/>
    <n v="60"/>
    <n v="20"/>
    <n v="26"/>
    <n v="3"/>
    <m/>
    <n v="7.8"/>
    <x v="2"/>
    <n v="78"/>
    <x v="209"/>
    <m/>
    <x v="112"/>
    <x v="26"/>
    <x v="3"/>
    <x v="1"/>
  </r>
  <r>
    <d v="2025-03-02T00:00:00"/>
    <s v="SÃ£o Paulo"/>
    <s v="Brazil"/>
    <x v="0"/>
    <s v="Female"/>
    <x v="1"/>
    <x v="47"/>
    <n v="250"/>
    <n v="25"/>
    <n v="33"/>
    <n v="10"/>
    <m/>
    <n v="22.75"/>
    <x v="0"/>
    <n v="325"/>
    <x v="24"/>
    <m/>
    <x v="165"/>
    <x v="26"/>
    <x v="3"/>
    <x v="1"/>
  </r>
  <r>
    <d v="2025-03-02T00:00:00"/>
    <s v="Ottawa"/>
    <s v="Canada"/>
    <x v="0"/>
    <s v="Male"/>
    <x v="0"/>
    <x v="4"/>
    <n v="80"/>
    <n v="40"/>
    <n v="52"/>
    <n v="2"/>
    <m/>
    <n v="7"/>
    <x v="0"/>
    <n v="100"/>
    <x v="9"/>
    <m/>
    <x v="59"/>
    <x v="26"/>
    <x v="3"/>
    <x v="1"/>
  </r>
  <r>
    <d v="2025-03-02T00:00:00"/>
    <s v="Kansas City"/>
    <s v="USA"/>
    <x v="1"/>
    <s v="Male"/>
    <x v="0"/>
    <x v="1"/>
    <n v="400"/>
    <n v="80"/>
    <n v="104"/>
    <n v="5"/>
    <m/>
    <n v="78"/>
    <x v="2"/>
    <n v="520"/>
    <x v="20"/>
    <m/>
    <x v="20"/>
    <x v="26"/>
    <x v="3"/>
    <x v="1"/>
  </r>
  <r>
    <d v="2025-03-02T00:00:00"/>
    <s v="San Diego"/>
    <s v="USA"/>
    <x v="0"/>
    <s v="Female"/>
    <x v="4"/>
    <x v="45"/>
    <n v="8000"/>
    <n v="2000"/>
    <n v="2600"/>
    <n v="4"/>
    <m/>
    <n v="260"/>
    <x v="1"/>
    <n v="10400"/>
    <x v="162"/>
    <m/>
    <x v="119"/>
    <x v="26"/>
    <x v="3"/>
    <x v="1"/>
  </r>
  <r>
    <d v="2025-03-02T00:00:00"/>
    <s v="Boston"/>
    <s v="USA"/>
    <x v="0"/>
    <s v="Female"/>
    <x v="2"/>
    <x v="52"/>
    <n v="35000"/>
    <n v="5000"/>
    <n v="6500"/>
    <n v="7"/>
    <m/>
    <n v="650"/>
    <x v="1"/>
    <n v="40250"/>
    <x v="18"/>
    <m/>
    <x v="211"/>
    <x v="26"/>
    <x v="3"/>
    <x v="1"/>
  </r>
  <r>
    <d v="2025-03-02T00:00:00"/>
    <s v="Sheffield"/>
    <s v="UK"/>
    <x v="0"/>
    <s v="Male"/>
    <x v="2"/>
    <x v="19"/>
    <n v="18000"/>
    <n v="18000"/>
    <n v="23400"/>
    <n v="1"/>
    <m/>
    <n v="1170"/>
    <x v="1"/>
    <n v="23400"/>
    <x v="102"/>
    <m/>
    <x v="152"/>
    <x v="26"/>
    <x v="3"/>
    <x v="1"/>
  </r>
  <r>
    <d v="2025-03-02T00:00:00"/>
    <s v="Kota"/>
    <s v="India"/>
    <x v="0"/>
    <s v="Male"/>
    <x v="3"/>
    <x v="42"/>
    <n v="360"/>
    <n v="90"/>
    <n v="117"/>
    <n v="4"/>
    <m/>
    <n v="28.98"/>
    <x v="0"/>
    <n v="414"/>
    <x v="2"/>
    <m/>
    <x v="44"/>
    <x v="26"/>
    <x v="3"/>
    <x v="1"/>
  </r>
  <r>
    <d v="2025-03-02T00:00:00"/>
    <s v="Gwalior"/>
    <s v="India"/>
    <x v="1"/>
    <s v="Female"/>
    <x v="2"/>
    <x v="15"/>
    <n v="14000"/>
    <n v="3500"/>
    <n v="4550"/>
    <n v="4"/>
    <m/>
    <n v="455"/>
    <x v="2"/>
    <n v="18200"/>
    <x v="195"/>
    <m/>
    <x v="107"/>
    <x v="26"/>
    <x v="3"/>
    <x v="1"/>
  </r>
  <r>
    <d v="2025-03-02T00:00:00"/>
    <s v="Tumkur"/>
    <s v="India"/>
    <x v="1"/>
    <s v="Female"/>
    <x v="0"/>
    <x v="38"/>
    <n v="270"/>
    <n v="45"/>
    <n v="59"/>
    <n v="6"/>
    <m/>
    <n v="38.880000000000003"/>
    <x v="0"/>
    <n v="324"/>
    <x v="2"/>
    <m/>
    <x v="185"/>
    <x v="26"/>
    <x v="3"/>
    <x v="1"/>
  </r>
  <r>
    <d v="2025-03-02T00:00:00"/>
    <s v="Austin"/>
    <s v="USA"/>
    <x v="1"/>
    <s v="Female"/>
    <x v="2"/>
    <x v="7"/>
    <n v="165000"/>
    <n v="55000"/>
    <n v="71500"/>
    <n v="3"/>
    <m/>
    <n v="10725"/>
    <x v="1"/>
    <n v="214500"/>
    <x v="205"/>
    <m/>
    <x v="35"/>
    <x v="26"/>
    <x v="3"/>
    <x v="1"/>
  </r>
  <r>
    <d v="2025-03-02T00:00:00"/>
    <s v="Thiruvananthapuram"/>
    <s v="India"/>
    <x v="1"/>
    <s v="Female"/>
    <x v="2"/>
    <x v="29"/>
    <n v="36000"/>
    <n v="12000"/>
    <n v="15600"/>
    <n v="3"/>
    <m/>
    <n v="2340"/>
    <x v="1"/>
    <n v="46800"/>
    <x v="51"/>
    <m/>
    <x v="52"/>
    <x v="26"/>
    <x v="3"/>
    <x v="1"/>
  </r>
  <r>
    <d v="2025-03-02T00:00:00"/>
    <s v="Leeds"/>
    <s v="UK"/>
    <x v="0"/>
    <s v="Male"/>
    <x v="2"/>
    <x v="19"/>
    <n v="108000"/>
    <n v="18000"/>
    <n v="23400"/>
    <n v="6"/>
    <m/>
    <n v="3510"/>
    <x v="0"/>
    <n v="135000"/>
    <x v="95"/>
    <m/>
    <x v="68"/>
    <x v="26"/>
    <x v="3"/>
    <x v="1"/>
  </r>
  <r>
    <d v="2025-03-02T00:00:00"/>
    <s v="Bhiwani"/>
    <s v="India"/>
    <x v="0"/>
    <s v="Male"/>
    <x v="0"/>
    <x v="5"/>
    <n v="450"/>
    <n v="90"/>
    <n v="117"/>
    <n v="5"/>
    <m/>
    <n v="40.950000000000003"/>
    <x v="0"/>
    <n v="585"/>
    <x v="74"/>
    <m/>
    <x v="72"/>
    <x v="26"/>
    <x v="3"/>
    <x v="1"/>
  </r>
  <r>
    <d v="2025-03-02T00:00:00"/>
    <s v="Hobart"/>
    <s v="Australia"/>
    <x v="0"/>
    <s v="Male"/>
    <x v="0"/>
    <x v="1"/>
    <n v="320"/>
    <n v="80"/>
    <n v="104"/>
    <n v="4"/>
    <m/>
    <n v="20.8"/>
    <x v="1"/>
    <n v="416"/>
    <x v="27"/>
    <m/>
    <x v="28"/>
    <x v="26"/>
    <x v="3"/>
    <x v="1"/>
  </r>
  <r>
    <d v="2025-03-02T00:00:00"/>
    <s v="Boston"/>
    <s v="USA"/>
    <x v="0"/>
    <s v="Male"/>
    <x v="3"/>
    <x v="8"/>
    <n v="560"/>
    <n v="80"/>
    <n v="104"/>
    <n v="7"/>
    <m/>
    <n v="35"/>
    <x v="1"/>
    <n v="700"/>
    <x v="3"/>
    <m/>
    <x v="17"/>
    <x v="26"/>
    <x v="3"/>
    <x v="1"/>
  </r>
  <r>
    <d v="2025-03-02T00:00:00"/>
    <s v="Tumkur"/>
    <s v="India"/>
    <x v="1"/>
    <s v="Female"/>
    <x v="0"/>
    <x v="33"/>
    <n v="480"/>
    <n v="60"/>
    <n v="78"/>
    <n v="8"/>
    <m/>
    <n v="69.12"/>
    <x v="0"/>
    <n v="576"/>
    <x v="27"/>
    <m/>
    <x v="110"/>
    <x v="26"/>
    <x v="3"/>
    <x v="1"/>
  </r>
  <r>
    <d v="2025-03-02T00:00:00"/>
    <s v="Kollam"/>
    <s v="India"/>
    <x v="1"/>
    <s v="Male"/>
    <x v="0"/>
    <x v="6"/>
    <n v="120"/>
    <n v="20"/>
    <n v="26"/>
    <n v="6"/>
    <m/>
    <n v="23.4"/>
    <x v="2"/>
    <n v="156"/>
    <x v="4"/>
    <m/>
    <x v="4"/>
    <x v="26"/>
    <x v="3"/>
    <x v="1"/>
  </r>
  <r>
    <d v="2025-03-02T00:00:00"/>
    <s v="Tenali"/>
    <s v="India"/>
    <x v="0"/>
    <s v="Male"/>
    <x v="1"/>
    <x v="54"/>
    <n v="175"/>
    <n v="35"/>
    <n v="46"/>
    <n v="5"/>
    <m/>
    <n v="15.925000000000001"/>
    <x v="0"/>
    <n v="227.5"/>
    <x v="186"/>
    <m/>
    <x v="156"/>
    <x v="26"/>
    <x v="3"/>
    <x v="1"/>
  </r>
  <r>
    <d v="2025-03-02T00:00:00"/>
    <s v="Fortaleza"/>
    <s v="Brazil"/>
    <x v="0"/>
    <s v="Male"/>
    <x v="0"/>
    <x v="33"/>
    <n v="360"/>
    <n v="60"/>
    <n v="78"/>
    <n v="6"/>
    <m/>
    <n v="32.76"/>
    <x v="0"/>
    <n v="468"/>
    <x v="101"/>
    <m/>
    <x v="44"/>
    <x v="26"/>
    <x v="3"/>
    <x v="1"/>
  </r>
  <r>
    <d v="2025-04-02T00:00:00"/>
    <s v="Allahabad"/>
    <s v="India"/>
    <x v="1"/>
    <s v="Male"/>
    <x v="0"/>
    <x v="3"/>
    <n v="300"/>
    <n v="100"/>
    <n v="130"/>
    <n v="3"/>
    <m/>
    <n v="46.8"/>
    <x v="0"/>
    <n v="390"/>
    <x v="43"/>
    <m/>
    <x v="85"/>
    <x v="26"/>
    <x v="4"/>
    <x v="1"/>
  </r>
  <r>
    <d v="2025-04-02T00:00:00"/>
    <s v="Denver"/>
    <s v="USA"/>
    <x v="0"/>
    <s v="Male"/>
    <x v="4"/>
    <x v="16"/>
    <n v="5400"/>
    <n v="1800"/>
    <n v="2340"/>
    <n v="3"/>
    <m/>
    <n v="234"/>
    <x v="0"/>
    <n v="7020"/>
    <x v="105"/>
    <m/>
    <x v="141"/>
    <x v="26"/>
    <x v="4"/>
    <x v="1"/>
  </r>
  <r>
    <d v="2025-04-02T00:00:00"/>
    <s v="Al Ain"/>
    <s v="UAE"/>
    <x v="0"/>
    <s v="Female"/>
    <x v="2"/>
    <x v="18"/>
    <n v="3600"/>
    <n v="1200"/>
    <n v="1560"/>
    <n v="3"/>
    <m/>
    <n v="156"/>
    <x v="1"/>
    <n v="4140"/>
    <x v="137"/>
    <m/>
    <x v="16"/>
    <x v="26"/>
    <x v="4"/>
    <x v="1"/>
  </r>
  <r>
    <d v="2025-04-02T00:00:00"/>
    <s v="Las Vegas"/>
    <s v="USA"/>
    <x v="0"/>
    <s v="Female"/>
    <x v="0"/>
    <x v="14"/>
    <n v="700"/>
    <n v="140"/>
    <n v="182"/>
    <n v="5"/>
    <m/>
    <n v="43.75"/>
    <x v="1"/>
    <n v="875"/>
    <x v="166"/>
    <m/>
    <x v="3"/>
    <x v="26"/>
    <x v="4"/>
    <x v="1"/>
  </r>
  <r>
    <d v="2025-04-02T00:00:00"/>
    <s v="Canberra"/>
    <s v="Australia"/>
    <x v="0"/>
    <s v="Female"/>
    <x v="0"/>
    <x v="0"/>
    <n v="1500"/>
    <n v="250"/>
    <n v="325"/>
    <n v="6"/>
    <m/>
    <n v="100"/>
    <x v="2"/>
    <n v="1875"/>
    <x v="134"/>
    <m/>
    <x v="0"/>
    <x v="26"/>
    <x v="4"/>
    <x v="1"/>
  </r>
  <r>
    <d v="2025-04-02T00:00:00"/>
    <s v="Manchester"/>
    <s v="UK"/>
    <x v="0"/>
    <s v="Female"/>
    <x v="2"/>
    <x v="19"/>
    <n v="90000"/>
    <n v="18000"/>
    <n v="23400"/>
    <n v="5"/>
    <m/>
    <n v="3510"/>
    <x v="2"/>
    <n v="112500"/>
    <x v="66"/>
    <m/>
    <x v="63"/>
    <x v="26"/>
    <x v="4"/>
    <x v="1"/>
  </r>
  <r>
    <d v="2025-04-02T00:00:00"/>
    <s v="Aizawl"/>
    <s v="India"/>
    <x v="0"/>
    <s v="Female"/>
    <x v="0"/>
    <x v="32"/>
    <n v="80"/>
    <n v="20"/>
    <n v="26"/>
    <n v="4"/>
    <m/>
    <n v="4.8"/>
    <x v="1"/>
    <n v="96"/>
    <x v="203"/>
    <m/>
    <x v="59"/>
    <x v="26"/>
    <x v="4"/>
    <x v="1"/>
  </r>
  <r>
    <d v="2025-04-02T00:00:00"/>
    <s v="Visakhapatnam"/>
    <s v="India"/>
    <x v="0"/>
    <s v="Female"/>
    <x v="2"/>
    <x v="12"/>
    <n v="125000"/>
    <n v="25000"/>
    <n v="32500"/>
    <n v="5"/>
    <m/>
    <n v="4875"/>
    <x v="0"/>
    <n v="162500"/>
    <x v="229"/>
    <m/>
    <x v="84"/>
    <x v="26"/>
    <x v="4"/>
    <x v="1"/>
  </r>
  <r>
    <d v="2025-04-02T00:00:00"/>
    <s v="Gwalior"/>
    <s v="India"/>
    <x v="0"/>
    <s v="Female"/>
    <x v="2"/>
    <x v="12"/>
    <n v="175000"/>
    <n v="25000"/>
    <n v="32500"/>
    <n v="7"/>
    <m/>
    <n v="4875"/>
    <x v="1"/>
    <n v="218750"/>
    <x v="337"/>
    <m/>
    <x v="14"/>
    <x v="26"/>
    <x v="4"/>
    <x v="1"/>
  </r>
  <r>
    <d v="2025-04-02T00:00:00"/>
    <s v="Glasgow"/>
    <s v="UK"/>
    <x v="0"/>
    <s v="Male"/>
    <x v="4"/>
    <x v="13"/>
    <n v="1800"/>
    <n v="900"/>
    <n v="1170"/>
    <n v="2"/>
    <m/>
    <n v="117"/>
    <x v="2"/>
    <n v="2340"/>
    <x v="137"/>
    <m/>
    <x v="122"/>
    <x v="26"/>
    <x v="4"/>
    <x v="1"/>
  </r>
  <r>
    <d v="2025-04-02T00:00:00"/>
    <s v="Portland"/>
    <s v="USA"/>
    <x v="1"/>
    <s v="Male"/>
    <x v="1"/>
    <x v="54"/>
    <n v="105"/>
    <n v="35"/>
    <n v="46"/>
    <n v="3"/>
    <m/>
    <n v="19.6875"/>
    <x v="2"/>
    <n v="131.25"/>
    <x v="293"/>
    <m/>
    <x v="159"/>
    <x v="26"/>
    <x v="4"/>
    <x v="1"/>
  </r>
  <r>
    <d v="2025-04-02T00:00:00"/>
    <s v="Raichur"/>
    <s v="India"/>
    <x v="0"/>
    <s v="Male"/>
    <x v="2"/>
    <x v="19"/>
    <n v="54000"/>
    <n v="18000"/>
    <n v="23400"/>
    <n v="3"/>
    <m/>
    <n v="3510"/>
    <x v="0"/>
    <n v="67500"/>
    <x v="159"/>
    <m/>
    <x v="161"/>
    <x v="26"/>
    <x v="4"/>
    <x v="1"/>
  </r>
  <r>
    <d v="2025-04-02T00:00:00"/>
    <s v="Munich"/>
    <s v="Germany"/>
    <x v="1"/>
    <s v="Male"/>
    <x v="2"/>
    <x v="12"/>
    <n v="100000"/>
    <n v="25000"/>
    <n v="32500"/>
    <n v="4"/>
    <m/>
    <n v="4875"/>
    <x v="0"/>
    <n v="130000"/>
    <x v="254"/>
    <m/>
    <x v="195"/>
    <x v="26"/>
    <x v="4"/>
    <x v="1"/>
  </r>
  <r>
    <d v="2025-04-02T00:00:00"/>
    <s v="Phoenix"/>
    <s v="USA"/>
    <x v="0"/>
    <s v="Female"/>
    <x v="5"/>
    <x v="58"/>
    <n v="1750"/>
    <n v="250"/>
    <n v="325"/>
    <n v="7"/>
    <m/>
    <n v="100"/>
    <x v="2"/>
    <n v="2275"/>
    <x v="31"/>
    <m/>
    <x v="31"/>
    <x v="26"/>
    <x v="4"/>
    <x v="1"/>
  </r>
  <r>
    <d v="2025-04-02T00:00:00"/>
    <s v="London"/>
    <s v="UK"/>
    <x v="0"/>
    <s v="Male"/>
    <x v="3"/>
    <x v="48"/>
    <n v="1500"/>
    <n v="300"/>
    <n v="390"/>
    <n v="5"/>
    <m/>
    <n v="100"/>
    <x v="2"/>
    <n v="1950"/>
    <x v="0"/>
    <m/>
    <x v="0"/>
    <x v="26"/>
    <x v="4"/>
    <x v="1"/>
  </r>
  <r>
    <d v="2025-04-02T00:00:00"/>
    <s v="Bardhaman"/>
    <s v="India"/>
    <x v="0"/>
    <s v="Female"/>
    <x v="0"/>
    <x v="32"/>
    <n v="100"/>
    <n v="20"/>
    <n v="26"/>
    <n v="5"/>
    <m/>
    <n v="13"/>
    <x v="2"/>
    <n v="130"/>
    <x v="53"/>
    <m/>
    <x v="9"/>
    <x v="26"/>
    <x v="4"/>
    <x v="1"/>
  </r>
  <r>
    <d v="2025-04-02T00:00:00"/>
    <s v="Ludhiana"/>
    <s v="India"/>
    <x v="1"/>
    <s v="Female"/>
    <x v="2"/>
    <x v="15"/>
    <n v="10500"/>
    <n v="3500"/>
    <n v="4550"/>
    <n v="3"/>
    <m/>
    <n v="455"/>
    <x v="0"/>
    <n v="13650"/>
    <x v="272"/>
    <m/>
    <x v="205"/>
    <x v="26"/>
    <x v="4"/>
    <x v="1"/>
  </r>
  <r>
    <d v="2025-04-02T00:00:00"/>
    <s v="Dubai"/>
    <s v="UAE"/>
    <x v="0"/>
    <s v="Male"/>
    <x v="0"/>
    <x v="5"/>
    <n v="90"/>
    <n v="90"/>
    <n v="117"/>
    <n v="1"/>
    <m/>
    <n v="5.85"/>
    <x v="1"/>
    <n v="117"/>
    <x v="129"/>
    <m/>
    <x v="160"/>
    <x v="26"/>
    <x v="4"/>
    <x v="1"/>
  </r>
  <r>
    <d v="2025-04-02T00:00:00"/>
    <s v="Dubai"/>
    <s v="UAE"/>
    <x v="0"/>
    <s v="Female"/>
    <x v="5"/>
    <x v="56"/>
    <n v="140"/>
    <n v="20"/>
    <n v="26"/>
    <n v="7"/>
    <m/>
    <n v="18.2"/>
    <x v="2"/>
    <n v="182"/>
    <x v="64"/>
    <m/>
    <x v="62"/>
    <x v="26"/>
    <x v="4"/>
    <x v="1"/>
  </r>
  <r>
    <d v="2025-04-02T00:00:00"/>
    <s v="Bangalore"/>
    <s v="India"/>
    <x v="0"/>
    <s v="Male"/>
    <x v="0"/>
    <x v="6"/>
    <n v="80"/>
    <n v="20"/>
    <n v="26"/>
    <n v="4"/>
    <m/>
    <n v="7"/>
    <x v="0"/>
    <n v="100"/>
    <x v="9"/>
    <m/>
    <x v="59"/>
    <x v="26"/>
    <x v="4"/>
    <x v="1"/>
  </r>
  <r>
    <d v="2025-04-02T00:00:00"/>
    <s v="Satna"/>
    <s v="India"/>
    <x v="0"/>
    <s v="Female"/>
    <x v="0"/>
    <x v="43"/>
    <n v="14"/>
    <n v="7"/>
    <n v="9"/>
    <n v="2"/>
    <m/>
    <n v="1.1759999999999999"/>
    <x v="0"/>
    <n v="16.8"/>
    <x v="281"/>
    <m/>
    <x v="193"/>
    <x v="26"/>
    <x v="4"/>
    <x v="1"/>
  </r>
  <r>
    <d v="2025-04-02T00:00:00"/>
    <s v="Toronto"/>
    <s v="Canada"/>
    <x v="0"/>
    <s v="Male"/>
    <x v="4"/>
    <x v="35"/>
    <n v="2000"/>
    <n v="500"/>
    <n v="650"/>
    <n v="4"/>
    <m/>
    <n v="100"/>
    <x v="1"/>
    <n v="2600"/>
    <x v="47"/>
    <m/>
    <x v="48"/>
    <x v="26"/>
    <x v="4"/>
    <x v="1"/>
  </r>
  <r>
    <d v="2025-04-02T00:00:00"/>
    <s v="Tenali"/>
    <s v="India"/>
    <x v="1"/>
    <s v="Male"/>
    <x v="0"/>
    <x v="4"/>
    <n v="120"/>
    <n v="40"/>
    <n v="52"/>
    <n v="3"/>
    <m/>
    <n v="15.6"/>
    <x v="1"/>
    <n v="156"/>
    <x v="4"/>
    <m/>
    <x v="4"/>
    <x v="26"/>
    <x v="4"/>
    <x v="1"/>
  </r>
  <r>
    <d v="2025-04-02T00:00:00"/>
    <s v="Hamburg"/>
    <s v="Germany"/>
    <x v="0"/>
    <s v="Male"/>
    <x v="0"/>
    <x v="0"/>
    <n v="2000"/>
    <n v="250"/>
    <n v="325"/>
    <n v="8"/>
    <m/>
    <n v="100"/>
    <x v="2"/>
    <n v="2300"/>
    <x v="52"/>
    <m/>
    <x v="48"/>
    <x v="26"/>
    <x v="4"/>
    <x v="1"/>
  </r>
  <r>
    <d v="2025-04-02T00:00:00"/>
    <s v="Ajman"/>
    <s v="UAE"/>
    <x v="1"/>
    <s v="Male"/>
    <x v="0"/>
    <x v="33"/>
    <n v="300"/>
    <n v="60"/>
    <n v="78"/>
    <n v="5"/>
    <m/>
    <n v="46.8"/>
    <x v="0"/>
    <n v="390"/>
    <x v="43"/>
    <m/>
    <x v="85"/>
    <x v="26"/>
    <x v="4"/>
    <x v="1"/>
  </r>
  <r>
    <d v="2025-04-02T00:00:00"/>
    <s v="Perth"/>
    <s v="Australia"/>
    <x v="0"/>
    <s v="Female"/>
    <x v="1"/>
    <x v="22"/>
    <n v="500"/>
    <n v="100"/>
    <n v="130"/>
    <n v="5"/>
    <m/>
    <n v="45.5"/>
    <x v="0"/>
    <n v="650"/>
    <x v="22"/>
    <m/>
    <x v="24"/>
    <x v="26"/>
    <x v="4"/>
    <x v="1"/>
  </r>
  <r>
    <d v="2025-04-02T00:00:00"/>
    <s v="Kolkata"/>
    <s v="India"/>
    <x v="0"/>
    <s v="Female"/>
    <x v="0"/>
    <x v="5"/>
    <n v="450"/>
    <n v="90"/>
    <n v="117"/>
    <n v="5"/>
    <m/>
    <n v="40.950000000000003"/>
    <x v="0"/>
    <n v="585"/>
    <x v="74"/>
    <m/>
    <x v="72"/>
    <x v="26"/>
    <x v="4"/>
    <x v="1"/>
  </r>
  <r>
    <d v="2025-04-02T00:00:00"/>
    <s v="Cologne"/>
    <s v="Germany"/>
    <x v="0"/>
    <s v="Female"/>
    <x v="0"/>
    <x v="43"/>
    <n v="21"/>
    <n v="7"/>
    <n v="9"/>
    <n v="3"/>
    <m/>
    <n v="1.911"/>
    <x v="0"/>
    <n v="27.3"/>
    <x v="246"/>
    <m/>
    <x v="137"/>
    <x v="26"/>
    <x v="4"/>
    <x v="1"/>
  </r>
  <r>
    <d v="2025-04-02T00:00:00"/>
    <s v="Bhopal"/>
    <s v="India"/>
    <x v="0"/>
    <s v="Male"/>
    <x v="0"/>
    <x v="38"/>
    <n v="90"/>
    <n v="45"/>
    <n v="59"/>
    <n v="2"/>
    <m/>
    <n v="5.85"/>
    <x v="1"/>
    <n v="117"/>
    <x v="129"/>
    <m/>
    <x v="117"/>
    <x v="26"/>
    <x v="4"/>
    <x v="1"/>
  </r>
  <r>
    <d v="2025-04-02T00:00:00"/>
    <s v="San Francisco"/>
    <s v="USA"/>
    <x v="0"/>
    <s v="Male"/>
    <x v="0"/>
    <x v="3"/>
    <n v="300"/>
    <n v="100"/>
    <n v="130"/>
    <n v="3"/>
    <m/>
    <n v="39"/>
    <x v="2"/>
    <n v="390"/>
    <x v="43"/>
    <m/>
    <x v="85"/>
    <x v="26"/>
    <x v="4"/>
    <x v="1"/>
  </r>
  <r>
    <d v="2025-04-02T00:00:00"/>
    <s v="Palghar"/>
    <s v="India"/>
    <x v="0"/>
    <s v="Male"/>
    <x v="2"/>
    <x v="12"/>
    <n v="100000"/>
    <n v="25000"/>
    <n v="32500"/>
    <n v="4"/>
    <m/>
    <n v="4875"/>
    <x v="1"/>
    <n v="130000"/>
    <x v="254"/>
    <m/>
    <x v="195"/>
    <x v="26"/>
    <x v="4"/>
    <x v="1"/>
  </r>
  <r>
    <d v="2025-04-02T00:00:00"/>
    <s v="Thiruvananthapuram"/>
    <s v="India"/>
    <x v="1"/>
    <s v="Female"/>
    <x v="0"/>
    <x v="32"/>
    <n v="160"/>
    <n v="20"/>
    <n v="26"/>
    <n v="8"/>
    <m/>
    <n v="20.8"/>
    <x v="1"/>
    <n v="208"/>
    <x v="61"/>
    <m/>
    <x v="11"/>
    <x v="26"/>
    <x v="4"/>
    <x v="1"/>
  </r>
  <r>
    <d v="2025-05-02T00:00:00"/>
    <s v="Kolhapur"/>
    <s v="India"/>
    <x v="0"/>
    <s v="Male"/>
    <x v="0"/>
    <x v="11"/>
    <n v="2200"/>
    <n v="550"/>
    <n v="715"/>
    <n v="4"/>
    <m/>
    <n v="100"/>
    <x v="1"/>
    <n v="2860"/>
    <x v="77"/>
    <m/>
    <x v="75"/>
    <x v="26"/>
    <x v="5"/>
    <x v="1"/>
  </r>
  <r>
    <d v="2025-05-02T00:00:00"/>
    <s v="Visakhapatnam"/>
    <s v="India"/>
    <x v="0"/>
    <s v="Female"/>
    <x v="1"/>
    <x v="39"/>
    <n v="450"/>
    <n v="50"/>
    <n v="65"/>
    <n v="9"/>
    <m/>
    <n v="58.5"/>
    <x v="2"/>
    <n v="585"/>
    <x v="74"/>
    <m/>
    <x v="72"/>
    <x v="26"/>
    <x v="5"/>
    <x v="1"/>
  </r>
  <r>
    <d v="2025-05-02T00:00:00"/>
    <s v="Bhopal"/>
    <s v="India"/>
    <x v="0"/>
    <s v="Male"/>
    <x v="0"/>
    <x v="38"/>
    <n v="315"/>
    <n v="45"/>
    <n v="59"/>
    <n v="7"/>
    <m/>
    <n v="28.664999999999999"/>
    <x v="0"/>
    <n v="409.5"/>
    <x v="165"/>
    <m/>
    <x v="178"/>
    <x v="26"/>
    <x v="5"/>
    <x v="1"/>
  </r>
  <r>
    <d v="2025-05-02T00:00:00"/>
    <s v="Pune"/>
    <s v="India"/>
    <x v="0"/>
    <s v="Female"/>
    <x v="0"/>
    <x v="33"/>
    <n v="120"/>
    <n v="60"/>
    <n v="78"/>
    <n v="2"/>
    <m/>
    <n v="7.8"/>
    <x v="1"/>
    <n v="156"/>
    <x v="4"/>
    <m/>
    <x v="4"/>
    <x v="26"/>
    <x v="5"/>
    <x v="1"/>
  </r>
  <r>
    <d v="2025-05-02T00:00:00"/>
    <s v="Madurai"/>
    <s v="India"/>
    <x v="0"/>
    <s v="Male"/>
    <x v="0"/>
    <x v="11"/>
    <n v="3300"/>
    <n v="550"/>
    <n v="715"/>
    <n v="6"/>
    <m/>
    <n v="100"/>
    <x v="2"/>
    <n v="4125"/>
    <x v="98"/>
    <m/>
    <x v="187"/>
    <x v="26"/>
    <x v="5"/>
    <x v="1"/>
  </r>
  <r>
    <d v="2025-05-02T00:00:00"/>
    <s v="Las Vegas"/>
    <s v="USA"/>
    <x v="0"/>
    <s v="Male"/>
    <x v="4"/>
    <x v="34"/>
    <n v="25000"/>
    <n v="2500"/>
    <n v="3250"/>
    <n v="10"/>
    <m/>
    <n v="325"/>
    <x v="1"/>
    <n v="31250"/>
    <x v="58"/>
    <m/>
    <x v="57"/>
    <x v="26"/>
    <x v="5"/>
    <x v="1"/>
  </r>
  <r>
    <d v="2025-05-02T00:00:00"/>
    <s v="Jalgaon"/>
    <s v="India"/>
    <x v="0"/>
    <s v="Male"/>
    <x v="0"/>
    <x v="5"/>
    <n v="360"/>
    <n v="90"/>
    <n v="117"/>
    <n v="4"/>
    <m/>
    <n v="31.5"/>
    <x v="0"/>
    <n v="450"/>
    <x v="43"/>
    <m/>
    <x v="44"/>
    <x v="26"/>
    <x v="5"/>
    <x v="1"/>
  </r>
  <r>
    <d v="2025-05-02T00:00:00"/>
    <s v="Bhagalpur"/>
    <s v="India"/>
    <x v="1"/>
    <s v="Male"/>
    <x v="0"/>
    <x v="32"/>
    <n v="140"/>
    <n v="20"/>
    <n v="26"/>
    <n v="7"/>
    <m/>
    <n v="18.2"/>
    <x v="1"/>
    <n v="182"/>
    <x v="64"/>
    <m/>
    <x v="62"/>
    <x v="26"/>
    <x v="5"/>
    <x v="1"/>
  </r>
  <r>
    <d v="2025-05-02T00:00:00"/>
    <s v="Kharagpur"/>
    <s v="India"/>
    <x v="1"/>
    <s v="Male"/>
    <x v="2"/>
    <x v="24"/>
    <n v="2250"/>
    <n v="250"/>
    <n v="325"/>
    <n v="9"/>
    <m/>
    <n v="100"/>
    <x v="2"/>
    <n v="2700"/>
    <x v="0"/>
    <m/>
    <x v="176"/>
    <x v="26"/>
    <x v="5"/>
    <x v="1"/>
  </r>
  <r>
    <d v="2025-05-02T00:00:00"/>
    <s v="Calgary"/>
    <s v="Canada"/>
    <x v="1"/>
    <s v="Female"/>
    <x v="2"/>
    <x v="10"/>
    <n v="5600"/>
    <n v="800"/>
    <n v="1040"/>
    <n v="7"/>
    <m/>
    <n v="104"/>
    <x v="1"/>
    <n v="7280"/>
    <x v="153"/>
    <m/>
    <x v="135"/>
    <x v="26"/>
    <x v="5"/>
    <x v="1"/>
  </r>
  <r>
    <d v="2025-05-02T00:00:00"/>
    <s v="Belo Horizonte"/>
    <s v="Brazil"/>
    <x v="1"/>
    <s v="Male"/>
    <x v="0"/>
    <x v="6"/>
    <n v="200"/>
    <n v="20"/>
    <n v="26"/>
    <n v="10"/>
    <m/>
    <n v="26"/>
    <x v="1"/>
    <n v="260"/>
    <x v="55"/>
    <m/>
    <x v="54"/>
    <x v="26"/>
    <x v="5"/>
    <x v="1"/>
  </r>
  <r>
    <d v="2025-05-02T00:00:00"/>
    <s v="Leeds"/>
    <s v="UK"/>
    <x v="1"/>
    <s v="Male"/>
    <x v="0"/>
    <x v="33"/>
    <n v="480"/>
    <n v="60"/>
    <n v="78"/>
    <n v="8"/>
    <m/>
    <n v="72"/>
    <x v="0"/>
    <n v="600"/>
    <x v="20"/>
    <m/>
    <x v="110"/>
    <x v="26"/>
    <x v="5"/>
    <x v="1"/>
  </r>
  <r>
    <d v="2025-05-02T00:00:00"/>
    <s v="Delhi"/>
    <s v="India"/>
    <x v="0"/>
    <s v="Male"/>
    <x v="2"/>
    <x v="12"/>
    <n v="150000"/>
    <n v="25000"/>
    <n v="32500"/>
    <n v="6"/>
    <m/>
    <n v="4875"/>
    <x v="0"/>
    <n v="180000"/>
    <x v="254"/>
    <m/>
    <x v="77"/>
    <x v="26"/>
    <x v="5"/>
    <x v="1"/>
  </r>
  <r>
    <d v="2025-05-02T00:00:00"/>
    <s v="Hapur"/>
    <s v="India"/>
    <x v="0"/>
    <s v="Female"/>
    <x v="0"/>
    <x v="27"/>
    <n v="120"/>
    <n v="40"/>
    <n v="52"/>
    <n v="3"/>
    <m/>
    <n v="7.2"/>
    <x v="1"/>
    <n v="144"/>
    <x v="60"/>
    <m/>
    <x v="4"/>
    <x v="26"/>
    <x v="5"/>
    <x v="1"/>
  </r>
  <r>
    <d v="2025-06-02T00:00:00"/>
    <s v="Kharagpur"/>
    <s v="India"/>
    <x v="0"/>
    <s v="Female"/>
    <x v="2"/>
    <x v="15"/>
    <n v="21000"/>
    <n v="3500"/>
    <n v="4550"/>
    <n v="6"/>
    <m/>
    <n v="455"/>
    <x v="0"/>
    <n v="25200"/>
    <x v="195"/>
    <m/>
    <x v="18"/>
    <x v="26"/>
    <x v="0"/>
    <x v="1"/>
  </r>
  <r>
    <d v="2025-06-02T00:00:00"/>
    <s v="Abu Dhabi"/>
    <s v="UAE"/>
    <x v="1"/>
    <s v="Male"/>
    <x v="2"/>
    <x v="10"/>
    <n v="1600"/>
    <n v="800"/>
    <n v="1040"/>
    <n v="2"/>
    <m/>
    <n v="104"/>
    <x v="1"/>
    <n v="1920"/>
    <x v="347"/>
    <m/>
    <x v="41"/>
    <x v="26"/>
    <x v="0"/>
    <x v="1"/>
  </r>
  <r>
    <d v="2025-06-02T00:00:00"/>
    <s v="Glasgow"/>
    <s v="UK"/>
    <x v="1"/>
    <s v="Male"/>
    <x v="2"/>
    <x v="15"/>
    <n v="3500"/>
    <n v="3500"/>
    <n v="4550"/>
    <n v="1"/>
    <m/>
    <n v="455"/>
    <x v="1"/>
    <n v="4550"/>
    <x v="81"/>
    <m/>
    <x v="78"/>
    <x v="26"/>
    <x v="0"/>
    <x v="1"/>
  </r>
  <r>
    <d v="2025-06-02T00:00:00"/>
    <s v="Tenali"/>
    <s v="India"/>
    <x v="1"/>
    <s v="Male"/>
    <x v="0"/>
    <x v="11"/>
    <n v="5500"/>
    <n v="550"/>
    <n v="715"/>
    <n v="10"/>
    <m/>
    <n v="100"/>
    <x v="1"/>
    <n v="6875"/>
    <x v="406"/>
    <m/>
    <x v="150"/>
    <x v="26"/>
    <x v="0"/>
    <x v="1"/>
  </r>
  <r>
    <d v="2025-06-02T00:00:00"/>
    <s v="Jacksonville"/>
    <s v="USA"/>
    <x v="0"/>
    <s v="Male"/>
    <x v="4"/>
    <x v="31"/>
    <n v="5600"/>
    <n v="800"/>
    <n v="1040"/>
    <n v="7"/>
    <m/>
    <n v="104"/>
    <x v="1"/>
    <n v="7280"/>
    <x v="153"/>
    <m/>
    <x v="135"/>
    <x v="26"/>
    <x v="0"/>
    <x v="1"/>
  </r>
  <r>
    <d v="2025-06-02T00:00:00"/>
    <s v="Austin"/>
    <s v="USA"/>
    <x v="0"/>
    <s v="Male"/>
    <x v="2"/>
    <x v="15"/>
    <n v="10500"/>
    <n v="3500"/>
    <n v="4550"/>
    <n v="3"/>
    <m/>
    <n v="455"/>
    <x v="1"/>
    <n v="13650"/>
    <x v="272"/>
    <m/>
    <x v="205"/>
    <x v="26"/>
    <x v="0"/>
    <x v="1"/>
  </r>
  <r>
    <d v="2025-06-02T00:00:00"/>
    <s v="Belo Horizonte"/>
    <s v="Brazil"/>
    <x v="0"/>
    <s v="Male"/>
    <x v="2"/>
    <x v="7"/>
    <n v="220000"/>
    <n v="55000"/>
    <n v="71500"/>
    <n v="4"/>
    <m/>
    <n v="10725"/>
    <x v="0"/>
    <n v="275000"/>
    <x v="268"/>
    <m/>
    <x v="73"/>
    <x v="26"/>
    <x v="0"/>
    <x v="1"/>
  </r>
  <r>
    <d v="2025-06-02T00:00:00"/>
    <s v="Baltimore"/>
    <s v="USA"/>
    <x v="0"/>
    <s v="Female"/>
    <x v="4"/>
    <x v="45"/>
    <n v="14000"/>
    <n v="2000"/>
    <n v="2600"/>
    <n v="7"/>
    <m/>
    <n v="260"/>
    <x v="1"/>
    <n v="18200"/>
    <x v="195"/>
    <m/>
    <x v="107"/>
    <x v="26"/>
    <x v="0"/>
    <x v="1"/>
  </r>
  <r>
    <d v="2025-06-02T00:00:00"/>
    <s v="Bareilly"/>
    <s v="India"/>
    <x v="0"/>
    <s v="Female"/>
    <x v="0"/>
    <x v="43"/>
    <n v="35"/>
    <n v="7"/>
    <n v="9"/>
    <n v="5"/>
    <m/>
    <n v="2.2749999999999999"/>
    <x v="1"/>
    <n v="45.5"/>
    <x v="100"/>
    <m/>
    <x v="115"/>
    <x v="26"/>
    <x v="0"/>
    <x v="1"/>
  </r>
  <r>
    <d v="2025-06-02T00:00:00"/>
    <s v="Raichur"/>
    <s v="India"/>
    <x v="1"/>
    <s v="Male"/>
    <x v="1"/>
    <x v="50"/>
    <n v="2000"/>
    <n v="200"/>
    <n v="260"/>
    <n v="10"/>
    <m/>
    <n v="100"/>
    <x v="1"/>
    <n v="2400"/>
    <x v="40"/>
    <m/>
    <x v="48"/>
    <x v="26"/>
    <x v="0"/>
    <x v="1"/>
  </r>
  <r>
    <d v="2025-06-02T00:00:00"/>
    <s v="Liverpool"/>
    <s v="UK"/>
    <x v="0"/>
    <s v="Male"/>
    <x v="0"/>
    <x v="33"/>
    <n v="240"/>
    <n v="60"/>
    <n v="78"/>
    <n v="4"/>
    <m/>
    <n v="30"/>
    <x v="2"/>
    <n v="300"/>
    <x v="55"/>
    <m/>
    <x v="7"/>
    <x v="26"/>
    <x v="0"/>
    <x v="1"/>
  </r>
  <r>
    <d v="2025-06-02T00:00:00"/>
    <s v="Glasgow"/>
    <s v="UK"/>
    <x v="0"/>
    <s v="Female"/>
    <x v="2"/>
    <x v="19"/>
    <n v="54000"/>
    <n v="18000"/>
    <n v="23400"/>
    <n v="3"/>
    <m/>
    <n v="3375"/>
    <x v="1"/>
    <n v="67500"/>
    <x v="159"/>
    <m/>
    <x v="161"/>
    <x v="26"/>
    <x v="0"/>
    <x v="1"/>
  </r>
  <r>
    <d v="2025-06-02T00:00:00"/>
    <s v="Kharagpur"/>
    <s v="India"/>
    <x v="0"/>
    <s v="Female"/>
    <x v="0"/>
    <x v="33"/>
    <n v="180"/>
    <n v="60"/>
    <n v="78"/>
    <n v="3"/>
    <m/>
    <n v="22.5"/>
    <x v="2"/>
    <n v="225"/>
    <x v="65"/>
    <m/>
    <x v="2"/>
    <x v="26"/>
    <x v="0"/>
    <x v="1"/>
  </r>
  <r>
    <d v="2025-06-02T00:00:00"/>
    <s v="Abu Dhabi"/>
    <s v="UAE"/>
    <x v="0"/>
    <s v="Female"/>
    <x v="2"/>
    <x v="17"/>
    <n v="6600"/>
    <n v="2200"/>
    <n v="2860"/>
    <n v="3"/>
    <m/>
    <n v="286"/>
    <x v="1"/>
    <n v="8250"/>
    <x v="248"/>
    <m/>
    <x v="174"/>
    <x v="26"/>
    <x v="0"/>
    <x v="1"/>
  </r>
  <r>
    <d v="2025-06-02T00:00:00"/>
    <s v="Allahabad"/>
    <s v="India"/>
    <x v="0"/>
    <s v="Female"/>
    <x v="4"/>
    <x v="34"/>
    <n v="25000"/>
    <n v="2500"/>
    <n v="3250"/>
    <n v="10"/>
    <m/>
    <n v="325"/>
    <x v="1"/>
    <n v="32500"/>
    <x v="176"/>
    <m/>
    <x v="57"/>
    <x v="26"/>
    <x v="0"/>
    <x v="1"/>
  </r>
  <r>
    <d v="2025-06-02T00:00:00"/>
    <s v="Delhi"/>
    <s v="India"/>
    <x v="0"/>
    <s v="Male"/>
    <x v="0"/>
    <x v="11"/>
    <n v="4400"/>
    <n v="550"/>
    <n v="715"/>
    <n v="8"/>
    <m/>
    <n v="100"/>
    <x v="1"/>
    <n v="5500"/>
    <x v="183"/>
    <m/>
    <x v="104"/>
    <x v="26"/>
    <x v="0"/>
    <x v="1"/>
  </r>
  <r>
    <d v="2025-06-02T00:00:00"/>
    <s v="Salvador"/>
    <s v="Brazil"/>
    <x v="0"/>
    <s v="Male"/>
    <x v="1"/>
    <x v="54"/>
    <n v="315"/>
    <n v="35"/>
    <n v="46"/>
    <n v="9"/>
    <m/>
    <n v="19.6875"/>
    <x v="1"/>
    <n v="393.75"/>
    <x v="230"/>
    <m/>
    <x v="209"/>
    <x v="26"/>
    <x v="0"/>
    <x v="1"/>
  </r>
  <r>
    <d v="2025-06-02T00:00:00"/>
    <s v="Nagpur"/>
    <s v="India"/>
    <x v="1"/>
    <s v="Female"/>
    <x v="0"/>
    <x v="32"/>
    <n v="100"/>
    <n v="20"/>
    <n v="26"/>
    <n v="5"/>
    <m/>
    <n v="13"/>
    <x v="1"/>
    <n v="130"/>
    <x v="53"/>
    <m/>
    <x v="9"/>
    <x v="26"/>
    <x v="0"/>
    <x v="1"/>
  </r>
  <r>
    <d v="2025-06-02T00:00:00"/>
    <s v="Montreal"/>
    <s v="Canada"/>
    <x v="0"/>
    <s v="Male"/>
    <x v="1"/>
    <x v="2"/>
    <n v="1800"/>
    <n v="180"/>
    <n v="234"/>
    <n v="10"/>
    <m/>
    <n v="100"/>
    <x v="1"/>
    <n v="2340"/>
    <x v="137"/>
    <m/>
    <x v="122"/>
    <x v="26"/>
    <x v="0"/>
    <x v="1"/>
  </r>
  <r>
    <d v="2025-06-02T00:00:00"/>
    <s v="Thiruvananthapuram"/>
    <s v="India"/>
    <x v="0"/>
    <s v="Male"/>
    <x v="0"/>
    <x v="1"/>
    <n v="320"/>
    <n v="80"/>
    <n v="104"/>
    <n v="4"/>
    <m/>
    <n v="28"/>
    <x v="0"/>
    <n v="400"/>
    <x v="187"/>
    <m/>
    <x v="28"/>
    <x v="26"/>
    <x v="0"/>
    <x v="1"/>
  </r>
  <r>
    <d v="2025-06-02T00:00:00"/>
    <s v="Bardhaman"/>
    <s v="India"/>
    <x v="1"/>
    <s v="Female"/>
    <x v="5"/>
    <x v="26"/>
    <n v="40"/>
    <n v="5"/>
    <n v="7"/>
    <n v="8"/>
    <m/>
    <n v="5.2"/>
    <x v="1"/>
    <n v="52"/>
    <x v="44"/>
    <m/>
    <x v="247"/>
    <x v="26"/>
    <x v="0"/>
    <x v="1"/>
  </r>
  <r>
    <d v="2025-06-02T00:00:00"/>
    <s v="Mumbai"/>
    <s v="India"/>
    <x v="1"/>
    <s v="Male"/>
    <x v="2"/>
    <x v="10"/>
    <n v="5600"/>
    <n v="800"/>
    <n v="1040"/>
    <n v="7"/>
    <m/>
    <n v="104"/>
    <x v="0"/>
    <n v="7280"/>
    <x v="153"/>
    <m/>
    <x v="135"/>
    <x v="26"/>
    <x v="0"/>
    <x v="1"/>
  </r>
  <r>
    <d v="2025-06-02T00:00:00"/>
    <s v="Jalandhar"/>
    <s v="India"/>
    <x v="1"/>
    <s v="Female"/>
    <x v="0"/>
    <x v="5"/>
    <n v="270"/>
    <n v="90"/>
    <n v="117"/>
    <n v="3"/>
    <m/>
    <n v="52.65"/>
    <x v="2"/>
    <n v="351"/>
    <x v="207"/>
    <m/>
    <x v="37"/>
    <x v="26"/>
    <x v="0"/>
    <x v="1"/>
  </r>
  <r>
    <d v="2025-06-02T00:00:00"/>
    <s v="Vijayawada"/>
    <s v="India"/>
    <x v="1"/>
    <s v="Male"/>
    <x v="2"/>
    <x v="10"/>
    <n v="3200"/>
    <n v="800"/>
    <n v="1040"/>
    <n v="4"/>
    <m/>
    <n v="104"/>
    <x v="0"/>
    <n v="4000"/>
    <x v="63"/>
    <m/>
    <x v="61"/>
    <x v="26"/>
    <x v="0"/>
    <x v="1"/>
  </r>
  <r>
    <d v="2025-06-02T00:00:00"/>
    <s v="Liverpool"/>
    <s v="UK"/>
    <x v="0"/>
    <s v="Male"/>
    <x v="2"/>
    <x v="18"/>
    <n v="3600"/>
    <n v="1200"/>
    <n v="1560"/>
    <n v="3"/>
    <m/>
    <n v="156"/>
    <x v="1"/>
    <n v="4320"/>
    <x v="72"/>
    <m/>
    <x v="16"/>
    <x v="26"/>
    <x v="0"/>
    <x v="1"/>
  </r>
  <r>
    <d v="2025-06-02T00:00:00"/>
    <s v="Toronto"/>
    <s v="Canada"/>
    <x v="1"/>
    <s v="Male"/>
    <x v="2"/>
    <x v="17"/>
    <n v="8800"/>
    <n v="2200"/>
    <n v="2860"/>
    <n v="4"/>
    <m/>
    <n v="286"/>
    <x v="1"/>
    <n v="11440"/>
    <x v="59"/>
    <m/>
    <x v="58"/>
    <x v="26"/>
    <x v="0"/>
    <x v="1"/>
  </r>
  <r>
    <d v="2025-06-02T00:00:00"/>
    <s v="Etawah"/>
    <s v="India"/>
    <x v="0"/>
    <s v="Female"/>
    <x v="0"/>
    <x v="5"/>
    <n v="180"/>
    <n v="90"/>
    <n v="117"/>
    <n v="2"/>
    <m/>
    <n v="11.7"/>
    <x v="1"/>
    <n v="234"/>
    <x v="2"/>
    <m/>
    <x v="2"/>
    <x v="26"/>
    <x v="0"/>
    <x v="1"/>
  </r>
  <r>
    <d v="2025-07-02T00:00:00"/>
    <s v="Nagpur"/>
    <s v="India"/>
    <x v="1"/>
    <s v="Male"/>
    <x v="4"/>
    <x v="31"/>
    <n v="3200"/>
    <n v="800"/>
    <n v="1040"/>
    <n v="4"/>
    <m/>
    <n v="104"/>
    <x v="1"/>
    <n v="4160"/>
    <x v="167"/>
    <m/>
    <x v="61"/>
    <x v="26"/>
    <x v="6"/>
    <x v="1"/>
  </r>
  <r>
    <d v="2025-07-02T00:00:00"/>
    <s v="Manchester"/>
    <s v="UK"/>
    <x v="0"/>
    <s v="Female"/>
    <x v="1"/>
    <x v="2"/>
    <n v="540"/>
    <n v="180"/>
    <n v="234"/>
    <n v="3"/>
    <m/>
    <n v="35.1"/>
    <x v="1"/>
    <n v="702"/>
    <x v="8"/>
    <m/>
    <x v="8"/>
    <x v="26"/>
    <x v="6"/>
    <x v="1"/>
  </r>
  <r>
    <d v="2025-07-02T00:00:00"/>
    <s v="Hapur"/>
    <s v="India"/>
    <x v="0"/>
    <s v="Male"/>
    <x v="0"/>
    <x v="32"/>
    <n v="140"/>
    <n v="20"/>
    <n v="26"/>
    <n v="7"/>
    <m/>
    <n v="16.8"/>
    <x v="2"/>
    <n v="168"/>
    <x v="296"/>
    <m/>
    <x v="62"/>
    <x v="26"/>
    <x v="6"/>
    <x v="1"/>
  </r>
  <r>
    <d v="2025-07-02T00:00:00"/>
    <s v="Dresden"/>
    <s v="Germany"/>
    <x v="1"/>
    <s v="Female"/>
    <x v="4"/>
    <x v="45"/>
    <n v="18000"/>
    <n v="2000"/>
    <n v="2600"/>
    <n v="9"/>
    <m/>
    <n v="260"/>
    <x v="1"/>
    <n v="22500"/>
    <x v="151"/>
    <m/>
    <x v="152"/>
    <x v="26"/>
    <x v="6"/>
    <x v="1"/>
  </r>
  <r>
    <d v="2025-07-02T00:00:00"/>
    <s v="Hamburg"/>
    <s v="Germany"/>
    <x v="0"/>
    <s v="Male"/>
    <x v="0"/>
    <x v="0"/>
    <n v="500"/>
    <n v="250"/>
    <n v="325"/>
    <n v="2"/>
    <m/>
    <n v="45.5"/>
    <x v="0"/>
    <n v="650"/>
    <x v="22"/>
    <m/>
    <x v="24"/>
    <x v="26"/>
    <x v="6"/>
    <x v="1"/>
  </r>
  <r>
    <d v="2025-07-02T00:00:00"/>
    <s v="Manchester"/>
    <s v="UK"/>
    <x v="0"/>
    <s v="Female"/>
    <x v="0"/>
    <x v="36"/>
    <n v="330"/>
    <n v="55"/>
    <n v="72"/>
    <n v="6"/>
    <m/>
    <n v="20.625"/>
    <x v="1"/>
    <n v="412.5"/>
    <x v="120"/>
    <m/>
    <x v="101"/>
    <x v="26"/>
    <x v="6"/>
    <x v="1"/>
  </r>
  <r>
    <d v="2025-07-02T00:00:00"/>
    <s v="Sydney"/>
    <s v="Australia"/>
    <x v="0"/>
    <s v="Female"/>
    <x v="0"/>
    <x v="32"/>
    <n v="100"/>
    <n v="20"/>
    <n v="26"/>
    <n v="5"/>
    <m/>
    <n v="6.5"/>
    <x v="1"/>
    <n v="130"/>
    <x v="53"/>
    <m/>
    <x v="9"/>
    <x v="26"/>
    <x v="6"/>
    <x v="1"/>
  </r>
  <r>
    <d v="2025-07-02T00:00:00"/>
    <s v="San Jose"/>
    <s v="USA"/>
    <x v="0"/>
    <s v="Male"/>
    <x v="2"/>
    <x v="29"/>
    <n v="96000"/>
    <n v="12000"/>
    <n v="15600"/>
    <n v="8"/>
    <m/>
    <n v="2340"/>
    <x v="1"/>
    <n v="124800"/>
    <x v="274"/>
    <m/>
    <x v="97"/>
    <x v="26"/>
    <x v="6"/>
    <x v="1"/>
  </r>
  <r>
    <d v="2025-07-02T00:00:00"/>
    <s v="Fujairah"/>
    <s v="UAE"/>
    <x v="1"/>
    <s v="Female"/>
    <x v="5"/>
    <x v="53"/>
    <n v="90"/>
    <n v="30"/>
    <n v="39"/>
    <n v="3"/>
    <m/>
    <n v="14.04"/>
    <x v="0"/>
    <n v="117"/>
    <x v="129"/>
    <m/>
    <x v="160"/>
    <x v="26"/>
    <x v="6"/>
    <x v="1"/>
  </r>
  <r>
    <d v="2025-07-02T00:00:00"/>
    <s v="Ludhiana"/>
    <s v="India"/>
    <x v="0"/>
    <s v="Male"/>
    <x v="4"/>
    <x v="16"/>
    <n v="9000"/>
    <n v="1800"/>
    <n v="2340"/>
    <n v="5"/>
    <m/>
    <n v="234"/>
    <x v="0"/>
    <n v="11700"/>
    <x v="282"/>
    <m/>
    <x v="23"/>
    <x v="26"/>
    <x v="6"/>
    <x v="1"/>
  </r>
  <r>
    <d v="2025-07-02T00:00:00"/>
    <s v="Boston"/>
    <s v="USA"/>
    <x v="0"/>
    <s v="Male"/>
    <x v="4"/>
    <x v="13"/>
    <n v="4500"/>
    <n v="900"/>
    <n v="1170"/>
    <n v="5"/>
    <m/>
    <n v="117"/>
    <x v="2"/>
    <n v="5175"/>
    <x v="227"/>
    <m/>
    <x v="40"/>
    <x v="26"/>
    <x v="6"/>
    <x v="1"/>
  </r>
  <r>
    <d v="2025-07-02T00:00:00"/>
    <s v="Belo Horizonte"/>
    <s v="Brazil"/>
    <x v="0"/>
    <s v="Female"/>
    <x v="4"/>
    <x v="31"/>
    <n v="4000"/>
    <n v="800"/>
    <n v="1040"/>
    <n v="5"/>
    <m/>
    <n v="104"/>
    <x v="2"/>
    <n v="5200"/>
    <x v="12"/>
    <m/>
    <x v="12"/>
    <x v="26"/>
    <x v="6"/>
    <x v="1"/>
  </r>
  <r>
    <d v="2025-07-02T00:00:00"/>
    <s v="Berlin"/>
    <s v="Germany"/>
    <x v="0"/>
    <s v="Female"/>
    <x v="5"/>
    <x v="49"/>
    <n v="210"/>
    <n v="70"/>
    <n v="91"/>
    <n v="3"/>
    <m/>
    <n v="19.11"/>
    <x v="0"/>
    <n v="273"/>
    <x v="226"/>
    <m/>
    <x v="230"/>
    <x v="26"/>
    <x v="6"/>
    <x v="1"/>
  </r>
  <r>
    <d v="2025-07-02T00:00:00"/>
    <s v="Gwalior"/>
    <s v="India"/>
    <x v="1"/>
    <s v="Male"/>
    <x v="5"/>
    <x v="23"/>
    <n v="45"/>
    <n v="15"/>
    <n v="20"/>
    <n v="3"/>
    <m/>
    <n v="8.7750000000000004"/>
    <x v="2"/>
    <n v="58.5"/>
    <x v="33"/>
    <m/>
    <x v="248"/>
    <x v="26"/>
    <x v="6"/>
    <x v="1"/>
  </r>
  <r>
    <d v="2025-07-02T00:00:00"/>
    <s v="Sheffield"/>
    <s v="UK"/>
    <x v="0"/>
    <s v="Female"/>
    <x v="2"/>
    <x v="52"/>
    <n v="40000"/>
    <n v="5000"/>
    <n v="6500"/>
    <n v="8"/>
    <m/>
    <n v="650"/>
    <x v="0"/>
    <n v="50000"/>
    <x v="138"/>
    <m/>
    <x v="124"/>
    <x v="26"/>
    <x v="6"/>
    <x v="1"/>
  </r>
  <r>
    <d v="2025-07-02T00:00:00"/>
    <s v="Bardhaman"/>
    <s v="India"/>
    <x v="1"/>
    <s v="Male"/>
    <x v="2"/>
    <x v="17"/>
    <n v="6600"/>
    <n v="2200"/>
    <n v="2860"/>
    <n v="3"/>
    <m/>
    <n v="286"/>
    <x v="0"/>
    <n v="8580"/>
    <x v="223"/>
    <m/>
    <x v="174"/>
    <x v="26"/>
    <x v="6"/>
    <x v="1"/>
  </r>
  <r>
    <d v="2025-07-02T00:00:00"/>
    <s v="Frankfurt"/>
    <s v="Germany"/>
    <x v="1"/>
    <s v="Female"/>
    <x v="1"/>
    <x v="22"/>
    <n v="500"/>
    <n v="100"/>
    <n v="130"/>
    <n v="5"/>
    <m/>
    <n v="97.5"/>
    <x v="2"/>
    <n v="650"/>
    <x v="22"/>
    <m/>
    <x v="24"/>
    <x v="26"/>
    <x v="6"/>
    <x v="1"/>
  </r>
  <r>
    <d v="2025-07-02T00:00:00"/>
    <s v="Stuttgart"/>
    <s v="Germany"/>
    <x v="0"/>
    <s v="Female"/>
    <x v="0"/>
    <x v="14"/>
    <n v="840"/>
    <n v="140"/>
    <n v="182"/>
    <n v="6"/>
    <m/>
    <n v="54.6"/>
    <x v="1"/>
    <n v="1092"/>
    <x v="32"/>
    <m/>
    <x v="33"/>
    <x v="26"/>
    <x v="6"/>
    <x v="1"/>
  </r>
  <r>
    <d v="2025-07-02T00:00:00"/>
    <s v="Ratlam"/>
    <s v="India"/>
    <x v="0"/>
    <s v="Male"/>
    <x v="1"/>
    <x v="22"/>
    <n v="1000"/>
    <n v="100"/>
    <n v="130"/>
    <n v="10"/>
    <m/>
    <n v="91"/>
    <x v="0"/>
    <n v="1300"/>
    <x v="52"/>
    <m/>
    <x v="22"/>
    <x v="26"/>
    <x v="6"/>
    <x v="1"/>
  </r>
  <r>
    <d v="2025-07-02T00:00:00"/>
    <s v="Kota"/>
    <s v="India"/>
    <x v="0"/>
    <s v="Male"/>
    <x v="0"/>
    <x v="0"/>
    <n v="500"/>
    <n v="250"/>
    <n v="325"/>
    <n v="2"/>
    <m/>
    <n v="31.25"/>
    <x v="1"/>
    <n v="625"/>
    <x v="99"/>
    <m/>
    <x v="24"/>
    <x v="26"/>
    <x v="6"/>
    <x v="1"/>
  </r>
  <r>
    <d v="2025-07-02T00:00:00"/>
    <s v="Surat"/>
    <s v="India"/>
    <x v="0"/>
    <s v="Female"/>
    <x v="4"/>
    <x v="37"/>
    <n v="2100"/>
    <n v="300"/>
    <n v="390"/>
    <n v="7"/>
    <m/>
    <n v="100"/>
    <x v="0"/>
    <n v="2730"/>
    <x v="118"/>
    <m/>
    <x v="108"/>
    <x v="26"/>
    <x v="6"/>
    <x v="1"/>
  </r>
  <r>
    <d v="2025-07-02T00:00:00"/>
    <s v="Canberra"/>
    <s v="Australia"/>
    <x v="1"/>
    <s v="Male"/>
    <x v="2"/>
    <x v="52"/>
    <n v="20000"/>
    <n v="5000"/>
    <n v="6500"/>
    <n v="4"/>
    <m/>
    <n v="650"/>
    <x v="2"/>
    <n v="26000"/>
    <x v="144"/>
    <m/>
    <x v="128"/>
    <x v="26"/>
    <x v="6"/>
    <x v="1"/>
  </r>
  <r>
    <d v="2025-07-02T00:00:00"/>
    <s v="Milwaukee"/>
    <s v="USA"/>
    <x v="0"/>
    <s v="Female"/>
    <x v="0"/>
    <x v="38"/>
    <n v="315"/>
    <n v="45"/>
    <n v="59"/>
    <n v="7"/>
    <m/>
    <n v="20.475000000000001"/>
    <x v="1"/>
    <n v="409.5"/>
    <x v="165"/>
    <m/>
    <x v="178"/>
    <x v="26"/>
    <x v="6"/>
    <x v="1"/>
  </r>
  <r>
    <d v="2025-07-02T00:00:00"/>
    <s v="Leeds"/>
    <s v="UK"/>
    <x v="0"/>
    <s v="Female"/>
    <x v="0"/>
    <x v="38"/>
    <n v="270"/>
    <n v="45"/>
    <n v="59"/>
    <n v="6"/>
    <m/>
    <n v="35.1"/>
    <x v="2"/>
    <n v="351"/>
    <x v="207"/>
    <m/>
    <x v="185"/>
    <x v="26"/>
    <x v="6"/>
    <x v="1"/>
  </r>
  <r>
    <d v="2025-07-02T00:00:00"/>
    <s v="Quebec City"/>
    <s v="Canada"/>
    <x v="0"/>
    <s v="Female"/>
    <x v="0"/>
    <x v="4"/>
    <n v="320"/>
    <n v="40"/>
    <n v="52"/>
    <n v="8"/>
    <m/>
    <n v="29.12"/>
    <x v="0"/>
    <n v="416"/>
    <x v="27"/>
    <m/>
    <x v="28"/>
    <x v="26"/>
    <x v="6"/>
    <x v="1"/>
  </r>
  <r>
    <d v="2025-07-02T00:00:00"/>
    <s v="Perth"/>
    <s v="Australia"/>
    <x v="0"/>
    <s v="Male"/>
    <x v="0"/>
    <x v="36"/>
    <n v="275"/>
    <n v="55"/>
    <n v="72"/>
    <n v="5"/>
    <m/>
    <n v="25.024999999999999"/>
    <x v="0"/>
    <n v="357.5"/>
    <x v="120"/>
    <m/>
    <x v="113"/>
    <x v="26"/>
    <x v="6"/>
    <x v="1"/>
  </r>
  <r>
    <d v="2025-07-02T00:00:00"/>
    <s v="Kolkata"/>
    <s v="India"/>
    <x v="0"/>
    <s v="Male"/>
    <x v="2"/>
    <x v="15"/>
    <n v="35000"/>
    <n v="3500"/>
    <n v="4550"/>
    <n v="10"/>
    <m/>
    <n v="455"/>
    <x v="0"/>
    <n v="45500"/>
    <x v="284"/>
    <m/>
    <x v="211"/>
    <x v="26"/>
    <x v="6"/>
    <x v="1"/>
  </r>
  <r>
    <d v="2025-07-02T00:00:00"/>
    <s v="Munich"/>
    <s v="Germany"/>
    <x v="1"/>
    <s v="Male"/>
    <x v="4"/>
    <x v="45"/>
    <n v="4000"/>
    <n v="2000"/>
    <n v="2600"/>
    <n v="2"/>
    <m/>
    <n v="260"/>
    <x v="2"/>
    <n v="5000"/>
    <x v="157"/>
    <m/>
    <x v="12"/>
    <x v="26"/>
    <x v="6"/>
    <x v="1"/>
  </r>
  <r>
    <d v="2025-07-02T00:00:00"/>
    <s v="Baltimore"/>
    <s v="USA"/>
    <x v="0"/>
    <s v="Female"/>
    <x v="4"/>
    <x v="34"/>
    <n v="20000"/>
    <n v="2500"/>
    <n v="3250"/>
    <n v="8"/>
    <m/>
    <n v="325"/>
    <x v="1"/>
    <n v="23000"/>
    <x v="93"/>
    <m/>
    <x v="128"/>
    <x v="26"/>
    <x v="6"/>
    <x v="1"/>
  </r>
  <r>
    <d v="2025-07-02T00:00:00"/>
    <s v="Patna"/>
    <s v="India"/>
    <x v="0"/>
    <s v="Female"/>
    <x v="0"/>
    <x v="11"/>
    <n v="4400"/>
    <n v="550"/>
    <n v="715"/>
    <n v="8"/>
    <m/>
    <n v="100"/>
    <x v="0"/>
    <n v="5720"/>
    <x v="114"/>
    <m/>
    <x v="104"/>
    <x v="26"/>
    <x v="6"/>
    <x v="1"/>
  </r>
  <r>
    <d v="2025-07-02T00:00:00"/>
    <s v="Leipzig"/>
    <s v="Germany"/>
    <x v="1"/>
    <s v="Male"/>
    <x v="4"/>
    <x v="16"/>
    <n v="12600"/>
    <n v="1800"/>
    <n v="2340"/>
    <n v="7"/>
    <m/>
    <n v="234"/>
    <x v="0"/>
    <n v="14490"/>
    <x v="108"/>
    <m/>
    <x v="169"/>
    <x v="26"/>
    <x v="6"/>
    <x v="1"/>
  </r>
  <r>
    <d v="2025-07-02T00:00:00"/>
    <s v="Dresden"/>
    <s v="Germany"/>
    <x v="0"/>
    <s v="Male"/>
    <x v="0"/>
    <x v="27"/>
    <n v="160"/>
    <n v="40"/>
    <n v="52"/>
    <n v="4"/>
    <m/>
    <n v="20.8"/>
    <x v="2"/>
    <n v="208"/>
    <x v="61"/>
    <m/>
    <x v="11"/>
    <x v="26"/>
    <x v="6"/>
    <x v="1"/>
  </r>
  <r>
    <d v="2025-07-02T00:00:00"/>
    <s v="Bhagalpur"/>
    <s v="India"/>
    <x v="0"/>
    <s v="Male"/>
    <x v="2"/>
    <x v="15"/>
    <n v="17500"/>
    <n v="3500"/>
    <n v="4550"/>
    <n v="5"/>
    <m/>
    <n v="455"/>
    <x v="2"/>
    <n v="22750"/>
    <x v="18"/>
    <m/>
    <x v="118"/>
    <x v="26"/>
    <x v="6"/>
    <x v="1"/>
  </r>
  <r>
    <d v="2025-08-02T00:00:00"/>
    <s v="Sharjah"/>
    <s v="UAE"/>
    <x v="1"/>
    <s v="Male"/>
    <x v="0"/>
    <x v="4"/>
    <n v="240"/>
    <n v="40"/>
    <n v="52"/>
    <n v="6"/>
    <m/>
    <n v="31.2"/>
    <x v="1"/>
    <n v="312"/>
    <x v="7"/>
    <m/>
    <x v="7"/>
    <x v="26"/>
    <x v="7"/>
    <x v="1"/>
  </r>
  <r>
    <d v="2025-08-02T00:00:00"/>
    <s v="Bhagalpur"/>
    <s v="India"/>
    <x v="1"/>
    <s v="Female"/>
    <x v="0"/>
    <x v="43"/>
    <n v="28"/>
    <n v="7"/>
    <n v="9"/>
    <n v="4"/>
    <m/>
    <n v="4.3680000000000003"/>
    <x v="0"/>
    <n v="36.4"/>
    <x v="125"/>
    <m/>
    <x v="186"/>
    <x v="26"/>
    <x v="7"/>
    <x v="1"/>
  </r>
  <r>
    <d v="2025-08-02T00:00:00"/>
    <s v="Kolhapur"/>
    <s v="India"/>
    <x v="1"/>
    <s v="Male"/>
    <x v="0"/>
    <x v="27"/>
    <n v="240"/>
    <n v="40"/>
    <n v="52"/>
    <n v="6"/>
    <m/>
    <n v="30"/>
    <x v="1"/>
    <n v="300"/>
    <x v="55"/>
    <m/>
    <x v="7"/>
    <x v="26"/>
    <x v="7"/>
    <x v="1"/>
  </r>
  <r>
    <d v="2025-08-02T00:00:00"/>
    <s v="Hapur"/>
    <s v="India"/>
    <x v="1"/>
    <s v="Male"/>
    <x v="4"/>
    <x v="13"/>
    <n v="4500"/>
    <n v="900"/>
    <n v="1170"/>
    <n v="5"/>
    <m/>
    <n v="117"/>
    <x v="1"/>
    <n v="5850"/>
    <x v="194"/>
    <m/>
    <x v="40"/>
    <x v="26"/>
    <x v="7"/>
    <x v="1"/>
  </r>
  <r>
    <d v="2025-08-02T00:00:00"/>
    <s v="Toronto"/>
    <s v="Canada"/>
    <x v="0"/>
    <s v="Male"/>
    <x v="0"/>
    <x v="4"/>
    <n v="280"/>
    <n v="40"/>
    <n v="52"/>
    <n v="7"/>
    <m/>
    <n v="18.2"/>
    <x v="1"/>
    <n v="364"/>
    <x v="96"/>
    <m/>
    <x v="87"/>
    <x v="26"/>
    <x v="7"/>
    <x v="1"/>
  </r>
  <r>
    <d v="2025-08-02T00:00:00"/>
    <s v="Baranagar"/>
    <s v="India"/>
    <x v="0"/>
    <s v="Female"/>
    <x v="0"/>
    <x v="0"/>
    <n v="1250"/>
    <n v="250"/>
    <n v="325"/>
    <n v="5"/>
    <m/>
    <n v="100"/>
    <x v="0"/>
    <n v="1625"/>
    <x v="134"/>
    <m/>
    <x v="81"/>
    <x v="26"/>
    <x v="7"/>
    <x v="1"/>
  </r>
  <r>
    <d v="2025-08-02T00:00:00"/>
    <s v="Bhopal"/>
    <s v="India"/>
    <x v="0"/>
    <s v="Female"/>
    <x v="4"/>
    <x v="37"/>
    <n v="300"/>
    <n v="300"/>
    <n v="390"/>
    <n v="1"/>
    <m/>
    <n v="18.75"/>
    <x v="1"/>
    <n v="375"/>
    <x v="24"/>
    <m/>
    <x v="85"/>
    <x v="26"/>
    <x v="7"/>
    <x v="1"/>
  </r>
  <r>
    <d v="2025-08-02T00:00:00"/>
    <s v="Manaus"/>
    <s v="Brazil"/>
    <x v="0"/>
    <s v="Female"/>
    <x v="3"/>
    <x v="25"/>
    <n v="840"/>
    <n v="120"/>
    <n v="156"/>
    <n v="7"/>
    <m/>
    <n v="50.4"/>
    <x v="1"/>
    <n v="1008"/>
    <x v="17"/>
    <m/>
    <x v="33"/>
    <x v="26"/>
    <x v="7"/>
    <x v="1"/>
  </r>
  <r>
    <d v="2025-08-02T00:00:00"/>
    <s v="Rio de Janeiro"/>
    <s v="Brazil"/>
    <x v="1"/>
    <s v="Female"/>
    <x v="2"/>
    <x v="18"/>
    <n v="4800"/>
    <n v="1200"/>
    <n v="1560"/>
    <n v="4"/>
    <m/>
    <n v="156"/>
    <x v="0"/>
    <n v="6240"/>
    <x v="38"/>
    <m/>
    <x v="38"/>
    <x v="26"/>
    <x v="7"/>
    <x v="1"/>
  </r>
  <r>
    <d v="2025-08-02T00:00:00"/>
    <s v="Karimnagar"/>
    <s v="India"/>
    <x v="1"/>
    <s v="Female"/>
    <x v="1"/>
    <x v="55"/>
    <n v="380"/>
    <n v="95"/>
    <n v="124"/>
    <n v="4"/>
    <m/>
    <n v="49.4"/>
    <x v="1"/>
    <n v="494"/>
    <x v="142"/>
    <m/>
    <x v="127"/>
    <x v="26"/>
    <x v="7"/>
    <x v="1"/>
  </r>
  <r>
    <d v="2025-08-02T00:00:00"/>
    <s v="Milwaukee"/>
    <s v="USA"/>
    <x v="1"/>
    <s v="Female"/>
    <x v="1"/>
    <x v="55"/>
    <n v="665"/>
    <n v="95"/>
    <n v="124"/>
    <n v="7"/>
    <m/>
    <n v="100"/>
    <x v="2"/>
    <n v="831.25"/>
    <x v="150"/>
    <m/>
    <x v="133"/>
    <x v="26"/>
    <x v="7"/>
    <x v="1"/>
  </r>
  <r>
    <d v="2025-08-02T00:00:00"/>
    <s v="Dallas"/>
    <s v="USA"/>
    <x v="0"/>
    <s v="Male"/>
    <x v="0"/>
    <x v="27"/>
    <n v="160"/>
    <n v="40"/>
    <n v="52"/>
    <n v="4"/>
    <m/>
    <n v="10"/>
    <x v="1"/>
    <n v="200"/>
    <x v="121"/>
    <m/>
    <x v="11"/>
    <x v="26"/>
    <x v="7"/>
    <x v="1"/>
  </r>
  <r>
    <d v="2025-08-02T00:00:00"/>
    <s v="Nagpur"/>
    <s v="India"/>
    <x v="0"/>
    <s v="Female"/>
    <x v="4"/>
    <x v="45"/>
    <n v="10000"/>
    <n v="2000"/>
    <n v="2600"/>
    <n v="5"/>
    <m/>
    <n v="260"/>
    <x v="1"/>
    <n v="13000"/>
    <x v="93"/>
    <m/>
    <x v="88"/>
    <x v="26"/>
    <x v="7"/>
    <x v="1"/>
  </r>
  <r>
    <d v="2025-08-02T00:00:00"/>
    <s v="Ottawa"/>
    <s v="Canada"/>
    <x v="0"/>
    <s v="Male"/>
    <x v="4"/>
    <x v="28"/>
    <n v="500"/>
    <n v="100"/>
    <n v="130"/>
    <n v="5"/>
    <m/>
    <n v="62.5"/>
    <x v="2"/>
    <n v="625"/>
    <x v="99"/>
    <m/>
    <x v="24"/>
    <x v="26"/>
    <x v="7"/>
    <x v="1"/>
  </r>
  <r>
    <d v="2025-08-02T00:00:00"/>
    <s v="Sharjah"/>
    <s v="UAE"/>
    <x v="0"/>
    <s v="Male"/>
    <x v="4"/>
    <x v="28"/>
    <n v="700"/>
    <n v="100"/>
    <n v="130"/>
    <n v="7"/>
    <m/>
    <n v="45.5"/>
    <x v="1"/>
    <n v="910"/>
    <x v="34"/>
    <m/>
    <x v="3"/>
    <x v="26"/>
    <x v="7"/>
    <x v="1"/>
  </r>
  <r>
    <d v="2025-08-02T00:00:00"/>
    <s v="Visakhapatnam"/>
    <s v="India"/>
    <x v="0"/>
    <s v="Female"/>
    <x v="4"/>
    <x v="16"/>
    <n v="16200"/>
    <n v="1800"/>
    <n v="2340"/>
    <n v="9"/>
    <m/>
    <n v="234"/>
    <x v="1"/>
    <n v="21060"/>
    <x v="407"/>
    <m/>
    <x v="234"/>
    <x v="26"/>
    <x v="7"/>
    <x v="1"/>
  </r>
  <r>
    <d v="2025-08-02T00:00:00"/>
    <s v="Madurai"/>
    <s v="India"/>
    <x v="0"/>
    <s v="Female"/>
    <x v="4"/>
    <x v="31"/>
    <n v="1600"/>
    <n v="800"/>
    <n v="1040"/>
    <n v="2"/>
    <m/>
    <n v="104"/>
    <x v="1"/>
    <n v="2080"/>
    <x v="161"/>
    <m/>
    <x v="41"/>
    <x v="26"/>
    <x v="7"/>
    <x v="1"/>
  </r>
  <r>
    <d v="2025-08-02T00:00:00"/>
    <s v="Tumkur"/>
    <s v="India"/>
    <x v="0"/>
    <s v="Female"/>
    <x v="2"/>
    <x v="7"/>
    <n v="440000"/>
    <n v="55000"/>
    <n v="71500"/>
    <n v="8"/>
    <m/>
    <n v="10725"/>
    <x v="1"/>
    <n v="572000"/>
    <x v="54"/>
    <m/>
    <x v="53"/>
    <x v="26"/>
    <x v="7"/>
    <x v="1"/>
  </r>
  <r>
    <d v="2025-08-02T00:00:00"/>
    <s v="Bhopal"/>
    <s v="India"/>
    <x v="0"/>
    <s v="Male"/>
    <x v="4"/>
    <x v="30"/>
    <n v="7500"/>
    <n v="1500"/>
    <n v="1950"/>
    <n v="5"/>
    <m/>
    <n v="195"/>
    <x v="0"/>
    <n v="9750"/>
    <x v="49"/>
    <m/>
    <x v="50"/>
    <x v="26"/>
    <x v="7"/>
    <x v="1"/>
  </r>
  <r>
    <d v="2025-08-02T00:00:00"/>
    <s v="Perth"/>
    <s v="Australia"/>
    <x v="0"/>
    <s v="Male"/>
    <x v="1"/>
    <x v="50"/>
    <n v="1600"/>
    <n v="200"/>
    <n v="260"/>
    <n v="8"/>
    <m/>
    <n v="100"/>
    <x v="1"/>
    <n v="2000"/>
    <x v="40"/>
    <m/>
    <x v="41"/>
    <x v="26"/>
    <x v="7"/>
    <x v="1"/>
  </r>
  <r>
    <d v="2025-08-02T00:00:00"/>
    <s v="Houston"/>
    <s v="USA"/>
    <x v="0"/>
    <s v="Male"/>
    <x v="4"/>
    <x v="37"/>
    <n v="1800"/>
    <n v="300"/>
    <n v="390"/>
    <n v="6"/>
    <m/>
    <n v="100"/>
    <x v="2"/>
    <n v="2250"/>
    <x v="0"/>
    <m/>
    <x v="122"/>
    <x v="26"/>
    <x v="7"/>
    <x v="1"/>
  </r>
  <r>
    <d v="2025-08-02T00:00:00"/>
    <s v="Bhopal"/>
    <s v="India"/>
    <x v="0"/>
    <s v="Female"/>
    <x v="2"/>
    <x v="18"/>
    <n v="8400"/>
    <n v="1200"/>
    <n v="1560"/>
    <n v="7"/>
    <m/>
    <n v="156"/>
    <x v="2"/>
    <n v="10920"/>
    <x v="303"/>
    <m/>
    <x v="100"/>
    <x v="26"/>
    <x v="7"/>
    <x v="1"/>
  </r>
  <r>
    <d v="2025-08-02T00:00:00"/>
    <s v="Denver"/>
    <s v="USA"/>
    <x v="0"/>
    <s v="Female"/>
    <x v="0"/>
    <x v="33"/>
    <n v="240"/>
    <n v="60"/>
    <n v="78"/>
    <n v="4"/>
    <m/>
    <n v="14.4"/>
    <x v="1"/>
    <n v="288"/>
    <x v="61"/>
    <m/>
    <x v="7"/>
    <x v="26"/>
    <x v="7"/>
    <x v="1"/>
  </r>
  <r>
    <d v="2025-08-02T00:00:00"/>
    <s v="Umm Al Quwain"/>
    <s v="UAE"/>
    <x v="0"/>
    <s v="Male"/>
    <x v="2"/>
    <x v="15"/>
    <n v="31500"/>
    <n v="3500"/>
    <n v="4550"/>
    <n v="9"/>
    <m/>
    <n v="455"/>
    <x v="1"/>
    <n v="37800"/>
    <x v="228"/>
    <m/>
    <x v="227"/>
    <x v="26"/>
    <x v="7"/>
    <x v="1"/>
  </r>
  <r>
    <d v="2025-08-02T00:00:00"/>
    <s v="Atlanta"/>
    <s v="USA"/>
    <x v="0"/>
    <s v="Female"/>
    <x v="0"/>
    <x v="5"/>
    <n v="540"/>
    <n v="90"/>
    <n v="117"/>
    <n v="6"/>
    <m/>
    <n v="49.14"/>
    <x v="0"/>
    <n v="702"/>
    <x v="8"/>
    <m/>
    <x v="8"/>
    <x v="26"/>
    <x v="7"/>
    <x v="1"/>
  </r>
  <r>
    <d v="2025-08-02T00:00:00"/>
    <s v="Houston"/>
    <s v="USA"/>
    <x v="0"/>
    <s v="Female"/>
    <x v="0"/>
    <x v="32"/>
    <n v="120"/>
    <n v="20"/>
    <n v="26"/>
    <n v="6"/>
    <m/>
    <n v="7.8"/>
    <x v="1"/>
    <n v="156"/>
    <x v="4"/>
    <m/>
    <x v="4"/>
    <x v="26"/>
    <x v="7"/>
    <x v="1"/>
  </r>
  <r>
    <d v="2025-08-02T00:00:00"/>
    <s v="Jalandhar"/>
    <s v="India"/>
    <x v="1"/>
    <s v="Female"/>
    <x v="0"/>
    <x v="14"/>
    <n v="420"/>
    <n v="140"/>
    <n v="182"/>
    <n v="3"/>
    <m/>
    <n v="65.52"/>
    <x v="0"/>
    <n v="546"/>
    <x v="15"/>
    <m/>
    <x v="32"/>
    <x v="26"/>
    <x v="7"/>
    <x v="1"/>
  </r>
  <r>
    <d v="2025-08-02T00:00:00"/>
    <s v="Birmingham"/>
    <s v="UK"/>
    <x v="0"/>
    <s v="Male"/>
    <x v="0"/>
    <x v="36"/>
    <n v="385"/>
    <n v="55"/>
    <n v="72"/>
    <n v="7"/>
    <m/>
    <n v="35.034999999999997"/>
    <x v="0"/>
    <n v="500.5"/>
    <x v="75"/>
    <m/>
    <x v="74"/>
    <x v="26"/>
    <x v="7"/>
    <x v="1"/>
  </r>
  <r>
    <d v="2025-08-02T00:00:00"/>
    <s v="Tumkur"/>
    <s v="India"/>
    <x v="1"/>
    <s v="Female"/>
    <x v="0"/>
    <x v="3"/>
    <n v="1000"/>
    <n v="100"/>
    <n v="130"/>
    <n v="10"/>
    <m/>
    <n v="100"/>
    <x v="2"/>
    <n v="1200"/>
    <x v="123"/>
    <m/>
    <x v="22"/>
    <x v="26"/>
    <x v="7"/>
    <x v="1"/>
  </r>
  <r>
    <d v="2025-08-02T00:00:00"/>
    <s v="San Francisco"/>
    <s v="USA"/>
    <x v="0"/>
    <s v="Female"/>
    <x v="2"/>
    <x v="10"/>
    <n v="4000"/>
    <n v="800"/>
    <n v="1040"/>
    <n v="5"/>
    <m/>
    <n v="104"/>
    <x v="1"/>
    <n v="5200"/>
    <x v="12"/>
    <m/>
    <x v="12"/>
    <x v="26"/>
    <x v="7"/>
    <x v="1"/>
  </r>
  <r>
    <d v="2025-08-02T00:00:00"/>
    <s v="Pune"/>
    <s v="India"/>
    <x v="0"/>
    <s v="Male"/>
    <x v="0"/>
    <x v="14"/>
    <n v="700"/>
    <n v="140"/>
    <n v="182"/>
    <n v="5"/>
    <m/>
    <n v="45.5"/>
    <x v="1"/>
    <n v="910"/>
    <x v="34"/>
    <m/>
    <x v="3"/>
    <x v="26"/>
    <x v="7"/>
    <x v="1"/>
  </r>
  <r>
    <d v="2025-09-02T00:00:00"/>
    <s v="Patna"/>
    <s v="India"/>
    <x v="0"/>
    <s v="Male"/>
    <x v="2"/>
    <x v="12"/>
    <n v="150000"/>
    <n v="25000"/>
    <n v="32500"/>
    <n v="6"/>
    <m/>
    <n v="4875"/>
    <x v="1"/>
    <n v="195000"/>
    <x v="174"/>
    <m/>
    <x v="77"/>
    <x v="26"/>
    <x v="8"/>
    <x v="1"/>
  </r>
  <r>
    <d v="2025-09-02T00:00:00"/>
    <s v="Al Ain"/>
    <s v="UAE"/>
    <x v="0"/>
    <s v="Female"/>
    <x v="0"/>
    <x v="11"/>
    <n v="4400"/>
    <n v="550"/>
    <n v="715"/>
    <n v="8"/>
    <m/>
    <n v="100"/>
    <x v="0"/>
    <n v="5280"/>
    <x v="361"/>
    <m/>
    <x v="104"/>
    <x v="26"/>
    <x v="8"/>
    <x v="1"/>
  </r>
  <r>
    <d v="2025-09-02T00:00:00"/>
    <s v="Rio de Janeiro"/>
    <s v="Brazil"/>
    <x v="0"/>
    <s v="Female"/>
    <x v="0"/>
    <x v="5"/>
    <n v="540"/>
    <n v="90"/>
    <n v="117"/>
    <n v="6"/>
    <m/>
    <n v="70.2"/>
    <x v="2"/>
    <n v="702"/>
    <x v="8"/>
    <m/>
    <x v="8"/>
    <x v="26"/>
    <x v="8"/>
    <x v="1"/>
  </r>
  <r>
    <d v="2025-09-02T00:00:00"/>
    <s v="Chicago"/>
    <s v="USA"/>
    <x v="0"/>
    <s v="Male"/>
    <x v="2"/>
    <x v="18"/>
    <n v="4800"/>
    <n v="1200"/>
    <n v="1560"/>
    <n v="4"/>
    <m/>
    <n v="156"/>
    <x v="0"/>
    <n v="6000"/>
    <x v="12"/>
    <m/>
    <x v="38"/>
    <x v="26"/>
    <x v="8"/>
    <x v="1"/>
  </r>
  <r>
    <d v="2025-09-02T00:00:00"/>
    <s v="Atlanta"/>
    <s v="USA"/>
    <x v="0"/>
    <s v="Female"/>
    <x v="5"/>
    <x v="23"/>
    <n v="105"/>
    <n v="15"/>
    <n v="20"/>
    <n v="7"/>
    <m/>
    <n v="9.5549999999999997"/>
    <x v="0"/>
    <n v="136.5"/>
    <x v="202"/>
    <m/>
    <x v="30"/>
    <x v="26"/>
    <x v="8"/>
    <x v="1"/>
  </r>
  <r>
    <d v="2025-09-02T00:00:00"/>
    <s v="Ratlam"/>
    <s v="India"/>
    <x v="0"/>
    <s v="Male"/>
    <x v="0"/>
    <x v="4"/>
    <n v="200"/>
    <n v="40"/>
    <n v="52"/>
    <n v="5"/>
    <m/>
    <n v="18.2"/>
    <x v="0"/>
    <n v="260"/>
    <x v="55"/>
    <m/>
    <x v="54"/>
    <x v="26"/>
    <x v="8"/>
    <x v="1"/>
  </r>
  <r>
    <d v="2025-09-02T00:00:00"/>
    <s v="Gwalior"/>
    <s v="India"/>
    <x v="1"/>
    <s v="Male"/>
    <x v="0"/>
    <x v="6"/>
    <n v="140"/>
    <n v="20"/>
    <n v="26"/>
    <n v="7"/>
    <m/>
    <n v="21"/>
    <x v="0"/>
    <n v="175"/>
    <x v="145"/>
    <m/>
    <x v="62"/>
    <x v="26"/>
    <x v="8"/>
    <x v="1"/>
  </r>
  <r>
    <d v="2025-09-02T00:00:00"/>
    <s v="Cologne"/>
    <s v="Germany"/>
    <x v="0"/>
    <s v="Male"/>
    <x v="4"/>
    <x v="30"/>
    <n v="7500"/>
    <n v="1500"/>
    <n v="1950"/>
    <n v="5"/>
    <m/>
    <n v="195"/>
    <x v="1"/>
    <n v="9750"/>
    <x v="49"/>
    <m/>
    <x v="50"/>
    <x v="26"/>
    <x v="8"/>
    <x v="1"/>
  </r>
  <r>
    <d v="2025-09-02T00:00:00"/>
    <s v="Bokaro"/>
    <s v="India"/>
    <x v="0"/>
    <s v="Male"/>
    <x v="0"/>
    <x v="9"/>
    <n v="360"/>
    <n v="60"/>
    <n v="78"/>
    <n v="6"/>
    <m/>
    <n v="32.76"/>
    <x v="0"/>
    <n v="468"/>
    <x v="101"/>
    <m/>
    <x v="44"/>
    <x v="26"/>
    <x v="8"/>
    <x v="1"/>
  </r>
  <r>
    <d v="2025-09-02T00:00:00"/>
    <s v="Sambalpur"/>
    <s v="India"/>
    <x v="0"/>
    <s v="Female"/>
    <x v="0"/>
    <x v="43"/>
    <n v="28"/>
    <n v="7"/>
    <n v="9"/>
    <n v="4"/>
    <m/>
    <n v="2.4500000000000002"/>
    <x v="0"/>
    <n v="35"/>
    <x v="182"/>
    <m/>
    <x v="186"/>
    <x v="26"/>
    <x v="8"/>
    <x v="1"/>
  </r>
  <r>
    <d v="2025-09-02T00:00:00"/>
    <s v="Frankfurt"/>
    <s v="Germany"/>
    <x v="0"/>
    <s v="Male"/>
    <x v="0"/>
    <x v="6"/>
    <n v="100"/>
    <n v="20"/>
    <n v="26"/>
    <n v="5"/>
    <m/>
    <n v="6"/>
    <x v="1"/>
    <n v="120"/>
    <x v="9"/>
    <m/>
    <x v="9"/>
    <x v="26"/>
    <x v="8"/>
    <x v="1"/>
  </r>
  <r>
    <d v="2025-09-02T00:00:00"/>
    <s v="Phoenix"/>
    <s v="USA"/>
    <x v="1"/>
    <s v="Female"/>
    <x v="5"/>
    <x v="26"/>
    <n v="50"/>
    <n v="5"/>
    <n v="7"/>
    <n v="10"/>
    <m/>
    <n v="6.5"/>
    <x v="1"/>
    <n v="65"/>
    <x v="67"/>
    <m/>
    <x v="207"/>
    <x v="26"/>
    <x v="8"/>
    <x v="1"/>
  </r>
  <r>
    <d v="2025-09-02T00:00:00"/>
    <s v="New York"/>
    <s v="USA"/>
    <x v="0"/>
    <s v="Male"/>
    <x v="4"/>
    <x v="13"/>
    <n v="7200"/>
    <n v="900"/>
    <n v="1170"/>
    <n v="8"/>
    <m/>
    <n v="117"/>
    <x v="1"/>
    <n v="9360"/>
    <x v="19"/>
    <m/>
    <x v="19"/>
    <x v="26"/>
    <x v="8"/>
    <x v="1"/>
  </r>
  <r>
    <d v="2025-09-02T00:00:00"/>
    <s v="Austin"/>
    <s v="USA"/>
    <x v="0"/>
    <s v="Male"/>
    <x v="2"/>
    <x v="24"/>
    <n v="500"/>
    <n v="250"/>
    <n v="325"/>
    <n v="2"/>
    <m/>
    <n v="32.5"/>
    <x v="1"/>
    <n v="650"/>
    <x v="22"/>
    <m/>
    <x v="24"/>
    <x v="26"/>
    <x v="8"/>
    <x v="1"/>
  </r>
  <r>
    <d v="2025-09-02T00:00:00"/>
    <s v="Fujairah"/>
    <s v="UAE"/>
    <x v="0"/>
    <s v="Female"/>
    <x v="1"/>
    <x v="47"/>
    <n v="125"/>
    <n v="25"/>
    <n v="33"/>
    <n v="5"/>
    <m/>
    <n v="11.375"/>
    <x v="0"/>
    <n v="162.5"/>
    <x v="238"/>
    <m/>
    <x v="144"/>
    <x v="26"/>
    <x v="8"/>
    <x v="1"/>
  </r>
  <r>
    <d v="2025-09-02T00:00:00"/>
    <s v="Palghar"/>
    <s v="India"/>
    <x v="0"/>
    <s v="Female"/>
    <x v="0"/>
    <x v="9"/>
    <n v="480"/>
    <n v="60"/>
    <n v="78"/>
    <n v="8"/>
    <m/>
    <n v="31.2"/>
    <x v="1"/>
    <n v="624"/>
    <x v="201"/>
    <m/>
    <x v="110"/>
    <x v="26"/>
    <x v="8"/>
    <x v="1"/>
  </r>
  <r>
    <d v="2025-09-02T00:00:00"/>
    <s v="Toronto"/>
    <s v="Canada"/>
    <x v="1"/>
    <s v="Female"/>
    <x v="2"/>
    <x v="7"/>
    <n v="385000"/>
    <n v="55000"/>
    <n v="71500"/>
    <n v="7"/>
    <m/>
    <n v="10725"/>
    <x v="1"/>
    <n v="500500"/>
    <x v="10"/>
    <m/>
    <x v="10"/>
    <x v="26"/>
    <x v="8"/>
    <x v="1"/>
  </r>
  <r>
    <d v="2025-09-02T00:00:00"/>
    <s v="Kanpur"/>
    <s v="India"/>
    <x v="1"/>
    <s v="Male"/>
    <x v="0"/>
    <x v="14"/>
    <n v="1400"/>
    <n v="140"/>
    <n v="182"/>
    <n v="10"/>
    <m/>
    <n v="100"/>
    <x v="1"/>
    <n v="1820"/>
    <x v="109"/>
    <m/>
    <x v="99"/>
    <x v="26"/>
    <x v="8"/>
    <x v="1"/>
  </r>
  <r>
    <d v="2025-09-02T00:00:00"/>
    <s v="Austin"/>
    <s v="USA"/>
    <x v="0"/>
    <s v="Female"/>
    <x v="0"/>
    <x v="0"/>
    <n v="500"/>
    <n v="250"/>
    <n v="325"/>
    <n v="2"/>
    <m/>
    <n v="43.75"/>
    <x v="0"/>
    <n v="625"/>
    <x v="99"/>
    <m/>
    <x v="24"/>
    <x v="26"/>
    <x v="8"/>
    <x v="1"/>
  </r>
  <r>
    <d v="2025-09-02T00:00:00"/>
    <s v="Sydney"/>
    <s v="Australia"/>
    <x v="0"/>
    <s v="Female"/>
    <x v="0"/>
    <x v="5"/>
    <n v="720"/>
    <n v="90"/>
    <n v="117"/>
    <n v="8"/>
    <m/>
    <n v="65.52"/>
    <x v="0"/>
    <n v="936"/>
    <x v="1"/>
    <m/>
    <x v="1"/>
    <x v="26"/>
    <x v="8"/>
    <x v="1"/>
  </r>
  <r>
    <d v="2025-09-02T00:00:00"/>
    <s v="Bokaro"/>
    <s v="India"/>
    <x v="0"/>
    <s v="Male"/>
    <x v="2"/>
    <x v="19"/>
    <n v="144000"/>
    <n v="18000"/>
    <n v="23400"/>
    <n v="8"/>
    <m/>
    <n v="3510"/>
    <x v="2"/>
    <n v="187200"/>
    <x v="25"/>
    <m/>
    <x v="26"/>
    <x v="26"/>
    <x v="8"/>
    <x v="1"/>
  </r>
  <r>
    <d v="2025-09-02T00:00:00"/>
    <s v="Jaipur"/>
    <s v="India"/>
    <x v="0"/>
    <s v="Female"/>
    <x v="4"/>
    <x v="16"/>
    <n v="10800"/>
    <n v="1800"/>
    <n v="2340"/>
    <n v="6"/>
    <m/>
    <n v="234"/>
    <x v="0"/>
    <n v="14040"/>
    <x v="219"/>
    <m/>
    <x v="96"/>
    <x v="26"/>
    <x v="8"/>
    <x v="1"/>
  </r>
  <r>
    <d v="2025-09-02T00:00:00"/>
    <s v="Agra"/>
    <s v="India"/>
    <x v="0"/>
    <s v="Male"/>
    <x v="0"/>
    <x v="32"/>
    <n v="120"/>
    <n v="20"/>
    <n v="26"/>
    <n v="6"/>
    <m/>
    <n v="10.08"/>
    <x v="0"/>
    <n v="144"/>
    <x v="60"/>
    <m/>
    <x v="4"/>
    <x v="26"/>
    <x v="8"/>
    <x v="1"/>
  </r>
  <r>
    <d v="2025-09-02T00:00:00"/>
    <s v="Satna"/>
    <s v="India"/>
    <x v="1"/>
    <s v="Male"/>
    <x v="0"/>
    <x v="27"/>
    <n v="160"/>
    <n v="40"/>
    <n v="52"/>
    <n v="4"/>
    <m/>
    <n v="18.399999999999999"/>
    <x v="1"/>
    <n v="184"/>
    <x v="60"/>
    <m/>
    <x v="11"/>
    <x v="26"/>
    <x v="8"/>
    <x v="1"/>
  </r>
  <r>
    <d v="2025-09-02T00:00:00"/>
    <s v="Kanpur"/>
    <s v="India"/>
    <x v="0"/>
    <s v="Female"/>
    <x v="4"/>
    <x v="13"/>
    <n v="2700"/>
    <n v="900"/>
    <n v="1170"/>
    <n v="3"/>
    <m/>
    <n v="117"/>
    <x v="0"/>
    <n v="3510"/>
    <x v="116"/>
    <m/>
    <x v="106"/>
    <x v="26"/>
    <x v="8"/>
    <x v="1"/>
  </r>
  <r>
    <d v="2025-09-02T00:00:00"/>
    <s v="Raichur"/>
    <s v="India"/>
    <x v="0"/>
    <s v="Male"/>
    <x v="0"/>
    <x v="5"/>
    <n v="180"/>
    <n v="90"/>
    <n v="117"/>
    <n v="2"/>
    <m/>
    <n v="22.5"/>
    <x v="2"/>
    <n v="225"/>
    <x v="65"/>
    <m/>
    <x v="2"/>
    <x v="26"/>
    <x v="8"/>
    <x v="1"/>
  </r>
  <r>
    <d v="2025-09-02T00:00:00"/>
    <s v="Los Angeles"/>
    <s v="USA"/>
    <x v="1"/>
    <s v="Female"/>
    <x v="1"/>
    <x v="39"/>
    <n v="200"/>
    <n v="50"/>
    <n v="65"/>
    <n v="4"/>
    <m/>
    <n v="39"/>
    <x v="2"/>
    <n v="260"/>
    <x v="55"/>
    <m/>
    <x v="54"/>
    <x v="26"/>
    <x v="8"/>
    <x v="1"/>
  </r>
  <r>
    <d v="2025-09-02T00:00:00"/>
    <s v="Winnipeg"/>
    <s v="Canada"/>
    <x v="0"/>
    <s v="Male"/>
    <x v="4"/>
    <x v="45"/>
    <n v="6000"/>
    <n v="2000"/>
    <n v="2600"/>
    <n v="3"/>
    <m/>
    <n v="260"/>
    <x v="1"/>
    <n v="7800"/>
    <x v="23"/>
    <m/>
    <x v="25"/>
    <x v="26"/>
    <x v="8"/>
    <x v="1"/>
  </r>
  <r>
    <d v="2025-09-02T00:00:00"/>
    <s v="Abu Dhabi"/>
    <s v="UAE"/>
    <x v="0"/>
    <s v="Male"/>
    <x v="1"/>
    <x v="54"/>
    <n v="210"/>
    <n v="35"/>
    <n v="46"/>
    <n v="6"/>
    <m/>
    <n v="18.375"/>
    <x v="0"/>
    <n v="262.5"/>
    <x v="186"/>
    <m/>
    <x v="177"/>
    <x v="26"/>
    <x v="8"/>
    <x v="1"/>
  </r>
  <r>
    <d v="2025-09-02T00:00:00"/>
    <s v="Kollam"/>
    <s v="India"/>
    <x v="0"/>
    <s v="Male"/>
    <x v="4"/>
    <x v="28"/>
    <n v="300"/>
    <n v="100"/>
    <n v="130"/>
    <n v="3"/>
    <m/>
    <n v="18"/>
    <x v="1"/>
    <n v="360"/>
    <x v="55"/>
    <m/>
    <x v="85"/>
    <x v="26"/>
    <x v="8"/>
    <x v="1"/>
  </r>
  <r>
    <d v="2025-09-02T00:00:00"/>
    <s v="London"/>
    <s v="UK"/>
    <x v="1"/>
    <s v="Male"/>
    <x v="4"/>
    <x v="37"/>
    <n v="2100"/>
    <n v="300"/>
    <n v="390"/>
    <n v="7"/>
    <m/>
    <n v="100"/>
    <x v="2"/>
    <n v="2415"/>
    <x v="90"/>
    <m/>
    <x v="108"/>
    <x v="26"/>
    <x v="8"/>
    <x v="1"/>
  </r>
  <r>
    <d v="2025-09-02T00:00:00"/>
    <s v="Gandhinagar"/>
    <s v="India"/>
    <x v="0"/>
    <s v="Male"/>
    <x v="0"/>
    <x v="0"/>
    <n v="1750"/>
    <n v="250"/>
    <n v="325"/>
    <n v="7"/>
    <m/>
    <n v="100"/>
    <x v="1"/>
    <n v="2187.5"/>
    <x v="178"/>
    <m/>
    <x v="31"/>
    <x v="26"/>
    <x v="8"/>
    <x v="1"/>
  </r>
  <r>
    <d v="2025-09-02T00:00:00"/>
    <s v="Phoenix"/>
    <s v="USA"/>
    <x v="0"/>
    <s v="Female"/>
    <x v="0"/>
    <x v="5"/>
    <n v="90"/>
    <n v="90"/>
    <n v="117"/>
    <n v="1"/>
    <m/>
    <n v="11.7"/>
    <x v="2"/>
    <n v="117"/>
    <x v="129"/>
    <m/>
    <x v="160"/>
    <x v="26"/>
    <x v="8"/>
    <x v="1"/>
  </r>
  <r>
    <d v="2025-10-02T00:00:00"/>
    <s v="Gold Coast"/>
    <s v="Australia"/>
    <x v="0"/>
    <s v="Male"/>
    <x v="2"/>
    <x v="7"/>
    <n v="440000"/>
    <n v="55000"/>
    <n v="71500"/>
    <n v="8"/>
    <m/>
    <n v="10725"/>
    <x v="0"/>
    <n v="572000"/>
    <x v="54"/>
    <m/>
    <x v="53"/>
    <x v="26"/>
    <x v="9"/>
    <x v="1"/>
  </r>
  <r>
    <d v="2025-10-02T00:00:00"/>
    <s v="Baranagar"/>
    <s v="India"/>
    <x v="1"/>
    <s v="Male"/>
    <x v="4"/>
    <x v="51"/>
    <n v="3000"/>
    <n v="600"/>
    <n v="780"/>
    <n v="5"/>
    <m/>
    <n v="100"/>
    <x v="1"/>
    <n v="3900"/>
    <x v="16"/>
    <m/>
    <x v="65"/>
    <x v="26"/>
    <x v="9"/>
    <x v="1"/>
  </r>
  <r>
    <d v="2025-10-02T00:00:00"/>
    <s v="Rio de Janeiro"/>
    <s v="Brazil"/>
    <x v="0"/>
    <s v="Male"/>
    <x v="2"/>
    <x v="19"/>
    <n v="90000"/>
    <n v="18000"/>
    <n v="23400"/>
    <n v="5"/>
    <m/>
    <n v="3510"/>
    <x v="2"/>
    <n v="112500"/>
    <x v="66"/>
    <m/>
    <x v="63"/>
    <x v="26"/>
    <x v="9"/>
    <x v="1"/>
  </r>
  <r>
    <d v="2025-10-02T00:00:00"/>
    <s v="Denver"/>
    <s v="USA"/>
    <x v="1"/>
    <s v="Female"/>
    <x v="4"/>
    <x v="45"/>
    <n v="14000"/>
    <n v="2000"/>
    <n v="2600"/>
    <n v="7"/>
    <m/>
    <n v="260"/>
    <x v="1"/>
    <n v="18200"/>
    <x v="195"/>
    <m/>
    <x v="107"/>
    <x v="26"/>
    <x v="9"/>
    <x v="1"/>
  </r>
  <r>
    <d v="2025-10-02T00:00:00"/>
    <s v="Perth"/>
    <s v="Australia"/>
    <x v="1"/>
    <s v="Female"/>
    <x v="4"/>
    <x v="28"/>
    <n v="1000"/>
    <n v="100"/>
    <n v="130"/>
    <n v="10"/>
    <m/>
    <n v="100"/>
    <x v="1"/>
    <n v="1300"/>
    <x v="52"/>
    <m/>
    <x v="22"/>
    <x v="26"/>
    <x v="9"/>
    <x v="1"/>
  </r>
  <r>
    <d v="2025-10-02T00:00:00"/>
    <s v="Las Vegas"/>
    <s v="USA"/>
    <x v="0"/>
    <s v="Female"/>
    <x v="5"/>
    <x v="40"/>
    <n v="150"/>
    <n v="50"/>
    <n v="65"/>
    <n v="3"/>
    <m/>
    <n v="13.125"/>
    <x v="0"/>
    <n v="187.5"/>
    <x v="238"/>
    <m/>
    <x v="181"/>
    <x v="26"/>
    <x v="9"/>
    <x v="1"/>
  </r>
  <r>
    <d v="2025-10-02T00:00:00"/>
    <s v="Palghar"/>
    <s v="India"/>
    <x v="1"/>
    <s v="Male"/>
    <x v="3"/>
    <x v="25"/>
    <n v="720"/>
    <n v="120"/>
    <n v="156"/>
    <n v="6"/>
    <m/>
    <n v="90"/>
    <x v="1"/>
    <n v="900"/>
    <x v="5"/>
    <m/>
    <x v="1"/>
    <x v="26"/>
    <x v="9"/>
    <x v="1"/>
  </r>
  <r>
    <d v="2025-10-02T00:00:00"/>
    <s v="Patna"/>
    <s v="India"/>
    <x v="0"/>
    <s v="Female"/>
    <x v="2"/>
    <x v="29"/>
    <n v="60000"/>
    <n v="12000"/>
    <n v="15600"/>
    <n v="5"/>
    <m/>
    <n v="2340"/>
    <x v="1"/>
    <n v="78000"/>
    <x v="106"/>
    <m/>
    <x v="79"/>
    <x v="26"/>
    <x v="9"/>
    <x v="1"/>
  </r>
  <r>
    <d v="2025-10-02T00:00:00"/>
    <s v="San Jose"/>
    <s v="USA"/>
    <x v="1"/>
    <s v="Male"/>
    <x v="2"/>
    <x v="19"/>
    <n v="54000"/>
    <n v="18000"/>
    <n v="23400"/>
    <n v="3"/>
    <m/>
    <n v="3510"/>
    <x v="1"/>
    <n v="70200"/>
    <x v="350"/>
    <m/>
    <x v="161"/>
    <x v="26"/>
    <x v="9"/>
    <x v="1"/>
  </r>
  <r>
    <d v="2025-10-02T00:00:00"/>
    <s v="Dallas"/>
    <s v="USA"/>
    <x v="1"/>
    <s v="Male"/>
    <x v="5"/>
    <x v="23"/>
    <n v="75"/>
    <n v="15"/>
    <n v="20"/>
    <n v="5"/>
    <m/>
    <n v="11.25"/>
    <x v="0"/>
    <n v="93.75"/>
    <x v="164"/>
    <m/>
    <x v="140"/>
    <x v="26"/>
    <x v="9"/>
    <x v="1"/>
  </r>
  <r>
    <d v="2025-10-02T00:00:00"/>
    <s v="Ahmedabad"/>
    <s v="India"/>
    <x v="0"/>
    <s v="Male"/>
    <x v="1"/>
    <x v="55"/>
    <n v="475"/>
    <n v="95"/>
    <n v="124"/>
    <n v="5"/>
    <m/>
    <n v="30.875"/>
    <x v="1"/>
    <n v="617.5"/>
    <x v="97"/>
    <m/>
    <x v="90"/>
    <x v="26"/>
    <x v="9"/>
    <x v="1"/>
  </r>
  <r>
    <d v="2025-10-02T00:00:00"/>
    <s v="Bardhaman"/>
    <s v="India"/>
    <x v="0"/>
    <s v="Male"/>
    <x v="0"/>
    <x v="9"/>
    <n v="180"/>
    <n v="60"/>
    <n v="78"/>
    <n v="3"/>
    <m/>
    <n v="11.7"/>
    <x v="1"/>
    <n v="234"/>
    <x v="2"/>
    <m/>
    <x v="2"/>
    <x v="26"/>
    <x v="9"/>
    <x v="1"/>
  </r>
  <r>
    <d v="2025-10-02T00:00:00"/>
    <s v="Houston"/>
    <s v="USA"/>
    <x v="1"/>
    <s v="Male"/>
    <x v="2"/>
    <x v="12"/>
    <n v="175000"/>
    <n v="25000"/>
    <n v="32500"/>
    <n v="7"/>
    <m/>
    <n v="4875"/>
    <x v="1"/>
    <n v="210000"/>
    <x v="370"/>
    <m/>
    <x v="14"/>
    <x v="26"/>
    <x v="9"/>
    <x v="1"/>
  </r>
  <r>
    <d v="2025-10-02T00:00:00"/>
    <s v="Glasgow"/>
    <s v="UK"/>
    <x v="0"/>
    <s v="Male"/>
    <x v="0"/>
    <x v="32"/>
    <n v="140"/>
    <n v="20"/>
    <n v="26"/>
    <n v="7"/>
    <m/>
    <n v="16.8"/>
    <x v="2"/>
    <n v="168"/>
    <x v="296"/>
    <m/>
    <x v="62"/>
    <x v="26"/>
    <x v="9"/>
    <x v="1"/>
  </r>
  <r>
    <d v="2025-10-02T00:00:00"/>
    <s v="Birmingham"/>
    <s v="UK"/>
    <x v="1"/>
    <s v="Male"/>
    <x v="5"/>
    <x v="49"/>
    <n v="630"/>
    <n v="70"/>
    <n v="91"/>
    <n v="9"/>
    <m/>
    <n v="98.28"/>
    <x v="0"/>
    <n v="819"/>
    <x v="177"/>
    <m/>
    <x v="15"/>
    <x v="26"/>
    <x v="9"/>
    <x v="1"/>
  </r>
  <r>
    <d v="2025-10-02T00:00:00"/>
    <s v="Munich"/>
    <s v="Germany"/>
    <x v="1"/>
    <s v="Female"/>
    <x v="0"/>
    <x v="6"/>
    <n v="140"/>
    <n v="20"/>
    <n v="26"/>
    <n v="7"/>
    <m/>
    <n v="17.5"/>
    <x v="1"/>
    <n v="175"/>
    <x v="145"/>
    <m/>
    <x v="62"/>
    <x v="26"/>
    <x v="9"/>
    <x v="1"/>
  </r>
  <r>
    <d v="2025-10-02T00:00:00"/>
    <s v="Toronto"/>
    <s v="Canada"/>
    <x v="0"/>
    <s v="Male"/>
    <x v="1"/>
    <x v="2"/>
    <n v="900"/>
    <n v="180"/>
    <n v="234"/>
    <n v="5"/>
    <m/>
    <n v="58.5"/>
    <x v="1"/>
    <n v="1170"/>
    <x v="28"/>
    <m/>
    <x v="29"/>
    <x v="26"/>
    <x v="9"/>
    <x v="1"/>
  </r>
  <r>
    <d v="2025-10-02T00:00:00"/>
    <s v="Delhi"/>
    <s v="India"/>
    <x v="0"/>
    <s v="Female"/>
    <x v="4"/>
    <x v="31"/>
    <n v="800"/>
    <n v="800"/>
    <n v="1040"/>
    <n v="1"/>
    <m/>
    <n v="100"/>
    <x v="2"/>
    <n v="1000"/>
    <x v="123"/>
    <m/>
    <x v="71"/>
    <x v="26"/>
    <x v="9"/>
    <x v="1"/>
  </r>
  <r>
    <d v="2025-10-02T00:00:00"/>
    <s v="Ottawa"/>
    <s v="Canada"/>
    <x v="0"/>
    <s v="Female"/>
    <x v="5"/>
    <x v="56"/>
    <n v="200"/>
    <n v="20"/>
    <n v="26"/>
    <n v="10"/>
    <m/>
    <n v="17.5"/>
    <x v="0"/>
    <n v="250"/>
    <x v="78"/>
    <m/>
    <x v="54"/>
    <x v="26"/>
    <x v="9"/>
    <x v="1"/>
  </r>
  <r>
    <d v="2025-10-02T00:00:00"/>
    <s v="Edmonton"/>
    <s v="Canada"/>
    <x v="0"/>
    <s v="Male"/>
    <x v="0"/>
    <x v="38"/>
    <n v="270"/>
    <n v="45"/>
    <n v="59"/>
    <n v="6"/>
    <m/>
    <n v="31.05"/>
    <x v="2"/>
    <n v="310.5"/>
    <x v="233"/>
    <m/>
    <x v="185"/>
    <x v="26"/>
    <x v="9"/>
    <x v="1"/>
  </r>
  <r>
    <d v="2025-10-02T00:00:00"/>
    <s v="Bristol"/>
    <s v="UK"/>
    <x v="1"/>
    <s v="Male"/>
    <x v="0"/>
    <x v="3"/>
    <n v="600"/>
    <n v="100"/>
    <n v="130"/>
    <n v="6"/>
    <m/>
    <n v="78"/>
    <x v="1"/>
    <n v="780"/>
    <x v="5"/>
    <m/>
    <x v="5"/>
    <x v="26"/>
    <x v="9"/>
    <x v="1"/>
  </r>
  <r>
    <d v="2025-10-02T00:00:00"/>
    <s v="Aligarh"/>
    <s v="India"/>
    <x v="0"/>
    <s v="Male"/>
    <x v="0"/>
    <x v="4"/>
    <n v="40"/>
    <n v="40"/>
    <n v="52"/>
    <n v="1"/>
    <m/>
    <n v="3.64"/>
    <x v="0"/>
    <n v="52"/>
    <x v="44"/>
    <m/>
    <x v="45"/>
    <x v="26"/>
    <x v="9"/>
    <x v="1"/>
  </r>
  <r>
    <d v="2025-11-02T00:00:00"/>
    <s v="Gwalior"/>
    <s v="India"/>
    <x v="0"/>
    <s v="Male"/>
    <x v="4"/>
    <x v="28"/>
    <n v="400"/>
    <n v="100"/>
    <n v="130"/>
    <n v="4"/>
    <m/>
    <n v="36.4"/>
    <x v="0"/>
    <n v="520"/>
    <x v="20"/>
    <m/>
    <x v="20"/>
    <x v="26"/>
    <x v="10"/>
    <x v="1"/>
  </r>
  <r>
    <d v="2025-11-02T00:00:00"/>
    <s v="Bokaro"/>
    <s v="India"/>
    <x v="0"/>
    <s v="Male"/>
    <x v="0"/>
    <x v="33"/>
    <n v="240"/>
    <n v="60"/>
    <n v="78"/>
    <n v="4"/>
    <m/>
    <n v="15.6"/>
    <x v="1"/>
    <n v="312"/>
    <x v="7"/>
    <m/>
    <x v="7"/>
    <x v="26"/>
    <x v="10"/>
    <x v="1"/>
  </r>
  <r>
    <d v="2025-11-02T00:00:00"/>
    <s v="Rewa"/>
    <s v="India"/>
    <x v="0"/>
    <s v="Male"/>
    <x v="1"/>
    <x v="2"/>
    <n v="1440"/>
    <n v="180"/>
    <n v="234"/>
    <n v="8"/>
    <m/>
    <n v="93.6"/>
    <x v="1"/>
    <n v="1872"/>
    <x v="279"/>
    <m/>
    <x v="206"/>
    <x v="26"/>
    <x v="10"/>
    <x v="1"/>
  </r>
  <r>
    <d v="2025-11-02T00:00:00"/>
    <s v="Vijayawada"/>
    <s v="India"/>
    <x v="1"/>
    <s v="Male"/>
    <x v="5"/>
    <x v="26"/>
    <n v="35"/>
    <n v="5"/>
    <n v="7"/>
    <n v="7"/>
    <m/>
    <n v="6.5625"/>
    <x v="2"/>
    <n v="43.75"/>
    <x v="152"/>
    <m/>
    <x v="237"/>
    <x v="26"/>
    <x v="10"/>
    <x v="1"/>
  </r>
  <r>
    <d v="2025-11-02T00:00:00"/>
    <s v="Etawah"/>
    <s v="India"/>
    <x v="1"/>
    <s v="Male"/>
    <x v="3"/>
    <x v="42"/>
    <n v="630"/>
    <n v="90"/>
    <n v="117"/>
    <n v="7"/>
    <m/>
    <n v="98.28"/>
    <x v="0"/>
    <n v="819"/>
    <x v="177"/>
    <m/>
    <x v="15"/>
    <x v="26"/>
    <x v="10"/>
    <x v="1"/>
  </r>
  <r>
    <d v="2025-11-02T00:00:00"/>
    <s v="Kollam"/>
    <s v="India"/>
    <x v="0"/>
    <s v="Male"/>
    <x v="0"/>
    <x v="38"/>
    <n v="405"/>
    <n v="45"/>
    <n v="59"/>
    <n v="9"/>
    <m/>
    <n v="52.65"/>
    <x v="2"/>
    <n v="526.5"/>
    <x v="213"/>
    <m/>
    <x v="164"/>
    <x v="26"/>
    <x v="10"/>
    <x v="1"/>
  </r>
  <r>
    <d v="2025-11-02T00:00:00"/>
    <s v="Etawah"/>
    <s v="India"/>
    <x v="0"/>
    <s v="Female"/>
    <x v="0"/>
    <x v="3"/>
    <n v="500"/>
    <n v="100"/>
    <n v="130"/>
    <n v="5"/>
    <m/>
    <n v="65"/>
    <x v="2"/>
    <n v="650"/>
    <x v="22"/>
    <m/>
    <x v="24"/>
    <x v="26"/>
    <x v="10"/>
    <x v="1"/>
  </r>
  <r>
    <d v="2025-11-02T00:00:00"/>
    <s v="Patna"/>
    <s v="India"/>
    <x v="0"/>
    <s v="Female"/>
    <x v="2"/>
    <x v="24"/>
    <n v="1250"/>
    <n v="250"/>
    <n v="325"/>
    <n v="5"/>
    <m/>
    <n v="81.25"/>
    <x v="1"/>
    <n v="1625"/>
    <x v="134"/>
    <m/>
    <x v="81"/>
    <x v="26"/>
    <x v="10"/>
    <x v="1"/>
  </r>
  <r>
    <d v="2025-11-02T00:00:00"/>
    <s v="Ottawa"/>
    <s v="Canada"/>
    <x v="0"/>
    <s v="Female"/>
    <x v="2"/>
    <x v="19"/>
    <n v="54000"/>
    <n v="18000"/>
    <n v="23400"/>
    <n v="3"/>
    <m/>
    <n v="3375"/>
    <x v="1"/>
    <n v="67500"/>
    <x v="159"/>
    <m/>
    <x v="161"/>
    <x v="26"/>
    <x v="10"/>
    <x v="1"/>
  </r>
  <r>
    <d v="2025-11-02T00:00:00"/>
    <s v="Bareilly"/>
    <s v="India"/>
    <x v="0"/>
    <s v="Male"/>
    <x v="1"/>
    <x v="22"/>
    <n v="500"/>
    <n v="100"/>
    <n v="130"/>
    <n v="5"/>
    <m/>
    <n v="32.5"/>
    <x v="1"/>
    <n v="650"/>
    <x v="22"/>
    <m/>
    <x v="24"/>
    <x v="26"/>
    <x v="10"/>
    <x v="1"/>
  </r>
  <r>
    <d v="2025-11-02T00:00:00"/>
    <s v="Denver"/>
    <s v="USA"/>
    <x v="0"/>
    <s v="Male"/>
    <x v="3"/>
    <x v="25"/>
    <n v="1200"/>
    <n v="120"/>
    <n v="156"/>
    <n v="10"/>
    <m/>
    <n v="75"/>
    <x v="1"/>
    <n v="1500"/>
    <x v="52"/>
    <m/>
    <x v="105"/>
    <x v="26"/>
    <x v="10"/>
    <x v="1"/>
  </r>
  <r>
    <d v="2025-11-02T00:00:00"/>
    <s v="Nashville"/>
    <s v="USA"/>
    <x v="1"/>
    <s v="Male"/>
    <x v="0"/>
    <x v="11"/>
    <n v="550"/>
    <n v="550"/>
    <n v="715"/>
    <n v="1"/>
    <m/>
    <n v="85.8"/>
    <x v="0"/>
    <n v="715"/>
    <x v="242"/>
    <m/>
    <x v="13"/>
    <x v="26"/>
    <x v="10"/>
    <x v="1"/>
  </r>
  <r>
    <d v="2025-11-02T00:00:00"/>
    <s v="Fortaleza"/>
    <s v="Brazil"/>
    <x v="1"/>
    <s v="Male"/>
    <x v="0"/>
    <x v="0"/>
    <n v="250"/>
    <n v="250"/>
    <n v="325"/>
    <n v="1"/>
    <m/>
    <n v="46.875"/>
    <x v="2"/>
    <n v="312.5"/>
    <x v="80"/>
    <m/>
    <x v="67"/>
    <x v="26"/>
    <x v="10"/>
    <x v="1"/>
  </r>
  <r>
    <d v="2025-11-02T00:00:00"/>
    <s v="Ras Al Khaimah"/>
    <s v="UAE"/>
    <x v="0"/>
    <s v="Female"/>
    <x v="1"/>
    <x v="2"/>
    <n v="1440"/>
    <n v="180"/>
    <n v="234"/>
    <n v="8"/>
    <m/>
    <n v="100"/>
    <x v="2"/>
    <n v="1800"/>
    <x v="115"/>
    <m/>
    <x v="206"/>
    <x v="26"/>
    <x v="10"/>
    <x v="1"/>
  </r>
  <r>
    <d v="2025-11-02T00:00:00"/>
    <s v="Houston"/>
    <s v="USA"/>
    <x v="0"/>
    <s v="Male"/>
    <x v="4"/>
    <x v="37"/>
    <n v="1500"/>
    <n v="300"/>
    <n v="390"/>
    <n v="5"/>
    <m/>
    <n v="97.5"/>
    <x v="1"/>
    <n v="1950"/>
    <x v="0"/>
    <m/>
    <x v="0"/>
    <x v="26"/>
    <x v="10"/>
    <x v="1"/>
  </r>
  <r>
    <d v="2025-11-02T00:00:00"/>
    <s v="Indianapolis"/>
    <s v="USA"/>
    <x v="0"/>
    <s v="Male"/>
    <x v="0"/>
    <x v="36"/>
    <n v="330"/>
    <n v="55"/>
    <n v="72"/>
    <n v="6"/>
    <m/>
    <n v="41.25"/>
    <x v="2"/>
    <n v="412.5"/>
    <x v="120"/>
    <m/>
    <x v="101"/>
    <x v="26"/>
    <x v="10"/>
    <x v="1"/>
  </r>
  <r>
    <d v="2025-11-02T00:00:00"/>
    <s v="Sydney"/>
    <s v="Australia"/>
    <x v="0"/>
    <s v="Male"/>
    <x v="2"/>
    <x v="15"/>
    <n v="28000"/>
    <n v="3500"/>
    <n v="4550"/>
    <n v="8"/>
    <m/>
    <n v="455"/>
    <x v="0"/>
    <n v="36400"/>
    <x v="148"/>
    <m/>
    <x v="131"/>
    <x v="26"/>
    <x v="10"/>
    <x v="1"/>
  </r>
  <r>
    <d v="2025-11-02T00:00:00"/>
    <s v="Bhopal"/>
    <s v="India"/>
    <x v="0"/>
    <s v="Male"/>
    <x v="2"/>
    <x v="24"/>
    <n v="250"/>
    <n v="250"/>
    <n v="325"/>
    <n v="1"/>
    <m/>
    <n v="22.75"/>
    <x v="0"/>
    <n v="325"/>
    <x v="24"/>
    <m/>
    <x v="67"/>
    <x v="26"/>
    <x v="10"/>
    <x v="1"/>
  </r>
  <r>
    <d v="2025-11-02T00:00:00"/>
    <s v="Ajman"/>
    <s v="UAE"/>
    <x v="0"/>
    <s v="Male"/>
    <x v="2"/>
    <x v="10"/>
    <n v="4800"/>
    <n v="800"/>
    <n v="1040"/>
    <n v="6"/>
    <m/>
    <n v="104"/>
    <x v="2"/>
    <n v="6000"/>
    <x v="12"/>
    <m/>
    <x v="38"/>
    <x v="26"/>
    <x v="10"/>
    <x v="1"/>
  </r>
  <r>
    <d v="2025-11-02T00:00:00"/>
    <s v="Seattle"/>
    <s v="USA"/>
    <x v="0"/>
    <s v="Male"/>
    <x v="0"/>
    <x v="3"/>
    <n v="600"/>
    <n v="100"/>
    <n v="130"/>
    <n v="6"/>
    <m/>
    <n v="78"/>
    <x v="2"/>
    <n v="780"/>
    <x v="5"/>
    <m/>
    <x v="5"/>
    <x v="26"/>
    <x v="10"/>
    <x v="1"/>
  </r>
  <r>
    <d v="2025-11-02T00:00:00"/>
    <s v="Kolkata"/>
    <s v="India"/>
    <x v="0"/>
    <s v="Female"/>
    <x v="0"/>
    <x v="0"/>
    <n v="250"/>
    <n v="250"/>
    <n v="325"/>
    <n v="1"/>
    <m/>
    <n v="22.75"/>
    <x v="0"/>
    <n v="325"/>
    <x v="24"/>
    <m/>
    <x v="67"/>
    <x v="26"/>
    <x v="10"/>
    <x v="1"/>
  </r>
  <r>
    <d v="2025-11-02T00:00:00"/>
    <s v="Melbourne"/>
    <s v="Australia"/>
    <x v="1"/>
    <s v="Male"/>
    <x v="2"/>
    <x v="18"/>
    <n v="8400"/>
    <n v="1200"/>
    <n v="1560"/>
    <n v="7"/>
    <m/>
    <n v="156"/>
    <x v="2"/>
    <n v="10920"/>
    <x v="303"/>
    <m/>
    <x v="100"/>
    <x v="26"/>
    <x v="10"/>
    <x v="1"/>
  </r>
  <r>
    <d v="2025-11-02T00:00:00"/>
    <s v="Kolhapur"/>
    <s v="India"/>
    <x v="0"/>
    <s v="Female"/>
    <x v="4"/>
    <x v="37"/>
    <n v="600"/>
    <n v="300"/>
    <n v="390"/>
    <n v="2"/>
    <m/>
    <n v="54.6"/>
    <x v="0"/>
    <n v="780"/>
    <x v="5"/>
    <m/>
    <x v="5"/>
    <x v="26"/>
    <x v="10"/>
    <x v="1"/>
  </r>
  <r>
    <d v="2025-11-02T00:00:00"/>
    <s v="Stuttgart"/>
    <s v="Germany"/>
    <x v="0"/>
    <s v="Male"/>
    <x v="3"/>
    <x v="48"/>
    <n v="1800"/>
    <n v="300"/>
    <n v="390"/>
    <n v="6"/>
    <m/>
    <n v="100"/>
    <x v="0"/>
    <n v="2340"/>
    <x v="137"/>
    <m/>
    <x v="122"/>
    <x v="26"/>
    <x v="10"/>
    <x v="1"/>
  </r>
  <r>
    <d v="2025-11-02T00:00:00"/>
    <s v="Kolhapur"/>
    <s v="India"/>
    <x v="1"/>
    <s v="Male"/>
    <x v="5"/>
    <x v="41"/>
    <n v="15"/>
    <n v="3"/>
    <n v="4"/>
    <n v="5"/>
    <m/>
    <n v="2.9249999999999998"/>
    <x v="2"/>
    <n v="19.5"/>
    <x v="323"/>
    <m/>
    <x v="204"/>
    <x v="26"/>
    <x v="10"/>
    <x v="1"/>
  </r>
  <r>
    <d v="2025-11-02T00:00:00"/>
    <s v="Seattle"/>
    <s v="USA"/>
    <x v="1"/>
    <s v="Female"/>
    <x v="0"/>
    <x v="14"/>
    <n v="840"/>
    <n v="140"/>
    <n v="182"/>
    <n v="6"/>
    <m/>
    <n v="100"/>
    <x v="1"/>
    <n v="1092"/>
    <x v="32"/>
    <m/>
    <x v="33"/>
    <x v="26"/>
    <x v="10"/>
    <x v="1"/>
  </r>
  <r>
    <d v="2025-11-02T00:00:00"/>
    <s v="Tenali"/>
    <s v="India"/>
    <x v="1"/>
    <s v="Female"/>
    <x v="0"/>
    <x v="6"/>
    <n v="160"/>
    <n v="20"/>
    <n v="26"/>
    <n v="8"/>
    <m/>
    <n v="22.08"/>
    <x v="0"/>
    <n v="184"/>
    <x v="60"/>
    <m/>
    <x v="11"/>
    <x v="26"/>
    <x v="10"/>
    <x v="1"/>
  </r>
  <r>
    <d v="2025-12-02T00:00:00"/>
    <s v="Madurai"/>
    <s v="India"/>
    <x v="0"/>
    <s v="Female"/>
    <x v="0"/>
    <x v="6"/>
    <n v="140"/>
    <n v="20"/>
    <n v="26"/>
    <n v="7"/>
    <m/>
    <n v="8.4"/>
    <x v="1"/>
    <n v="168"/>
    <x v="296"/>
    <m/>
    <x v="62"/>
    <x v="26"/>
    <x v="11"/>
    <x v="1"/>
  </r>
  <r>
    <d v="2025-12-02T00:00:00"/>
    <s v="Sharjah"/>
    <s v="UAE"/>
    <x v="0"/>
    <s v="Female"/>
    <x v="0"/>
    <x v="5"/>
    <n v="720"/>
    <n v="90"/>
    <n v="117"/>
    <n v="8"/>
    <m/>
    <n v="90"/>
    <x v="2"/>
    <n v="900"/>
    <x v="5"/>
    <m/>
    <x v="1"/>
    <x v="26"/>
    <x v="11"/>
    <x v="1"/>
  </r>
  <r>
    <d v="2025-12-02T00:00:00"/>
    <s v="Kansas City"/>
    <s v="USA"/>
    <x v="1"/>
    <s v="Male"/>
    <x v="0"/>
    <x v="5"/>
    <n v="180"/>
    <n v="90"/>
    <n v="117"/>
    <n v="2"/>
    <m/>
    <n v="23.4"/>
    <x v="1"/>
    <n v="234"/>
    <x v="2"/>
    <m/>
    <x v="2"/>
    <x v="26"/>
    <x v="11"/>
    <x v="1"/>
  </r>
  <r>
    <d v="2025-12-02T00:00:00"/>
    <s v="Chicago"/>
    <s v="USA"/>
    <x v="0"/>
    <s v="Female"/>
    <x v="2"/>
    <x v="10"/>
    <n v="1600"/>
    <n v="800"/>
    <n v="1040"/>
    <n v="2"/>
    <m/>
    <n v="104"/>
    <x v="0"/>
    <n v="2080"/>
    <x v="161"/>
    <m/>
    <x v="41"/>
    <x v="26"/>
    <x v="11"/>
    <x v="1"/>
  </r>
  <r>
    <d v="2025-12-02T00:00:00"/>
    <s v="Ottawa"/>
    <s v="Canada"/>
    <x v="1"/>
    <s v="Male"/>
    <x v="4"/>
    <x v="31"/>
    <n v="5600"/>
    <n v="800"/>
    <n v="1040"/>
    <n v="7"/>
    <m/>
    <n v="104"/>
    <x v="0"/>
    <n v="7280"/>
    <x v="153"/>
    <m/>
    <x v="135"/>
    <x v="26"/>
    <x v="11"/>
    <x v="1"/>
  </r>
  <r>
    <d v="2025-12-02T00:00:00"/>
    <s v="Bristol"/>
    <s v="UK"/>
    <x v="0"/>
    <s v="Male"/>
    <x v="2"/>
    <x v="17"/>
    <n v="19800"/>
    <n v="2200"/>
    <n v="2860"/>
    <n v="9"/>
    <m/>
    <n v="286"/>
    <x v="2"/>
    <n v="25740"/>
    <x v="394"/>
    <m/>
    <x v="242"/>
    <x v="26"/>
    <x v="11"/>
    <x v="1"/>
  </r>
  <r>
    <d v="2025-12-02T00:00:00"/>
    <s v="Bokaro"/>
    <s v="India"/>
    <x v="0"/>
    <s v="Male"/>
    <x v="2"/>
    <x v="17"/>
    <n v="13200"/>
    <n v="2200"/>
    <n v="2860"/>
    <n v="6"/>
    <m/>
    <n v="286"/>
    <x v="2"/>
    <n v="16500"/>
    <x v="21"/>
    <m/>
    <x v="21"/>
    <x v="26"/>
    <x v="11"/>
    <x v="1"/>
  </r>
  <r>
    <d v="2025-12-02T00:00:00"/>
    <s v="Seattle"/>
    <s v="USA"/>
    <x v="0"/>
    <s v="Male"/>
    <x v="0"/>
    <x v="6"/>
    <n v="80"/>
    <n v="20"/>
    <n v="26"/>
    <n v="4"/>
    <m/>
    <n v="7.28"/>
    <x v="0"/>
    <n v="104"/>
    <x v="60"/>
    <m/>
    <x v="59"/>
    <x v="26"/>
    <x v="11"/>
    <x v="1"/>
  </r>
  <r>
    <d v="2025-12-02T00:00:00"/>
    <s v="Bhopal"/>
    <s v="India"/>
    <x v="0"/>
    <s v="Male"/>
    <x v="4"/>
    <x v="16"/>
    <n v="9000"/>
    <n v="1800"/>
    <n v="2340"/>
    <n v="5"/>
    <m/>
    <n v="234"/>
    <x v="2"/>
    <n v="11700"/>
    <x v="282"/>
    <m/>
    <x v="23"/>
    <x v="26"/>
    <x v="11"/>
    <x v="1"/>
  </r>
  <r>
    <d v="2025-12-02T00:00:00"/>
    <s v="Dresden"/>
    <s v="Germany"/>
    <x v="0"/>
    <s v="Male"/>
    <x v="2"/>
    <x v="18"/>
    <n v="2400"/>
    <n v="1200"/>
    <n v="1560"/>
    <n v="2"/>
    <m/>
    <n v="156"/>
    <x v="1"/>
    <n v="3120"/>
    <x v="72"/>
    <m/>
    <x v="70"/>
    <x v="26"/>
    <x v="11"/>
    <x v="1"/>
  </r>
  <r>
    <d v="2025-12-02T00:00:00"/>
    <s v="Munich"/>
    <s v="Germany"/>
    <x v="0"/>
    <s v="Female"/>
    <x v="3"/>
    <x v="42"/>
    <n v="540"/>
    <n v="90"/>
    <n v="117"/>
    <n v="6"/>
    <m/>
    <n v="43.47"/>
    <x v="0"/>
    <n v="621"/>
    <x v="207"/>
    <m/>
    <x v="8"/>
    <x v="26"/>
    <x v="11"/>
    <x v="1"/>
  </r>
  <r>
    <d v="2025-12-02T00:00:00"/>
    <s v="Ottawa"/>
    <s v="Canada"/>
    <x v="1"/>
    <s v="Female"/>
    <x v="4"/>
    <x v="13"/>
    <n v="3600"/>
    <n v="900"/>
    <n v="1170"/>
    <n v="4"/>
    <m/>
    <n v="117"/>
    <x v="2"/>
    <n v="4680"/>
    <x v="110"/>
    <m/>
    <x v="16"/>
    <x v="26"/>
    <x v="11"/>
    <x v="1"/>
  </r>
  <r>
    <d v="2025-12-02T00:00:00"/>
    <s v="Etawah"/>
    <s v="India"/>
    <x v="1"/>
    <s v="Female"/>
    <x v="0"/>
    <x v="3"/>
    <n v="400"/>
    <n v="100"/>
    <n v="130"/>
    <n v="4"/>
    <m/>
    <n v="52"/>
    <x v="1"/>
    <n v="520"/>
    <x v="20"/>
    <m/>
    <x v="20"/>
    <x v="26"/>
    <x v="11"/>
    <x v="1"/>
  </r>
  <r>
    <d v="2025-12-02T00:00:00"/>
    <s v="Bareilly"/>
    <s v="India"/>
    <x v="0"/>
    <s v="Male"/>
    <x v="2"/>
    <x v="7"/>
    <n v="385000"/>
    <n v="55000"/>
    <n v="71500"/>
    <n v="7"/>
    <m/>
    <n v="10725"/>
    <x v="2"/>
    <n v="500500"/>
    <x v="10"/>
    <m/>
    <x v="10"/>
    <x v="26"/>
    <x v="11"/>
    <x v="1"/>
  </r>
  <r>
    <d v="2025-12-02T00:00:00"/>
    <s v="Jaipur"/>
    <s v="India"/>
    <x v="0"/>
    <s v="Female"/>
    <x v="2"/>
    <x v="52"/>
    <n v="45000"/>
    <n v="5000"/>
    <n v="6500"/>
    <n v="9"/>
    <m/>
    <n v="650"/>
    <x v="1"/>
    <n v="54000"/>
    <x v="104"/>
    <m/>
    <x v="142"/>
    <x v="26"/>
    <x v="11"/>
    <x v="1"/>
  </r>
  <r>
    <d v="2025-12-02T00:00:00"/>
    <s v="Winnipeg"/>
    <s v="Canada"/>
    <x v="0"/>
    <s v="Male"/>
    <x v="4"/>
    <x v="51"/>
    <n v="3600"/>
    <n v="600"/>
    <n v="780"/>
    <n v="6"/>
    <m/>
    <n v="100"/>
    <x v="0"/>
    <n v="4680"/>
    <x v="110"/>
    <m/>
    <x v="16"/>
    <x v="26"/>
    <x v="11"/>
    <x v="1"/>
  </r>
  <r>
    <d v="2025-12-02T00:00:00"/>
    <s v="Sheffield"/>
    <s v="UK"/>
    <x v="1"/>
    <s v="Male"/>
    <x v="2"/>
    <x v="7"/>
    <n v="220000"/>
    <n v="55000"/>
    <n v="71500"/>
    <n v="4"/>
    <m/>
    <n v="10725"/>
    <x v="1"/>
    <n v="286000"/>
    <x v="92"/>
    <m/>
    <x v="73"/>
    <x v="26"/>
    <x v="11"/>
    <x v="1"/>
  </r>
  <r>
    <d v="2025-12-02T00:00:00"/>
    <s v="Ahmedabad"/>
    <s v="India"/>
    <x v="0"/>
    <s v="Male"/>
    <x v="0"/>
    <x v="1"/>
    <n v="480"/>
    <n v="80"/>
    <n v="104"/>
    <n v="6"/>
    <m/>
    <n v="31.2"/>
    <x v="1"/>
    <n v="624"/>
    <x v="201"/>
    <m/>
    <x v="110"/>
    <x v="26"/>
    <x v="11"/>
    <x v="1"/>
  </r>
  <r>
    <d v="2025-12-02T00:00:00"/>
    <s v="Bardhaman"/>
    <s v="India"/>
    <x v="1"/>
    <s v="Female"/>
    <x v="2"/>
    <x v="18"/>
    <n v="6000"/>
    <n v="1200"/>
    <n v="1560"/>
    <n v="5"/>
    <m/>
    <n v="156"/>
    <x v="0"/>
    <n v="7200"/>
    <x v="12"/>
    <m/>
    <x v="25"/>
    <x v="26"/>
    <x v="11"/>
    <x v="1"/>
  </r>
  <r>
    <d v="2025-12-02T00:00:00"/>
    <s v="Canberra"/>
    <s v="Australia"/>
    <x v="0"/>
    <s v="Female"/>
    <x v="0"/>
    <x v="3"/>
    <n v="200"/>
    <n v="100"/>
    <n v="130"/>
    <n v="2"/>
    <m/>
    <n v="18.2"/>
    <x v="0"/>
    <n v="260"/>
    <x v="55"/>
    <m/>
    <x v="54"/>
    <x v="26"/>
    <x v="11"/>
    <x v="1"/>
  </r>
  <r>
    <d v="2025-12-02T00:00:00"/>
    <s v="Austin"/>
    <s v="USA"/>
    <x v="0"/>
    <s v="Male"/>
    <x v="3"/>
    <x v="8"/>
    <n v="240"/>
    <n v="80"/>
    <n v="104"/>
    <n v="3"/>
    <m/>
    <n v="14.4"/>
    <x v="1"/>
    <n v="288"/>
    <x v="61"/>
    <m/>
    <x v="7"/>
    <x v="26"/>
    <x v="11"/>
    <x v="1"/>
  </r>
  <r>
    <d v="2025-12-02T00:00:00"/>
    <s v="Houston"/>
    <s v="USA"/>
    <x v="1"/>
    <s v="Male"/>
    <x v="4"/>
    <x v="37"/>
    <n v="2400"/>
    <n v="300"/>
    <n v="390"/>
    <n v="8"/>
    <m/>
    <n v="100"/>
    <x v="2"/>
    <n v="2880"/>
    <x v="161"/>
    <m/>
    <x v="70"/>
    <x v="26"/>
    <x v="11"/>
    <x v="1"/>
  </r>
  <r>
    <d v="2025-12-02T00:00:00"/>
    <s v="Sheffield"/>
    <s v="UK"/>
    <x v="1"/>
    <s v="Male"/>
    <x v="0"/>
    <x v="3"/>
    <n v="500"/>
    <n v="100"/>
    <n v="130"/>
    <n v="5"/>
    <m/>
    <n v="62.5"/>
    <x v="1"/>
    <n v="625"/>
    <x v="99"/>
    <m/>
    <x v="24"/>
    <x v="26"/>
    <x v="11"/>
    <x v="1"/>
  </r>
  <r>
    <d v="2025-12-02T00:00:00"/>
    <s v="Kharagpur"/>
    <s v="India"/>
    <x v="1"/>
    <s v="Male"/>
    <x v="2"/>
    <x v="17"/>
    <n v="8800"/>
    <n v="2200"/>
    <n v="2860"/>
    <n v="4"/>
    <m/>
    <n v="286"/>
    <x v="1"/>
    <n v="11440"/>
    <x v="59"/>
    <m/>
    <x v="58"/>
    <x v="26"/>
    <x v="11"/>
    <x v="1"/>
  </r>
  <r>
    <d v="2025-12-02T00:00:00"/>
    <s v="Aligarh"/>
    <s v="India"/>
    <x v="0"/>
    <s v="Male"/>
    <x v="1"/>
    <x v="39"/>
    <n v="150"/>
    <n v="50"/>
    <n v="65"/>
    <n v="3"/>
    <m/>
    <n v="9.75"/>
    <x v="1"/>
    <n v="195"/>
    <x v="65"/>
    <m/>
    <x v="181"/>
    <x v="26"/>
    <x v="11"/>
    <x v="1"/>
  </r>
  <r>
    <d v="2025-12-02T00:00:00"/>
    <s v="Leipzig"/>
    <s v="Germany"/>
    <x v="0"/>
    <s v="Male"/>
    <x v="4"/>
    <x v="13"/>
    <n v="2700"/>
    <n v="900"/>
    <n v="1170"/>
    <n v="3"/>
    <m/>
    <n v="117"/>
    <x v="1"/>
    <n v="3375"/>
    <x v="227"/>
    <m/>
    <x v="106"/>
    <x v="26"/>
    <x v="11"/>
    <x v="1"/>
  </r>
  <r>
    <d v="2025-12-02T00:00:00"/>
    <s v="Manaus"/>
    <s v="Brazil"/>
    <x v="1"/>
    <s v="Male"/>
    <x v="4"/>
    <x v="31"/>
    <n v="6400"/>
    <n v="800"/>
    <n v="1040"/>
    <n v="8"/>
    <m/>
    <n v="104"/>
    <x v="1"/>
    <n v="8320"/>
    <x v="275"/>
    <m/>
    <x v="175"/>
    <x v="26"/>
    <x v="11"/>
    <x v="1"/>
  </r>
  <r>
    <d v="2025-12-02T00:00:00"/>
    <s v="Agra"/>
    <s v="India"/>
    <x v="0"/>
    <s v="Male"/>
    <x v="5"/>
    <x v="53"/>
    <n v="30"/>
    <n v="30"/>
    <n v="39"/>
    <n v="1"/>
    <m/>
    <n v="3.9"/>
    <x v="2"/>
    <n v="39"/>
    <x v="57"/>
    <m/>
    <x v="27"/>
    <x v="26"/>
    <x v="11"/>
    <x v="1"/>
  </r>
  <r>
    <d v="2025-12-02T00:00:00"/>
    <s v="Bareilly"/>
    <s v="India"/>
    <x v="0"/>
    <s v="Female"/>
    <x v="0"/>
    <x v="6"/>
    <n v="80"/>
    <n v="20"/>
    <n v="26"/>
    <n v="4"/>
    <m/>
    <n v="5"/>
    <x v="1"/>
    <n v="100"/>
    <x v="9"/>
    <m/>
    <x v="59"/>
    <x v="26"/>
    <x v="11"/>
    <x v="1"/>
  </r>
  <r>
    <d v="2025-12-02T00:00:00"/>
    <s v="Indianapolis"/>
    <s v="USA"/>
    <x v="0"/>
    <s v="Female"/>
    <x v="2"/>
    <x v="52"/>
    <n v="45000"/>
    <n v="5000"/>
    <n v="6500"/>
    <n v="9"/>
    <m/>
    <n v="650"/>
    <x v="0"/>
    <n v="58500"/>
    <x v="159"/>
    <m/>
    <x v="142"/>
    <x v="26"/>
    <x v="11"/>
    <x v="1"/>
  </r>
  <r>
    <d v="2025-12-02T00:00:00"/>
    <s v="Ludhiana"/>
    <s v="India"/>
    <x v="0"/>
    <s v="Male"/>
    <x v="5"/>
    <x v="40"/>
    <n v="150"/>
    <n v="50"/>
    <n v="65"/>
    <n v="3"/>
    <m/>
    <n v="9"/>
    <x v="1"/>
    <n v="180"/>
    <x v="53"/>
    <m/>
    <x v="181"/>
    <x v="26"/>
    <x v="11"/>
    <x v="1"/>
  </r>
  <r>
    <s v="13-02-2025"/>
    <s v="Nashville"/>
    <s v="USA"/>
    <x v="0"/>
    <s v="Female"/>
    <x v="3"/>
    <x v="8"/>
    <n v="240"/>
    <n v="80"/>
    <n v="104"/>
    <n v="3"/>
    <m/>
    <n v="21.84"/>
    <x v="0"/>
    <n v="312"/>
    <x v="7"/>
    <m/>
    <x v="7"/>
    <x v="3"/>
    <x v="2"/>
    <x v="1"/>
  </r>
  <r>
    <s v="13-02-2025"/>
    <s v="Jalgaon"/>
    <s v="India"/>
    <x v="0"/>
    <s v="Male"/>
    <x v="0"/>
    <x v="9"/>
    <n v="480"/>
    <n v="60"/>
    <n v="78"/>
    <n v="8"/>
    <m/>
    <n v="60"/>
    <x v="2"/>
    <n v="600"/>
    <x v="20"/>
    <m/>
    <x v="110"/>
    <x v="3"/>
    <x v="2"/>
    <x v="1"/>
  </r>
  <r>
    <s v="13-02-2025"/>
    <s v="Fortaleza"/>
    <s v="Brazil"/>
    <x v="0"/>
    <s v="Female"/>
    <x v="0"/>
    <x v="4"/>
    <n v="160"/>
    <n v="40"/>
    <n v="52"/>
    <n v="4"/>
    <m/>
    <n v="20.8"/>
    <x v="2"/>
    <n v="208"/>
    <x v="61"/>
    <m/>
    <x v="11"/>
    <x v="3"/>
    <x v="2"/>
    <x v="1"/>
  </r>
  <r>
    <s v="13-02-2025"/>
    <s v="Al Ain"/>
    <s v="UAE"/>
    <x v="0"/>
    <s v="Male"/>
    <x v="2"/>
    <x v="15"/>
    <n v="17500"/>
    <n v="3500"/>
    <n v="4550"/>
    <n v="5"/>
    <m/>
    <n v="455"/>
    <x v="1"/>
    <n v="22750"/>
    <x v="18"/>
    <m/>
    <x v="118"/>
    <x v="3"/>
    <x v="2"/>
    <x v="1"/>
  </r>
  <r>
    <s v="13-02-2025"/>
    <s v="Dallas"/>
    <s v="USA"/>
    <x v="1"/>
    <s v="Male"/>
    <x v="2"/>
    <x v="15"/>
    <n v="24500"/>
    <n v="3500"/>
    <n v="4550"/>
    <n v="7"/>
    <m/>
    <n v="455"/>
    <x v="2"/>
    <n v="31850"/>
    <x v="305"/>
    <m/>
    <x v="47"/>
    <x v="3"/>
    <x v="2"/>
    <x v="1"/>
  </r>
  <r>
    <s v="13-02-2025"/>
    <s v="Hobart"/>
    <s v="Australia"/>
    <x v="0"/>
    <s v="Male"/>
    <x v="2"/>
    <x v="17"/>
    <n v="17600"/>
    <n v="2200"/>
    <n v="2860"/>
    <n v="8"/>
    <m/>
    <n v="286"/>
    <x v="1"/>
    <n v="22000"/>
    <x v="94"/>
    <m/>
    <x v="138"/>
    <x v="3"/>
    <x v="2"/>
    <x v="1"/>
  </r>
  <r>
    <s v="13-02-2025"/>
    <s v="Los Angeles"/>
    <s v="USA"/>
    <x v="0"/>
    <s v="Male"/>
    <x v="0"/>
    <x v="27"/>
    <n v="240"/>
    <n v="40"/>
    <n v="52"/>
    <n v="6"/>
    <m/>
    <n v="21.84"/>
    <x v="0"/>
    <n v="312"/>
    <x v="7"/>
    <m/>
    <x v="7"/>
    <x v="3"/>
    <x v="2"/>
    <x v="1"/>
  </r>
  <r>
    <s v="13-02-2025"/>
    <s v="Indianapolis"/>
    <s v="USA"/>
    <x v="0"/>
    <s v="Male"/>
    <x v="1"/>
    <x v="22"/>
    <n v="700"/>
    <n v="100"/>
    <n v="130"/>
    <n v="7"/>
    <m/>
    <n v="91"/>
    <x v="2"/>
    <n v="910"/>
    <x v="34"/>
    <m/>
    <x v="3"/>
    <x v="3"/>
    <x v="2"/>
    <x v="1"/>
  </r>
  <r>
    <s v="13-02-2025"/>
    <s v="Berlin"/>
    <s v="Germany"/>
    <x v="0"/>
    <s v="Female"/>
    <x v="0"/>
    <x v="5"/>
    <n v="450"/>
    <n v="90"/>
    <n v="117"/>
    <n v="5"/>
    <m/>
    <n v="58.5"/>
    <x v="2"/>
    <n v="585"/>
    <x v="74"/>
    <m/>
    <x v="72"/>
    <x v="3"/>
    <x v="2"/>
    <x v="1"/>
  </r>
  <r>
    <s v="13-02-2025"/>
    <s v="San Francisco"/>
    <s v="USA"/>
    <x v="0"/>
    <s v="Female"/>
    <x v="1"/>
    <x v="2"/>
    <n v="180"/>
    <n v="180"/>
    <n v="234"/>
    <n v="1"/>
    <m/>
    <n v="11.7"/>
    <x v="1"/>
    <n v="234"/>
    <x v="2"/>
    <m/>
    <x v="2"/>
    <x v="3"/>
    <x v="2"/>
    <x v="1"/>
  </r>
  <r>
    <s v="13-02-2025"/>
    <s v="Chennai"/>
    <s v="India"/>
    <x v="1"/>
    <s v="Female"/>
    <x v="0"/>
    <x v="32"/>
    <n v="120"/>
    <n v="20"/>
    <n v="26"/>
    <n v="6"/>
    <m/>
    <n v="15"/>
    <x v="1"/>
    <n v="150"/>
    <x v="53"/>
    <m/>
    <x v="4"/>
    <x v="3"/>
    <x v="2"/>
    <x v="1"/>
  </r>
  <r>
    <s v="13-02-2025"/>
    <s v="Pali"/>
    <s v="India"/>
    <x v="0"/>
    <s v="Male"/>
    <x v="0"/>
    <x v="36"/>
    <n v="220"/>
    <n v="55"/>
    <n v="72"/>
    <n v="4"/>
    <m/>
    <n v="20.02"/>
    <x v="0"/>
    <n v="286"/>
    <x v="111"/>
    <m/>
    <x v="49"/>
    <x v="3"/>
    <x v="2"/>
    <x v="1"/>
  </r>
  <r>
    <s v="13-02-2025"/>
    <s v="Cologne"/>
    <s v="Germany"/>
    <x v="0"/>
    <s v="Male"/>
    <x v="5"/>
    <x v="49"/>
    <n v="420"/>
    <n v="70"/>
    <n v="91"/>
    <n v="6"/>
    <m/>
    <n v="38.22"/>
    <x v="0"/>
    <n v="546"/>
    <x v="15"/>
    <m/>
    <x v="32"/>
    <x v="3"/>
    <x v="2"/>
    <x v="1"/>
  </r>
  <r>
    <s v="13-02-2025"/>
    <s v="Liverpool"/>
    <s v="UK"/>
    <x v="1"/>
    <s v="Female"/>
    <x v="4"/>
    <x v="16"/>
    <n v="9000"/>
    <n v="1800"/>
    <n v="2340"/>
    <n v="5"/>
    <m/>
    <n v="234"/>
    <x v="2"/>
    <n v="11250"/>
    <x v="49"/>
    <m/>
    <x v="23"/>
    <x v="3"/>
    <x v="2"/>
    <x v="1"/>
  </r>
  <r>
    <s v="13-02-2025"/>
    <s v="Berlin"/>
    <s v="Germany"/>
    <x v="0"/>
    <s v="Female"/>
    <x v="0"/>
    <x v="43"/>
    <n v="35"/>
    <n v="7"/>
    <n v="9"/>
    <n v="5"/>
    <m/>
    <n v="4.55"/>
    <x v="2"/>
    <n v="45.5"/>
    <x v="100"/>
    <m/>
    <x v="115"/>
    <x v="3"/>
    <x v="2"/>
    <x v="1"/>
  </r>
  <r>
    <s v="13-02-2025"/>
    <s v="Dubai"/>
    <s v="UAE"/>
    <x v="0"/>
    <s v="Female"/>
    <x v="0"/>
    <x v="43"/>
    <n v="63"/>
    <n v="7"/>
    <n v="9"/>
    <n v="9"/>
    <m/>
    <n v="7.875"/>
    <x v="2"/>
    <n v="78.75"/>
    <x v="79"/>
    <m/>
    <x v="76"/>
    <x v="3"/>
    <x v="2"/>
    <x v="1"/>
  </r>
  <r>
    <s v="13-02-2025"/>
    <s v="Rio de Janeiro"/>
    <s v="Brazil"/>
    <x v="0"/>
    <s v="Male"/>
    <x v="4"/>
    <x v="45"/>
    <n v="4000"/>
    <n v="2000"/>
    <n v="2600"/>
    <n v="2"/>
    <m/>
    <n v="260"/>
    <x v="0"/>
    <n v="4800"/>
    <x v="63"/>
    <m/>
    <x v="12"/>
    <x v="3"/>
    <x v="2"/>
    <x v="1"/>
  </r>
  <r>
    <s v="13-02-2025"/>
    <s v="Manaus"/>
    <s v="Brazil"/>
    <x v="0"/>
    <s v="Male"/>
    <x v="4"/>
    <x v="16"/>
    <n v="10800"/>
    <n v="1800"/>
    <n v="2340"/>
    <n v="6"/>
    <m/>
    <n v="234"/>
    <x v="1"/>
    <n v="14040"/>
    <x v="219"/>
    <m/>
    <x v="96"/>
    <x v="3"/>
    <x v="2"/>
    <x v="1"/>
  </r>
  <r>
    <s v="13-02-2025"/>
    <s v="Bhiwani"/>
    <s v="India"/>
    <x v="0"/>
    <s v="Female"/>
    <x v="1"/>
    <x v="50"/>
    <n v="1400"/>
    <n v="200"/>
    <n v="260"/>
    <n v="7"/>
    <m/>
    <n v="100"/>
    <x v="0"/>
    <n v="1680"/>
    <x v="395"/>
    <m/>
    <x v="99"/>
    <x v="3"/>
    <x v="2"/>
    <x v="1"/>
  </r>
  <r>
    <s v="13-02-2025"/>
    <s v="Quebec City"/>
    <s v="Canada"/>
    <x v="0"/>
    <s v="Female"/>
    <x v="0"/>
    <x v="36"/>
    <n v="550"/>
    <n v="55"/>
    <n v="72"/>
    <n v="10"/>
    <m/>
    <n v="50.05"/>
    <x v="0"/>
    <n v="715"/>
    <x v="242"/>
    <m/>
    <x v="189"/>
    <x v="3"/>
    <x v="2"/>
    <x v="1"/>
  </r>
  <r>
    <s v="13-02-2025"/>
    <s v="Munich"/>
    <s v="Germany"/>
    <x v="1"/>
    <s v="Male"/>
    <x v="4"/>
    <x v="16"/>
    <n v="14400"/>
    <n v="1800"/>
    <n v="2340"/>
    <n v="8"/>
    <m/>
    <n v="234"/>
    <x v="1"/>
    <n v="17280"/>
    <x v="220"/>
    <m/>
    <x v="238"/>
    <x v="3"/>
    <x v="2"/>
    <x v="1"/>
  </r>
  <r>
    <s v="13-02-2025"/>
    <s v="Ras Al Khaimah"/>
    <s v="UAE"/>
    <x v="0"/>
    <s v="Male"/>
    <x v="2"/>
    <x v="10"/>
    <n v="2400"/>
    <n v="800"/>
    <n v="1040"/>
    <n v="3"/>
    <m/>
    <n v="104"/>
    <x v="1"/>
    <n v="3120"/>
    <x v="72"/>
    <m/>
    <x v="70"/>
    <x v="3"/>
    <x v="2"/>
    <x v="1"/>
  </r>
  <r>
    <s v="13-02-2025"/>
    <s v="Brisbane"/>
    <s v="Australia"/>
    <x v="1"/>
    <s v="Female"/>
    <x v="2"/>
    <x v="29"/>
    <n v="24000"/>
    <n v="12000"/>
    <n v="15600"/>
    <n v="2"/>
    <m/>
    <n v="2340"/>
    <x v="1"/>
    <n v="31200"/>
    <x v="244"/>
    <m/>
    <x v="191"/>
    <x v="3"/>
    <x v="2"/>
    <x v="1"/>
  </r>
  <r>
    <s v="13-02-2025"/>
    <s v="Ludhiana"/>
    <s v="India"/>
    <x v="0"/>
    <s v="Male"/>
    <x v="0"/>
    <x v="3"/>
    <n v="500"/>
    <n v="100"/>
    <n v="130"/>
    <n v="5"/>
    <m/>
    <n v="31.25"/>
    <x v="1"/>
    <n v="625"/>
    <x v="99"/>
    <m/>
    <x v="24"/>
    <x v="3"/>
    <x v="2"/>
    <x v="1"/>
  </r>
  <r>
    <s v="13-02-2025"/>
    <s v="Seattle"/>
    <s v="USA"/>
    <x v="0"/>
    <s v="Male"/>
    <x v="3"/>
    <x v="48"/>
    <n v="1500"/>
    <n v="300"/>
    <n v="390"/>
    <n v="5"/>
    <m/>
    <n v="100"/>
    <x v="2"/>
    <n v="1950"/>
    <x v="0"/>
    <m/>
    <x v="0"/>
    <x v="3"/>
    <x v="2"/>
    <x v="1"/>
  </r>
  <r>
    <s v="13-02-2025"/>
    <s v="Brisbane"/>
    <s v="Australia"/>
    <x v="0"/>
    <s v="Male"/>
    <x v="1"/>
    <x v="44"/>
    <n v="1200"/>
    <n v="150"/>
    <n v="195"/>
    <n v="8"/>
    <m/>
    <n v="75"/>
    <x v="1"/>
    <n v="1500"/>
    <x v="52"/>
    <m/>
    <x v="105"/>
    <x v="3"/>
    <x v="2"/>
    <x v="1"/>
  </r>
  <r>
    <s v="13-02-2025"/>
    <s v="Aligarh"/>
    <s v="India"/>
    <x v="0"/>
    <s v="Female"/>
    <x v="0"/>
    <x v="14"/>
    <n v="700"/>
    <n v="140"/>
    <n v="182"/>
    <n v="5"/>
    <m/>
    <n v="45.5"/>
    <x v="1"/>
    <n v="910"/>
    <x v="34"/>
    <m/>
    <x v="3"/>
    <x v="3"/>
    <x v="2"/>
    <x v="1"/>
  </r>
  <r>
    <s v="13-02-2025"/>
    <s v="Rewa"/>
    <s v="India"/>
    <x v="0"/>
    <s v="Female"/>
    <x v="0"/>
    <x v="38"/>
    <n v="180"/>
    <n v="45"/>
    <n v="59"/>
    <n v="4"/>
    <m/>
    <n v="23.4"/>
    <x v="2"/>
    <n v="234"/>
    <x v="2"/>
    <m/>
    <x v="94"/>
    <x v="3"/>
    <x v="2"/>
    <x v="1"/>
  </r>
  <r>
    <s v="13-02-2025"/>
    <s v="Los Angeles"/>
    <s v="USA"/>
    <x v="0"/>
    <s v="Female"/>
    <x v="4"/>
    <x v="34"/>
    <n v="12500"/>
    <n v="2500"/>
    <n v="3250"/>
    <n v="5"/>
    <m/>
    <n v="325"/>
    <x v="0"/>
    <n v="16250"/>
    <x v="240"/>
    <m/>
    <x v="188"/>
    <x v="3"/>
    <x v="2"/>
    <x v="1"/>
  </r>
  <r>
    <s v="13-02-2025"/>
    <s v="Agra"/>
    <s v="India"/>
    <x v="0"/>
    <s v="Male"/>
    <x v="2"/>
    <x v="12"/>
    <n v="100000"/>
    <n v="25000"/>
    <n v="32500"/>
    <n v="4"/>
    <m/>
    <n v="4875"/>
    <x v="0"/>
    <n v="130000"/>
    <x v="254"/>
    <m/>
    <x v="195"/>
    <x v="3"/>
    <x v="2"/>
    <x v="1"/>
  </r>
  <r>
    <s v="14-02-2025"/>
    <s v="Seattle"/>
    <s v="USA"/>
    <x v="0"/>
    <s v="Female"/>
    <x v="1"/>
    <x v="50"/>
    <n v="2000"/>
    <n v="200"/>
    <n v="260"/>
    <n v="10"/>
    <m/>
    <n v="100"/>
    <x v="2"/>
    <n v="2500"/>
    <x v="322"/>
    <m/>
    <x v="48"/>
    <x v="4"/>
    <x v="2"/>
    <x v="1"/>
  </r>
  <r>
    <s v="14-02-2025"/>
    <s v="Kota"/>
    <s v="India"/>
    <x v="0"/>
    <s v="Male"/>
    <x v="2"/>
    <x v="15"/>
    <n v="14000"/>
    <n v="3500"/>
    <n v="4550"/>
    <n v="4"/>
    <m/>
    <n v="455"/>
    <x v="2"/>
    <n v="18200"/>
    <x v="195"/>
    <m/>
    <x v="107"/>
    <x v="4"/>
    <x v="2"/>
    <x v="1"/>
  </r>
  <r>
    <s v="14-02-2025"/>
    <s v="Milwaukee"/>
    <s v="USA"/>
    <x v="0"/>
    <s v="Female"/>
    <x v="0"/>
    <x v="38"/>
    <n v="135"/>
    <n v="45"/>
    <n v="59"/>
    <n v="3"/>
    <m/>
    <n v="8.4375"/>
    <x v="1"/>
    <n v="168.75"/>
    <x v="192"/>
    <m/>
    <x v="155"/>
    <x v="4"/>
    <x v="2"/>
    <x v="1"/>
  </r>
  <r>
    <s v="14-02-2025"/>
    <s v="Munich"/>
    <s v="Germany"/>
    <x v="0"/>
    <s v="Female"/>
    <x v="1"/>
    <x v="2"/>
    <n v="1080"/>
    <n v="180"/>
    <n v="234"/>
    <n v="6"/>
    <m/>
    <n v="98.28"/>
    <x v="0"/>
    <n v="1404"/>
    <x v="206"/>
    <m/>
    <x v="123"/>
    <x v="4"/>
    <x v="2"/>
    <x v="1"/>
  </r>
  <r>
    <s v="14-02-2025"/>
    <s v="Ottawa"/>
    <s v="Canada"/>
    <x v="0"/>
    <s v="Female"/>
    <x v="4"/>
    <x v="34"/>
    <n v="7500"/>
    <n v="2500"/>
    <n v="3250"/>
    <n v="3"/>
    <m/>
    <n v="325"/>
    <x v="0"/>
    <n v="9750"/>
    <x v="49"/>
    <m/>
    <x v="50"/>
    <x v="4"/>
    <x v="2"/>
    <x v="1"/>
  </r>
  <r>
    <s v="14-02-2025"/>
    <s v="Bangalore"/>
    <s v="India"/>
    <x v="0"/>
    <s v="Female"/>
    <x v="0"/>
    <x v="38"/>
    <n v="180"/>
    <n v="45"/>
    <n v="59"/>
    <n v="4"/>
    <m/>
    <n v="22.5"/>
    <x v="2"/>
    <n v="225"/>
    <x v="65"/>
    <m/>
    <x v="94"/>
    <x v="4"/>
    <x v="2"/>
    <x v="1"/>
  </r>
  <r>
    <s v="14-02-2025"/>
    <s v="Surat"/>
    <s v="India"/>
    <x v="0"/>
    <s v="Female"/>
    <x v="0"/>
    <x v="0"/>
    <n v="500"/>
    <n v="250"/>
    <n v="325"/>
    <n v="2"/>
    <m/>
    <n v="32.5"/>
    <x v="1"/>
    <n v="650"/>
    <x v="22"/>
    <m/>
    <x v="24"/>
    <x v="4"/>
    <x v="2"/>
    <x v="1"/>
  </r>
  <r>
    <s v="14-02-2025"/>
    <s v="Palghar"/>
    <s v="India"/>
    <x v="0"/>
    <s v="Male"/>
    <x v="2"/>
    <x v="19"/>
    <n v="162000"/>
    <n v="18000"/>
    <n v="23400"/>
    <n v="9"/>
    <m/>
    <n v="3510"/>
    <x v="1"/>
    <n v="210600"/>
    <x v="262"/>
    <m/>
    <x v="168"/>
    <x v="4"/>
    <x v="2"/>
    <x v="1"/>
  </r>
  <r>
    <s v="14-02-2025"/>
    <s v="Gold Coast"/>
    <s v="Australia"/>
    <x v="1"/>
    <s v="Male"/>
    <x v="2"/>
    <x v="10"/>
    <n v="5600"/>
    <n v="800"/>
    <n v="1040"/>
    <n v="7"/>
    <m/>
    <n v="104"/>
    <x v="1"/>
    <n v="7280"/>
    <x v="153"/>
    <m/>
    <x v="135"/>
    <x v="4"/>
    <x v="2"/>
    <x v="1"/>
  </r>
  <r>
    <s v="14-02-2025"/>
    <s v="Calgary"/>
    <s v="Canada"/>
    <x v="0"/>
    <s v="Female"/>
    <x v="0"/>
    <x v="0"/>
    <n v="1750"/>
    <n v="250"/>
    <n v="325"/>
    <n v="7"/>
    <m/>
    <n v="100"/>
    <x v="2"/>
    <n v="2275"/>
    <x v="31"/>
    <m/>
    <x v="31"/>
    <x v="4"/>
    <x v="2"/>
    <x v="1"/>
  </r>
  <r>
    <s v="14-02-2025"/>
    <s v="Satna"/>
    <s v="India"/>
    <x v="0"/>
    <s v="Male"/>
    <x v="0"/>
    <x v="0"/>
    <n v="1500"/>
    <n v="250"/>
    <n v="325"/>
    <n v="6"/>
    <m/>
    <n v="93.75"/>
    <x v="1"/>
    <n v="1875"/>
    <x v="134"/>
    <m/>
    <x v="0"/>
    <x v="4"/>
    <x v="2"/>
    <x v="1"/>
  </r>
  <r>
    <s v="14-02-2025"/>
    <s v="Bhopal"/>
    <s v="India"/>
    <x v="0"/>
    <s v="Male"/>
    <x v="1"/>
    <x v="39"/>
    <n v="100"/>
    <n v="50"/>
    <n v="65"/>
    <n v="2"/>
    <m/>
    <n v="6.5"/>
    <x v="1"/>
    <n v="130"/>
    <x v="53"/>
    <m/>
    <x v="9"/>
    <x v="4"/>
    <x v="2"/>
    <x v="1"/>
  </r>
  <r>
    <s v="14-02-2025"/>
    <s v="Satna"/>
    <s v="India"/>
    <x v="0"/>
    <s v="Female"/>
    <x v="0"/>
    <x v="5"/>
    <n v="540"/>
    <n v="90"/>
    <n v="117"/>
    <n v="6"/>
    <m/>
    <n v="70.2"/>
    <x v="2"/>
    <n v="702"/>
    <x v="8"/>
    <m/>
    <x v="8"/>
    <x v="4"/>
    <x v="2"/>
    <x v="1"/>
  </r>
  <r>
    <s v="14-02-2025"/>
    <s v="Cologne"/>
    <s v="Germany"/>
    <x v="1"/>
    <s v="Female"/>
    <x v="2"/>
    <x v="29"/>
    <n v="48000"/>
    <n v="12000"/>
    <n v="15600"/>
    <n v="4"/>
    <m/>
    <n v="2340"/>
    <x v="1"/>
    <n v="60000"/>
    <x v="149"/>
    <m/>
    <x v="43"/>
    <x v="4"/>
    <x v="2"/>
    <x v="1"/>
  </r>
  <r>
    <s v="14-02-2025"/>
    <s v="Sydney"/>
    <s v="Australia"/>
    <x v="0"/>
    <s v="Male"/>
    <x v="0"/>
    <x v="9"/>
    <n v="180"/>
    <n v="60"/>
    <n v="78"/>
    <n v="3"/>
    <m/>
    <n v="11.7"/>
    <x v="1"/>
    <n v="234"/>
    <x v="2"/>
    <m/>
    <x v="2"/>
    <x v="4"/>
    <x v="2"/>
    <x v="1"/>
  </r>
  <r>
    <s v="14-02-2025"/>
    <s v="Gwalior"/>
    <s v="India"/>
    <x v="1"/>
    <s v="Female"/>
    <x v="0"/>
    <x v="5"/>
    <n v="720"/>
    <n v="90"/>
    <n v="117"/>
    <n v="8"/>
    <m/>
    <n v="93.6"/>
    <x v="1"/>
    <n v="936"/>
    <x v="1"/>
    <m/>
    <x v="1"/>
    <x v="4"/>
    <x v="2"/>
    <x v="1"/>
  </r>
  <r>
    <s v="14-02-2025"/>
    <s v="Los Angeles"/>
    <s v="USA"/>
    <x v="1"/>
    <s v="Female"/>
    <x v="0"/>
    <x v="33"/>
    <n v="120"/>
    <n v="60"/>
    <n v="78"/>
    <n v="2"/>
    <m/>
    <n v="18.72"/>
    <x v="0"/>
    <n v="156"/>
    <x v="4"/>
    <m/>
    <x v="4"/>
    <x v="4"/>
    <x v="2"/>
    <x v="1"/>
  </r>
  <r>
    <s v="14-02-2025"/>
    <s v="Karimnagar"/>
    <s v="India"/>
    <x v="0"/>
    <s v="Male"/>
    <x v="4"/>
    <x v="30"/>
    <n v="3000"/>
    <n v="1500"/>
    <n v="1950"/>
    <n v="2"/>
    <m/>
    <n v="187.5"/>
    <x v="1"/>
    <n v="3750"/>
    <x v="71"/>
    <m/>
    <x v="65"/>
    <x v="4"/>
    <x v="2"/>
    <x v="1"/>
  </r>
  <r>
    <s v="14-02-2025"/>
    <s v="Bhagalpur"/>
    <s v="India"/>
    <x v="1"/>
    <s v="Female"/>
    <x v="0"/>
    <x v="6"/>
    <n v="40"/>
    <n v="20"/>
    <n v="26"/>
    <n v="2"/>
    <m/>
    <n v="5.2"/>
    <x v="1"/>
    <n v="52"/>
    <x v="44"/>
    <m/>
    <x v="45"/>
    <x v="4"/>
    <x v="2"/>
    <x v="1"/>
  </r>
  <r>
    <s v="14-02-2025"/>
    <s v="Allahabad"/>
    <s v="India"/>
    <x v="1"/>
    <s v="Female"/>
    <x v="0"/>
    <x v="36"/>
    <n v="110"/>
    <n v="55"/>
    <n v="72"/>
    <n v="2"/>
    <m/>
    <n v="16.5"/>
    <x v="0"/>
    <n v="137.5"/>
    <x v="332"/>
    <m/>
    <x v="180"/>
    <x v="4"/>
    <x v="2"/>
    <x v="1"/>
  </r>
  <r>
    <s v="14-02-2025"/>
    <s v="Surat"/>
    <s v="India"/>
    <x v="0"/>
    <s v="Female"/>
    <x v="0"/>
    <x v="3"/>
    <n v="100"/>
    <n v="100"/>
    <n v="130"/>
    <n v="1"/>
    <m/>
    <n v="9.1"/>
    <x v="0"/>
    <n v="130"/>
    <x v="53"/>
    <m/>
    <x v="9"/>
    <x v="4"/>
    <x v="2"/>
    <x v="1"/>
  </r>
  <r>
    <s v="14-02-2025"/>
    <s v="Kansas City"/>
    <s v="USA"/>
    <x v="0"/>
    <s v="Male"/>
    <x v="4"/>
    <x v="45"/>
    <n v="14000"/>
    <n v="2000"/>
    <n v="2600"/>
    <n v="7"/>
    <m/>
    <n v="260"/>
    <x v="1"/>
    <n v="17500"/>
    <x v="117"/>
    <m/>
    <x v="107"/>
    <x v="4"/>
    <x v="2"/>
    <x v="1"/>
  </r>
  <r>
    <s v="14-02-2025"/>
    <s v="Sambalpur"/>
    <s v="India"/>
    <x v="0"/>
    <s v="Female"/>
    <x v="4"/>
    <x v="31"/>
    <n v="3200"/>
    <n v="800"/>
    <n v="1040"/>
    <n v="4"/>
    <m/>
    <n v="104"/>
    <x v="2"/>
    <n v="4000"/>
    <x v="63"/>
    <m/>
    <x v="61"/>
    <x v="4"/>
    <x v="2"/>
    <x v="1"/>
  </r>
  <r>
    <s v="14-02-2025"/>
    <s v="Kolkata"/>
    <s v="India"/>
    <x v="1"/>
    <s v="Female"/>
    <x v="4"/>
    <x v="30"/>
    <n v="15000"/>
    <n v="1500"/>
    <n v="1950"/>
    <n v="10"/>
    <m/>
    <n v="195"/>
    <x v="0"/>
    <n v="19500"/>
    <x v="151"/>
    <m/>
    <x v="134"/>
    <x v="4"/>
    <x v="2"/>
    <x v="1"/>
  </r>
  <r>
    <s v="14-02-2025"/>
    <s v="San Jose"/>
    <s v="USA"/>
    <x v="0"/>
    <s v="Female"/>
    <x v="0"/>
    <x v="14"/>
    <n v="700"/>
    <n v="140"/>
    <n v="182"/>
    <n v="5"/>
    <m/>
    <n v="45.5"/>
    <x v="1"/>
    <n v="910"/>
    <x v="34"/>
    <m/>
    <x v="3"/>
    <x v="4"/>
    <x v="2"/>
    <x v="1"/>
  </r>
  <r>
    <s v="14-02-2025"/>
    <s v="Abu Dhabi"/>
    <s v="UAE"/>
    <x v="0"/>
    <s v="Male"/>
    <x v="1"/>
    <x v="50"/>
    <n v="600"/>
    <n v="200"/>
    <n v="260"/>
    <n v="3"/>
    <m/>
    <n v="37.5"/>
    <x v="1"/>
    <n v="750"/>
    <x v="22"/>
    <m/>
    <x v="5"/>
    <x v="4"/>
    <x v="2"/>
    <x v="1"/>
  </r>
  <r>
    <s v="14-02-2025"/>
    <s v="Delhi"/>
    <s v="India"/>
    <x v="0"/>
    <s v="Male"/>
    <x v="4"/>
    <x v="51"/>
    <n v="3600"/>
    <n v="600"/>
    <n v="780"/>
    <n v="6"/>
    <m/>
    <n v="100"/>
    <x v="2"/>
    <n v="4680"/>
    <x v="110"/>
    <m/>
    <x v="16"/>
    <x v="4"/>
    <x v="2"/>
    <x v="1"/>
  </r>
  <r>
    <s v="14-02-2025"/>
    <s v="Moradabad"/>
    <s v="India"/>
    <x v="1"/>
    <s v="Female"/>
    <x v="0"/>
    <x v="11"/>
    <n v="2200"/>
    <n v="550"/>
    <n v="715"/>
    <n v="4"/>
    <m/>
    <n v="100"/>
    <x v="2"/>
    <n v="2860"/>
    <x v="77"/>
    <m/>
    <x v="75"/>
    <x v="4"/>
    <x v="2"/>
    <x v="1"/>
  </r>
  <r>
    <s v="14-02-2025"/>
    <s v="Moradabad"/>
    <s v="India"/>
    <x v="1"/>
    <s v="Female"/>
    <x v="0"/>
    <x v="5"/>
    <n v="720"/>
    <n v="90"/>
    <n v="117"/>
    <n v="8"/>
    <m/>
    <n v="86.4"/>
    <x v="1"/>
    <n v="864"/>
    <x v="201"/>
    <m/>
    <x v="1"/>
    <x v="4"/>
    <x v="2"/>
    <x v="1"/>
  </r>
  <r>
    <s v="14-02-2025"/>
    <s v="Pune"/>
    <s v="India"/>
    <x v="0"/>
    <s v="Male"/>
    <x v="5"/>
    <x v="40"/>
    <n v="400"/>
    <n v="50"/>
    <n v="65"/>
    <n v="8"/>
    <m/>
    <n v="32.200000000000003"/>
    <x v="0"/>
    <n v="460"/>
    <x v="55"/>
    <m/>
    <x v="20"/>
    <x v="4"/>
    <x v="2"/>
    <x v="1"/>
  </r>
  <r>
    <s v="14-02-2025"/>
    <s v="Aizawl"/>
    <s v="India"/>
    <x v="0"/>
    <s v="Male"/>
    <x v="0"/>
    <x v="9"/>
    <n v="180"/>
    <n v="60"/>
    <n v="78"/>
    <n v="3"/>
    <m/>
    <n v="16.38"/>
    <x v="0"/>
    <n v="234"/>
    <x v="2"/>
    <m/>
    <x v="2"/>
    <x v="4"/>
    <x v="2"/>
    <x v="1"/>
  </r>
  <r>
    <s v="14-02-2025"/>
    <s v="Portland"/>
    <s v="USA"/>
    <x v="1"/>
    <s v="Female"/>
    <x v="1"/>
    <x v="55"/>
    <n v="190"/>
    <n v="95"/>
    <n v="124"/>
    <n v="2"/>
    <m/>
    <n v="23.75"/>
    <x v="1"/>
    <n v="237.5"/>
    <x v="388"/>
    <m/>
    <x v="200"/>
    <x v="4"/>
    <x v="2"/>
    <x v="1"/>
  </r>
  <r>
    <s v="14-02-2025"/>
    <s v="Aizawl"/>
    <s v="India"/>
    <x v="0"/>
    <s v="Female"/>
    <x v="2"/>
    <x v="10"/>
    <n v="7200"/>
    <n v="800"/>
    <n v="1040"/>
    <n v="9"/>
    <m/>
    <n v="104"/>
    <x v="2"/>
    <n v="9360"/>
    <x v="19"/>
    <m/>
    <x v="19"/>
    <x v="4"/>
    <x v="2"/>
    <x v="1"/>
  </r>
  <r>
    <s v="14-02-2025"/>
    <s v="Bareilly"/>
    <s v="India"/>
    <x v="0"/>
    <s v="Male"/>
    <x v="1"/>
    <x v="55"/>
    <n v="475"/>
    <n v="95"/>
    <n v="124"/>
    <n v="5"/>
    <m/>
    <n v="29.6875"/>
    <x v="1"/>
    <n v="593.75"/>
    <x v="197"/>
    <m/>
    <x v="90"/>
    <x v="4"/>
    <x v="2"/>
    <x v="1"/>
  </r>
  <r>
    <s v="15-02-2025"/>
    <s v="Pali"/>
    <s v="India"/>
    <x v="0"/>
    <s v="Female"/>
    <x v="0"/>
    <x v="4"/>
    <n v="160"/>
    <n v="40"/>
    <n v="52"/>
    <n v="4"/>
    <m/>
    <n v="10"/>
    <x v="1"/>
    <n v="200"/>
    <x v="121"/>
    <m/>
    <x v="11"/>
    <x v="5"/>
    <x v="2"/>
    <x v="1"/>
  </r>
  <r>
    <s v="15-02-2025"/>
    <s v="Phoenix"/>
    <s v="USA"/>
    <x v="0"/>
    <s v="Male"/>
    <x v="4"/>
    <x v="45"/>
    <n v="18000"/>
    <n v="2000"/>
    <n v="2600"/>
    <n v="9"/>
    <m/>
    <n v="260"/>
    <x v="1"/>
    <n v="23400"/>
    <x v="102"/>
    <m/>
    <x v="152"/>
    <x v="5"/>
    <x v="2"/>
    <x v="1"/>
  </r>
  <r>
    <s v="15-02-2025"/>
    <s v="Ratlam"/>
    <s v="India"/>
    <x v="1"/>
    <s v="Male"/>
    <x v="4"/>
    <x v="34"/>
    <n v="25000"/>
    <n v="2500"/>
    <n v="3250"/>
    <n v="10"/>
    <m/>
    <n v="325"/>
    <x v="0"/>
    <n v="32500"/>
    <x v="176"/>
    <m/>
    <x v="57"/>
    <x v="5"/>
    <x v="2"/>
    <x v="1"/>
  </r>
  <r>
    <s v="15-02-2025"/>
    <s v="Ludhiana"/>
    <s v="India"/>
    <x v="0"/>
    <s v="Female"/>
    <x v="0"/>
    <x v="14"/>
    <n v="140"/>
    <n v="140"/>
    <n v="182"/>
    <n v="1"/>
    <m/>
    <n v="17.5"/>
    <x v="2"/>
    <n v="175"/>
    <x v="145"/>
    <m/>
    <x v="62"/>
    <x v="5"/>
    <x v="2"/>
    <x v="1"/>
  </r>
  <r>
    <s v="15-02-2025"/>
    <s v="Aligarh"/>
    <s v="India"/>
    <x v="0"/>
    <s v="Female"/>
    <x v="0"/>
    <x v="38"/>
    <n v="360"/>
    <n v="45"/>
    <n v="59"/>
    <n v="8"/>
    <m/>
    <n v="31.5"/>
    <x v="0"/>
    <n v="450"/>
    <x v="43"/>
    <m/>
    <x v="114"/>
    <x v="5"/>
    <x v="2"/>
    <x v="1"/>
  </r>
  <r>
    <s v="15-02-2025"/>
    <s v="Raichur"/>
    <s v="India"/>
    <x v="0"/>
    <s v="Female"/>
    <x v="0"/>
    <x v="38"/>
    <n v="225"/>
    <n v="45"/>
    <n v="59"/>
    <n v="5"/>
    <m/>
    <n v="14.625"/>
    <x v="1"/>
    <n v="292.5"/>
    <x v="37"/>
    <m/>
    <x v="154"/>
    <x v="5"/>
    <x v="2"/>
    <x v="1"/>
  </r>
  <r>
    <s v="15-02-2025"/>
    <s v="Satna"/>
    <s v="India"/>
    <x v="0"/>
    <s v="Female"/>
    <x v="0"/>
    <x v="32"/>
    <n v="140"/>
    <n v="20"/>
    <n v="26"/>
    <n v="7"/>
    <m/>
    <n v="12.74"/>
    <x v="0"/>
    <n v="182"/>
    <x v="64"/>
    <m/>
    <x v="62"/>
    <x v="5"/>
    <x v="2"/>
    <x v="1"/>
  </r>
  <r>
    <s v="15-02-2025"/>
    <s v="Aligarh"/>
    <s v="India"/>
    <x v="0"/>
    <s v="Female"/>
    <x v="1"/>
    <x v="39"/>
    <n v="400"/>
    <n v="50"/>
    <n v="65"/>
    <n v="8"/>
    <m/>
    <n v="35"/>
    <x v="0"/>
    <n v="500"/>
    <x v="132"/>
    <m/>
    <x v="20"/>
    <x v="5"/>
    <x v="2"/>
    <x v="1"/>
  </r>
  <r>
    <s v="15-02-2025"/>
    <s v="Karimnagar"/>
    <s v="India"/>
    <x v="0"/>
    <s v="Male"/>
    <x v="1"/>
    <x v="50"/>
    <n v="1000"/>
    <n v="200"/>
    <n v="260"/>
    <n v="5"/>
    <m/>
    <n v="91"/>
    <x v="0"/>
    <n v="1300"/>
    <x v="52"/>
    <m/>
    <x v="22"/>
    <x v="5"/>
    <x v="2"/>
    <x v="1"/>
  </r>
  <r>
    <s v="15-02-2025"/>
    <s v="Sharjah"/>
    <s v="UAE"/>
    <x v="0"/>
    <s v="Male"/>
    <x v="0"/>
    <x v="0"/>
    <n v="2500"/>
    <n v="250"/>
    <n v="325"/>
    <n v="10"/>
    <m/>
    <n v="100"/>
    <x v="1"/>
    <n v="3250"/>
    <x v="71"/>
    <m/>
    <x v="102"/>
    <x v="5"/>
    <x v="2"/>
    <x v="1"/>
  </r>
  <r>
    <s v="15-02-2025"/>
    <s v="Ras Al Khaimah"/>
    <s v="UAE"/>
    <x v="0"/>
    <s v="Female"/>
    <x v="0"/>
    <x v="36"/>
    <n v="495"/>
    <n v="55"/>
    <n v="72"/>
    <n v="9"/>
    <m/>
    <n v="45.045000000000002"/>
    <x v="0"/>
    <n v="643.5"/>
    <x v="173"/>
    <m/>
    <x v="139"/>
    <x v="5"/>
    <x v="2"/>
    <x v="1"/>
  </r>
  <r>
    <s v="15-02-2025"/>
    <s v="Stuttgart"/>
    <s v="Germany"/>
    <x v="0"/>
    <s v="Male"/>
    <x v="0"/>
    <x v="4"/>
    <n v="240"/>
    <n v="40"/>
    <n v="52"/>
    <n v="6"/>
    <m/>
    <n v="15"/>
    <x v="1"/>
    <n v="300"/>
    <x v="55"/>
    <m/>
    <x v="7"/>
    <x v="5"/>
    <x v="2"/>
    <x v="1"/>
  </r>
  <r>
    <s v="15-02-2025"/>
    <s v="Canberra"/>
    <s v="Australia"/>
    <x v="1"/>
    <s v="Female"/>
    <x v="0"/>
    <x v="6"/>
    <n v="120"/>
    <n v="20"/>
    <n v="26"/>
    <n v="6"/>
    <m/>
    <n v="14.4"/>
    <x v="1"/>
    <n v="144"/>
    <x v="60"/>
    <m/>
    <x v="4"/>
    <x v="5"/>
    <x v="2"/>
    <x v="1"/>
  </r>
  <r>
    <s v="15-02-2025"/>
    <s v="Calgary"/>
    <s v="Canada"/>
    <x v="1"/>
    <s v="Male"/>
    <x v="2"/>
    <x v="18"/>
    <n v="3600"/>
    <n v="1200"/>
    <n v="1560"/>
    <n v="3"/>
    <m/>
    <n v="156"/>
    <x v="1"/>
    <n v="4680"/>
    <x v="110"/>
    <m/>
    <x v="16"/>
    <x v="5"/>
    <x v="2"/>
    <x v="1"/>
  </r>
  <r>
    <s v="15-02-2025"/>
    <s v="Chicago"/>
    <s v="USA"/>
    <x v="1"/>
    <s v="Female"/>
    <x v="0"/>
    <x v="6"/>
    <n v="100"/>
    <n v="20"/>
    <n v="26"/>
    <n v="5"/>
    <m/>
    <n v="12.5"/>
    <x v="1"/>
    <n v="125"/>
    <x v="29"/>
    <m/>
    <x v="9"/>
    <x v="5"/>
    <x v="2"/>
    <x v="1"/>
  </r>
  <r>
    <s v="15-02-2025"/>
    <s v="Lucknow"/>
    <s v="India"/>
    <x v="0"/>
    <s v="Female"/>
    <x v="4"/>
    <x v="45"/>
    <n v="10000"/>
    <n v="2000"/>
    <n v="2600"/>
    <n v="5"/>
    <m/>
    <n v="260"/>
    <x v="1"/>
    <n v="13000"/>
    <x v="93"/>
    <m/>
    <x v="88"/>
    <x v="5"/>
    <x v="2"/>
    <x v="1"/>
  </r>
  <r>
    <s v="15-02-2025"/>
    <s v="Madurai"/>
    <s v="India"/>
    <x v="0"/>
    <s v="Female"/>
    <x v="5"/>
    <x v="41"/>
    <n v="15"/>
    <n v="3"/>
    <n v="4"/>
    <n v="5"/>
    <m/>
    <n v="0.97499999999999998"/>
    <x v="1"/>
    <n v="19.5"/>
    <x v="323"/>
    <m/>
    <x v="204"/>
    <x v="5"/>
    <x v="2"/>
    <x v="1"/>
  </r>
  <r>
    <s v="15-02-2025"/>
    <s v="Portland"/>
    <s v="USA"/>
    <x v="1"/>
    <s v="Male"/>
    <x v="4"/>
    <x v="16"/>
    <n v="9000"/>
    <n v="1800"/>
    <n v="2340"/>
    <n v="5"/>
    <m/>
    <n v="234"/>
    <x v="2"/>
    <n v="10350"/>
    <x v="194"/>
    <m/>
    <x v="23"/>
    <x v="5"/>
    <x v="2"/>
    <x v="1"/>
  </r>
  <r>
    <s v="15-02-2025"/>
    <s v="Sambalpur"/>
    <s v="India"/>
    <x v="1"/>
    <s v="Male"/>
    <x v="2"/>
    <x v="52"/>
    <n v="30000"/>
    <n v="5000"/>
    <n v="6500"/>
    <n v="6"/>
    <m/>
    <n v="650"/>
    <x v="1"/>
    <n v="39000"/>
    <x v="104"/>
    <m/>
    <x v="146"/>
    <x v="5"/>
    <x v="2"/>
    <x v="1"/>
  </r>
  <r>
    <s v="15-02-2025"/>
    <s v="Glasgow"/>
    <s v="UK"/>
    <x v="0"/>
    <s v="Male"/>
    <x v="0"/>
    <x v="4"/>
    <n v="360"/>
    <n v="40"/>
    <n v="52"/>
    <n v="9"/>
    <m/>
    <n v="32.76"/>
    <x v="0"/>
    <n v="468"/>
    <x v="101"/>
    <m/>
    <x v="44"/>
    <x v="5"/>
    <x v="2"/>
    <x v="1"/>
  </r>
  <r>
    <s v="15-02-2025"/>
    <s v="Agra"/>
    <s v="India"/>
    <x v="0"/>
    <s v="Male"/>
    <x v="0"/>
    <x v="6"/>
    <n v="40"/>
    <n v="20"/>
    <n v="26"/>
    <n v="2"/>
    <m/>
    <n v="2.5"/>
    <x v="1"/>
    <n v="50"/>
    <x v="188"/>
    <m/>
    <x v="45"/>
    <x v="5"/>
    <x v="2"/>
    <x v="1"/>
  </r>
  <r>
    <s v="15-02-2025"/>
    <s v="Vijayawada"/>
    <s v="India"/>
    <x v="0"/>
    <s v="Female"/>
    <x v="3"/>
    <x v="25"/>
    <n v="240"/>
    <n v="120"/>
    <n v="156"/>
    <n v="2"/>
    <m/>
    <n v="21"/>
    <x v="0"/>
    <n v="300"/>
    <x v="55"/>
    <m/>
    <x v="7"/>
    <x v="5"/>
    <x v="2"/>
    <x v="1"/>
  </r>
  <r>
    <s v="15-02-2025"/>
    <s v="Milwaukee"/>
    <s v="USA"/>
    <x v="0"/>
    <s v="Female"/>
    <x v="0"/>
    <x v="0"/>
    <n v="1250"/>
    <n v="250"/>
    <n v="325"/>
    <n v="5"/>
    <m/>
    <n v="100"/>
    <x v="0"/>
    <n v="1625"/>
    <x v="134"/>
    <m/>
    <x v="81"/>
    <x v="5"/>
    <x v="2"/>
    <x v="1"/>
  </r>
  <r>
    <s v="15-02-2025"/>
    <s v="Sharjah"/>
    <s v="UAE"/>
    <x v="0"/>
    <s v="Female"/>
    <x v="5"/>
    <x v="26"/>
    <n v="35"/>
    <n v="5"/>
    <n v="7"/>
    <n v="7"/>
    <m/>
    <n v="2.94"/>
    <x v="0"/>
    <n v="42"/>
    <x v="182"/>
    <m/>
    <x v="237"/>
    <x v="5"/>
    <x v="2"/>
    <x v="1"/>
  </r>
  <r>
    <s v="15-02-2025"/>
    <s v="Allahabad"/>
    <s v="India"/>
    <x v="0"/>
    <s v="Male"/>
    <x v="5"/>
    <x v="56"/>
    <n v="20"/>
    <n v="20"/>
    <n v="26"/>
    <n v="1"/>
    <m/>
    <n v="1.75"/>
    <x v="0"/>
    <n v="25"/>
    <x v="258"/>
    <m/>
    <x v="201"/>
    <x v="5"/>
    <x v="2"/>
    <x v="1"/>
  </r>
  <r>
    <s v="15-02-2025"/>
    <s v="Mumbai"/>
    <s v="India"/>
    <x v="1"/>
    <s v="Male"/>
    <x v="0"/>
    <x v="6"/>
    <n v="80"/>
    <n v="20"/>
    <n v="26"/>
    <n v="4"/>
    <m/>
    <n v="12.48"/>
    <x v="0"/>
    <n v="104"/>
    <x v="60"/>
    <m/>
    <x v="59"/>
    <x v="5"/>
    <x v="2"/>
    <x v="1"/>
  </r>
  <r>
    <s v="15-02-2025"/>
    <s v="Umm Al Quwain"/>
    <s v="UAE"/>
    <x v="0"/>
    <s v="Male"/>
    <x v="0"/>
    <x v="6"/>
    <n v="160"/>
    <n v="20"/>
    <n v="26"/>
    <n v="8"/>
    <m/>
    <n v="20.8"/>
    <x v="2"/>
    <n v="208"/>
    <x v="61"/>
    <m/>
    <x v="11"/>
    <x v="5"/>
    <x v="2"/>
    <x v="1"/>
  </r>
  <r>
    <s v="15-02-2025"/>
    <s v="Jaipur"/>
    <s v="India"/>
    <x v="1"/>
    <s v="Female"/>
    <x v="0"/>
    <x v="43"/>
    <n v="21"/>
    <n v="7"/>
    <n v="9"/>
    <n v="3"/>
    <m/>
    <n v="2.73"/>
    <x v="1"/>
    <n v="27.3"/>
    <x v="246"/>
    <m/>
    <x v="137"/>
    <x v="5"/>
    <x v="2"/>
    <x v="1"/>
  </r>
  <r>
    <s v="15-02-2025"/>
    <s v="Palghar"/>
    <s v="India"/>
    <x v="0"/>
    <s v="Female"/>
    <x v="0"/>
    <x v="38"/>
    <n v="225"/>
    <n v="45"/>
    <n v="59"/>
    <n v="5"/>
    <m/>
    <n v="28.125"/>
    <x v="2"/>
    <n v="281.25"/>
    <x v="270"/>
    <m/>
    <x v="154"/>
    <x v="5"/>
    <x v="2"/>
    <x v="1"/>
  </r>
  <r>
    <s v="15-02-2025"/>
    <s v="Bristol"/>
    <s v="UK"/>
    <x v="1"/>
    <s v="Female"/>
    <x v="1"/>
    <x v="22"/>
    <n v="500"/>
    <n v="100"/>
    <n v="130"/>
    <n v="5"/>
    <m/>
    <n v="72"/>
    <x v="0"/>
    <n v="600"/>
    <x v="132"/>
    <m/>
    <x v="24"/>
    <x v="5"/>
    <x v="2"/>
    <x v="1"/>
  </r>
  <r>
    <s v="15-02-2025"/>
    <s v="Tenali"/>
    <s v="India"/>
    <x v="1"/>
    <s v="Female"/>
    <x v="2"/>
    <x v="29"/>
    <n v="108000"/>
    <n v="12000"/>
    <n v="15600"/>
    <n v="9"/>
    <m/>
    <n v="2340"/>
    <x v="0"/>
    <n v="135000"/>
    <x v="95"/>
    <m/>
    <x v="68"/>
    <x v="5"/>
    <x v="2"/>
    <x v="1"/>
  </r>
  <r>
    <s v="15-02-2025"/>
    <s v="Edmonton"/>
    <s v="Canada"/>
    <x v="1"/>
    <s v="Male"/>
    <x v="0"/>
    <x v="33"/>
    <n v="60"/>
    <n v="60"/>
    <n v="78"/>
    <n v="1"/>
    <m/>
    <n v="11.7"/>
    <x v="2"/>
    <n v="78"/>
    <x v="209"/>
    <m/>
    <x v="112"/>
    <x v="5"/>
    <x v="2"/>
    <x v="1"/>
  </r>
  <r>
    <s v="15-02-2025"/>
    <s v="Nashville"/>
    <s v="USA"/>
    <x v="1"/>
    <s v="Male"/>
    <x v="2"/>
    <x v="24"/>
    <n v="1250"/>
    <n v="250"/>
    <n v="325"/>
    <n v="5"/>
    <m/>
    <n v="100"/>
    <x v="2"/>
    <n v="1625"/>
    <x v="134"/>
    <m/>
    <x v="81"/>
    <x v="5"/>
    <x v="2"/>
    <x v="1"/>
  </r>
  <r>
    <s v="15-02-2025"/>
    <s v="Portland"/>
    <s v="USA"/>
    <x v="0"/>
    <s v="Male"/>
    <x v="5"/>
    <x v="20"/>
    <n v="50"/>
    <n v="10"/>
    <n v="13"/>
    <n v="5"/>
    <m/>
    <n v="3.25"/>
    <x v="1"/>
    <n v="65"/>
    <x v="67"/>
    <m/>
    <x v="64"/>
    <x v="5"/>
    <x v="2"/>
    <x v="1"/>
  </r>
  <r>
    <s v="16-02-2025"/>
    <s v="Delhi"/>
    <s v="India"/>
    <x v="1"/>
    <s v="Male"/>
    <x v="0"/>
    <x v="43"/>
    <n v="28"/>
    <n v="7"/>
    <n v="9"/>
    <n v="4"/>
    <m/>
    <n v="4.2"/>
    <x v="0"/>
    <n v="35"/>
    <x v="182"/>
    <m/>
    <x v="186"/>
    <x v="6"/>
    <x v="2"/>
    <x v="1"/>
  </r>
  <r>
    <s v="16-02-2025"/>
    <s v="Surat"/>
    <s v="India"/>
    <x v="0"/>
    <s v="Female"/>
    <x v="2"/>
    <x v="24"/>
    <n v="1250"/>
    <n v="250"/>
    <n v="325"/>
    <n v="5"/>
    <m/>
    <n v="81.25"/>
    <x v="1"/>
    <n v="1625"/>
    <x v="134"/>
    <m/>
    <x v="81"/>
    <x v="6"/>
    <x v="2"/>
    <x v="1"/>
  </r>
  <r>
    <s v="16-02-2025"/>
    <s v="Belo Horizonte"/>
    <s v="Brazil"/>
    <x v="1"/>
    <s v="Female"/>
    <x v="4"/>
    <x v="28"/>
    <n v="400"/>
    <n v="100"/>
    <n v="130"/>
    <n v="4"/>
    <m/>
    <n v="62.4"/>
    <x v="0"/>
    <n v="520"/>
    <x v="20"/>
    <m/>
    <x v="20"/>
    <x v="6"/>
    <x v="2"/>
    <x v="1"/>
  </r>
  <r>
    <s v="16-02-2025"/>
    <s v="Houston"/>
    <s v="USA"/>
    <x v="0"/>
    <s v="Female"/>
    <x v="0"/>
    <x v="38"/>
    <n v="135"/>
    <n v="45"/>
    <n v="59"/>
    <n v="3"/>
    <m/>
    <n v="8.7750000000000004"/>
    <x v="1"/>
    <n v="175.5"/>
    <x v="233"/>
    <m/>
    <x v="155"/>
    <x v="6"/>
    <x v="2"/>
    <x v="1"/>
  </r>
  <r>
    <s v="16-02-2025"/>
    <s v="Kharagpur"/>
    <s v="India"/>
    <x v="1"/>
    <s v="Female"/>
    <x v="0"/>
    <x v="33"/>
    <n v="300"/>
    <n v="60"/>
    <n v="78"/>
    <n v="5"/>
    <m/>
    <n v="58.5"/>
    <x v="2"/>
    <n v="390"/>
    <x v="43"/>
    <m/>
    <x v="85"/>
    <x v="6"/>
    <x v="2"/>
    <x v="1"/>
  </r>
  <r>
    <s v="16-02-2025"/>
    <s v="Frankfurt"/>
    <s v="Germany"/>
    <x v="1"/>
    <s v="Female"/>
    <x v="2"/>
    <x v="19"/>
    <n v="162000"/>
    <n v="18000"/>
    <n v="23400"/>
    <n v="9"/>
    <m/>
    <n v="3510"/>
    <x v="1"/>
    <n v="210600"/>
    <x v="262"/>
    <m/>
    <x v="168"/>
    <x v="6"/>
    <x v="2"/>
    <x v="1"/>
  </r>
  <r>
    <s v="16-02-2025"/>
    <s v="Pune"/>
    <s v="India"/>
    <x v="0"/>
    <s v="Male"/>
    <x v="0"/>
    <x v="1"/>
    <n v="160"/>
    <n v="80"/>
    <n v="104"/>
    <n v="2"/>
    <m/>
    <n v="10"/>
    <x v="1"/>
    <n v="200"/>
    <x v="121"/>
    <m/>
    <x v="11"/>
    <x v="6"/>
    <x v="2"/>
    <x v="1"/>
  </r>
  <r>
    <s v="16-02-2025"/>
    <s v="Allahabad"/>
    <s v="India"/>
    <x v="0"/>
    <s v="Female"/>
    <x v="2"/>
    <x v="7"/>
    <n v="495000"/>
    <n v="55000"/>
    <n v="71500"/>
    <n v="9"/>
    <m/>
    <n v="10725"/>
    <x v="1"/>
    <n v="643500"/>
    <x v="399"/>
    <m/>
    <x v="208"/>
    <x v="6"/>
    <x v="2"/>
    <x v="1"/>
  </r>
  <r>
    <s v="16-02-2025"/>
    <s v="Sydney"/>
    <s v="Australia"/>
    <x v="0"/>
    <s v="Female"/>
    <x v="4"/>
    <x v="31"/>
    <n v="4000"/>
    <n v="800"/>
    <n v="1040"/>
    <n v="5"/>
    <m/>
    <n v="104"/>
    <x v="0"/>
    <n v="5000"/>
    <x v="157"/>
    <m/>
    <x v="12"/>
    <x v="6"/>
    <x v="2"/>
    <x v="1"/>
  </r>
  <r>
    <s v="16-02-2025"/>
    <s v="Gwalior"/>
    <s v="India"/>
    <x v="0"/>
    <s v="Male"/>
    <x v="0"/>
    <x v="1"/>
    <n v="160"/>
    <n v="80"/>
    <n v="104"/>
    <n v="2"/>
    <m/>
    <n v="14"/>
    <x v="0"/>
    <n v="200"/>
    <x v="121"/>
    <m/>
    <x v="11"/>
    <x v="6"/>
    <x v="2"/>
    <x v="1"/>
  </r>
  <r>
    <s v="16-02-2025"/>
    <s v="SÃ£o Paulo"/>
    <s v="Brazil"/>
    <x v="0"/>
    <s v="Male"/>
    <x v="5"/>
    <x v="58"/>
    <n v="2500"/>
    <n v="250"/>
    <n v="325"/>
    <n v="10"/>
    <m/>
    <n v="100"/>
    <x v="1"/>
    <n v="3250"/>
    <x v="71"/>
    <m/>
    <x v="102"/>
    <x v="6"/>
    <x v="2"/>
    <x v="1"/>
  </r>
  <r>
    <s v="16-02-2025"/>
    <s v="Bareilly"/>
    <s v="India"/>
    <x v="0"/>
    <s v="Female"/>
    <x v="0"/>
    <x v="4"/>
    <n v="160"/>
    <n v="40"/>
    <n v="52"/>
    <n v="4"/>
    <m/>
    <n v="14.56"/>
    <x v="0"/>
    <n v="208"/>
    <x v="61"/>
    <m/>
    <x v="11"/>
    <x v="6"/>
    <x v="2"/>
    <x v="1"/>
  </r>
  <r>
    <s v="16-02-2025"/>
    <s v="Montreal"/>
    <s v="Canada"/>
    <x v="0"/>
    <s v="Female"/>
    <x v="4"/>
    <x v="13"/>
    <n v="6300"/>
    <n v="900"/>
    <n v="1170"/>
    <n v="7"/>
    <m/>
    <n v="117"/>
    <x v="1"/>
    <n v="7560"/>
    <x v="236"/>
    <m/>
    <x v="98"/>
    <x v="6"/>
    <x v="2"/>
    <x v="1"/>
  </r>
  <r>
    <s v="16-02-2025"/>
    <s v="Houston"/>
    <s v="USA"/>
    <x v="0"/>
    <s v="Female"/>
    <x v="5"/>
    <x v="41"/>
    <n v="27"/>
    <n v="3"/>
    <n v="4"/>
    <n v="9"/>
    <m/>
    <n v="1.6875"/>
    <x v="1"/>
    <n v="33.75"/>
    <x v="408"/>
    <m/>
    <x v="186"/>
    <x v="6"/>
    <x v="2"/>
    <x v="1"/>
  </r>
  <r>
    <s v="16-02-2025"/>
    <s v="Frankfurt"/>
    <s v="Germany"/>
    <x v="0"/>
    <s v="Male"/>
    <x v="0"/>
    <x v="4"/>
    <n v="200"/>
    <n v="40"/>
    <n v="52"/>
    <n v="5"/>
    <m/>
    <n v="25"/>
    <x v="2"/>
    <n v="250"/>
    <x v="78"/>
    <m/>
    <x v="54"/>
    <x v="6"/>
    <x v="2"/>
    <x v="1"/>
  </r>
  <r>
    <s v="16-02-2025"/>
    <s v="Seattle"/>
    <s v="USA"/>
    <x v="0"/>
    <s v="Male"/>
    <x v="1"/>
    <x v="44"/>
    <n v="300"/>
    <n v="150"/>
    <n v="195"/>
    <n v="2"/>
    <m/>
    <n v="39"/>
    <x v="2"/>
    <n v="390"/>
    <x v="43"/>
    <m/>
    <x v="85"/>
    <x v="6"/>
    <x v="2"/>
    <x v="1"/>
  </r>
  <r>
    <s v="16-02-2025"/>
    <s v="Patna"/>
    <s v="India"/>
    <x v="0"/>
    <s v="Male"/>
    <x v="5"/>
    <x v="53"/>
    <n v="240"/>
    <n v="30"/>
    <n v="39"/>
    <n v="8"/>
    <m/>
    <n v="21.84"/>
    <x v="0"/>
    <n v="312"/>
    <x v="7"/>
    <m/>
    <x v="7"/>
    <x v="6"/>
    <x v="2"/>
    <x v="1"/>
  </r>
  <r>
    <s v="16-02-2025"/>
    <s v="Gold Coast"/>
    <s v="Australia"/>
    <x v="0"/>
    <s v="Male"/>
    <x v="0"/>
    <x v="27"/>
    <n v="280"/>
    <n v="40"/>
    <n v="52"/>
    <n v="7"/>
    <m/>
    <n v="25.48"/>
    <x v="0"/>
    <n v="364"/>
    <x v="96"/>
    <m/>
    <x v="87"/>
    <x v="6"/>
    <x v="2"/>
    <x v="1"/>
  </r>
  <r>
    <s v="16-02-2025"/>
    <s v="Ras Al Khaimah"/>
    <s v="UAE"/>
    <x v="1"/>
    <s v="Male"/>
    <x v="0"/>
    <x v="9"/>
    <n v="420"/>
    <n v="60"/>
    <n v="78"/>
    <n v="7"/>
    <m/>
    <n v="54.6"/>
    <x v="1"/>
    <n v="546"/>
    <x v="15"/>
    <m/>
    <x v="32"/>
    <x v="6"/>
    <x v="2"/>
    <x v="1"/>
  </r>
  <r>
    <s v="16-02-2025"/>
    <s v="Brisbane"/>
    <s v="Australia"/>
    <x v="0"/>
    <s v="Male"/>
    <x v="0"/>
    <x v="6"/>
    <n v="100"/>
    <n v="20"/>
    <n v="26"/>
    <n v="5"/>
    <m/>
    <n v="6.5"/>
    <x v="1"/>
    <n v="130"/>
    <x v="53"/>
    <m/>
    <x v="9"/>
    <x v="6"/>
    <x v="2"/>
    <x v="1"/>
  </r>
  <r>
    <s v="16-02-2025"/>
    <s v="Moradabad"/>
    <s v="India"/>
    <x v="0"/>
    <s v="Female"/>
    <x v="5"/>
    <x v="40"/>
    <n v="250"/>
    <n v="50"/>
    <n v="65"/>
    <n v="5"/>
    <m/>
    <n v="16.25"/>
    <x v="1"/>
    <n v="325"/>
    <x v="24"/>
    <m/>
    <x v="67"/>
    <x v="6"/>
    <x v="2"/>
    <x v="1"/>
  </r>
  <r>
    <s v="16-02-2025"/>
    <s v="Bristol"/>
    <s v="UK"/>
    <x v="1"/>
    <s v="Female"/>
    <x v="4"/>
    <x v="31"/>
    <n v="1600"/>
    <n v="800"/>
    <n v="1040"/>
    <n v="2"/>
    <m/>
    <n v="104"/>
    <x v="2"/>
    <n v="2000"/>
    <x v="40"/>
    <m/>
    <x v="41"/>
    <x v="6"/>
    <x v="2"/>
    <x v="1"/>
  </r>
  <r>
    <s v="16-02-2025"/>
    <s v="Bangalore"/>
    <s v="India"/>
    <x v="0"/>
    <s v="Male"/>
    <x v="0"/>
    <x v="5"/>
    <n v="450"/>
    <n v="90"/>
    <n v="117"/>
    <n v="5"/>
    <m/>
    <n v="29.25"/>
    <x v="1"/>
    <n v="585"/>
    <x v="74"/>
    <m/>
    <x v="72"/>
    <x v="6"/>
    <x v="2"/>
    <x v="1"/>
  </r>
  <r>
    <s v="16-02-2025"/>
    <s v="Mumbai"/>
    <s v="India"/>
    <x v="0"/>
    <s v="Female"/>
    <x v="0"/>
    <x v="5"/>
    <n v="540"/>
    <n v="90"/>
    <n v="117"/>
    <n v="6"/>
    <m/>
    <n v="64.8"/>
    <x v="2"/>
    <n v="648"/>
    <x v="101"/>
    <m/>
    <x v="8"/>
    <x v="6"/>
    <x v="2"/>
    <x v="1"/>
  </r>
  <r>
    <s v="16-02-2025"/>
    <s v="Kharagpur"/>
    <s v="India"/>
    <x v="0"/>
    <s v="Male"/>
    <x v="4"/>
    <x v="37"/>
    <n v="1200"/>
    <n v="300"/>
    <n v="390"/>
    <n v="4"/>
    <m/>
    <n v="100"/>
    <x v="0"/>
    <n v="1500"/>
    <x v="52"/>
    <m/>
    <x v="105"/>
    <x v="6"/>
    <x v="2"/>
    <x v="1"/>
  </r>
  <r>
    <s v="16-02-2025"/>
    <s v="Mysore"/>
    <s v="India"/>
    <x v="1"/>
    <s v="Female"/>
    <x v="0"/>
    <x v="33"/>
    <n v="300"/>
    <n v="60"/>
    <n v="78"/>
    <n v="5"/>
    <m/>
    <n v="37.5"/>
    <x v="1"/>
    <n v="375"/>
    <x v="24"/>
    <m/>
    <x v="85"/>
    <x v="6"/>
    <x v="2"/>
    <x v="1"/>
  </r>
  <r>
    <s v="17-02-2025"/>
    <s v="Raichur"/>
    <s v="India"/>
    <x v="0"/>
    <s v="Male"/>
    <x v="0"/>
    <x v="5"/>
    <n v="720"/>
    <n v="90"/>
    <n v="117"/>
    <n v="8"/>
    <m/>
    <n v="65.52"/>
    <x v="0"/>
    <n v="936"/>
    <x v="1"/>
    <m/>
    <x v="1"/>
    <x v="7"/>
    <x v="2"/>
    <x v="1"/>
  </r>
  <r>
    <s v="17-02-2025"/>
    <s v="Baranagar"/>
    <s v="India"/>
    <x v="1"/>
    <s v="Female"/>
    <x v="2"/>
    <x v="52"/>
    <n v="10000"/>
    <n v="5000"/>
    <n v="6500"/>
    <n v="2"/>
    <m/>
    <n v="650"/>
    <x v="1"/>
    <n v="13000"/>
    <x v="93"/>
    <m/>
    <x v="88"/>
    <x v="7"/>
    <x v="2"/>
    <x v="1"/>
  </r>
  <r>
    <s v="17-02-2025"/>
    <s v="Jalandhar"/>
    <s v="India"/>
    <x v="0"/>
    <s v="Male"/>
    <x v="5"/>
    <x v="58"/>
    <n v="1250"/>
    <n v="250"/>
    <n v="325"/>
    <n v="5"/>
    <m/>
    <n v="100"/>
    <x v="2"/>
    <n v="1625"/>
    <x v="134"/>
    <m/>
    <x v="81"/>
    <x v="7"/>
    <x v="2"/>
    <x v="1"/>
  </r>
  <r>
    <s v="17-02-2025"/>
    <s v="Lucknow"/>
    <s v="India"/>
    <x v="0"/>
    <s v="Female"/>
    <x v="3"/>
    <x v="48"/>
    <n v="3000"/>
    <n v="300"/>
    <n v="390"/>
    <n v="10"/>
    <m/>
    <n v="100"/>
    <x v="2"/>
    <n v="3750"/>
    <x v="71"/>
    <m/>
    <x v="65"/>
    <x v="7"/>
    <x v="2"/>
    <x v="1"/>
  </r>
  <r>
    <s v="17-02-2025"/>
    <s v="Bardhaman"/>
    <s v="India"/>
    <x v="1"/>
    <s v="Female"/>
    <x v="2"/>
    <x v="52"/>
    <n v="25000"/>
    <n v="5000"/>
    <n v="6500"/>
    <n v="5"/>
    <m/>
    <n v="650"/>
    <x v="1"/>
    <n v="31250"/>
    <x v="58"/>
    <m/>
    <x v="57"/>
    <x v="7"/>
    <x v="2"/>
    <x v="1"/>
  </r>
  <r>
    <s v="17-02-2025"/>
    <s v="Adelaide"/>
    <s v="Australia"/>
    <x v="0"/>
    <s v="Female"/>
    <x v="0"/>
    <x v="14"/>
    <n v="420"/>
    <n v="140"/>
    <n v="182"/>
    <n v="3"/>
    <m/>
    <n v="38.22"/>
    <x v="0"/>
    <n v="546"/>
    <x v="15"/>
    <m/>
    <x v="32"/>
    <x v="7"/>
    <x v="2"/>
    <x v="1"/>
  </r>
  <r>
    <s v="17-02-2025"/>
    <s v="Kollam"/>
    <s v="India"/>
    <x v="1"/>
    <s v="Female"/>
    <x v="2"/>
    <x v="29"/>
    <n v="72000"/>
    <n v="12000"/>
    <n v="15600"/>
    <n v="6"/>
    <m/>
    <n v="2340"/>
    <x v="1"/>
    <n v="90000"/>
    <x v="106"/>
    <m/>
    <x v="39"/>
    <x v="7"/>
    <x v="2"/>
    <x v="1"/>
  </r>
  <r>
    <s v="17-02-2025"/>
    <s v="Dresden"/>
    <s v="Germany"/>
    <x v="1"/>
    <s v="Male"/>
    <x v="0"/>
    <x v="11"/>
    <n v="2200"/>
    <n v="550"/>
    <n v="715"/>
    <n v="4"/>
    <m/>
    <n v="100"/>
    <x v="0"/>
    <n v="2640"/>
    <x v="397"/>
    <m/>
    <x v="75"/>
    <x v="7"/>
    <x v="2"/>
    <x v="1"/>
  </r>
  <r>
    <s v="17-02-2025"/>
    <s v="Al Ain"/>
    <s v="UAE"/>
    <x v="0"/>
    <s v="Female"/>
    <x v="2"/>
    <x v="24"/>
    <n v="1500"/>
    <n v="250"/>
    <n v="325"/>
    <n v="6"/>
    <m/>
    <n v="93.75"/>
    <x v="1"/>
    <n v="1875"/>
    <x v="134"/>
    <m/>
    <x v="0"/>
    <x v="7"/>
    <x v="2"/>
    <x v="1"/>
  </r>
  <r>
    <s v="17-02-2025"/>
    <s v="SÃ£o Paulo"/>
    <s v="Brazil"/>
    <x v="0"/>
    <s v="Female"/>
    <x v="4"/>
    <x v="45"/>
    <n v="10000"/>
    <n v="2000"/>
    <n v="2600"/>
    <n v="5"/>
    <m/>
    <n v="260"/>
    <x v="2"/>
    <n v="13000"/>
    <x v="93"/>
    <m/>
    <x v="88"/>
    <x v="7"/>
    <x v="2"/>
    <x v="1"/>
  </r>
  <r>
    <s v="17-02-2025"/>
    <s v="Adelaide"/>
    <s v="Australia"/>
    <x v="0"/>
    <s v="Female"/>
    <x v="3"/>
    <x v="46"/>
    <n v="380"/>
    <n v="95"/>
    <n v="124"/>
    <n v="4"/>
    <m/>
    <n v="24.7"/>
    <x v="1"/>
    <n v="494"/>
    <x v="142"/>
    <m/>
    <x v="127"/>
    <x v="7"/>
    <x v="2"/>
    <x v="1"/>
  </r>
  <r>
    <s v="17-02-2025"/>
    <s v="Nagpur"/>
    <s v="India"/>
    <x v="0"/>
    <s v="Male"/>
    <x v="4"/>
    <x v="37"/>
    <n v="1200"/>
    <n v="300"/>
    <n v="390"/>
    <n v="4"/>
    <m/>
    <n v="100"/>
    <x v="0"/>
    <n v="1500"/>
    <x v="52"/>
    <m/>
    <x v="105"/>
    <x v="7"/>
    <x v="2"/>
    <x v="1"/>
  </r>
  <r>
    <s v="17-02-2025"/>
    <s v="Aligarh"/>
    <s v="India"/>
    <x v="1"/>
    <s v="Male"/>
    <x v="2"/>
    <x v="17"/>
    <n v="4400"/>
    <n v="2200"/>
    <n v="2860"/>
    <n v="2"/>
    <m/>
    <n v="286"/>
    <x v="2"/>
    <n v="5720"/>
    <x v="114"/>
    <m/>
    <x v="104"/>
    <x v="7"/>
    <x v="2"/>
    <x v="1"/>
  </r>
  <r>
    <s v="17-02-2025"/>
    <s v="Kolhapur"/>
    <s v="India"/>
    <x v="0"/>
    <s v="Male"/>
    <x v="5"/>
    <x v="58"/>
    <n v="750"/>
    <n v="250"/>
    <n v="325"/>
    <n v="3"/>
    <m/>
    <n v="93.75"/>
    <x v="2"/>
    <n v="937.5"/>
    <x v="154"/>
    <m/>
    <x v="126"/>
    <x v="7"/>
    <x v="2"/>
    <x v="1"/>
  </r>
  <r>
    <s v="17-02-2025"/>
    <s v="Gwalior"/>
    <s v="India"/>
    <x v="1"/>
    <s v="Female"/>
    <x v="3"/>
    <x v="8"/>
    <n v="560"/>
    <n v="80"/>
    <n v="104"/>
    <n v="7"/>
    <m/>
    <n v="87.36"/>
    <x v="0"/>
    <n v="728"/>
    <x v="17"/>
    <m/>
    <x v="17"/>
    <x v="7"/>
    <x v="2"/>
    <x v="1"/>
  </r>
  <r>
    <s v="17-02-2025"/>
    <s v="Las Vegas"/>
    <s v="USA"/>
    <x v="0"/>
    <s v="Female"/>
    <x v="0"/>
    <x v="27"/>
    <n v="160"/>
    <n v="40"/>
    <n v="52"/>
    <n v="4"/>
    <m/>
    <n v="10.4"/>
    <x v="1"/>
    <n v="208"/>
    <x v="61"/>
    <m/>
    <x v="11"/>
    <x v="7"/>
    <x v="2"/>
    <x v="1"/>
  </r>
  <r>
    <s v="17-02-2025"/>
    <s v="Rewa"/>
    <s v="India"/>
    <x v="0"/>
    <s v="Female"/>
    <x v="4"/>
    <x v="16"/>
    <n v="9000"/>
    <n v="1800"/>
    <n v="2340"/>
    <n v="5"/>
    <m/>
    <n v="234"/>
    <x v="2"/>
    <n v="11700"/>
    <x v="282"/>
    <m/>
    <x v="23"/>
    <x v="7"/>
    <x v="2"/>
    <x v="1"/>
  </r>
  <r>
    <s v="17-02-2025"/>
    <s v="Houston"/>
    <s v="USA"/>
    <x v="1"/>
    <s v="Male"/>
    <x v="1"/>
    <x v="50"/>
    <n v="1000"/>
    <n v="200"/>
    <n v="260"/>
    <n v="5"/>
    <m/>
    <n v="100"/>
    <x v="1"/>
    <n v="1150"/>
    <x v="22"/>
    <m/>
    <x v="22"/>
    <x v="7"/>
    <x v="2"/>
    <x v="1"/>
  </r>
  <r>
    <s v="17-02-2025"/>
    <s v="Calgary"/>
    <s v="Canada"/>
    <x v="1"/>
    <s v="Male"/>
    <x v="4"/>
    <x v="34"/>
    <n v="12500"/>
    <n v="2500"/>
    <n v="3250"/>
    <n v="5"/>
    <m/>
    <n v="325"/>
    <x v="0"/>
    <n v="15625"/>
    <x v="409"/>
    <m/>
    <x v="188"/>
    <x v="7"/>
    <x v="2"/>
    <x v="1"/>
  </r>
  <r>
    <s v="17-02-2025"/>
    <s v="Glasgow"/>
    <s v="UK"/>
    <x v="0"/>
    <s v="Male"/>
    <x v="0"/>
    <x v="0"/>
    <n v="250"/>
    <n v="250"/>
    <n v="325"/>
    <n v="1"/>
    <m/>
    <n v="16.25"/>
    <x v="1"/>
    <n v="325"/>
    <x v="24"/>
    <m/>
    <x v="67"/>
    <x v="7"/>
    <x v="2"/>
    <x v="1"/>
  </r>
  <r>
    <s v="17-02-2025"/>
    <s v="Frankfurt"/>
    <s v="Germany"/>
    <x v="1"/>
    <s v="Female"/>
    <x v="2"/>
    <x v="12"/>
    <n v="150000"/>
    <n v="25000"/>
    <n v="32500"/>
    <n v="6"/>
    <m/>
    <n v="4875"/>
    <x v="1"/>
    <n v="195000"/>
    <x v="174"/>
    <m/>
    <x v="77"/>
    <x v="7"/>
    <x v="2"/>
    <x v="1"/>
  </r>
  <r>
    <s v="17-02-2025"/>
    <s v="SÃ£o Paulo"/>
    <s v="Brazil"/>
    <x v="0"/>
    <s v="Male"/>
    <x v="3"/>
    <x v="46"/>
    <n v="475"/>
    <n v="95"/>
    <n v="124"/>
    <n v="5"/>
    <m/>
    <n v="30.875"/>
    <x v="1"/>
    <n v="617.5"/>
    <x v="97"/>
    <m/>
    <x v="90"/>
    <x v="7"/>
    <x v="2"/>
    <x v="1"/>
  </r>
  <r>
    <s v="17-02-2025"/>
    <s v="Edmonton"/>
    <s v="Canada"/>
    <x v="0"/>
    <s v="Male"/>
    <x v="4"/>
    <x v="35"/>
    <n v="4500"/>
    <n v="500"/>
    <n v="650"/>
    <n v="9"/>
    <m/>
    <n v="100"/>
    <x v="2"/>
    <n v="5850"/>
    <x v="194"/>
    <m/>
    <x v="40"/>
    <x v="7"/>
    <x v="2"/>
    <x v="1"/>
  </r>
  <r>
    <s v="17-02-2025"/>
    <s v="Ras Al Khaimah"/>
    <s v="UAE"/>
    <x v="0"/>
    <s v="Male"/>
    <x v="0"/>
    <x v="9"/>
    <n v="360"/>
    <n v="60"/>
    <n v="78"/>
    <n v="6"/>
    <m/>
    <n v="32.76"/>
    <x v="0"/>
    <n v="468"/>
    <x v="101"/>
    <m/>
    <x v="44"/>
    <x v="7"/>
    <x v="2"/>
    <x v="1"/>
  </r>
  <r>
    <s v="17-02-2025"/>
    <s v="Bristol"/>
    <s v="UK"/>
    <x v="1"/>
    <s v="Male"/>
    <x v="2"/>
    <x v="15"/>
    <n v="24500"/>
    <n v="3500"/>
    <n v="4550"/>
    <n v="7"/>
    <m/>
    <n v="455"/>
    <x v="1"/>
    <n v="31850"/>
    <x v="305"/>
    <m/>
    <x v="47"/>
    <x v="7"/>
    <x v="2"/>
    <x v="1"/>
  </r>
  <r>
    <s v="17-02-2025"/>
    <s v="Thiruvananthapuram"/>
    <s v="India"/>
    <x v="0"/>
    <s v="Male"/>
    <x v="2"/>
    <x v="7"/>
    <n v="165000"/>
    <n v="55000"/>
    <n v="71500"/>
    <n v="3"/>
    <m/>
    <n v="10725"/>
    <x v="2"/>
    <n v="206250"/>
    <x v="175"/>
    <m/>
    <x v="35"/>
    <x v="7"/>
    <x v="2"/>
    <x v="1"/>
  </r>
  <r>
    <s v="17-02-2025"/>
    <s v="Cologne"/>
    <s v="Germany"/>
    <x v="0"/>
    <s v="Female"/>
    <x v="4"/>
    <x v="30"/>
    <n v="10500"/>
    <n v="1500"/>
    <n v="1950"/>
    <n v="7"/>
    <m/>
    <n v="195"/>
    <x v="2"/>
    <n v="13650"/>
    <x v="272"/>
    <m/>
    <x v="205"/>
    <x v="7"/>
    <x v="2"/>
    <x v="1"/>
  </r>
  <r>
    <s v="17-02-2025"/>
    <s v="Fortaleza"/>
    <s v="Brazil"/>
    <x v="0"/>
    <s v="Male"/>
    <x v="0"/>
    <x v="5"/>
    <n v="450"/>
    <n v="90"/>
    <n v="117"/>
    <n v="5"/>
    <m/>
    <n v="56.25"/>
    <x v="2"/>
    <n v="562.5"/>
    <x v="113"/>
    <m/>
    <x v="72"/>
    <x v="7"/>
    <x v="2"/>
    <x v="1"/>
  </r>
  <r>
    <s v="17-02-2025"/>
    <s v="Jaipur"/>
    <s v="India"/>
    <x v="0"/>
    <s v="Male"/>
    <x v="2"/>
    <x v="17"/>
    <n v="11000"/>
    <n v="2200"/>
    <n v="2860"/>
    <n v="5"/>
    <m/>
    <n v="286"/>
    <x v="2"/>
    <n v="14300"/>
    <x v="21"/>
    <m/>
    <x v="125"/>
    <x v="7"/>
    <x v="2"/>
    <x v="1"/>
  </r>
  <r>
    <s v="17-02-2025"/>
    <s v="Raichur"/>
    <s v="India"/>
    <x v="0"/>
    <s v="Female"/>
    <x v="0"/>
    <x v="27"/>
    <n v="360"/>
    <n v="40"/>
    <n v="52"/>
    <n v="9"/>
    <m/>
    <n v="32.76"/>
    <x v="0"/>
    <n v="468"/>
    <x v="101"/>
    <m/>
    <x v="44"/>
    <x v="7"/>
    <x v="2"/>
    <x v="1"/>
  </r>
  <r>
    <s v="17-02-2025"/>
    <s v="Brisbane"/>
    <s v="Australia"/>
    <x v="0"/>
    <s v="Female"/>
    <x v="0"/>
    <x v="6"/>
    <n v="160"/>
    <n v="20"/>
    <n v="26"/>
    <n v="8"/>
    <m/>
    <n v="20.8"/>
    <x v="2"/>
    <n v="208"/>
    <x v="61"/>
    <m/>
    <x v="11"/>
    <x v="7"/>
    <x v="2"/>
    <x v="1"/>
  </r>
  <r>
    <s v="17-02-2025"/>
    <s v="Ottawa"/>
    <s v="Canada"/>
    <x v="1"/>
    <s v="Male"/>
    <x v="2"/>
    <x v="18"/>
    <n v="9600"/>
    <n v="1200"/>
    <n v="1560"/>
    <n v="8"/>
    <m/>
    <n v="156"/>
    <x v="0"/>
    <n v="12000"/>
    <x v="162"/>
    <m/>
    <x v="171"/>
    <x v="7"/>
    <x v="2"/>
    <x v="1"/>
  </r>
  <r>
    <s v="18-02-2025"/>
    <s v="Bhopal"/>
    <s v="India"/>
    <x v="0"/>
    <s v="Female"/>
    <x v="0"/>
    <x v="14"/>
    <n v="700"/>
    <n v="140"/>
    <n v="182"/>
    <n v="5"/>
    <m/>
    <n v="63.7"/>
    <x v="0"/>
    <n v="910"/>
    <x v="34"/>
    <m/>
    <x v="3"/>
    <x v="8"/>
    <x v="2"/>
    <x v="1"/>
  </r>
  <r>
    <s v="18-02-2025"/>
    <s v="Dallas"/>
    <s v="USA"/>
    <x v="0"/>
    <s v="Female"/>
    <x v="2"/>
    <x v="18"/>
    <n v="3600"/>
    <n v="1200"/>
    <n v="1560"/>
    <n v="3"/>
    <m/>
    <n v="156"/>
    <x v="0"/>
    <n v="4680"/>
    <x v="110"/>
    <m/>
    <x v="16"/>
    <x v="8"/>
    <x v="2"/>
    <x v="1"/>
  </r>
  <r>
    <s v="18-02-2025"/>
    <s v="Dubai"/>
    <s v="UAE"/>
    <x v="0"/>
    <s v="Female"/>
    <x v="2"/>
    <x v="17"/>
    <n v="8800"/>
    <n v="2200"/>
    <n v="2860"/>
    <n v="4"/>
    <m/>
    <n v="286"/>
    <x v="0"/>
    <n v="11000"/>
    <x v="191"/>
    <m/>
    <x v="58"/>
    <x v="8"/>
    <x v="2"/>
    <x v="1"/>
  </r>
  <r>
    <s v="18-02-2025"/>
    <s v="SÃ£o Paulo"/>
    <s v="Brazil"/>
    <x v="0"/>
    <s v="Male"/>
    <x v="0"/>
    <x v="32"/>
    <n v="120"/>
    <n v="20"/>
    <n v="26"/>
    <n v="6"/>
    <m/>
    <n v="7.8"/>
    <x v="1"/>
    <n v="156"/>
    <x v="4"/>
    <m/>
    <x v="4"/>
    <x v="8"/>
    <x v="2"/>
    <x v="1"/>
  </r>
  <r>
    <s v="18-02-2025"/>
    <s v="Hamburg"/>
    <s v="Germany"/>
    <x v="0"/>
    <s v="Male"/>
    <x v="4"/>
    <x v="45"/>
    <n v="14000"/>
    <n v="2000"/>
    <n v="2600"/>
    <n v="7"/>
    <m/>
    <n v="260"/>
    <x v="1"/>
    <n v="16100"/>
    <x v="112"/>
    <m/>
    <x v="107"/>
    <x v="8"/>
    <x v="2"/>
    <x v="1"/>
  </r>
  <r>
    <s v="18-02-2025"/>
    <s v="Hobart"/>
    <s v="Australia"/>
    <x v="0"/>
    <s v="Male"/>
    <x v="5"/>
    <x v="23"/>
    <n v="60"/>
    <n v="15"/>
    <n v="20"/>
    <n v="4"/>
    <m/>
    <n v="5.25"/>
    <x v="0"/>
    <n v="75"/>
    <x v="67"/>
    <m/>
    <x v="216"/>
    <x v="8"/>
    <x v="2"/>
    <x v="1"/>
  </r>
  <r>
    <s v="18-02-2025"/>
    <s v="Palghar"/>
    <s v="India"/>
    <x v="0"/>
    <s v="Female"/>
    <x v="4"/>
    <x v="31"/>
    <n v="4000"/>
    <n v="800"/>
    <n v="1040"/>
    <n v="5"/>
    <m/>
    <n v="104"/>
    <x v="1"/>
    <n v="5200"/>
    <x v="12"/>
    <m/>
    <x v="12"/>
    <x v="8"/>
    <x v="2"/>
    <x v="1"/>
  </r>
  <r>
    <s v="18-02-2025"/>
    <s v="Visakhapatnam"/>
    <s v="India"/>
    <x v="1"/>
    <s v="Male"/>
    <x v="0"/>
    <x v="9"/>
    <n v="360"/>
    <n v="60"/>
    <n v="78"/>
    <n v="6"/>
    <m/>
    <n v="45"/>
    <x v="1"/>
    <n v="450"/>
    <x v="43"/>
    <m/>
    <x v="44"/>
    <x v="8"/>
    <x v="2"/>
    <x v="1"/>
  </r>
  <r>
    <s v="18-02-2025"/>
    <s v="Bhiwani"/>
    <s v="India"/>
    <x v="0"/>
    <s v="Female"/>
    <x v="0"/>
    <x v="4"/>
    <n v="240"/>
    <n v="40"/>
    <n v="52"/>
    <n v="6"/>
    <m/>
    <n v="31.2"/>
    <x v="2"/>
    <n v="312"/>
    <x v="7"/>
    <m/>
    <x v="7"/>
    <x v="8"/>
    <x v="2"/>
    <x v="1"/>
  </r>
  <r>
    <s v="18-02-2025"/>
    <s v="BrasÃ­lia"/>
    <s v="Brazil"/>
    <x v="0"/>
    <s v="Male"/>
    <x v="2"/>
    <x v="24"/>
    <n v="1500"/>
    <n v="250"/>
    <n v="325"/>
    <n v="6"/>
    <m/>
    <n v="97.5"/>
    <x v="1"/>
    <n v="1950"/>
    <x v="0"/>
    <m/>
    <x v="0"/>
    <x v="8"/>
    <x v="2"/>
    <x v="1"/>
  </r>
  <r>
    <s v="18-02-2025"/>
    <s v="Winnipeg"/>
    <s v="Canada"/>
    <x v="0"/>
    <s v="Male"/>
    <x v="0"/>
    <x v="33"/>
    <n v="480"/>
    <n v="60"/>
    <n v="78"/>
    <n v="8"/>
    <m/>
    <n v="43.68"/>
    <x v="0"/>
    <n v="624"/>
    <x v="201"/>
    <m/>
    <x v="110"/>
    <x v="8"/>
    <x v="2"/>
    <x v="1"/>
  </r>
  <r>
    <s v="18-02-2025"/>
    <s v="Salvador"/>
    <s v="Brazil"/>
    <x v="1"/>
    <s v="Male"/>
    <x v="1"/>
    <x v="44"/>
    <n v="450"/>
    <n v="150"/>
    <n v="195"/>
    <n v="3"/>
    <m/>
    <n v="70.2"/>
    <x v="0"/>
    <n v="585"/>
    <x v="74"/>
    <m/>
    <x v="72"/>
    <x v="8"/>
    <x v="2"/>
    <x v="1"/>
  </r>
  <r>
    <s v="18-02-2025"/>
    <s v="Tenali"/>
    <s v="India"/>
    <x v="0"/>
    <s v="Female"/>
    <x v="0"/>
    <x v="6"/>
    <n v="100"/>
    <n v="20"/>
    <n v="26"/>
    <n v="5"/>
    <m/>
    <n v="13"/>
    <x v="2"/>
    <n v="130"/>
    <x v="53"/>
    <m/>
    <x v="9"/>
    <x v="8"/>
    <x v="2"/>
    <x v="1"/>
  </r>
  <r>
    <s v="18-02-2025"/>
    <s v="Kollam"/>
    <s v="India"/>
    <x v="0"/>
    <s v="Male"/>
    <x v="2"/>
    <x v="18"/>
    <n v="3600"/>
    <n v="1200"/>
    <n v="1560"/>
    <n v="3"/>
    <m/>
    <n v="156"/>
    <x v="0"/>
    <n v="4140"/>
    <x v="137"/>
    <m/>
    <x v="16"/>
    <x v="8"/>
    <x v="2"/>
    <x v="1"/>
  </r>
  <r>
    <s v="18-02-2025"/>
    <s v="Hobart"/>
    <s v="Australia"/>
    <x v="0"/>
    <s v="Female"/>
    <x v="0"/>
    <x v="27"/>
    <n v="120"/>
    <n v="40"/>
    <n v="52"/>
    <n v="3"/>
    <m/>
    <n v="10.92"/>
    <x v="0"/>
    <n v="156"/>
    <x v="4"/>
    <m/>
    <x v="4"/>
    <x v="8"/>
    <x v="2"/>
    <x v="1"/>
  </r>
  <r>
    <s v="18-02-2025"/>
    <s v="Jalgaon"/>
    <s v="India"/>
    <x v="0"/>
    <s v="Female"/>
    <x v="0"/>
    <x v="36"/>
    <n v="275"/>
    <n v="55"/>
    <n v="72"/>
    <n v="5"/>
    <m/>
    <n v="23.1"/>
    <x v="0"/>
    <n v="330"/>
    <x v="48"/>
    <m/>
    <x v="113"/>
    <x v="8"/>
    <x v="2"/>
    <x v="1"/>
  </r>
  <r>
    <s v="18-02-2025"/>
    <s v="Houston"/>
    <s v="USA"/>
    <x v="0"/>
    <s v="Female"/>
    <x v="0"/>
    <x v="4"/>
    <n v="200"/>
    <n v="40"/>
    <n v="52"/>
    <n v="5"/>
    <m/>
    <n v="17.5"/>
    <x v="0"/>
    <n v="250"/>
    <x v="78"/>
    <m/>
    <x v="54"/>
    <x v="8"/>
    <x v="2"/>
    <x v="1"/>
  </r>
  <r>
    <s v="18-02-2025"/>
    <s v="Milwaukee"/>
    <s v="USA"/>
    <x v="0"/>
    <s v="Female"/>
    <x v="2"/>
    <x v="29"/>
    <n v="72000"/>
    <n v="12000"/>
    <n v="15600"/>
    <n v="6"/>
    <m/>
    <n v="2340"/>
    <x v="0"/>
    <n v="90000"/>
    <x v="106"/>
    <m/>
    <x v="39"/>
    <x v="8"/>
    <x v="2"/>
    <x v="1"/>
  </r>
  <r>
    <s v="18-02-2025"/>
    <s v="Toronto"/>
    <s v="Canada"/>
    <x v="0"/>
    <s v="Male"/>
    <x v="0"/>
    <x v="14"/>
    <n v="280"/>
    <n v="140"/>
    <n v="182"/>
    <n v="2"/>
    <m/>
    <n v="24.5"/>
    <x v="0"/>
    <n v="350"/>
    <x v="91"/>
    <m/>
    <x v="87"/>
    <x v="8"/>
    <x v="2"/>
    <x v="1"/>
  </r>
  <r>
    <s v="18-02-2025"/>
    <s v="Austin"/>
    <s v="USA"/>
    <x v="0"/>
    <s v="Male"/>
    <x v="1"/>
    <x v="54"/>
    <n v="105"/>
    <n v="35"/>
    <n v="46"/>
    <n v="3"/>
    <m/>
    <n v="13.65"/>
    <x v="2"/>
    <n v="136.5"/>
    <x v="202"/>
    <m/>
    <x v="159"/>
    <x v="8"/>
    <x v="2"/>
    <x v="1"/>
  </r>
  <r>
    <s v="18-02-2025"/>
    <s v="Nizamabad"/>
    <s v="India"/>
    <x v="1"/>
    <s v="Male"/>
    <x v="4"/>
    <x v="28"/>
    <n v="400"/>
    <n v="100"/>
    <n v="130"/>
    <n v="4"/>
    <m/>
    <n v="62.4"/>
    <x v="0"/>
    <n v="520"/>
    <x v="20"/>
    <m/>
    <x v="20"/>
    <x v="8"/>
    <x v="2"/>
    <x v="1"/>
  </r>
  <r>
    <s v="18-02-2025"/>
    <s v="Fortaleza"/>
    <s v="Brazil"/>
    <x v="1"/>
    <s v="Female"/>
    <x v="1"/>
    <x v="50"/>
    <n v="400"/>
    <n v="200"/>
    <n v="260"/>
    <n v="2"/>
    <m/>
    <n v="46"/>
    <x v="1"/>
    <n v="460"/>
    <x v="55"/>
    <m/>
    <x v="20"/>
    <x v="8"/>
    <x v="2"/>
    <x v="1"/>
  </r>
  <r>
    <s v="18-02-2025"/>
    <s v="San Diego"/>
    <s v="USA"/>
    <x v="1"/>
    <s v="Male"/>
    <x v="0"/>
    <x v="3"/>
    <n v="400"/>
    <n v="100"/>
    <n v="130"/>
    <n v="4"/>
    <m/>
    <n v="57.6"/>
    <x v="0"/>
    <n v="480"/>
    <x v="187"/>
    <m/>
    <x v="20"/>
    <x v="8"/>
    <x v="2"/>
    <x v="1"/>
  </r>
  <r>
    <s v="18-02-2025"/>
    <s v="Ahmedabad"/>
    <s v="India"/>
    <x v="0"/>
    <s v="Male"/>
    <x v="1"/>
    <x v="50"/>
    <n v="1400"/>
    <n v="200"/>
    <n v="260"/>
    <n v="7"/>
    <m/>
    <n v="91"/>
    <x v="1"/>
    <n v="1820"/>
    <x v="109"/>
    <m/>
    <x v="99"/>
    <x v="8"/>
    <x v="2"/>
    <x v="1"/>
  </r>
  <r>
    <s v="18-02-2025"/>
    <s v="Milwaukee"/>
    <s v="USA"/>
    <x v="0"/>
    <s v="Male"/>
    <x v="3"/>
    <x v="8"/>
    <n v="320"/>
    <n v="80"/>
    <n v="104"/>
    <n v="4"/>
    <m/>
    <n v="20"/>
    <x v="1"/>
    <n v="400"/>
    <x v="187"/>
    <m/>
    <x v="28"/>
    <x v="8"/>
    <x v="2"/>
    <x v="1"/>
  </r>
  <r>
    <s v="18-02-2025"/>
    <s v="Sangli"/>
    <s v="India"/>
    <x v="1"/>
    <s v="Male"/>
    <x v="4"/>
    <x v="45"/>
    <n v="20000"/>
    <n v="2000"/>
    <n v="2600"/>
    <n v="10"/>
    <m/>
    <n v="260"/>
    <x v="1"/>
    <n v="25000"/>
    <x v="180"/>
    <m/>
    <x v="128"/>
    <x v="8"/>
    <x v="2"/>
    <x v="1"/>
  </r>
  <r>
    <s v="18-02-2025"/>
    <s v="Portland"/>
    <s v="USA"/>
    <x v="0"/>
    <s v="Female"/>
    <x v="4"/>
    <x v="13"/>
    <n v="6300"/>
    <n v="900"/>
    <n v="1170"/>
    <n v="7"/>
    <m/>
    <n v="117"/>
    <x v="1"/>
    <n v="7875"/>
    <x v="366"/>
    <m/>
    <x v="98"/>
    <x v="8"/>
    <x v="2"/>
    <x v="1"/>
  </r>
  <r>
    <s v="18-02-2025"/>
    <s v="Bhagalpur"/>
    <s v="India"/>
    <x v="0"/>
    <s v="Male"/>
    <x v="0"/>
    <x v="43"/>
    <n v="28"/>
    <n v="7"/>
    <n v="9"/>
    <n v="4"/>
    <m/>
    <n v="1.82"/>
    <x v="1"/>
    <n v="36.4"/>
    <x v="125"/>
    <m/>
    <x v="186"/>
    <x v="8"/>
    <x v="2"/>
    <x v="1"/>
  </r>
  <r>
    <s v="18-02-2025"/>
    <s v="Visakhapatnam"/>
    <s v="India"/>
    <x v="1"/>
    <s v="Female"/>
    <x v="5"/>
    <x v="53"/>
    <n v="240"/>
    <n v="30"/>
    <n v="39"/>
    <n v="8"/>
    <m/>
    <n v="46.8"/>
    <x v="2"/>
    <n v="312"/>
    <x v="7"/>
    <m/>
    <x v="7"/>
    <x v="8"/>
    <x v="2"/>
    <x v="1"/>
  </r>
  <r>
    <s v="18-02-2025"/>
    <s v="Nizamabad"/>
    <s v="India"/>
    <x v="0"/>
    <s v="Male"/>
    <x v="0"/>
    <x v="3"/>
    <n v="300"/>
    <n v="100"/>
    <n v="130"/>
    <n v="3"/>
    <m/>
    <n v="19.5"/>
    <x v="1"/>
    <n v="390"/>
    <x v="43"/>
    <m/>
    <x v="85"/>
    <x v="8"/>
    <x v="2"/>
    <x v="1"/>
  </r>
  <r>
    <s v="18-02-2025"/>
    <s v="London"/>
    <s v="UK"/>
    <x v="0"/>
    <s v="Male"/>
    <x v="2"/>
    <x v="29"/>
    <n v="72000"/>
    <n v="12000"/>
    <n v="15600"/>
    <n v="6"/>
    <m/>
    <n v="2340"/>
    <x v="0"/>
    <n v="90000"/>
    <x v="106"/>
    <m/>
    <x v="39"/>
    <x v="8"/>
    <x v="2"/>
    <x v="1"/>
  </r>
  <r>
    <s v="19-02-2025"/>
    <s v="Patna"/>
    <s v="India"/>
    <x v="1"/>
    <s v="Male"/>
    <x v="0"/>
    <x v="14"/>
    <n v="1120"/>
    <n v="140"/>
    <n v="182"/>
    <n v="8"/>
    <m/>
    <n v="100"/>
    <x v="2"/>
    <n v="1400"/>
    <x v="395"/>
    <m/>
    <x v="210"/>
    <x v="9"/>
    <x v="2"/>
    <x v="1"/>
  </r>
  <r>
    <s v="19-02-2025"/>
    <s v="Leipzig"/>
    <s v="Germany"/>
    <x v="1"/>
    <s v="Female"/>
    <x v="4"/>
    <x v="45"/>
    <n v="6000"/>
    <n v="2000"/>
    <n v="2600"/>
    <n v="3"/>
    <m/>
    <n v="260"/>
    <x v="0"/>
    <n v="7800"/>
    <x v="23"/>
    <m/>
    <x v="25"/>
    <x v="9"/>
    <x v="2"/>
    <x v="1"/>
  </r>
  <r>
    <s v="19-02-2025"/>
    <s v="Perth"/>
    <s v="Australia"/>
    <x v="0"/>
    <s v="Female"/>
    <x v="2"/>
    <x v="29"/>
    <n v="36000"/>
    <n v="12000"/>
    <n v="15600"/>
    <n v="3"/>
    <m/>
    <n v="2340"/>
    <x v="1"/>
    <n v="46800"/>
    <x v="51"/>
    <m/>
    <x v="52"/>
    <x v="9"/>
    <x v="2"/>
    <x v="1"/>
  </r>
  <r>
    <s v="19-02-2025"/>
    <s v="New York"/>
    <s v="USA"/>
    <x v="1"/>
    <s v="Female"/>
    <x v="0"/>
    <x v="1"/>
    <n v="240"/>
    <n v="80"/>
    <n v="104"/>
    <n v="3"/>
    <m/>
    <n v="46.8"/>
    <x v="2"/>
    <n v="312"/>
    <x v="7"/>
    <m/>
    <x v="7"/>
    <x v="9"/>
    <x v="2"/>
    <x v="1"/>
  </r>
  <r>
    <s v="19-02-2025"/>
    <s v="Bokaro"/>
    <s v="India"/>
    <x v="0"/>
    <s v="Male"/>
    <x v="1"/>
    <x v="50"/>
    <n v="1200"/>
    <n v="200"/>
    <n v="260"/>
    <n v="6"/>
    <m/>
    <n v="75"/>
    <x v="1"/>
    <n v="1500"/>
    <x v="52"/>
    <m/>
    <x v="105"/>
    <x v="9"/>
    <x v="2"/>
    <x v="1"/>
  </r>
  <r>
    <s v="19-02-2025"/>
    <s v="London"/>
    <s v="UK"/>
    <x v="1"/>
    <s v="Female"/>
    <x v="0"/>
    <x v="1"/>
    <n v="640"/>
    <n v="80"/>
    <n v="104"/>
    <n v="8"/>
    <m/>
    <n v="99.84"/>
    <x v="0"/>
    <n v="832"/>
    <x v="221"/>
    <m/>
    <x v="162"/>
    <x v="9"/>
    <x v="2"/>
    <x v="1"/>
  </r>
  <r>
    <s v="19-02-2025"/>
    <s v="San Francisco"/>
    <s v="USA"/>
    <x v="0"/>
    <s v="Male"/>
    <x v="0"/>
    <x v="4"/>
    <n v="240"/>
    <n v="40"/>
    <n v="52"/>
    <n v="6"/>
    <m/>
    <n v="15.6"/>
    <x v="1"/>
    <n v="312"/>
    <x v="7"/>
    <m/>
    <x v="7"/>
    <x v="9"/>
    <x v="2"/>
    <x v="1"/>
  </r>
  <r>
    <s v="19-02-2025"/>
    <s v="Bristol"/>
    <s v="UK"/>
    <x v="0"/>
    <s v="Female"/>
    <x v="4"/>
    <x v="35"/>
    <n v="2500"/>
    <n v="500"/>
    <n v="650"/>
    <n v="5"/>
    <m/>
    <n v="100"/>
    <x v="1"/>
    <n v="3125"/>
    <x v="241"/>
    <m/>
    <x v="102"/>
    <x v="9"/>
    <x v="2"/>
    <x v="1"/>
  </r>
  <r>
    <s v="19-02-2025"/>
    <s v="Tumkur"/>
    <s v="India"/>
    <x v="1"/>
    <s v="Female"/>
    <x v="4"/>
    <x v="34"/>
    <n v="15000"/>
    <n v="2500"/>
    <n v="3250"/>
    <n v="6"/>
    <m/>
    <n v="325"/>
    <x v="1"/>
    <n v="19500"/>
    <x v="151"/>
    <m/>
    <x v="134"/>
    <x v="9"/>
    <x v="2"/>
    <x v="1"/>
  </r>
  <r>
    <s v="19-02-2025"/>
    <s v="Etawah"/>
    <s v="India"/>
    <x v="1"/>
    <s v="Male"/>
    <x v="1"/>
    <x v="54"/>
    <n v="175"/>
    <n v="35"/>
    <n v="46"/>
    <n v="5"/>
    <m/>
    <n v="34.125"/>
    <x v="2"/>
    <n v="227.5"/>
    <x v="186"/>
    <m/>
    <x v="156"/>
    <x v="9"/>
    <x v="2"/>
    <x v="1"/>
  </r>
  <r>
    <s v="19-02-2025"/>
    <s v="London"/>
    <s v="UK"/>
    <x v="0"/>
    <s v="Female"/>
    <x v="0"/>
    <x v="9"/>
    <n v="240"/>
    <n v="60"/>
    <n v="78"/>
    <n v="4"/>
    <m/>
    <n v="15.6"/>
    <x v="1"/>
    <n v="312"/>
    <x v="7"/>
    <m/>
    <x v="7"/>
    <x v="9"/>
    <x v="2"/>
    <x v="1"/>
  </r>
  <r>
    <s v="19-02-2025"/>
    <s v="Jalandhar"/>
    <s v="India"/>
    <x v="0"/>
    <s v="Male"/>
    <x v="0"/>
    <x v="6"/>
    <n v="160"/>
    <n v="20"/>
    <n v="26"/>
    <n v="8"/>
    <m/>
    <n v="20.8"/>
    <x v="2"/>
    <n v="208"/>
    <x v="61"/>
    <m/>
    <x v="11"/>
    <x v="9"/>
    <x v="2"/>
    <x v="1"/>
  </r>
  <r>
    <s v="19-02-2025"/>
    <s v="Liverpool"/>
    <s v="UK"/>
    <x v="0"/>
    <s v="Female"/>
    <x v="0"/>
    <x v="32"/>
    <n v="80"/>
    <n v="20"/>
    <n v="26"/>
    <n v="4"/>
    <m/>
    <n v="5.2"/>
    <x v="1"/>
    <n v="104"/>
    <x v="60"/>
    <m/>
    <x v="59"/>
    <x v="9"/>
    <x v="2"/>
    <x v="1"/>
  </r>
  <r>
    <s v="19-02-2025"/>
    <s v="Madurai"/>
    <s v="India"/>
    <x v="0"/>
    <s v="Female"/>
    <x v="0"/>
    <x v="1"/>
    <n v="320"/>
    <n v="80"/>
    <n v="104"/>
    <n v="4"/>
    <m/>
    <n v="20.8"/>
    <x v="1"/>
    <n v="416"/>
    <x v="27"/>
    <m/>
    <x v="28"/>
    <x v="9"/>
    <x v="2"/>
    <x v="1"/>
  </r>
  <r>
    <s v="19-02-2025"/>
    <s v="Winnipeg"/>
    <s v="Canada"/>
    <x v="0"/>
    <s v="Female"/>
    <x v="2"/>
    <x v="15"/>
    <n v="21000"/>
    <n v="3500"/>
    <n v="4550"/>
    <n v="6"/>
    <m/>
    <n v="455"/>
    <x v="1"/>
    <n v="27300"/>
    <x v="228"/>
    <m/>
    <x v="18"/>
    <x v="9"/>
    <x v="2"/>
    <x v="1"/>
  </r>
  <r>
    <s v="19-02-2025"/>
    <s v="Quebec City"/>
    <s v="Canada"/>
    <x v="1"/>
    <s v="Male"/>
    <x v="1"/>
    <x v="50"/>
    <n v="600"/>
    <n v="200"/>
    <n v="260"/>
    <n v="3"/>
    <m/>
    <n v="78"/>
    <x v="1"/>
    <n v="780"/>
    <x v="5"/>
    <m/>
    <x v="5"/>
    <x v="9"/>
    <x v="2"/>
    <x v="1"/>
  </r>
  <r>
    <s v="19-02-2025"/>
    <s v="Bokaro"/>
    <s v="India"/>
    <x v="1"/>
    <s v="Female"/>
    <x v="2"/>
    <x v="19"/>
    <n v="72000"/>
    <n v="18000"/>
    <n v="23400"/>
    <n v="4"/>
    <m/>
    <n v="3510"/>
    <x v="1"/>
    <n v="93600"/>
    <x v="39"/>
    <m/>
    <x v="39"/>
    <x v="9"/>
    <x v="2"/>
    <x v="1"/>
  </r>
  <r>
    <s v="19-02-2025"/>
    <s v="Salvador"/>
    <s v="Brazil"/>
    <x v="1"/>
    <s v="Female"/>
    <x v="0"/>
    <x v="1"/>
    <n v="240"/>
    <n v="80"/>
    <n v="104"/>
    <n v="3"/>
    <m/>
    <n v="28.8"/>
    <x v="1"/>
    <n v="288"/>
    <x v="61"/>
    <m/>
    <x v="7"/>
    <x v="9"/>
    <x v="2"/>
    <x v="1"/>
  </r>
  <r>
    <s v="19-02-2025"/>
    <s v="Patna"/>
    <s v="India"/>
    <x v="0"/>
    <s v="Male"/>
    <x v="1"/>
    <x v="2"/>
    <n v="360"/>
    <n v="180"/>
    <n v="234"/>
    <n v="2"/>
    <m/>
    <n v="23.4"/>
    <x v="1"/>
    <n v="468"/>
    <x v="101"/>
    <m/>
    <x v="44"/>
    <x v="9"/>
    <x v="2"/>
    <x v="1"/>
  </r>
  <r>
    <s v="19-02-2025"/>
    <s v="Bhiwani"/>
    <s v="India"/>
    <x v="0"/>
    <s v="Female"/>
    <x v="0"/>
    <x v="36"/>
    <n v="110"/>
    <n v="55"/>
    <n v="72"/>
    <n v="2"/>
    <m/>
    <n v="10.01"/>
    <x v="0"/>
    <n v="143"/>
    <x v="232"/>
    <m/>
    <x v="180"/>
    <x v="9"/>
    <x v="2"/>
    <x v="1"/>
  </r>
  <r>
    <s v="19-02-2025"/>
    <s v="Surat"/>
    <s v="India"/>
    <x v="0"/>
    <s v="Male"/>
    <x v="0"/>
    <x v="6"/>
    <n v="100"/>
    <n v="20"/>
    <n v="26"/>
    <n v="5"/>
    <m/>
    <n v="6.5"/>
    <x v="1"/>
    <n v="130"/>
    <x v="53"/>
    <m/>
    <x v="9"/>
    <x v="9"/>
    <x v="2"/>
    <x v="1"/>
  </r>
  <r>
    <s v="19-02-2025"/>
    <s v="New York"/>
    <s v="USA"/>
    <x v="0"/>
    <s v="Female"/>
    <x v="0"/>
    <x v="33"/>
    <n v="420"/>
    <n v="60"/>
    <n v="78"/>
    <n v="7"/>
    <m/>
    <n v="54.6"/>
    <x v="2"/>
    <n v="546"/>
    <x v="15"/>
    <m/>
    <x v="32"/>
    <x v="9"/>
    <x v="2"/>
    <x v="1"/>
  </r>
  <r>
    <s v="19-02-2025"/>
    <s v="Cologne"/>
    <s v="Germany"/>
    <x v="0"/>
    <s v="Female"/>
    <x v="2"/>
    <x v="7"/>
    <n v="330000"/>
    <n v="55000"/>
    <n v="71500"/>
    <n v="6"/>
    <m/>
    <n v="10725"/>
    <x v="1"/>
    <n v="412500"/>
    <x v="287"/>
    <m/>
    <x v="132"/>
    <x v="9"/>
    <x v="2"/>
    <x v="1"/>
  </r>
  <r>
    <s v="19-02-2025"/>
    <s v="Phoenix"/>
    <s v="USA"/>
    <x v="1"/>
    <s v="Female"/>
    <x v="2"/>
    <x v="18"/>
    <n v="2400"/>
    <n v="1200"/>
    <n v="1560"/>
    <n v="2"/>
    <m/>
    <n v="156"/>
    <x v="1"/>
    <n v="3120"/>
    <x v="72"/>
    <m/>
    <x v="70"/>
    <x v="9"/>
    <x v="2"/>
    <x v="1"/>
  </r>
  <r>
    <s v="19-02-2025"/>
    <s v="Thiruvananthapuram"/>
    <s v="India"/>
    <x v="1"/>
    <s v="Female"/>
    <x v="0"/>
    <x v="27"/>
    <n v="80"/>
    <n v="40"/>
    <n v="52"/>
    <n v="2"/>
    <m/>
    <n v="10.4"/>
    <x v="1"/>
    <n v="104"/>
    <x v="60"/>
    <m/>
    <x v="59"/>
    <x v="9"/>
    <x v="2"/>
    <x v="1"/>
  </r>
  <r>
    <s v="19-02-2025"/>
    <s v="Edmonton"/>
    <s v="Canada"/>
    <x v="1"/>
    <s v="Female"/>
    <x v="0"/>
    <x v="43"/>
    <n v="49"/>
    <n v="7"/>
    <n v="9"/>
    <n v="7"/>
    <m/>
    <n v="9.1875"/>
    <x v="2"/>
    <n v="61.25"/>
    <x v="76"/>
    <m/>
    <x v="34"/>
    <x v="9"/>
    <x v="2"/>
    <x v="1"/>
  </r>
  <r>
    <s v="19-02-2025"/>
    <s v="Dresden"/>
    <s v="Germany"/>
    <x v="0"/>
    <s v="Male"/>
    <x v="0"/>
    <x v="6"/>
    <n v="120"/>
    <n v="20"/>
    <n v="26"/>
    <n v="6"/>
    <m/>
    <n v="15.6"/>
    <x v="2"/>
    <n v="156"/>
    <x v="4"/>
    <m/>
    <x v="4"/>
    <x v="9"/>
    <x v="2"/>
    <x v="1"/>
  </r>
  <r>
    <s v="20-02-2025"/>
    <s v="New York"/>
    <s v="USA"/>
    <x v="1"/>
    <s v="Female"/>
    <x v="3"/>
    <x v="21"/>
    <n v="900"/>
    <n v="450"/>
    <n v="585"/>
    <n v="2"/>
    <m/>
    <n v="100"/>
    <x v="2"/>
    <n v="1170"/>
    <x v="28"/>
    <m/>
    <x v="29"/>
    <x v="10"/>
    <x v="2"/>
    <x v="1"/>
  </r>
  <r>
    <s v="20-02-2025"/>
    <s v="Los Angeles"/>
    <s v="USA"/>
    <x v="1"/>
    <s v="Female"/>
    <x v="0"/>
    <x v="11"/>
    <n v="3850"/>
    <n v="550"/>
    <n v="715"/>
    <n v="7"/>
    <m/>
    <n v="100"/>
    <x v="2"/>
    <n v="5005"/>
    <x v="179"/>
    <m/>
    <x v="147"/>
    <x v="10"/>
    <x v="2"/>
    <x v="1"/>
  </r>
  <r>
    <s v="20-02-2025"/>
    <s v="Bangalore"/>
    <s v="India"/>
    <x v="0"/>
    <s v="Male"/>
    <x v="0"/>
    <x v="36"/>
    <n v="220"/>
    <n v="55"/>
    <n v="72"/>
    <n v="4"/>
    <m/>
    <n v="19.25"/>
    <x v="0"/>
    <n v="275"/>
    <x v="48"/>
    <m/>
    <x v="49"/>
    <x v="10"/>
    <x v="2"/>
    <x v="1"/>
  </r>
  <r>
    <s v="20-02-2025"/>
    <s v="Manaus"/>
    <s v="Brazil"/>
    <x v="1"/>
    <s v="Male"/>
    <x v="4"/>
    <x v="31"/>
    <n v="4000"/>
    <n v="800"/>
    <n v="1040"/>
    <n v="5"/>
    <m/>
    <n v="104"/>
    <x v="1"/>
    <n v="4600"/>
    <x v="47"/>
    <m/>
    <x v="12"/>
    <x v="10"/>
    <x v="2"/>
    <x v="1"/>
  </r>
  <r>
    <s v="20-02-2025"/>
    <s v="Jalandhar"/>
    <s v="India"/>
    <x v="1"/>
    <s v="Female"/>
    <x v="2"/>
    <x v="19"/>
    <n v="90000"/>
    <n v="18000"/>
    <n v="23400"/>
    <n v="5"/>
    <m/>
    <n v="3510"/>
    <x v="1"/>
    <n v="117000"/>
    <x v="95"/>
    <m/>
    <x v="63"/>
    <x v="10"/>
    <x v="2"/>
    <x v="1"/>
  </r>
  <r>
    <s v="20-02-2025"/>
    <s v="Nashville"/>
    <s v="USA"/>
    <x v="1"/>
    <s v="Male"/>
    <x v="5"/>
    <x v="57"/>
    <n v="150"/>
    <n v="25"/>
    <n v="33"/>
    <n v="6"/>
    <m/>
    <n v="23.4"/>
    <x v="0"/>
    <n v="195"/>
    <x v="65"/>
    <m/>
    <x v="184"/>
    <x v="10"/>
    <x v="2"/>
    <x v="1"/>
  </r>
  <r>
    <s v="20-02-2025"/>
    <s v="Glasgow"/>
    <s v="UK"/>
    <x v="0"/>
    <s v="Female"/>
    <x v="0"/>
    <x v="38"/>
    <n v="135"/>
    <n v="45"/>
    <n v="59"/>
    <n v="3"/>
    <m/>
    <n v="7.7625000000000002"/>
    <x v="1"/>
    <n v="155.25"/>
    <x v="410"/>
    <m/>
    <x v="155"/>
    <x v="10"/>
    <x v="2"/>
    <x v="1"/>
  </r>
  <r>
    <s v="20-02-2025"/>
    <s v="Rio de Janeiro"/>
    <s v="Brazil"/>
    <x v="0"/>
    <s v="Male"/>
    <x v="0"/>
    <x v="27"/>
    <n v="120"/>
    <n v="40"/>
    <n v="52"/>
    <n v="3"/>
    <m/>
    <n v="10.92"/>
    <x v="0"/>
    <n v="156"/>
    <x v="4"/>
    <m/>
    <x v="4"/>
    <x v="10"/>
    <x v="2"/>
    <x v="1"/>
  </r>
  <r>
    <s v="20-02-2025"/>
    <s v="Aizawl"/>
    <s v="India"/>
    <x v="0"/>
    <s v="Male"/>
    <x v="5"/>
    <x v="57"/>
    <n v="175"/>
    <n v="25"/>
    <n v="33"/>
    <n v="7"/>
    <m/>
    <n v="10.9375"/>
    <x v="1"/>
    <n v="218.75"/>
    <x v="354"/>
    <m/>
    <x v="153"/>
    <x v="10"/>
    <x v="2"/>
    <x v="1"/>
  </r>
  <r>
    <s v="20-02-2025"/>
    <s v="Jalgaon"/>
    <s v="India"/>
    <x v="0"/>
    <s v="Male"/>
    <x v="0"/>
    <x v="32"/>
    <n v="80"/>
    <n v="20"/>
    <n v="26"/>
    <n v="4"/>
    <m/>
    <n v="10.4"/>
    <x v="2"/>
    <n v="104"/>
    <x v="60"/>
    <m/>
    <x v="59"/>
    <x v="10"/>
    <x v="2"/>
    <x v="1"/>
  </r>
  <r>
    <s v="20-02-2025"/>
    <s v="Las Vegas"/>
    <s v="USA"/>
    <x v="0"/>
    <s v="Female"/>
    <x v="0"/>
    <x v="32"/>
    <n v="80"/>
    <n v="20"/>
    <n v="26"/>
    <n v="4"/>
    <m/>
    <n v="4.5999999999999996"/>
    <x v="1"/>
    <n v="92"/>
    <x v="44"/>
    <m/>
    <x v="59"/>
    <x v="10"/>
    <x v="2"/>
    <x v="1"/>
  </r>
  <r>
    <s v="20-02-2025"/>
    <s v="Leeds"/>
    <s v="UK"/>
    <x v="0"/>
    <s v="Male"/>
    <x v="0"/>
    <x v="32"/>
    <n v="100"/>
    <n v="20"/>
    <n v="26"/>
    <n v="5"/>
    <m/>
    <n v="13"/>
    <x v="2"/>
    <n v="130"/>
    <x v="53"/>
    <m/>
    <x v="9"/>
    <x v="10"/>
    <x v="2"/>
    <x v="1"/>
  </r>
  <r>
    <s v="20-02-2025"/>
    <s v="Etawah"/>
    <s v="India"/>
    <x v="0"/>
    <s v="Male"/>
    <x v="4"/>
    <x v="34"/>
    <n v="12500"/>
    <n v="2500"/>
    <n v="3250"/>
    <n v="5"/>
    <m/>
    <n v="325"/>
    <x v="1"/>
    <n v="16250"/>
    <x v="240"/>
    <m/>
    <x v="188"/>
    <x v="10"/>
    <x v="2"/>
    <x v="1"/>
  </r>
  <r>
    <s v="20-02-2025"/>
    <s v="Ras Al Khaimah"/>
    <s v="UAE"/>
    <x v="1"/>
    <s v="Male"/>
    <x v="3"/>
    <x v="8"/>
    <n v="480"/>
    <n v="80"/>
    <n v="104"/>
    <n v="6"/>
    <m/>
    <n v="74.88"/>
    <x v="0"/>
    <n v="624"/>
    <x v="201"/>
    <m/>
    <x v="110"/>
    <x v="10"/>
    <x v="2"/>
    <x v="1"/>
  </r>
  <r>
    <s v="20-02-2025"/>
    <s v="Madurai"/>
    <s v="India"/>
    <x v="0"/>
    <s v="Female"/>
    <x v="0"/>
    <x v="6"/>
    <n v="40"/>
    <n v="20"/>
    <n v="26"/>
    <n v="2"/>
    <m/>
    <n v="3.64"/>
    <x v="0"/>
    <n v="52"/>
    <x v="44"/>
    <m/>
    <x v="45"/>
    <x v="10"/>
    <x v="2"/>
    <x v="1"/>
  </r>
  <r>
    <s v="20-02-2025"/>
    <s v="Tenali"/>
    <s v="India"/>
    <x v="0"/>
    <s v="Male"/>
    <x v="0"/>
    <x v="33"/>
    <n v="300"/>
    <n v="60"/>
    <n v="78"/>
    <n v="5"/>
    <m/>
    <n v="27.3"/>
    <x v="0"/>
    <n v="390"/>
    <x v="43"/>
    <m/>
    <x v="85"/>
    <x v="10"/>
    <x v="2"/>
    <x v="1"/>
  </r>
  <r>
    <s v="20-02-2025"/>
    <s v="Portland"/>
    <s v="USA"/>
    <x v="1"/>
    <s v="Male"/>
    <x v="4"/>
    <x v="16"/>
    <n v="5400"/>
    <n v="1800"/>
    <n v="2340"/>
    <n v="3"/>
    <m/>
    <n v="234"/>
    <x v="1"/>
    <n v="7020"/>
    <x v="105"/>
    <m/>
    <x v="141"/>
    <x v="10"/>
    <x v="2"/>
    <x v="1"/>
  </r>
  <r>
    <s v="20-02-2025"/>
    <s v="Abu Dhabi"/>
    <s v="UAE"/>
    <x v="0"/>
    <s v="Male"/>
    <x v="0"/>
    <x v="32"/>
    <n v="120"/>
    <n v="20"/>
    <n v="26"/>
    <n v="6"/>
    <m/>
    <n v="10.08"/>
    <x v="0"/>
    <n v="144"/>
    <x v="60"/>
    <m/>
    <x v="4"/>
    <x v="10"/>
    <x v="2"/>
    <x v="1"/>
  </r>
  <r>
    <s v="20-02-2025"/>
    <s v="Kollam"/>
    <s v="India"/>
    <x v="1"/>
    <s v="Male"/>
    <x v="0"/>
    <x v="43"/>
    <n v="35"/>
    <n v="7"/>
    <n v="9"/>
    <n v="5"/>
    <m/>
    <n v="4.55"/>
    <x v="1"/>
    <n v="45.5"/>
    <x v="100"/>
    <m/>
    <x v="115"/>
    <x v="10"/>
    <x v="2"/>
    <x v="1"/>
  </r>
  <r>
    <s v="20-02-2025"/>
    <s v="Umm Al Quwain"/>
    <s v="UAE"/>
    <x v="0"/>
    <s v="Female"/>
    <x v="4"/>
    <x v="16"/>
    <n v="16200"/>
    <n v="1800"/>
    <n v="2340"/>
    <n v="9"/>
    <m/>
    <n v="234"/>
    <x v="1"/>
    <n v="21060"/>
    <x v="407"/>
    <m/>
    <x v="234"/>
    <x v="10"/>
    <x v="2"/>
    <x v="1"/>
  </r>
  <r>
    <s v="20-02-2025"/>
    <s v="Nagpur"/>
    <s v="India"/>
    <x v="0"/>
    <s v="Male"/>
    <x v="0"/>
    <x v="1"/>
    <n v="640"/>
    <n v="80"/>
    <n v="104"/>
    <n v="8"/>
    <m/>
    <n v="41.6"/>
    <x v="1"/>
    <n v="832"/>
    <x v="221"/>
    <m/>
    <x v="162"/>
    <x v="10"/>
    <x v="2"/>
    <x v="1"/>
  </r>
  <r>
    <s v="20-02-2025"/>
    <s v="Phoenix"/>
    <s v="USA"/>
    <x v="0"/>
    <s v="Male"/>
    <x v="5"/>
    <x v="49"/>
    <n v="420"/>
    <n v="70"/>
    <n v="91"/>
    <n v="6"/>
    <m/>
    <n v="54.6"/>
    <x v="2"/>
    <n v="546"/>
    <x v="15"/>
    <m/>
    <x v="32"/>
    <x v="10"/>
    <x v="2"/>
    <x v="1"/>
  </r>
  <r>
    <s v="20-02-2025"/>
    <s v="Bhopal"/>
    <s v="India"/>
    <x v="0"/>
    <s v="Female"/>
    <x v="1"/>
    <x v="47"/>
    <n v="50"/>
    <n v="25"/>
    <n v="33"/>
    <n v="2"/>
    <m/>
    <n v="6.5"/>
    <x v="2"/>
    <n v="65"/>
    <x v="67"/>
    <m/>
    <x v="167"/>
    <x v="10"/>
    <x v="2"/>
    <x v="1"/>
  </r>
  <r>
    <s v="20-02-2025"/>
    <s v="Atlanta"/>
    <s v="USA"/>
    <x v="0"/>
    <s v="Female"/>
    <x v="1"/>
    <x v="44"/>
    <n v="450"/>
    <n v="150"/>
    <n v="195"/>
    <n v="3"/>
    <m/>
    <n v="29.25"/>
    <x v="1"/>
    <n v="585"/>
    <x v="74"/>
    <m/>
    <x v="72"/>
    <x v="10"/>
    <x v="2"/>
    <x v="1"/>
  </r>
  <r>
    <s v="20-02-2025"/>
    <s v="Kharagpur"/>
    <s v="India"/>
    <x v="0"/>
    <s v="Female"/>
    <x v="2"/>
    <x v="19"/>
    <n v="90000"/>
    <n v="18000"/>
    <n v="23400"/>
    <n v="5"/>
    <m/>
    <n v="3510"/>
    <x v="2"/>
    <n v="117000"/>
    <x v="95"/>
    <m/>
    <x v="63"/>
    <x v="10"/>
    <x v="2"/>
    <x v="1"/>
  </r>
  <r>
    <s v="20-02-2025"/>
    <s v="Nizamabad"/>
    <s v="India"/>
    <x v="0"/>
    <s v="Female"/>
    <x v="0"/>
    <x v="36"/>
    <n v="165"/>
    <n v="55"/>
    <n v="72"/>
    <n v="3"/>
    <m/>
    <n v="14.4375"/>
    <x v="0"/>
    <n v="206.25"/>
    <x v="324"/>
    <m/>
    <x v="60"/>
    <x v="10"/>
    <x v="2"/>
    <x v="1"/>
  </r>
  <r>
    <s v="20-02-2025"/>
    <s v="Winnipeg"/>
    <s v="Canada"/>
    <x v="0"/>
    <s v="Male"/>
    <x v="0"/>
    <x v="1"/>
    <n v="240"/>
    <n v="80"/>
    <n v="104"/>
    <n v="3"/>
    <m/>
    <n v="15.6"/>
    <x v="1"/>
    <n v="312"/>
    <x v="7"/>
    <m/>
    <x v="7"/>
    <x v="10"/>
    <x v="2"/>
    <x v="1"/>
  </r>
  <r>
    <s v="20-02-2025"/>
    <s v="Baranagar"/>
    <s v="India"/>
    <x v="1"/>
    <s v="Female"/>
    <x v="2"/>
    <x v="29"/>
    <n v="60000"/>
    <n v="12000"/>
    <n v="15600"/>
    <n v="5"/>
    <m/>
    <n v="2340"/>
    <x v="2"/>
    <n v="78000"/>
    <x v="106"/>
    <m/>
    <x v="79"/>
    <x v="10"/>
    <x v="2"/>
    <x v="1"/>
  </r>
  <r>
    <s v="20-02-2025"/>
    <s v="Manchester"/>
    <s v="UK"/>
    <x v="1"/>
    <s v="Male"/>
    <x v="2"/>
    <x v="7"/>
    <n v="165000"/>
    <n v="55000"/>
    <n v="71500"/>
    <n v="3"/>
    <m/>
    <n v="10725"/>
    <x v="1"/>
    <n v="214500"/>
    <x v="205"/>
    <m/>
    <x v="35"/>
    <x v="10"/>
    <x v="2"/>
    <x v="1"/>
  </r>
  <r>
    <s v="21-02-2025"/>
    <s v="Rio de Janeiro"/>
    <s v="Brazil"/>
    <x v="1"/>
    <s v="Male"/>
    <x v="2"/>
    <x v="7"/>
    <n v="550000"/>
    <n v="55000"/>
    <n v="71500"/>
    <n v="10"/>
    <m/>
    <n v="10725"/>
    <x v="0"/>
    <n v="715000"/>
    <x v="124"/>
    <m/>
    <x v="116"/>
    <x v="11"/>
    <x v="2"/>
    <x v="1"/>
  </r>
  <r>
    <s v="21-02-2025"/>
    <s v="Austin"/>
    <s v="USA"/>
    <x v="1"/>
    <s v="Male"/>
    <x v="1"/>
    <x v="54"/>
    <n v="175"/>
    <n v="35"/>
    <n v="46"/>
    <n v="5"/>
    <m/>
    <n v="21.875"/>
    <x v="1"/>
    <n v="218.75"/>
    <x v="354"/>
    <m/>
    <x v="156"/>
    <x v="11"/>
    <x v="2"/>
    <x v="1"/>
  </r>
  <r>
    <s v="21-02-2025"/>
    <s v="Umm Al Quwain"/>
    <s v="UAE"/>
    <x v="0"/>
    <s v="Female"/>
    <x v="2"/>
    <x v="29"/>
    <n v="120000"/>
    <n v="12000"/>
    <n v="15600"/>
    <n v="10"/>
    <m/>
    <n v="2340"/>
    <x v="0"/>
    <n v="156000"/>
    <x v="320"/>
    <m/>
    <x v="240"/>
    <x v="11"/>
    <x v="2"/>
    <x v="1"/>
  </r>
  <r>
    <s v="21-02-2025"/>
    <s v="Frankfurt"/>
    <s v="Germany"/>
    <x v="0"/>
    <s v="Female"/>
    <x v="1"/>
    <x v="44"/>
    <n v="1500"/>
    <n v="150"/>
    <n v="195"/>
    <n v="10"/>
    <m/>
    <n v="93.75"/>
    <x v="1"/>
    <n v="1875"/>
    <x v="134"/>
    <m/>
    <x v="0"/>
    <x v="11"/>
    <x v="2"/>
    <x v="1"/>
  </r>
  <r>
    <s v="21-02-2025"/>
    <s v="Jalgaon"/>
    <s v="India"/>
    <x v="0"/>
    <s v="Female"/>
    <x v="0"/>
    <x v="9"/>
    <n v="180"/>
    <n v="60"/>
    <n v="78"/>
    <n v="3"/>
    <m/>
    <n v="11.7"/>
    <x v="1"/>
    <n v="234"/>
    <x v="2"/>
    <m/>
    <x v="2"/>
    <x v="11"/>
    <x v="2"/>
    <x v="1"/>
  </r>
  <r>
    <s v="21-02-2025"/>
    <s v="Visakhapatnam"/>
    <s v="India"/>
    <x v="1"/>
    <s v="Male"/>
    <x v="0"/>
    <x v="5"/>
    <n v="180"/>
    <n v="90"/>
    <n v="117"/>
    <n v="2"/>
    <m/>
    <n v="27"/>
    <x v="0"/>
    <n v="225"/>
    <x v="65"/>
    <m/>
    <x v="2"/>
    <x v="11"/>
    <x v="2"/>
    <x v="1"/>
  </r>
  <r>
    <s v="21-02-2025"/>
    <s v="Belo Horizonte"/>
    <s v="Brazil"/>
    <x v="0"/>
    <s v="Female"/>
    <x v="4"/>
    <x v="31"/>
    <n v="7200"/>
    <n v="800"/>
    <n v="1040"/>
    <n v="9"/>
    <m/>
    <n v="104"/>
    <x v="0"/>
    <n v="9360"/>
    <x v="19"/>
    <m/>
    <x v="19"/>
    <x v="11"/>
    <x v="2"/>
    <x v="1"/>
  </r>
  <r>
    <s v="21-02-2025"/>
    <s v="Tumkur"/>
    <s v="India"/>
    <x v="0"/>
    <s v="Male"/>
    <x v="4"/>
    <x v="37"/>
    <n v="600"/>
    <n v="300"/>
    <n v="390"/>
    <n v="2"/>
    <m/>
    <n v="52.5"/>
    <x v="0"/>
    <n v="750"/>
    <x v="22"/>
    <m/>
    <x v="5"/>
    <x v="11"/>
    <x v="2"/>
    <x v="1"/>
  </r>
  <r>
    <s v="21-02-2025"/>
    <s v="Bhiwani"/>
    <s v="India"/>
    <x v="0"/>
    <s v="Female"/>
    <x v="0"/>
    <x v="0"/>
    <n v="2000"/>
    <n v="250"/>
    <n v="325"/>
    <n v="8"/>
    <m/>
    <n v="100"/>
    <x v="1"/>
    <n v="2600"/>
    <x v="47"/>
    <m/>
    <x v="48"/>
    <x v="11"/>
    <x v="2"/>
    <x v="1"/>
  </r>
  <r>
    <s v="21-02-2025"/>
    <s v="Berlin"/>
    <s v="Germany"/>
    <x v="1"/>
    <s v="Female"/>
    <x v="0"/>
    <x v="14"/>
    <n v="1260"/>
    <n v="140"/>
    <n v="182"/>
    <n v="9"/>
    <m/>
    <n v="100"/>
    <x v="1"/>
    <n v="1575"/>
    <x v="90"/>
    <m/>
    <x v="6"/>
    <x v="11"/>
    <x v="2"/>
    <x v="1"/>
  </r>
  <r>
    <s v="21-02-2025"/>
    <s v="Raichur"/>
    <s v="India"/>
    <x v="1"/>
    <s v="Male"/>
    <x v="0"/>
    <x v="36"/>
    <n v="275"/>
    <n v="55"/>
    <n v="72"/>
    <n v="5"/>
    <m/>
    <n v="53.625"/>
    <x v="2"/>
    <n v="357.5"/>
    <x v="120"/>
    <m/>
    <x v="113"/>
    <x v="11"/>
    <x v="2"/>
    <x v="1"/>
  </r>
  <r>
    <s v="21-02-2025"/>
    <s v="Nagpur"/>
    <s v="India"/>
    <x v="1"/>
    <s v="Female"/>
    <x v="5"/>
    <x v="53"/>
    <n v="240"/>
    <n v="30"/>
    <n v="39"/>
    <n v="8"/>
    <m/>
    <n v="37.44"/>
    <x v="0"/>
    <n v="312"/>
    <x v="7"/>
    <m/>
    <x v="7"/>
    <x v="11"/>
    <x v="2"/>
    <x v="1"/>
  </r>
  <r>
    <s v="21-02-2025"/>
    <s v="Fortaleza"/>
    <s v="Brazil"/>
    <x v="0"/>
    <s v="Male"/>
    <x v="4"/>
    <x v="16"/>
    <n v="12600"/>
    <n v="1800"/>
    <n v="2340"/>
    <n v="7"/>
    <m/>
    <n v="234"/>
    <x v="1"/>
    <n v="16380"/>
    <x v="216"/>
    <m/>
    <x v="169"/>
    <x v="11"/>
    <x v="2"/>
    <x v="1"/>
  </r>
  <r>
    <s v="21-02-2025"/>
    <s v="Madurai"/>
    <s v="India"/>
    <x v="0"/>
    <s v="Male"/>
    <x v="4"/>
    <x v="16"/>
    <n v="12600"/>
    <n v="1800"/>
    <n v="2340"/>
    <n v="7"/>
    <m/>
    <n v="234"/>
    <x v="1"/>
    <n v="16380"/>
    <x v="216"/>
    <m/>
    <x v="169"/>
    <x v="11"/>
    <x v="2"/>
    <x v="1"/>
  </r>
  <r>
    <s v="21-02-2025"/>
    <s v="Austin"/>
    <s v="USA"/>
    <x v="0"/>
    <s v="Female"/>
    <x v="5"/>
    <x v="40"/>
    <n v="450"/>
    <n v="50"/>
    <n v="65"/>
    <n v="9"/>
    <m/>
    <n v="56.25"/>
    <x v="2"/>
    <n v="562.5"/>
    <x v="113"/>
    <m/>
    <x v="72"/>
    <x v="11"/>
    <x v="2"/>
    <x v="1"/>
  </r>
  <r>
    <s v="21-02-2025"/>
    <s v="Dubai"/>
    <s v="UAE"/>
    <x v="0"/>
    <s v="Female"/>
    <x v="1"/>
    <x v="44"/>
    <n v="750"/>
    <n v="150"/>
    <n v="195"/>
    <n v="5"/>
    <m/>
    <n v="46.875"/>
    <x v="1"/>
    <n v="937.5"/>
    <x v="154"/>
    <m/>
    <x v="126"/>
    <x v="11"/>
    <x v="2"/>
    <x v="1"/>
  </r>
  <r>
    <s v="21-02-2025"/>
    <s v="Allahabad"/>
    <s v="India"/>
    <x v="0"/>
    <s v="Female"/>
    <x v="0"/>
    <x v="4"/>
    <n v="160"/>
    <n v="40"/>
    <n v="52"/>
    <n v="4"/>
    <m/>
    <n v="20.8"/>
    <x v="2"/>
    <n v="208"/>
    <x v="61"/>
    <m/>
    <x v="11"/>
    <x v="11"/>
    <x v="2"/>
    <x v="1"/>
  </r>
  <r>
    <s v="21-02-2025"/>
    <s v="Mumbai"/>
    <s v="India"/>
    <x v="0"/>
    <s v="Female"/>
    <x v="2"/>
    <x v="10"/>
    <n v="3200"/>
    <n v="800"/>
    <n v="1040"/>
    <n v="4"/>
    <m/>
    <n v="104"/>
    <x v="2"/>
    <n v="4160"/>
    <x v="167"/>
    <m/>
    <x v="61"/>
    <x v="11"/>
    <x v="2"/>
    <x v="1"/>
  </r>
  <r>
    <s v="21-02-2025"/>
    <s v="Ratlam"/>
    <s v="India"/>
    <x v="1"/>
    <s v="Male"/>
    <x v="0"/>
    <x v="1"/>
    <n v="640"/>
    <n v="80"/>
    <n v="104"/>
    <n v="8"/>
    <m/>
    <n v="99.84"/>
    <x v="0"/>
    <n v="832"/>
    <x v="221"/>
    <m/>
    <x v="162"/>
    <x v="11"/>
    <x v="2"/>
    <x v="1"/>
  </r>
  <r>
    <s v="21-02-2025"/>
    <s v="Tenali"/>
    <s v="India"/>
    <x v="0"/>
    <s v="Female"/>
    <x v="0"/>
    <x v="33"/>
    <n v="300"/>
    <n v="60"/>
    <n v="78"/>
    <n v="5"/>
    <m/>
    <n v="25.2"/>
    <x v="0"/>
    <n v="360"/>
    <x v="55"/>
    <m/>
    <x v="85"/>
    <x v="11"/>
    <x v="2"/>
    <x v="1"/>
  </r>
  <r>
    <s v="21-02-2025"/>
    <s v="Karimnagar"/>
    <s v="India"/>
    <x v="1"/>
    <s v="Male"/>
    <x v="4"/>
    <x v="30"/>
    <n v="10500"/>
    <n v="1500"/>
    <n v="1950"/>
    <n v="7"/>
    <m/>
    <n v="195"/>
    <x v="1"/>
    <n v="13650"/>
    <x v="272"/>
    <m/>
    <x v="205"/>
    <x v="11"/>
    <x v="2"/>
    <x v="1"/>
  </r>
  <r>
    <s v="21-02-2025"/>
    <s v="Canberra"/>
    <s v="Australia"/>
    <x v="0"/>
    <s v="Male"/>
    <x v="1"/>
    <x v="55"/>
    <n v="665"/>
    <n v="95"/>
    <n v="124"/>
    <n v="7"/>
    <m/>
    <n v="43.225000000000001"/>
    <x v="1"/>
    <n v="864.5"/>
    <x v="278"/>
    <m/>
    <x v="133"/>
    <x v="11"/>
    <x v="2"/>
    <x v="1"/>
  </r>
  <r>
    <s v="21-02-2025"/>
    <s v="Hapur"/>
    <s v="India"/>
    <x v="1"/>
    <s v="Female"/>
    <x v="0"/>
    <x v="14"/>
    <n v="980"/>
    <n v="140"/>
    <n v="182"/>
    <n v="7"/>
    <m/>
    <n v="100"/>
    <x v="2"/>
    <n v="1274"/>
    <x v="135"/>
    <m/>
    <x v="121"/>
    <x v="11"/>
    <x v="2"/>
    <x v="1"/>
  </r>
  <r>
    <s v="21-02-2025"/>
    <s v="Tumkur"/>
    <s v="India"/>
    <x v="0"/>
    <s v="Female"/>
    <x v="4"/>
    <x v="31"/>
    <n v="5600"/>
    <n v="800"/>
    <n v="1040"/>
    <n v="7"/>
    <m/>
    <n v="104"/>
    <x v="0"/>
    <n v="7280"/>
    <x v="153"/>
    <m/>
    <x v="135"/>
    <x v="11"/>
    <x v="2"/>
    <x v="1"/>
  </r>
  <r>
    <s v="21-02-2025"/>
    <s v="San Jose"/>
    <s v="USA"/>
    <x v="0"/>
    <s v="Male"/>
    <x v="2"/>
    <x v="18"/>
    <n v="8400"/>
    <n v="1200"/>
    <n v="1560"/>
    <n v="7"/>
    <m/>
    <n v="156"/>
    <x v="2"/>
    <n v="10920"/>
    <x v="303"/>
    <m/>
    <x v="100"/>
    <x v="11"/>
    <x v="2"/>
    <x v="1"/>
  </r>
  <r>
    <s v="21-02-2025"/>
    <s v="Las Vegas"/>
    <s v="USA"/>
    <x v="0"/>
    <s v="Male"/>
    <x v="0"/>
    <x v="0"/>
    <n v="1250"/>
    <n v="250"/>
    <n v="325"/>
    <n v="5"/>
    <m/>
    <n v="100"/>
    <x v="0"/>
    <n v="1625"/>
    <x v="134"/>
    <m/>
    <x v="81"/>
    <x v="11"/>
    <x v="2"/>
    <x v="1"/>
  </r>
  <r>
    <s v="21-02-2025"/>
    <s v="Hyderabad"/>
    <s v="India"/>
    <x v="0"/>
    <s v="Male"/>
    <x v="2"/>
    <x v="24"/>
    <n v="1500"/>
    <n v="250"/>
    <n v="325"/>
    <n v="6"/>
    <m/>
    <n v="100"/>
    <x v="2"/>
    <n v="1950"/>
    <x v="0"/>
    <m/>
    <x v="0"/>
    <x v="11"/>
    <x v="2"/>
    <x v="1"/>
  </r>
  <r>
    <s v="21-02-2025"/>
    <s v="Seattle"/>
    <s v="USA"/>
    <x v="0"/>
    <s v="Male"/>
    <x v="0"/>
    <x v="1"/>
    <n v="480"/>
    <n v="80"/>
    <n v="104"/>
    <n v="6"/>
    <m/>
    <n v="62.4"/>
    <x v="2"/>
    <n v="624"/>
    <x v="201"/>
    <m/>
    <x v="110"/>
    <x v="11"/>
    <x v="2"/>
    <x v="1"/>
  </r>
  <r>
    <s v="21-02-2025"/>
    <s v="Gold Coast"/>
    <s v="Australia"/>
    <x v="1"/>
    <s v="Female"/>
    <x v="0"/>
    <x v="1"/>
    <n v="720"/>
    <n v="80"/>
    <n v="104"/>
    <n v="9"/>
    <m/>
    <n v="100"/>
    <x v="0"/>
    <n v="900"/>
    <x v="5"/>
    <m/>
    <x v="1"/>
    <x v="11"/>
    <x v="2"/>
    <x v="1"/>
  </r>
  <r>
    <s v="21-02-2025"/>
    <s v="Tenali"/>
    <s v="India"/>
    <x v="0"/>
    <s v="Male"/>
    <x v="3"/>
    <x v="48"/>
    <n v="2100"/>
    <n v="300"/>
    <n v="390"/>
    <n v="7"/>
    <m/>
    <n v="100"/>
    <x v="2"/>
    <n v="2730"/>
    <x v="118"/>
    <m/>
    <x v="108"/>
    <x v="11"/>
    <x v="2"/>
    <x v="1"/>
  </r>
  <r>
    <s v="22-02-2025"/>
    <s v="Bristol"/>
    <s v="UK"/>
    <x v="0"/>
    <s v="Female"/>
    <x v="4"/>
    <x v="28"/>
    <n v="500"/>
    <n v="100"/>
    <n v="130"/>
    <n v="5"/>
    <m/>
    <n v="45.5"/>
    <x v="0"/>
    <n v="650"/>
    <x v="22"/>
    <m/>
    <x v="24"/>
    <x v="12"/>
    <x v="2"/>
    <x v="1"/>
  </r>
  <r>
    <s v="22-02-2025"/>
    <s v="Raichur"/>
    <s v="India"/>
    <x v="0"/>
    <s v="Female"/>
    <x v="0"/>
    <x v="0"/>
    <n v="2500"/>
    <n v="250"/>
    <n v="325"/>
    <n v="10"/>
    <m/>
    <n v="100"/>
    <x v="1"/>
    <n v="3250"/>
    <x v="71"/>
    <m/>
    <x v="102"/>
    <x v="12"/>
    <x v="2"/>
    <x v="1"/>
  </r>
  <r>
    <s v="22-02-2025"/>
    <s v="Kansas City"/>
    <s v="USA"/>
    <x v="0"/>
    <s v="Male"/>
    <x v="4"/>
    <x v="35"/>
    <n v="3500"/>
    <n v="500"/>
    <n v="650"/>
    <n v="7"/>
    <m/>
    <n v="100"/>
    <x v="1"/>
    <n v="4200"/>
    <x v="306"/>
    <m/>
    <x v="78"/>
    <x v="12"/>
    <x v="2"/>
    <x v="1"/>
  </r>
  <r>
    <s v="22-02-2025"/>
    <s v="Bhiwani"/>
    <s v="India"/>
    <x v="1"/>
    <s v="Female"/>
    <x v="0"/>
    <x v="1"/>
    <n v="720"/>
    <n v="80"/>
    <n v="104"/>
    <n v="9"/>
    <m/>
    <n v="100"/>
    <x v="0"/>
    <n v="936"/>
    <x v="1"/>
    <m/>
    <x v="1"/>
    <x v="12"/>
    <x v="2"/>
    <x v="1"/>
  </r>
  <r>
    <s v="22-02-2025"/>
    <s v="Toronto"/>
    <s v="Canada"/>
    <x v="1"/>
    <s v="Male"/>
    <x v="0"/>
    <x v="5"/>
    <n v="270"/>
    <n v="90"/>
    <n v="117"/>
    <n v="3"/>
    <m/>
    <n v="33.75"/>
    <x v="1"/>
    <n v="337.5"/>
    <x v="37"/>
    <m/>
    <x v="37"/>
    <x v="12"/>
    <x v="2"/>
    <x v="1"/>
  </r>
  <r>
    <s v="22-02-2025"/>
    <s v="Canberra"/>
    <s v="Australia"/>
    <x v="0"/>
    <s v="Male"/>
    <x v="4"/>
    <x v="16"/>
    <n v="10800"/>
    <n v="1800"/>
    <n v="2340"/>
    <n v="6"/>
    <m/>
    <n v="234"/>
    <x v="1"/>
    <n v="14040"/>
    <x v="219"/>
    <m/>
    <x v="96"/>
    <x v="12"/>
    <x v="2"/>
    <x v="1"/>
  </r>
  <r>
    <s v="22-02-2025"/>
    <s v="Stuttgart"/>
    <s v="Germany"/>
    <x v="0"/>
    <s v="Male"/>
    <x v="2"/>
    <x v="52"/>
    <n v="30000"/>
    <n v="5000"/>
    <n v="6500"/>
    <n v="6"/>
    <m/>
    <n v="650"/>
    <x v="2"/>
    <n v="39000"/>
    <x v="104"/>
    <m/>
    <x v="146"/>
    <x v="12"/>
    <x v="2"/>
    <x v="1"/>
  </r>
  <r>
    <s v="22-02-2025"/>
    <s v="Baranagar"/>
    <s v="India"/>
    <x v="0"/>
    <s v="Male"/>
    <x v="1"/>
    <x v="50"/>
    <n v="1200"/>
    <n v="200"/>
    <n v="260"/>
    <n v="6"/>
    <m/>
    <n v="78"/>
    <x v="1"/>
    <n v="1560"/>
    <x v="115"/>
    <m/>
    <x v="105"/>
    <x v="12"/>
    <x v="2"/>
    <x v="1"/>
  </r>
  <r>
    <s v="22-02-2025"/>
    <s v="Los Angeles"/>
    <s v="USA"/>
    <x v="0"/>
    <s v="Female"/>
    <x v="4"/>
    <x v="51"/>
    <n v="2400"/>
    <n v="600"/>
    <n v="780"/>
    <n v="4"/>
    <m/>
    <n v="100"/>
    <x v="1"/>
    <n v="3120"/>
    <x v="72"/>
    <m/>
    <x v="70"/>
    <x v="12"/>
    <x v="2"/>
    <x v="1"/>
  </r>
  <r>
    <s v="22-02-2025"/>
    <s v="Bristol"/>
    <s v="UK"/>
    <x v="1"/>
    <s v="Male"/>
    <x v="0"/>
    <x v="36"/>
    <n v="275"/>
    <n v="55"/>
    <n v="72"/>
    <n v="5"/>
    <m/>
    <n v="53.625"/>
    <x v="2"/>
    <n v="357.5"/>
    <x v="120"/>
    <m/>
    <x v="113"/>
    <x v="12"/>
    <x v="2"/>
    <x v="1"/>
  </r>
  <r>
    <s v="22-02-2025"/>
    <s v="Aizawl"/>
    <s v="India"/>
    <x v="0"/>
    <s v="Male"/>
    <x v="2"/>
    <x v="29"/>
    <n v="48000"/>
    <n v="12000"/>
    <n v="15600"/>
    <n v="4"/>
    <m/>
    <n v="2340"/>
    <x v="1"/>
    <n v="62400"/>
    <x v="42"/>
    <m/>
    <x v="43"/>
    <x v="12"/>
    <x v="2"/>
    <x v="1"/>
  </r>
  <r>
    <s v="22-02-2025"/>
    <s v="Nashik"/>
    <s v="India"/>
    <x v="0"/>
    <s v="Male"/>
    <x v="4"/>
    <x v="45"/>
    <n v="4000"/>
    <n v="2000"/>
    <n v="2600"/>
    <n v="2"/>
    <m/>
    <n v="260"/>
    <x v="2"/>
    <n v="4800"/>
    <x v="63"/>
    <m/>
    <x v="12"/>
    <x v="12"/>
    <x v="2"/>
    <x v="1"/>
  </r>
  <r>
    <s v="22-02-2025"/>
    <s v="Jalandhar"/>
    <s v="India"/>
    <x v="0"/>
    <s v="Male"/>
    <x v="0"/>
    <x v="11"/>
    <n v="4950"/>
    <n v="550"/>
    <n v="715"/>
    <n v="9"/>
    <m/>
    <n v="100"/>
    <x v="1"/>
    <n v="6187.5"/>
    <x v="411"/>
    <m/>
    <x v="222"/>
    <x v="12"/>
    <x v="2"/>
    <x v="1"/>
  </r>
  <r>
    <s v="22-02-2025"/>
    <s v="Salvador"/>
    <s v="Brazil"/>
    <x v="1"/>
    <s v="Male"/>
    <x v="4"/>
    <x v="37"/>
    <n v="2100"/>
    <n v="300"/>
    <n v="390"/>
    <n v="7"/>
    <m/>
    <n v="100"/>
    <x v="2"/>
    <n v="2625"/>
    <x v="31"/>
    <m/>
    <x v="108"/>
    <x v="12"/>
    <x v="2"/>
    <x v="1"/>
  </r>
  <r>
    <s v="22-02-2025"/>
    <s v="Jalgaon"/>
    <s v="India"/>
    <x v="1"/>
    <s v="Male"/>
    <x v="0"/>
    <x v="32"/>
    <n v="100"/>
    <n v="20"/>
    <n v="26"/>
    <n v="5"/>
    <m/>
    <n v="13"/>
    <x v="1"/>
    <n v="130"/>
    <x v="53"/>
    <m/>
    <x v="9"/>
    <x v="12"/>
    <x v="2"/>
    <x v="1"/>
  </r>
  <r>
    <s v="22-02-2025"/>
    <s v="Bristol"/>
    <s v="UK"/>
    <x v="0"/>
    <s v="Female"/>
    <x v="2"/>
    <x v="29"/>
    <n v="36000"/>
    <n v="12000"/>
    <n v="15600"/>
    <n v="3"/>
    <m/>
    <n v="2070"/>
    <x v="1"/>
    <n v="41400"/>
    <x v="102"/>
    <m/>
    <x v="52"/>
    <x v="12"/>
    <x v="2"/>
    <x v="1"/>
  </r>
  <r>
    <s v="22-02-2025"/>
    <s v="Birmingham"/>
    <s v="UK"/>
    <x v="1"/>
    <s v="Female"/>
    <x v="2"/>
    <x v="7"/>
    <n v="440000"/>
    <n v="55000"/>
    <n v="71500"/>
    <n v="8"/>
    <m/>
    <n v="10725"/>
    <x v="0"/>
    <n v="550000"/>
    <x v="381"/>
    <m/>
    <x v="53"/>
    <x v="12"/>
    <x v="2"/>
    <x v="1"/>
  </r>
  <r>
    <s v="22-02-2025"/>
    <s v="Edmonton"/>
    <s v="Canada"/>
    <x v="0"/>
    <s v="Female"/>
    <x v="4"/>
    <x v="45"/>
    <n v="20000"/>
    <n v="2000"/>
    <n v="2600"/>
    <n v="10"/>
    <m/>
    <n v="260"/>
    <x v="2"/>
    <n v="25000"/>
    <x v="180"/>
    <m/>
    <x v="128"/>
    <x v="12"/>
    <x v="2"/>
    <x v="1"/>
  </r>
  <r>
    <s v="22-02-2025"/>
    <s v="Dubai"/>
    <s v="UAE"/>
    <x v="0"/>
    <s v="Male"/>
    <x v="4"/>
    <x v="34"/>
    <n v="10000"/>
    <n v="2500"/>
    <n v="3250"/>
    <n v="4"/>
    <m/>
    <n v="325"/>
    <x v="0"/>
    <n v="12000"/>
    <x v="130"/>
    <m/>
    <x v="88"/>
    <x v="12"/>
    <x v="2"/>
    <x v="1"/>
  </r>
  <r>
    <s v="22-02-2025"/>
    <s v="San Jose"/>
    <s v="USA"/>
    <x v="1"/>
    <s v="Male"/>
    <x v="4"/>
    <x v="13"/>
    <n v="6300"/>
    <n v="900"/>
    <n v="1170"/>
    <n v="7"/>
    <m/>
    <n v="117"/>
    <x v="1"/>
    <n v="8190"/>
    <x v="108"/>
    <m/>
    <x v="98"/>
    <x v="12"/>
    <x v="2"/>
    <x v="1"/>
  </r>
  <r>
    <s v="22-02-2025"/>
    <s v="Karimnagar"/>
    <s v="India"/>
    <x v="0"/>
    <s v="Female"/>
    <x v="0"/>
    <x v="38"/>
    <n v="180"/>
    <n v="45"/>
    <n v="59"/>
    <n v="4"/>
    <m/>
    <n v="23.4"/>
    <x v="2"/>
    <n v="234"/>
    <x v="2"/>
    <m/>
    <x v="94"/>
    <x v="12"/>
    <x v="2"/>
    <x v="1"/>
  </r>
  <r>
    <s v="22-02-2025"/>
    <s v="Gandhinagar"/>
    <s v="India"/>
    <x v="1"/>
    <s v="Male"/>
    <x v="0"/>
    <x v="9"/>
    <n v="180"/>
    <n v="60"/>
    <n v="78"/>
    <n v="3"/>
    <m/>
    <n v="23.4"/>
    <x v="1"/>
    <n v="234"/>
    <x v="2"/>
    <m/>
    <x v="2"/>
    <x v="12"/>
    <x v="2"/>
    <x v="1"/>
  </r>
  <r>
    <s v="22-02-2025"/>
    <s v="Hyderabad"/>
    <s v="India"/>
    <x v="0"/>
    <s v="Male"/>
    <x v="0"/>
    <x v="6"/>
    <n v="140"/>
    <n v="20"/>
    <n v="26"/>
    <n v="7"/>
    <m/>
    <n v="9.1"/>
    <x v="1"/>
    <n v="182"/>
    <x v="64"/>
    <m/>
    <x v="62"/>
    <x v="12"/>
    <x v="2"/>
    <x v="1"/>
  </r>
  <r>
    <s v="22-02-2025"/>
    <s v="Ras Al Khaimah"/>
    <s v="UAE"/>
    <x v="1"/>
    <s v="Male"/>
    <x v="4"/>
    <x v="51"/>
    <n v="1800"/>
    <n v="600"/>
    <n v="780"/>
    <n v="3"/>
    <m/>
    <n v="100"/>
    <x v="2"/>
    <n v="2340"/>
    <x v="137"/>
    <m/>
    <x v="122"/>
    <x v="12"/>
    <x v="2"/>
    <x v="1"/>
  </r>
  <r>
    <s v="22-02-2025"/>
    <s v="Palghar"/>
    <s v="India"/>
    <x v="1"/>
    <s v="Female"/>
    <x v="4"/>
    <x v="28"/>
    <n v="600"/>
    <n v="100"/>
    <n v="130"/>
    <n v="6"/>
    <m/>
    <n v="90"/>
    <x v="0"/>
    <n v="750"/>
    <x v="22"/>
    <m/>
    <x v="5"/>
    <x v="12"/>
    <x v="2"/>
    <x v="1"/>
  </r>
  <r>
    <s v="22-02-2025"/>
    <s v="Phoenix"/>
    <s v="USA"/>
    <x v="1"/>
    <s v="Male"/>
    <x v="0"/>
    <x v="5"/>
    <n v="360"/>
    <n v="90"/>
    <n v="117"/>
    <n v="4"/>
    <m/>
    <n v="70.2"/>
    <x v="2"/>
    <n v="468"/>
    <x v="101"/>
    <m/>
    <x v="44"/>
    <x v="12"/>
    <x v="2"/>
    <x v="1"/>
  </r>
  <r>
    <s v="22-02-2025"/>
    <s v="Austin"/>
    <s v="USA"/>
    <x v="0"/>
    <s v="Female"/>
    <x v="2"/>
    <x v="19"/>
    <n v="54000"/>
    <n v="18000"/>
    <n v="23400"/>
    <n v="3"/>
    <m/>
    <n v="3510"/>
    <x v="1"/>
    <n v="70200"/>
    <x v="350"/>
    <m/>
    <x v="161"/>
    <x v="12"/>
    <x v="2"/>
    <x v="1"/>
  </r>
  <r>
    <s v="22-02-2025"/>
    <s v="Al Ain"/>
    <s v="UAE"/>
    <x v="0"/>
    <s v="Female"/>
    <x v="0"/>
    <x v="1"/>
    <n v="320"/>
    <n v="80"/>
    <n v="104"/>
    <n v="4"/>
    <m/>
    <n v="20.8"/>
    <x v="1"/>
    <n v="416"/>
    <x v="27"/>
    <m/>
    <x v="28"/>
    <x v="12"/>
    <x v="2"/>
    <x v="1"/>
  </r>
  <r>
    <s v="23-02-2025"/>
    <s v="Madurai"/>
    <s v="India"/>
    <x v="0"/>
    <s v="Female"/>
    <x v="2"/>
    <x v="10"/>
    <n v="800"/>
    <n v="800"/>
    <n v="1040"/>
    <n v="1"/>
    <m/>
    <n v="48"/>
    <x v="1"/>
    <n v="960"/>
    <x v="131"/>
    <m/>
    <x v="71"/>
    <x v="13"/>
    <x v="2"/>
    <x v="1"/>
  </r>
  <r>
    <s v="23-02-2025"/>
    <s v="Cologne"/>
    <s v="Germany"/>
    <x v="0"/>
    <s v="Female"/>
    <x v="0"/>
    <x v="14"/>
    <n v="980"/>
    <n v="140"/>
    <n v="182"/>
    <n v="7"/>
    <m/>
    <n v="89.18"/>
    <x v="0"/>
    <n v="1274"/>
    <x v="135"/>
    <m/>
    <x v="121"/>
    <x v="13"/>
    <x v="2"/>
    <x v="1"/>
  </r>
  <r>
    <s v="23-02-2025"/>
    <s v="Nagpur"/>
    <s v="India"/>
    <x v="1"/>
    <s v="Male"/>
    <x v="0"/>
    <x v="9"/>
    <n v="360"/>
    <n v="60"/>
    <n v="78"/>
    <n v="6"/>
    <m/>
    <n v="45"/>
    <x v="1"/>
    <n v="450"/>
    <x v="43"/>
    <m/>
    <x v="44"/>
    <x v="13"/>
    <x v="2"/>
    <x v="1"/>
  </r>
  <r>
    <s v="23-02-2025"/>
    <s v="Nizamabad"/>
    <s v="India"/>
    <x v="0"/>
    <s v="Female"/>
    <x v="2"/>
    <x v="7"/>
    <n v="165000"/>
    <n v="55000"/>
    <n v="71500"/>
    <n v="3"/>
    <m/>
    <n v="10725"/>
    <x v="0"/>
    <n v="214500"/>
    <x v="205"/>
    <m/>
    <x v="35"/>
    <x v="13"/>
    <x v="2"/>
    <x v="1"/>
  </r>
  <r>
    <s v="23-02-2025"/>
    <s v="Rewa"/>
    <s v="India"/>
    <x v="0"/>
    <s v="Male"/>
    <x v="2"/>
    <x v="7"/>
    <n v="275000"/>
    <n v="55000"/>
    <n v="71500"/>
    <n v="5"/>
    <m/>
    <n v="10725"/>
    <x v="1"/>
    <n v="343750"/>
    <x v="86"/>
    <m/>
    <x v="82"/>
    <x v="13"/>
    <x v="2"/>
    <x v="1"/>
  </r>
  <r>
    <s v="23-02-2025"/>
    <s v="Karimnagar"/>
    <s v="India"/>
    <x v="0"/>
    <s v="Male"/>
    <x v="0"/>
    <x v="1"/>
    <n v="400"/>
    <n v="80"/>
    <n v="104"/>
    <n v="5"/>
    <m/>
    <n v="35"/>
    <x v="0"/>
    <n v="500"/>
    <x v="132"/>
    <m/>
    <x v="20"/>
    <x v="13"/>
    <x v="2"/>
    <x v="1"/>
  </r>
  <r>
    <s v="23-02-2025"/>
    <s v="Bokaro"/>
    <s v="India"/>
    <x v="1"/>
    <s v="Female"/>
    <x v="5"/>
    <x v="56"/>
    <n v="100"/>
    <n v="20"/>
    <n v="26"/>
    <n v="5"/>
    <m/>
    <n v="15"/>
    <x v="0"/>
    <n v="125"/>
    <x v="29"/>
    <m/>
    <x v="9"/>
    <x v="13"/>
    <x v="2"/>
    <x v="1"/>
  </r>
  <r>
    <s v="23-02-2025"/>
    <s v="Hamburg"/>
    <s v="Germany"/>
    <x v="1"/>
    <s v="Female"/>
    <x v="4"/>
    <x v="45"/>
    <n v="12000"/>
    <n v="2000"/>
    <n v="2600"/>
    <n v="6"/>
    <m/>
    <n v="260"/>
    <x v="2"/>
    <n v="15600"/>
    <x v="41"/>
    <m/>
    <x v="42"/>
    <x v="13"/>
    <x v="2"/>
    <x v="1"/>
  </r>
  <r>
    <s v="23-02-2025"/>
    <s v="Cologne"/>
    <s v="Germany"/>
    <x v="0"/>
    <s v="Female"/>
    <x v="0"/>
    <x v="33"/>
    <n v="420"/>
    <n v="60"/>
    <n v="78"/>
    <n v="7"/>
    <m/>
    <n v="26.25"/>
    <x v="1"/>
    <n v="525"/>
    <x v="234"/>
    <m/>
    <x v="32"/>
    <x v="13"/>
    <x v="2"/>
    <x v="1"/>
  </r>
  <r>
    <s v="23-02-2025"/>
    <s v="Sydney"/>
    <s v="Australia"/>
    <x v="1"/>
    <s v="Male"/>
    <x v="2"/>
    <x v="17"/>
    <n v="11000"/>
    <n v="2200"/>
    <n v="2860"/>
    <n v="5"/>
    <m/>
    <n v="286"/>
    <x v="2"/>
    <n v="14300"/>
    <x v="21"/>
    <m/>
    <x v="125"/>
    <x v="13"/>
    <x v="2"/>
    <x v="1"/>
  </r>
  <r>
    <s v="23-02-2025"/>
    <s v="Abu Dhabi"/>
    <s v="UAE"/>
    <x v="0"/>
    <s v="Male"/>
    <x v="2"/>
    <x v="19"/>
    <n v="72000"/>
    <n v="18000"/>
    <n v="23400"/>
    <n v="4"/>
    <m/>
    <n v="3510"/>
    <x v="2"/>
    <n v="93600"/>
    <x v="39"/>
    <m/>
    <x v="39"/>
    <x v="13"/>
    <x v="2"/>
    <x v="1"/>
  </r>
  <r>
    <s v="23-02-2025"/>
    <s v="Abu Dhabi"/>
    <s v="UAE"/>
    <x v="0"/>
    <s v="Male"/>
    <x v="2"/>
    <x v="17"/>
    <n v="8800"/>
    <n v="2200"/>
    <n v="2860"/>
    <n v="4"/>
    <m/>
    <n v="286"/>
    <x v="1"/>
    <n v="11440"/>
    <x v="59"/>
    <m/>
    <x v="58"/>
    <x v="13"/>
    <x v="2"/>
    <x v="1"/>
  </r>
  <r>
    <s v="23-02-2025"/>
    <s v="Bareilly"/>
    <s v="India"/>
    <x v="1"/>
    <s v="Female"/>
    <x v="2"/>
    <x v="19"/>
    <n v="72000"/>
    <n v="18000"/>
    <n v="23400"/>
    <n v="4"/>
    <m/>
    <n v="3510"/>
    <x v="0"/>
    <n v="93600"/>
    <x v="39"/>
    <m/>
    <x v="39"/>
    <x v="13"/>
    <x v="2"/>
    <x v="1"/>
  </r>
  <r>
    <s v="23-02-2025"/>
    <s v="Nashik"/>
    <s v="India"/>
    <x v="1"/>
    <s v="Male"/>
    <x v="4"/>
    <x v="35"/>
    <n v="5000"/>
    <n v="500"/>
    <n v="650"/>
    <n v="10"/>
    <m/>
    <n v="100"/>
    <x v="0"/>
    <n v="6500"/>
    <x v="190"/>
    <m/>
    <x v="46"/>
    <x v="13"/>
    <x v="2"/>
    <x v="1"/>
  </r>
  <r>
    <s v="23-02-2025"/>
    <s v="Las Vegas"/>
    <s v="USA"/>
    <x v="1"/>
    <s v="Male"/>
    <x v="2"/>
    <x v="24"/>
    <n v="500"/>
    <n v="250"/>
    <n v="325"/>
    <n v="2"/>
    <m/>
    <n v="78"/>
    <x v="0"/>
    <n v="650"/>
    <x v="22"/>
    <m/>
    <x v="24"/>
    <x v="13"/>
    <x v="2"/>
    <x v="1"/>
  </r>
  <r>
    <s v="23-02-2025"/>
    <s v="Abu Dhabi"/>
    <s v="UAE"/>
    <x v="0"/>
    <s v="Female"/>
    <x v="1"/>
    <x v="47"/>
    <n v="150"/>
    <n v="25"/>
    <n v="33"/>
    <n v="6"/>
    <m/>
    <n v="9.75"/>
    <x v="1"/>
    <n v="195"/>
    <x v="65"/>
    <m/>
    <x v="184"/>
    <x v="13"/>
    <x v="2"/>
    <x v="1"/>
  </r>
  <r>
    <s v="23-02-2025"/>
    <s v="London"/>
    <s v="UK"/>
    <x v="0"/>
    <s v="Male"/>
    <x v="0"/>
    <x v="36"/>
    <n v="330"/>
    <n v="55"/>
    <n v="72"/>
    <n v="6"/>
    <m/>
    <n v="42.9"/>
    <x v="2"/>
    <n v="429"/>
    <x v="136"/>
    <m/>
    <x v="101"/>
    <x v="13"/>
    <x v="2"/>
    <x v="1"/>
  </r>
  <r>
    <s v="23-02-2025"/>
    <s v="Edmonton"/>
    <s v="Canada"/>
    <x v="0"/>
    <s v="Female"/>
    <x v="1"/>
    <x v="47"/>
    <n v="150"/>
    <n v="25"/>
    <n v="33"/>
    <n v="6"/>
    <m/>
    <n v="12.6"/>
    <x v="0"/>
    <n v="180"/>
    <x v="53"/>
    <m/>
    <x v="184"/>
    <x v="13"/>
    <x v="2"/>
    <x v="1"/>
  </r>
  <r>
    <s v="23-02-2025"/>
    <s v="BrasÃ­lia"/>
    <s v="Brazil"/>
    <x v="0"/>
    <s v="Female"/>
    <x v="4"/>
    <x v="51"/>
    <n v="2400"/>
    <n v="600"/>
    <n v="780"/>
    <n v="4"/>
    <m/>
    <n v="100"/>
    <x v="1"/>
    <n v="3120"/>
    <x v="72"/>
    <m/>
    <x v="70"/>
    <x v="13"/>
    <x v="2"/>
    <x v="1"/>
  </r>
  <r>
    <s v="23-02-2025"/>
    <s v="Bhopal"/>
    <s v="India"/>
    <x v="0"/>
    <s v="Female"/>
    <x v="4"/>
    <x v="45"/>
    <n v="10000"/>
    <n v="2000"/>
    <n v="2600"/>
    <n v="5"/>
    <m/>
    <n v="260"/>
    <x v="0"/>
    <n v="13000"/>
    <x v="93"/>
    <m/>
    <x v="88"/>
    <x v="13"/>
    <x v="2"/>
    <x v="1"/>
  </r>
  <r>
    <s v="23-02-2025"/>
    <s v="Cologne"/>
    <s v="Germany"/>
    <x v="1"/>
    <s v="Female"/>
    <x v="0"/>
    <x v="33"/>
    <n v="300"/>
    <n v="60"/>
    <n v="78"/>
    <n v="5"/>
    <m/>
    <n v="39"/>
    <x v="1"/>
    <n v="390"/>
    <x v="43"/>
    <m/>
    <x v="85"/>
    <x v="13"/>
    <x v="2"/>
    <x v="1"/>
  </r>
  <r>
    <s v="23-02-2025"/>
    <s v="Gold Coast"/>
    <s v="Australia"/>
    <x v="1"/>
    <s v="Male"/>
    <x v="4"/>
    <x v="35"/>
    <n v="2500"/>
    <n v="500"/>
    <n v="650"/>
    <n v="5"/>
    <m/>
    <n v="100"/>
    <x v="1"/>
    <n v="3250"/>
    <x v="71"/>
    <m/>
    <x v="102"/>
    <x v="13"/>
    <x v="2"/>
    <x v="1"/>
  </r>
  <r>
    <s v="23-02-2025"/>
    <s v="Aligarh"/>
    <s v="India"/>
    <x v="1"/>
    <s v="Female"/>
    <x v="0"/>
    <x v="6"/>
    <n v="160"/>
    <n v="20"/>
    <n v="26"/>
    <n v="8"/>
    <m/>
    <n v="24.96"/>
    <x v="0"/>
    <n v="208"/>
    <x v="61"/>
    <m/>
    <x v="11"/>
    <x v="13"/>
    <x v="2"/>
    <x v="1"/>
  </r>
  <r>
    <s v="23-02-2025"/>
    <s v="Gandhinagar"/>
    <s v="India"/>
    <x v="0"/>
    <s v="Female"/>
    <x v="0"/>
    <x v="4"/>
    <n v="160"/>
    <n v="40"/>
    <n v="52"/>
    <n v="4"/>
    <m/>
    <n v="14.56"/>
    <x v="0"/>
    <n v="208"/>
    <x v="61"/>
    <m/>
    <x v="11"/>
    <x v="13"/>
    <x v="2"/>
    <x v="1"/>
  </r>
  <r>
    <s v="23-02-2025"/>
    <s v="Brisbane"/>
    <s v="Australia"/>
    <x v="1"/>
    <s v="Male"/>
    <x v="0"/>
    <x v="43"/>
    <n v="42"/>
    <n v="7"/>
    <n v="9"/>
    <n v="6"/>
    <m/>
    <n v="8.19"/>
    <x v="2"/>
    <n v="54.6"/>
    <x v="140"/>
    <m/>
    <x v="93"/>
    <x v="13"/>
    <x v="2"/>
    <x v="1"/>
  </r>
  <r>
    <s v="23-02-2025"/>
    <s v="Birmingham"/>
    <s v="UK"/>
    <x v="1"/>
    <s v="Female"/>
    <x v="0"/>
    <x v="36"/>
    <n v="110"/>
    <n v="55"/>
    <n v="72"/>
    <n v="2"/>
    <m/>
    <n v="14.3"/>
    <x v="1"/>
    <n v="143"/>
    <x v="232"/>
    <m/>
    <x v="180"/>
    <x v="13"/>
    <x v="2"/>
    <x v="1"/>
  </r>
  <r>
    <s v="23-02-2025"/>
    <s v="Nashik"/>
    <s v="India"/>
    <x v="0"/>
    <s v="Male"/>
    <x v="3"/>
    <x v="42"/>
    <n v="540"/>
    <n v="90"/>
    <n v="117"/>
    <n v="6"/>
    <m/>
    <n v="33.75"/>
    <x v="1"/>
    <n v="675"/>
    <x v="74"/>
    <m/>
    <x v="8"/>
    <x v="13"/>
    <x v="2"/>
    <x v="1"/>
  </r>
  <r>
    <s v="24-02-2025"/>
    <s v="Edmonton"/>
    <s v="Canada"/>
    <x v="0"/>
    <s v="Male"/>
    <x v="0"/>
    <x v="43"/>
    <n v="35"/>
    <n v="7"/>
    <n v="9"/>
    <n v="5"/>
    <m/>
    <n v="4.375"/>
    <x v="2"/>
    <n v="43.75"/>
    <x v="152"/>
    <m/>
    <x v="115"/>
    <x v="14"/>
    <x v="2"/>
    <x v="1"/>
  </r>
  <r>
    <s v="24-02-2025"/>
    <s v="Salvador"/>
    <s v="Brazil"/>
    <x v="0"/>
    <s v="Male"/>
    <x v="0"/>
    <x v="38"/>
    <n v="180"/>
    <n v="45"/>
    <n v="59"/>
    <n v="4"/>
    <m/>
    <n v="11.7"/>
    <x v="1"/>
    <n v="234"/>
    <x v="2"/>
    <m/>
    <x v="94"/>
    <x v="14"/>
    <x v="2"/>
    <x v="1"/>
  </r>
  <r>
    <s v="24-02-2025"/>
    <s v="Leipzig"/>
    <s v="Germany"/>
    <x v="1"/>
    <s v="Female"/>
    <x v="2"/>
    <x v="19"/>
    <n v="90000"/>
    <n v="18000"/>
    <n v="23400"/>
    <n v="5"/>
    <m/>
    <n v="3510"/>
    <x v="0"/>
    <n v="117000"/>
    <x v="95"/>
    <m/>
    <x v="63"/>
    <x v="14"/>
    <x v="2"/>
    <x v="1"/>
  </r>
  <r>
    <s v="24-02-2025"/>
    <s v="Berlin"/>
    <s v="Germany"/>
    <x v="0"/>
    <s v="Male"/>
    <x v="3"/>
    <x v="46"/>
    <n v="95"/>
    <n v="95"/>
    <n v="124"/>
    <n v="1"/>
    <m/>
    <n v="6.1749999999999998"/>
    <x v="1"/>
    <n v="123.5"/>
    <x v="261"/>
    <m/>
    <x v="219"/>
    <x v="14"/>
    <x v="2"/>
    <x v="1"/>
  </r>
  <r>
    <s v="24-02-2025"/>
    <s v="Abu Dhabi"/>
    <s v="UAE"/>
    <x v="0"/>
    <s v="Female"/>
    <x v="0"/>
    <x v="33"/>
    <n v="420"/>
    <n v="60"/>
    <n v="78"/>
    <n v="7"/>
    <m/>
    <n v="36.75"/>
    <x v="0"/>
    <n v="525"/>
    <x v="234"/>
    <m/>
    <x v="32"/>
    <x v="14"/>
    <x v="2"/>
    <x v="1"/>
  </r>
  <r>
    <s v="24-02-2025"/>
    <s v="Brisbane"/>
    <s v="Australia"/>
    <x v="0"/>
    <s v="Male"/>
    <x v="2"/>
    <x v="7"/>
    <n v="275000"/>
    <n v="55000"/>
    <n v="71500"/>
    <n v="5"/>
    <m/>
    <n v="10725"/>
    <x v="1"/>
    <n v="343750"/>
    <x v="86"/>
    <m/>
    <x v="82"/>
    <x v="14"/>
    <x v="2"/>
    <x v="1"/>
  </r>
  <r>
    <s v="24-02-2025"/>
    <s v="Bhopal"/>
    <s v="India"/>
    <x v="1"/>
    <s v="Female"/>
    <x v="0"/>
    <x v="1"/>
    <n v="560"/>
    <n v="80"/>
    <n v="104"/>
    <n v="7"/>
    <m/>
    <n v="100"/>
    <x v="2"/>
    <n v="728"/>
    <x v="17"/>
    <m/>
    <x v="17"/>
    <x v="14"/>
    <x v="2"/>
    <x v="1"/>
  </r>
  <r>
    <s v="24-02-2025"/>
    <s v="Bokaro"/>
    <s v="India"/>
    <x v="0"/>
    <s v="Male"/>
    <x v="5"/>
    <x v="23"/>
    <n v="60"/>
    <n v="15"/>
    <n v="20"/>
    <n v="4"/>
    <m/>
    <n v="5.25"/>
    <x v="0"/>
    <n v="75"/>
    <x v="67"/>
    <m/>
    <x v="216"/>
    <x v="14"/>
    <x v="2"/>
    <x v="1"/>
  </r>
  <r>
    <s v="24-02-2025"/>
    <s v="Jaipur"/>
    <s v="India"/>
    <x v="0"/>
    <s v="Male"/>
    <x v="3"/>
    <x v="48"/>
    <n v="1800"/>
    <n v="300"/>
    <n v="390"/>
    <n v="6"/>
    <m/>
    <n v="100"/>
    <x v="0"/>
    <n v="2340"/>
    <x v="137"/>
    <m/>
    <x v="122"/>
    <x v="14"/>
    <x v="2"/>
    <x v="1"/>
  </r>
  <r>
    <s v="24-02-2025"/>
    <s v="Kolkata"/>
    <s v="India"/>
    <x v="1"/>
    <s v="Female"/>
    <x v="4"/>
    <x v="30"/>
    <n v="12000"/>
    <n v="1500"/>
    <n v="1950"/>
    <n v="8"/>
    <m/>
    <n v="195"/>
    <x v="2"/>
    <n v="15600"/>
    <x v="41"/>
    <m/>
    <x v="42"/>
    <x v="14"/>
    <x v="2"/>
    <x v="1"/>
  </r>
  <r>
    <s v="24-02-2025"/>
    <s v="Ludhiana"/>
    <s v="India"/>
    <x v="0"/>
    <s v="Male"/>
    <x v="2"/>
    <x v="18"/>
    <n v="7200"/>
    <n v="1200"/>
    <n v="1560"/>
    <n v="6"/>
    <m/>
    <n v="156"/>
    <x v="2"/>
    <n v="9360"/>
    <x v="19"/>
    <m/>
    <x v="19"/>
    <x v="14"/>
    <x v="2"/>
    <x v="1"/>
  </r>
  <r>
    <s v="24-02-2025"/>
    <s v="Gold Coast"/>
    <s v="Australia"/>
    <x v="0"/>
    <s v="Male"/>
    <x v="0"/>
    <x v="5"/>
    <n v="900"/>
    <n v="90"/>
    <n v="117"/>
    <n v="10"/>
    <m/>
    <n v="54"/>
    <x v="1"/>
    <n v="1080"/>
    <x v="5"/>
    <m/>
    <x v="29"/>
    <x v="14"/>
    <x v="2"/>
    <x v="1"/>
  </r>
  <r>
    <s v="24-02-2025"/>
    <s v="Umm Al Quwain"/>
    <s v="UAE"/>
    <x v="0"/>
    <s v="Male"/>
    <x v="1"/>
    <x v="39"/>
    <n v="250"/>
    <n v="50"/>
    <n v="65"/>
    <n v="5"/>
    <m/>
    <n v="22.75"/>
    <x v="0"/>
    <n v="325"/>
    <x v="24"/>
    <m/>
    <x v="67"/>
    <x v="14"/>
    <x v="2"/>
    <x v="1"/>
  </r>
  <r>
    <s v="24-02-2025"/>
    <s v="Moradabad"/>
    <s v="India"/>
    <x v="1"/>
    <s v="Female"/>
    <x v="0"/>
    <x v="36"/>
    <n v="165"/>
    <n v="55"/>
    <n v="72"/>
    <n v="3"/>
    <m/>
    <n v="30.9375"/>
    <x v="2"/>
    <n v="206.25"/>
    <x v="324"/>
    <m/>
    <x v="60"/>
    <x v="14"/>
    <x v="2"/>
    <x v="1"/>
  </r>
  <r>
    <s v="24-02-2025"/>
    <s v="Bareilly"/>
    <s v="India"/>
    <x v="1"/>
    <s v="Male"/>
    <x v="4"/>
    <x v="30"/>
    <n v="13500"/>
    <n v="1500"/>
    <n v="1950"/>
    <n v="9"/>
    <m/>
    <n v="195"/>
    <x v="2"/>
    <n v="16875"/>
    <x v="243"/>
    <m/>
    <x v="190"/>
    <x v="14"/>
    <x v="2"/>
    <x v="1"/>
  </r>
  <r>
    <s v="24-02-2025"/>
    <s v="Brisbane"/>
    <s v="Australia"/>
    <x v="1"/>
    <s v="Male"/>
    <x v="0"/>
    <x v="1"/>
    <n v="320"/>
    <n v="80"/>
    <n v="104"/>
    <n v="4"/>
    <m/>
    <n v="62.4"/>
    <x v="2"/>
    <n v="416"/>
    <x v="27"/>
    <m/>
    <x v="28"/>
    <x v="14"/>
    <x v="2"/>
    <x v="1"/>
  </r>
  <r>
    <s v="24-02-2025"/>
    <s v="Hamburg"/>
    <s v="Germany"/>
    <x v="0"/>
    <s v="Male"/>
    <x v="2"/>
    <x v="17"/>
    <n v="13200"/>
    <n v="2200"/>
    <n v="2860"/>
    <n v="6"/>
    <m/>
    <n v="286"/>
    <x v="1"/>
    <n v="17160"/>
    <x v="68"/>
    <m/>
    <x v="21"/>
    <x v="14"/>
    <x v="2"/>
    <x v="1"/>
  </r>
  <r>
    <s v="24-02-2025"/>
    <s v="Bristol"/>
    <s v="UK"/>
    <x v="1"/>
    <s v="Male"/>
    <x v="1"/>
    <x v="44"/>
    <n v="150"/>
    <n v="150"/>
    <n v="195"/>
    <n v="1"/>
    <m/>
    <n v="29.25"/>
    <x v="2"/>
    <n v="195"/>
    <x v="65"/>
    <m/>
    <x v="181"/>
    <x v="14"/>
    <x v="2"/>
    <x v="1"/>
  </r>
  <r>
    <s v="24-02-2025"/>
    <s v="Abu Dhabi"/>
    <s v="UAE"/>
    <x v="1"/>
    <s v="Female"/>
    <x v="2"/>
    <x v="19"/>
    <n v="108000"/>
    <n v="18000"/>
    <n v="23400"/>
    <n v="6"/>
    <m/>
    <n v="3510"/>
    <x v="1"/>
    <n v="140400"/>
    <x v="70"/>
    <m/>
    <x v="68"/>
    <x v="14"/>
    <x v="2"/>
    <x v="1"/>
  </r>
  <r>
    <s v="24-02-2025"/>
    <s v="Vijayawada"/>
    <s v="India"/>
    <x v="0"/>
    <s v="Male"/>
    <x v="4"/>
    <x v="37"/>
    <n v="3000"/>
    <n v="300"/>
    <n v="390"/>
    <n v="10"/>
    <m/>
    <n v="100"/>
    <x v="1"/>
    <n v="3900"/>
    <x v="16"/>
    <m/>
    <x v="65"/>
    <x v="14"/>
    <x v="2"/>
    <x v="1"/>
  </r>
  <r>
    <s v="24-02-2025"/>
    <s v="Milwaukee"/>
    <s v="USA"/>
    <x v="0"/>
    <s v="Female"/>
    <x v="3"/>
    <x v="42"/>
    <n v="180"/>
    <n v="90"/>
    <n v="117"/>
    <n v="2"/>
    <m/>
    <n v="11.25"/>
    <x v="1"/>
    <n v="225"/>
    <x v="65"/>
    <m/>
    <x v="2"/>
    <x v="14"/>
    <x v="2"/>
    <x v="1"/>
  </r>
  <r>
    <s v="24-02-2025"/>
    <s v="Chennai"/>
    <s v="India"/>
    <x v="0"/>
    <s v="Female"/>
    <x v="0"/>
    <x v="5"/>
    <n v="270"/>
    <n v="90"/>
    <n v="117"/>
    <n v="3"/>
    <m/>
    <n v="33.75"/>
    <x v="2"/>
    <n v="337.5"/>
    <x v="37"/>
    <m/>
    <x v="37"/>
    <x v="14"/>
    <x v="2"/>
    <x v="1"/>
  </r>
  <r>
    <s v="24-02-2025"/>
    <s v="Etawah"/>
    <s v="India"/>
    <x v="0"/>
    <s v="Male"/>
    <x v="0"/>
    <x v="32"/>
    <n v="40"/>
    <n v="20"/>
    <n v="26"/>
    <n v="2"/>
    <m/>
    <n v="3.5"/>
    <x v="0"/>
    <n v="50"/>
    <x v="188"/>
    <m/>
    <x v="45"/>
    <x v="14"/>
    <x v="2"/>
    <x v="1"/>
  </r>
  <r>
    <s v="24-02-2025"/>
    <s v="Manaus"/>
    <s v="Brazil"/>
    <x v="1"/>
    <s v="Male"/>
    <x v="0"/>
    <x v="27"/>
    <n v="160"/>
    <n v="40"/>
    <n v="52"/>
    <n v="4"/>
    <m/>
    <n v="24.96"/>
    <x v="0"/>
    <n v="208"/>
    <x v="61"/>
    <m/>
    <x v="11"/>
    <x v="14"/>
    <x v="2"/>
    <x v="1"/>
  </r>
  <r>
    <s v="24-02-2025"/>
    <s v="Kolhapur"/>
    <s v="India"/>
    <x v="0"/>
    <s v="Male"/>
    <x v="2"/>
    <x v="52"/>
    <n v="40000"/>
    <n v="5000"/>
    <n v="6500"/>
    <n v="8"/>
    <m/>
    <n v="650"/>
    <x v="1"/>
    <n v="52000"/>
    <x v="149"/>
    <m/>
    <x v="124"/>
    <x v="14"/>
    <x v="2"/>
    <x v="1"/>
  </r>
  <r>
    <s v="24-02-2025"/>
    <s v="Las Vegas"/>
    <s v="USA"/>
    <x v="0"/>
    <s v="Female"/>
    <x v="2"/>
    <x v="18"/>
    <n v="8400"/>
    <n v="1200"/>
    <n v="1560"/>
    <n v="7"/>
    <m/>
    <n v="156"/>
    <x v="1"/>
    <n v="10920"/>
    <x v="303"/>
    <m/>
    <x v="100"/>
    <x v="14"/>
    <x v="2"/>
    <x v="1"/>
  </r>
  <r>
    <s v="24-02-2025"/>
    <s v="Berlin"/>
    <s v="Germany"/>
    <x v="1"/>
    <s v="Male"/>
    <x v="4"/>
    <x v="37"/>
    <n v="2400"/>
    <n v="300"/>
    <n v="390"/>
    <n v="8"/>
    <m/>
    <n v="100"/>
    <x v="1"/>
    <n v="3000"/>
    <x v="47"/>
    <m/>
    <x v="70"/>
    <x v="14"/>
    <x v="2"/>
    <x v="1"/>
  </r>
  <r>
    <s v="24-02-2025"/>
    <s v="Kolhapur"/>
    <s v="India"/>
    <x v="0"/>
    <s v="Female"/>
    <x v="4"/>
    <x v="37"/>
    <n v="1200"/>
    <n v="300"/>
    <n v="390"/>
    <n v="4"/>
    <m/>
    <n v="100"/>
    <x v="0"/>
    <n v="1560"/>
    <x v="115"/>
    <m/>
    <x v="105"/>
    <x v="14"/>
    <x v="2"/>
    <x v="1"/>
  </r>
  <r>
    <s v="24-02-2025"/>
    <s v="Edmonton"/>
    <s v="Canada"/>
    <x v="0"/>
    <s v="Male"/>
    <x v="0"/>
    <x v="43"/>
    <n v="42"/>
    <n v="7"/>
    <n v="9"/>
    <n v="6"/>
    <m/>
    <n v="2.73"/>
    <x v="1"/>
    <n v="54.6"/>
    <x v="140"/>
    <m/>
    <x v="93"/>
    <x v="14"/>
    <x v="2"/>
    <x v="1"/>
  </r>
  <r>
    <s v="24-02-2025"/>
    <s v="Kansas City"/>
    <s v="USA"/>
    <x v="0"/>
    <s v="Male"/>
    <x v="3"/>
    <x v="46"/>
    <n v="380"/>
    <n v="95"/>
    <n v="124"/>
    <n v="4"/>
    <m/>
    <n v="33.25"/>
    <x v="0"/>
    <n v="475"/>
    <x v="168"/>
    <m/>
    <x v="127"/>
    <x v="14"/>
    <x v="2"/>
    <x v="1"/>
  </r>
  <r>
    <s v="25-02-2025"/>
    <s v="Hobart"/>
    <s v="Australia"/>
    <x v="0"/>
    <s v="Female"/>
    <x v="1"/>
    <x v="47"/>
    <n v="75"/>
    <n v="25"/>
    <n v="33"/>
    <n v="3"/>
    <m/>
    <n v="4.875"/>
    <x v="1"/>
    <n v="97.5"/>
    <x v="119"/>
    <m/>
    <x v="111"/>
    <x v="15"/>
    <x v="2"/>
    <x v="1"/>
  </r>
  <r>
    <s v="25-02-2025"/>
    <s v="Atlanta"/>
    <s v="USA"/>
    <x v="1"/>
    <s v="Male"/>
    <x v="0"/>
    <x v="36"/>
    <n v="55"/>
    <n v="55"/>
    <n v="72"/>
    <n v="1"/>
    <m/>
    <n v="6.875"/>
    <x v="1"/>
    <n v="68.75"/>
    <x v="344"/>
    <m/>
    <x v="120"/>
    <x v="15"/>
    <x v="2"/>
    <x v="1"/>
  </r>
  <r>
    <s v="25-02-2025"/>
    <s v="Sambalpur"/>
    <s v="India"/>
    <x v="0"/>
    <s v="Male"/>
    <x v="0"/>
    <x v="38"/>
    <n v="225"/>
    <n v="45"/>
    <n v="59"/>
    <n v="5"/>
    <m/>
    <n v="29.25"/>
    <x v="2"/>
    <n v="292.5"/>
    <x v="37"/>
    <m/>
    <x v="154"/>
    <x v="15"/>
    <x v="2"/>
    <x v="1"/>
  </r>
  <r>
    <s v="25-02-2025"/>
    <s v="Liverpool"/>
    <s v="UK"/>
    <x v="0"/>
    <s v="Male"/>
    <x v="2"/>
    <x v="7"/>
    <n v="495000"/>
    <n v="55000"/>
    <n v="71500"/>
    <n v="9"/>
    <m/>
    <n v="10725"/>
    <x v="1"/>
    <n v="618750"/>
    <x v="412"/>
    <m/>
    <x v="208"/>
    <x v="15"/>
    <x v="2"/>
    <x v="1"/>
  </r>
  <r>
    <s v="25-02-2025"/>
    <s v="Raichur"/>
    <s v="India"/>
    <x v="0"/>
    <s v="Female"/>
    <x v="0"/>
    <x v="5"/>
    <n v="810"/>
    <n v="90"/>
    <n v="117"/>
    <n v="9"/>
    <m/>
    <n v="65.204999999999998"/>
    <x v="0"/>
    <n v="931.5"/>
    <x v="213"/>
    <m/>
    <x v="217"/>
    <x v="15"/>
    <x v="2"/>
    <x v="1"/>
  </r>
  <r>
    <s v="25-02-2025"/>
    <s v="Bhopal"/>
    <s v="India"/>
    <x v="1"/>
    <s v="Male"/>
    <x v="0"/>
    <x v="27"/>
    <n v="280"/>
    <n v="40"/>
    <n v="52"/>
    <n v="7"/>
    <m/>
    <n v="36.4"/>
    <x v="1"/>
    <n v="364"/>
    <x v="96"/>
    <m/>
    <x v="87"/>
    <x v="15"/>
    <x v="2"/>
    <x v="1"/>
  </r>
  <r>
    <s v="25-02-2025"/>
    <s v="Sangli"/>
    <s v="India"/>
    <x v="0"/>
    <s v="Male"/>
    <x v="0"/>
    <x v="32"/>
    <n v="140"/>
    <n v="20"/>
    <n v="26"/>
    <n v="7"/>
    <m/>
    <n v="18.2"/>
    <x v="2"/>
    <n v="182"/>
    <x v="64"/>
    <m/>
    <x v="62"/>
    <x v="15"/>
    <x v="2"/>
    <x v="1"/>
  </r>
  <r>
    <s v="25-02-2025"/>
    <s v="Gwalior"/>
    <s v="India"/>
    <x v="1"/>
    <s v="Male"/>
    <x v="2"/>
    <x v="29"/>
    <n v="48000"/>
    <n v="12000"/>
    <n v="15600"/>
    <n v="4"/>
    <m/>
    <n v="2340"/>
    <x v="0"/>
    <n v="62400"/>
    <x v="42"/>
    <m/>
    <x v="43"/>
    <x v="15"/>
    <x v="2"/>
    <x v="1"/>
  </r>
  <r>
    <s v="25-02-2025"/>
    <s v="Adelaide"/>
    <s v="Australia"/>
    <x v="0"/>
    <s v="Male"/>
    <x v="2"/>
    <x v="17"/>
    <n v="17600"/>
    <n v="2200"/>
    <n v="2860"/>
    <n v="8"/>
    <m/>
    <n v="286"/>
    <x v="2"/>
    <n v="22880"/>
    <x v="156"/>
    <m/>
    <x v="138"/>
    <x v="15"/>
    <x v="2"/>
    <x v="1"/>
  </r>
  <r>
    <s v="25-02-2025"/>
    <s v="Seattle"/>
    <s v="USA"/>
    <x v="1"/>
    <s v="Female"/>
    <x v="2"/>
    <x v="18"/>
    <n v="2400"/>
    <n v="1200"/>
    <n v="1560"/>
    <n v="2"/>
    <m/>
    <n v="156"/>
    <x v="0"/>
    <n v="3120"/>
    <x v="72"/>
    <m/>
    <x v="70"/>
    <x v="15"/>
    <x v="2"/>
    <x v="1"/>
  </r>
  <r>
    <s v="25-02-2025"/>
    <s v="Ratlam"/>
    <s v="India"/>
    <x v="1"/>
    <s v="Male"/>
    <x v="5"/>
    <x v="26"/>
    <n v="40"/>
    <n v="5"/>
    <n v="7"/>
    <n v="8"/>
    <m/>
    <n v="5.76"/>
    <x v="0"/>
    <n v="48"/>
    <x v="83"/>
    <m/>
    <x v="247"/>
    <x v="15"/>
    <x v="2"/>
    <x v="1"/>
  </r>
  <r>
    <s v="25-02-2025"/>
    <s v="Sambalpur"/>
    <s v="India"/>
    <x v="1"/>
    <s v="Male"/>
    <x v="5"/>
    <x v="53"/>
    <n v="240"/>
    <n v="30"/>
    <n v="39"/>
    <n v="8"/>
    <m/>
    <n v="37.44"/>
    <x v="0"/>
    <n v="312"/>
    <x v="7"/>
    <m/>
    <x v="7"/>
    <x v="15"/>
    <x v="2"/>
    <x v="1"/>
  </r>
  <r>
    <s v="25-02-2025"/>
    <s v="Seattle"/>
    <s v="USA"/>
    <x v="1"/>
    <s v="Female"/>
    <x v="0"/>
    <x v="36"/>
    <n v="330"/>
    <n v="55"/>
    <n v="72"/>
    <n v="6"/>
    <m/>
    <n v="51.48"/>
    <x v="0"/>
    <n v="429"/>
    <x v="136"/>
    <m/>
    <x v="101"/>
    <x v="15"/>
    <x v="2"/>
    <x v="1"/>
  </r>
  <r>
    <s v="25-02-2025"/>
    <s v="Raichur"/>
    <s v="India"/>
    <x v="0"/>
    <s v="Male"/>
    <x v="2"/>
    <x v="24"/>
    <n v="1500"/>
    <n v="250"/>
    <n v="325"/>
    <n v="6"/>
    <m/>
    <n v="100"/>
    <x v="0"/>
    <n v="1875"/>
    <x v="134"/>
    <m/>
    <x v="0"/>
    <x v="15"/>
    <x v="2"/>
    <x v="1"/>
  </r>
  <r>
    <s v="25-02-2025"/>
    <s v="Liverpool"/>
    <s v="UK"/>
    <x v="0"/>
    <s v="Male"/>
    <x v="0"/>
    <x v="27"/>
    <n v="200"/>
    <n v="40"/>
    <n v="52"/>
    <n v="5"/>
    <m/>
    <n v="26"/>
    <x v="2"/>
    <n v="260"/>
    <x v="55"/>
    <m/>
    <x v="54"/>
    <x v="15"/>
    <x v="2"/>
    <x v="1"/>
  </r>
  <r>
    <s v="25-02-2025"/>
    <s v="Raichur"/>
    <s v="India"/>
    <x v="0"/>
    <s v="Male"/>
    <x v="0"/>
    <x v="14"/>
    <n v="420"/>
    <n v="140"/>
    <n v="182"/>
    <n v="3"/>
    <m/>
    <n v="27.3"/>
    <x v="1"/>
    <n v="546"/>
    <x v="15"/>
    <m/>
    <x v="32"/>
    <x v="15"/>
    <x v="2"/>
    <x v="1"/>
  </r>
  <r>
    <s v="25-02-2025"/>
    <s v="Vancouver"/>
    <s v="Canada"/>
    <x v="0"/>
    <s v="Female"/>
    <x v="0"/>
    <x v="36"/>
    <n v="275"/>
    <n v="55"/>
    <n v="72"/>
    <n v="5"/>
    <m/>
    <n v="25.024999999999999"/>
    <x v="0"/>
    <n v="357.5"/>
    <x v="120"/>
    <m/>
    <x v="113"/>
    <x v="15"/>
    <x v="2"/>
    <x v="1"/>
  </r>
  <r>
    <s v="25-02-2025"/>
    <s v="Manchester"/>
    <s v="UK"/>
    <x v="1"/>
    <s v="Female"/>
    <x v="0"/>
    <x v="5"/>
    <n v="900"/>
    <n v="90"/>
    <n v="117"/>
    <n v="10"/>
    <m/>
    <n v="100"/>
    <x v="0"/>
    <n v="1170"/>
    <x v="28"/>
    <m/>
    <x v="29"/>
    <x v="15"/>
    <x v="2"/>
    <x v="1"/>
  </r>
  <r>
    <s v="25-02-2025"/>
    <s v="Bareilly"/>
    <s v="India"/>
    <x v="0"/>
    <s v="Female"/>
    <x v="1"/>
    <x v="47"/>
    <n v="100"/>
    <n v="25"/>
    <n v="33"/>
    <n v="4"/>
    <m/>
    <n v="5.75"/>
    <x v="1"/>
    <n v="115"/>
    <x v="67"/>
    <m/>
    <x v="91"/>
    <x v="15"/>
    <x v="2"/>
    <x v="1"/>
  </r>
  <r>
    <s v="25-02-2025"/>
    <s v="Rewa"/>
    <s v="India"/>
    <x v="0"/>
    <s v="Female"/>
    <x v="2"/>
    <x v="12"/>
    <n v="175000"/>
    <n v="25000"/>
    <n v="32500"/>
    <n v="7"/>
    <m/>
    <n v="4875"/>
    <x v="0"/>
    <n v="227500"/>
    <x v="14"/>
    <m/>
    <x v="14"/>
    <x v="15"/>
    <x v="2"/>
    <x v="1"/>
  </r>
  <r>
    <s v="26-02-2025"/>
    <s v="Kolhapur"/>
    <s v="India"/>
    <x v="1"/>
    <s v="Female"/>
    <x v="0"/>
    <x v="14"/>
    <n v="420"/>
    <n v="140"/>
    <n v="182"/>
    <n v="3"/>
    <m/>
    <n v="54.6"/>
    <x v="1"/>
    <n v="546"/>
    <x v="15"/>
    <m/>
    <x v="32"/>
    <x v="16"/>
    <x v="2"/>
    <x v="1"/>
  </r>
  <r>
    <s v="26-02-2025"/>
    <s v="Sharjah"/>
    <s v="UAE"/>
    <x v="0"/>
    <s v="Male"/>
    <x v="0"/>
    <x v="32"/>
    <n v="140"/>
    <n v="20"/>
    <n v="26"/>
    <n v="7"/>
    <m/>
    <n v="18.2"/>
    <x v="2"/>
    <n v="182"/>
    <x v="64"/>
    <m/>
    <x v="62"/>
    <x v="16"/>
    <x v="2"/>
    <x v="1"/>
  </r>
  <r>
    <s v="26-02-2025"/>
    <s v="Moradabad"/>
    <s v="India"/>
    <x v="0"/>
    <s v="Female"/>
    <x v="4"/>
    <x v="30"/>
    <n v="6000"/>
    <n v="1500"/>
    <n v="1950"/>
    <n v="4"/>
    <m/>
    <n v="195"/>
    <x v="1"/>
    <n v="7500"/>
    <x v="190"/>
    <m/>
    <x v="25"/>
    <x v="16"/>
    <x v="2"/>
    <x v="1"/>
  </r>
  <r>
    <s v="26-02-2025"/>
    <s v="Satna"/>
    <s v="India"/>
    <x v="0"/>
    <s v="Male"/>
    <x v="0"/>
    <x v="14"/>
    <n v="1120"/>
    <n v="140"/>
    <n v="182"/>
    <n v="8"/>
    <m/>
    <n v="100"/>
    <x v="0"/>
    <n v="1456"/>
    <x v="283"/>
    <m/>
    <x v="210"/>
    <x v="16"/>
    <x v="2"/>
    <x v="1"/>
  </r>
  <r>
    <s v="26-02-2025"/>
    <s v="Chicago"/>
    <s v="USA"/>
    <x v="1"/>
    <s v="Male"/>
    <x v="0"/>
    <x v="14"/>
    <n v="840"/>
    <n v="140"/>
    <n v="182"/>
    <n v="6"/>
    <m/>
    <n v="100"/>
    <x v="1"/>
    <n v="1050"/>
    <x v="34"/>
    <m/>
    <x v="33"/>
    <x v="16"/>
    <x v="2"/>
    <x v="1"/>
  </r>
  <r>
    <s v="26-02-2025"/>
    <s v="Indianapolis"/>
    <s v="USA"/>
    <x v="1"/>
    <s v="Female"/>
    <x v="0"/>
    <x v="9"/>
    <n v="480"/>
    <n v="60"/>
    <n v="78"/>
    <n v="8"/>
    <m/>
    <n v="93.6"/>
    <x v="2"/>
    <n v="624"/>
    <x v="201"/>
    <m/>
    <x v="110"/>
    <x v="16"/>
    <x v="2"/>
    <x v="1"/>
  </r>
  <r>
    <s v="26-02-2025"/>
    <s v="Kolhapur"/>
    <s v="India"/>
    <x v="0"/>
    <s v="Female"/>
    <x v="2"/>
    <x v="24"/>
    <n v="750"/>
    <n v="250"/>
    <n v="325"/>
    <n v="3"/>
    <m/>
    <n v="63"/>
    <x v="0"/>
    <n v="900"/>
    <x v="22"/>
    <m/>
    <x v="126"/>
    <x v="16"/>
    <x v="2"/>
    <x v="1"/>
  </r>
  <r>
    <s v="26-02-2025"/>
    <s v="New York"/>
    <s v="USA"/>
    <x v="0"/>
    <s v="Female"/>
    <x v="0"/>
    <x v="27"/>
    <n v="40"/>
    <n v="40"/>
    <n v="52"/>
    <n v="1"/>
    <m/>
    <n v="2.6"/>
    <x v="1"/>
    <n v="52"/>
    <x v="44"/>
    <m/>
    <x v="45"/>
    <x v="16"/>
    <x v="2"/>
    <x v="1"/>
  </r>
  <r>
    <s v="26-02-2025"/>
    <s v="Manaus"/>
    <s v="Brazil"/>
    <x v="1"/>
    <s v="Female"/>
    <x v="0"/>
    <x v="1"/>
    <n v="560"/>
    <n v="80"/>
    <n v="104"/>
    <n v="7"/>
    <m/>
    <n v="100"/>
    <x v="2"/>
    <n v="728"/>
    <x v="17"/>
    <m/>
    <x v="17"/>
    <x v="16"/>
    <x v="2"/>
    <x v="1"/>
  </r>
  <r>
    <s v="26-02-2025"/>
    <s v="Etawah"/>
    <s v="India"/>
    <x v="1"/>
    <s v="Male"/>
    <x v="0"/>
    <x v="38"/>
    <n v="180"/>
    <n v="45"/>
    <n v="59"/>
    <n v="4"/>
    <m/>
    <n v="25.92"/>
    <x v="0"/>
    <n v="216"/>
    <x v="4"/>
    <m/>
    <x v="94"/>
    <x v="16"/>
    <x v="2"/>
    <x v="1"/>
  </r>
  <r>
    <s v="26-02-2025"/>
    <s v="Salvador"/>
    <s v="Brazil"/>
    <x v="0"/>
    <s v="Female"/>
    <x v="4"/>
    <x v="37"/>
    <n v="1200"/>
    <n v="300"/>
    <n v="390"/>
    <n v="4"/>
    <m/>
    <n v="100"/>
    <x v="0"/>
    <n v="1500"/>
    <x v="52"/>
    <m/>
    <x v="105"/>
    <x v="16"/>
    <x v="2"/>
    <x v="1"/>
  </r>
  <r>
    <s v="26-02-2025"/>
    <s v="Perth"/>
    <s v="Australia"/>
    <x v="0"/>
    <s v="Female"/>
    <x v="0"/>
    <x v="27"/>
    <n v="200"/>
    <n v="40"/>
    <n v="52"/>
    <n v="5"/>
    <m/>
    <n v="25"/>
    <x v="2"/>
    <n v="250"/>
    <x v="78"/>
    <m/>
    <x v="54"/>
    <x v="16"/>
    <x v="2"/>
    <x v="1"/>
  </r>
  <r>
    <s v="26-02-2025"/>
    <s v="Ludhiana"/>
    <s v="India"/>
    <x v="0"/>
    <s v="Female"/>
    <x v="2"/>
    <x v="52"/>
    <n v="30000"/>
    <n v="5000"/>
    <n v="6500"/>
    <n v="6"/>
    <m/>
    <n v="650"/>
    <x v="2"/>
    <n v="39000"/>
    <x v="104"/>
    <m/>
    <x v="146"/>
    <x v="16"/>
    <x v="2"/>
    <x v="1"/>
  </r>
  <r>
    <s v="26-02-2025"/>
    <s v="Austin"/>
    <s v="USA"/>
    <x v="0"/>
    <s v="Male"/>
    <x v="4"/>
    <x v="34"/>
    <n v="10000"/>
    <n v="2500"/>
    <n v="3250"/>
    <n v="4"/>
    <m/>
    <n v="325"/>
    <x v="0"/>
    <n v="11500"/>
    <x v="190"/>
    <m/>
    <x v="88"/>
    <x v="16"/>
    <x v="2"/>
    <x v="1"/>
  </r>
  <r>
    <s v="26-02-2025"/>
    <s v="Ratlam"/>
    <s v="India"/>
    <x v="1"/>
    <s v="Female"/>
    <x v="0"/>
    <x v="4"/>
    <n v="200"/>
    <n v="40"/>
    <n v="52"/>
    <n v="5"/>
    <m/>
    <n v="39"/>
    <x v="2"/>
    <n v="260"/>
    <x v="55"/>
    <m/>
    <x v="54"/>
    <x v="16"/>
    <x v="2"/>
    <x v="1"/>
  </r>
  <r>
    <s v="26-02-2025"/>
    <s v="Liverpool"/>
    <s v="UK"/>
    <x v="0"/>
    <s v="Male"/>
    <x v="4"/>
    <x v="51"/>
    <n v="3000"/>
    <n v="600"/>
    <n v="780"/>
    <n v="5"/>
    <m/>
    <n v="100"/>
    <x v="0"/>
    <n v="3900"/>
    <x v="16"/>
    <m/>
    <x v="65"/>
    <x v="16"/>
    <x v="2"/>
    <x v="1"/>
  </r>
  <r>
    <s v="26-02-2025"/>
    <s v="Stuttgart"/>
    <s v="Germany"/>
    <x v="0"/>
    <s v="Male"/>
    <x v="2"/>
    <x v="52"/>
    <n v="25000"/>
    <n v="5000"/>
    <n v="6500"/>
    <n v="5"/>
    <m/>
    <n v="650"/>
    <x v="0"/>
    <n v="32500"/>
    <x v="176"/>
    <m/>
    <x v="57"/>
    <x v="16"/>
    <x v="2"/>
    <x v="1"/>
  </r>
  <r>
    <s v="26-02-2025"/>
    <s v="Bokaro"/>
    <s v="India"/>
    <x v="0"/>
    <s v="Female"/>
    <x v="2"/>
    <x v="10"/>
    <n v="4000"/>
    <n v="800"/>
    <n v="1040"/>
    <n v="5"/>
    <m/>
    <n v="104"/>
    <x v="1"/>
    <n v="5000"/>
    <x v="157"/>
    <m/>
    <x v="12"/>
    <x v="16"/>
    <x v="2"/>
    <x v="1"/>
  </r>
  <r>
    <s v="26-02-2025"/>
    <s v="Ajman"/>
    <s v="UAE"/>
    <x v="0"/>
    <s v="Male"/>
    <x v="4"/>
    <x v="16"/>
    <n v="10800"/>
    <n v="1800"/>
    <n v="2340"/>
    <n v="6"/>
    <m/>
    <n v="234"/>
    <x v="2"/>
    <n v="13500"/>
    <x v="282"/>
    <m/>
    <x v="96"/>
    <x v="16"/>
    <x v="2"/>
    <x v="1"/>
  </r>
  <r>
    <s v="26-02-2025"/>
    <s v="Satna"/>
    <s v="India"/>
    <x v="0"/>
    <s v="Male"/>
    <x v="0"/>
    <x v="4"/>
    <n v="120"/>
    <n v="40"/>
    <n v="52"/>
    <n v="3"/>
    <m/>
    <n v="10.5"/>
    <x v="0"/>
    <n v="150"/>
    <x v="53"/>
    <m/>
    <x v="4"/>
    <x v="16"/>
    <x v="2"/>
    <x v="1"/>
  </r>
  <r>
    <s v="26-02-2025"/>
    <s v="Sambalpur"/>
    <s v="India"/>
    <x v="0"/>
    <s v="Female"/>
    <x v="1"/>
    <x v="39"/>
    <n v="250"/>
    <n v="50"/>
    <n v="65"/>
    <n v="5"/>
    <m/>
    <n v="15.625"/>
    <x v="1"/>
    <n v="312.5"/>
    <x v="80"/>
    <m/>
    <x v="67"/>
    <x v="16"/>
    <x v="2"/>
    <x v="1"/>
  </r>
  <r>
    <s v="26-02-2025"/>
    <s v="Indianapolis"/>
    <s v="USA"/>
    <x v="0"/>
    <s v="Male"/>
    <x v="0"/>
    <x v="6"/>
    <n v="160"/>
    <n v="20"/>
    <n v="26"/>
    <n v="8"/>
    <m/>
    <n v="20.8"/>
    <x v="2"/>
    <n v="208"/>
    <x v="61"/>
    <m/>
    <x v="11"/>
    <x v="16"/>
    <x v="2"/>
    <x v="1"/>
  </r>
  <r>
    <s v="26-02-2025"/>
    <s v="Dallas"/>
    <s v="USA"/>
    <x v="0"/>
    <s v="Male"/>
    <x v="4"/>
    <x v="35"/>
    <n v="2000"/>
    <n v="500"/>
    <n v="650"/>
    <n v="4"/>
    <m/>
    <n v="100"/>
    <x v="1"/>
    <n v="2600"/>
    <x v="47"/>
    <m/>
    <x v="48"/>
    <x v="16"/>
    <x v="2"/>
    <x v="1"/>
  </r>
  <r>
    <s v="26-02-2025"/>
    <s v="Montreal"/>
    <s v="Canada"/>
    <x v="1"/>
    <s v="Male"/>
    <x v="3"/>
    <x v="48"/>
    <n v="1800"/>
    <n v="300"/>
    <n v="390"/>
    <n v="6"/>
    <m/>
    <n v="100"/>
    <x v="0"/>
    <n v="2340"/>
    <x v="137"/>
    <m/>
    <x v="122"/>
    <x v="16"/>
    <x v="2"/>
    <x v="1"/>
  </r>
  <r>
    <s v="26-02-2025"/>
    <s v="Vancouver"/>
    <s v="Canada"/>
    <x v="0"/>
    <s v="Female"/>
    <x v="0"/>
    <x v="1"/>
    <n v="640"/>
    <n v="80"/>
    <n v="104"/>
    <n v="8"/>
    <m/>
    <n v="58.24"/>
    <x v="0"/>
    <n v="832"/>
    <x v="221"/>
    <m/>
    <x v="162"/>
    <x v="16"/>
    <x v="2"/>
    <x v="1"/>
  </r>
  <r>
    <s v="26-02-2025"/>
    <s v="Bangalore"/>
    <s v="India"/>
    <x v="0"/>
    <s v="Male"/>
    <x v="4"/>
    <x v="28"/>
    <n v="600"/>
    <n v="100"/>
    <n v="130"/>
    <n v="6"/>
    <m/>
    <n v="78"/>
    <x v="2"/>
    <n v="780"/>
    <x v="5"/>
    <m/>
    <x v="5"/>
    <x v="16"/>
    <x v="2"/>
    <x v="1"/>
  </r>
  <r>
    <s v="26-02-2025"/>
    <s v="Edmonton"/>
    <s v="Canada"/>
    <x v="0"/>
    <s v="Male"/>
    <x v="0"/>
    <x v="9"/>
    <n v="420"/>
    <n v="60"/>
    <n v="78"/>
    <n v="7"/>
    <m/>
    <n v="54.6"/>
    <x v="2"/>
    <n v="546"/>
    <x v="15"/>
    <m/>
    <x v="32"/>
    <x v="16"/>
    <x v="2"/>
    <x v="1"/>
  </r>
  <r>
    <s v="26-02-2025"/>
    <s v="Atlanta"/>
    <s v="USA"/>
    <x v="0"/>
    <s v="Female"/>
    <x v="0"/>
    <x v="38"/>
    <n v="90"/>
    <n v="45"/>
    <n v="59"/>
    <n v="2"/>
    <m/>
    <n v="5.85"/>
    <x v="1"/>
    <n v="117"/>
    <x v="129"/>
    <m/>
    <x v="117"/>
    <x v="16"/>
    <x v="2"/>
    <x v="1"/>
  </r>
  <r>
    <s v="27-02-2025"/>
    <s v="Leeds"/>
    <s v="UK"/>
    <x v="1"/>
    <s v="Male"/>
    <x v="0"/>
    <x v="4"/>
    <n v="280"/>
    <n v="40"/>
    <n v="52"/>
    <n v="7"/>
    <m/>
    <n v="43.68"/>
    <x v="0"/>
    <n v="364"/>
    <x v="96"/>
    <m/>
    <x v="87"/>
    <x v="17"/>
    <x v="2"/>
    <x v="1"/>
  </r>
  <r>
    <s v="27-02-2025"/>
    <s v="Satna"/>
    <s v="India"/>
    <x v="1"/>
    <s v="Male"/>
    <x v="2"/>
    <x v="29"/>
    <n v="84000"/>
    <n v="12000"/>
    <n v="15600"/>
    <n v="7"/>
    <m/>
    <n v="2340"/>
    <x v="2"/>
    <n v="109200"/>
    <x v="56"/>
    <m/>
    <x v="55"/>
    <x v="17"/>
    <x v="2"/>
    <x v="1"/>
  </r>
  <r>
    <s v="27-02-2025"/>
    <s v="Sheffield"/>
    <s v="UK"/>
    <x v="0"/>
    <s v="Female"/>
    <x v="2"/>
    <x v="10"/>
    <n v="800"/>
    <n v="800"/>
    <n v="1040"/>
    <n v="1"/>
    <m/>
    <n v="72.8"/>
    <x v="0"/>
    <n v="1040"/>
    <x v="73"/>
    <m/>
    <x v="71"/>
    <x v="17"/>
    <x v="2"/>
    <x v="1"/>
  </r>
  <r>
    <s v="27-02-2025"/>
    <s v="Hobart"/>
    <s v="Australia"/>
    <x v="0"/>
    <s v="Female"/>
    <x v="4"/>
    <x v="45"/>
    <n v="12000"/>
    <n v="2000"/>
    <n v="2600"/>
    <n v="6"/>
    <m/>
    <n v="260"/>
    <x v="1"/>
    <n v="15600"/>
    <x v="41"/>
    <m/>
    <x v="42"/>
    <x v="17"/>
    <x v="2"/>
    <x v="1"/>
  </r>
  <r>
    <s v="27-02-2025"/>
    <s v="Kanpur"/>
    <s v="India"/>
    <x v="0"/>
    <s v="Female"/>
    <x v="4"/>
    <x v="45"/>
    <n v="16000"/>
    <n v="2000"/>
    <n v="2600"/>
    <n v="8"/>
    <m/>
    <n v="260"/>
    <x v="0"/>
    <n v="20800"/>
    <x v="103"/>
    <m/>
    <x v="95"/>
    <x v="17"/>
    <x v="2"/>
    <x v="1"/>
  </r>
  <r>
    <s v="27-02-2025"/>
    <s v="Vijayawada"/>
    <s v="India"/>
    <x v="1"/>
    <s v="Male"/>
    <x v="5"/>
    <x v="23"/>
    <n v="120"/>
    <n v="15"/>
    <n v="20"/>
    <n v="8"/>
    <m/>
    <n v="15.6"/>
    <x v="1"/>
    <n v="156"/>
    <x v="4"/>
    <m/>
    <x v="235"/>
    <x v="17"/>
    <x v="2"/>
    <x v="1"/>
  </r>
  <r>
    <s v="27-02-2025"/>
    <s v="Abu Dhabi"/>
    <s v="UAE"/>
    <x v="0"/>
    <s v="Female"/>
    <x v="0"/>
    <x v="9"/>
    <n v="420"/>
    <n v="60"/>
    <n v="78"/>
    <n v="7"/>
    <m/>
    <n v="36.75"/>
    <x v="0"/>
    <n v="525"/>
    <x v="234"/>
    <m/>
    <x v="32"/>
    <x v="17"/>
    <x v="2"/>
    <x v="1"/>
  </r>
  <r>
    <s v="27-02-2025"/>
    <s v="Patna"/>
    <s v="India"/>
    <x v="1"/>
    <s v="Male"/>
    <x v="1"/>
    <x v="22"/>
    <n v="500"/>
    <n v="100"/>
    <n v="130"/>
    <n v="5"/>
    <m/>
    <n v="97.5"/>
    <x v="2"/>
    <n v="650"/>
    <x v="22"/>
    <m/>
    <x v="24"/>
    <x v="17"/>
    <x v="2"/>
    <x v="1"/>
  </r>
  <r>
    <s v="27-02-2025"/>
    <s v="Dubai"/>
    <s v="UAE"/>
    <x v="0"/>
    <s v="Female"/>
    <x v="0"/>
    <x v="3"/>
    <n v="600"/>
    <n v="100"/>
    <n v="130"/>
    <n v="6"/>
    <m/>
    <n v="78"/>
    <x v="2"/>
    <n v="780"/>
    <x v="5"/>
    <m/>
    <x v="5"/>
    <x v="17"/>
    <x v="2"/>
    <x v="1"/>
  </r>
  <r>
    <s v="27-02-2025"/>
    <s v="Los Angeles"/>
    <s v="USA"/>
    <x v="1"/>
    <s v="Male"/>
    <x v="0"/>
    <x v="4"/>
    <n v="240"/>
    <n v="40"/>
    <n v="52"/>
    <n v="6"/>
    <m/>
    <n v="36"/>
    <x v="0"/>
    <n v="300"/>
    <x v="55"/>
    <m/>
    <x v="7"/>
    <x v="17"/>
    <x v="2"/>
    <x v="1"/>
  </r>
  <r>
    <s v="27-02-2025"/>
    <s v="Karimnagar"/>
    <s v="India"/>
    <x v="0"/>
    <s v="Female"/>
    <x v="5"/>
    <x v="40"/>
    <n v="50"/>
    <n v="50"/>
    <n v="65"/>
    <n v="1"/>
    <m/>
    <n v="3.25"/>
    <x v="1"/>
    <n v="65"/>
    <x v="67"/>
    <m/>
    <x v="64"/>
    <x v="17"/>
    <x v="2"/>
    <x v="1"/>
  </r>
  <r>
    <s v="27-02-2025"/>
    <s v="Hamburg"/>
    <s v="Germany"/>
    <x v="1"/>
    <s v="Female"/>
    <x v="0"/>
    <x v="1"/>
    <n v="720"/>
    <n v="80"/>
    <n v="104"/>
    <n v="9"/>
    <m/>
    <n v="100"/>
    <x v="0"/>
    <n v="936"/>
    <x v="1"/>
    <m/>
    <x v="1"/>
    <x v="17"/>
    <x v="2"/>
    <x v="1"/>
  </r>
  <r>
    <s v="27-02-2025"/>
    <s v="Vancouver"/>
    <s v="Canada"/>
    <x v="1"/>
    <s v="Male"/>
    <x v="0"/>
    <x v="38"/>
    <n v="180"/>
    <n v="45"/>
    <n v="59"/>
    <n v="4"/>
    <m/>
    <n v="31.05"/>
    <x v="2"/>
    <n v="207"/>
    <x v="129"/>
    <m/>
    <x v="94"/>
    <x v="17"/>
    <x v="2"/>
    <x v="1"/>
  </r>
  <r>
    <s v="27-02-2025"/>
    <s v="Phoenix"/>
    <s v="USA"/>
    <x v="0"/>
    <s v="Male"/>
    <x v="2"/>
    <x v="15"/>
    <n v="28000"/>
    <n v="3500"/>
    <n v="4550"/>
    <n v="8"/>
    <m/>
    <n v="455"/>
    <x v="0"/>
    <n v="35000"/>
    <x v="316"/>
    <m/>
    <x v="131"/>
    <x v="17"/>
    <x v="2"/>
    <x v="1"/>
  </r>
  <r>
    <s v="27-02-2025"/>
    <s v="Tumkur"/>
    <s v="India"/>
    <x v="0"/>
    <s v="Female"/>
    <x v="0"/>
    <x v="1"/>
    <n v="320"/>
    <n v="80"/>
    <n v="104"/>
    <n v="4"/>
    <m/>
    <n v="20"/>
    <x v="1"/>
    <n v="400"/>
    <x v="187"/>
    <m/>
    <x v="28"/>
    <x v="17"/>
    <x v="2"/>
    <x v="1"/>
  </r>
  <r>
    <s v="27-02-2025"/>
    <s v="Thiruvananthapuram"/>
    <s v="India"/>
    <x v="0"/>
    <s v="Female"/>
    <x v="0"/>
    <x v="38"/>
    <n v="45"/>
    <n v="45"/>
    <n v="59"/>
    <n v="1"/>
    <m/>
    <n v="2.8125"/>
    <x v="1"/>
    <n v="56.25"/>
    <x v="88"/>
    <m/>
    <x v="56"/>
    <x v="17"/>
    <x v="2"/>
    <x v="1"/>
  </r>
  <r>
    <s v="27-02-2025"/>
    <s v="Ahmedabad"/>
    <s v="India"/>
    <x v="0"/>
    <s v="Male"/>
    <x v="2"/>
    <x v="29"/>
    <n v="96000"/>
    <n v="12000"/>
    <n v="15600"/>
    <n v="8"/>
    <m/>
    <n v="2340"/>
    <x v="0"/>
    <n v="124800"/>
    <x v="274"/>
    <m/>
    <x v="97"/>
    <x v="17"/>
    <x v="2"/>
    <x v="1"/>
  </r>
  <r>
    <s v="27-02-2025"/>
    <s v="Seattle"/>
    <s v="USA"/>
    <x v="1"/>
    <s v="Male"/>
    <x v="0"/>
    <x v="1"/>
    <n v="400"/>
    <n v="80"/>
    <n v="104"/>
    <n v="5"/>
    <m/>
    <n v="62.4"/>
    <x v="0"/>
    <n v="520"/>
    <x v="20"/>
    <m/>
    <x v="20"/>
    <x v="17"/>
    <x v="2"/>
    <x v="1"/>
  </r>
  <r>
    <s v="27-02-2025"/>
    <s v="Hapur"/>
    <s v="India"/>
    <x v="1"/>
    <s v="Male"/>
    <x v="0"/>
    <x v="6"/>
    <n v="160"/>
    <n v="20"/>
    <n v="26"/>
    <n v="8"/>
    <m/>
    <n v="20.8"/>
    <x v="1"/>
    <n v="208"/>
    <x v="61"/>
    <m/>
    <x v="11"/>
    <x v="17"/>
    <x v="2"/>
    <x v="1"/>
  </r>
  <r>
    <s v="27-02-2025"/>
    <s v="Kanpur"/>
    <s v="India"/>
    <x v="0"/>
    <s v="Female"/>
    <x v="0"/>
    <x v="9"/>
    <n v="120"/>
    <n v="60"/>
    <n v="78"/>
    <n v="2"/>
    <m/>
    <n v="15.6"/>
    <x v="2"/>
    <n v="156"/>
    <x v="4"/>
    <m/>
    <x v="4"/>
    <x v="17"/>
    <x v="2"/>
    <x v="1"/>
  </r>
  <r>
    <s v="27-02-2025"/>
    <s v="Vancouver"/>
    <s v="Canada"/>
    <x v="0"/>
    <s v="Male"/>
    <x v="4"/>
    <x v="35"/>
    <n v="2500"/>
    <n v="500"/>
    <n v="650"/>
    <n v="5"/>
    <m/>
    <n v="100"/>
    <x v="1"/>
    <n v="3250"/>
    <x v="71"/>
    <m/>
    <x v="102"/>
    <x v="17"/>
    <x v="2"/>
    <x v="1"/>
  </r>
  <r>
    <s v="27-02-2025"/>
    <s v="Bhagalpur"/>
    <s v="India"/>
    <x v="1"/>
    <s v="Male"/>
    <x v="0"/>
    <x v="5"/>
    <n v="450"/>
    <n v="90"/>
    <n v="117"/>
    <n v="5"/>
    <m/>
    <n v="58.5"/>
    <x v="1"/>
    <n v="585"/>
    <x v="74"/>
    <m/>
    <x v="72"/>
    <x v="17"/>
    <x v="2"/>
    <x v="1"/>
  </r>
  <r>
    <s v="27-02-2025"/>
    <s v="Kharagpur"/>
    <s v="India"/>
    <x v="0"/>
    <s v="Male"/>
    <x v="2"/>
    <x v="24"/>
    <n v="1750"/>
    <n v="250"/>
    <n v="325"/>
    <n v="7"/>
    <m/>
    <n v="100"/>
    <x v="1"/>
    <n v="2275"/>
    <x v="31"/>
    <m/>
    <x v="31"/>
    <x v="17"/>
    <x v="2"/>
    <x v="1"/>
  </r>
  <r>
    <s v="27-02-2025"/>
    <s v="Bokaro"/>
    <s v="India"/>
    <x v="0"/>
    <s v="Male"/>
    <x v="0"/>
    <x v="33"/>
    <n v="300"/>
    <n v="60"/>
    <n v="78"/>
    <n v="5"/>
    <m/>
    <n v="19.5"/>
    <x v="1"/>
    <n v="390"/>
    <x v="43"/>
    <m/>
    <x v="85"/>
    <x v="17"/>
    <x v="2"/>
    <x v="1"/>
  </r>
  <r>
    <s v="27-02-2025"/>
    <s v="Jacksonville"/>
    <s v="USA"/>
    <x v="0"/>
    <s v="Male"/>
    <x v="2"/>
    <x v="15"/>
    <n v="21000"/>
    <n v="3500"/>
    <n v="4550"/>
    <n v="6"/>
    <m/>
    <n v="455"/>
    <x v="0"/>
    <n v="27300"/>
    <x v="228"/>
    <m/>
    <x v="18"/>
    <x v="17"/>
    <x v="2"/>
    <x v="1"/>
  </r>
  <r>
    <s v="27-02-2025"/>
    <s v="Baltimore"/>
    <s v="USA"/>
    <x v="0"/>
    <s v="Female"/>
    <x v="0"/>
    <x v="11"/>
    <n v="1100"/>
    <n v="550"/>
    <n v="715"/>
    <n v="2"/>
    <m/>
    <n v="100"/>
    <x v="0"/>
    <n v="1430"/>
    <x v="122"/>
    <m/>
    <x v="66"/>
    <x v="17"/>
    <x v="2"/>
    <x v="1"/>
  </r>
  <r>
    <s v="27-02-2025"/>
    <s v="Indianapolis"/>
    <s v="USA"/>
    <x v="1"/>
    <s v="Female"/>
    <x v="0"/>
    <x v="3"/>
    <n v="600"/>
    <n v="100"/>
    <n v="130"/>
    <n v="6"/>
    <m/>
    <n v="100"/>
    <x v="2"/>
    <n v="780"/>
    <x v="5"/>
    <m/>
    <x v="5"/>
    <x v="17"/>
    <x v="2"/>
    <x v="1"/>
  </r>
  <r>
    <s v="27-02-2025"/>
    <s v="Pali"/>
    <s v="India"/>
    <x v="1"/>
    <s v="Female"/>
    <x v="0"/>
    <x v="32"/>
    <n v="120"/>
    <n v="20"/>
    <n v="26"/>
    <n v="6"/>
    <m/>
    <n v="15.6"/>
    <x v="1"/>
    <n v="156"/>
    <x v="4"/>
    <m/>
    <x v="4"/>
    <x v="17"/>
    <x v="2"/>
    <x v="1"/>
  </r>
  <r>
    <s v="27-02-2025"/>
    <s v="Glasgow"/>
    <s v="UK"/>
    <x v="1"/>
    <s v="Male"/>
    <x v="3"/>
    <x v="46"/>
    <n v="950"/>
    <n v="95"/>
    <n v="124"/>
    <n v="10"/>
    <m/>
    <n v="100"/>
    <x v="1"/>
    <n v="1235"/>
    <x v="247"/>
    <m/>
    <x v="192"/>
    <x v="17"/>
    <x v="2"/>
    <x v="1"/>
  </r>
  <r>
    <s v="27-02-2025"/>
    <s v="Atlanta"/>
    <s v="USA"/>
    <x v="0"/>
    <s v="Female"/>
    <x v="0"/>
    <x v="11"/>
    <n v="2750"/>
    <n v="550"/>
    <n v="715"/>
    <n v="5"/>
    <m/>
    <n v="100"/>
    <x v="1"/>
    <n v="3575"/>
    <x v="98"/>
    <m/>
    <x v="92"/>
    <x v="17"/>
    <x v="2"/>
    <x v="1"/>
  </r>
  <r>
    <s v="27-02-2025"/>
    <s v="Allahabad"/>
    <s v="India"/>
    <x v="0"/>
    <s v="Female"/>
    <x v="4"/>
    <x v="35"/>
    <n v="3000"/>
    <n v="500"/>
    <n v="650"/>
    <n v="6"/>
    <m/>
    <n v="100"/>
    <x v="1"/>
    <n v="3900"/>
    <x v="16"/>
    <m/>
    <x v="65"/>
    <x v="17"/>
    <x v="2"/>
    <x v="1"/>
  </r>
  <r>
    <s v="27-02-2025"/>
    <s v="Nashville"/>
    <s v="USA"/>
    <x v="1"/>
    <s v="Female"/>
    <x v="4"/>
    <x v="31"/>
    <n v="4000"/>
    <n v="800"/>
    <n v="1040"/>
    <n v="5"/>
    <m/>
    <n v="104"/>
    <x v="1"/>
    <n v="4800"/>
    <x v="63"/>
    <m/>
    <x v="12"/>
    <x v="17"/>
    <x v="2"/>
    <x v="1"/>
  </r>
  <r>
    <s v="27-02-2025"/>
    <s v="Edmonton"/>
    <s v="Canada"/>
    <x v="1"/>
    <s v="Female"/>
    <x v="2"/>
    <x v="19"/>
    <n v="54000"/>
    <n v="18000"/>
    <n v="23400"/>
    <n v="3"/>
    <m/>
    <n v="3510"/>
    <x v="2"/>
    <n v="67500"/>
    <x v="159"/>
    <m/>
    <x v="161"/>
    <x v="17"/>
    <x v="2"/>
    <x v="1"/>
  </r>
  <r>
    <s v="27-02-2025"/>
    <s v="New York"/>
    <s v="USA"/>
    <x v="1"/>
    <s v="Male"/>
    <x v="4"/>
    <x v="35"/>
    <n v="5000"/>
    <n v="500"/>
    <n v="650"/>
    <n v="10"/>
    <m/>
    <n v="100"/>
    <x v="0"/>
    <n v="6500"/>
    <x v="190"/>
    <m/>
    <x v="46"/>
    <x v="17"/>
    <x v="2"/>
    <x v="1"/>
  </r>
  <r>
    <s v="28-02-2025"/>
    <s v="Los Angeles"/>
    <s v="USA"/>
    <x v="1"/>
    <s v="Male"/>
    <x v="4"/>
    <x v="28"/>
    <n v="600"/>
    <n v="100"/>
    <n v="130"/>
    <n v="6"/>
    <m/>
    <n v="100"/>
    <x v="2"/>
    <n v="780"/>
    <x v="5"/>
    <m/>
    <x v="5"/>
    <x v="18"/>
    <x v="2"/>
    <x v="1"/>
  </r>
  <r>
    <s v="28-02-2025"/>
    <s v="Delhi"/>
    <s v="India"/>
    <x v="1"/>
    <s v="Female"/>
    <x v="3"/>
    <x v="42"/>
    <n v="540"/>
    <n v="90"/>
    <n v="117"/>
    <n v="6"/>
    <m/>
    <n v="100"/>
    <x v="2"/>
    <n v="702"/>
    <x v="8"/>
    <m/>
    <x v="8"/>
    <x v="18"/>
    <x v="2"/>
    <x v="1"/>
  </r>
  <r>
    <s v="28-02-2025"/>
    <s v="Chicago"/>
    <s v="USA"/>
    <x v="0"/>
    <s v="Male"/>
    <x v="2"/>
    <x v="7"/>
    <n v="440000"/>
    <n v="55000"/>
    <n v="71500"/>
    <n v="8"/>
    <m/>
    <n v="10725"/>
    <x v="0"/>
    <n v="550000"/>
    <x v="381"/>
    <m/>
    <x v="53"/>
    <x v="18"/>
    <x v="2"/>
    <x v="1"/>
  </r>
  <r>
    <s v="28-02-2025"/>
    <s v="Canberra"/>
    <s v="Australia"/>
    <x v="0"/>
    <s v="Male"/>
    <x v="2"/>
    <x v="17"/>
    <n v="11000"/>
    <n v="2200"/>
    <n v="2860"/>
    <n v="5"/>
    <m/>
    <n v="286"/>
    <x v="2"/>
    <n v="12650"/>
    <x v="248"/>
    <m/>
    <x v="125"/>
    <x v="18"/>
    <x v="2"/>
    <x v="1"/>
  </r>
  <r>
    <s v="28-02-2025"/>
    <s v="Chicago"/>
    <s v="USA"/>
    <x v="0"/>
    <s v="Female"/>
    <x v="2"/>
    <x v="52"/>
    <n v="20000"/>
    <n v="5000"/>
    <n v="6500"/>
    <n v="4"/>
    <m/>
    <n v="650"/>
    <x v="0"/>
    <n v="25000"/>
    <x v="180"/>
    <m/>
    <x v="128"/>
    <x v="18"/>
    <x v="2"/>
    <x v="1"/>
  </r>
  <r>
    <s v="28-02-2025"/>
    <s v="Visakhapatnam"/>
    <s v="India"/>
    <x v="0"/>
    <s v="Female"/>
    <x v="2"/>
    <x v="17"/>
    <n v="11000"/>
    <n v="2200"/>
    <n v="2860"/>
    <n v="5"/>
    <m/>
    <n v="286"/>
    <x v="2"/>
    <n v="13750"/>
    <x v="189"/>
    <m/>
    <x v="125"/>
    <x v="18"/>
    <x v="2"/>
    <x v="1"/>
  </r>
  <r>
    <s v="28-02-2025"/>
    <s v="Aligarh"/>
    <s v="India"/>
    <x v="0"/>
    <s v="Male"/>
    <x v="0"/>
    <x v="1"/>
    <n v="400"/>
    <n v="80"/>
    <n v="104"/>
    <n v="5"/>
    <m/>
    <n v="26"/>
    <x v="1"/>
    <n v="520"/>
    <x v="20"/>
    <m/>
    <x v="20"/>
    <x v="18"/>
    <x v="2"/>
    <x v="1"/>
  </r>
  <r>
    <s v="28-02-2025"/>
    <s v="Milwaukee"/>
    <s v="USA"/>
    <x v="1"/>
    <s v="Male"/>
    <x v="2"/>
    <x v="17"/>
    <n v="8800"/>
    <n v="2200"/>
    <n v="2860"/>
    <n v="4"/>
    <m/>
    <n v="286"/>
    <x v="2"/>
    <n v="11440"/>
    <x v="59"/>
    <m/>
    <x v="58"/>
    <x v="18"/>
    <x v="2"/>
    <x v="1"/>
  </r>
  <r>
    <s v="28-02-2025"/>
    <s v="Mysore"/>
    <s v="India"/>
    <x v="0"/>
    <s v="Male"/>
    <x v="2"/>
    <x v="12"/>
    <n v="125000"/>
    <n v="25000"/>
    <n v="32500"/>
    <n v="5"/>
    <m/>
    <n v="4875"/>
    <x v="0"/>
    <n v="156250"/>
    <x v="89"/>
    <m/>
    <x v="84"/>
    <x v="18"/>
    <x v="2"/>
    <x v="1"/>
  </r>
  <r>
    <s v="28-02-2025"/>
    <s v="Jaipur"/>
    <s v="India"/>
    <x v="0"/>
    <s v="Female"/>
    <x v="0"/>
    <x v="9"/>
    <n v="300"/>
    <n v="60"/>
    <n v="78"/>
    <n v="5"/>
    <m/>
    <n v="18.75"/>
    <x v="1"/>
    <n v="375"/>
    <x v="24"/>
    <m/>
    <x v="85"/>
    <x v="18"/>
    <x v="2"/>
    <x v="1"/>
  </r>
  <r>
    <s v="28-02-2025"/>
    <s v="Kolkata"/>
    <s v="India"/>
    <x v="1"/>
    <s v="Female"/>
    <x v="4"/>
    <x v="51"/>
    <n v="2400"/>
    <n v="600"/>
    <n v="780"/>
    <n v="4"/>
    <m/>
    <n v="100"/>
    <x v="1"/>
    <n v="3120"/>
    <x v="72"/>
    <m/>
    <x v="70"/>
    <x v="18"/>
    <x v="2"/>
    <x v="1"/>
  </r>
  <r>
    <s v="28-02-2025"/>
    <s v="Aligarh"/>
    <s v="India"/>
    <x v="0"/>
    <s v="Male"/>
    <x v="0"/>
    <x v="33"/>
    <n v="540"/>
    <n v="60"/>
    <n v="78"/>
    <n v="9"/>
    <m/>
    <n v="47.25"/>
    <x v="0"/>
    <n v="675"/>
    <x v="74"/>
    <m/>
    <x v="8"/>
    <x v="18"/>
    <x v="2"/>
    <x v="1"/>
  </r>
  <r>
    <s v="28-02-2025"/>
    <s v="Kolkata"/>
    <s v="India"/>
    <x v="0"/>
    <s v="Female"/>
    <x v="2"/>
    <x v="10"/>
    <n v="4000"/>
    <n v="800"/>
    <n v="1040"/>
    <n v="5"/>
    <m/>
    <n v="104"/>
    <x v="1"/>
    <n v="5200"/>
    <x v="12"/>
    <m/>
    <x v="12"/>
    <x v="18"/>
    <x v="2"/>
    <x v="1"/>
  </r>
  <r>
    <s v="28-02-2025"/>
    <s v="Sambalpur"/>
    <s v="India"/>
    <x v="0"/>
    <s v="Male"/>
    <x v="5"/>
    <x v="26"/>
    <n v="20"/>
    <n v="5"/>
    <n v="7"/>
    <n v="4"/>
    <m/>
    <n v="1.82"/>
    <x v="0"/>
    <n v="26"/>
    <x v="26"/>
    <m/>
    <x v="221"/>
    <x v="18"/>
    <x v="2"/>
    <x v="1"/>
  </r>
  <r>
    <s v="28-02-2025"/>
    <s v="Gold Coast"/>
    <s v="Australia"/>
    <x v="0"/>
    <s v="Male"/>
    <x v="0"/>
    <x v="33"/>
    <n v="420"/>
    <n v="60"/>
    <n v="78"/>
    <n v="7"/>
    <m/>
    <n v="26.25"/>
    <x v="1"/>
    <n v="525"/>
    <x v="234"/>
    <m/>
    <x v="32"/>
    <x v="18"/>
    <x v="2"/>
    <x v="1"/>
  </r>
  <r>
    <s v="28-02-2025"/>
    <s v="Manaus"/>
    <s v="Brazil"/>
    <x v="0"/>
    <s v="Female"/>
    <x v="0"/>
    <x v="1"/>
    <n v="560"/>
    <n v="80"/>
    <n v="104"/>
    <n v="7"/>
    <m/>
    <n v="50.96"/>
    <x v="0"/>
    <n v="728"/>
    <x v="17"/>
    <m/>
    <x v="17"/>
    <x v="18"/>
    <x v="2"/>
    <x v="1"/>
  </r>
  <r>
    <s v="28-02-2025"/>
    <s v="Bokaro"/>
    <s v="India"/>
    <x v="1"/>
    <s v="Male"/>
    <x v="0"/>
    <x v="43"/>
    <n v="49"/>
    <n v="7"/>
    <n v="9"/>
    <n v="7"/>
    <m/>
    <n v="5.88"/>
    <x v="1"/>
    <n v="58.8"/>
    <x v="384"/>
    <m/>
    <x v="34"/>
    <x v="18"/>
    <x v="2"/>
    <x v="1"/>
  </r>
  <r>
    <s v="28-02-2025"/>
    <s v="Dubai"/>
    <s v="UAE"/>
    <x v="0"/>
    <s v="Male"/>
    <x v="0"/>
    <x v="5"/>
    <n v="360"/>
    <n v="90"/>
    <n v="117"/>
    <n v="4"/>
    <m/>
    <n v="23.4"/>
    <x v="1"/>
    <n v="468"/>
    <x v="101"/>
    <m/>
    <x v="44"/>
    <x v="18"/>
    <x v="2"/>
    <x v="1"/>
  </r>
  <r>
    <s v="28-02-2025"/>
    <s v="Winnipeg"/>
    <s v="Canada"/>
    <x v="1"/>
    <s v="Female"/>
    <x v="0"/>
    <x v="6"/>
    <n v="40"/>
    <n v="20"/>
    <n v="26"/>
    <n v="2"/>
    <m/>
    <n v="5.2"/>
    <x v="1"/>
    <n v="52"/>
    <x v="44"/>
    <m/>
    <x v="45"/>
    <x v="18"/>
    <x v="2"/>
    <x v="1"/>
  </r>
  <r>
    <s v="28-02-2025"/>
    <s v="Winnipeg"/>
    <s v="Canada"/>
    <x v="0"/>
    <s v="Male"/>
    <x v="5"/>
    <x v="40"/>
    <n v="100"/>
    <n v="50"/>
    <n v="65"/>
    <n v="2"/>
    <m/>
    <n v="8.4"/>
    <x v="0"/>
    <n v="120"/>
    <x v="9"/>
    <m/>
    <x v="9"/>
    <x v="18"/>
    <x v="2"/>
    <x v="1"/>
  </r>
  <r>
    <s v="28-02-2025"/>
    <s v="Milwaukee"/>
    <s v="USA"/>
    <x v="1"/>
    <s v="Female"/>
    <x v="0"/>
    <x v="1"/>
    <n v="400"/>
    <n v="80"/>
    <n v="104"/>
    <n v="5"/>
    <m/>
    <n v="78"/>
    <x v="2"/>
    <n v="520"/>
    <x v="20"/>
    <m/>
    <x v="20"/>
    <x v="18"/>
    <x v="2"/>
    <x v="1"/>
  </r>
  <r>
    <s v="28-02-2025"/>
    <s v="Hapur"/>
    <s v="India"/>
    <x v="1"/>
    <s v="Female"/>
    <x v="1"/>
    <x v="39"/>
    <n v="200"/>
    <n v="50"/>
    <n v="65"/>
    <n v="4"/>
    <m/>
    <n v="36"/>
    <x v="2"/>
    <n v="240"/>
    <x v="121"/>
    <m/>
    <x v="54"/>
    <x v="18"/>
    <x v="2"/>
    <x v="1"/>
  </r>
  <r>
    <s v="28-02-2025"/>
    <s v="Indianapolis"/>
    <s v="USA"/>
    <x v="0"/>
    <s v="Male"/>
    <x v="0"/>
    <x v="36"/>
    <n v="330"/>
    <n v="55"/>
    <n v="72"/>
    <n v="6"/>
    <m/>
    <n v="41.25"/>
    <x v="2"/>
    <n v="412.5"/>
    <x v="120"/>
    <m/>
    <x v="101"/>
    <x v="18"/>
    <x v="2"/>
    <x v="1"/>
  </r>
  <r>
    <s v="28-02-2025"/>
    <s v="Dresden"/>
    <s v="Germany"/>
    <x v="1"/>
    <s v="Female"/>
    <x v="4"/>
    <x v="31"/>
    <n v="2400"/>
    <n v="800"/>
    <n v="1040"/>
    <n v="3"/>
    <m/>
    <n v="104"/>
    <x v="2"/>
    <n v="3120"/>
    <x v="72"/>
    <m/>
    <x v="70"/>
    <x v="18"/>
    <x v="2"/>
    <x v="1"/>
  </r>
  <r>
    <s v="28-02-2025"/>
    <s v="Quebec City"/>
    <s v="Canada"/>
    <x v="1"/>
    <s v="Male"/>
    <x v="4"/>
    <x v="45"/>
    <n v="10000"/>
    <n v="2000"/>
    <n v="2600"/>
    <n v="5"/>
    <m/>
    <n v="260"/>
    <x v="2"/>
    <n v="13000"/>
    <x v="93"/>
    <m/>
    <x v="88"/>
    <x v="18"/>
    <x v="2"/>
    <x v="1"/>
  </r>
  <r>
    <s v="28-02-2025"/>
    <s v="Kharagpur"/>
    <s v="India"/>
    <x v="0"/>
    <s v="Female"/>
    <x v="4"/>
    <x v="31"/>
    <n v="3200"/>
    <n v="800"/>
    <n v="1040"/>
    <n v="4"/>
    <m/>
    <n v="104"/>
    <x v="1"/>
    <n v="4160"/>
    <x v="167"/>
    <m/>
    <x v="61"/>
    <x v="18"/>
    <x v="2"/>
    <x v="1"/>
  </r>
  <r>
    <s v="28-02-2025"/>
    <s v="Montreal"/>
    <s v="Canada"/>
    <x v="0"/>
    <s v="Male"/>
    <x v="0"/>
    <x v="0"/>
    <n v="1000"/>
    <n v="250"/>
    <n v="325"/>
    <n v="4"/>
    <m/>
    <n v="62.5"/>
    <x v="1"/>
    <n v="1250"/>
    <x v="214"/>
    <m/>
    <x v="22"/>
    <x v="18"/>
    <x v="2"/>
    <x v="1"/>
  </r>
  <r>
    <s v="28-02-2025"/>
    <s v="Sangli"/>
    <s v="India"/>
    <x v="0"/>
    <s v="Female"/>
    <x v="2"/>
    <x v="12"/>
    <n v="125000"/>
    <n v="25000"/>
    <n v="32500"/>
    <n v="5"/>
    <m/>
    <n v="4875"/>
    <x v="1"/>
    <n v="162500"/>
    <x v="229"/>
    <m/>
    <x v="84"/>
    <x v="18"/>
    <x v="2"/>
    <x v="1"/>
  </r>
  <r>
    <s v="28-02-2025"/>
    <s v="Dresden"/>
    <s v="Germany"/>
    <x v="1"/>
    <s v="Female"/>
    <x v="0"/>
    <x v="11"/>
    <n v="1650"/>
    <n v="550"/>
    <n v="715"/>
    <n v="3"/>
    <m/>
    <n v="100"/>
    <x v="1"/>
    <n v="2062.5"/>
    <x v="269"/>
    <m/>
    <x v="163"/>
    <x v="18"/>
    <x v="2"/>
    <x v="1"/>
  </r>
  <r>
    <s v="28-02-2025"/>
    <s v="Al Ain"/>
    <s v="UAE"/>
    <x v="1"/>
    <s v="Male"/>
    <x v="2"/>
    <x v="24"/>
    <n v="250"/>
    <n v="250"/>
    <n v="325"/>
    <n v="1"/>
    <m/>
    <n v="48.75"/>
    <x v="2"/>
    <n v="325"/>
    <x v="24"/>
    <m/>
    <x v="67"/>
    <x v="18"/>
    <x v="2"/>
    <x v="1"/>
  </r>
  <r>
    <s v="28-02-2025"/>
    <s v="Pune"/>
    <s v="India"/>
    <x v="0"/>
    <s v="Male"/>
    <x v="0"/>
    <x v="0"/>
    <n v="1750"/>
    <n v="250"/>
    <n v="325"/>
    <n v="7"/>
    <m/>
    <n v="100"/>
    <x v="1"/>
    <n v="2100"/>
    <x v="288"/>
    <m/>
    <x v="31"/>
    <x v="18"/>
    <x v="2"/>
    <x v="1"/>
  </r>
  <r>
    <s v="28-02-2025"/>
    <s v="Bangalore"/>
    <s v="India"/>
    <x v="0"/>
    <s v="Male"/>
    <x v="4"/>
    <x v="51"/>
    <n v="6000"/>
    <n v="600"/>
    <n v="780"/>
    <n v="10"/>
    <m/>
    <n v="100"/>
    <x v="0"/>
    <n v="7800"/>
    <x v="23"/>
    <m/>
    <x v="25"/>
    <x v="18"/>
    <x v="2"/>
    <x v="1"/>
  </r>
  <r>
    <s v="28-02-2025"/>
    <s v="Jalandhar"/>
    <s v="India"/>
    <x v="0"/>
    <s v="Female"/>
    <x v="0"/>
    <x v="14"/>
    <n v="700"/>
    <n v="140"/>
    <n v="182"/>
    <n v="5"/>
    <m/>
    <n v="61.25"/>
    <x v="0"/>
    <n v="875"/>
    <x v="166"/>
    <m/>
    <x v="3"/>
    <x v="18"/>
    <x v="2"/>
    <x v="1"/>
  </r>
  <r>
    <s v="28-02-2025"/>
    <s v="Frankfurt"/>
    <s v="Germany"/>
    <x v="0"/>
    <s v="Male"/>
    <x v="2"/>
    <x v="17"/>
    <n v="17600"/>
    <n v="2200"/>
    <n v="2860"/>
    <n v="8"/>
    <m/>
    <n v="286"/>
    <x v="1"/>
    <n v="22000"/>
    <x v="94"/>
    <m/>
    <x v="138"/>
    <x v="18"/>
    <x v="2"/>
    <x v="1"/>
  </r>
  <r>
    <s v="28-02-2025"/>
    <s v="Tumkur"/>
    <s v="India"/>
    <x v="1"/>
    <s v="Male"/>
    <x v="5"/>
    <x v="53"/>
    <n v="90"/>
    <n v="30"/>
    <n v="39"/>
    <n v="3"/>
    <m/>
    <n v="12.96"/>
    <x v="0"/>
    <n v="108"/>
    <x v="209"/>
    <m/>
    <x v="160"/>
    <x v="18"/>
    <x v="2"/>
    <x v="1"/>
  </r>
  <r>
    <s v="28-02-2025"/>
    <s v="Munich"/>
    <s v="Germany"/>
    <x v="1"/>
    <s v="Female"/>
    <x v="0"/>
    <x v="1"/>
    <n v="720"/>
    <n v="80"/>
    <n v="104"/>
    <n v="9"/>
    <m/>
    <n v="93.6"/>
    <x v="1"/>
    <n v="936"/>
    <x v="1"/>
    <m/>
    <x v="1"/>
    <x v="18"/>
    <x v="2"/>
    <x v="1"/>
  </r>
  <r>
    <s v="28-02-2025"/>
    <s v="Bareilly"/>
    <s v="India"/>
    <x v="0"/>
    <s v="Female"/>
    <x v="2"/>
    <x v="18"/>
    <n v="6000"/>
    <n v="1200"/>
    <n v="1560"/>
    <n v="5"/>
    <m/>
    <n v="156"/>
    <x v="0"/>
    <n v="7500"/>
    <x v="190"/>
    <m/>
    <x v="25"/>
    <x v="18"/>
    <x v="2"/>
    <x v="1"/>
  </r>
  <r>
    <d v="2025-01-03T00:00:00"/>
    <s v="Phoenix"/>
    <s v="USA"/>
    <x v="0"/>
    <s v="Male"/>
    <x v="4"/>
    <x v="31"/>
    <n v="1600"/>
    <n v="800"/>
    <n v="1040"/>
    <n v="2"/>
    <m/>
    <n v="104"/>
    <x v="1"/>
    <n v="2080"/>
    <x v="161"/>
    <m/>
    <x v="41"/>
    <x v="27"/>
    <x v="1"/>
    <x v="1"/>
  </r>
  <r>
    <d v="2025-01-03T00:00:00"/>
    <s v="Jaipur"/>
    <s v="India"/>
    <x v="0"/>
    <s v="Female"/>
    <x v="2"/>
    <x v="10"/>
    <n v="1600"/>
    <n v="800"/>
    <n v="1040"/>
    <n v="2"/>
    <m/>
    <n v="104"/>
    <x v="2"/>
    <n v="2080"/>
    <x v="161"/>
    <m/>
    <x v="41"/>
    <x v="27"/>
    <x v="1"/>
    <x v="1"/>
  </r>
  <r>
    <d v="2025-01-03T00:00:00"/>
    <s v="Frankfurt"/>
    <s v="Germany"/>
    <x v="0"/>
    <s v="Male"/>
    <x v="0"/>
    <x v="33"/>
    <n v="300"/>
    <n v="60"/>
    <n v="78"/>
    <n v="5"/>
    <m/>
    <n v="19.5"/>
    <x v="1"/>
    <n v="390"/>
    <x v="43"/>
    <m/>
    <x v="85"/>
    <x v="27"/>
    <x v="1"/>
    <x v="1"/>
  </r>
  <r>
    <d v="2025-01-03T00:00:00"/>
    <s v="Tumkur"/>
    <s v="India"/>
    <x v="1"/>
    <s v="Male"/>
    <x v="2"/>
    <x v="18"/>
    <n v="2400"/>
    <n v="1200"/>
    <n v="1560"/>
    <n v="2"/>
    <m/>
    <n v="156"/>
    <x v="0"/>
    <n v="3120"/>
    <x v="72"/>
    <m/>
    <x v="70"/>
    <x v="27"/>
    <x v="1"/>
    <x v="1"/>
  </r>
  <r>
    <d v="2025-01-03T00:00:00"/>
    <s v="Montreal"/>
    <s v="Canada"/>
    <x v="0"/>
    <s v="Female"/>
    <x v="4"/>
    <x v="31"/>
    <n v="4800"/>
    <n v="800"/>
    <n v="1040"/>
    <n v="6"/>
    <m/>
    <n v="104"/>
    <x v="0"/>
    <n v="6240"/>
    <x v="38"/>
    <m/>
    <x v="38"/>
    <x v="27"/>
    <x v="1"/>
    <x v="1"/>
  </r>
  <r>
    <d v="2025-01-03T00:00:00"/>
    <s v="Mysore"/>
    <s v="India"/>
    <x v="0"/>
    <s v="Male"/>
    <x v="0"/>
    <x v="43"/>
    <n v="42"/>
    <n v="7"/>
    <n v="9"/>
    <n v="6"/>
    <m/>
    <n v="3.8220000000000001"/>
    <x v="0"/>
    <n v="54.6"/>
    <x v="140"/>
    <m/>
    <x v="93"/>
    <x v="27"/>
    <x v="1"/>
    <x v="1"/>
  </r>
  <r>
    <d v="2025-01-03T00:00:00"/>
    <s v="Hobart"/>
    <s v="Australia"/>
    <x v="1"/>
    <s v="Female"/>
    <x v="2"/>
    <x v="24"/>
    <n v="1000"/>
    <n v="250"/>
    <n v="325"/>
    <n v="4"/>
    <m/>
    <n v="100"/>
    <x v="1"/>
    <n v="1150"/>
    <x v="22"/>
    <m/>
    <x v="22"/>
    <x v="27"/>
    <x v="1"/>
    <x v="1"/>
  </r>
  <r>
    <d v="2025-01-03T00:00:00"/>
    <s v="Gandhinagar"/>
    <s v="India"/>
    <x v="0"/>
    <s v="Male"/>
    <x v="0"/>
    <x v="33"/>
    <n v="180"/>
    <n v="60"/>
    <n v="78"/>
    <n v="3"/>
    <m/>
    <n v="11.25"/>
    <x v="1"/>
    <n v="225"/>
    <x v="65"/>
    <m/>
    <x v="2"/>
    <x v="27"/>
    <x v="1"/>
    <x v="1"/>
  </r>
  <r>
    <d v="2025-01-03T00:00:00"/>
    <s v="Pali"/>
    <s v="India"/>
    <x v="0"/>
    <s v="Female"/>
    <x v="0"/>
    <x v="1"/>
    <n v="240"/>
    <n v="80"/>
    <n v="104"/>
    <n v="3"/>
    <m/>
    <n v="15.6"/>
    <x v="1"/>
    <n v="312"/>
    <x v="7"/>
    <m/>
    <x v="7"/>
    <x v="27"/>
    <x v="1"/>
    <x v="1"/>
  </r>
  <r>
    <d v="2025-01-03T00:00:00"/>
    <s v="Kollam"/>
    <s v="India"/>
    <x v="0"/>
    <s v="Female"/>
    <x v="2"/>
    <x v="24"/>
    <n v="2500"/>
    <n v="250"/>
    <n v="325"/>
    <n v="10"/>
    <m/>
    <n v="100"/>
    <x v="0"/>
    <n v="3250"/>
    <x v="71"/>
    <m/>
    <x v="102"/>
    <x v="27"/>
    <x v="1"/>
    <x v="1"/>
  </r>
  <r>
    <d v="2025-01-03T00:00:00"/>
    <s v="Toronto"/>
    <s v="Canada"/>
    <x v="0"/>
    <s v="Male"/>
    <x v="0"/>
    <x v="6"/>
    <n v="120"/>
    <n v="20"/>
    <n v="26"/>
    <n v="6"/>
    <m/>
    <n v="15.6"/>
    <x v="2"/>
    <n v="156"/>
    <x v="4"/>
    <m/>
    <x v="4"/>
    <x v="27"/>
    <x v="1"/>
    <x v="1"/>
  </r>
  <r>
    <d v="2025-01-03T00:00:00"/>
    <s v="Patna"/>
    <s v="India"/>
    <x v="1"/>
    <s v="Male"/>
    <x v="0"/>
    <x v="33"/>
    <n v="240"/>
    <n v="60"/>
    <n v="78"/>
    <n v="4"/>
    <m/>
    <n v="30"/>
    <x v="1"/>
    <n v="300"/>
    <x v="55"/>
    <m/>
    <x v="7"/>
    <x v="27"/>
    <x v="1"/>
    <x v="1"/>
  </r>
  <r>
    <d v="2025-01-03T00:00:00"/>
    <s v="Nizamabad"/>
    <s v="India"/>
    <x v="0"/>
    <s v="Male"/>
    <x v="4"/>
    <x v="28"/>
    <n v="700"/>
    <n v="100"/>
    <n v="130"/>
    <n v="7"/>
    <m/>
    <n v="45.5"/>
    <x v="1"/>
    <n v="910"/>
    <x v="34"/>
    <m/>
    <x v="3"/>
    <x v="27"/>
    <x v="1"/>
    <x v="1"/>
  </r>
  <r>
    <d v="2025-01-03T00:00:00"/>
    <s v="Baltimore"/>
    <s v="USA"/>
    <x v="0"/>
    <s v="Female"/>
    <x v="0"/>
    <x v="3"/>
    <n v="600"/>
    <n v="100"/>
    <n v="130"/>
    <n v="6"/>
    <m/>
    <n v="37.5"/>
    <x v="1"/>
    <n v="750"/>
    <x v="22"/>
    <m/>
    <x v="5"/>
    <x v="27"/>
    <x v="1"/>
    <x v="1"/>
  </r>
  <r>
    <d v="2025-01-03T00:00:00"/>
    <s v="Canberra"/>
    <s v="Australia"/>
    <x v="0"/>
    <s v="Male"/>
    <x v="4"/>
    <x v="34"/>
    <n v="17500"/>
    <n v="2500"/>
    <n v="3250"/>
    <n v="7"/>
    <m/>
    <n v="325"/>
    <x v="0"/>
    <n v="22750"/>
    <x v="18"/>
    <m/>
    <x v="118"/>
    <x v="27"/>
    <x v="1"/>
    <x v="1"/>
  </r>
  <r>
    <d v="2025-01-03T00:00:00"/>
    <s v="Allahabad"/>
    <s v="India"/>
    <x v="0"/>
    <s v="Female"/>
    <x v="1"/>
    <x v="39"/>
    <n v="200"/>
    <n v="50"/>
    <n v="65"/>
    <n v="4"/>
    <m/>
    <n v="25"/>
    <x v="2"/>
    <n v="250"/>
    <x v="78"/>
    <m/>
    <x v="54"/>
    <x v="27"/>
    <x v="1"/>
    <x v="1"/>
  </r>
  <r>
    <d v="2025-01-03T00:00:00"/>
    <s v="Jalandhar"/>
    <s v="India"/>
    <x v="0"/>
    <s v="Female"/>
    <x v="5"/>
    <x v="56"/>
    <n v="100"/>
    <n v="20"/>
    <n v="26"/>
    <n v="5"/>
    <m/>
    <n v="13"/>
    <x v="2"/>
    <n v="130"/>
    <x v="53"/>
    <m/>
    <x v="9"/>
    <x v="27"/>
    <x v="1"/>
    <x v="1"/>
  </r>
  <r>
    <d v="2025-01-03T00:00:00"/>
    <s v="Dubai"/>
    <s v="UAE"/>
    <x v="0"/>
    <s v="Female"/>
    <x v="0"/>
    <x v="1"/>
    <n v="240"/>
    <n v="80"/>
    <n v="104"/>
    <n v="3"/>
    <m/>
    <n v="21.84"/>
    <x v="0"/>
    <n v="312"/>
    <x v="7"/>
    <m/>
    <x v="7"/>
    <x v="27"/>
    <x v="1"/>
    <x v="1"/>
  </r>
  <r>
    <d v="2025-01-03T00:00:00"/>
    <s v="Frankfurt"/>
    <s v="Germany"/>
    <x v="0"/>
    <s v="Male"/>
    <x v="0"/>
    <x v="33"/>
    <n v="420"/>
    <n v="60"/>
    <n v="78"/>
    <n v="7"/>
    <m/>
    <n v="36.75"/>
    <x v="0"/>
    <n v="525"/>
    <x v="234"/>
    <m/>
    <x v="32"/>
    <x v="27"/>
    <x v="1"/>
    <x v="1"/>
  </r>
  <r>
    <d v="2025-01-03T00:00:00"/>
    <s v="Cologne"/>
    <s v="Germany"/>
    <x v="0"/>
    <s v="Male"/>
    <x v="3"/>
    <x v="42"/>
    <n v="630"/>
    <n v="90"/>
    <n v="117"/>
    <n v="7"/>
    <m/>
    <n v="81.900000000000006"/>
    <x v="2"/>
    <n v="819"/>
    <x v="177"/>
    <m/>
    <x v="15"/>
    <x v="27"/>
    <x v="1"/>
    <x v="1"/>
  </r>
  <r>
    <d v="2025-01-03T00:00:00"/>
    <s v="Austin"/>
    <s v="USA"/>
    <x v="0"/>
    <s v="Female"/>
    <x v="5"/>
    <x v="26"/>
    <n v="10"/>
    <n v="5"/>
    <n v="7"/>
    <n v="2"/>
    <m/>
    <n v="0.625"/>
    <x v="1"/>
    <n v="12.5"/>
    <x v="295"/>
    <m/>
    <x v="232"/>
    <x v="27"/>
    <x v="1"/>
    <x v="1"/>
  </r>
  <r>
    <d v="2025-01-03T00:00:00"/>
    <s v="Calgary"/>
    <s v="Canada"/>
    <x v="0"/>
    <s v="Male"/>
    <x v="0"/>
    <x v="14"/>
    <n v="560"/>
    <n v="140"/>
    <n v="182"/>
    <n v="4"/>
    <m/>
    <n v="36.4"/>
    <x v="1"/>
    <n v="728"/>
    <x v="17"/>
    <m/>
    <x v="17"/>
    <x v="27"/>
    <x v="1"/>
    <x v="1"/>
  </r>
  <r>
    <d v="2025-01-03T00:00:00"/>
    <s v="Montreal"/>
    <s v="Canada"/>
    <x v="0"/>
    <s v="Female"/>
    <x v="4"/>
    <x v="30"/>
    <n v="6000"/>
    <n v="1500"/>
    <n v="1950"/>
    <n v="4"/>
    <m/>
    <n v="195"/>
    <x v="1"/>
    <n v="7800"/>
    <x v="23"/>
    <m/>
    <x v="25"/>
    <x v="27"/>
    <x v="1"/>
    <x v="1"/>
  </r>
  <r>
    <d v="2025-01-03T00:00:00"/>
    <s v="Karimnagar"/>
    <s v="India"/>
    <x v="0"/>
    <s v="Male"/>
    <x v="2"/>
    <x v="10"/>
    <n v="5600"/>
    <n v="800"/>
    <n v="1040"/>
    <n v="7"/>
    <m/>
    <n v="104"/>
    <x v="1"/>
    <n v="7280"/>
    <x v="153"/>
    <m/>
    <x v="135"/>
    <x v="27"/>
    <x v="1"/>
    <x v="1"/>
  </r>
  <r>
    <d v="2025-01-03T00:00:00"/>
    <s v="Liverpool"/>
    <s v="UK"/>
    <x v="1"/>
    <s v="Male"/>
    <x v="5"/>
    <x v="53"/>
    <n v="270"/>
    <n v="30"/>
    <n v="39"/>
    <n v="9"/>
    <m/>
    <n v="38.880000000000003"/>
    <x v="0"/>
    <n v="324"/>
    <x v="2"/>
    <m/>
    <x v="37"/>
    <x v="27"/>
    <x v="1"/>
    <x v="1"/>
  </r>
  <r>
    <d v="2025-01-03T00:00:00"/>
    <s v="Pune"/>
    <s v="India"/>
    <x v="0"/>
    <s v="Female"/>
    <x v="0"/>
    <x v="6"/>
    <n v="140"/>
    <n v="20"/>
    <n v="26"/>
    <n v="7"/>
    <m/>
    <n v="12.74"/>
    <x v="0"/>
    <n v="182"/>
    <x v="64"/>
    <m/>
    <x v="62"/>
    <x v="27"/>
    <x v="1"/>
    <x v="1"/>
  </r>
  <r>
    <d v="2025-01-03T00:00:00"/>
    <s v="Leeds"/>
    <s v="UK"/>
    <x v="1"/>
    <s v="Male"/>
    <x v="0"/>
    <x v="5"/>
    <n v="630"/>
    <n v="90"/>
    <n v="117"/>
    <n v="7"/>
    <m/>
    <n v="90.72"/>
    <x v="0"/>
    <n v="756"/>
    <x v="15"/>
    <m/>
    <x v="15"/>
    <x v="27"/>
    <x v="1"/>
    <x v="1"/>
  </r>
  <r>
    <d v="2025-01-03T00:00:00"/>
    <s v="Bokaro"/>
    <s v="India"/>
    <x v="0"/>
    <s v="Male"/>
    <x v="0"/>
    <x v="4"/>
    <n v="160"/>
    <n v="40"/>
    <n v="52"/>
    <n v="4"/>
    <m/>
    <n v="14.56"/>
    <x v="0"/>
    <n v="208"/>
    <x v="61"/>
    <m/>
    <x v="11"/>
    <x v="27"/>
    <x v="1"/>
    <x v="1"/>
  </r>
  <r>
    <d v="2025-01-03T00:00:00"/>
    <s v="Hamburg"/>
    <s v="Germany"/>
    <x v="1"/>
    <s v="Male"/>
    <x v="0"/>
    <x v="27"/>
    <n v="160"/>
    <n v="40"/>
    <n v="52"/>
    <n v="4"/>
    <m/>
    <n v="28.8"/>
    <x v="2"/>
    <n v="192"/>
    <x v="11"/>
    <m/>
    <x v="11"/>
    <x v="27"/>
    <x v="1"/>
    <x v="1"/>
  </r>
  <r>
    <d v="2025-02-03T00:00:00"/>
    <s v="Belo Horizonte"/>
    <s v="Brazil"/>
    <x v="1"/>
    <s v="Female"/>
    <x v="0"/>
    <x v="0"/>
    <n v="1250"/>
    <n v="250"/>
    <n v="325"/>
    <n v="5"/>
    <m/>
    <n v="100"/>
    <x v="1"/>
    <n v="1625"/>
    <x v="134"/>
    <m/>
    <x v="81"/>
    <x v="27"/>
    <x v="2"/>
    <x v="1"/>
  </r>
  <r>
    <d v="2025-02-03T00:00:00"/>
    <s v="Abu Dhabi"/>
    <s v="UAE"/>
    <x v="0"/>
    <s v="Male"/>
    <x v="3"/>
    <x v="46"/>
    <n v="855"/>
    <n v="95"/>
    <n v="124"/>
    <n v="9"/>
    <m/>
    <n v="100"/>
    <x v="2"/>
    <n v="1111.5"/>
    <x v="265"/>
    <m/>
    <x v="203"/>
    <x v="27"/>
    <x v="2"/>
    <x v="1"/>
  </r>
  <r>
    <d v="2025-02-03T00:00:00"/>
    <s v="Bhagalpur"/>
    <s v="India"/>
    <x v="0"/>
    <s v="Female"/>
    <x v="0"/>
    <x v="36"/>
    <n v="385"/>
    <n v="55"/>
    <n v="72"/>
    <n v="7"/>
    <m/>
    <n v="25.024999999999999"/>
    <x v="1"/>
    <n v="500.5"/>
    <x v="75"/>
    <m/>
    <x v="74"/>
    <x v="27"/>
    <x v="2"/>
    <x v="1"/>
  </r>
  <r>
    <d v="2025-02-03T00:00:00"/>
    <s v="Hyderabad"/>
    <s v="India"/>
    <x v="0"/>
    <s v="Male"/>
    <x v="0"/>
    <x v="0"/>
    <n v="1000"/>
    <n v="250"/>
    <n v="325"/>
    <n v="4"/>
    <m/>
    <n v="80.5"/>
    <x v="0"/>
    <n v="1150"/>
    <x v="22"/>
    <m/>
    <x v="22"/>
    <x v="27"/>
    <x v="2"/>
    <x v="1"/>
  </r>
  <r>
    <d v="2025-02-03T00:00:00"/>
    <s v="London"/>
    <s v="UK"/>
    <x v="0"/>
    <s v="Male"/>
    <x v="1"/>
    <x v="55"/>
    <n v="380"/>
    <n v="95"/>
    <n v="124"/>
    <n v="4"/>
    <m/>
    <n v="45.6"/>
    <x v="2"/>
    <n v="456"/>
    <x v="160"/>
    <m/>
    <x v="127"/>
    <x v="27"/>
    <x v="2"/>
    <x v="1"/>
  </r>
  <r>
    <d v="2025-02-03T00:00:00"/>
    <s v="Baltimore"/>
    <s v="USA"/>
    <x v="0"/>
    <s v="Male"/>
    <x v="2"/>
    <x v="18"/>
    <n v="1200"/>
    <n v="1200"/>
    <n v="1560"/>
    <n v="1"/>
    <m/>
    <n v="109.2"/>
    <x v="0"/>
    <n v="1560"/>
    <x v="115"/>
    <m/>
    <x v="105"/>
    <x v="27"/>
    <x v="2"/>
    <x v="1"/>
  </r>
  <r>
    <d v="2025-02-03T00:00:00"/>
    <s v="Sharjah"/>
    <s v="UAE"/>
    <x v="0"/>
    <s v="Female"/>
    <x v="0"/>
    <x v="9"/>
    <n v="300"/>
    <n v="60"/>
    <n v="78"/>
    <n v="5"/>
    <m/>
    <n v="18.75"/>
    <x v="1"/>
    <n v="375"/>
    <x v="24"/>
    <m/>
    <x v="85"/>
    <x v="27"/>
    <x v="2"/>
    <x v="1"/>
  </r>
  <r>
    <d v="2025-02-03T00:00:00"/>
    <s v="San Jose"/>
    <s v="USA"/>
    <x v="1"/>
    <s v="Male"/>
    <x v="1"/>
    <x v="55"/>
    <n v="475"/>
    <n v="95"/>
    <n v="124"/>
    <n v="5"/>
    <m/>
    <n v="59.375"/>
    <x v="1"/>
    <n v="593.75"/>
    <x v="197"/>
    <m/>
    <x v="90"/>
    <x v="27"/>
    <x v="2"/>
    <x v="1"/>
  </r>
  <r>
    <d v="2025-02-03T00:00:00"/>
    <s v="Perth"/>
    <s v="Australia"/>
    <x v="1"/>
    <s v="Female"/>
    <x v="0"/>
    <x v="3"/>
    <n v="500"/>
    <n v="100"/>
    <n v="130"/>
    <n v="5"/>
    <m/>
    <n v="97.5"/>
    <x v="2"/>
    <n v="650"/>
    <x v="22"/>
    <m/>
    <x v="24"/>
    <x v="27"/>
    <x v="2"/>
    <x v="1"/>
  </r>
  <r>
    <d v="2025-02-03T00:00:00"/>
    <s v="Kolkata"/>
    <s v="India"/>
    <x v="0"/>
    <s v="Female"/>
    <x v="5"/>
    <x v="58"/>
    <n v="250"/>
    <n v="250"/>
    <n v="325"/>
    <n v="1"/>
    <m/>
    <n v="15.625"/>
    <x v="1"/>
    <n v="312.5"/>
    <x v="80"/>
    <m/>
    <x v="67"/>
    <x v="27"/>
    <x v="2"/>
    <x v="1"/>
  </r>
  <r>
    <d v="2025-02-03T00:00:00"/>
    <s v="Chennai"/>
    <s v="India"/>
    <x v="1"/>
    <s v="Male"/>
    <x v="0"/>
    <x v="0"/>
    <n v="1250"/>
    <n v="250"/>
    <n v="325"/>
    <n v="5"/>
    <m/>
    <n v="100"/>
    <x v="2"/>
    <n v="1625"/>
    <x v="134"/>
    <m/>
    <x v="81"/>
    <x v="27"/>
    <x v="2"/>
    <x v="1"/>
  </r>
  <r>
    <d v="2025-02-03T00:00:00"/>
    <s v="BrasÃ­lia"/>
    <s v="Brazil"/>
    <x v="0"/>
    <s v="Female"/>
    <x v="4"/>
    <x v="28"/>
    <n v="900"/>
    <n v="100"/>
    <n v="130"/>
    <n v="9"/>
    <m/>
    <n v="100"/>
    <x v="2"/>
    <n v="1170"/>
    <x v="28"/>
    <m/>
    <x v="29"/>
    <x v="27"/>
    <x v="2"/>
    <x v="1"/>
  </r>
  <r>
    <d v="2025-02-03T00:00:00"/>
    <s v="Gandhinagar"/>
    <s v="India"/>
    <x v="0"/>
    <s v="Female"/>
    <x v="0"/>
    <x v="4"/>
    <n v="80"/>
    <n v="40"/>
    <n v="52"/>
    <n v="2"/>
    <m/>
    <n v="5.2"/>
    <x v="1"/>
    <n v="104"/>
    <x v="60"/>
    <m/>
    <x v="59"/>
    <x v="27"/>
    <x v="2"/>
    <x v="1"/>
  </r>
  <r>
    <d v="2025-02-03T00:00:00"/>
    <s v="Las Vegas"/>
    <s v="USA"/>
    <x v="0"/>
    <s v="Male"/>
    <x v="0"/>
    <x v="11"/>
    <n v="1100"/>
    <n v="550"/>
    <n v="715"/>
    <n v="2"/>
    <m/>
    <n v="96.25"/>
    <x v="0"/>
    <n v="1375"/>
    <x v="266"/>
    <m/>
    <x v="66"/>
    <x v="27"/>
    <x v="2"/>
    <x v="1"/>
  </r>
  <r>
    <d v="2025-02-03T00:00:00"/>
    <s v="Jalgaon"/>
    <s v="India"/>
    <x v="0"/>
    <s v="Female"/>
    <x v="2"/>
    <x v="10"/>
    <n v="1600"/>
    <n v="800"/>
    <n v="1040"/>
    <n v="2"/>
    <m/>
    <n v="104"/>
    <x v="2"/>
    <n v="2080"/>
    <x v="161"/>
    <m/>
    <x v="41"/>
    <x v="27"/>
    <x v="2"/>
    <x v="1"/>
  </r>
  <r>
    <d v="2025-02-03T00:00:00"/>
    <s v="Nashville"/>
    <s v="USA"/>
    <x v="0"/>
    <s v="Female"/>
    <x v="0"/>
    <x v="9"/>
    <n v="300"/>
    <n v="60"/>
    <n v="78"/>
    <n v="5"/>
    <m/>
    <n v="27.3"/>
    <x v="0"/>
    <n v="390"/>
    <x v="43"/>
    <m/>
    <x v="85"/>
    <x v="27"/>
    <x v="2"/>
    <x v="1"/>
  </r>
  <r>
    <d v="2025-02-03T00:00:00"/>
    <s v="Kansas City"/>
    <s v="USA"/>
    <x v="0"/>
    <s v="Female"/>
    <x v="4"/>
    <x v="37"/>
    <n v="2400"/>
    <n v="300"/>
    <n v="390"/>
    <n v="8"/>
    <m/>
    <n v="100"/>
    <x v="1"/>
    <n v="3000"/>
    <x v="47"/>
    <m/>
    <x v="70"/>
    <x v="27"/>
    <x v="2"/>
    <x v="1"/>
  </r>
  <r>
    <d v="2025-02-03T00:00:00"/>
    <s v="Al Ain"/>
    <s v="UAE"/>
    <x v="0"/>
    <s v="Female"/>
    <x v="4"/>
    <x v="45"/>
    <n v="10000"/>
    <n v="2000"/>
    <n v="2600"/>
    <n v="5"/>
    <m/>
    <n v="260"/>
    <x v="2"/>
    <n v="13000"/>
    <x v="93"/>
    <m/>
    <x v="88"/>
    <x v="27"/>
    <x v="2"/>
    <x v="1"/>
  </r>
  <r>
    <d v="2025-03-03T00:00:00"/>
    <s v="Hamburg"/>
    <s v="Germany"/>
    <x v="0"/>
    <s v="Female"/>
    <x v="4"/>
    <x v="35"/>
    <n v="3000"/>
    <n v="500"/>
    <n v="650"/>
    <n v="6"/>
    <m/>
    <n v="100"/>
    <x v="0"/>
    <n v="3600"/>
    <x v="47"/>
    <m/>
    <x v="65"/>
    <x v="27"/>
    <x v="3"/>
    <x v="1"/>
  </r>
  <r>
    <d v="2025-03-03T00:00:00"/>
    <s v="Ajman"/>
    <s v="UAE"/>
    <x v="0"/>
    <s v="Male"/>
    <x v="2"/>
    <x v="12"/>
    <n v="100000"/>
    <n v="25000"/>
    <n v="32500"/>
    <n v="4"/>
    <m/>
    <n v="4875"/>
    <x v="2"/>
    <n v="130000"/>
    <x v="254"/>
    <m/>
    <x v="195"/>
    <x v="27"/>
    <x v="3"/>
    <x v="1"/>
  </r>
  <r>
    <d v="2025-03-03T00:00:00"/>
    <s v="Kanpur"/>
    <s v="India"/>
    <x v="0"/>
    <s v="Male"/>
    <x v="5"/>
    <x v="53"/>
    <n v="180"/>
    <n v="30"/>
    <n v="39"/>
    <n v="6"/>
    <m/>
    <n v="11.7"/>
    <x v="1"/>
    <n v="234"/>
    <x v="2"/>
    <m/>
    <x v="2"/>
    <x v="27"/>
    <x v="3"/>
    <x v="1"/>
  </r>
  <r>
    <d v="2025-03-03T00:00:00"/>
    <s v="Bangalore"/>
    <s v="India"/>
    <x v="0"/>
    <s v="Female"/>
    <x v="0"/>
    <x v="38"/>
    <n v="315"/>
    <n v="45"/>
    <n v="59"/>
    <n v="7"/>
    <m/>
    <n v="28.664999999999999"/>
    <x v="0"/>
    <n v="409.5"/>
    <x v="165"/>
    <m/>
    <x v="178"/>
    <x v="27"/>
    <x v="3"/>
    <x v="1"/>
  </r>
  <r>
    <d v="2025-03-03T00:00:00"/>
    <s v="Bangalore"/>
    <s v="India"/>
    <x v="1"/>
    <s v="Female"/>
    <x v="2"/>
    <x v="18"/>
    <n v="8400"/>
    <n v="1200"/>
    <n v="1560"/>
    <n v="7"/>
    <m/>
    <n v="156"/>
    <x v="1"/>
    <n v="10920"/>
    <x v="303"/>
    <m/>
    <x v="100"/>
    <x v="27"/>
    <x v="3"/>
    <x v="1"/>
  </r>
  <r>
    <d v="2025-03-03T00:00:00"/>
    <s v="Los Angeles"/>
    <s v="USA"/>
    <x v="1"/>
    <s v="Male"/>
    <x v="0"/>
    <x v="11"/>
    <n v="1650"/>
    <n v="550"/>
    <n v="715"/>
    <n v="3"/>
    <m/>
    <n v="100"/>
    <x v="1"/>
    <n v="2145"/>
    <x v="259"/>
    <m/>
    <x v="163"/>
    <x v="27"/>
    <x v="3"/>
    <x v="1"/>
  </r>
  <r>
    <d v="2025-03-03T00:00:00"/>
    <s v="Kollam"/>
    <s v="India"/>
    <x v="0"/>
    <s v="Female"/>
    <x v="2"/>
    <x v="29"/>
    <n v="60000"/>
    <n v="12000"/>
    <n v="15600"/>
    <n v="5"/>
    <m/>
    <n v="2340"/>
    <x v="1"/>
    <n v="78000"/>
    <x v="106"/>
    <m/>
    <x v="79"/>
    <x v="27"/>
    <x v="3"/>
    <x v="1"/>
  </r>
  <r>
    <d v="2025-03-03T00:00:00"/>
    <s v="Sydney"/>
    <s v="Australia"/>
    <x v="1"/>
    <s v="Female"/>
    <x v="3"/>
    <x v="48"/>
    <n v="900"/>
    <n v="300"/>
    <n v="390"/>
    <n v="3"/>
    <m/>
    <n v="100"/>
    <x v="0"/>
    <n v="1170"/>
    <x v="28"/>
    <m/>
    <x v="29"/>
    <x v="27"/>
    <x v="3"/>
    <x v="1"/>
  </r>
  <r>
    <d v="2025-03-03T00:00:00"/>
    <s v="Mumbai"/>
    <s v="India"/>
    <x v="0"/>
    <s v="Male"/>
    <x v="0"/>
    <x v="5"/>
    <n v="630"/>
    <n v="90"/>
    <n v="117"/>
    <n v="7"/>
    <m/>
    <n v="81.900000000000006"/>
    <x v="2"/>
    <n v="819"/>
    <x v="177"/>
    <m/>
    <x v="15"/>
    <x v="27"/>
    <x v="3"/>
    <x v="1"/>
  </r>
  <r>
    <d v="2025-03-03T00:00:00"/>
    <s v="London"/>
    <s v="UK"/>
    <x v="0"/>
    <s v="Male"/>
    <x v="0"/>
    <x v="36"/>
    <n v="275"/>
    <n v="55"/>
    <n v="72"/>
    <n v="5"/>
    <m/>
    <n v="17.875"/>
    <x v="1"/>
    <n v="357.5"/>
    <x v="120"/>
    <m/>
    <x v="113"/>
    <x v="27"/>
    <x v="3"/>
    <x v="1"/>
  </r>
  <r>
    <d v="2025-03-03T00:00:00"/>
    <s v="Rio de Janeiro"/>
    <s v="Brazil"/>
    <x v="1"/>
    <s v="Male"/>
    <x v="0"/>
    <x v="6"/>
    <n v="160"/>
    <n v="20"/>
    <n v="26"/>
    <n v="8"/>
    <m/>
    <n v="31.2"/>
    <x v="2"/>
    <n v="208"/>
    <x v="61"/>
    <m/>
    <x v="11"/>
    <x v="27"/>
    <x v="3"/>
    <x v="1"/>
  </r>
  <r>
    <d v="2025-03-03T00:00:00"/>
    <s v="Adelaide"/>
    <s v="Australia"/>
    <x v="1"/>
    <s v="Male"/>
    <x v="2"/>
    <x v="15"/>
    <n v="7000"/>
    <n v="3500"/>
    <n v="4550"/>
    <n v="2"/>
    <m/>
    <n v="455"/>
    <x v="1"/>
    <n v="8750"/>
    <x v="363"/>
    <m/>
    <x v="157"/>
    <x v="27"/>
    <x v="3"/>
    <x v="1"/>
  </r>
  <r>
    <d v="2025-03-03T00:00:00"/>
    <s v="Fortaleza"/>
    <s v="Brazil"/>
    <x v="0"/>
    <s v="Female"/>
    <x v="4"/>
    <x v="13"/>
    <n v="4500"/>
    <n v="900"/>
    <n v="1170"/>
    <n v="5"/>
    <m/>
    <n v="117"/>
    <x v="1"/>
    <n v="5400"/>
    <x v="16"/>
    <m/>
    <x v="40"/>
    <x v="27"/>
    <x v="3"/>
    <x v="1"/>
  </r>
  <r>
    <d v="2025-03-03T00:00:00"/>
    <s v="Bokaro"/>
    <s v="India"/>
    <x v="0"/>
    <s v="Male"/>
    <x v="0"/>
    <x v="11"/>
    <n v="3300"/>
    <n v="550"/>
    <n v="715"/>
    <n v="6"/>
    <m/>
    <n v="100"/>
    <x v="1"/>
    <n v="4290"/>
    <x v="239"/>
    <m/>
    <x v="187"/>
    <x v="27"/>
    <x v="3"/>
    <x v="1"/>
  </r>
  <r>
    <d v="2025-03-03T00:00:00"/>
    <s v="Canberra"/>
    <s v="Australia"/>
    <x v="0"/>
    <s v="Male"/>
    <x v="4"/>
    <x v="37"/>
    <n v="2100"/>
    <n v="300"/>
    <n v="390"/>
    <n v="7"/>
    <m/>
    <n v="100"/>
    <x v="1"/>
    <n v="2730"/>
    <x v="118"/>
    <m/>
    <x v="108"/>
    <x v="27"/>
    <x v="3"/>
    <x v="1"/>
  </r>
  <r>
    <d v="2025-03-03T00:00:00"/>
    <s v="Bangalore"/>
    <s v="India"/>
    <x v="0"/>
    <s v="Male"/>
    <x v="2"/>
    <x v="29"/>
    <n v="60000"/>
    <n v="12000"/>
    <n v="15600"/>
    <n v="5"/>
    <m/>
    <n v="2340"/>
    <x v="2"/>
    <n v="75000"/>
    <x v="82"/>
    <m/>
    <x v="79"/>
    <x v="27"/>
    <x v="3"/>
    <x v="1"/>
  </r>
  <r>
    <d v="2025-03-03T00:00:00"/>
    <s v="Indianapolis"/>
    <s v="USA"/>
    <x v="0"/>
    <s v="Male"/>
    <x v="0"/>
    <x v="14"/>
    <n v="700"/>
    <n v="140"/>
    <n v="182"/>
    <n v="5"/>
    <m/>
    <n v="45.5"/>
    <x v="1"/>
    <n v="910"/>
    <x v="34"/>
    <m/>
    <x v="3"/>
    <x v="27"/>
    <x v="3"/>
    <x v="1"/>
  </r>
  <r>
    <d v="2025-03-03T00:00:00"/>
    <s v="Boston"/>
    <s v="USA"/>
    <x v="0"/>
    <s v="Male"/>
    <x v="2"/>
    <x v="10"/>
    <n v="4800"/>
    <n v="800"/>
    <n v="1040"/>
    <n v="6"/>
    <m/>
    <n v="104"/>
    <x v="0"/>
    <n v="6240"/>
    <x v="38"/>
    <m/>
    <x v="38"/>
    <x v="27"/>
    <x v="3"/>
    <x v="1"/>
  </r>
  <r>
    <d v="2025-03-03T00:00:00"/>
    <s v="Munich"/>
    <s v="Germany"/>
    <x v="1"/>
    <s v="Female"/>
    <x v="0"/>
    <x v="4"/>
    <n v="240"/>
    <n v="40"/>
    <n v="52"/>
    <n v="6"/>
    <m/>
    <n v="30"/>
    <x v="1"/>
    <n v="300"/>
    <x v="55"/>
    <m/>
    <x v="7"/>
    <x v="27"/>
    <x v="3"/>
    <x v="1"/>
  </r>
  <r>
    <d v="2025-03-03T00:00:00"/>
    <s v="Bareilly"/>
    <s v="India"/>
    <x v="0"/>
    <s v="Male"/>
    <x v="0"/>
    <x v="32"/>
    <n v="20"/>
    <n v="20"/>
    <n v="26"/>
    <n v="1"/>
    <m/>
    <n v="1.25"/>
    <x v="1"/>
    <n v="25"/>
    <x v="258"/>
    <m/>
    <x v="201"/>
    <x v="27"/>
    <x v="3"/>
    <x v="1"/>
  </r>
  <r>
    <d v="2025-03-03T00:00:00"/>
    <s v="Aligarh"/>
    <s v="India"/>
    <x v="0"/>
    <s v="Female"/>
    <x v="0"/>
    <x v="36"/>
    <n v="220"/>
    <n v="55"/>
    <n v="72"/>
    <n v="4"/>
    <m/>
    <n v="13.75"/>
    <x v="1"/>
    <n v="275"/>
    <x v="48"/>
    <m/>
    <x v="49"/>
    <x v="27"/>
    <x v="3"/>
    <x v="1"/>
  </r>
  <r>
    <d v="2025-03-03T00:00:00"/>
    <s v="Munich"/>
    <s v="Germany"/>
    <x v="0"/>
    <s v="Male"/>
    <x v="4"/>
    <x v="35"/>
    <n v="1500"/>
    <n v="500"/>
    <n v="650"/>
    <n v="3"/>
    <m/>
    <n v="97.5"/>
    <x v="1"/>
    <n v="1950"/>
    <x v="0"/>
    <m/>
    <x v="0"/>
    <x v="27"/>
    <x v="3"/>
    <x v="1"/>
  </r>
  <r>
    <d v="2025-03-03T00:00:00"/>
    <s v="Gwalior"/>
    <s v="India"/>
    <x v="0"/>
    <s v="Female"/>
    <x v="0"/>
    <x v="33"/>
    <n v="240"/>
    <n v="60"/>
    <n v="78"/>
    <n v="4"/>
    <m/>
    <n v="20.16"/>
    <x v="0"/>
    <n v="288"/>
    <x v="61"/>
    <m/>
    <x v="7"/>
    <x v="27"/>
    <x v="3"/>
    <x v="1"/>
  </r>
  <r>
    <d v="2025-03-03T00:00:00"/>
    <s v="Denver"/>
    <s v="USA"/>
    <x v="0"/>
    <s v="Male"/>
    <x v="4"/>
    <x v="31"/>
    <n v="2400"/>
    <n v="800"/>
    <n v="1040"/>
    <n v="3"/>
    <m/>
    <n v="104"/>
    <x v="0"/>
    <n v="3120"/>
    <x v="72"/>
    <m/>
    <x v="70"/>
    <x v="27"/>
    <x v="3"/>
    <x v="1"/>
  </r>
  <r>
    <d v="2025-03-03T00:00:00"/>
    <s v="Ras Al Khaimah"/>
    <s v="UAE"/>
    <x v="1"/>
    <s v="Male"/>
    <x v="2"/>
    <x v="18"/>
    <n v="8400"/>
    <n v="1200"/>
    <n v="1560"/>
    <n v="7"/>
    <m/>
    <n v="156"/>
    <x v="0"/>
    <n v="10920"/>
    <x v="303"/>
    <m/>
    <x v="100"/>
    <x v="27"/>
    <x v="3"/>
    <x v="1"/>
  </r>
  <r>
    <d v="2025-03-03T00:00:00"/>
    <s v="Liverpool"/>
    <s v="UK"/>
    <x v="0"/>
    <s v="Male"/>
    <x v="3"/>
    <x v="46"/>
    <n v="570"/>
    <n v="95"/>
    <n v="124"/>
    <n v="6"/>
    <m/>
    <n v="34.200000000000003"/>
    <x v="1"/>
    <n v="684"/>
    <x v="142"/>
    <m/>
    <x v="130"/>
    <x v="27"/>
    <x v="3"/>
    <x v="1"/>
  </r>
  <r>
    <d v="2025-03-03T00:00:00"/>
    <s v="Jacksonville"/>
    <s v="USA"/>
    <x v="0"/>
    <s v="Male"/>
    <x v="0"/>
    <x v="1"/>
    <n v="480"/>
    <n v="80"/>
    <n v="104"/>
    <n v="6"/>
    <m/>
    <n v="30"/>
    <x v="1"/>
    <n v="600"/>
    <x v="20"/>
    <m/>
    <x v="110"/>
    <x v="27"/>
    <x v="3"/>
    <x v="1"/>
  </r>
  <r>
    <d v="2025-03-03T00:00:00"/>
    <s v="Ludhiana"/>
    <s v="India"/>
    <x v="0"/>
    <s v="Male"/>
    <x v="0"/>
    <x v="33"/>
    <n v="240"/>
    <n v="60"/>
    <n v="78"/>
    <n v="4"/>
    <m/>
    <n v="31.2"/>
    <x v="2"/>
    <n v="312"/>
    <x v="7"/>
    <m/>
    <x v="7"/>
    <x v="27"/>
    <x v="3"/>
    <x v="1"/>
  </r>
  <r>
    <d v="2025-03-03T00:00:00"/>
    <s v="Nagpur"/>
    <s v="India"/>
    <x v="0"/>
    <s v="Female"/>
    <x v="5"/>
    <x v="56"/>
    <n v="80"/>
    <n v="20"/>
    <n v="26"/>
    <n v="4"/>
    <m/>
    <n v="10"/>
    <x v="2"/>
    <n v="100"/>
    <x v="9"/>
    <m/>
    <x v="59"/>
    <x v="27"/>
    <x v="3"/>
    <x v="1"/>
  </r>
  <r>
    <d v="2025-03-03T00:00:00"/>
    <s v="Glasgow"/>
    <s v="UK"/>
    <x v="0"/>
    <s v="Female"/>
    <x v="1"/>
    <x v="39"/>
    <n v="250"/>
    <n v="50"/>
    <n v="65"/>
    <n v="5"/>
    <m/>
    <n v="22.75"/>
    <x v="0"/>
    <n v="325"/>
    <x v="24"/>
    <m/>
    <x v="67"/>
    <x v="27"/>
    <x v="3"/>
    <x v="1"/>
  </r>
  <r>
    <d v="2025-03-03T00:00:00"/>
    <s v="Hyderabad"/>
    <s v="India"/>
    <x v="0"/>
    <s v="Male"/>
    <x v="0"/>
    <x v="43"/>
    <n v="49"/>
    <n v="7"/>
    <n v="9"/>
    <n v="7"/>
    <m/>
    <n v="3.0625"/>
    <x v="1"/>
    <n v="61.25"/>
    <x v="76"/>
    <m/>
    <x v="34"/>
    <x v="27"/>
    <x v="3"/>
    <x v="1"/>
  </r>
  <r>
    <d v="2025-03-03T00:00:00"/>
    <s v="Sheffield"/>
    <s v="UK"/>
    <x v="0"/>
    <s v="Male"/>
    <x v="0"/>
    <x v="11"/>
    <n v="2750"/>
    <n v="550"/>
    <n v="715"/>
    <n v="5"/>
    <m/>
    <n v="100"/>
    <x v="1"/>
    <n v="3575"/>
    <x v="98"/>
    <m/>
    <x v="92"/>
    <x v="27"/>
    <x v="3"/>
    <x v="1"/>
  </r>
  <r>
    <d v="2025-03-03T00:00:00"/>
    <s v="Rio de Janeiro"/>
    <s v="Brazil"/>
    <x v="1"/>
    <s v="Male"/>
    <x v="0"/>
    <x v="27"/>
    <n v="120"/>
    <n v="40"/>
    <n v="52"/>
    <n v="3"/>
    <m/>
    <n v="15.6"/>
    <x v="1"/>
    <n v="156"/>
    <x v="4"/>
    <m/>
    <x v="4"/>
    <x v="27"/>
    <x v="3"/>
    <x v="1"/>
  </r>
  <r>
    <d v="2025-03-03T00:00:00"/>
    <s v="Bangalore"/>
    <s v="India"/>
    <x v="0"/>
    <s v="Male"/>
    <x v="0"/>
    <x v="38"/>
    <n v="225"/>
    <n v="45"/>
    <n v="59"/>
    <n v="5"/>
    <m/>
    <n v="20.475000000000001"/>
    <x v="0"/>
    <n v="292.5"/>
    <x v="37"/>
    <m/>
    <x v="154"/>
    <x v="27"/>
    <x v="3"/>
    <x v="1"/>
  </r>
  <r>
    <d v="2025-03-03T00:00:00"/>
    <s v="Montreal"/>
    <s v="Canada"/>
    <x v="0"/>
    <s v="Male"/>
    <x v="4"/>
    <x v="45"/>
    <n v="16000"/>
    <n v="2000"/>
    <n v="2600"/>
    <n v="8"/>
    <m/>
    <n v="260"/>
    <x v="0"/>
    <n v="20800"/>
    <x v="103"/>
    <m/>
    <x v="95"/>
    <x v="27"/>
    <x v="3"/>
    <x v="1"/>
  </r>
  <r>
    <d v="2025-03-03T00:00:00"/>
    <s v="Kansas City"/>
    <s v="USA"/>
    <x v="0"/>
    <s v="Male"/>
    <x v="2"/>
    <x v="17"/>
    <n v="11000"/>
    <n v="2200"/>
    <n v="2860"/>
    <n v="5"/>
    <m/>
    <n v="286"/>
    <x v="0"/>
    <n v="12650"/>
    <x v="248"/>
    <m/>
    <x v="125"/>
    <x v="27"/>
    <x v="3"/>
    <x v="1"/>
  </r>
  <r>
    <d v="2025-03-03T00:00:00"/>
    <s v="Winnipeg"/>
    <s v="Canada"/>
    <x v="0"/>
    <s v="Female"/>
    <x v="2"/>
    <x v="12"/>
    <n v="225000"/>
    <n v="25000"/>
    <n v="32500"/>
    <n v="9"/>
    <m/>
    <n v="4875"/>
    <x v="1"/>
    <n v="292500"/>
    <x v="389"/>
    <m/>
    <x v="236"/>
    <x v="27"/>
    <x v="3"/>
    <x v="1"/>
  </r>
  <r>
    <d v="2025-03-03T00:00:00"/>
    <s v="Kolhapur"/>
    <s v="India"/>
    <x v="0"/>
    <s v="Female"/>
    <x v="0"/>
    <x v="36"/>
    <n v="165"/>
    <n v="55"/>
    <n v="72"/>
    <n v="3"/>
    <m/>
    <n v="21.45"/>
    <x v="2"/>
    <n v="214.5"/>
    <x v="62"/>
    <m/>
    <x v="60"/>
    <x v="27"/>
    <x v="3"/>
    <x v="1"/>
  </r>
  <r>
    <d v="2025-03-03T00:00:00"/>
    <s v="Al Ain"/>
    <s v="UAE"/>
    <x v="1"/>
    <s v="Male"/>
    <x v="4"/>
    <x v="16"/>
    <n v="9000"/>
    <n v="1800"/>
    <n v="2340"/>
    <n v="5"/>
    <m/>
    <n v="234"/>
    <x v="1"/>
    <n v="11250"/>
    <x v="49"/>
    <m/>
    <x v="23"/>
    <x v="27"/>
    <x v="3"/>
    <x v="1"/>
  </r>
  <r>
    <d v="2025-04-03T00:00:00"/>
    <s v="New York"/>
    <s v="USA"/>
    <x v="0"/>
    <s v="Male"/>
    <x v="0"/>
    <x v="43"/>
    <n v="35"/>
    <n v="7"/>
    <n v="9"/>
    <n v="5"/>
    <m/>
    <n v="4.55"/>
    <x v="2"/>
    <n v="45.5"/>
    <x v="100"/>
    <m/>
    <x v="115"/>
    <x v="27"/>
    <x v="4"/>
    <x v="1"/>
  </r>
  <r>
    <d v="2025-04-03T00:00:00"/>
    <s v="Satna"/>
    <s v="India"/>
    <x v="0"/>
    <s v="Female"/>
    <x v="4"/>
    <x v="16"/>
    <n v="5400"/>
    <n v="1800"/>
    <n v="2340"/>
    <n v="3"/>
    <m/>
    <n v="234"/>
    <x v="0"/>
    <n v="6750"/>
    <x v="194"/>
    <m/>
    <x v="141"/>
    <x v="27"/>
    <x v="4"/>
    <x v="1"/>
  </r>
  <r>
    <d v="2025-04-03T00:00:00"/>
    <s v="Kollam"/>
    <s v="India"/>
    <x v="0"/>
    <s v="Female"/>
    <x v="0"/>
    <x v="14"/>
    <n v="700"/>
    <n v="140"/>
    <n v="182"/>
    <n v="5"/>
    <m/>
    <n v="45.5"/>
    <x v="1"/>
    <n v="910"/>
    <x v="34"/>
    <m/>
    <x v="3"/>
    <x v="27"/>
    <x v="4"/>
    <x v="1"/>
  </r>
  <r>
    <d v="2025-04-03T00:00:00"/>
    <s v="San Jose"/>
    <s v="USA"/>
    <x v="0"/>
    <s v="Male"/>
    <x v="4"/>
    <x v="16"/>
    <n v="1800"/>
    <n v="1800"/>
    <n v="2340"/>
    <n v="1"/>
    <m/>
    <n v="151.19999999999999"/>
    <x v="0"/>
    <n v="2160"/>
    <x v="115"/>
    <m/>
    <x v="122"/>
    <x v="27"/>
    <x v="4"/>
    <x v="1"/>
  </r>
  <r>
    <d v="2025-04-03T00:00:00"/>
    <s v="Bhiwani"/>
    <s v="India"/>
    <x v="0"/>
    <s v="Male"/>
    <x v="4"/>
    <x v="45"/>
    <n v="6000"/>
    <n v="2000"/>
    <n v="2600"/>
    <n v="3"/>
    <m/>
    <n v="260"/>
    <x v="2"/>
    <n v="7800"/>
    <x v="23"/>
    <m/>
    <x v="25"/>
    <x v="27"/>
    <x v="4"/>
    <x v="1"/>
  </r>
  <r>
    <d v="2025-04-03T00:00:00"/>
    <s v="Manaus"/>
    <s v="Brazil"/>
    <x v="0"/>
    <s v="Male"/>
    <x v="0"/>
    <x v="0"/>
    <n v="750"/>
    <n v="250"/>
    <n v="325"/>
    <n v="3"/>
    <m/>
    <n v="63"/>
    <x v="0"/>
    <n v="900"/>
    <x v="22"/>
    <m/>
    <x v="126"/>
    <x v="27"/>
    <x v="4"/>
    <x v="1"/>
  </r>
  <r>
    <d v="2025-04-03T00:00:00"/>
    <s v="Liverpool"/>
    <s v="UK"/>
    <x v="0"/>
    <s v="Male"/>
    <x v="0"/>
    <x v="0"/>
    <n v="1000"/>
    <n v="250"/>
    <n v="325"/>
    <n v="4"/>
    <m/>
    <n v="65"/>
    <x v="1"/>
    <n v="1300"/>
    <x v="52"/>
    <m/>
    <x v="22"/>
    <x v="27"/>
    <x v="4"/>
    <x v="1"/>
  </r>
  <r>
    <d v="2025-04-03T00:00:00"/>
    <s v="Ottawa"/>
    <s v="Canada"/>
    <x v="0"/>
    <s v="Male"/>
    <x v="0"/>
    <x v="6"/>
    <n v="120"/>
    <n v="20"/>
    <n v="26"/>
    <n v="6"/>
    <m/>
    <n v="15.6"/>
    <x v="2"/>
    <n v="156"/>
    <x v="4"/>
    <m/>
    <x v="4"/>
    <x v="27"/>
    <x v="4"/>
    <x v="1"/>
  </r>
  <r>
    <d v="2025-04-03T00:00:00"/>
    <s v="Perth"/>
    <s v="Australia"/>
    <x v="0"/>
    <s v="Female"/>
    <x v="5"/>
    <x v="41"/>
    <n v="21"/>
    <n v="3"/>
    <n v="4"/>
    <n v="7"/>
    <m/>
    <n v="1.911"/>
    <x v="0"/>
    <n v="27.3"/>
    <x v="246"/>
    <m/>
    <x v="221"/>
    <x v="27"/>
    <x v="4"/>
    <x v="1"/>
  </r>
  <r>
    <d v="2025-04-03T00:00:00"/>
    <s v="Agra"/>
    <s v="India"/>
    <x v="0"/>
    <s v="Male"/>
    <x v="0"/>
    <x v="6"/>
    <n v="140"/>
    <n v="20"/>
    <n v="26"/>
    <n v="7"/>
    <m/>
    <n v="12.74"/>
    <x v="0"/>
    <n v="182"/>
    <x v="64"/>
    <m/>
    <x v="62"/>
    <x v="27"/>
    <x v="4"/>
    <x v="1"/>
  </r>
  <r>
    <d v="2025-04-03T00:00:00"/>
    <s v="Mumbai"/>
    <s v="India"/>
    <x v="0"/>
    <s v="Male"/>
    <x v="1"/>
    <x v="55"/>
    <n v="760"/>
    <n v="95"/>
    <n v="124"/>
    <n v="8"/>
    <m/>
    <n v="49.4"/>
    <x v="1"/>
    <n v="988"/>
    <x v="369"/>
    <m/>
    <x v="224"/>
    <x v="27"/>
    <x v="4"/>
    <x v="1"/>
  </r>
  <r>
    <d v="2025-04-03T00:00:00"/>
    <s v="Gwalior"/>
    <s v="India"/>
    <x v="0"/>
    <s v="Male"/>
    <x v="0"/>
    <x v="11"/>
    <n v="1100"/>
    <n v="550"/>
    <n v="715"/>
    <n v="2"/>
    <m/>
    <n v="92.4"/>
    <x v="0"/>
    <n v="1320"/>
    <x v="69"/>
    <m/>
    <x v="66"/>
    <x v="27"/>
    <x v="4"/>
    <x v="1"/>
  </r>
  <r>
    <d v="2025-04-03T00:00:00"/>
    <s v="Nashville"/>
    <s v="USA"/>
    <x v="0"/>
    <s v="Female"/>
    <x v="4"/>
    <x v="35"/>
    <n v="2500"/>
    <n v="500"/>
    <n v="650"/>
    <n v="5"/>
    <m/>
    <n v="100"/>
    <x v="1"/>
    <n v="3250"/>
    <x v="71"/>
    <m/>
    <x v="102"/>
    <x v="27"/>
    <x v="4"/>
    <x v="1"/>
  </r>
  <r>
    <d v="2025-04-03T00:00:00"/>
    <s v="Quebec City"/>
    <s v="Canada"/>
    <x v="0"/>
    <s v="Male"/>
    <x v="2"/>
    <x v="19"/>
    <n v="72000"/>
    <n v="18000"/>
    <n v="23400"/>
    <n v="4"/>
    <m/>
    <n v="3510"/>
    <x v="2"/>
    <n v="93600"/>
    <x v="39"/>
    <m/>
    <x v="39"/>
    <x v="27"/>
    <x v="4"/>
    <x v="1"/>
  </r>
  <r>
    <d v="2025-04-03T00:00:00"/>
    <s v="Kharagpur"/>
    <s v="India"/>
    <x v="1"/>
    <s v="Female"/>
    <x v="1"/>
    <x v="47"/>
    <n v="200"/>
    <n v="25"/>
    <n v="33"/>
    <n v="8"/>
    <m/>
    <n v="24"/>
    <x v="1"/>
    <n v="240"/>
    <x v="121"/>
    <m/>
    <x v="198"/>
    <x v="27"/>
    <x v="4"/>
    <x v="1"/>
  </r>
  <r>
    <d v="2025-04-03T00:00:00"/>
    <s v="Ajman"/>
    <s v="UAE"/>
    <x v="0"/>
    <s v="Male"/>
    <x v="4"/>
    <x v="34"/>
    <n v="7500"/>
    <n v="2500"/>
    <n v="3250"/>
    <n v="3"/>
    <m/>
    <n v="325"/>
    <x v="2"/>
    <n v="9750"/>
    <x v="49"/>
    <m/>
    <x v="50"/>
    <x v="27"/>
    <x v="4"/>
    <x v="1"/>
  </r>
  <r>
    <d v="2025-04-03T00:00:00"/>
    <s v="Sydney"/>
    <s v="Australia"/>
    <x v="0"/>
    <s v="Male"/>
    <x v="5"/>
    <x v="41"/>
    <n v="21"/>
    <n v="3"/>
    <n v="4"/>
    <n v="7"/>
    <m/>
    <n v="1.365"/>
    <x v="1"/>
    <n v="27.3"/>
    <x v="246"/>
    <m/>
    <x v="221"/>
    <x v="27"/>
    <x v="4"/>
    <x v="1"/>
  </r>
  <r>
    <d v="2025-04-03T00:00:00"/>
    <s v="Jalgaon"/>
    <s v="India"/>
    <x v="0"/>
    <s v="Female"/>
    <x v="0"/>
    <x v="11"/>
    <n v="2200"/>
    <n v="550"/>
    <n v="715"/>
    <n v="4"/>
    <m/>
    <n v="100"/>
    <x v="0"/>
    <n v="2750"/>
    <x v="170"/>
    <m/>
    <x v="75"/>
    <x v="27"/>
    <x v="4"/>
    <x v="1"/>
  </r>
  <r>
    <d v="2025-04-03T00:00:00"/>
    <s v="Ahmedabad"/>
    <s v="India"/>
    <x v="1"/>
    <s v="Male"/>
    <x v="0"/>
    <x v="14"/>
    <n v="140"/>
    <n v="140"/>
    <n v="182"/>
    <n v="1"/>
    <m/>
    <n v="27.3"/>
    <x v="2"/>
    <n v="182"/>
    <x v="64"/>
    <m/>
    <x v="62"/>
    <x v="27"/>
    <x v="4"/>
    <x v="1"/>
  </r>
  <r>
    <d v="2025-04-03T00:00:00"/>
    <s v="Manaus"/>
    <s v="Brazil"/>
    <x v="1"/>
    <s v="Male"/>
    <x v="2"/>
    <x v="24"/>
    <n v="2250"/>
    <n v="250"/>
    <n v="325"/>
    <n v="9"/>
    <m/>
    <n v="100"/>
    <x v="2"/>
    <n v="2925"/>
    <x v="227"/>
    <m/>
    <x v="176"/>
    <x v="27"/>
    <x v="4"/>
    <x v="1"/>
  </r>
  <r>
    <d v="2025-04-03T00:00:00"/>
    <s v="Gwalior"/>
    <s v="India"/>
    <x v="1"/>
    <s v="Female"/>
    <x v="0"/>
    <x v="0"/>
    <n v="1250"/>
    <n v="250"/>
    <n v="325"/>
    <n v="5"/>
    <m/>
    <n v="100"/>
    <x v="0"/>
    <n v="1562.5"/>
    <x v="85"/>
    <m/>
    <x v="81"/>
    <x v="27"/>
    <x v="4"/>
    <x v="1"/>
  </r>
  <r>
    <d v="2025-04-03T00:00:00"/>
    <s v="Berlin"/>
    <s v="Germany"/>
    <x v="0"/>
    <s v="Male"/>
    <x v="2"/>
    <x v="18"/>
    <n v="7200"/>
    <n v="1200"/>
    <n v="1560"/>
    <n v="6"/>
    <m/>
    <n v="156"/>
    <x v="2"/>
    <n v="9000"/>
    <x v="23"/>
    <m/>
    <x v="19"/>
    <x v="27"/>
    <x v="4"/>
    <x v="1"/>
  </r>
  <r>
    <d v="2025-04-03T00:00:00"/>
    <s v="Frankfurt"/>
    <s v="Germany"/>
    <x v="0"/>
    <s v="Female"/>
    <x v="1"/>
    <x v="39"/>
    <n v="150"/>
    <n v="50"/>
    <n v="65"/>
    <n v="3"/>
    <m/>
    <n v="18"/>
    <x v="2"/>
    <n v="180"/>
    <x v="53"/>
    <m/>
    <x v="181"/>
    <x v="27"/>
    <x v="4"/>
    <x v="1"/>
  </r>
  <r>
    <d v="2025-04-03T00:00:00"/>
    <s v="Madurai"/>
    <s v="India"/>
    <x v="0"/>
    <s v="Male"/>
    <x v="1"/>
    <x v="55"/>
    <n v="475"/>
    <n v="95"/>
    <n v="124"/>
    <n v="5"/>
    <m/>
    <n v="30.875"/>
    <x v="1"/>
    <n v="617.5"/>
    <x v="97"/>
    <m/>
    <x v="90"/>
    <x v="27"/>
    <x v="4"/>
    <x v="1"/>
  </r>
  <r>
    <d v="2025-04-03T00:00:00"/>
    <s v="Mysore"/>
    <s v="India"/>
    <x v="1"/>
    <s v="Male"/>
    <x v="0"/>
    <x v="36"/>
    <n v="110"/>
    <n v="55"/>
    <n v="72"/>
    <n v="2"/>
    <m/>
    <n v="14.3"/>
    <x v="1"/>
    <n v="143"/>
    <x v="232"/>
    <m/>
    <x v="180"/>
    <x v="27"/>
    <x v="4"/>
    <x v="1"/>
  </r>
  <r>
    <d v="2025-04-03T00:00:00"/>
    <s v="Leeds"/>
    <s v="UK"/>
    <x v="1"/>
    <s v="Female"/>
    <x v="0"/>
    <x v="5"/>
    <n v="360"/>
    <n v="90"/>
    <n v="117"/>
    <n v="4"/>
    <m/>
    <n v="54"/>
    <x v="0"/>
    <n v="450"/>
    <x v="43"/>
    <m/>
    <x v="44"/>
    <x v="27"/>
    <x v="4"/>
    <x v="1"/>
  </r>
  <r>
    <d v="2025-04-03T00:00:00"/>
    <s v="Dresden"/>
    <s v="Germany"/>
    <x v="0"/>
    <s v="Male"/>
    <x v="4"/>
    <x v="37"/>
    <n v="300"/>
    <n v="300"/>
    <n v="390"/>
    <n v="1"/>
    <m/>
    <n v="27.3"/>
    <x v="0"/>
    <n v="390"/>
    <x v="43"/>
    <m/>
    <x v="85"/>
    <x v="27"/>
    <x v="4"/>
    <x v="1"/>
  </r>
  <r>
    <d v="2025-04-03T00:00:00"/>
    <s v="London"/>
    <s v="UK"/>
    <x v="0"/>
    <s v="Male"/>
    <x v="3"/>
    <x v="25"/>
    <n v="720"/>
    <n v="120"/>
    <n v="156"/>
    <n v="6"/>
    <m/>
    <n v="65.52"/>
    <x v="0"/>
    <n v="936"/>
    <x v="1"/>
    <m/>
    <x v="1"/>
    <x v="27"/>
    <x v="4"/>
    <x v="1"/>
  </r>
  <r>
    <d v="2025-04-03T00:00:00"/>
    <s v="Gold Coast"/>
    <s v="Australia"/>
    <x v="0"/>
    <s v="Male"/>
    <x v="0"/>
    <x v="33"/>
    <n v="300"/>
    <n v="60"/>
    <n v="78"/>
    <n v="5"/>
    <m/>
    <n v="34.5"/>
    <x v="2"/>
    <n v="345"/>
    <x v="65"/>
    <m/>
    <x v="85"/>
    <x v="27"/>
    <x v="4"/>
    <x v="1"/>
  </r>
  <r>
    <d v="2025-04-03T00:00:00"/>
    <s v="Ludhiana"/>
    <s v="India"/>
    <x v="0"/>
    <s v="Male"/>
    <x v="0"/>
    <x v="14"/>
    <n v="840"/>
    <n v="140"/>
    <n v="182"/>
    <n v="6"/>
    <m/>
    <n v="100"/>
    <x v="2"/>
    <n v="1092"/>
    <x v="32"/>
    <m/>
    <x v="33"/>
    <x v="27"/>
    <x v="4"/>
    <x v="1"/>
  </r>
  <r>
    <d v="2025-04-03T00:00:00"/>
    <s v="Hyderabad"/>
    <s v="India"/>
    <x v="0"/>
    <s v="Male"/>
    <x v="1"/>
    <x v="50"/>
    <n v="600"/>
    <n v="200"/>
    <n v="260"/>
    <n v="3"/>
    <m/>
    <n v="37.5"/>
    <x v="1"/>
    <n v="750"/>
    <x v="22"/>
    <m/>
    <x v="5"/>
    <x v="27"/>
    <x v="4"/>
    <x v="1"/>
  </r>
  <r>
    <d v="2025-04-03T00:00:00"/>
    <s v="Stuttgart"/>
    <s v="Germany"/>
    <x v="0"/>
    <s v="Male"/>
    <x v="4"/>
    <x v="16"/>
    <n v="9000"/>
    <n v="1800"/>
    <n v="2340"/>
    <n v="5"/>
    <m/>
    <n v="234"/>
    <x v="2"/>
    <n v="11700"/>
    <x v="282"/>
    <m/>
    <x v="23"/>
    <x v="27"/>
    <x v="4"/>
    <x v="1"/>
  </r>
  <r>
    <d v="2025-04-03T00:00:00"/>
    <s v="San Diego"/>
    <s v="USA"/>
    <x v="0"/>
    <s v="Female"/>
    <x v="0"/>
    <x v="32"/>
    <n v="200"/>
    <n v="20"/>
    <n v="26"/>
    <n v="10"/>
    <m/>
    <n v="18.2"/>
    <x v="0"/>
    <n v="260"/>
    <x v="55"/>
    <m/>
    <x v="54"/>
    <x v="27"/>
    <x v="4"/>
    <x v="1"/>
  </r>
  <r>
    <d v="2025-04-03T00:00:00"/>
    <s v="Ratlam"/>
    <s v="India"/>
    <x v="0"/>
    <s v="Female"/>
    <x v="0"/>
    <x v="5"/>
    <n v="360"/>
    <n v="90"/>
    <n v="117"/>
    <n v="4"/>
    <m/>
    <n v="22.5"/>
    <x v="1"/>
    <n v="450"/>
    <x v="43"/>
    <m/>
    <x v="44"/>
    <x v="27"/>
    <x v="4"/>
    <x v="1"/>
  </r>
  <r>
    <d v="2025-04-03T00:00:00"/>
    <s v="Adelaide"/>
    <s v="Australia"/>
    <x v="1"/>
    <s v="Female"/>
    <x v="0"/>
    <x v="33"/>
    <n v="360"/>
    <n v="60"/>
    <n v="78"/>
    <n v="6"/>
    <m/>
    <n v="64.8"/>
    <x v="2"/>
    <n v="432"/>
    <x v="7"/>
    <m/>
    <x v="44"/>
    <x v="27"/>
    <x v="4"/>
    <x v="1"/>
  </r>
  <r>
    <d v="2025-04-03T00:00:00"/>
    <s v="Allahabad"/>
    <s v="India"/>
    <x v="0"/>
    <s v="Female"/>
    <x v="1"/>
    <x v="50"/>
    <n v="1200"/>
    <n v="200"/>
    <n v="260"/>
    <n v="6"/>
    <m/>
    <n v="78"/>
    <x v="1"/>
    <n v="1560"/>
    <x v="115"/>
    <m/>
    <x v="105"/>
    <x v="27"/>
    <x v="4"/>
    <x v="1"/>
  </r>
  <r>
    <d v="2025-05-03T00:00:00"/>
    <s v="Tumkur"/>
    <s v="India"/>
    <x v="1"/>
    <s v="Male"/>
    <x v="4"/>
    <x v="30"/>
    <n v="12000"/>
    <n v="1500"/>
    <n v="1950"/>
    <n v="8"/>
    <m/>
    <n v="195"/>
    <x v="1"/>
    <n v="15600"/>
    <x v="41"/>
    <m/>
    <x v="42"/>
    <x v="27"/>
    <x v="5"/>
    <x v="1"/>
  </r>
  <r>
    <d v="2025-05-03T00:00:00"/>
    <s v="Ottawa"/>
    <s v="Canada"/>
    <x v="0"/>
    <s v="Male"/>
    <x v="3"/>
    <x v="21"/>
    <n v="900"/>
    <n v="450"/>
    <n v="585"/>
    <n v="2"/>
    <m/>
    <n v="58.5"/>
    <x v="1"/>
    <n v="1170"/>
    <x v="28"/>
    <m/>
    <x v="29"/>
    <x v="27"/>
    <x v="5"/>
    <x v="1"/>
  </r>
  <r>
    <d v="2025-05-03T00:00:00"/>
    <s v="Calgary"/>
    <s v="Canada"/>
    <x v="1"/>
    <s v="Male"/>
    <x v="0"/>
    <x v="43"/>
    <n v="42"/>
    <n v="7"/>
    <n v="9"/>
    <n v="6"/>
    <m/>
    <n v="5.46"/>
    <x v="1"/>
    <n v="54.6"/>
    <x v="140"/>
    <m/>
    <x v="93"/>
    <x v="27"/>
    <x v="5"/>
    <x v="1"/>
  </r>
  <r>
    <d v="2025-05-03T00:00:00"/>
    <s v="Cologne"/>
    <s v="Germany"/>
    <x v="1"/>
    <s v="Male"/>
    <x v="3"/>
    <x v="21"/>
    <n v="3150"/>
    <n v="450"/>
    <n v="585"/>
    <n v="7"/>
    <m/>
    <n v="100"/>
    <x v="0"/>
    <n v="4095"/>
    <x v="335"/>
    <m/>
    <x v="179"/>
    <x v="27"/>
    <x v="5"/>
    <x v="1"/>
  </r>
  <r>
    <d v="2025-05-03T00:00:00"/>
    <s v="Aizawl"/>
    <s v="India"/>
    <x v="0"/>
    <s v="Male"/>
    <x v="0"/>
    <x v="14"/>
    <n v="280"/>
    <n v="140"/>
    <n v="182"/>
    <n v="2"/>
    <m/>
    <n v="18.2"/>
    <x v="1"/>
    <n v="364"/>
    <x v="96"/>
    <m/>
    <x v="87"/>
    <x v="27"/>
    <x v="5"/>
    <x v="1"/>
  </r>
  <r>
    <d v="2025-05-03T00:00:00"/>
    <s v="Dresden"/>
    <s v="Germany"/>
    <x v="0"/>
    <s v="Female"/>
    <x v="2"/>
    <x v="7"/>
    <n v="550000"/>
    <n v="55000"/>
    <n v="71500"/>
    <n v="10"/>
    <m/>
    <n v="10725"/>
    <x v="0"/>
    <n v="715000"/>
    <x v="124"/>
    <m/>
    <x v="116"/>
    <x v="27"/>
    <x v="5"/>
    <x v="1"/>
  </r>
  <r>
    <d v="2025-05-03T00:00:00"/>
    <s v="San Francisco"/>
    <s v="USA"/>
    <x v="1"/>
    <s v="Male"/>
    <x v="2"/>
    <x v="12"/>
    <n v="25000"/>
    <n v="25000"/>
    <n v="32500"/>
    <n v="1"/>
    <m/>
    <n v="3900"/>
    <x v="0"/>
    <n v="32500"/>
    <x v="176"/>
    <m/>
    <x v="57"/>
    <x v="27"/>
    <x v="5"/>
    <x v="1"/>
  </r>
  <r>
    <d v="2025-05-03T00:00:00"/>
    <s v="Adelaide"/>
    <s v="Australia"/>
    <x v="0"/>
    <s v="Female"/>
    <x v="2"/>
    <x v="10"/>
    <n v="1600"/>
    <n v="800"/>
    <n v="1040"/>
    <n v="2"/>
    <m/>
    <n v="104"/>
    <x v="0"/>
    <n v="2000"/>
    <x v="40"/>
    <m/>
    <x v="41"/>
    <x v="27"/>
    <x v="5"/>
    <x v="1"/>
  </r>
  <r>
    <d v="2025-05-03T00:00:00"/>
    <s v="Bristol"/>
    <s v="UK"/>
    <x v="0"/>
    <s v="Male"/>
    <x v="2"/>
    <x v="24"/>
    <n v="750"/>
    <n v="250"/>
    <n v="325"/>
    <n v="3"/>
    <m/>
    <n v="60.375"/>
    <x v="0"/>
    <n v="862.5"/>
    <x v="113"/>
    <m/>
    <x v="126"/>
    <x v="27"/>
    <x v="5"/>
    <x v="1"/>
  </r>
  <r>
    <d v="2025-05-03T00:00:00"/>
    <s v="Rewa"/>
    <s v="India"/>
    <x v="0"/>
    <s v="Male"/>
    <x v="1"/>
    <x v="2"/>
    <n v="1080"/>
    <n v="180"/>
    <n v="234"/>
    <n v="6"/>
    <m/>
    <n v="64.8"/>
    <x v="1"/>
    <n v="1296"/>
    <x v="1"/>
    <m/>
    <x v="123"/>
    <x v="27"/>
    <x v="5"/>
    <x v="1"/>
  </r>
  <r>
    <d v="2025-05-03T00:00:00"/>
    <s v="Winnipeg"/>
    <s v="Canada"/>
    <x v="0"/>
    <s v="Female"/>
    <x v="0"/>
    <x v="0"/>
    <n v="750"/>
    <n v="250"/>
    <n v="325"/>
    <n v="3"/>
    <m/>
    <n v="68.25"/>
    <x v="0"/>
    <n v="975"/>
    <x v="141"/>
    <m/>
    <x v="126"/>
    <x v="27"/>
    <x v="5"/>
    <x v="1"/>
  </r>
  <r>
    <d v="2025-05-03T00:00:00"/>
    <s v="Dresden"/>
    <s v="Germany"/>
    <x v="0"/>
    <s v="Female"/>
    <x v="2"/>
    <x v="19"/>
    <n v="126000"/>
    <n v="18000"/>
    <n v="23400"/>
    <n v="7"/>
    <m/>
    <n v="3510"/>
    <x v="0"/>
    <n v="163800"/>
    <x v="285"/>
    <m/>
    <x v="36"/>
    <x v="27"/>
    <x v="5"/>
    <x v="1"/>
  </r>
  <r>
    <d v="2025-05-03T00:00:00"/>
    <s v="Kharagpur"/>
    <s v="India"/>
    <x v="0"/>
    <s v="Female"/>
    <x v="0"/>
    <x v="32"/>
    <n v="180"/>
    <n v="20"/>
    <n v="26"/>
    <n v="9"/>
    <m/>
    <n v="16.38"/>
    <x v="0"/>
    <n v="234"/>
    <x v="2"/>
    <m/>
    <x v="2"/>
    <x v="27"/>
    <x v="5"/>
    <x v="1"/>
  </r>
  <r>
    <d v="2025-05-03T00:00:00"/>
    <s v="Kanpur"/>
    <s v="India"/>
    <x v="0"/>
    <s v="Male"/>
    <x v="1"/>
    <x v="54"/>
    <n v="140"/>
    <n v="35"/>
    <n v="46"/>
    <n v="4"/>
    <m/>
    <n v="18.2"/>
    <x v="2"/>
    <n v="182"/>
    <x v="64"/>
    <m/>
    <x v="197"/>
    <x v="27"/>
    <x v="5"/>
    <x v="1"/>
  </r>
  <r>
    <d v="2025-05-03T00:00:00"/>
    <s v="Kolhapur"/>
    <s v="India"/>
    <x v="0"/>
    <s v="Female"/>
    <x v="1"/>
    <x v="50"/>
    <n v="800"/>
    <n v="200"/>
    <n v="260"/>
    <n v="4"/>
    <m/>
    <n v="52"/>
    <x v="1"/>
    <n v="1040"/>
    <x v="73"/>
    <m/>
    <x v="71"/>
    <x v="27"/>
    <x v="5"/>
    <x v="1"/>
  </r>
  <r>
    <d v="2025-05-03T00:00:00"/>
    <s v="Atlanta"/>
    <s v="USA"/>
    <x v="1"/>
    <s v="Male"/>
    <x v="4"/>
    <x v="45"/>
    <n v="10000"/>
    <n v="2000"/>
    <n v="2600"/>
    <n v="5"/>
    <m/>
    <n v="260"/>
    <x v="2"/>
    <n v="12500"/>
    <x v="139"/>
    <m/>
    <x v="88"/>
    <x v="27"/>
    <x v="5"/>
    <x v="1"/>
  </r>
  <r>
    <d v="2025-05-03T00:00:00"/>
    <s v="Sambalpur"/>
    <s v="India"/>
    <x v="0"/>
    <s v="Female"/>
    <x v="0"/>
    <x v="5"/>
    <n v="630"/>
    <n v="90"/>
    <n v="117"/>
    <n v="7"/>
    <m/>
    <n v="37.799999999999997"/>
    <x v="1"/>
    <n v="756"/>
    <x v="15"/>
    <m/>
    <x v="15"/>
    <x v="27"/>
    <x v="5"/>
    <x v="1"/>
  </r>
  <r>
    <d v="2025-05-03T00:00:00"/>
    <s v="Delhi"/>
    <s v="India"/>
    <x v="1"/>
    <s v="Female"/>
    <x v="0"/>
    <x v="11"/>
    <n v="3300"/>
    <n v="550"/>
    <n v="715"/>
    <n v="6"/>
    <m/>
    <n v="100"/>
    <x v="2"/>
    <n v="3960"/>
    <x v="77"/>
    <m/>
    <x v="187"/>
    <x v="27"/>
    <x v="5"/>
    <x v="1"/>
  </r>
  <r>
    <d v="2025-05-03T00:00:00"/>
    <s v="Ratlam"/>
    <s v="India"/>
    <x v="0"/>
    <s v="Female"/>
    <x v="0"/>
    <x v="32"/>
    <n v="20"/>
    <n v="20"/>
    <n v="26"/>
    <n v="1"/>
    <m/>
    <n v="2.6"/>
    <x v="2"/>
    <n v="26"/>
    <x v="26"/>
    <m/>
    <x v="201"/>
    <x v="27"/>
    <x v="5"/>
    <x v="1"/>
  </r>
  <r>
    <d v="2025-05-03T00:00:00"/>
    <s v="Rio de Janeiro"/>
    <s v="Brazil"/>
    <x v="1"/>
    <s v="Male"/>
    <x v="0"/>
    <x v="38"/>
    <n v="315"/>
    <n v="45"/>
    <n v="59"/>
    <n v="7"/>
    <m/>
    <n v="49.14"/>
    <x v="0"/>
    <n v="409.5"/>
    <x v="165"/>
    <m/>
    <x v="178"/>
    <x v="27"/>
    <x v="5"/>
    <x v="1"/>
  </r>
  <r>
    <d v="2025-05-03T00:00:00"/>
    <s v="Karimnagar"/>
    <s v="India"/>
    <x v="1"/>
    <s v="Male"/>
    <x v="4"/>
    <x v="37"/>
    <n v="1800"/>
    <n v="300"/>
    <n v="390"/>
    <n v="6"/>
    <m/>
    <n v="100"/>
    <x v="1"/>
    <n v="2070"/>
    <x v="28"/>
    <m/>
    <x v="122"/>
    <x v="27"/>
    <x v="5"/>
    <x v="1"/>
  </r>
  <r>
    <d v="2025-06-03T00:00:00"/>
    <s v="Fujairah"/>
    <s v="UAE"/>
    <x v="1"/>
    <s v="Female"/>
    <x v="3"/>
    <x v="46"/>
    <n v="285"/>
    <n v="95"/>
    <n v="124"/>
    <n v="3"/>
    <m/>
    <n v="35.625"/>
    <x v="1"/>
    <n v="356.25"/>
    <x v="300"/>
    <m/>
    <x v="196"/>
    <x v="27"/>
    <x v="0"/>
    <x v="1"/>
  </r>
  <r>
    <d v="2025-06-03T00:00:00"/>
    <s v="Patna"/>
    <s v="India"/>
    <x v="1"/>
    <s v="Male"/>
    <x v="2"/>
    <x v="19"/>
    <n v="72000"/>
    <n v="18000"/>
    <n v="23400"/>
    <n v="4"/>
    <m/>
    <n v="3510"/>
    <x v="0"/>
    <n v="93600"/>
    <x v="39"/>
    <m/>
    <x v="39"/>
    <x v="27"/>
    <x v="0"/>
    <x v="1"/>
  </r>
  <r>
    <d v="2025-06-03T00:00:00"/>
    <s v="Kansas City"/>
    <s v="USA"/>
    <x v="1"/>
    <s v="Male"/>
    <x v="3"/>
    <x v="8"/>
    <n v="160"/>
    <n v="80"/>
    <n v="104"/>
    <n v="2"/>
    <m/>
    <n v="20.8"/>
    <x v="1"/>
    <n v="208"/>
    <x v="61"/>
    <m/>
    <x v="11"/>
    <x v="27"/>
    <x v="0"/>
    <x v="1"/>
  </r>
  <r>
    <d v="2025-06-03T00:00:00"/>
    <s v="Jacksonville"/>
    <s v="USA"/>
    <x v="1"/>
    <s v="Female"/>
    <x v="0"/>
    <x v="5"/>
    <n v="450"/>
    <n v="90"/>
    <n v="117"/>
    <n v="5"/>
    <m/>
    <n v="58.5"/>
    <x v="1"/>
    <n v="585"/>
    <x v="74"/>
    <m/>
    <x v="72"/>
    <x v="27"/>
    <x v="0"/>
    <x v="1"/>
  </r>
  <r>
    <d v="2025-06-03T00:00:00"/>
    <s v="Hyderabad"/>
    <s v="India"/>
    <x v="0"/>
    <s v="Female"/>
    <x v="2"/>
    <x v="29"/>
    <n v="48000"/>
    <n v="12000"/>
    <n v="15600"/>
    <n v="4"/>
    <m/>
    <n v="2340"/>
    <x v="0"/>
    <n v="57600"/>
    <x v="311"/>
    <m/>
    <x v="43"/>
    <x v="27"/>
    <x v="0"/>
    <x v="1"/>
  </r>
  <r>
    <d v="2025-06-03T00:00:00"/>
    <s v="Moradabad"/>
    <s v="India"/>
    <x v="0"/>
    <s v="Female"/>
    <x v="4"/>
    <x v="45"/>
    <n v="6000"/>
    <n v="2000"/>
    <n v="2600"/>
    <n v="3"/>
    <m/>
    <n v="260"/>
    <x v="1"/>
    <n v="7800"/>
    <x v="23"/>
    <m/>
    <x v="25"/>
    <x v="27"/>
    <x v="0"/>
    <x v="1"/>
  </r>
  <r>
    <d v="2025-06-03T00:00:00"/>
    <s v="Kollam"/>
    <s v="India"/>
    <x v="0"/>
    <s v="Male"/>
    <x v="0"/>
    <x v="1"/>
    <n v="800"/>
    <n v="80"/>
    <n v="104"/>
    <n v="10"/>
    <m/>
    <n v="70"/>
    <x v="0"/>
    <n v="1000"/>
    <x v="123"/>
    <m/>
    <x v="71"/>
    <x v="27"/>
    <x v="0"/>
    <x v="1"/>
  </r>
  <r>
    <d v="2025-06-03T00:00:00"/>
    <s v="Etawah"/>
    <s v="India"/>
    <x v="0"/>
    <s v="Male"/>
    <x v="2"/>
    <x v="10"/>
    <n v="4000"/>
    <n v="800"/>
    <n v="1040"/>
    <n v="5"/>
    <m/>
    <n v="104"/>
    <x v="0"/>
    <n v="5200"/>
    <x v="12"/>
    <m/>
    <x v="12"/>
    <x v="27"/>
    <x v="0"/>
    <x v="1"/>
  </r>
  <r>
    <d v="2025-06-03T00:00:00"/>
    <s v="Brisbane"/>
    <s v="Australia"/>
    <x v="0"/>
    <s v="Female"/>
    <x v="1"/>
    <x v="50"/>
    <n v="400"/>
    <n v="200"/>
    <n v="260"/>
    <n v="2"/>
    <m/>
    <n v="35"/>
    <x v="0"/>
    <n v="500"/>
    <x v="132"/>
    <m/>
    <x v="20"/>
    <x v="27"/>
    <x v="0"/>
    <x v="1"/>
  </r>
  <r>
    <d v="2025-06-03T00:00:00"/>
    <s v="Ras Al Khaimah"/>
    <s v="UAE"/>
    <x v="0"/>
    <s v="Female"/>
    <x v="1"/>
    <x v="39"/>
    <n v="200"/>
    <n v="50"/>
    <n v="65"/>
    <n v="4"/>
    <m/>
    <n v="12.5"/>
    <x v="1"/>
    <n v="250"/>
    <x v="78"/>
    <m/>
    <x v="54"/>
    <x v="27"/>
    <x v="0"/>
    <x v="1"/>
  </r>
  <r>
    <d v="2025-06-03T00:00:00"/>
    <s v="San Jose"/>
    <s v="USA"/>
    <x v="1"/>
    <s v="Male"/>
    <x v="2"/>
    <x v="18"/>
    <n v="6000"/>
    <n v="1200"/>
    <n v="1560"/>
    <n v="5"/>
    <m/>
    <n v="156"/>
    <x v="0"/>
    <n v="7800"/>
    <x v="23"/>
    <m/>
    <x v="25"/>
    <x v="27"/>
    <x v="0"/>
    <x v="1"/>
  </r>
  <r>
    <d v="2025-06-03T00:00:00"/>
    <s v="Belo Horizonte"/>
    <s v="Brazil"/>
    <x v="0"/>
    <s v="Female"/>
    <x v="0"/>
    <x v="38"/>
    <n v="225"/>
    <n v="45"/>
    <n v="59"/>
    <n v="5"/>
    <m/>
    <n v="14.625"/>
    <x v="1"/>
    <n v="292.5"/>
    <x v="37"/>
    <m/>
    <x v="154"/>
    <x v="27"/>
    <x v="0"/>
    <x v="1"/>
  </r>
  <r>
    <d v="2025-06-03T00:00:00"/>
    <s v="Nizamabad"/>
    <s v="India"/>
    <x v="1"/>
    <s v="Male"/>
    <x v="3"/>
    <x v="48"/>
    <n v="900"/>
    <n v="300"/>
    <n v="390"/>
    <n v="3"/>
    <m/>
    <n v="100"/>
    <x v="0"/>
    <n v="1170"/>
    <x v="28"/>
    <m/>
    <x v="29"/>
    <x v="27"/>
    <x v="0"/>
    <x v="1"/>
  </r>
  <r>
    <d v="2025-06-03T00:00:00"/>
    <s v="Quebec City"/>
    <s v="Canada"/>
    <x v="0"/>
    <s v="Female"/>
    <x v="2"/>
    <x v="10"/>
    <n v="2400"/>
    <n v="800"/>
    <n v="1040"/>
    <n v="3"/>
    <m/>
    <n v="104"/>
    <x v="2"/>
    <n v="3120"/>
    <x v="72"/>
    <m/>
    <x v="70"/>
    <x v="27"/>
    <x v="0"/>
    <x v="1"/>
  </r>
  <r>
    <d v="2025-06-03T00:00:00"/>
    <s v="Glasgow"/>
    <s v="UK"/>
    <x v="0"/>
    <s v="Female"/>
    <x v="0"/>
    <x v="38"/>
    <n v="180"/>
    <n v="45"/>
    <n v="59"/>
    <n v="4"/>
    <m/>
    <n v="11.7"/>
    <x v="1"/>
    <n v="234"/>
    <x v="2"/>
    <m/>
    <x v="94"/>
    <x v="27"/>
    <x v="0"/>
    <x v="1"/>
  </r>
  <r>
    <d v="2025-06-03T00:00:00"/>
    <s v="Hyderabad"/>
    <s v="India"/>
    <x v="1"/>
    <s v="Female"/>
    <x v="4"/>
    <x v="45"/>
    <n v="10000"/>
    <n v="2000"/>
    <n v="2600"/>
    <n v="5"/>
    <m/>
    <n v="260"/>
    <x v="1"/>
    <n v="13000"/>
    <x v="93"/>
    <m/>
    <x v="88"/>
    <x v="27"/>
    <x v="0"/>
    <x v="1"/>
  </r>
  <r>
    <d v="2025-06-03T00:00:00"/>
    <s v="Agra"/>
    <s v="India"/>
    <x v="1"/>
    <s v="Male"/>
    <x v="0"/>
    <x v="9"/>
    <n v="600"/>
    <n v="60"/>
    <n v="78"/>
    <n v="10"/>
    <m/>
    <n v="100"/>
    <x v="2"/>
    <n v="780"/>
    <x v="5"/>
    <m/>
    <x v="5"/>
    <x v="27"/>
    <x v="0"/>
    <x v="1"/>
  </r>
  <r>
    <d v="2025-06-03T00:00:00"/>
    <s v="Kolkata"/>
    <s v="India"/>
    <x v="1"/>
    <s v="Male"/>
    <x v="0"/>
    <x v="32"/>
    <n v="120"/>
    <n v="20"/>
    <n v="26"/>
    <n v="6"/>
    <m/>
    <n v="23.4"/>
    <x v="2"/>
    <n v="156"/>
    <x v="4"/>
    <m/>
    <x v="4"/>
    <x v="27"/>
    <x v="0"/>
    <x v="1"/>
  </r>
  <r>
    <d v="2025-06-03T00:00:00"/>
    <s v="Agra"/>
    <s v="India"/>
    <x v="1"/>
    <s v="Female"/>
    <x v="0"/>
    <x v="0"/>
    <n v="250"/>
    <n v="250"/>
    <n v="325"/>
    <n v="1"/>
    <m/>
    <n v="36"/>
    <x v="0"/>
    <n v="300"/>
    <x v="78"/>
    <m/>
    <x v="67"/>
    <x v="27"/>
    <x v="0"/>
    <x v="1"/>
  </r>
  <r>
    <d v="2025-06-03T00:00:00"/>
    <s v="Etawah"/>
    <s v="India"/>
    <x v="0"/>
    <s v="Male"/>
    <x v="1"/>
    <x v="22"/>
    <n v="400"/>
    <n v="100"/>
    <n v="130"/>
    <n v="4"/>
    <m/>
    <n v="52"/>
    <x v="2"/>
    <n v="520"/>
    <x v="20"/>
    <m/>
    <x v="20"/>
    <x v="27"/>
    <x v="0"/>
    <x v="1"/>
  </r>
  <r>
    <d v="2025-06-03T00:00:00"/>
    <s v="Bareilly"/>
    <s v="India"/>
    <x v="0"/>
    <s v="Male"/>
    <x v="4"/>
    <x v="34"/>
    <n v="15000"/>
    <n v="2500"/>
    <n v="3250"/>
    <n v="6"/>
    <m/>
    <n v="325"/>
    <x v="2"/>
    <n v="19500"/>
    <x v="151"/>
    <m/>
    <x v="134"/>
    <x v="27"/>
    <x v="0"/>
    <x v="1"/>
  </r>
  <r>
    <d v="2025-06-03T00:00:00"/>
    <s v="Bhagalpur"/>
    <s v="India"/>
    <x v="0"/>
    <s v="Male"/>
    <x v="0"/>
    <x v="33"/>
    <n v="300"/>
    <n v="60"/>
    <n v="78"/>
    <n v="5"/>
    <m/>
    <n v="19.5"/>
    <x v="1"/>
    <n v="390"/>
    <x v="43"/>
    <m/>
    <x v="85"/>
    <x v="27"/>
    <x v="0"/>
    <x v="1"/>
  </r>
  <r>
    <d v="2025-06-03T00:00:00"/>
    <s v="Kota"/>
    <s v="India"/>
    <x v="1"/>
    <s v="Female"/>
    <x v="2"/>
    <x v="19"/>
    <n v="108000"/>
    <n v="18000"/>
    <n v="23400"/>
    <n v="6"/>
    <m/>
    <n v="3510"/>
    <x v="1"/>
    <n v="124200"/>
    <x v="350"/>
    <m/>
    <x v="68"/>
    <x v="27"/>
    <x v="0"/>
    <x v="1"/>
  </r>
  <r>
    <d v="2025-06-03T00:00:00"/>
    <s v="Tenali"/>
    <s v="India"/>
    <x v="0"/>
    <s v="Female"/>
    <x v="2"/>
    <x v="18"/>
    <n v="3600"/>
    <n v="1200"/>
    <n v="1560"/>
    <n v="3"/>
    <m/>
    <n v="156"/>
    <x v="2"/>
    <n v="4500"/>
    <x v="16"/>
    <m/>
    <x v="16"/>
    <x v="27"/>
    <x v="0"/>
    <x v="1"/>
  </r>
  <r>
    <d v="2025-06-03T00:00:00"/>
    <s v="Kharagpur"/>
    <s v="India"/>
    <x v="0"/>
    <s v="Male"/>
    <x v="0"/>
    <x v="38"/>
    <n v="225"/>
    <n v="45"/>
    <n v="59"/>
    <n v="5"/>
    <m/>
    <n v="14.0625"/>
    <x v="1"/>
    <n v="281.25"/>
    <x v="270"/>
    <m/>
    <x v="154"/>
    <x v="27"/>
    <x v="0"/>
    <x v="1"/>
  </r>
  <r>
    <d v="2025-06-03T00:00:00"/>
    <s v="Jaipur"/>
    <s v="India"/>
    <x v="0"/>
    <s v="Female"/>
    <x v="1"/>
    <x v="44"/>
    <n v="1200"/>
    <n v="150"/>
    <n v="195"/>
    <n v="8"/>
    <m/>
    <n v="100"/>
    <x v="0"/>
    <n v="1560"/>
    <x v="115"/>
    <m/>
    <x v="105"/>
    <x v="27"/>
    <x v="0"/>
    <x v="1"/>
  </r>
  <r>
    <d v="2025-07-03T00:00:00"/>
    <s v="Berlin"/>
    <s v="Germany"/>
    <x v="1"/>
    <s v="Female"/>
    <x v="0"/>
    <x v="4"/>
    <n v="320"/>
    <n v="40"/>
    <n v="52"/>
    <n v="8"/>
    <m/>
    <n v="48"/>
    <x v="0"/>
    <n v="400"/>
    <x v="187"/>
    <m/>
    <x v="28"/>
    <x v="27"/>
    <x v="6"/>
    <x v="1"/>
  </r>
  <r>
    <d v="2025-07-03T00:00:00"/>
    <s v="London"/>
    <s v="UK"/>
    <x v="0"/>
    <s v="Female"/>
    <x v="2"/>
    <x v="7"/>
    <n v="275000"/>
    <n v="55000"/>
    <n v="71500"/>
    <n v="5"/>
    <m/>
    <n v="10725"/>
    <x v="0"/>
    <n v="343750"/>
    <x v="86"/>
    <m/>
    <x v="82"/>
    <x v="27"/>
    <x v="6"/>
    <x v="1"/>
  </r>
  <r>
    <d v="2025-07-03T00:00:00"/>
    <s v="SÃ£o Paulo"/>
    <s v="Brazil"/>
    <x v="0"/>
    <s v="Female"/>
    <x v="0"/>
    <x v="4"/>
    <n v="400"/>
    <n v="40"/>
    <n v="52"/>
    <n v="10"/>
    <m/>
    <n v="33.6"/>
    <x v="0"/>
    <n v="480"/>
    <x v="187"/>
    <m/>
    <x v="20"/>
    <x v="27"/>
    <x v="6"/>
    <x v="1"/>
  </r>
  <r>
    <d v="2025-07-03T00:00:00"/>
    <s v="Gwalior"/>
    <s v="India"/>
    <x v="0"/>
    <s v="Female"/>
    <x v="2"/>
    <x v="12"/>
    <n v="175000"/>
    <n v="25000"/>
    <n v="32500"/>
    <n v="7"/>
    <m/>
    <n v="4875"/>
    <x v="2"/>
    <n v="227500"/>
    <x v="14"/>
    <m/>
    <x v="14"/>
    <x v="27"/>
    <x v="6"/>
    <x v="1"/>
  </r>
  <r>
    <d v="2025-07-03T00:00:00"/>
    <s v="Bardhaman"/>
    <s v="India"/>
    <x v="0"/>
    <s v="Male"/>
    <x v="2"/>
    <x v="17"/>
    <n v="17600"/>
    <n v="2200"/>
    <n v="2860"/>
    <n v="8"/>
    <m/>
    <n v="286"/>
    <x v="0"/>
    <n v="22880"/>
    <x v="156"/>
    <m/>
    <x v="138"/>
    <x v="27"/>
    <x v="6"/>
    <x v="1"/>
  </r>
  <r>
    <d v="2025-07-03T00:00:00"/>
    <s v="Portland"/>
    <s v="USA"/>
    <x v="0"/>
    <s v="Female"/>
    <x v="0"/>
    <x v="14"/>
    <n v="700"/>
    <n v="140"/>
    <n v="182"/>
    <n v="5"/>
    <m/>
    <n v="63.7"/>
    <x v="0"/>
    <n v="910"/>
    <x v="34"/>
    <m/>
    <x v="3"/>
    <x v="27"/>
    <x v="6"/>
    <x v="1"/>
  </r>
  <r>
    <d v="2025-07-03T00:00:00"/>
    <s v="Atlanta"/>
    <s v="USA"/>
    <x v="0"/>
    <s v="Female"/>
    <x v="0"/>
    <x v="9"/>
    <n v="420"/>
    <n v="60"/>
    <n v="78"/>
    <n v="7"/>
    <m/>
    <n v="27.3"/>
    <x v="1"/>
    <n v="546"/>
    <x v="15"/>
    <m/>
    <x v="32"/>
    <x v="27"/>
    <x v="6"/>
    <x v="1"/>
  </r>
  <r>
    <d v="2025-07-03T00:00:00"/>
    <s v="Sheffield"/>
    <s v="UK"/>
    <x v="0"/>
    <s v="Male"/>
    <x v="0"/>
    <x v="27"/>
    <n v="240"/>
    <n v="40"/>
    <n v="52"/>
    <n v="6"/>
    <m/>
    <n v="15.6"/>
    <x v="1"/>
    <n v="312"/>
    <x v="7"/>
    <m/>
    <x v="7"/>
    <x v="27"/>
    <x v="6"/>
    <x v="1"/>
  </r>
  <r>
    <d v="2025-07-03T00:00:00"/>
    <s v="SÃ£o Paulo"/>
    <s v="Brazil"/>
    <x v="0"/>
    <s v="Female"/>
    <x v="0"/>
    <x v="3"/>
    <n v="300"/>
    <n v="100"/>
    <n v="130"/>
    <n v="3"/>
    <m/>
    <n v="39"/>
    <x v="2"/>
    <n v="390"/>
    <x v="43"/>
    <m/>
    <x v="85"/>
    <x v="27"/>
    <x v="6"/>
    <x v="1"/>
  </r>
  <r>
    <d v="2025-07-03T00:00:00"/>
    <s v="Milwaukee"/>
    <s v="USA"/>
    <x v="0"/>
    <s v="Male"/>
    <x v="5"/>
    <x v="26"/>
    <n v="45"/>
    <n v="5"/>
    <n v="7"/>
    <n v="9"/>
    <m/>
    <n v="5.85"/>
    <x v="2"/>
    <n v="58.5"/>
    <x v="33"/>
    <m/>
    <x v="34"/>
    <x v="27"/>
    <x v="6"/>
    <x v="1"/>
  </r>
  <r>
    <d v="2025-07-03T00:00:00"/>
    <s v="Toronto"/>
    <s v="Canada"/>
    <x v="1"/>
    <s v="Female"/>
    <x v="1"/>
    <x v="50"/>
    <n v="1000"/>
    <n v="200"/>
    <n v="260"/>
    <n v="5"/>
    <m/>
    <n v="100"/>
    <x v="1"/>
    <n v="1250"/>
    <x v="214"/>
    <m/>
    <x v="22"/>
    <x v="27"/>
    <x v="6"/>
    <x v="1"/>
  </r>
  <r>
    <d v="2025-07-03T00:00:00"/>
    <s v="Brisbane"/>
    <s v="Australia"/>
    <x v="0"/>
    <s v="Male"/>
    <x v="3"/>
    <x v="25"/>
    <n v="360"/>
    <n v="120"/>
    <n v="156"/>
    <n v="3"/>
    <m/>
    <n v="30.24"/>
    <x v="0"/>
    <n v="432"/>
    <x v="7"/>
    <m/>
    <x v="44"/>
    <x v="27"/>
    <x v="6"/>
    <x v="1"/>
  </r>
  <r>
    <d v="2025-07-03T00:00:00"/>
    <s v="Kolhapur"/>
    <s v="India"/>
    <x v="0"/>
    <s v="Male"/>
    <x v="5"/>
    <x v="58"/>
    <n v="1250"/>
    <n v="250"/>
    <n v="325"/>
    <n v="5"/>
    <m/>
    <n v="100"/>
    <x v="0"/>
    <n v="1625"/>
    <x v="134"/>
    <m/>
    <x v="81"/>
    <x v="27"/>
    <x v="6"/>
    <x v="1"/>
  </r>
  <r>
    <d v="2025-07-03T00:00:00"/>
    <s v="Aligarh"/>
    <s v="India"/>
    <x v="0"/>
    <s v="Female"/>
    <x v="5"/>
    <x v="20"/>
    <n v="100"/>
    <n v="10"/>
    <n v="13"/>
    <n v="10"/>
    <m/>
    <n v="13"/>
    <x v="2"/>
    <n v="130"/>
    <x v="53"/>
    <m/>
    <x v="9"/>
    <x v="27"/>
    <x v="6"/>
    <x v="1"/>
  </r>
  <r>
    <d v="2025-07-03T00:00:00"/>
    <s v="Gold Coast"/>
    <s v="Australia"/>
    <x v="0"/>
    <s v="Female"/>
    <x v="0"/>
    <x v="6"/>
    <n v="140"/>
    <n v="20"/>
    <n v="26"/>
    <n v="7"/>
    <m/>
    <n v="12.74"/>
    <x v="0"/>
    <n v="182"/>
    <x v="64"/>
    <m/>
    <x v="62"/>
    <x v="27"/>
    <x v="6"/>
    <x v="1"/>
  </r>
  <r>
    <d v="2025-07-03T00:00:00"/>
    <s v="Quebec City"/>
    <s v="Canada"/>
    <x v="0"/>
    <s v="Male"/>
    <x v="4"/>
    <x v="31"/>
    <n v="5600"/>
    <n v="800"/>
    <n v="1040"/>
    <n v="7"/>
    <m/>
    <n v="104"/>
    <x v="2"/>
    <n v="7280"/>
    <x v="153"/>
    <m/>
    <x v="135"/>
    <x v="27"/>
    <x v="6"/>
    <x v="1"/>
  </r>
  <r>
    <d v="2025-07-03T00:00:00"/>
    <s v="Perth"/>
    <s v="Australia"/>
    <x v="1"/>
    <s v="Male"/>
    <x v="1"/>
    <x v="50"/>
    <n v="1200"/>
    <n v="200"/>
    <n v="260"/>
    <n v="6"/>
    <m/>
    <n v="100"/>
    <x v="0"/>
    <n v="1500"/>
    <x v="52"/>
    <m/>
    <x v="105"/>
    <x v="27"/>
    <x v="6"/>
    <x v="1"/>
  </r>
  <r>
    <d v="2025-07-03T00:00:00"/>
    <s v="Salvador"/>
    <s v="Brazil"/>
    <x v="0"/>
    <s v="Female"/>
    <x v="0"/>
    <x v="4"/>
    <n v="80"/>
    <n v="40"/>
    <n v="52"/>
    <n v="2"/>
    <m/>
    <n v="4.8"/>
    <x v="1"/>
    <n v="96"/>
    <x v="203"/>
    <m/>
    <x v="59"/>
    <x v="27"/>
    <x v="6"/>
    <x v="1"/>
  </r>
  <r>
    <d v="2025-07-03T00:00:00"/>
    <s v="Pune"/>
    <s v="India"/>
    <x v="0"/>
    <s v="Female"/>
    <x v="2"/>
    <x v="29"/>
    <n v="48000"/>
    <n v="12000"/>
    <n v="15600"/>
    <n v="4"/>
    <m/>
    <n v="2340"/>
    <x v="1"/>
    <n v="55200"/>
    <x v="244"/>
    <m/>
    <x v="43"/>
    <x v="27"/>
    <x v="6"/>
    <x v="1"/>
  </r>
  <r>
    <d v="2025-07-03T00:00:00"/>
    <s v="Karimnagar"/>
    <s v="India"/>
    <x v="1"/>
    <s v="Male"/>
    <x v="5"/>
    <x v="20"/>
    <n v="40"/>
    <n v="10"/>
    <n v="13"/>
    <n v="4"/>
    <m/>
    <n v="5.2"/>
    <x v="1"/>
    <n v="52"/>
    <x v="44"/>
    <m/>
    <x v="45"/>
    <x v="27"/>
    <x v="6"/>
    <x v="1"/>
  </r>
  <r>
    <d v="2025-07-03T00:00:00"/>
    <s v="Dresden"/>
    <s v="Germany"/>
    <x v="1"/>
    <s v="Male"/>
    <x v="2"/>
    <x v="29"/>
    <n v="96000"/>
    <n v="12000"/>
    <n v="15600"/>
    <n v="8"/>
    <m/>
    <n v="2340"/>
    <x v="1"/>
    <n v="124800"/>
    <x v="274"/>
    <m/>
    <x v="97"/>
    <x v="27"/>
    <x v="6"/>
    <x v="1"/>
  </r>
  <r>
    <d v="2025-07-03T00:00:00"/>
    <s v="Leeds"/>
    <s v="UK"/>
    <x v="0"/>
    <s v="Female"/>
    <x v="2"/>
    <x v="24"/>
    <n v="750"/>
    <n v="250"/>
    <n v="325"/>
    <n v="3"/>
    <m/>
    <n v="90"/>
    <x v="2"/>
    <n v="900"/>
    <x v="22"/>
    <m/>
    <x v="126"/>
    <x v="27"/>
    <x v="6"/>
    <x v="1"/>
  </r>
  <r>
    <d v="2025-07-03T00:00:00"/>
    <s v="Edmonton"/>
    <s v="Canada"/>
    <x v="1"/>
    <s v="Male"/>
    <x v="2"/>
    <x v="17"/>
    <n v="8800"/>
    <n v="2200"/>
    <n v="2860"/>
    <n v="4"/>
    <m/>
    <n v="286"/>
    <x v="1"/>
    <n v="11000"/>
    <x v="191"/>
    <m/>
    <x v="58"/>
    <x v="27"/>
    <x v="6"/>
    <x v="1"/>
  </r>
  <r>
    <d v="2025-07-03T00:00:00"/>
    <s v="Glasgow"/>
    <s v="UK"/>
    <x v="0"/>
    <s v="Female"/>
    <x v="4"/>
    <x v="31"/>
    <n v="6400"/>
    <n v="800"/>
    <n v="1040"/>
    <n v="8"/>
    <m/>
    <n v="104"/>
    <x v="0"/>
    <n v="8320"/>
    <x v="275"/>
    <m/>
    <x v="175"/>
    <x v="27"/>
    <x v="6"/>
    <x v="1"/>
  </r>
  <r>
    <d v="2025-07-03T00:00:00"/>
    <s v="Berlin"/>
    <s v="Germany"/>
    <x v="1"/>
    <s v="Male"/>
    <x v="0"/>
    <x v="5"/>
    <n v="450"/>
    <n v="90"/>
    <n v="117"/>
    <n v="5"/>
    <m/>
    <n v="70.2"/>
    <x v="0"/>
    <n v="585"/>
    <x v="74"/>
    <m/>
    <x v="72"/>
    <x v="27"/>
    <x v="6"/>
    <x v="1"/>
  </r>
  <r>
    <d v="2025-07-03T00:00:00"/>
    <s v="Sharjah"/>
    <s v="UAE"/>
    <x v="0"/>
    <s v="Male"/>
    <x v="4"/>
    <x v="30"/>
    <n v="7500"/>
    <n v="1500"/>
    <n v="1950"/>
    <n v="5"/>
    <m/>
    <n v="195"/>
    <x v="2"/>
    <n v="8625"/>
    <x v="307"/>
    <m/>
    <x v="50"/>
    <x v="27"/>
    <x v="6"/>
    <x v="1"/>
  </r>
  <r>
    <d v="2025-07-03T00:00:00"/>
    <s v="Mysore"/>
    <s v="India"/>
    <x v="1"/>
    <s v="Male"/>
    <x v="4"/>
    <x v="16"/>
    <n v="14400"/>
    <n v="1800"/>
    <n v="2340"/>
    <n v="8"/>
    <m/>
    <n v="234"/>
    <x v="0"/>
    <n v="18720"/>
    <x v="372"/>
    <m/>
    <x v="238"/>
    <x v="27"/>
    <x v="6"/>
    <x v="1"/>
  </r>
  <r>
    <d v="2025-07-03T00:00:00"/>
    <s v="Tumkur"/>
    <s v="India"/>
    <x v="1"/>
    <s v="Male"/>
    <x v="5"/>
    <x v="56"/>
    <n v="140"/>
    <n v="20"/>
    <n v="26"/>
    <n v="7"/>
    <m/>
    <n v="17.5"/>
    <x v="1"/>
    <n v="175"/>
    <x v="145"/>
    <m/>
    <x v="62"/>
    <x v="27"/>
    <x v="6"/>
    <x v="1"/>
  </r>
  <r>
    <d v="2025-07-03T00:00:00"/>
    <s v="Jalandhar"/>
    <s v="India"/>
    <x v="0"/>
    <s v="Female"/>
    <x v="0"/>
    <x v="36"/>
    <n v="55"/>
    <n v="55"/>
    <n v="72"/>
    <n v="1"/>
    <m/>
    <n v="7.15"/>
    <x v="2"/>
    <n v="71.5"/>
    <x v="193"/>
    <m/>
    <x v="120"/>
    <x v="27"/>
    <x v="6"/>
    <x v="1"/>
  </r>
  <r>
    <d v="2025-07-03T00:00:00"/>
    <s v="Aligarh"/>
    <s v="India"/>
    <x v="0"/>
    <s v="Male"/>
    <x v="0"/>
    <x v="14"/>
    <n v="700"/>
    <n v="140"/>
    <n v="182"/>
    <n v="5"/>
    <m/>
    <n v="45.5"/>
    <x v="1"/>
    <n v="910"/>
    <x v="34"/>
    <m/>
    <x v="3"/>
    <x v="27"/>
    <x v="6"/>
    <x v="1"/>
  </r>
  <r>
    <d v="2025-07-03T00:00:00"/>
    <s v="Sharjah"/>
    <s v="UAE"/>
    <x v="1"/>
    <s v="Male"/>
    <x v="4"/>
    <x v="28"/>
    <n v="500"/>
    <n v="100"/>
    <n v="130"/>
    <n v="5"/>
    <m/>
    <n v="97.5"/>
    <x v="2"/>
    <n v="650"/>
    <x v="22"/>
    <m/>
    <x v="24"/>
    <x v="27"/>
    <x v="6"/>
    <x v="1"/>
  </r>
  <r>
    <d v="2025-07-03T00:00:00"/>
    <s v="Perth"/>
    <s v="Australia"/>
    <x v="0"/>
    <s v="Male"/>
    <x v="2"/>
    <x v="18"/>
    <n v="9600"/>
    <n v="1200"/>
    <n v="1560"/>
    <n v="8"/>
    <m/>
    <n v="156"/>
    <x v="2"/>
    <n v="12000"/>
    <x v="162"/>
    <m/>
    <x v="171"/>
    <x v="27"/>
    <x v="6"/>
    <x v="1"/>
  </r>
  <r>
    <d v="2025-07-03T00:00:00"/>
    <s v="Umm Al Quwain"/>
    <s v="UAE"/>
    <x v="0"/>
    <s v="Female"/>
    <x v="0"/>
    <x v="43"/>
    <n v="42"/>
    <n v="7"/>
    <n v="9"/>
    <n v="6"/>
    <m/>
    <n v="2.73"/>
    <x v="1"/>
    <n v="54.6"/>
    <x v="140"/>
    <m/>
    <x v="93"/>
    <x v="27"/>
    <x v="6"/>
    <x v="1"/>
  </r>
  <r>
    <d v="2025-08-03T00:00:00"/>
    <s v="Houston"/>
    <s v="USA"/>
    <x v="0"/>
    <s v="Male"/>
    <x v="2"/>
    <x v="29"/>
    <n v="84000"/>
    <n v="12000"/>
    <n v="15600"/>
    <n v="7"/>
    <m/>
    <n v="2340"/>
    <x v="0"/>
    <n v="96600"/>
    <x v="348"/>
    <m/>
    <x v="55"/>
    <x v="27"/>
    <x v="7"/>
    <x v="1"/>
  </r>
  <r>
    <d v="2025-08-03T00:00:00"/>
    <s v="Bristol"/>
    <s v="UK"/>
    <x v="0"/>
    <s v="Female"/>
    <x v="4"/>
    <x v="51"/>
    <n v="3000"/>
    <n v="600"/>
    <n v="780"/>
    <n v="5"/>
    <m/>
    <n v="100"/>
    <x v="1"/>
    <n v="3900"/>
    <x v="16"/>
    <m/>
    <x v="65"/>
    <x v="27"/>
    <x v="7"/>
    <x v="1"/>
  </r>
  <r>
    <d v="2025-08-03T00:00:00"/>
    <s v="Fujairah"/>
    <s v="UAE"/>
    <x v="0"/>
    <s v="Female"/>
    <x v="2"/>
    <x v="12"/>
    <n v="125000"/>
    <n v="25000"/>
    <n v="32500"/>
    <n v="5"/>
    <m/>
    <n v="4875"/>
    <x v="2"/>
    <n v="162500"/>
    <x v="229"/>
    <m/>
    <x v="84"/>
    <x v="27"/>
    <x v="7"/>
    <x v="1"/>
  </r>
  <r>
    <d v="2025-08-03T00:00:00"/>
    <s v="Al Ain"/>
    <s v="UAE"/>
    <x v="0"/>
    <s v="Male"/>
    <x v="0"/>
    <x v="0"/>
    <n v="1500"/>
    <n v="250"/>
    <n v="325"/>
    <n v="6"/>
    <m/>
    <n v="93.75"/>
    <x v="1"/>
    <n v="1875"/>
    <x v="134"/>
    <m/>
    <x v="0"/>
    <x v="27"/>
    <x v="7"/>
    <x v="1"/>
  </r>
  <r>
    <d v="2025-08-03T00:00:00"/>
    <s v="Allahabad"/>
    <s v="India"/>
    <x v="1"/>
    <s v="Male"/>
    <x v="0"/>
    <x v="1"/>
    <n v="160"/>
    <n v="80"/>
    <n v="104"/>
    <n v="2"/>
    <m/>
    <n v="20.8"/>
    <x v="1"/>
    <n v="208"/>
    <x v="61"/>
    <m/>
    <x v="11"/>
    <x v="27"/>
    <x v="7"/>
    <x v="1"/>
  </r>
  <r>
    <d v="2025-08-03T00:00:00"/>
    <s v="Tumkur"/>
    <s v="India"/>
    <x v="0"/>
    <s v="Male"/>
    <x v="0"/>
    <x v="9"/>
    <n v="300"/>
    <n v="60"/>
    <n v="78"/>
    <n v="5"/>
    <m/>
    <n v="39"/>
    <x v="2"/>
    <n v="390"/>
    <x v="43"/>
    <m/>
    <x v="85"/>
    <x v="27"/>
    <x v="7"/>
    <x v="1"/>
  </r>
  <r>
    <d v="2025-08-03T00:00:00"/>
    <s v="Mumbai"/>
    <s v="India"/>
    <x v="1"/>
    <s v="Female"/>
    <x v="1"/>
    <x v="50"/>
    <n v="1400"/>
    <n v="200"/>
    <n v="260"/>
    <n v="7"/>
    <m/>
    <n v="100"/>
    <x v="0"/>
    <n v="1750"/>
    <x v="288"/>
    <m/>
    <x v="99"/>
    <x v="27"/>
    <x v="7"/>
    <x v="1"/>
  </r>
  <r>
    <d v="2025-08-03T00:00:00"/>
    <s v="Las Vegas"/>
    <s v="USA"/>
    <x v="0"/>
    <s v="Female"/>
    <x v="0"/>
    <x v="3"/>
    <n v="300"/>
    <n v="100"/>
    <n v="130"/>
    <n v="3"/>
    <m/>
    <n v="27.3"/>
    <x v="0"/>
    <n v="390"/>
    <x v="43"/>
    <m/>
    <x v="85"/>
    <x v="27"/>
    <x v="7"/>
    <x v="1"/>
  </r>
  <r>
    <d v="2025-08-03T00:00:00"/>
    <s v="Ludhiana"/>
    <s v="India"/>
    <x v="1"/>
    <s v="Female"/>
    <x v="4"/>
    <x v="34"/>
    <n v="12500"/>
    <n v="2500"/>
    <n v="3250"/>
    <n v="5"/>
    <m/>
    <n v="325"/>
    <x v="1"/>
    <n v="15000"/>
    <x v="139"/>
    <m/>
    <x v="188"/>
    <x v="27"/>
    <x v="7"/>
    <x v="1"/>
  </r>
  <r>
    <d v="2025-08-03T00:00:00"/>
    <s v="Dresden"/>
    <s v="Germany"/>
    <x v="0"/>
    <s v="Male"/>
    <x v="0"/>
    <x v="4"/>
    <n v="280"/>
    <n v="40"/>
    <n v="52"/>
    <n v="7"/>
    <m/>
    <n v="16.100000000000001"/>
    <x v="1"/>
    <n v="322"/>
    <x v="64"/>
    <m/>
    <x v="87"/>
    <x v="27"/>
    <x v="7"/>
    <x v="1"/>
  </r>
  <r>
    <d v="2025-08-03T00:00:00"/>
    <s v="Sangli"/>
    <s v="India"/>
    <x v="1"/>
    <s v="Male"/>
    <x v="0"/>
    <x v="27"/>
    <n v="400"/>
    <n v="40"/>
    <n v="52"/>
    <n v="10"/>
    <m/>
    <n v="52"/>
    <x v="1"/>
    <n v="520"/>
    <x v="20"/>
    <m/>
    <x v="20"/>
    <x v="27"/>
    <x v="7"/>
    <x v="1"/>
  </r>
  <r>
    <d v="2025-08-03T00:00:00"/>
    <s v="Lucknow"/>
    <s v="India"/>
    <x v="0"/>
    <s v="Female"/>
    <x v="3"/>
    <x v="25"/>
    <n v="240"/>
    <n v="120"/>
    <n v="156"/>
    <n v="2"/>
    <m/>
    <n v="14.4"/>
    <x v="1"/>
    <n v="288"/>
    <x v="61"/>
    <m/>
    <x v="7"/>
    <x v="27"/>
    <x v="7"/>
    <x v="1"/>
  </r>
  <r>
    <d v="2025-08-03T00:00:00"/>
    <s v="Phoenix"/>
    <s v="USA"/>
    <x v="0"/>
    <s v="Male"/>
    <x v="0"/>
    <x v="43"/>
    <n v="28"/>
    <n v="7"/>
    <n v="9"/>
    <n v="4"/>
    <m/>
    <n v="1.82"/>
    <x v="1"/>
    <n v="36.4"/>
    <x v="125"/>
    <m/>
    <x v="186"/>
    <x v="27"/>
    <x v="7"/>
    <x v="1"/>
  </r>
  <r>
    <d v="2025-08-03T00:00:00"/>
    <s v="Madurai"/>
    <s v="India"/>
    <x v="0"/>
    <s v="Male"/>
    <x v="0"/>
    <x v="6"/>
    <n v="20"/>
    <n v="20"/>
    <n v="26"/>
    <n v="1"/>
    <m/>
    <n v="1.3"/>
    <x v="1"/>
    <n v="26"/>
    <x v="26"/>
    <m/>
    <x v="201"/>
    <x v="27"/>
    <x v="7"/>
    <x v="1"/>
  </r>
  <r>
    <d v="2025-08-03T00:00:00"/>
    <s v="Sangli"/>
    <s v="India"/>
    <x v="0"/>
    <s v="Male"/>
    <x v="0"/>
    <x v="32"/>
    <n v="160"/>
    <n v="20"/>
    <n v="26"/>
    <n v="8"/>
    <m/>
    <n v="14.56"/>
    <x v="0"/>
    <n v="208"/>
    <x v="61"/>
    <m/>
    <x v="11"/>
    <x v="27"/>
    <x v="7"/>
    <x v="1"/>
  </r>
  <r>
    <d v="2025-08-03T00:00:00"/>
    <s v="Kansas City"/>
    <s v="USA"/>
    <x v="0"/>
    <s v="Female"/>
    <x v="0"/>
    <x v="5"/>
    <n v="450"/>
    <n v="90"/>
    <n v="117"/>
    <n v="5"/>
    <m/>
    <n v="40.950000000000003"/>
    <x v="0"/>
    <n v="585"/>
    <x v="74"/>
    <m/>
    <x v="72"/>
    <x v="27"/>
    <x v="7"/>
    <x v="1"/>
  </r>
  <r>
    <d v="2025-08-03T00:00:00"/>
    <s v="Jalandhar"/>
    <s v="India"/>
    <x v="0"/>
    <s v="Male"/>
    <x v="2"/>
    <x v="17"/>
    <n v="4400"/>
    <n v="2200"/>
    <n v="2860"/>
    <n v="2"/>
    <m/>
    <n v="275"/>
    <x v="1"/>
    <n v="5500"/>
    <x v="183"/>
    <m/>
    <x v="104"/>
    <x v="27"/>
    <x v="7"/>
    <x v="1"/>
  </r>
  <r>
    <d v="2025-08-03T00:00:00"/>
    <s v="Bhagalpur"/>
    <s v="India"/>
    <x v="0"/>
    <s v="Male"/>
    <x v="0"/>
    <x v="32"/>
    <n v="160"/>
    <n v="20"/>
    <n v="26"/>
    <n v="8"/>
    <m/>
    <n v="10.4"/>
    <x v="1"/>
    <n v="208"/>
    <x v="61"/>
    <m/>
    <x v="11"/>
    <x v="27"/>
    <x v="7"/>
    <x v="1"/>
  </r>
  <r>
    <d v="2025-08-03T00:00:00"/>
    <s v="Bareilly"/>
    <s v="India"/>
    <x v="0"/>
    <s v="Female"/>
    <x v="0"/>
    <x v="0"/>
    <n v="1750"/>
    <n v="250"/>
    <n v="325"/>
    <n v="7"/>
    <m/>
    <n v="100"/>
    <x v="1"/>
    <n v="2187.5"/>
    <x v="178"/>
    <m/>
    <x v="31"/>
    <x v="27"/>
    <x v="7"/>
    <x v="1"/>
  </r>
  <r>
    <d v="2025-08-03T00:00:00"/>
    <s v="Gandhinagar"/>
    <s v="India"/>
    <x v="0"/>
    <s v="Male"/>
    <x v="0"/>
    <x v="6"/>
    <n v="100"/>
    <n v="20"/>
    <n v="26"/>
    <n v="5"/>
    <m/>
    <n v="9.1"/>
    <x v="0"/>
    <n v="130"/>
    <x v="53"/>
    <m/>
    <x v="9"/>
    <x v="27"/>
    <x v="7"/>
    <x v="1"/>
  </r>
  <r>
    <d v="2025-08-03T00:00:00"/>
    <s v="Bhagalpur"/>
    <s v="India"/>
    <x v="0"/>
    <s v="Male"/>
    <x v="2"/>
    <x v="7"/>
    <n v="165000"/>
    <n v="55000"/>
    <n v="71500"/>
    <n v="3"/>
    <m/>
    <n v="10725"/>
    <x v="0"/>
    <n v="206250"/>
    <x v="175"/>
    <m/>
    <x v="35"/>
    <x v="27"/>
    <x v="7"/>
    <x v="1"/>
  </r>
  <r>
    <d v="2025-08-03T00:00:00"/>
    <s v="Bokaro"/>
    <s v="India"/>
    <x v="0"/>
    <s v="Male"/>
    <x v="2"/>
    <x v="52"/>
    <n v="25000"/>
    <n v="5000"/>
    <n v="6500"/>
    <n v="5"/>
    <m/>
    <n v="650"/>
    <x v="1"/>
    <n v="30000"/>
    <x v="180"/>
    <m/>
    <x v="57"/>
    <x v="27"/>
    <x v="7"/>
    <x v="1"/>
  </r>
  <r>
    <d v="2025-08-03T00:00:00"/>
    <s v="Vijayawada"/>
    <s v="India"/>
    <x v="1"/>
    <s v="Male"/>
    <x v="0"/>
    <x v="27"/>
    <n v="320"/>
    <n v="40"/>
    <n v="52"/>
    <n v="8"/>
    <m/>
    <n v="41.6"/>
    <x v="1"/>
    <n v="416"/>
    <x v="27"/>
    <m/>
    <x v="28"/>
    <x v="27"/>
    <x v="7"/>
    <x v="1"/>
  </r>
  <r>
    <d v="2025-08-03T00:00:00"/>
    <s v="Baltimore"/>
    <s v="USA"/>
    <x v="0"/>
    <s v="Male"/>
    <x v="2"/>
    <x v="12"/>
    <n v="175000"/>
    <n v="25000"/>
    <n v="32500"/>
    <n v="7"/>
    <m/>
    <n v="4875"/>
    <x v="1"/>
    <n v="227500"/>
    <x v="14"/>
    <m/>
    <x v="14"/>
    <x v="27"/>
    <x v="7"/>
    <x v="1"/>
  </r>
  <r>
    <d v="2025-08-03T00:00:00"/>
    <s v="New York"/>
    <s v="USA"/>
    <x v="0"/>
    <s v="Female"/>
    <x v="2"/>
    <x v="24"/>
    <n v="1750"/>
    <n v="250"/>
    <n v="325"/>
    <n v="7"/>
    <m/>
    <n v="100"/>
    <x v="2"/>
    <n v="2275"/>
    <x v="31"/>
    <m/>
    <x v="31"/>
    <x v="27"/>
    <x v="7"/>
    <x v="1"/>
  </r>
  <r>
    <d v="2025-09-03T00:00:00"/>
    <s v="Kolhapur"/>
    <s v="India"/>
    <x v="1"/>
    <s v="Female"/>
    <x v="0"/>
    <x v="32"/>
    <n v="100"/>
    <n v="20"/>
    <n v="26"/>
    <n v="5"/>
    <m/>
    <n v="19.5"/>
    <x v="2"/>
    <n v="130"/>
    <x v="53"/>
    <m/>
    <x v="9"/>
    <x v="27"/>
    <x v="8"/>
    <x v="1"/>
  </r>
  <r>
    <d v="2025-09-03T00:00:00"/>
    <s v="Mysore"/>
    <s v="India"/>
    <x v="0"/>
    <s v="Male"/>
    <x v="0"/>
    <x v="5"/>
    <n v="450"/>
    <n v="90"/>
    <n v="117"/>
    <n v="5"/>
    <m/>
    <n v="40.950000000000003"/>
    <x v="0"/>
    <n v="585"/>
    <x v="74"/>
    <m/>
    <x v="72"/>
    <x v="27"/>
    <x v="8"/>
    <x v="1"/>
  </r>
  <r>
    <d v="2025-09-03T00:00:00"/>
    <s v="Lucknow"/>
    <s v="India"/>
    <x v="0"/>
    <s v="Male"/>
    <x v="2"/>
    <x v="18"/>
    <n v="3600"/>
    <n v="1200"/>
    <n v="1560"/>
    <n v="3"/>
    <m/>
    <n v="156"/>
    <x v="1"/>
    <n v="4680"/>
    <x v="110"/>
    <m/>
    <x v="16"/>
    <x v="27"/>
    <x v="8"/>
    <x v="1"/>
  </r>
  <r>
    <d v="2025-09-03T00:00:00"/>
    <s v="Berlin"/>
    <s v="Germany"/>
    <x v="0"/>
    <s v="Female"/>
    <x v="0"/>
    <x v="0"/>
    <n v="2000"/>
    <n v="250"/>
    <n v="325"/>
    <n v="8"/>
    <m/>
    <n v="100"/>
    <x v="1"/>
    <n v="2600"/>
    <x v="47"/>
    <m/>
    <x v="48"/>
    <x v="27"/>
    <x v="8"/>
    <x v="1"/>
  </r>
  <r>
    <d v="2025-09-03T00:00:00"/>
    <s v="Canberra"/>
    <s v="Australia"/>
    <x v="0"/>
    <s v="Male"/>
    <x v="0"/>
    <x v="6"/>
    <n v="140"/>
    <n v="20"/>
    <n v="26"/>
    <n v="7"/>
    <m/>
    <n v="16.8"/>
    <x v="2"/>
    <n v="168"/>
    <x v="296"/>
    <m/>
    <x v="62"/>
    <x v="27"/>
    <x v="8"/>
    <x v="1"/>
  </r>
  <r>
    <d v="2025-09-03T00:00:00"/>
    <s v="Nagpur"/>
    <s v="India"/>
    <x v="0"/>
    <s v="Female"/>
    <x v="0"/>
    <x v="38"/>
    <n v="225"/>
    <n v="45"/>
    <n v="59"/>
    <n v="5"/>
    <m/>
    <n v="14.0625"/>
    <x v="1"/>
    <n v="281.25"/>
    <x v="270"/>
    <m/>
    <x v="154"/>
    <x v="27"/>
    <x v="8"/>
    <x v="1"/>
  </r>
  <r>
    <d v="2025-09-03T00:00:00"/>
    <s v="Boston"/>
    <s v="USA"/>
    <x v="1"/>
    <s v="Female"/>
    <x v="0"/>
    <x v="33"/>
    <n v="240"/>
    <n v="60"/>
    <n v="78"/>
    <n v="4"/>
    <m/>
    <n v="37.44"/>
    <x v="0"/>
    <n v="312"/>
    <x v="7"/>
    <m/>
    <x v="7"/>
    <x v="27"/>
    <x v="8"/>
    <x v="1"/>
  </r>
  <r>
    <d v="2025-09-03T00:00:00"/>
    <s v="Vancouver"/>
    <s v="Canada"/>
    <x v="0"/>
    <s v="Male"/>
    <x v="2"/>
    <x v="24"/>
    <n v="750"/>
    <n v="250"/>
    <n v="325"/>
    <n v="3"/>
    <m/>
    <n v="48.75"/>
    <x v="1"/>
    <n v="975"/>
    <x v="141"/>
    <m/>
    <x v="126"/>
    <x v="27"/>
    <x v="8"/>
    <x v="1"/>
  </r>
  <r>
    <d v="2025-09-03T00:00:00"/>
    <s v="Phoenix"/>
    <s v="USA"/>
    <x v="0"/>
    <s v="Male"/>
    <x v="0"/>
    <x v="33"/>
    <n v="360"/>
    <n v="60"/>
    <n v="78"/>
    <n v="6"/>
    <m/>
    <n v="23.4"/>
    <x v="1"/>
    <n v="468"/>
    <x v="101"/>
    <m/>
    <x v="44"/>
    <x v="27"/>
    <x v="8"/>
    <x v="1"/>
  </r>
  <r>
    <d v="2025-09-03T00:00:00"/>
    <s v="Denver"/>
    <s v="USA"/>
    <x v="0"/>
    <s v="Female"/>
    <x v="2"/>
    <x v="29"/>
    <n v="24000"/>
    <n v="12000"/>
    <n v="15600"/>
    <n v="2"/>
    <m/>
    <n v="1560"/>
    <x v="1"/>
    <n v="31200"/>
    <x v="244"/>
    <m/>
    <x v="191"/>
    <x v="27"/>
    <x v="8"/>
    <x v="1"/>
  </r>
  <r>
    <d v="2025-09-03T00:00:00"/>
    <s v="Sambalpur"/>
    <s v="India"/>
    <x v="0"/>
    <s v="Male"/>
    <x v="2"/>
    <x v="15"/>
    <n v="17500"/>
    <n v="3500"/>
    <n v="4550"/>
    <n v="5"/>
    <m/>
    <n v="455"/>
    <x v="0"/>
    <n v="21875"/>
    <x v="210"/>
    <m/>
    <x v="118"/>
    <x v="27"/>
    <x v="8"/>
    <x v="1"/>
  </r>
  <r>
    <d v="2025-09-03T00:00:00"/>
    <s v="Nashville"/>
    <s v="USA"/>
    <x v="0"/>
    <s v="Female"/>
    <x v="2"/>
    <x v="17"/>
    <n v="13200"/>
    <n v="2200"/>
    <n v="2860"/>
    <n v="6"/>
    <m/>
    <n v="286"/>
    <x v="2"/>
    <n v="17160"/>
    <x v="68"/>
    <m/>
    <x v="21"/>
    <x v="27"/>
    <x v="8"/>
    <x v="1"/>
  </r>
  <r>
    <d v="2025-09-03T00:00:00"/>
    <s v="Tumkur"/>
    <s v="India"/>
    <x v="0"/>
    <s v="Female"/>
    <x v="4"/>
    <x v="37"/>
    <n v="1200"/>
    <n v="300"/>
    <n v="390"/>
    <n v="4"/>
    <m/>
    <n v="100"/>
    <x v="2"/>
    <n v="1560"/>
    <x v="115"/>
    <m/>
    <x v="105"/>
    <x v="27"/>
    <x v="8"/>
    <x v="1"/>
  </r>
  <r>
    <d v="2025-09-03T00:00:00"/>
    <s v="Kota"/>
    <s v="India"/>
    <x v="0"/>
    <s v="Male"/>
    <x v="2"/>
    <x v="12"/>
    <n v="125000"/>
    <n v="25000"/>
    <n v="32500"/>
    <n v="5"/>
    <m/>
    <n v="4875"/>
    <x v="1"/>
    <n v="150000"/>
    <x v="169"/>
    <m/>
    <x v="84"/>
    <x v="27"/>
    <x v="8"/>
    <x v="1"/>
  </r>
  <r>
    <d v="2025-09-03T00:00:00"/>
    <s v="Tenali"/>
    <s v="India"/>
    <x v="0"/>
    <s v="Female"/>
    <x v="0"/>
    <x v="3"/>
    <n v="400"/>
    <n v="100"/>
    <n v="130"/>
    <n v="4"/>
    <m/>
    <n v="52"/>
    <x v="2"/>
    <n v="520"/>
    <x v="20"/>
    <m/>
    <x v="20"/>
    <x v="27"/>
    <x v="8"/>
    <x v="1"/>
  </r>
  <r>
    <d v="2025-09-03T00:00:00"/>
    <s v="Sheffield"/>
    <s v="UK"/>
    <x v="0"/>
    <s v="Female"/>
    <x v="4"/>
    <x v="35"/>
    <n v="3000"/>
    <n v="500"/>
    <n v="650"/>
    <n v="6"/>
    <m/>
    <n v="100"/>
    <x v="1"/>
    <n v="3900"/>
    <x v="16"/>
    <m/>
    <x v="65"/>
    <x v="27"/>
    <x v="8"/>
    <x v="1"/>
  </r>
  <r>
    <d v="2025-09-03T00:00:00"/>
    <s v="Bhopal"/>
    <s v="India"/>
    <x v="0"/>
    <s v="Male"/>
    <x v="0"/>
    <x v="11"/>
    <n v="4400"/>
    <n v="550"/>
    <n v="715"/>
    <n v="8"/>
    <m/>
    <n v="100"/>
    <x v="2"/>
    <n v="5060"/>
    <x v="77"/>
    <m/>
    <x v="104"/>
    <x v="27"/>
    <x v="8"/>
    <x v="1"/>
  </r>
  <r>
    <d v="2025-09-03T00:00:00"/>
    <s v="Bangalore"/>
    <s v="India"/>
    <x v="1"/>
    <s v="Female"/>
    <x v="1"/>
    <x v="44"/>
    <n v="450"/>
    <n v="150"/>
    <n v="195"/>
    <n v="3"/>
    <m/>
    <n v="67.5"/>
    <x v="0"/>
    <n v="562.5"/>
    <x v="113"/>
    <m/>
    <x v="72"/>
    <x v="27"/>
    <x v="8"/>
    <x v="1"/>
  </r>
  <r>
    <d v="2025-09-03T00:00:00"/>
    <s v="Pune"/>
    <s v="India"/>
    <x v="0"/>
    <s v="Female"/>
    <x v="2"/>
    <x v="10"/>
    <n v="4000"/>
    <n v="800"/>
    <n v="1040"/>
    <n v="5"/>
    <m/>
    <n v="104"/>
    <x v="1"/>
    <n v="4800"/>
    <x v="63"/>
    <m/>
    <x v="12"/>
    <x v="27"/>
    <x v="8"/>
    <x v="1"/>
  </r>
  <r>
    <d v="2025-09-03T00:00:00"/>
    <s v="Mumbai"/>
    <s v="India"/>
    <x v="0"/>
    <s v="Male"/>
    <x v="2"/>
    <x v="15"/>
    <n v="14000"/>
    <n v="3500"/>
    <n v="4550"/>
    <n v="4"/>
    <m/>
    <n v="455"/>
    <x v="1"/>
    <n v="16100"/>
    <x v="112"/>
    <m/>
    <x v="107"/>
    <x v="27"/>
    <x v="8"/>
    <x v="1"/>
  </r>
  <r>
    <d v="2025-09-03T00:00:00"/>
    <s v="Sharjah"/>
    <s v="UAE"/>
    <x v="0"/>
    <s v="Female"/>
    <x v="0"/>
    <x v="38"/>
    <n v="180"/>
    <n v="45"/>
    <n v="59"/>
    <n v="4"/>
    <m/>
    <n v="15.75"/>
    <x v="0"/>
    <n v="225"/>
    <x v="65"/>
    <m/>
    <x v="94"/>
    <x v="27"/>
    <x v="8"/>
    <x v="1"/>
  </r>
  <r>
    <d v="2025-09-03T00:00:00"/>
    <s v="Salvador"/>
    <s v="Brazil"/>
    <x v="1"/>
    <s v="Female"/>
    <x v="2"/>
    <x v="19"/>
    <n v="90000"/>
    <n v="18000"/>
    <n v="23400"/>
    <n v="5"/>
    <m/>
    <n v="3510"/>
    <x v="0"/>
    <n v="117000"/>
    <x v="95"/>
    <m/>
    <x v="63"/>
    <x v="27"/>
    <x v="8"/>
    <x v="1"/>
  </r>
  <r>
    <d v="2025-09-03T00:00:00"/>
    <s v="Gold Coast"/>
    <s v="Australia"/>
    <x v="0"/>
    <s v="Female"/>
    <x v="2"/>
    <x v="17"/>
    <n v="17600"/>
    <n v="2200"/>
    <n v="2860"/>
    <n v="8"/>
    <m/>
    <n v="286"/>
    <x v="1"/>
    <n v="22880"/>
    <x v="156"/>
    <m/>
    <x v="138"/>
    <x v="27"/>
    <x v="8"/>
    <x v="1"/>
  </r>
  <r>
    <d v="2025-09-03T00:00:00"/>
    <s v="SÃ£o Paulo"/>
    <s v="Brazil"/>
    <x v="0"/>
    <s v="Female"/>
    <x v="0"/>
    <x v="14"/>
    <n v="980"/>
    <n v="140"/>
    <n v="182"/>
    <n v="7"/>
    <m/>
    <n v="85.75"/>
    <x v="0"/>
    <n v="1225"/>
    <x v="308"/>
    <m/>
    <x v="121"/>
    <x v="27"/>
    <x v="8"/>
    <x v="1"/>
  </r>
  <r>
    <d v="2025-09-03T00:00:00"/>
    <s v="Visakhapatnam"/>
    <s v="India"/>
    <x v="1"/>
    <s v="Female"/>
    <x v="2"/>
    <x v="17"/>
    <n v="11000"/>
    <n v="2200"/>
    <n v="2860"/>
    <n v="5"/>
    <m/>
    <n v="286"/>
    <x v="1"/>
    <n v="14300"/>
    <x v="21"/>
    <m/>
    <x v="125"/>
    <x v="27"/>
    <x v="8"/>
    <x v="1"/>
  </r>
  <r>
    <d v="2025-10-03T00:00:00"/>
    <s v="Kansas City"/>
    <s v="USA"/>
    <x v="1"/>
    <s v="Female"/>
    <x v="3"/>
    <x v="21"/>
    <n v="2250"/>
    <n v="450"/>
    <n v="585"/>
    <n v="5"/>
    <m/>
    <n v="100"/>
    <x v="0"/>
    <n v="2925"/>
    <x v="227"/>
    <m/>
    <x v="176"/>
    <x v="27"/>
    <x v="9"/>
    <x v="1"/>
  </r>
  <r>
    <d v="2025-10-03T00:00:00"/>
    <s v="Gold Coast"/>
    <s v="Australia"/>
    <x v="0"/>
    <s v="Male"/>
    <x v="0"/>
    <x v="5"/>
    <n v="720"/>
    <n v="90"/>
    <n v="117"/>
    <n v="8"/>
    <m/>
    <n v="46.8"/>
    <x v="1"/>
    <n v="936"/>
    <x v="1"/>
    <m/>
    <x v="1"/>
    <x v="27"/>
    <x v="9"/>
    <x v="1"/>
  </r>
  <r>
    <d v="2025-10-03T00:00:00"/>
    <s v="Kolhapur"/>
    <s v="India"/>
    <x v="0"/>
    <s v="Female"/>
    <x v="0"/>
    <x v="6"/>
    <n v="160"/>
    <n v="20"/>
    <n v="26"/>
    <n v="8"/>
    <m/>
    <n v="10.4"/>
    <x v="1"/>
    <n v="208"/>
    <x v="61"/>
    <m/>
    <x v="11"/>
    <x v="27"/>
    <x v="9"/>
    <x v="1"/>
  </r>
  <r>
    <d v="2025-10-03T00:00:00"/>
    <s v="Sydney"/>
    <s v="Australia"/>
    <x v="0"/>
    <s v="Female"/>
    <x v="0"/>
    <x v="38"/>
    <n v="315"/>
    <n v="45"/>
    <n v="59"/>
    <n v="7"/>
    <m/>
    <n v="18.899999999999999"/>
    <x v="1"/>
    <n v="378"/>
    <x v="226"/>
    <m/>
    <x v="178"/>
    <x v="27"/>
    <x v="9"/>
    <x v="1"/>
  </r>
  <r>
    <d v="2025-10-03T00:00:00"/>
    <s v="Cologne"/>
    <s v="Germany"/>
    <x v="0"/>
    <s v="Female"/>
    <x v="2"/>
    <x v="12"/>
    <n v="25000"/>
    <n v="25000"/>
    <n v="32500"/>
    <n v="1"/>
    <m/>
    <n v="1625"/>
    <x v="1"/>
    <n v="32500"/>
    <x v="176"/>
    <m/>
    <x v="57"/>
    <x v="27"/>
    <x v="9"/>
    <x v="1"/>
  </r>
  <r>
    <d v="2025-10-03T00:00:00"/>
    <s v="Vijayawada"/>
    <s v="India"/>
    <x v="1"/>
    <s v="Male"/>
    <x v="0"/>
    <x v="43"/>
    <n v="14"/>
    <n v="7"/>
    <n v="9"/>
    <n v="2"/>
    <m/>
    <n v="2.73"/>
    <x v="2"/>
    <n v="18.2"/>
    <x v="309"/>
    <m/>
    <x v="193"/>
    <x v="27"/>
    <x v="9"/>
    <x v="1"/>
  </r>
  <r>
    <d v="2025-10-03T00:00:00"/>
    <s v="Hamburg"/>
    <s v="Germany"/>
    <x v="1"/>
    <s v="Male"/>
    <x v="2"/>
    <x v="10"/>
    <n v="5600"/>
    <n v="800"/>
    <n v="1040"/>
    <n v="7"/>
    <m/>
    <n v="104"/>
    <x v="0"/>
    <n v="7280"/>
    <x v="153"/>
    <m/>
    <x v="135"/>
    <x v="27"/>
    <x v="9"/>
    <x v="1"/>
  </r>
  <r>
    <d v="2025-10-03T00:00:00"/>
    <s v="Palghar"/>
    <s v="India"/>
    <x v="1"/>
    <s v="Female"/>
    <x v="0"/>
    <x v="6"/>
    <n v="160"/>
    <n v="20"/>
    <n v="26"/>
    <n v="8"/>
    <m/>
    <n v="24.96"/>
    <x v="0"/>
    <n v="208"/>
    <x v="61"/>
    <m/>
    <x v="11"/>
    <x v="27"/>
    <x v="9"/>
    <x v="1"/>
  </r>
  <r>
    <d v="2025-10-03T00:00:00"/>
    <s v="Portland"/>
    <s v="USA"/>
    <x v="0"/>
    <s v="Male"/>
    <x v="0"/>
    <x v="27"/>
    <n v="80"/>
    <n v="40"/>
    <n v="52"/>
    <n v="2"/>
    <m/>
    <n v="5.2"/>
    <x v="1"/>
    <n v="104"/>
    <x v="60"/>
    <m/>
    <x v="59"/>
    <x v="27"/>
    <x v="9"/>
    <x v="1"/>
  </r>
  <r>
    <d v="2025-10-03T00:00:00"/>
    <s v="Bokaro"/>
    <s v="India"/>
    <x v="0"/>
    <s v="Female"/>
    <x v="2"/>
    <x v="29"/>
    <n v="120000"/>
    <n v="12000"/>
    <n v="15600"/>
    <n v="10"/>
    <m/>
    <n v="2340"/>
    <x v="1"/>
    <n v="156000"/>
    <x v="320"/>
    <m/>
    <x v="240"/>
    <x v="27"/>
    <x v="9"/>
    <x v="1"/>
  </r>
  <r>
    <d v="2025-10-03T00:00:00"/>
    <s v="Agra"/>
    <s v="India"/>
    <x v="0"/>
    <s v="Female"/>
    <x v="5"/>
    <x v="58"/>
    <n v="250"/>
    <n v="250"/>
    <n v="325"/>
    <n v="1"/>
    <m/>
    <n v="22.75"/>
    <x v="0"/>
    <n v="325"/>
    <x v="24"/>
    <m/>
    <x v="67"/>
    <x v="27"/>
    <x v="9"/>
    <x v="1"/>
  </r>
  <r>
    <d v="2025-10-03T00:00:00"/>
    <s v="Leeds"/>
    <s v="UK"/>
    <x v="0"/>
    <s v="Male"/>
    <x v="2"/>
    <x v="29"/>
    <n v="60000"/>
    <n v="12000"/>
    <n v="15600"/>
    <n v="5"/>
    <m/>
    <n v="2340"/>
    <x v="0"/>
    <n v="78000"/>
    <x v="106"/>
    <m/>
    <x v="79"/>
    <x v="27"/>
    <x v="9"/>
    <x v="1"/>
  </r>
  <r>
    <d v="2025-10-03T00:00:00"/>
    <s v="Houston"/>
    <s v="USA"/>
    <x v="1"/>
    <s v="Female"/>
    <x v="4"/>
    <x v="16"/>
    <n v="16200"/>
    <n v="1800"/>
    <n v="2340"/>
    <n v="9"/>
    <m/>
    <n v="234"/>
    <x v="0"/>
    <n v="21060"/>
    <x v="407"/>
    <m/>
    <x v="234"/>
    <x v="27"/>
    <x v="9"/>
    <x v="1"/>
  </r>
  <r>
    <d v="2025-10-03T00:00:00"/>
    <s v="Thiruvananthapuram"/>
    <s v="India"/>
    <x v="0"/>
    <s v="Female"/>
    <x v="0"/>
    <x v="4"/>
    <n v="240"/>
    <n v="40"/>
    <n v="52"/>
    <n v="6"/>
    <m/>
    <n v="31.2"/>
    <x v="2"/>
    <n v="312"/>
    <x v="7"/>
    <m/>
    <x v="7"/>
    <x v="27"/>
    <x v="9"/>
    <x v="1"/>
  </r>
  <r>
    <d v="2025-10-03T00:00:00"/>
    <s v="Adelaide"/>
    <s v="Australia"/>
    <x v="1"/>
    <s v="Female"/>
    <x v="0"/>
    <x v="27"/>
    <n v="240"/>
    <n v="40"/>
    <n v="52"/>
    <n v="6"/>
    <m/>
    <n v="33.119999999999997"/>
    <x v="0"/>
    <n v="276"/>
    <x v="4"/>
    <m/>
    <x v="7"/>
    <x v="27"/>
    <x v="9"/>
    <x v="1"/>
  </r>
  <r>
    <d v="2025-10-03T00:00:00"/>
    <s v="Berlin"/>
    <s v="Germany"/>
    <x v="0"/>
    <s v="Female"/>
    <x v="0"/>
    <x v="43"/>
    <n v="14"/>
    <n v="7"/>
    <n v="9"/>
    <n v="2"/>
    <m/>
    <n v="1.274"/>
    <x v="0"/>
    <n v="18.2"/>
    <x v="309"/>
    <m/>
    <x v="193"/>
    <x v="27"/>
    <x v="9"/>
    <x v="1"/>
  </r>
  <r>
    <d v="2025-10-03T00:00:00"/>
    <s v="Stuttgart"/>
    <s v="Germany"/>
    <x v="0"/>
    <s v="Female"/>
    <x v="2"/>
    <x v="52"/>
    <n v="45000"/>
    <n v="5000"/>
    <n v="6500"/>
    <n v="9"/>
    <m/>
    <n v="650"/>
    <x v="2"/>
    <n v="58500"/>
    <x v="159"/>
    <m/>
    <x v="142"/>
    <x v="27"/>
    <x v="9"/>
    <x v="1"/>
  </r>
  <r>
    <d v="2025-10-03T00:00:00"/>
    <s v="Belo Horizonte"/>
    <s v="Brazil"/>
    <x v="1"/>
    <s v="Male"/>
    <x v="0"/>
    <x v="38"/>
    <n v="270"/>
    <n v="45"/>
    <n v="59"/>
    <n v="6"/>
    <m/>
    <n v="38.880000000000003"/>
    <x v="0"/>
    <n v="324"/>
    <x v="2"/>
    <m/>
    <x v="185"/>
    <x v="27"/>
    <x v="9"/>
    <x v="1"/>
  </r>
  <r>
    <d v="2025-10-03T00:00:00"/>
    <s v="Baranagar"/>
    <s v="India"/>
    <x v="0"/>
    <s v="Male"/>
    <x v="3"/>
    <x v="21"/>
    <n v="1800"/>
    <n v="450"/>
    <n v="585"/>
    <n v="4"/>
    <m/>
    <n v="100"/>
    <x v="0"/>
    <n v="2340"/>
    <x v="137"/>
    <m/>
    <x v="122"/>
    <x v="27"/>
    <x v="9"/>
    <x v="1"/>
  </r>
  <r>
    <d v="2025-10-03T00:00:00"/>
    <s v="Phoenix"/>
    <s v="USA"/>
    <x v="0"/>
    <s v="Female"/>
    <x v="4"/>
    <x v="13"/>
    <n v="5400"/>
    <n v="900"/>
    <n v="1170"/>
    <n v="6"/>
    <m/>
    <n v="117"/>
    <x v="1"/>
    <n v="7020"/>
    <x v="105"/>
    <m/>
    <x v="141"/>
    <x v="27"/>
    <x v="9"/>
    <x v="1"/>
  </r>
  <r>
    <d v="2025-10-03T00:00:00"/>
    <s v="Adelaide"/>
    <s v="Australia"/>
    <x v="0"/>
    <s v="Female"/>
    <x v="2"/>
    <x v="15"/>
    <n v="14000"/>
    <n v="3500"/>
    <n v="4550"/>
    <n v="4"/>
    <m/>
    <n v="455"/>
    <x v="0"/>
    <n v="17500"/>
    <x v="117"/>
    <m/>
    <x v="107"/>
    <x v="27"/>
    <x v="9"/>
    <x v="1"/>
  </r>
  <r>
    <d v="2025-10-03T00:00:00"/>
    <s v="Lucknow"/>
    <s v="India"/>
    <x v="1"/>
    <s v="Male"/>
    <x v="0"/>
    <x v="43"/>
    <n v="35"/>
    <n v="7"/>
    <n v="9"/>
    <n v="5"/>
    <m/>
    <n v="4.0250000000000004"/>
    <x v="1"/>
    <n v="40.25"/>
    <x v="155"/>
    <m/>
    <x v="115"/>
    <x v="27"/>
    <x v="9"/>
    <x v="1"/>
  </r>
  <r>
    <d v="2025-10-03T00:00:00"/>
    <s v="SÃ£o Paulo"/>
    <s v="Brazil"/>
    <x v="0"/>
    <s v="Male"/>
    <x v="0"/>
    <x v="43"/>
    <n v="35"/>
    <n v="7"/>
    <n v="9"/>
    <n v="5"/>
    <m/>
    <n v="2.1875"/>
    <x v="1"/>
    <n v="43.75"/>
    <x v="152"/>
    <m/>
    <x v="115"/>
    <x v="27"/>
    <x v="9"/>
    <x v="1"/>
  </r>
  <r>
    <d v="2025-10-03T00:00:00"/>
    <s v="Al Ain"/>
    <s v="UAE"/>
    <x v="0"/>
    <s v="Female"/>
    <x v="5"/>
    <x v="20"/>
    <n v="50"/>
    <n v="10"/>
    <n v="13"/>
    <n v="5"/>
    <m/>
    <n v="6.25"/>
    <x v="2"/>
    <n v="62.5"/>
    <x v="413"/>
    <m/>
    <x v="64"/>
    <x v="27"/>
    <x v="9"/>
    <x v="1"/>
  </r>
  <r>
    <d v="2025-10-03T00:00:00"/>
    <s v="Raichur"/>
    <s v="India"/>
    <x v="1"/>
    <s v="Female"/>
    <x v="0"/>
    <x v="6"/>
    <n v="140"/>
    <n v="20"/>
    <n v="26"/>
    <n v="7"/>
    <m/>
    <n v="17.5"/>
    <x v="1"/>
    <n v="175"/>
    <x v="145"/>
    <m/>
    <x v="62"/>
    <x v="27"/>
    <x v="9"/>
    <x v="1"/>
  </r>
  <r>
    <d v="2025-10-03T00:00:00"/>
    <s v="San Francisco"/>
    <s v="USA"/>
    <x v="0"/>
    <s v="Male"/>
    <x v="5"/>
    <x v="40"/>
    <n v="500"/>
    <n v="50"/>
    <n v="65"/>
    <n v="10"/>
    <m/>
    <n v="43.75"/>
    <x v="0"/>
    <n v="625"/>
    <x v="99"/>
    <m/>
    <x v="24"/>
    <x v="27"/>
    <x v="9"/>
    <x v="1"/>
  </r>
  <r>
    <d v="2025-10-03T00:00:00"/>
    <s v="Cologne"/>
    <s v="Germany"/>
    <x v="0"/>
    <s v="Male"/>
    <x v="4"/>
    <x v="13"/>
    <n v="6300"/>
    <n v="900"/>
    <n v="1170"/>
    <n v="7"/>
    <m/>
    <n v="117"/>
    <x v="0"/>
    <n v="7245"/>
    <x v="335"/>
    <m/>
    <x v="98"/>
    <x v="27"/>
    <x v="9"/>
    <x v="1"/>
  </r>
  <r>
    <d v="2025-10-03T00:00:00"/>
    <s v="Madurai"/>
    <s v="India"/>
    <x v="0"/>
    <s v="Male"/>
    <x v="2"/>
    <x v="17"/>
    <n v="11000"/>
    <n v="2200"/>
    <n v="2860"/>
    <n v="5"/>
    <m/>
    <n v="286"/>
    <x v="0"/>
    <n v="14300"/>
    <x v="21"/>
    <m/>
    <x v="125"/>
    <x v="27"/>
    <x v="9"/>
    <x v="1"/>
  </r>
  <r>
    <d v="2025-11-03T00:00:00"/>
    <s v="Hapur"/>
    <s v="India"/>
    <x v="1"/>
    <s v="Female"/>
    <x v="4"/>
    <x v="37"/>
    <n v="1800"/>
    <n v="300"/>
    <n v="390"/>
    <n v="6"/>
    <m/>
    <n v="100"/>
    <x v="1"/>
    <n v="2340"/>
    <x v="137"/>
    <m/>
    <x v="122"/>
    <x v="27"/>
    <x v="10"/>
    <x v="1"/>
  </r>
  <r>
    <d v="2025-11-03T00:00:00"/>
    <s v="Montreal"/>
    <s v="Canada"/>
    <x v="0"/>
    <s v="Female"/>
    <x v="3"/>
    <x v="8"/>
    <n v="240"/>
    <n v="80"/>
    <n v="104"/>
    <n v="3"/>
    <m/>
    <n v="15.6"/>
    <x v="1"/>
    <n v="312"/>
    <x v="7"/>
    <m/>
    <x v="7"/>
    <x v="27"/>
    <x v="10"/>
    <x v="1"/>
  </r>
  <r>
    <d v="2025-11-03T00:00:00"/>
    <s v="Frankfurt"/>
    <s v="Germany"/>
    <x v="0"/>
    <s v="Male"/>
    <x v="4"/>
    <x v="13"/>
    <n v="900"/>
    <n v="900"/>
    <n v="1170"/>
    <n v="1"/>
    <m/>
    <n v="81.900000000000006"/>
    <x v="0"/>
    <n v="1170"/>
    <x v="28"/>
    <m/>
    <x v="29"/>
    <x v="27"/>
    <x v="10"/>
    <x v="1"/>
  </r>
  <r>
    <d v="2025-11-03T00:00:00"/>
    <s v="Mysore"/>
    <s v="India"/>
    <x v="1"/>
    <s v="Male"/>
    <x v="0"/>
    <x v="43"/>
    <n v="35"/>
    <n v="7"/>
    <n v="9"/>
    <n v="5"/>
    <m/>
    <n v="5.04"/>
    <x v="0"/>
    <n v="42"/>
    <x v="182"/>
    <m/>
    <x v="115"/>
    <x v="27"/>
    <x v="10"/>
    <x v="1"/>
  </r>
  <r>
    <d v="2025-11-03T00:00:00"/>
    <s v="Karimnagar"/>
    <s v="India"/>
    <x v="1"/>
    <s v="Female"/>
    <x v="5"/>
    <x v="40"/>
    <n v="500"/>
    <n v="50"/>
    <n v="65"/>
    <n v="10"/>
    <m/>
    <n v="97.5"/>
    <x v="2"/>
    <n v="650"/>
    <x v="22"/>
    <m/>
    <x v="24"/>
    <x v="27"/>
    <x v="10"/>
    <x v="1"/>
  </r>
  <r>
    <d v="2025-11-03T00:00:00"/>
    <s v="Ratlam"/>
    <s v="India"/>
    <x v="0"/>
    <s v="Female"/>
    <x v="0"/>
    <x v="27"/>
    <n v="240"/>
    <n v="40"/>
    <n v="52"/>
    <n v="6"/>
    <m/>
    <n v="21.84"/>
    <x v="0"/>
    <n v="312"/>
    <x v="7"/>
    <m/>
    <x v="7"/>
    <x v="27"/>
    <x v="10"/>
    <x v="1"/>
  </r>
  <r>
    <d v="2025-11-03T00:00:00"/>
    <s v="Pune"/>
    <s v="India"/>
    <x v="1"/>
    <s v="Female"/>
    <x v="0"/>
    <x v="32"/>
    <n v="100"/>
    <n v="20"/>
    <n v="26"/>
    <n v="5"/>
    <m/>
    <n v="15.6"/>
    <x v="0"/>
    <n v="130"/>
    <x v="53"/>
    <m/>
    <x v="9"/>
    <x v="27"/>
    <x v="10"/>
    <x v="1"/>
  </r>
  <r>
    <d v="2025-11-03T00:00:00"/>
    <s v="Visakhapatnam"/>
    <s v="India"/>
    <x v="1"/>
    <s v="Male"/>
    <x v="2"/>
    <x v="10"/>
    <n v="5600"/>
    <n v="800"/>
    <n v="1040"/>
    <n v="7"/>
    <m/>
    <n v="104"/>
    <x v="1"/>
    <n v="7280"/>
    <x v="153"/>
    <m/>
    <x v="135"/>
    <x v="27"/>
    <x v="10"/>
    <x v="1"/>
  </r>
  <r>
    <d v="2025-11-03T00:00:00"/>
    <s v="Nashville"/>
    <s v="USA"/>
    <x v="0"/>
    <s v="Female"/>
    <x v="0"/>
    <x v="3"/>
    <n v="200"/>
    <n v="100"/>
    <n v="130"/>
    <n v="2"/>
    <m/>
    <n v="13"/>
    <x v="1"/>
    <n v="260"/>
    <x v="55"/>
    <m/>
    <x v="54"/>
    <x v="27"/>
    <x v="10"/>
    <x v="1"/>
  </r>
  <r>
    <d v="2025-11-03T00:00:00"/>
    <s v="Manchester"/>
    <s v="UK"/>
    <x v="0"/>
    <s v="Male"/>
    <x v="0"/>
    <x v="36"/>
    <n v="275"/>
    <n v="55"/>
    <n v="72"/>
    <n v="5"/>
    <m/>
    <n v="17.1875"/>
    <x v="1"/>
    <n v="343.75"/>
    <x v="172"/>
    <m/>
    <x v="113"/>
    <x v="27"/>
    <x v="10"/>
    <x v="1"/>
  </r>
  <r>
    <d v="2025-11-03T00:00:00"/>
    <s v="Sharjah"/>
    <s v="UAE"/>
    <x v="0"/>
    <s v="Female"/>
    <x v="5"/>
    <x v="49"/>
    <n v="350"/>
    <n v="70"/>
    <n v="91"/>
    <n v="5"/>
    <m/>
    <n v="22.75"/>
    <x v="1"/>
    <n v="455"/>
    <x v="234"/>
    <m/>
    <x v="170"/>
    <x v="27"/>
    <x v="10"/>
    <x v="1"/>
  </r>
  <r>
    <d v="2025-11-03T00:00:00"/>
    <s v="Hyderabad"/>
    <s v="India"/>
    <x v="0"/>
    <s v="Male"/>
    <x v="2"/>
    <x v="29"/>
    <n v="84000"/>
    <n v="12000"/>
    <n v="15600"/>
    <n v="7"/>
    <m/>
    <n v="2340"/>
    <x v="1"/>
    <n v="109200"/>
    <x v="56"/>
    <m/>
    <x v="55"/>
    <x v="27"/>
    <x v="10"/>
    <x v="1"/>
  </r>
  <r>
    <d v="2025-11-03T00:00:00"/>
    <s v="Bareilly"/>
    <s v="India"/>
    <x v="0"/>
    <s v="Male"/>
    <x v="5"/>
    <x v="20"/>
    <n v="30"/>
    <n v="10"/>
    <n v="13"/>
    <n v="3"/>
    <m/>
    <n v="1.95"/>
    <x v="1"/>
    <n v="39"/>
    <x v="57"/>
    <m/>
    <x v="27"/>
    <x v="27"/>
    <x v="10"/>
    <x v="1"/>
  </r>
  <r>
    <d v="2025-11-03T00:00:00"/>
    <s v="Portland"/>
    <s v="USA"/>
    <x v="0"/>
    <s v="Female"/>
    <x v="2"/>
    <x v="18"/>
    <n v="10800"/>
    <n v="1200"/>
    <n v="1560"/>
    <n v="9"/>
    <m/>
    <n v="156"/>
    <x v="1"/>
    <n v="13500"/>
    <x v="282"/>
    <m/>
    <x v="96"/>
    <x v="27"/>
    <x v="10"/>
    <x v="1"/>
  </r>
  <r>
    <d v="2025-11-03T00:00:00"/>
    <s v="Bareilly"/>
    <s v="India"/>
    <x v="0"/>
    <s v="Female"/>
    <x v="0"/>
    <x v="1"/>
    <n v="480"/>
    <n v="80"/>
    <n v="104"/>
    <n v="6"/>
    <m/>
    <n v="31.2"/>
    <x v="1"/>
    <n v="624"/>
    <x v="201"/>
    <m/>
    <x v="110"/>
    <x v="27"/>
    <x v="10"/>
    <x v="1"/>
  </r>
  <r>
    <d v="2025-11-03T00:00:00"/>
    <s v="Atlanta"/>
    <s v="USA"/>
    <x v="1"/>
    <s v="Female"/>
    <x v="0"/>
    <x v="14"/>
    <n v="1120"/>
    <n v="140"/>
    <n v="182"/>
    <n v="8"/>
    <m/>
    <n v="100"/>
    <x v="1"/>
    <n v="1456"/>
    <x v="283"/>
    <m/>
    <x v="210"/>
    <x v="27"/>
    <x v="10"/>
    <x v="1"/>
  </r>
  <r>
    <d v="2025-11-03T00:00:00"/>
    <s v="Bardhaman"/>
    <s v="India"/>
    <x v="0"/>
    <s v="Female"/>
    <x v="0"/>
    <x v="33"/>
    <n v="180"/>
    <n v="60"/>
    <n v="78"/>
    <n v="3"/>
    <m/>
    <n v="11.25"/>
    <x v="1"/>
    <n v="225"/>
    <x v="65"/>
    <m/>
    <x v="2"/>
    <x v="27"/>
    <x v="10"/>
    <x v="1"/>
  </r>
  <r>
    <d v="2025-11-03T00:00:00"/>
    <s v="Ahmedabad"/>
    <s v="India"/>
    <x v="1"/>
    <s v="Male"/>
    <x v="4"/>
    <x v="35"/>
    <n v="2500"/>
    <n v="500"/>
    <n v="650"/>
    <n v="5"/>
    <m/>
    <n v="100"/>
    <x v="2"/>
    <n v="3125"/>
    <x v="241"/>
    <m/>
    <x v="102"/>
    <x v="27"/>
    <x v="10"/>
    <x v="1"/>
  </r>
  <r>
    <d v="2025-11-03T00:00:00"/>
    <s v="Ludhiana"/>
    <s v="India"/>
    <x v="1"/>
    <s v="Male"/>
    <x v="4"/>
    <x v="30"/>
    <n v="15000"/>
    <n v="1500"/>
    <n v="1950"/>
    <n v="10"/>
    <m/>
    <n v="195"/>
    <x v="1"/>
    <n v="19500"/>
    <x v="151"/>
    <m/>
    <x v="134"/>
    <x v="27"/>
    <x v="10"/>
    <x v="1"/>
  </r>
  <r>
    <d v="2025-12-03T00:00:00"/>
    <s v="Phoenix"/>
    <s v="USA"/>
    <x v="0"/>
    <s v="Female"/>
    <x v="1"/>
    <x v="47"/>
    <n v="25"/>
    <n v="25"/>
    <n v="33"/>
    <n v="1"/>
    <m/>
    <n v="2.1875"/>
    <x v="0"/>
    <n v="31.25"/>
    <x v="351"/>
    <m/>
    <x v="143"/>
    <x v="27"/>
    <x v="11"/>
    <x v="1"/>
  </r>
  <r>
    <d v="2025-12-03T00:00:00"/>
    <s v="Manaus"/>
    <s v="Brazil"/>
    <x v="1"/>
    <s v="Female"/>
    <x v="0"/>
    <x v="4"/>
    <n v="240"/>
    <n v="40"/>
    <n v="52"/>
    <n v="6"/>
    <m/>
    <n v="30"/>
    <x v="1"/>
    <n v="300"/>
    <x v="55"/>
    <m/>
    <x v="7"/>
    <x v="27"/>
    <x v="11"/>
    <x v="1"/>
  </r>
  <r>
    <d v="2025-12-03T00:00:00"/>
    <s v="Delhi"/>
    <s v="India"/>
    <x v="1"/>
    <s v="Male"/>
    <x v="0"/>
    <x v="27"/>
    <n v="280"/>
    <n v="40"/>
    <n v="52"/>
    <n v="7"/>
    <m/>
    <n v="36.4"/>
    <x v="1"/>
    <n v="364"/>
    <x v="96"/>
    <m/>
    <x v="87"/>
    <x v="27"/>
    <x v="11"/>
    <x v="1"/>
  </r>
  <r>
    <d v="2025-12-03T00:00:00"/>
    <s v="Edmonton"/>
    <s v="Canada"/>
    <x v="0"/>
    <s v="Male"/>
    <x v="2"/>
    <x v="7"/>
    <n v="55000"/>
    <n v="55000"/>
    <n v="71500"/>
    <n v="1"/>
    <m/>
    <n v="7150"/>
    <x v="2"/>
    <n v="71500"/>
    <x v="181"/>
    <m/>
    <x v="149"/>
    <x v="27"/>
    <x v="11"/>
    <x v="1"/>
  </r>
  <r>
    <d v="2025-12-03T00:00:00"/>
    <s v="Winnipeg"/>
    <s v="Canada"/>
    <x v="0"/>
    <s v="Male"/>
    <x v="2"/>
    <x v="15"/>
    <n v="7000"/>
    <n v="3500"/>
    <n v="4550"/>
    <n v="2"/>
    <m/>
    <n v="455"/>
    <x v="1"/>
    <n v="9100"/>
    <x v="112"/>
    <m/>
    <x v="157"/>
    <x v="27"/>
    <x v="11"/>
    <x v="1"/>
  </r>
  <r>
    <d v="2025-12-03T00:00:00"/>
    <s v="Etawah"/>
    <s v="India"/>
    <x v="0"/>
    <s v="Male"/>
    <x v="4"/>
    <x v="28"/>
    <n v="500"/>
    <n v="100"/>
    <n v="130"/>
    <n v="5"/>
    <m/>
    <n v="65"/>
    <x v="2"/>
    <n v="650"/>
    <x v="22"/>
    <m/>
    <x v="24"/>
    <x v="27"/>
    <x v="11"/>
    <x v="1"/>
  </r>
  <r>
    <d v="2025-12-03T00:00:00"/>
    <s v="Nizamabad"/>
    <s v="India"/>
    <x v="0"/>
    <s v="Female"/>
    <x v="4"/>
    <x v="37"/>
    <n v="1800"/>
    <n v="300"/>
    <n v="390"/>
    <n v="6"/>
    <m/>
    <n v="100"/>
    <x v="2"/>
    <n v="2160"/>
    <x v="115"/>
    <m/>
    <x v="122"/>
    <x v="27"/>
    <x v="11"/>
    <x v="1"/>
  </r>
  <r>
    <d v="2025-12-03T00:00:00"/>
    <s v="Austin"/>
    <s v="USA"/>
    <x v="0"/>
    <s v="Male"/>
    <x v="2"/>
    <x v="12"/>
    <n v="125000"/>
    <n v="25000"/>
    <n v="32500"/>
    <n v="5"/>
    <m/>
    <n v="4875"/>
    <x v="0"/>
    <n v="162500"/>
    <x v="229"/>
    <m/>
    <x v="84"/>
    <x v="27"/>
    <x v="11"/>
    <x v="1"/>
  </r>
  <r>
    <d v="2025-12-03T00:00:00"/>
    <s v="Nizamabad"/>
    <s v="India"/>
    <x v="0"/>
    <s v="Male"/>
    <x v="4"/>
    <x v="35"/>
    <n v="3000"/>
    <n v="500"/>
    <n v="650"/>
    <n v="6"/>
    <m/>
    <n v="100"/>
    <x v="1"/>
    <n v="3750"/>
    <x v="71"/>
    <m/>
    <x v="65"/>
    <x v="27"/>
    <x v="11"/>
    <x v="1"/>
  </r>
  <r>
    <d v="2025-12-03T00:00:00"/>
    <s v="Adelaide"/>
    <s v="Australia"/>
    <x v="0"/>
    <s v="Male"/>
    <x v="2"/>
    <x v="7"/>
    <n v="385000"/>
    <n v="55000"/>
    <n v="71500"/>
    <n v="7"/>
    <m/>
    <n v="10725"/>
    <x v="1"/>
    <n v="481250"/>
    <x v="414"/>
    <m/>
    <x v="10"/>
    <x v="27"/>
    <x v="11"/>
    <x v="1"/>
  </r>
  <r>
    <d v="2025-12-03T00:00:00"/>
    <s v="Vijayawada"/>
    <s v="India"/>
    <x v="1"/>
    <s v="Male"/>
    <x v="2"/>
    <x v="29"/>
    <n v="48000"/>
    <n v="12000"/>
    <n v="15600"/>
    <n v="4"/>
    <m/>
    <n v="2340"/>
    <x v="0"/>
    <n v="55200"/>
    <x v="244"/>
    <m/>
    <x v="43"/>
    <x v="27"/>
    <x v="11"/>
    <x v="1"/>
  </r>
  <r>
    <d v="2025-12-03T00:00:00"/>
    <s v="Mysore"/>
    <s v="India"/>
    <x v="0"/>
    <s v="Female"/>
    <x v="0"/>
    <x v="36"/>
    <n v="275"/>
    <n v="55"/>
    <n v="72"/>
    <n v="5"/>
    <m/>
    <n v="25.024999999999999"/>
    <x v="0"/>
    <n v="357.5"/>
    <x v="120"/>
    <m/>
    <x v="113"/>
    <x v="27"/>
    <x v="11"/>
    <x v="1"/>
  </r>
  <r>
    <d v="2025-12-03T00:00:00"/>
    <s v="Palghar"/>
    <s v="India"/>
    <x v="1"/>
    <s v="Male"/>
    <x v="1"/>
    <x v="2"/>
    <n v="1620"/>
    <n v="180"/>
    <n v="234"/>
    <n v="9"/>
    <m/>
    <n v="100"/>
    <x v="1"/>
    <n v="2025"/>
    <x v="184"/>
    <m/>
    <x v="249"/>
    <x v="27"/>
    <x v="11"/>
    <x v="1"/>
  </r>
  <r>
    <d v="2025-12-03T00:00:00"/>
    <s v="Kota"/>
    <s v="India"/>
    <x v="0"/>
    <s v="Female"/>
    <x v="4"/>
    <x v="31"/>
    <n v="4000"/>
    <n v="800"/>
    <n v="1040"/>
    <n v="5"/>
    <m/>
    <n v="104"/>
    <x v="1"/>
    <n v="5200"/>
    <x v="12"/>
    <m/>
    <x v="12"/>
    <x v="27"/>
    <x v="11"/>
    <x v="1"/>
  </r>
  <r>
    <d v="2025-12-03T00:00:00"/>
    <s v="Belo Horizonte"/>
    <s v="Brazil"/>
    <x v="0"/>
    <s v="Male"/>
    <x v="0"/>
    <x v="27"/>
    <n v="160"/>
    <n v="40"/>
    <n v="52"/>
    <n v="4"/>
    <m/>
    <n v="10.4"/>
    <x v="1"/>
    <n v="208"/>
    <x v="61"/>
    <m/>
    <x v="11"/>
    <x v="27"/>
    <x v="11"/>
    <x v="1"/>
  </r>
  <r>
    <d v="2025-12-03T00:00:00"/>
    <s v="Boston"/>
    <s v="USA"/>
    <x v="0"/>
    <s v="Female"/>
    <x v="0"/>
    <x v="5"/>
    <n v="360"/>
    <n v="90"/>
    <n v="117"/>
    <n v="4"/>
    <m/>
    <n v="46.8"/>
    <x v="2"/>
    <n v="468"/>
    <x v="101"/>
    <m/>
    <x v="44"/>
    <x v="27"/>
    <x v="11"/>
    <x v="1"/>
  </r>
  <r>
    <d v="2025-12-03T00:00:00"/>
    <s v="Frankfurt"/>
    <s v="Germany"/>
    <x v="1"/>
    <s v="Male"/>
    <x v="0"/>
    <x v="11"/>
    <n v="4400"/>
    <n v="550"/>
    <n v="715"/>
    <n v="8"/>
    <m/>
    <n v="100"/>
    <x v="0"/>
    <n v="5720"/>
    <x v="114"/>
    <m/>
    <x v="104"/>
    <x v="27"/>
    <x v="11"/>
    <x v="1"/>
  </r>
  <r>
    <d v="2025-12-03T00:00:00"/>
    <s v="San Jose"/>
    <s v="USA"/>
    <x v="0"/>
    <s v="Male"/>
    <x v="3"/>
    <x v="42"/>
    <n v="720"/>
    <n v="90"/>
    <n v="117"/>
    <n v="8"/>
    <m/>
    <n v="46.8"/>
    <x v="1"/>
    <n v="936"/>
    <x v="1"/>
    <m/>
    <x v="1"/>
    <x v="27"/>
    <x v="11"/>
    <x v="1"/>
  </r>
  <r>
    <d v="2025-12-03T00:00:00"/>
    <s v="Houston"/>
    <s v="USA"/>
    <x v="0"/>
    <s v="Male"/>
    <x v="2"/>
    <x v="52"/>
    <n v="20000"/>
    <n v="5000"/>
    <n v="6500"/>
    <n v="4"/>
    <m/>
    <n v="650"/>
    <x v="2"/>
    <n v="26000"/>
    <x v="144"/>
    <m/>
    <x v="128"/>
    <x v="27"/>
    <x v="11"/>
    <x v="1"/>
  </r>
  <r>
    <d v="2025-12-03T00:00:00"/>
    <s v="Lucknow"/>
    <s v="India"/>
    <x v="1"/>
    <s v="Male"/>
    <x v="2"/>
    <x v="7"/>
    <n v="220000"/>
    <n v="55000"/>
    <n v="71500"/>
    <n v="4"/>
    <m/>
    <n v="10725"/>
    <x v="1"/>
    <n v="275000"/>
    <x v="268"/>
    <m/>
    <x v="73"/>
    <x v="27"/>
    <x v="11"/>
    <x v="1"/>
  </r>
  <r>
    <d v="2025-12-03T00:00:00"/>
    <s v="Nagpur"/>
    <s v="India"/>
    <x v="0"/>
    <s v="Female"/>
    <x v="2"/>
    <x v="10"/>
    <n v="5600"/>
    <n v="800"/>
    <n v="1040"/>
    <n v="7"/>
    <m/>
    <n v="104"/>
    <x v="1"/>
    <n v="7280"/>
    <x v="153"/>
    <m/>
    <x v="135"/>
    <x v="27"/>
    <x v="11"/>
    <x v="1"/>
  </r>
  <r>
    <d v="2025-12-03T00:00:00"/>
    <s v="Portland"/>
    <s v="USA"/>
    <x v="1"/>
    <s v="Female"/>
    <x v="4"/>
    <x v="45"/>
    <n v="10000"/>
    <n v="2000"/>
    <n v="2600"/>
    <n v="5"/>
    <m/>
    <n v="260"/>
    <x v="0"/>
    <n v="13000"/>
    <x v="93"/>
    <m/>
    <x v="88"/>
    <x v="27"/>
    <x v="11"/>
    <x v="1"/>
  </r>
  <r>
    <d v="2025-12-03T00:00:00"/>
    <s v="Salvador"/>
    <s v="Brazil"/>
    <x v="0"/>
    <s v="Male"/>
    <x v="0"/>
    <x v="43"/>
    <n v="7"/>
    <n v="7"/>
    <n v="9"/>
    <n v="1"/>
    <m/>
    <n v="0.45500000000000002"/>
    <x v="1"/>
    <n v="9.1"/>
    <x v="263"/>
    <m/>
    <x v="202"/>
    <x v="27"/>
    <x v="11"/>
    <x v="1"/>
  </r>
  <r>
    <d v="2025-12-03T00:00:00"/>
    <s v="Berlin"/>
    <s v="Germany"/>
    <x v="0"/>
    <s v="Female"/>
    <x v="2"/>
    <x v="12"/>
    <n v="75000"/>
    <n v="25000"/>
    <n v="32500"/>
    <n v="3"/>
    <m/>
    <n v="4875"/>
    <x v="0"/>
    <n v="90000"/>
    <x v="82"/>
    <m/>
    <x v="158"/>
    <x v="27"/>
    <x v="11"/>
    <x v="1"/>
  </r>
  <r>
    <d v="2025-12-03T00:00:00"/>
    <s v="Indianapolis"/>
    <s v="USA"/>
    <x v="0"/>
    <s v="Male"/>
    <x v="0"/>
    <x v="1"/>
    <n v="320"/>
    <n v="80"/>
    <n v="104"/>
    <n v="4"/>
    <m/>
    <n v="41.6"/>
    <x v="2"/>
    <n v="416"/>
    <x v="27"/>
    <m/>
    <x v="28"/>
    <x v="27"/>
    <x v="11"/>
    <x v="1"/>
  </r>
  <r>
    <d v="2025-12-03T00:00:00"/>
    <s v="Tenali"/>
    <s v="India"/>
    <x v="1"/>
    <s v="Female"/>
    <x v="4"/>
    <x v="35"/>
    <n v="3500"/>
    <n v="500"/>
    <n v="650"/>
    <n v="7"/>
    <m/>
    <n v="100"/>
    <x v="1"/>
    <n v="4375"/>
    <x v="264"/>
    <m/>
    <x v="78"/>
    <x v="27"/>
    <x v="11"/>
    <x v="1"/>
  </r>
  <r>
    <d v="2025-12-03T00:00:00"/>
    <s v="Bardhaman"/>
    <s v="India"/>
    <x v="0"/>
    <s v="Female"/>
    <x v="2"/>
    <x v="7"/>
    <n v="550000"/>
    <n v="55000"/>
    <n v="71500"/>
    <n v="10"/>
    <m/>
    <n v="10725"/>
    <x v="1"/>
    <n v="715000"/>
    <x v="124"/>
    <m/>
    <x v="116"/>
    <x v="27"/>
    <x v="11"/>
    <x v="1"/>
  </r>
  <r>
    <d v="2025-12-03T00:00:00"/>
    <s v="Rewa"/>
    <s v="India"/>
    <x v="0"/>
    <s v="Male"/>
    <x v="5"/>
    <x v="40"/>
    <n v="350"/>
    <n v="50"/>
    <n v="65"/>
    <n v="7"/>
    <m/>
    <n v="45.5"/>
    <x v="2"/>
    <n v="455"/>
    <x v="234"/>
    <m/>
    <x v="170"/>
    <x v="27"/>
    <x v="11"/>
    <x v="1"/>
  </r>
  <r>
    <d v="2025-12-03T00:00:00"/>
    <s v="Calgary"/>
    <s v="Canada"/>
    <x v="0"/>
    <s v="Female"/>
    <x v="2"/>
    <x v="29"/>
    <n v="48000"/>
    <n v="12000"/>
    <n v="15600"/>
    <n v="4"/>
    <m/>
    <n v="2340"/>
    <x v="1"/>
    <n v="60000"/>
    <x v="149"/>
    <m/>
    <x v="43"/>
    <x v="27"/>
    <x v="11"/>
    <x v="1"/>
  </r>
  <r>
    <d v="2025-12-03T00:00:00"/>
    <s v="Raichur"/>
    <s v="India"/>
    <x v="0"/>
    <s v="Male"/>
    <x v="2"/>
    <x v="12"/>
    <n v="100000"/>
    <n v="25000"/>
    <n v="32500"/>
    <n v="4"/>
    <m/>
    <n v="4875"/>
    <x v="0"/>
    <n v="125000"/>
    <x v="169"/>
    <m/>
    <x v="195"/>
    <x v="27"/>
    <x v="11"/>
    <x v="1"/>
  </r>
  <r>
    <d v="2025-12-03T00:00:00"/>
    <s v="Jalgaon"/>
    <s v="India"/>
    <x v="0"/>
    <s v="Female"/>
    <x v="0"/>
    <x v="38"/>
    <n v="225"/>
    <n v="45"/>
    <n v="59"/>
    <n v="5"/>
    <m/>
    <n v="14.0625"/>
    <x v="1"/>
    <n v="281.25"/>
    <x v="270"/>
    <m/>
    <x v="154"/>
    <x v="27"/>
    <x v="11"/>
    <x v="1"/>
  </r>
  <r>
    <d v="2025-12-03T00:00:00"/>
    <s v="London"/>
    <s v="UK"/>
    <x v="0"/>
    <s v="Male"/>
    <x v="5"/>
    <x v="26"/>
    <n v="30"/>
    <n v="5"/>
    <n v="7"/>
    <n v="6"/>
    <m/>
    <n v="2.73"/>
    <x v="0"/>
    <n v="39"/>
    <x v="57"/>
    <m/>
    <x v="148"/>
    <x v="27"/>
    <x v="11"/>
    <x v="1"/>
  </r>
  <r>
    <d v="2025-12-03T00:00:00"/>
    <s v="Toronto"/>
    <s v="Canada"/>
    <x v="0"/>
    <s v="Female"/>
    <x v="4"/>
    <x v="35"/>
    <n v="4500"/>
    <n v="500"/>
    <n v="650"/>
    <n v="9"/>
    <m/>
    <n v="100"/>
    <x v="0"/>
    <n v="5850"/>
    <x v="194"/>
    <m/>
    <x v="40"/>
    <x v="27"/>
    <x v="11"/>
    <x v="1"/>
  </r>
  <r>
    <d v="2025-12-03T00:00:00"/>
    <s v="Fujairah"/>
    <s v="UAE"/>
    <x v="1"/>
    <s v="Male"/>
    <x v="4"/>
    <x v="30"/>
    <n v="4500"/>
    <n v="1500"/>
    <n v="1950"/>
    <n v="3"/>
    <m/>
    <n v="195"/>
    <x v="2"/>
    <n v="5175"/>
    <x v="227"/>
    <m/>
    <x v="40"/>
    <x v="27"/>
    <x v="11"/>
    <x v="1"/>
  </r>
  <r>
    <d v="2025-12-03T00:00:00"/>
    <s v="Winnipeg"/>
    <s v="Canada"/>
    <x v="1"/>
    <s v="Male"/>
    <x v="0"/>
    <x v="32"/>
    <n v="100"/>
    <n v="20"/>
    <n v="26"/>
    <n v="5"/>
    <m/>
    <n v="13"/>
    <x v="1"/>
    <n v="130"/>
    <x v="53"/>
    <m/>
    <x v="9"/>
    <x v="27"/>
    <x v="11"/>
    <x v="1"/>
  </r>
  <r>
    <s v="13-03-2025"/>
    <s v="Jacksonville"/>
    <s v="USA"/>
    <x v="0"/>
    <s v="Male"/>
    <x v="5"/>
    <x v="23"/>
    <n v="75"/>
    <n v="15"/>
    <n v="20"/>
    <n v="5"/>
    <m/>
    <n v="6.8250000000000002"/>
    <x v="0"/>
    <n v="97.5"/>
    <x v="119"/>
    <m/>
    <x v="140"/>
    <x v="3"/>
    <x v="3"/>
    <x v="1"/>
  </r>
  <r>
    <s v="13-03-2025"/>
    <s v="Bangalore"/>
    <s v="India"/>
    <x v="0"/>
    <s v="Female"/>
    <x v="0"/>
    <x v="38"/>
    <n v="315"/>
    <n v="45"/>
    <n v="59"/>
    <n v="7"/>
    <m/>
    <n v="20.475000000000001"/>
    <x v="1"/>
    <n v="409.5"/>
    <x v="165"/>
    <m/>
    <x v="178"/>
    <x v="3"/>
    <x v="3"/>
    <x v="1"/>
  </r>
  <r>
    <s v="13-03-2025"/>
    <s v="Gandhinagar"/>
    <s v="India"/>
    <x v="1"/>
    <s v="Male"/>
    <x v="2"/>
    <x v="18"/>
    <n v="9600"/>
    <n v="1200"/>
    <n v="1560"/>
    <n v="8"/>
    <m/>
    <n v="156"/>
    <x v="0"/>
    <n v="12480"/>
    <x v="220"/>
    <m/>
    <x v="171"/>
    <x v="3"/>
    <x v="3"/>
    <x v="1"/>
  </r>
  <r>
    <s v="13-03-2025"/>
    <s v="Bhagalpur"/>
    <s v="India"/>
    <x v="0"/>
    <s v="Female"/>
    <x v="4"/>
    <x v="51"/>
    <n v="3600"/>
    <n v="600"/>
    <n v="780"/>
    <n v="6"/>
    <m/>
    <n v="100"/>
    <x v="1"/>
    <n v="4500"/>
    <x v="16"/>
    <m/>
    <x v="16"/>
    <x v="3"/>
    <x v="3"/>
    <x v="1"/>
  </r>
  <r>
    <s v="13-03-2025"/>
    <s v="Leeds"/>
    <s v="UK"/>
    <x v="0"/>
    <s v="Male"/>
    <x v="2"/>
    <x v="52"/>
    <n v="40000"/>
    <n v="5000"/>
    <n v="6500"/>
    <n v="8"/>
    <m/>
    <n v="650"/>
    <x v="0"/>
    <n v="48000"/>
    <x v="391"/>
    <m/>
    <x v="124"/>
    <x v="3"/>
    <x v="3"/>
    <x v="1"/>
  </r>
  <r>
    <s v="13-03-2025"/>
    <s v="Moradabad"/>
    <s v="India"/>
    <x v="1"/>
    <s v="Male"/>
    <x v="4"/>
    <x v="51"/>
    <n v="3000"/>
    <n v="600"/>
    <n v="780"/>
    <n v="5"/>
    <m/>
    <n v="100"/>
    <x v="1"/>
    <n v="3900"/>
    <x v="16"/>
    <m/>
    <x v="65"/>
    <x v="3"/>
    <x v="3"/>
    <x v="1"/>
  </r>
  <r>
    <s v="13-03-2025"/>
    <s v="Thiruvananthapuram"/>
    <s v="India"/>
    <x v="1"/>
    <s v="Female"/>
    <x v="1"/>
    <x v="22"/>
    <n v="400"/>
    <n v="100"/>
    <n v="130"/>
    <n v="4"/>
    <m/>
    <n v="52"/>
    <x v="1"/>
    <n v="520"/>
    <x v="20"/>
    <m/>
    <x v="20"/>
    <x v="3"/>
    <x v="3"/>
    <x v="1"/>
  </r>
  <r>
    <s v="13-03-2025"/>
    <s v="Perth"/>
    <s v="Australia"/>
    <x v="1"/>
    <s v="Male"/>
    <x v="0"/>
    <x v="6"/>
    <n v="80"/>
    <n v="20"/>
    <n v="26"/>
    <n v="4"/>
    <m/>
    <n v="11.04"/>
    <x v="0"/>
    <n v="92"/>
    <x v="44"/>
    <m/>
    <x v="59"/>
    <x v="3"/>
    <x v="3"/>
    <x v="1"/>
  </r>
  <r>
    <s v="13-03-2025"/>
    <s v="Madurai"/>
    <s v="India"/>
    <x v="1"/>
    <s v="Male"/>
    <x v="1"/>
    <x v="44"/>
    <n v="750"/>
    <n v="150"/>
    <n v="195"/>
    <n v="5"/>
    <m/>
    <n v="100"/>
    <x v="2"/>
    <n v="900"/>
    <x v="22"/>
    <m/>
    <x v="126"/>
    <x v="3"/>
    <x v="3"/>
    <x v="1"/>
  </r>
  <r>
    <s v="13-03-2025"/>
    <s v="Ras Al Khaimah"/>
    <s v="UAE"/>
    <x v="1"/>
    <s v="Male"/>
    <x v="0"/>
    <x v="14"/>
    <n v="980"/>
    <n v="140"/>
    <n v="182"/>
    <n v="7"/>
    <m/>
    <n v="100"/>
    <x v="2"/>
    <n v="1274"/>
    <x v="135"/>
    <m/>
    <x v="121"/>
    <x v="3"/>
    <x v="3"/>
    <x v="1"/>
  </r>
  <r>
    <s v="13-03-2025"/>
    <s v="Bokaro"/>
    <s v="India"/>
    <x v="1"/>
    <s v="Female"/>
    <x v="1"/>
    <x v="44"/>
    <n v="900"/>
    <n v="150"/>
    <n v="195"/>
    <n v="6"/>
    <m/>
    <n v="100"/>
    <x v="0"/>
    <n v="1080"/>
    <x v="5"/>
    <m/>
    <x v="29"/>
    <x v="3"/>
    <x v="3"/>
    <x v="1"/>
  </r>
  <r>
    <s v="13-03-2025"/>
    <s v="Palghar"/>
    <s v="India"/>
    <x v="0"/>
    <s v="Female"/>
    <x v="0"/>
    <x v="1"/>
    <n v="400"/>
    <n v="80"/>
    <n v="104"/>
    <n v="5"/>
    <m/>
    <n v="52"/>
    <x v="2"/>
    <n v="520"/>
    <x v="20"/>
    <m/>
    <x v="20"/>
    <x v="3"/>
    <x v="3"/>
    <x v="1"/>
  </r>
  <r>
    <s v="13-03-2025"/>
    <s v="Al Ain"/>
    <s v="UAE"/>
    <x v="0"/>
    <s v="Male"/>
    <x v="1"/>
    <x v="55"/>
    <n v="570"/>
    <n v="95"/>
    <n v="124"/>
    <n v="6"/>
    <m/>
    <n v="51.87"/>
    <x v="0"/>
    <n v="741"/>
    <x v="147"/>
    <m/>
    <x v="130"/>
    <x v="3"/>
    <x v="3"/>
    <x v="1"/>
  </r>
  <r>
    <s v="13-03-2025"/>
    <s v="Visakhapatnam"/>
    <s v="India"/>
    <x v="0"/>
    <s v="Female"/>
    <x v="4"/>
    <x v="51"/>
    <n v="4200"/>
    <n v="600"/>
    <n v="780"/>
    <n v="7"/>
    <m/>
    <n v="100"/>
    <x v="2"/>
    <n v="5250"/>
    <x v="81"/>
    <m/>
    <x v="183"/>
    <x v="3"/>
    <x v="3"/>
    <x v="1"/>
  </r>
  <r>
    <s v="13-03-2025"/>
    <s v="Surat"/>
    <s v="India"/>
    <x v="0"/>
    <s v="Female"/>
    <x v="5"/>
    <x v="56"/>
    <n v="80"/>
    <n v="20"/>
    <n v="26"/>
    <n v="4"/>
    <m/>
    <n v="10"/>
    <x v="2"/>
    <n v="100"/>
    <x v="9"/>
    <m/>
    <x v="59"/>
    <x v="3"/>
    <x v="3"/>
    <x v="1"/>
  </r>
  <r>
    <s v="13-03-2025"/>
    <s v="New York"/>
    <s v="USA"/>
    <x v="0"/>
    <s v="Female"/>
    <x v="0"/>
    <x v="9"/>
    <n v="180"/>
    <n v="60"/>
    <n v="78"/>
    <n v="3"/>
    <m/>
    <n v="11.7"/>
    <x v="1"/>
    <n v="234"/>
    <x v="2"/>
    <m/>
    <x v="2"/>
    <x v="3"/>
    <x v="3"/>
    <x v="1"/>
  </r>
  <r>
    <s v="13-03-2025"/>
    <s v="Aizawl"/>
    <s v="India"/>
    <x v="0"/>
    <s v="Male"/>
    <x v="2"/>
    <x v="19"/>
    <n v="144000"/>
    <n v="18000"/>
    <n v="23400"/>
    <n v="8"/>
    <m/>
    <n v="3510"/>
    <x v="1"/>
    <n v="187200"/>
    <x v="25"/>
    <m/>
    <x v="26"/>
    <x v="3"/>
    <x v="3"/>
    <x v="1"/>
  </r>
  <r>
    <s v="13-03-2025"/>
    <s v="Bristol"/>
    <s v="UK"/>
    <x v="1"/>
    <s v="Male"/>
    <x v="0"/>
    <x v="4"/>
    <n v="160"/>
    <n v="40"/>
    <n v="52"/>
    <n v="4"/>
    <m/>
    <n v="24.96"/>
    <x v="0"/>
    <n v="208"/>
    <x v="61"/>
    <m/>
    <x v="11"/>
    <x v="3"/>
    <x v="3"/>
    <x v="1"/>
  </r>
  <r>
    <s v="13-03-2025"/>
    <s v="Bardhaman"/>
    <s v="India"/>
    <x v="0"/>
    <s v="Male"/>
    <x v="2"/>
    <x v="17"/>
    <n v="22000"/>
    <n v="2200"/>
    <n v="2860"/>
    <n v="10"/>
    <m/>
    <n v="286"/>
    <x v="0"/>
    <n v="28600"/>
    <x v="355"/>
    <m/>
    <x v="89"/>
    <x v="3"/>
    <x v="3"/>
    <x v="1"/>
  </r>
  <r>
    <s v="13-03-2025"/>
    <s v="Los Angeles"/>
    <s v="USA"/>
    <x v="0"/>
    <s v="Male"/>
    <x v="2"/>
    <x v="12"/>
    <n v="150000"/>
    <n v="25000"/>
    <n v="32500"/>
    <n v="6"/>
    <m/>
    <n v="4875"/>
    <x v="0"/>
    <n v="195000"/>
    <x v="174"/>
    <m/>
    <x v="77"/>
    <x v="3"/>
    <x v="3"/>
    <x v="1"/>
  </r>
  <r>
    <s v="13-03-2025"/>
    <s v="Bareilly"/>
    <s v="India"/>
    <x v="0"/>
    <s v="Male"/>
    <x v="1"/>
    <x v="47"/>
    <n v="75"/>
    <n v="25"/>
    <n v="33"/>
    <n v="3"/>
    <m/>
    <n v="9.75"/>
    <x v="2"/>
    <n v="97.5"/>
    <x v="119"/>
    <m/>
    <x v="111"/>
    <x v="3"/>
    <x v="3"/>
    <x v="1"/>
  </r>
  <r>
    <s v="13-03-2025"/>
    <s v="Gwalior"/>
    <s v="India"/>
    <x v="0"/>
    <s v="Female"/>
    <x v="4"/>
    <x v="35"/>
    <n v="1500"/>
    <n v="500"/>
    <n v="650"/>
    <n v="3"/>
    <m/>
    <n v="100"/>
    <x v="2"/>
    <n v="1800"/>
    <x v="52"/>
    <m/>
    <x v="0"/>
    <x v="3"/>
    <x v="3"/>
    <x v="1"/>
  </r>
  <r>
    <s v="13-03-2025"/>
    <s v="Hapur"/>
    <s v="India"/>
    <x v="0"/>
    <s v="Female"/>
    <x v="5"/>
    <x v="23"/>
    <n v="90"/>
    <n v="15"/>
    <n v="20"/>
    <n v="6"/>
    <m/>
    <n v="11.7"/>
    <x v="2"/>
    <n v="117"/>
    <x v="129"/>
    <m/>
    <x v="145"/>
    <x v="3"/>
    <x v="3"/>
    <x v="1"/>
  </r>
  <r>
    <s v="13-03-2025"/>
    <s v="Delhi"/>
    <s v="India"/>
    <x v="0"/>
    <s v="Male"/>
    <x v="0"/>
    <x v="27"/>
    <n v="40"/>
    <n v="40"/>
    <n v="52"/>
    <n v="1"/>
    <m/>
    <n v="5"/>
    <x v="2"/>
    <n v="50"/>
    <x v="188"/>
    <m/>
    <x v="45"/>
    <x v="3"/>
    <x v="3"/>
    <x v="1"/>
  </r>
  <r>
    <s v="13-03-2025"/>
    <s v="Las Vegas"/>
    <s v="USA"/>
    <x v="1"/>
    <s v="Female"/>
    <x v="0"/>
    <x v="14"/>
    <n v="840"/>
    <n v="140"/>
    <n v="182"/>
    <n v="6"/>
    <m/>
    <n v="100"/>
    <x v="2"/>
    <n v="1050"/>
    <x v="34"/>
    <m/>
    <x v="33"/>
    <x v="3"/>
    <x v="3"/>
    <x v="1"/>
  </r>
  <r>
    <s v="13-03-2025"/>
    <s v="Salvador"/>
    <s v="Brazil"/>
    <x v="1"/>
    <s v="Female"/>
    <x v="2"/>
    <x v="29"/>
    <n v="60000"/>
    <n v="12000"/>
    <n v="15600"/>
    <n v="5"/>
    <m/>
    <n v="2340"/>
    <x v="1"/>
    <n v="72000"/>
    <x v="149"/>
    <m/>
    <x v="79"/>
    <x v="3"/>
    <x v="3"/>
    <x v="1"/>
  </r>
  <r>
    <s v="13-03-2025"/>
    <s v="Hobart"/>
    <s v="Australia"/>
    <x v="0"/>
    <s v="Male"/>
    <x v="2"/>
    <x v="18"/>
    <n v="6000"/>
    <n v="1200"/>
    <n v="1560"/>
    <n v="5"/>
    <m/>
    <n v="156"/>
    <x v="1"/>
    <n v="7200"/>
    <x v="12"/>
    <m/>
    <x v="25"/>
    <x v="3"/>
    <x v="3"/>
    <x v="1"/>
  </r>
  <r>
    <s v="13-03-2025"/>
    <s v="Phoenix"/>
    <s v="USA"/>
    <x v="0"/>
    <s v="Male"/>
    <x v="2"/>
    <x v="7"/>
    <n v="220000"/>
    <n v="55000"/>
    <n v="71500"/>
    <n v="4"/>
    <m/>
    <n v="10725"/>
    <x v="1"/>
    <n v="275000"/>
    <x v="268"/>
    <m/>
    <x v="73"/>
    <x v="3"/>
    <x v="3"/>
    <x v="1"/>
  </r>
  <r>
    <s v="13-03-2025"/>
    <s v="Phoenix"/>
    <s v="USA"/>
    <x v="0"/>
    <s v="Male"/>
    <x v="0"/>
    <x v="38"/>
    <n v="270"/>
    <n v="45"/>
    <n v="59"/>
    <n v="6"/>
    <m/>
    <n v="21.734999999999999"/>
    <x v="0"/>
    <n v="310.5"/>
    <x v="233"/>
    <m/>
    <x v="185"/>
    <x v="3"/>
    <x v="3"/>
    <x v="1"/>
  </r>
  <r>
    <s v="13-03-2025"/>
    <s v="Houston"/>
    <s v="USA"/>
    <x v="1"/>
    <s v="Female"/>
    <x v="5"/>
    <x v="53"/>
    <n v="210"/>
    <n v="30"/>
    <n v="39"/>
    <n v="7"/>
    <m/>
    <n v="37.799999999999997"/>
    <x v="2"/>
    <n v="252"/>
    <x v="64"/>
    <m/>
    <x v="230"/>
    <x v="3"/>
    <x v="3"/>
    <x v="1"/>
  </r>
  <r>
    <s v="13-03-2025"/>
    <s v="Palghar"/>
    <s v="India"/>
    <x v="0"/>
    <s v="Female"/>
    <x v="4"/>
    <x v="31"/>
    <n v="2400"/>
    <n v="800"/>
    <n v="1040"/>
    <n v="3"/>
    <m/>
    <n v="104"/>
    <x v="0"/>
    <n v="3120"/>
    <x v="72"/>
    <m/>
    <x v="70"/>
    <x v="3"/>
    <x v="3"/>
    <x v="1"/>
  </r>
  <r>
    <s v="14-03-2025"/>
    <s v="Rio de Janeiro"/>
    <s v="Brazil"/>
    <x v="0"/>
    <s v="Female"/>
    <x v="1"/>
    <x v="54"/>
    <n v="175"/>
    <n v="35"/>
    <n v="46"/>
    <n v="5"/>
    <m/>
    <n v="11.375"/>
    <x v="1"/>
    <n v="227.5"/>
    <x v="186"/>
    <m/>
    <x v="156"/>
    <x v="4"/>
    <x v="3"/>
    <x v="1"/>
  </r>
  <r>
    <s v="14-03-2025"/>
    <s v="Patna"/>
    <s v="India"/>
    <x v="0"/>
    <s v="Male"/>
    <x v="0"/>
    <x v="4"/>
    <n v="280"/>
    <n v="40"/>
    <n v="52"/>
    <n v="7"/>
    <m/>
    <n v="24.5"/>
    <x v="0"/>
    <n v="350"/>
    <x v="91"/>
    <m/>
    <x v="87"/>
    <x v="4"/>
    <x v="3"/>
    <x v="1"/>
  </r>
  <r>
    <s v="14-03-2025"/>
    <s v="Fortaleza"/>
    <s v="Brazil"/>
    <x v="0"/>
    <s v="Male"/>
    <x v="2"/>
    <x v="18"/>
    <n v="9600"/>
    <n v="1200"/>
    <n v="1560"/>
    <n v="8"/>
    <m/>
    <n v="156"/>
    <x v="0"/>
    <n v="12000"/>
    <x v="162"/>
    <m/>
    <x v="171"/>
    <x v="4"/>
    <x v="3"/>
    <x v="1"/>
  </r>
  <r>
    <s v="14-03-2025"/>
    <s v="Austin"/>
    <s v="USA"/>
    <x v="0"/>
    <s v="Female"/>
    <x v="0"/>
    <x v="3"/>
    <n v="600"/>
    <n v="100"/>
    <n v="130"/>
    <n v="6"/>
    <m/>
    <n v="78"/>
    <x v="2"/>
    <n v="780"/>
    <x v="5"/>
    <m/>
    <x v="5"/>
    <x v="4"/>
    <x v="3"/>
    <x v="1"/>
  </r>
  <r>
    <s v="14-03-2025"/>
    <s v="Toronto"/>
    <s v="Canada"/>
    <x v="1"/>
    <s v="Male"/>
    <x v="0"/>
    <x v="36"/>
    <n v="275"/>
    <n v="55"/>
    <n v="72"/>
    <n v="5"/>
    <m/>
    <n v="51.5625"/>
    <x v="2"/>
    <n v="343.75"/>
    <x v="172"/>
    <m/>
    <x v="113"/>
    <x v="4"/>
    <x v="3"/>
    <x v="1"/>
  </r>
  <r>
    <s v="14-03-2025"/>
    <s v="Ras Al Khaimah"/>
    <s v="UAE"/>
    <x v="0"/>
    <s v="Female"/>
    <x v="4"/>
    <x v="45"/>
    <n v="8000"/>
    <n v="2000"/>
    <n v="2600"/>
    <n v="4"/>
    <m/>
    <n v="260"/>
    <x v="1"/>
    <n v="10000"/>
    <x v="130"/>
    <m/>
    <x v="119"/>
    <x v="4"/>
    <x v="3"/>
    <x v="1"/>
  </r>
  <r>
    <s v="14-03-2025"/>
    <s v="Tumkur"/>
    <s v="India"/>
    <x v="0"/>
    <s v="Male"/>
    <x v="0"/>
    <x v="27"/>
    <n v="200"/>
    <n v="40"/>
    <n v="52"/>
    <n v="5"/>
    <m/>
    <n v="18.2"/>
    <x v="0"/>
    <n v="260"/>
    <x v="55"/>
    <m/>
    <x v="54"/>
    <x v="4"/>
    <x v="3"/>
    <x v="1"/>
  </r>
  <r>
    <s v="14-03-2025"/>
    <s v="Tumkur"/>
    <s v="India"/>
    <x v="0"/>
    <s v="Male"/>
    <x v="4"/>
    <x v="28"/>
    <n v="500"/>
    <n v="100"/>
    <n v="130"/>
    <n v="5"/>
    <m/>
    <n v="42"/>
    <x v="0"/>
    <n v="600"/>
    <x v="132"/>
    <m/>
    <x v="24"/>
    <x v="4"/>
    <x v="3"/>
    <x v="1"/>
  </r>
  <r>
    <s v="14-03-2025"/>
    <s v="Pali"/>
    <s v="India"/>
    <x v="1"/>
    <s v="Male"/>
    <x v="0"/>
    <x v="27"/>
    <n v="200"/>
    <n v="40"/>
    <n v="52"/>
    <n v="5"/>
    <m/>
    <n v="26"/>
    <x v="1"/>
    <n v="260"/>
    <x v="55"/>
    <m/>
    <x v="54"/>
    <x v="4"/>
    <x v="3"/>
    <x v="1"/>
  </r>
  <r>
    <s v="14-03-2025"/>
    <s v="Manaus"/>
    <s v="Brazil"/>
    <x v="0"/>
    <s v="Male"/>
    <x v="2"/>
    <x v="10"/>
    <n v="3200"/>
    <n v="800"/>
    <n v="1040"/>
    <n v="4"/>
    <m/>
    <n v="104"/>
    <x v="1"/>
    <n v="3680"/>
    <x v="161"/>
    <m/>
    <x v="61"/>
    <x v="4"/>
    <x v="3"/>
    <x v="1"/>
  </r>
  <r>
    <s v="14-03-2025"/>
    <s v="Winnipeg"/>
    <s v="Canada"/>
    <x v="0"/>
    <s v="Male"/>
    <x v="0"/>
    <x v="27"/>
    <n v="200"/>
    <n v="40"/>
    <n v="52"/>
    <n v="5"/>
    <m/>
    <n v="12.5"/>
    <x v="1"/>
    <n v="250"/>
    <x v="78"/>
    <m/>
    <x v="54"/>
    <x v="4"/>
    <x v="3"/>
    <x v="1"/>
  </r>
  <r>
    <s v="14-03-2025"/>
    <s v="Kolhapur"/>
    <s v="India"/>
    <x v="0"/>
    <s v="Female"/>
    <x v="0"/>
    <x v="1"/>
    <n v="480"/>
    <n v="80"/>
    <n v="104"/>
    <n v="6"/>
    <m/>
    <n v="30"/>
    <x v="1"/>
    <n v="600"/>
    <x v="20"/>
    <m/>
    <x v="110"/>
    <x v="4"/>
    <x v="3"/>
    <x v="1"/>
  </r>
  <r>
    <s v="14-03-2025"/>
    <s v="Etawah"/>
    <s v="India"/>
    <x v="0"/>
    <s v="Male"/>
    <x v="2"/>
    <x v="29"/>
    <n v="48000"/>
    <n v="12000"/>
    <n v="15600"/>
    <n v="4"/>
    <m/>
    <n v="2340"/>
    <x v="0"/>
    <n v="62400"/>
    <x v="42"/>
    <m/>
    <x v="43"/>
    <x v="4"/>
    <x v="3"/>
    <x v="1"/>
  </r>
  <r>
    <s v="14-03-2025"/>
    <s v="Bareilly"/>
    <s v="India"/>
    <x v="1"/>
    <s v="Male"/>
    <x v="2"/>
    <x v="17"/>
    <n v="11000"/>
    <n v="2200"/>
    <n v="2860"/>
    <n v="5"/>
    <m/>
    <n v="286"/>
    <x v="0"/>
    <n v="13750"/>
    <x v="189"/>
    <m/>
    <x v="125"/>
    <x v="4"/>
    <x v="3"/>
    <x v="1"/>
  </r>
  <r>
    <s v="14-03-2025"/>
    <s v="Nizamabad"/>
    <s v="India"/>
    <x v="0"/>
    <s v="Female"/>
    <x v="2"/>
    <x v="18"/>
    <n v="9600"/>
    <n v="1200"/>
    <n v="1560"/>
    <n v="8"/>
    <m/>
    <n v="156"/>
    <x v="2"/>
    <n v="12480"/>
    <x v="220"/>
    <m/>
    <x v="171"/>
    <x v="4"/>
    <x v="3"/>
    <x v="1"/>
  </r>
  <r>
    <s v="14-03-2025"/>
    <s v="Allahabad"/>
    <s v="India"/>
    <x v="0"/>
    <s v="Male"/>
    <x v="4"/>
    <x v="16"/>
    <n v="10800"/>
    <n v="1800"/>
    <n v="2340"/>
    <n v="6"/>
    <m/>
    <n v="234"/>
    <x v="1"/>
    <n v="13500"/>
    <x v="282"/>
    <m/>
    <x v="96"/>
    <x v="4"/>
    <x v="3"/>
    <x v="1"/>
  </r>
  <r>
    <s v="14-03-2025"/>
    <s v="Fortaleza"/>
    <s v="Brazil"/>
    <x v="0"/>
    <s v="Male"/>
    <x v="0"/>
    <x v="33"/>
    <n v="60"/>
    <n v="60"/>
    <n v="78"/>
    <n v="1"/>
    <m/>
    <n v="3.9"/>
    <x v="1"/>
    <n v="78"/>
    <x v="209"/>
    <m/>
    <x v="112"/>
    <x v="4"/>
    <x v="3"/>
    <x v="1"/>
  </r>
  <r>
    <s v="14-03-2025"/>
    <s v="Kanpur"/>
    <s v="India"/>
    <x v="0"/>
    <s v="Female"/>
    <x v="2"/>
    <x v="17"/>
    <n v="4400"/>
    <n v="2200"/>
    <n v="2860"/>
    <n v="2"/>
    <m/>
    <n v="286"/>
    <x v="0"/>
    <n v="5720"/>
    <x v="114"/>
    <m/>
    <x v="104"/>
    <x v="4"/>
    <x v="3"/>
    <x v="1"/>
  </r>
  <r>
    <s v="14-03-2025"/>
    <s v="Mysore"/>
    <s v="India"/>
    <x v="0"/>
    <s v="Male"/>
    <x v="0"/>
    <x v="9"/>
    <n v="480"/>
    <n v="60"/>
    <n v="78"/>
    <n v="8"/>
    <m/>
    <n v="30"/>
    <x v="1"/>
    <n v="600"/>
    <x v="20"/>
    <m/>
    <x v="110"/>
    <x v="4"/>
    <x v="3"/>
    <x v="1"/>
  </r>
  <r>
    <s v="14-03-2025"/>
    <s v="Fujairah"/>
    <s v="UAE"/>
    <x v="1"/>
    <s v="Male"/>
    <x v="2"/>
    <x v="29"/>
    <n v="48000"/>
    <n v="12000"/>
    <n v="15600"/>
    <n v="4"/>
    <m/>
    <n v="2340"/>
    <x v="1"/>
    <n v="57600"/>
    <x v="311"/>
    <m/>
    <x v="43"/>
    <x v="4"/>
    <x v="3"/>
    <x v="1"/>
  </r>
  <r>
    <s v="14-03-2025"/>
    <s v="Kansas City"/>
    <s v="USA"/>
    <x v="1"/>
    <s v="Male"/>
    <x v="0"/>
    <x v="1"/>
    <n v="480"/>
    <n v="80"/>
    <n v="104"/>
    <n v="6"/>
    <m/>
    <n v="62.4"/>
    <x v="1"/>
    <n v="624"/>
    <x v="201"/>
    <m/>
    <x v="110"/>
    <x v="4"/>
    <x v="3"/>
    <x v="1"/>
  </r>
  <r>
    <s v="14-03-2025"/>
    <s v="Sangli"/>
    <s v="India"/>
    <x v="0"/>
    <s v="Male"/>
    <x v="0"/>
    <x v="11"/>
    <n v="4950"/>
    <n v="550"/>
    <n v="715"/>
    <n v="9"/>
    <m/>
    <n v="100"/>
    <x v="1"/>
    <n v="6187.5"/>
    <x v="411"/>
    <m/>
    <x v="222"/>
    <x v="4"/>
    <x v="3"/>
    <x v="1"/>
  </r>
  <r>
    <s v="14-03-2025"/>
    <s v="Manaus"/>
    <s v="Brazil"/>
    <x v="0"/>
    <s v="Male"/>
    <x v="2"/>
    <x v="7"/>
    <n v="165000"/>
    <n v="55000"/>
    <n v="71500"/>
    <n v="3"/>
    <m/>
    <n v="10725"/>
    <x v="2"/>
    <n v="214500"/>
    <x v="205"/>
    <m/>
    <x v="35"/>
    <x v="4"/>
    <x v="3"/>
    <x v="1"/>
  </r>
  <r>
    <s v="14-03-2025"/>
    <s v="Dresden"/>
    <s v="Germany"/>
    <x v="0"/>
    <s v="Female"/>
    <x v="0"/>
    <x v="0"/>
    <n v="1750"/>
    <n v="250"/>
    <n v="325"/>
    <n v="7"/>
    <m/>
    <n v="100"/>
    <x v="1"/>
    <n v="2100"/>
    <x v="288"/>
    <m/>
    <x v="31"/>
    <x v="4"/>
    <x v="3"/>
    <x v="1"/>
  </r>
  <r>
    <s v="14-03-2025"/>
    <s v="Quebec City"/>
    <s v="Canada"/>
    <x v="0"/>
    <s v="Male"/>
    <x v="4"/>
    <x v="30"/>
    <n v="9000"/>
    <n v="1500"/>
    <n v="1950"/>
    <n v="6"/>
    <m/>
    <n v="195"/>
    <x v="1"/>
    <n v="11700"/>
    <x v="282"/>
    <m/>
    <x v="23"/>
    <x v="4"/>
    <x v="3"/>
    <x v="1"/>
  </r>
  <r>
    <s v="14-03-2025"/>
    <s v="Gwalior"/>
    <s v="India"/>
    <x v="1"/>
    <s v="Female"/>
    <x v="0"/>
    <x v="38"/>
    <n v="180"/>
    <n v="45"/>
    <n v="59"/>
    <n v="4"/>
    <m/>
    <n v="35.1"/>
    <x v="2"/>
    <n v="234"/>
    <x v="2"/>
    <m/>
    <x v="94"/>
    <x v="4"/>
    <x v="3"/>
    <x v="1"/>
  </r>
  <r>
    <s v="14-03-2025"/>
    <s v="Portland"/>
    <s v="USA"/>
    <x v="0"/>
    <s v="Male"/>
    <x v="0"/>
    <x v="0"/>
    <n v="1250"/>
    <n v="250"/>
    <n v="325"/>
    <n v="5"/>
    <m/>
    <n v="100"/>
    <x v="0"/>
    <n v="1625"/>
    <x v="134"/>
    <m/>
    <x v="81"/>
    <x v="4"/>
    <x v="3"/>
    <x v="1"/>
  </r>
  <r>
    <s v="14-03-2025"/>
    <s v="Visakhapatnam"/>
    <s v="India"/>
    <x v="1"/>
    <s v="Male"/>
    <x v="1"/>
    <x v="50"/>
    <n v="400"/>
    <n v="200"/>
    <n v="260"/>
    <n v="2"/>
    <m/>
    <n v="52"/>
    <x v="1"/>
    <n v="520"/>
    <x v="20"/>
    <m/>
    <x v="20"/>
    <x v="4"/>
    <x v="3"/>
    <x v="1"/>
  </r>
  <r>
    <s v="15-03-2025"/>
    <s v="Ratlam"/>
    <s v="India"/>
    <x v="1"/>
    <s v="Female"/>
    <x v="2"/>
    <x v="12"/>
    <n v="100000"/>
    <n v="25000"/>
    <n v="32500"/>
    <n v="4"/>
    <m/>
    <n v="4875"/>
    <x v="1"/>
    <n v="130000"/>
    <x v="254"/>
    <m/>
    <x v="195"/>
    <x v="5"/>
    <x v="3"/>
    <x v="1"/>
  </r>
  <r>
    <s v="15-03-2025"/>
    <s v="Rewa"/>
    <s v="India"/>
    <x v="1"/>
    <s v="Male"/>
    <x v="2"/>
    <x v="7"/>
    <n v="330000"/>
    <n v="55000"/>
    <n v="71500"/>
    <n v="6"/>
    <m/>
    <n v="10725"/>
    <x v="0"/>
    <n v="429000"/>
    <x v="255"/>
    <m/>
    <x v="132"/>
    <x v="5"/>
    <x v="3"/>
    <x v="1"/>
  </r>
  <r>
    <s v="15-03-2025"/>
    <s v="Moradabad"/>
    <s v="India"/>
    <x v="0"/>
    <s v="Female"/>
    <x v="2"/>
    <x v="18"/>
    <n v="9600"/>
    <n v="1200"/>
    <n v="1560"/>
    <n v="8"/>
    <m/>
    <n v="156"/>
    <x v="2"/>
    <n v="12480"/>
    <x v="220"/>
    <m/>
    <x v="171"/>
    <x v="5"/>
    <x v="3"/>
    <x v="1"/>
  </r>
  <r>
    <s v="15-03-2025"/>
    <s v="Moradabad"/>
    <s v="India"/>
    <x v="0"/>
    <s v="Male"/>
    <x v="0"/>
    <x v="32"/>
    <n v="60"/>
    <n v="20"/>
    <n v="26"/>
    <n v="3"/>
    <m/>
    <n v="5.46"/>
    <x v="0"/>
    <n v="78"/>
    <x v="209"/>
    <m/>
    <x v="112"/>
    <x v="5"/>
    <x v="3"/>
    <x v="1"/>
  </r>
  <r>
    <s v="15-03-2025"/>
    <s v="Bhopal"/>
    <s v="India"/>
    <x v="0"/>
    <s v="Female"/>
    <x v="0"/>
    <x v="27"/>
    <n v="160"/>
    <n v="40"/>
    <n v="52"/>
    <n v="4"/>
    <m/>
    <n v="14.56"/>
    <x v="0"/>
    <n v="208"/>
    <x v="61"/>
    <m/>
    <x v="11"/>
    <x v="5"/>
    <x v="3"/>
    <x v="1"/>
  </r>
  <r>
    <s v="15-03-2025"/>
    <s v="Abu Dhabi"/>
    <s v="UAE"/>
    <x v="1"/>
    <s v="Male"/>
    <x v="0"/>
    <x v="3"/>
    <n v="500"/>
    <n v="100"/>
    <n v="130"/>
    <n v="5"/>
    <m/>
    <n v="60"/>
    <x v="1"/>
    <n v="600"/>
    <x v="132"/>
    <m/>
    <x v="24"/>
    <x v="5"/>
    <x v="3"/>
    <x v="1"/>
  </r>
  <r>
    <s v="15-03-2025"/>
    <s v="Chicago"/>
    <s v="USA"/>
    <x v="0"/>
    <s v="Male"/>
    <x v="0"/>
    <x v="32"/>
    <n v="40"/>
    <n v="20"/>
    <n v="26"/>
    <n v="2"/>
    <m/>
    <n v="2.2999999999999998"/>
    <x v="1"/>
    <n v="46"/>
    <x v="26"/>
    <m/>
    <x v="45"/>
    <x v="5"/>
    <x v="3"/>
    <x v="1"/>
  </r>
  <r>
    <s v="15-03-2025"/>
    <s v="Rewa"/>
    <s v="India"/>
    <x v="0"/>
    <s v="Male"/>
    <x v="5"/>
    <x v="57"/>
    <n v="200"/>
    <n v="25"/>
    <n v="33"/>
    <n v="8"/>
    <m/>
    <n v="18.2"/>
    <x v="0"/>
    <n v="260"/>
    <x v="55"/>
    <m/>
    <x v="198"/>
    <x v="5"/>
    <x v="3"/>
    <x v="1"/>
  </r>
  <r>
    <s v="15-03-2025"/>
    <s v="Aligarh"/>
    <s v="India"/>
    <x v="0"/>
    <s v="Female"/>
    <x v="0"/>
    <x v="38"/>
    <n v="315"/>
    <n v="45"/>
    <n v="59"/>
    <n v="7"/>
    <m/>
    <n v="19.6875"/>
    <x v="1"/>
    <n v="393.75"/>
    <x v="230"/>
    <m/>
    <x v="178"/>
    <x v="5"/>
    <x v="3"/>
    <x v="1"/>
  </r>
  <r>
    <s v="15-03-2025"/>
    <s v="Hamburg"/>
    <s v="Germany"/>
    <x v="0"/>
    <s v="Male"/>
    <x v="5"/>
    <x v="26"/>
    <n v="15"/>
    <n v="5"/>
    <n v="7"/>
    <n v="3"/>
    <m/>
    <n v="1.875"/>
    <x v="2"/>
    <n v="18.75"/>
    <x v="289"/>
    <m/>
    <x v="233"/>
    <x v="5"/>
    <x v="3"/>
    <x v="1"/>
  </r>
  <r>
    <s v="15-03-2025"/>
    <s v="Aligarh"/>
    <s v="India"/>
    <x v="1"/>
    <s v="Male"/>
    <x v="3"/>
    <x v="25"/>
    <n v="1200"/>
    <n v="120"/>
    <n v="156"/>
    <n v="10"/>
    <m/>
    <n v="100"/>
    <x v="1"/>
    <n v="1560"/>
    <x v="115"/>
    <m/>
    <x v="105"/>
    <x v="5"/>
    <x v="3"/>
    <x v="1"/>
  </r>
  <r>
    <s v="15-03-2025"/>
    <s v="Jaipur"/>
    <s v="India"/>
    <x v="1"/>
    <s v="Male"/>
    <x v="5"/>
    <x v="20"/>
    <n v="50"/>
    <n v="10"/>
    <n v="13"/>
    <n v="5"/>
    <m/>
    <n v="7.5"/>
    <x v="0"/>
    <n v="62.5"/>
    <x v="413"/>
    <m/>
    <x v="64"/>
    <x v="5"/>
    <x v="3"/>
    <x v="1"/>
  </r>
  <r>
    <s v="15-03-2025"/>
    <s v="Bardhaman"/>
    <s v="India"/>
    <x v="0"/>
    <s v="Female"/>
    <x v="5"/>
    <x v="23"/>
    <n v="90"/>
    <n v="15"/>
    <n v="20"/>
    <n v="6"/>
    <m/>
    <n v="11.25"/>
    <x v="2"/>
    <n v="112.5"/>
    <x v="119"/>
    <m/>
    <x v="145"/>
    <x v="5"/>
    <x v="3"/>
    <x v="1"/>
  </r>
  <r>
    <s v="15-03-2025"/>
    <s v="Portland"/>
    <s v="USA"/>
    <x v="0"/>
    <s v="Male"/>
    <x v="1"/>
    <x v="55"/>
    <n v="380"/>
    <n v="95"/>
    <n v="124"/>
    <n v="4"/>
    <m/>
    <n v="34.58"/>
    <x v="0"/>
    <n v="494"/>
    <x v="142"/>
    <m/>
    <x v="127"/>
    <x v="5"/>
    <x v="3"/>
    <x v="1"/>
  </r>
  <r>
    <s v="15-03-2025"/>
    <s v="Munich"/>
    <s v="Germany"/>
    <x v="0"/>
    <s v="Male"/>
    <x v="0"/>
    <x v="6"/>
    <n v="60"/>
    <n v="20"/>
    <n v="26"/>
    <n v="3"/>
    <m/>
    <n v="5.46"/>
    <x v="0"/>
    <n v="78"/>
    <x v="209"/>
    <m/>
    <x v="112"/>
    <x v="5"/>
    <x v="3"/>
    <x v="1"/>
  </r>
  <r>
    <s v="15-03-2025"/>
    <s v="Dresden"/>
    <s v="Germany"/>
    <x v="0"/>
    <s v="Female"/>
    <x v="2"/>
    <x v="10"/>
    <n v="6400"/>
    <n v="800"/>
    <n v="1040"/>
    <n v="8"/>
    <m/>
    <n v="104"/>
    <x v="1"/>
    <n v="8320"/>
    <x v="275"/>
    <m/>
    <x v="175"/>
    <x v="5"/>
    <x v="3"/>
    <x v="1"/>
  </r>
  <r>
    <s v="15-03-2025"/>
    <s v="Palghar"/>
    <s v="India"/>
    <x v="0"/>
    <s v="Male"/>
    <x v="4"/>
    <x v="31"/>
    <n v="4000"/>
    <n v="800"/>
    <n v="1040"/>
    <n v="5"/>
    <m/>
    <n v="104"/>
    <x v="0"/>
    <n v="4600"/>
    <x v="47"/>
    <m/>
    <x v="12"/>
    <x v="5"/>
    <x v="3"/>
    <x v="1"/>
  </r>
  <r>
    <s v="15-03-2025"/>
    <s v="Montreal"/>
    <s v="Canada"/>
    <x v="0"/>
    <s v="Male"/>
    <x v="0"/>
    <x v="43"/>
    <n v="28"/>
    <n v="7"/>
    <n v="9"/>
    <n v="4"/>
    <m/>
    <n v="1.82"/>
    <x v="1"/>
    <n v="36.4"/>
    <x v="125"/>
    <m/>
    <x v="186"/>
    <x v="5"/>
    <x v="3"/>
    <x v="1"/>
  </r>
  <r>
    <s v="15-03-2025"/>
    <s v="Ratlam"/>
    <s v="India"/>
    <x v="0"/>
    <s v="Male"/>
    <x v="0"/>
    <x v="33"/>
    <n v="240"/>
    <n v="60"/>
    <n v="78"/>
    <n v="4"/>
    <m/>
    <n v="21"/>
    <x v="0"/>
    <n v="300"/>
    <x v="55"/>
    <m/>
    <x v="7"/>
    <x v="5"/>
    <x v="3"/>
    <x v="1"/>
  </r>
  <r>
    <s v="15-03-2025"/>
    <s v="Delhi"/>
    <s v="India"/>
    <x v="0"/>
    <s v="Male"/>
    <x v="5"/>
    <x v="40"/>
    <n v="400"/>
    <n v="50"/>
    <n v="65"/>
    <n v="8"/>
    <m/>
    <n v="36.4"/>
    <x v="0"/>
    <n v="520"/>
    <x v="20"/>
    <m/>
    <x v="20"/>
    <x v="5"/>
    <x v="3"/>
    <x v="1"/>
  </r>
  <r>
    <s v="15-03-2025"/>
    <s v="Portland"/>
    <s v="USA"/>
    <x v="1"/>
    <s v="Male"/>
    <x v="2"/>
    <x v="24"/>
    <n v="1250"/>
    <n v="250"/>
    <n v="325"/>
    <n v="5"/>
    <m/>
    <n v="100"/>
    <x v="1"/>
    <n v="1625"/>
    <x v="134"/>
    <m/>
    <x v="81"/>
    <x v="5"/>
    <x v="3"/>
    <x v="1"/>
  </r>
  <r>
    <s v="15-03-2025"/>
    <s v="Atlanta"/>
    <s v="USA"/>
    <x v="0"/>
    <s v="Female"/>
    <x v="0"/>
    <x v="6"/>
    <n v="60"/>
    <n v="20"/>
    <n v="26"/>
    <n v="3"/>
    <m/>
    <n v="3.9"/>
    <x v="1"/>
    <n v="78"/>
    <x v="209"/>
    <m/>
    <x v="112"/>
    <x v="5"/>
    <x v="3"/>
    <x v="1"/>
  </r>
  <r>
    <s v="15-03-2025"/>
    <s v="Ahmedabad"/>
    <s v="India"/>
    <x v="0"/>
    <s v="Male"/>
    <x v="0"/>
    <x v="11"/>
    <n v="2750"/>
    <n v="550"/>
    <n v="715"/>
    <n v="5"/>
    <m/>
    <n v="100"/>
    <x v="0"/>
    <n v="3575"/>
    <x v="98"/>
    <m/>
    <x v="92"/>
    <x v="5"/>
    <x v="3"/>
    <x v="1"/>
  </r>
  <r>
    <s v="15-03-2025"/>
    <s v="Bardhaman"/>
    <s v="India"/>
    <x v="1"/>
    <s v="Female"/>
    <x v="2"/>
    <x v="7"/>
    <n v="440000"/>
    <n v="55000"/>
    <n v="71500"/>
    <n v="8"/>
    <m/>
    <n v="10725"/>
    <x v="2"/>
    <n v="528000"/>
    <x v="415"/>
    <m/>
    <x v="53"/>
    <x v="5"/>
    <x v="3"/>
    <x v="1"/>
  </r>
  <r>
    <s v="15-03-2025"/>
    <s v="Lucknow"/>
    <s v="India"/>
    <x v="1"/>
    <s v="Male"/>
    <x v="0"/>
    <x v="38"/>
    <n v="90"/>
    <n v="45"/>
    <n v="59"/>
    <n v="2"/>
    <m/>
    <n v="16.2"/>
    <x v="2"/>
    <n v="108"/>
    <x v="209"/>
    <m/>
    <x v="117"/>
    <x v="5"/>
    <x v="3"/>
    <x v="1"/>
  </r>
  <r>
    <s v="15-03-2025"/>
    <s v="Dresden"/>
    <s v="Germany"/>
    <x v="0"/>
    <s v="Male"/>
    <x v="0"/>
    <x v="5"/>
    <n v="630"/>
    <n v="90"/>
    <n v="117"/>
    <n v="7"/>
    <m/>
    <n v="52.92"/>
    <x v="0"/>
    <n v="756"/>
    <x v="15"/>
    <m/>
    <x v="15"/>
    <x v="5"/>
    <x v="3"/>
    <x v="1"/>
  </r>
  <r>
    <s v="15-03-2025"/>
    <s v="Kollam"/>
    <s v="India"/>
    <x v="0"/>
    <s v="Female"/>
    <x v="2"/>
    <x v="17"/>
    <n v="6600"/>
    <n v="2200"/>
    <n v="2860"/>
    <n v="3"/>
    <m/>
    <n v="286"/>
    <x v="0"/>
    <n v="8580"/>
    <x v="223"/>
    <m/>
    <x v="174"/>
    <x v="5"/>
    <x v="3"/>
    <x v="1"/>
  </r>
  <r>
    <s v="15-03-2025"/>
    <s v="Manchester"/>
    <s v="UK"/>
    <x v="1"/>
    <s v="Male"/>
    <x v="0"/>
    <x v="14"/>
    <n v="420"/>
    <n v="140"/>
    <n v="182"/>
    <n v="3"/>
    <m/>
    <n v="81.900000000000006"/>
    <x v="2"/>
    <n v="546"/>
    <x v="15"/>
    <m/>
    <x v="32"/>
    <x v="5"/>
    <x v="3"/>
    <x v="1"/>
  </r>
  <r>
    <s v="15-03-2025"/>
    <s v="Tumkur"/>
    <s v="India"/>
    <x v="1"/>
    <s v="Male"/>
    <x v="2"/>
    <x v="15"/>
    <n v="3500"/>
    <n v="3500"/>
    <n v="4550"/>
    <n v="1"/>
    <m/>
    <n v="455"/>
    <x v="0"/>
    <n v="4375"/>
    <x v="264"/>
    <m/>
    <x v="78"/>
    <x v="5"/>
    <x v="3"/>
    <x v="1"/>
  </r>
  <r>
    <s v="15-03-2025"/>
    <s v="Perth"/>
    <s v="Australia"/>
    <x v="1"/>
    <s v="Male"/>
    <x v="2"/>
    <x v="10"/>
    <n v="4000"/>
    <n v="800"/>
    <n v="1040"/>
    <n v="5"/>
    <m/>
    <n v="104"/>
    <x v="1"/>
    <n v="5200"/>
    <x v="12"/>
    <m/>
    <x v="12"/>
    <x v="5"/>
    <x v="3"/>
    <x v="1"/>
  </r>
  <r>
    <s v="16-03-2025"/>
    <s v="Kolhapur"/>
    <s v="India"/>
    <x v="0"/>
    <s v="Male"/>
    <x v="5"/>
    <x v="49"/>
    <n v="280"/>
    <n v="70"/>
    <n v="91"/>
    <n v="4"/>
    <m/>
    <n v="24.5"/>
    <x v="0"/>
    <n v="350"/>
    <x v="91"/>
    <m/>
    <x v="87"/>
    <x v="6"/>
    <x v="3"/>
    <x v="1"/>
  </r>
  <r>
    <s v="16-03-2025"/>
    <s v="Manchester"/>
    <s v="UK"/>
    <x v="1"/>
    <s v="Male"/>
    <x v="2"/>
    <x v="15"/>
    <n v="17500"/>
    <n v="3500"/>
    <n v="4550"/>
    <n v="5"/>
    <m/>
    <n v="455"/>
    <x v="2"/>
    <n v="22750"/>
    <x v="18"/>
    <m/>
    <x v="118"/>
    <x v="6"/>
    <x v="3"/>
    <x v="1"/>
  </r>
  <r>
    <s v="16-03-2025"/>
    <s v="Boston"/>
    <s v="USA"/>
    <x v="1"/>
    <s v="Female"/>
    <x v="0"/>
    <x v="11"/>
    <n v="2750"/>
    <n v="550"/>
    <n v="715"/>
    <n v="5"/>
    <m/>
    <n v="100"/>
    <x v="0"/>
    <n v="3575"/>
    <x v="98"/>
    <m/>
    <x v="92"/>
    <x v="6"/>
    <x v="3"/>
    <x v="1"/>
  </r>
  <r>
    <s v="16-03-2025"/>
    <s v="Las Vegas"/>
    <s v="USA"/>
    <x v="0"/>
    <s v="Male"/>
    <x v="0"/>
    <x v="11"/>
    <n v="1100"/>
    <n v="550"/>
    <n v="715"/>
    <n v="2"/>
    <m/>
    <n v="96.25"/>
    <x v="0"/>
    <n v="1375"/>
    <x v="266"/>
    <m/>
    <x v="66"/>
    <x v="6"/>
    <x v="3"/>
    <x v="1"/>
  </r>
  <r>
    <s v="16-03-2025"/>
    <s v="Cologne"/>
    <s v="Germany"/>
    <x v="0"/>
    <s v="Male"/>
    <x v="5"/>
    <x v="58"/>
    <n v="1250"/>
    <n v="250"/>
    <n v="325"/>
    <n v="5"/>
    <m/>
    <n v="100"/>
    <x v="0"/>
    <n v="1562.5"/>
    <x v="85"/>
    <m/>
    <x v="81"/>
    <x v="6"/>
    <x v="3"/>
    <x v="1"/>
  </r>
  <r>
    <s v="16-03-2025"/>
    <s v="San Francisco"/>
    <s v="USA"/>
    <x v="1"/>
    <s v="Female"/>
    <x v="5"/>
    <x v="53"/>
    <n v="150"/>
    <n v="30"/>
    <n v="39"/>
    <n v="5"/>
    <m/>
    <n v="22.5"/>
    <x v="0"/>
    <n v="187.5"/>
    <x v="238"/>
    <m/>
    <x v="181"/>
    <x v="6"/>
    <x v="3"/>
    <x v="1"/>
  </r>
  <r>
    <s v="16-03-2025"/>
    <s v="Kharagpur"/>
    <s v="India"/>
    <x v="1"/>
    <s v="Male"/>
    <x v="0"/>
    <x v="5"/>
    <n v="450"/>
    <n v="90"/>
    <n v="117"/>
    <n v="5"/>
    <m/>
    <n v="56.25"/>
    <x v="1"/>
    <n v="562.5"/>
    <x v="113"/>
    <m/>
    <x v="72"/>
    <x v="6"/>
    <x v="3"/>
    <x v="1"/>
  </r>
  <r>
    <s v="16-03-2025"/>
    <s v="Aizawl"/>
    <s v="India"/>
    <x v="0"/>
    <s v="Male"/>
    <x v="0"/>
    <x v="6"/>
    <n v="160"/>
    <n v="20"/>
    <n v="26"/>
    <n v="8"/>
    <m/>
    <n v="10.4"/>
    <x v="1"/>
    <n v="208"/>
    <x v="61"/>
    <m/>
    <x v="11"/>
    <x v="6"/>
    <x v="3"/>
    <x v="1"/>
  </r>
  <r>
    <s v="16-03-2025"/>
    <s v="Mysore"/>
    <s v="India"/>
    <x v="0"/>
    <s v="Male"/>
    <x v="0"/>
    <x v="38"/>
    <n v="270"/>
    <n v="45"/>
    <n v="59"/>
    <n v="6"/>
    <m/>
    <n v="17.55"/>
    <x v="1"/>
    <n v="351"/>
    <x v="207"/>
    <m/>
    <x v="185"/>
    <x v="6"/>
    <x v="3"/>
    <x v="1"/>
  </r>
  <r>
    <s v="16-03-2025"/>
    <s v="Bhopal"/>
    <s v="India"/>
    <x v="1"/>
    <s v="Male"/>
    <x v="1"/>
    <x v="50"/>
    <n v="1000"/>
    <n v="200"/>
    <n v="260"/>
    <n v="5"/>
    <m/>
    <n v="100"/>
    <x v="0"/>
    <n v="1250"/>
    <x v="214"/>
    <m/>
    <x v="22"/>
    <x v="6"/>
    <x v="3"/>
    <x v="1"/>
  </r>
  <r>
    <s v="16-03-2025"/>
    <s v="Allahabad"/>
    <s v="India"/>
    <x v="0"/>
    <s v="Male"/>
    <x v="4"/>
    <x v="30"/>
    <n v="1500"/>
    <n v="1500"/>
    <n v="1950"/>
    <n v="1"/>
    <m/>
    <n v="97.5"/>
    <x v="1"/>
    <n v="1950"/>
    <x v="0"/>
    <m/>
    <x v="0"/>
    <x v="6"/>
    <x v="3"/>
    <x v="1"/>
  </r>
  <r>
    <s v="16-03-2025"/>
    <s v="Ottawa"/>
    <s v="Canada"/>
    <x v="0"/>
    <s v="Male"/>
    <x v="4"/>
    <x v="16"/>
    <n v="10800"/>
    <n v="1800"/>
    <n v="2340"/>
    <n v="6"/>
    <m/>
    <n v="234"/>
    <x v="1"/>
    <n v="12960"/>
    <x v="19"/>
    <m/>
    <x v="96"/>
    <x v="6"/>
    <x v="3"/>
    <x v="1"/>
  </r>
  <r>
    <s v="16-03-2025"/>
    <s v="Gandhinagar"/>
    <s v="India"/>
    <x v="0"/>
    <s v="Female"/>
    <x v="2"/>
    <x v="10"/>
    <n v="3200"/>
    <n v="800"/>
    <n v="1040"/>
    <n v="4"/>
    <m/>
    <n v="104"/>
    <x v="2"/>
    <n v="4000"/>
    <x v="63"/>
    <m/>
    <x v="61"/>
    <x v="6"/>
    <x v="3"/>
    <x v="1"/>
  </r>
  <r>
    <s v="16-03-2025"/>
    <s v="Sydney"/>
    <s v="Australia"/>
    <x v="0"/>
    <s v="Female"/>
    <x v="5"/>
    <x v="40"/>
    <n v="400"/>
    <n v="50"/>
    <n v="65"/>
    <n v="8"/>
    <m/>
    <n v="26"/>
    <x v="1"/>
    <n v="520"/>
    <x v="20"/>
    <m/>
    <x v="20"/>
    <x v="6"/>
    <x v="3"/>
    <x v="1"/>
  </r>
  <r>
    <s v="16-03-2025"/>
    <s v="Houston"/>
    <s v="USA"/>
    <x v="0"/>
    <s v="Male"/>
    <x v="2"/>
    <x v="18"/>
    <n v="12000"/>
    <n v="1200"/>
    <n v="1560"/>
    <n v="10"/>
    <m/>
    <n v="156"/>
    <x v="0"/>
    <n v="15600"/>
    <x v="41"/>
    <m/>
    <x v="42"/>
    <x v="6"/>
    <x v="3"/>
    <x v="1"/>
  </r>
  <r>
    <s v="16-03-2025"/>
    <s v="Glasgow"/>
    <s v="UK"/>
    <x v="0"/>
    <s v="Female"/>
    <x v="4"/>
    <x v="30"/>
    <n v="7500"/>
    <n v="1500"/>
    <n v="1950"/>
    <n v="5"/>
    <m/>
    <n v="195"/>
    <x v="1"/>
    <n v="9750"/>
    <x v="49"/>
    <m/>
    <x v="50"/>
    <x v="6"/>
    <x v="3"/>
    <x v="1"/>
  </r>
  <r>
    <s v="16-03-2025"/>
    <s v="Thiruvananthapuram"/>
    <s v="India"/>
    <x v="0"/>
    <s v="Male"/>
    <x v="1"/>
    <x v="39"/>
    <n v="450"/>
    <n v="50"/>
    <n v="65"/>
    <n v="9"/>
    <m/>
    <n v="29.25"/>
    <x v="1"/>
    <n v="585"/>
    <x v="74"/>
    <m/>
    <x v="72"/>
    <x v="6"/>
    <x v="3"/>
    <x v="1"/>
  </r>
  <r>
    <s v="16-03-2025"/>
    <s v="Liverpool"/>
    <s v="UK"/>
    <x v="1"/>
    <s v="Female"/>
    <x v="0"/>
    <x v="4"/>
    <n v="160"/>
    <n v="40"/>
    <n v="52"/>
    <n v="4"/>
    <m/>
    <n v="20"/>
    <x v="1"/>
    <n v="200"/>
    <x v="121"/>
    <m/>
    <x v="11"/>
    <x v="6"/>
    <x v="3"/>
    <x v="1"/>
  </r>
  <r>
    <s v="16-03-2025"/>
    <s v="Sambalpur"/>
    <s v="India"/>
    <x v="0"/>
    <s v="Male"/>
    <x v="0"/>
    <x v="9"/>
    <n v="180"/>
    <n v="60"/>
    <n v="78"/>
    <n v="3"/>
    <m/>
    <n v="15.75"/>
    <x v="0"/>
    <n v="225"/>
    <x v="65"/>
    <m/>
    <x v="2"/>
    <x v="6"/>
    <x v="3"/>
    <x v="1"/>
  </r>
  <r>
    <s v="16-03-2025"/>
    <s v="Cologne"/>
    <s v="Germany"/>
    <x v="1"/>
    <s v="Female"/>
    <x v="2"/>
    <x v="17"/>
    <n v="13200"/>
    <n v="2200"/>
    <n v="2860"/>
    <n v="6"/>
    <m/>
    <n v="286"/>
    <x v="0"/>
    <n v="17160"/>
    <x v="68"/>
    <m/>
    <x v="21"/>
    <x v="6"/>
    <x v="3"/>
    <x v="1"/>
  </r>
  <r>
    <s v="16-03-2025"/>
    <s v="Satna"/>
    <s v="India"/>
    <x v="1"/>
    <s v="Male"/>
    <x v="5"/>
    <x v="58"/>
    <n v="1750"/>
    <n v="250"/>
    <n v="325"/>
    <n v="7"/>
    <m/>
    <n v="100"/>
    <x v="1"/>
    <n v="2187.5"/>
    <x v="178"/>
    <m/>
    <x v="31"/>
    <x v="6"/>
    <x v="3"/>
    <x v="1"/>
  </r>
  <r>
    <s v="16-03-2025"/>
    <s v="Dallas"/>
    <s v="USA"/>
    <x v="0"/>
    <s v="Male"/>
    <x v="4"/>
    <x v="28"/>
    <n v="600"/>
    <n v="100"/>
    <n v="130"/>
    <n v="6"/>
    <m/>
    <n v="37.5"/>
    <x v="1"/>
    <n v="750"/>
    <x v="22"/>
    <m/>
    <x v="5"/>
    <x v="6"/>
    <x v="3"/>
    <x v="1"/>
  </r>
  <r>
    <s v="16-03-2025"/>
    <s v="Nashik"/>
    <s v="India"/>
    <x v="0"/>
    <s v="Male"/>
    <x v="0"/>
    <x v="11"/>
    <n v="4400"/>
    <n v="550"/>
    <n v="715"/>
    <n v="8"/>
    <m/>
    <n v="100"/>
    <x v="0"/>
    <n v="5720"/>
    <x v="114"/>
    <m/>
    <x v="104"/>
    <x v="6"/>
    <x v="3"/>
    <x v="1"/>
  </r>
  <r>
    <s v="16-03-2025"/>
    <s v="Aizawl"/>
    <s v="India"/>
    <x v="0"/>
    <s v="Male"/>
    <x v="2"/>
    <x v="29"/>
    <n v="84000"/>
    <n v="12000"/>
    <n v="15600"/>
    <n v="7"/>
    <m/>
    <n v="2340"/>
    <x v="1"/>
    <n v="109200"/>
    <x v="56"/>
    <m/>
    <x v="55"/>
    <x v="6"/>
    <x v="3"/>
    <x v="1"/>
  </r>
  <r>
    <s v="16-03-2025"/>
    <s v="Berlin"/>
    <s v="Germany"/>
    <x v="1"/>
    <s v="Male"/>
    <x v="5"/>
    <x v="23"/>
    <n v="90"/>
    <n v="15"/>
    <n v="20"/>
    <n v="6"/>
    <m/>
    <n v="11.7"/>
    <x v="1"/>
    <n v="117"/>
    <x v="129"/>
    <m/>
    <x v="145"/>
    <x v="6"/>
    <x v="3"/>
    <x v="1"/>
  </r>
  <r>
    <s v="16-03-2025"/>
    <s v="Birmingham"/>
    <s v="UK"/>
    <x v="0"/>
    <s v="Female"/>
    <x v="0"/>
    <x v="14"/>
    <n v="980"/>
    <n v="140"/>
    <n v="182"/>
    <n v="7"/>
    <m/>
    <n v="63.7"/>
    <x v="1"/>
    <n v="1274"/>
    <x v="135"/>
    <m/>
    <x v="121"/>
    <x v="6"/>
    <x v="3"/>
    <x v="1"/>
  </r>
  <r>
    <s v="16-03-2025"/>
    <s v="Nashville"/>
    <s v="USA"/>
    <x v="1"/>
    <s v="Male"/>
    <x v="4"/>
    <x v="37"/>
    <n v="1500"/>
    <n v="300"/>
    <n v="390"/>
    <n v="5"/>
    <m/>
    <n v="100"/>
    <x v="1"/>
    <n v="1800"/>
    <x v="52"/>
    <m/>
    <x v="0"/>
    <x v="6"/>
    <x v="3"/>
    <x v="1"/>
  </r>
  <r>
    <s v="16-03-2025"/>
    <s v="Milwaukee"/>
    <s v="USA"/>
    <x v="0"/>
    <s v="Male"/>
    <x v="0"/>
    <x v="11"/>
    <n v="3300"/>
    <n v="550"/>
    <n v="715"/>
    <n v="6"/>
    <m/>
    <n v="100"/>
    <x v="1"/>
    <n v="4290"/>
    <x v="239"/>
    <m/>
    <x v="187"/>
    <x v="6"/>
    <x v="3"/>
    <x v="1"/>
  </r>
  <r>
    <s v="16-03-2025"/>
    <s v="Abu Dhabi"/>
    <s v="UAE"/>
    <x v="1"/>
    <s v="Female"/>
    <x v="0"/>
    <x v="5"/>
    <n v="540"/>
    <n v="90"/>
    <n v="117"/>
    <n v="6"/>
    <m/>
    <n v="81"/>
    <x v="0"/>
    <n v="675"/>
    <x v="74"/>
    <m/>
    <x v="8"/>
    <x v="6"/>
    <x v="3"/>
    <x v="1"/>
  </r>
  <r>
    <s v="16-03-2025"/>
    <s v="Los Angeles"/>
    <s v="USA"/>
    <x v="0"/>
    <s v="Male"/>
    <x v="5"/>
    <x v="57"/>
    <n v="225"/>
    <n v="25"/>
    <n v="33"/>
    <n v="9"/>
    <m/>
    <n v="13.5"/>
    <x v="1"/>
    <n v="270"/>
    <x v="65"/>
    <m/>
    <x v="229"/>
    <x v="6"/>
    <x v="3"/>
    <x v="1"/>
  </r>
  <r>
    <s v="16-03-2025"/>
    <s v="Winnipeg"/>
    <s v="Canada"/>
    <x v="0"/>
    <s v="Male"/>
    <x v="2"/>
    <x v="52"/>
    <n v="30000"/>
    <n v="5000"/>
    <n v="6500"/>
    <n v="6"/>
    <m/>
    <n v="650"/>
    <x v="1"/>
    <n v="37500"/>
    <x v="176"/>
    <m/>
    <x v="146"/>
    <x v="6"/>
    <x v="3"/>
    <x v="1"/>
  </r>
  <r>
    <s v="16-03-2025"/>
    <s v="Glasgow"/>
    <s v="UK"/>
    <x v="0"/>
    <s v="Male"/>
    <x v="0"/>
    <x v="33"/>
    <n v="420"/>
    <n v="60"/>
    <n v="78"/>
    <n v="7"/>
    <m/>
    <n v="27.3"/>
    <x v="1"/>
    <n v="546"/>
    <x v="15"/>
    <m/>
    <x v="32"/>
    <x v="6"/>
    <x v="3"/>
    <x v="1"/>
  </r>
  <r>
    <s v="16-03-2025"/>
    <s v="Adelaide"/>
    <s v="Australia"/>
    <x v="0"/>
    <s v="Male"/>
    <x v="1"/>
    <x v="50"/>
    <n v="1000"/>
    <n v="200"/>
    <n v="260"/>
    <n v="5"/>
    <m/>
    <n v="80.5"/>
    <x v="0"/>
    <n v="1150"/>
    <x v="22"/>
    <m/>
    <x v="22"/>
    <x v="6"/>
    <x v="3"/>
    <x v="1"/>
  </r>
  <r>
    <s v="17-03-2025"/>
    <s v="Los Angeles"/>
    <s v="USA"/>
    <x v="1"/>
    <s v="Female"/>
    <x v="2"/>
    <x v="18"/>
    <n v="9600"/>
    <n v="1200"/>
    <n v="1560"/>
    <n v="8"/>
    <m/>
    <n v="156"/>
    <x v="1"/>
    <n v="12480"/>
    <x v="220"/>
    <m/>
    <x v="171"/>
    <x v="7"/>
    <x v="3"/>
    <x v="1"/>
  </r>
  <r>
    <s v="17-03-2025"/>
    <s v="Portland"/>
    <s v="USA"/>
    <x v="1"/>
    <s v="Female"/>
    <x v="0"/>
    <x v="27"/>
    <n v="200"/>
    <n v="40"/>
    <n v="52"/>
    <n v="5"/>
    <m/>
    <n v="25"/>
    <x v="1"/>
    <n v="250"/>
    <x v="78"/>
    <m/>
    <x v="54"/>
    <x v="7"/>
    <x v="3"/>
    <x v="1"/>
  </r>
  <r>
    <s v="17-03-2025"/>
    <s v="Ajman"/>
    <s v="UAE"/>
    <x v="1"/>
    <s v="Male"/>
    <x v="0"/>
    <x v="14"/>
    <n v="560"/>
    <n v="140"/>
    <n v="182"/>
    <n v="4"/>
    <m/>
    <n v="100"/>
    <x v="2"/>
    <n v="700"/>
    <x v="3"/>
    <m/>
    <x v="17"/>
    <x v="7"/>
    <x v="3"/>
    <x v="1"/>
  </r>
  <r>
    <s v="17-03-2025"/>
    <s v="Vancouver"/>
    <s v="Canada"/>
    <x v="0"/>
    <s v="Male"/>
    <x v="1"/>
    <x v="50"/>
    <n v="1800"/>
    <n v="200"/>
    <n v="260"/>
    <n v="9"/>
    <m/>
    <n v="100"/>
    <x v="2"/>
    <n v="2250"/>
    <x v="0"/>
    <m/>
    <x v="122"/>
    <x v="7"/>
    <x v="3"/>
    <x v="1"/>
  </r>
  <r>
    <s v="17-03-2025"/>
    <s v="Aligarh"/>
    <s v="India"/>
    <x v="0"/>
    <s v="Male"/>
    <x v="0"/>
    <x v="6"/>
    <n v="120"/>
    <n v="20"/>
    <n v="26"/>
    <n v="6"/>
    <m/>
    <n v="10.92"/>
    <x v="0"/>
    <n v="156"/>
    <x v="4"/>
    <m/>
    <x v="4"/>
    <x v="7"/>
    <x v="3"/>
    <x v="1"/>
  </r>
  <r>
    <s v="17-03-2025"/>
    <s v="Mumbai"/>
    <s v="India"/>
    <x v="1"/>
    <s v="Female"/>
    <x v="2"/>
    <x v="12"/>
    <n v="50000"/>
    <n v="25000"/>
    <n v="32500"/>
    <n v="2"/>
    <m/>
    <n v="4875"/>
    <x v="1"/>
    <n v="60000"/>
    <x v="138"/>
    <m/>
    <x v="173"/>
    <x v="7"/>
    <x v="3"/>
    <x v="1"/>
  </r>
  <r>
    <s v="17-03-2025"/>
    <s v="Sangli"/>
    <s v="India"/>
    <x v="0"/>
    <s v="Male"/>
    <x v="0"/>
    <x v="32"/>
    <n v="100"/>
    <n v="20"/>
    <n v="26"/>
    <n v="5"/>
    <m/>
    <n v="12.5"/>
    <x v="2"/>
    <n v="125"/>
    <x v="29"/>
    <m/>
    <x v="9"/>
    <x v="7"/>
    <x v="3"/>
    <x v="1"/>
  </r>
  <r>
    <s v="17-03-2025"/>
    <s v="Adelaide"/>
    <s v="Australia"/>
    <x v="0"/>
    <s v="Male"/>
    <x v="3"/>
    <x v="25"/>
    <n v="720"/>
    <n v="120"/>
    <n v="156"/>
    <n v="6"/>
    <m/>
    <n v="46.8"/>
    <x v="1"/>
    <n v="936"/>
    <x v="1"/>
    <m/>
    <x v="1"/>
    <x v="7"/>
    <x v="3"/>
    <x v="1"/>
  </r>
  <r>
    <s v="17-03-2025"/>
    <s v="Melbourne"/>
    <s v="Australia"/>
    <x v="1"/>
    <s v="Female"/>
    <x v="4"/>
    <x v="37"/>
    <n v="1500"/>
    <n v="300"/>
    <n v="390"/>
    <n v="5"/>
    <m/>
    <n v="100"/>
    <x v="0"/>
    <n v="1950"/>
    <x v="0"/>
    <m/>
    <x v="0"/>
    <x v="7"/>
    <x v="3"/>
    <x v="1"/>
  </r>
  <r>
    <s v="17-03-2025"/>
    <s v="Delhi"/>
    <s v="India"/>
    <x v="0"/>
    <s v="Female"/>
    <x v="2"/>
    <x v="18"/>
    <n v="4800"/>
    <n v="1200"/>
    <n v="1560"/>
    <n v="4"/>
    <m/>
    <n v="156"/>
    <x v="1"/>
    <n v="6240"/>
    <x v="38"/>
    <m/>
    <x v="38"/>
    <x v="7"/>
    <x v="3"/>
    <x v="1"/>
  </r>
  <r>
    <s v="17-03-2025"/>
    <s v="Ras Al Khaimah"/>
    <s v="UAE"/>
    <x v="0"/>
    <s v="Female"/>
    <x v="0"/>
    <x v="1"/>
    <n v="560"/>
    <n v="80"/>
    <n v="104"/>
    <n v="7"/>
    <m/>
    <n v="36.4"/>
    <x v="1"/>
    <n v="728"/>
    <x v="17"/>
    <m/>
    <x v="17"/>
    <x v="7"/>
    <x v="3"/>
    <x v="1"/>
  </r>
  <r>
    <s v="17-03-2025"/>
    <s v="Jalgaon"/>
    <s v="India"/>
    <x v="0"/>
    <s v="Male"/>
    <x v="2"/>
    <x v="15"/>
    <n v="21000"/>
    <n v="3500"/>
    <n v="4550"/>
    <n v="6"/>
    <m/>
    <n v="455"/>
    <x v="1"/>
    <n v="25200"/>
    <x v="195"/>
    <m/>
    <x v="18"/>
    <x v="7"/>
    <x v="3"/>
    <x v="1"/>
  </r>
  <r>
    <s v="17-03-2025"/>
    <s v="Delhi"/>
    <s v="India"/>
    <x v="0"/>
    <s v="Female"/>
    <x v="0"/>
    <x v="27"/>
    <n v="160"/>
    <n v="40"/>
    <n v="52"/>
    <n v="4"/>
    <m/>
    <n v="20"/>
    <x v="2"/>
    <n v="200"/>
    <x v="121"/>
    <m/>
    <x v="11"/>
    <x v="7"/>
    <x v="3"/>
    <x v="1"/>
  </r>
  <r>
    <s v="17-03-2025"/>
    <s v="Nashik"/>
    <s v="India"/>
    <x v="0"/>
    <s v="Male"/>
    <x v="0"/>
    <x v="33"/>
    <n v="240"/>
    <n v="60"/>
    <n v="78"/>
    <n v="4"/>
    <m/>
    <n v="15.6"/>
    <x v="1"/>
    <n v="312"/>
    <x v="7"/>
    <m/>
    <x v="7"/>
    <x v="7"/>
    <x v="3"/>
    <x v="1"/>
  </r>
  <r>
    <s v="17-03-2025"/>
    <s v="Munich"/>
    <s v="Germany"/>
    <x v="0"/>
    <s v="Female"/>
    <x v="3"/>
    <x v="25"/>
    <n v="360"/>
    <n v="120"/>
    <n v="156"/>
    <n v="3"/>
    <m/>
    <n v="46.8"/>
    <x v="2"/>
    <n v="468"/>
    <x v="101"/>
    <m/>
    <x v="44"/>
    <x v="7"/>
    <x v="3"/>
    <x v="1"/>
  </r>
  <r>
    <s v="17-03-2025"/>
    <s v="Munich"/>
    <s v="Germany"/>
    <x v="1"/>
    <s v="Female"/>
    <x v="2"/>
    <x v="10"/>
    <n v="4000"/>
    <n v="800"/>
    <n v="1040"/>
    <n v="5"/>
    <m/>
    <n v="104"/>
    <x v="1"/>
    <n v="4600"/>
    <x v="47"/>
    <m/>
    <x v="12"/>
    <x v="7"/>
    <x v="3"/>
    <x v="1"/>
  </r>
  <r>
    <s v="17-03-2025"/>
    <s v="Gandhinagar"/>
    <s v="India"/>
    <x v="0"/>
    <s v="Male"/>
    <x v="1"/>
    <x v="39"/>
    <n v="150"/>
    <n v="50"/>
    <n v="65"/>
    <n v="3"/>
    <m/>
    <n v="13.65"/>
    <x v="0"/>
    <n v="195"/>
    <x v="65"/>
    <m/>
    <x v="181"/>
    <x v="7"/>
    <x v="3"/>
    <x v="1"/>
  </r>
  <r>
    <s v="17-03-2025"/>
    <s v="Edmonton"/>
    <s v="Canada"/>
    <x v="1"/>
    <s v="Male"/>
    <x v="2"/>
    <x v="12"/>
    <n v="150000"/>
    <n v="25000"/>
    <n v="32500"/>
    <n v="6"/>
    <m/>
    <n v="4875"/>
    <x v="0"/>
    <n v="180000"/>
    <x v="254"/>
    <m/>
    <x v="77"/>
    <x v="7"/>
    <x v="3"/>
    <x v="1"/>
  </r>
  <r>
    <s v="17-03-2025"/>
    <s v="Sangli"/>
    <s v="India"/>
    <x v="0"/>
    <s v="Male"/>
    <x v="1"/>
    <x v="22"/>
    <n v="400"/>
    <n v="100"/>
    <n v="130"/>
    <n v="4"/>
    <m/>
    <n v="26"/>
    <x v="1"/>
    <n v="520"/>
    <x v="20"/>
    <m/>
    <x v="20"/>
    <x v="7"/>
    <x v="3"/>
    <x v="1"/>
  </r>
  <r>
    <s v="17-03-2025"/>
    <s v="Bardhaman"/>
    <s v="India"/>
    <x v="0"/>
    <s v="Male"/>
    <x v="0"/>
    <x v="27"/>
    <n v="120"/>
    <n v="40"/>
    <n v="52"/>
    <n v="3"/>
    <m/>
    <n v="7.5"/>
    <x v="1"/>
    <n v="150"/>
    <x v="53"/>
    <m/>
    <x v="4"/>
    <x v="7"/>
    <x v="3"/>
    <x v="1"/>
  </r>
  <r>
    <s v="17-03-2025"/>
    <s v="Sydney"/>
    <s v="Australia"/>
    <x v="0"/>
    <s v="Female"/>
    <x v="4"/>
    <x v="16"/>
    <n v="10800"/>
    <n v="1800"/>
    <n v="2340"/>
    <n v="6"/>
    <m/>
    <n v="234"/>
    <x v="0"/>
    <n v="13500"/>
    <x v="282"/>
    <m/>
    <x v="96"/>
    <x v="7"/>
    <x v="3"/>
    <x v="1"/>
  </r>
  <r>
    <s v="17-03-2025"/>
    <s v="Nashville"/>
    <s v="USA"/>
    <x v="1"/>
    <s v="Male"/>
    <x v="0"/>
    <x v="14"/>
    <n v="700"/>
    <n v="140"/>
    <n v="182"/>
    <n v="5"/>
    <m/>
    <n v="87.5"/>
    <x v="1"/>
    <n v="875"/>
    <x v="166"/>
    <m/>
    <x v="3"/>
    <x v="7"/>
    <x v="3"/>
    <x v="1"/>
  </r>
  <r>
    <s v="17-03-2025"/>
    <s v="Leeds"/>
    <s v="UK"/>
    <x v="0"/>
    <s v="Male"/>
    <x v="0"/>
    <x v="14"/>
    <n v="140"/>
    <n v="140"/>
    <n v="182"/>
    <n v="1"/>
    <m/>
    <n v="9.1"/>
    <x v="1"/>
    <n v="182"/>
    <x v="64"/>
    <m/>
    <x v="62"/>
    <x v="7"/>
    <x v="3"/>
    <x v="1"/>
  </r>
  <r>
    <s v="17-03-2025"/>
    <s v="Moradabad"/>
    <s v="India"/>
    <x v="1"/>
    <s v="Female"/>
    <x v="5"/>
    <x v="41"/>
    <n v="24"/>
    <n v="3"/>
    <n v="4"/>
    <n v="8"/>
    <m/>
    <n v="4.68"/>
    <x v="2"/>
    <n v="31.2"/>
    <x v="342"/>
    <m/>
    <x v="69"/>
    <x v="7"/>
    <x v="3"/>
    <x v="1"/>
  </r>
  <r>
    <s v="17-03-2025"/>
    <s v="San Diego"/>
    <s v="USA"/>
    <x v="1"/>
    <s v="Female"/>
    <x v="0"/>
    <x v="43"/>
    <n v="35"/>
    <n v="7"/>
    <n v="9"/>
    <n v="5"/>
    <m/>
    <n v="4.375"/>
    <x v="1"/>
    <n v="43.75"/>
    <x v="152"/>
    <m/>
    <x v="115"/>
    <x v="7"/>
    <x v="3"/>
    <x v="1"/>
  </r>
  <r>
    <s v="17-03-2025"/>
    <s v="Nashville"/>
    <s v="USA"/>
    <x v="0"/>
    <s v="Female"/>
    <x v="4"/>
    <x v="13"/>
    <n v="7200"/>
    <n v="900"/>
    <n v="1170"/>
    <n v="8"/>
    <m/>
    <n v="117"/>
    <x v="0"/>
    <n v="9000"/>
    <x v="23"/>
    <m/>
    <x v="19"/>
    <x v="7"/>
    <x v="3"/>
    <x v="1"/>
  </r>
  <r>
    <s v="17-03-2025"/>
    <s v="SÃ£o Paulo"/>
    <s v="Brazil"/>
    <x v="0"/>
    <s v="Female"/>
    <x v="2"/>
    <x v="24"/>
    <n v="1000"/>
    <n v="250"/>
    <n v="325"/>
    <n v="4"/>
    <m/>
    <n v="65"/>
    <x v="1"/>
    <n v="1300"/>
    <x v="52"/>
    <m/>
    <x v="22"/>
    <x v="7"/>
    <x v="3"/>
    <x v="1"/>
  </r>
  <r>
    <s v="18-03-2025"/>
    <s v="Kolkata"/>
    <s v="India"/>
    <x v="0"/>
    <s v="Female"/>
    <x v="0"/>
    <x v="9"/>
    <n v="180"/>
    <n v="60"/>
    <n v="78"/>
    <n v="3"/>
    <m/>
    <n v="11.25"/>
    <x v="1"/>
    <n v="225"/>
    <x v="65"/>
    <m/>
    <x v="2"/>
    <x v="8"/>
    <x v="3"/>
    <x v="1"/>
  </r>
  <r>
    <s v="18-03-2025"/>
    <s v="Hamburg"/>
    <s v="Germany"/>
    <x v="0"/>
    <s v="Male"/>
    <x v="2"/>
    <x v="52"/>
    <n v="15000"/>
    <n v="5000"/>
    <n v="6500"/>
    <n v="3"/>
    <m/>
    <n v="650"/>
    <x v="1"/>
    <n v="19500"/>
    <x v="151"/>
    <m/>
    <x v="134"/>
    <x v="8"/>
    <x v="3"/>
    <x v="1"/>
  </r>
  <r>
    <s v="18-03-2025"/>
    <s v="Birmingham"/>
    <s v="UK"/>
    <x v="1"/>
    <s v="Male"/>
    <x v="0"/>
    <x v="43"/>
    <n v="14"/>
    <n v="7"/>
    <n v="9"/>
    <n v="2"/>
    <m/>
    <n v="1.82"/>
    <x v="1"/>
    <n v="18.2"/>
    <x v="309"/>
    <m/>
    <x v="193"/>
    <x v="8"/>
    <x v="3"/>
    <x v="1"/>
  </r>
  <r>
    <s v="18-03-2025"/>
    <s v="Ratlam"/>
    <s v="India"/>
    <x v="0"/>
    <s v="Female"/>
    <x v="2"/>
    <x v="10"/>
    <n v="2400"/>
    <n v="800"/>
    <n v="1040"/>
    <n v="3"/>
    <m/>
    <n v="104"/>
    <x v="1"/>
    <n v="3120"/>
    <x v="72"/>
    <m/>
    <x v="70"/>
    <x v="8"/>
    <x v="3"/>
    <x v="1"/>
  </r>
  <r>
    <s v="18-03-2025"/>
    <s v="Indianapolis"/>
    <s v="USA"/>
    <x v="0"/>
    <s v="Male"/>
    <x v="4"/>
    <x v="28"/>
    <n v="600"/>
    <n v="100"/>
    <n v="130"/>
    <n v="6"/>
    <m/>
    <n v="54.6"/>
    <x v="0"/>
    <n v="780"/>
    <x v="5"/>
    <m/>
    <x v="5"/>
    <x v="8"/>
    <x v="3"/>
    <x v="1"/>
  </r>
  <r>
    <s v="18-03-2025"/>
    <s v="Stuttgart"/>
    <s v="Germany"/>
    <x v="0"/>
    <s v="Male"/>
    <x v="1"/>
    <x v="47"/>
    <n v="125"/>
    <n v="25"/>
    <n v="33"/>
    <n v="5"/>
    <m/>
    <n v="8.125"/>
    <x v="1"/>
    <n v="162.5"/>
    <x v="238"/>
    <m/>
    <x v="144"/>
    <x v="8"/>
    <x v="3"/>
    <x v="1"/>
  </r>
  <r>
    <s v="18-03-2025"/>
    <s v="Las Vegas"/>
    <s v="USA"/>
    <x v="0"/>
    <s v="Male"/>
    <x v="4"/>
    <x v="51"/>
    <n v="600"/>
    <n v="600"/>
    <n v="780"/>
    <n v="1"/>
    <m/>
    <n v="75"/>
    <x v="2"/>
    <n v="750"/>
    <x v="22"/>
    <m/>
    <x v="5"/>
    <x v="8"/>
    <x v="3"/>
    <x v="1"/>
  </r>
  <r>
    <s v="18-03-2025"/>
    <s v="Berlin"/>
    <s v="Germany"/>
    <x v="0"/>
    <s v="Male"/>
    <x v="0"/>
    <x v="33"/>
    <n v="180"/>
    <n v="60"/>
    <n v="78"/>
    <n v="3"/>
    <m/>
    <n v="23.4"/>
    <x v="2"/>
    <n v="234"/>
    <x v="2"/>
    <m/>
    <x v="2"/>
    <x v="8"/>
    <x v="3"/>
    <x v="1"/>
  </r>
  <r>
    <s v="18-03-2025"/>
    <s v="Bhagalpur"/>
    <s v="India"/>
    <x v="1"/>
    <s v="Male"/>
    <x v="0"/>
    <x v="36"/>
    <n v="220"/>
    <n v="55"/>
    <n v="72"/>
    <n v="4"/>
    <m/>
    <n v="34.32"/>
    <x v="0"/>
    <n v="286"/>
    <x v="111"/>
    <m/>
    <x v="49"/>
    <x v="8"/>
    <x v="3"/>
    <x v="1"/>
  </r>
  <r>
    <s v="18-03-2025"/>
    <s v="Sharjah"/>
    <s v="UAE"/>
    <x v="0"/>
    <s v="Female"/>
    <x v="0"/>
    <x v="0"/>
    <n v="1250"/>
    <n v="250"/>
    <n v="325"/>
    <n v="5"/>
    <m/>
    <n v="100"/>
    <x v="0"/>
    <n v="1625"/>
    <x v="134"/>
    <m/>
    <x v="81"/>
    <x v="8"/>
    <x v="3"/>
    <x v="1"/>
  </r>
  <r>
    <s v="18-03-2025"/>
    <s v="San Francisco"/>
    <s v="USA"/>
    <x v="0"/>
    <s v="Male"/>
    <x v="1"/>
    <x v="54"/>
    <n v="140"/>
    <n v="35"/>
    <n v="46"/>
    <n v="4"/>
    <m/>
    <n v="8.75"/>
    <x v="1"/>
    <n v="175"/>
    <x v="145"/>
    <m/>
    <x v="197"/>
    <x v="8"/>
    <x v="3"/>
    <x v="1"/>
  </r>
  <r>
    <s v="18-03-2025"/>
    <s v="Sheffield"/>
    <s v="UK"/>
    <x v="0"/>
    <s v="Female"/>
    <x v="2"/>
    <x v="12"/>
    <n v="75000"/>
    <n v="25000"/>
    <n v="32500"/>
    <n v="3"/>
    <m/>
    <n v="4875"/>
    <x v="0"/>
    <n v="97500"/>
    <x v="66"/>
    <m/>
    <x v="158"/>
    <x v="8"/>
    <x v="3"/>
    <x v="1"/>
  </r>
  <r>
    <s v="18-03-2025"/>
    <s v="Fujairah"/>
    <s v="UAE"/>
    <x v="1"/>
    <s v="Male"/>
    <x v="0"/>
    <x v="38"/>
    <n v="225"/>
    <n v="45"/>
    <n v="59"/>
    <n v="5"/>
    <m/>
    <n v="28.125"/>
    <x v="1"/>
    <n v="281.25"/>
    <x v="270"/>
    <m/>
    <x v="154"/>
    <x v="8"/>
    <x v="3"/>
    <x v="1"/>
  </r>
  <r>
    <s v="18-03-2025"/>
    <s v="Mysore"/>
    <s v="India"/>
    <x v="1"/>
    <s v="Female"/>
    <x v="3"/>
    <x v="25"/>
    <n v="480"/>
    <n v="120"/>
    <n v="156"/>
    <n v="4"/>
    <m/>
    <n v="93.6"/>
    <x v="2"/>
    <n v="624"/>
    <x v="201"/>
    <m/>
    <x v="110"/>
    <x v="8"/>
    <x v="3"/>
    <x v="1"/>
  </r>
  <r>
    <s v="18-03-2025"/>
    <s v="Bhopal"/>
    <s v="India"/>
    <x v="1"/>
    <s v="Female"/>
    <x v="0"/>
    <x v="0"/>
    <n v="1250"/>
    <n v="250"/>
    <n v="325"/>
    <n v="5"/>
    <m/>
    <n v="100"/>
    <x v="2"/>
    <n v="1625"/>
    <x v="134"/>
    <m/>
    <x v="81"/>
    <x v="8"/>
    <x v="3"/>
    <x v="1"/>
  </r>
  <r>
    <s v="18-03-2025"/>
    <s v="Manaus"/>
    <s v="Brazil"/>
    <x v="1"/>
    <s v="Male"/>
    <x v="0"/>
    <x v="27"/>
    <n v="280"/>
    <n v="40"/>
    <n v="52"/>
    <n v="7"/>
    <m/>
    <n v="42"/>
    <x v="0"/>
    <n v="350"/>
    <x v="91"/>
    <m/>
    <x v="87"/>
    <x v="8"/>
    <x v="3"/>
    <x v="1"/>
  </r>
  <r>
    <s v="18-03-2025"/>
    <s v="Ahmedabad"/>
    <s v="India"/>
    <x v="0"/>
    <s v="Female"/>
    <x v="0"/>
    <x v="11"/>
    <n v="3850"/>
    <n v="550"/>
    <n v="715"/>
    <n v="7"/>
    <m/>
    <n v="100"/>
    <x v="0"/>
    <n v="5005"/>
    <x v="179"/>
    <m/>
    <x v="147"/>
    <x v="8"/>
    <x v="3"/>
    <x v="1"/>
  </r>
  <r>
    <s v="18-03-2025"/>
    <s v="Surat"/>
    <s v="India"/>
    <x v="0"/>
    <s v="Male"/>
    <x v="4"/>
    <x v="45"/>
    <n v="6000"/>
    <n v="2000"/>
    <n v="2600"/>
    <n v="3"/>
    <m/>
    <n v="260"/>
    <x v="1"/>
    <n v="7800"/>
    <x v="23"/>
    <m/>
    <x v="25"/>
    <x v="8"/>
    <x v="3"/>
    <x v="1"/>
  </r>
  <r>
    <s v="18-03-2025"/>
    <s v="Raichur"/>
    <s v="India"/>
    <x v="0"/>
    <s v="Male"/>
    <x v="2"/>
    <x v="12"/>
    <n v="75000"/>
    <n v="25000"/>
    <n v="32500"/>
    <n v="3"/>
    <m/>
    <n v="4875"/>
    <x v="2"/>
    <n v="97500"/>
    <x v="66"/>
    <m/>
    <x v="158"/>
    <x v="8"/>
    <x v="3"/>
    <x v="1"/>
  </r>
  <r>
    <s v="18-03-2025"/>
    <s v="Satna"/>
    <s v="India"/>
    <x v="1"/>
    <s v="Male"/>
    <x v="2"/>
    <x v="12"/>
    <n v="125000"/>
    <n v="25000"/>
    <n v="32500"/>
    <n v="5"/>
    <m/>
    <n v="4875"/>
    <x v="1"/>
    <n v="162500"/>
    <x v="229"/>
    <m/>
    <x v="84"/>
    <x v="8"/>
    <x v="3"/>
    <x v="1"/>
  </r>
  <r>
    <s v="19-03-2025"/>
    <s v="Houston"/>
    <s v="USA"/>
    <x v="0"/>
    <s v="Male"/>
    <x v="0"/>
    <x v="4"/>
    <n v="200"/>
    <n v="40"/>
    <n v="52"/>
    <n v="5"/>
    <m/>
    <n v="13"/>
    <x v="1"/>
    <n v="260"/>
    <x v="55"/>
    <m/>
    <x v="54"/>
    <x v="9"/>
    <x v="3"/>
    <x v="1"/>
  </r>
  <r>
    <s v="19-03-2025"/>
    <s v="Melbourne"/>
    <s v="Australia"/>
    <x v="0"/>
    <s v="Male"/>
    <x v="2"/>
    <x v="12"/>
    <n v="125000"/>
    <n v="25000"/>
    <n v="32500"/>
    <n v="5"/>
    <m/>
    <n v="4875"/>
    <x v="1"/>
    <n v="143750"/>
    <x v="310"/>
    <m/>
    <x v="84"/>
    <x v="9"/>
    <x v="3"/>
    <x v="1"/>
  </r>
  <r>
    <s v="19-03-2025"/>
    <s v="Phoenix"/>
    <s v="USA"/>
    <x v="0"/>
    <s v="Male"/>
    <x v="3"/>
    <x v="25"/>
    <n v="600"/>
    <n v="120"/>
    <n v="156"/>
    <n v="5"/>
    <m/>
    <n v="54.6"/>
    <x v="0"/>
    <n v="780"/>
    <x v="5"/>
    <m/>
    <x v="5"/>
    <x v="9"/>
    <x v="3"/>
    <x v="1"/>
  </r>
  <r>
    <s v="19-03-2025"/>
    <s v="Chennai"/>
    <s v="India"/>
    <x v="0"/>
    <s v="Female"/>
    <x v="2"/>
    <x v="29"/>
    <n v="24000"/>
    <n v="12000"/>
    <n v="15600"/>
    <n v="2"/>
    <m/>
    <n v="2340"/>
    <x v="2"/>
    <n v="28800"/>
    <x v="103"/>
    <m/>
    <x v="191"/>
    <x v="9"/>
    <x v="3"/>
    <x v="1"/>
  </r>
  <r>
    <s v="19-03-2025"/>
    <s v="Los Angeles"/>
    <s v="USA"/>
    <x v="0"/>
    <s v="Female"/>
    <x v="4"/>
    <x v="31"/>
    <n v="5600"/>
    <n v="800"/>
    <n v="1040"/>
    <n v="7"/>
    <m/>
    <n v="104"/>
    <x v="2"/>
    <n v="7280"/>
    <x v="153"/>
    <m/>
    <x v="135"/>
    <x v="9"/>
    <x v="3"/>
    <x v="1"/>
  </r>
  <r>
    <s v="19-03-2025"/>
    <s v="Bristol"/>
    <s v="UK"/>
    <x v="0"/>
    <s v="Female"/>
    <x v="0"/>
    <x v="33"/>
    <n v="300"/>
    <n v="60"/>
    <n v="78"/>
    <n v="5"/>
    <m/>
    <n v="18"/>
    <x v="1"/>
    <n v="360"/>
    <x v="55"/>
    <m/>
    <x v="85"/>
    <x v="9"/>
    <x v="3"/>
    <x v="1"/>
  </r>
  <r>
    <s v="19-03-2025"/>
    <s v="Moradabad"/>
    <s v="India"/>
    <x v="0"/>
    <s v="Female"/>
    <x v="2"/>
    <x v="29"/>
    <n v="36000"/>
    <n v="12000"/>
    <n v="15600"/>
    <n v="3"/>
    <m/>
    <n v="2340"/>
    <x v="0"/>
    <n v="46800"/>
    <x v="51"/>
    <m/>
    <x v="52"/>
    <x v="9"/>
    <x v="3"/>
    <x v="1"/>
  </r>
  <r>
    <s v="19-03-2025"/>
    <s v="Chennai"/>
    <s v="India"/>
    <x v="1"/>
    <s v="Female"/>
    <x v="2"/>
    <x v="52"/>
    <n v="15000"/>
    <n v="5000"/>
    <n v="6500"/>
    <n v="3"/>
    <m/>
    <n v="650"/>
    <x v="1"/>
    <n v="19500"/>
    <x v="151"/>
    <m/>
    <x v="134"/>
    <x v="9"/>
    <x v="3"/>
    <x v="1"/>
  </r>
  <r>
    <s v="19-03-2025"/>
    <s v="Pali"/>
    <s v="India"/>
    <x v="0"/>
    <s v="Female"/>
    <x v="2"/>
    <x v="52"/>
    <n v="30000"/>
    <n v="5000"/>
    <n v="6500"/>
    <n v="6"/>
    <m/>
    <n v="650"/>
    <x v="1"/>
    <n v="39000"/>
    <x v="104"/>
    <m/>
    <x v="146"/>
    <x v="9"/>
    <x v="3"/>
    <x v="1"/>
  </r>
  <r>
    <s v="19-03-2025"/>
    <s v="Karimnagar"/>
    <s v="India"/>
    <x v="1"/>
    <s v="Female"/>
    <x v="2"/>
    <x v="17"/>
    <n v="22000"/>
    <n v="2200"/>
    <n v="2860"/>
    <n v="10"/>
    <m/>
    <n v="286"/>
    <x v="1"/>
    <n v="27500"/>
    <x v="235"/>
    <m/>
    <x v="89"/>
    <x v="9"/>
    <x v="3"/>
    <x v="1"/>
  </r>
  <r>
    <s v="19-03-2025"/>
    <s v="Birmingham"/>
    <s v="UK"/>
    <x v="1"/>
    <s v="Female"/>
    <x v="0"/>
    <x v="11"/>
    <n v="3850"/>
    <n v="550"/>
    <n v="715"/>
    <n v="7"/>
    <m/>
    <n v="100"/>
    <x v="1"/>
    <n v="4812.5"/>
    <x v="326"/>
    <m/>
    <x v="147"/>
    <x v="9"/>
    <x v="3"/>
    <x v="1"/>
  </r>
  <r>
    <s v="19-03-2025"/>
    <s v="Aizawl"/>
    <s v="India"/>
    <x v="1"/>
    <s v="Male"/>
    <x v="2"/>
    <x v="29"/>
    <n v="48000"/>
    <n v="12000"/>
    <n v="15600"/>
    <n v="4"/>
    <m/>
    <n v="2340"/>
    <x v="2"/>
    <n v="62400"/>
    <x v="42"/>
    <m/>
    <x v="43"/>
    <x v="9"/>
    <x v="3"/>
    <x v="1"/>
  </r>
  <r>
    <s v="19-03-2025"/>
    <s v="Bareilly"/>
    <s v="India"/>
    <x v="0"/>
    <s v="Male"/>
    <x v="0"/>
    <x v="9"/>
    <n v="360"/>
    <n v="60"/>
    <n v="78"/>
    <n v="6"/>
    <m/>
    <n v="32.76"/>
    <x v="0"/>
    <n v="468"/>
    <x v="101"/>
    <m/>
    <x v="44"/>
    <x v="9"/>
    <x v="3"/>
    <x v="1"/>
  </r>
  <r>
    <s v="19-03-2025"/>
    <s v="Bardhaman"/>
    <s v="India"/>
    <x v="0"/>
    <s v="Male"/>
    <x v="1"/>
    <x v="44"/>
    <n v="1050"/>
    <n v="150"/>
    <n v="195"/>
    <n v="7"/>
    <m/>
    <n v="65.625"/>
    <x v="1"/>
    <n v="1312.5"/>
    <x v="185"/>
    <m/>
    <x v="86"/>
    <x v="9"/>
    <x v="3"/>
    <x v="1"/>
  </r>
  <r>
    <s v="19-03-2025"/>
    <s v="Ras Al Khaimah"/>
    <s v="UAE"/>
    <x v="0"/>
    <s v="Male"/>
    <x v="0"/>
    <x v="11"/>
    <n v="2200"/>
    <n v="550"/>
    <n v="715"/>
    <n v="4"/>
    <m/>
    <n v="100"/>
    <x v="0"/>
    <n v="2860"/>
    <x v="77"/>
    <m/>
    <x v="75"/>
    <x v="9"/>
    <x v="3"/>
    <x v="1"/>
  </r>
  <r>
    <s v="19-03-2025"/>
    <s v="Nagpur"/>
    <s v="India"/>
    <x v="0"/>
    <s v="Female"/>
    <x v="0"/>
    <x v="33"/>
    <n v="300"/>
    <n v="60"/>
    <n v="78"/>
    <n v="5"/>
    <m/>
    <n v="37.5"/>
    <x v="2"/>
    <n v="375"/>
    <x v="24"/>
    <m/>
    <x v="85"/>
    <x v="9"/>
    <x v="3"/>
    <x v="1"/>
  </r>
  <r>
    <s v="19-03-2025"/>
    <s v="Liverpool"/>
    <s v="UK"/>
    <x v="0"/>
    <s v="Male"/>
    <x v="5"/>
    <x v="56"/>
    <n v="60"/>
    <n v="20"/>
    <n v="26"/>
    <n v="3"/>
    <m/>
    <n v="3.9"/>
    <x v="1"/>
    <n v="78"/>
    <x v="209"/>
    <m/>
    <x v="112"/>
    <x v="9"/>
    <x v="3"/>
    <x v="1"/>
  </r>
  <r>
    <s v="19-03-2025"/>
    <s v="Fortaleza"/>
    <s v="Brazil"/>
    <x v="0"/>
    <s v="Male"/>
    <x v="0"/>
    <x v="36"/>
    <n v="220"/>
    <n v="55"/>
    <n v="72"/>
    <n v="4"/>
    <m/>
    <n v="14.3"/>
    <x v="1"/>
    <n v="286"/>
    <x v="111"/>
    <m/>
    <x v="49"/>
    <x v="9"/>
    <x v="3"/>
    <x v="1"/>
  </r>
  <r>
    <s v="19-03-2025"/>
    <s v="Allahabad"/>
    <s v="India"/>
    <x v="0"/>
    <s v="Male"/>
    <x v="3"/>
    <x v="48"/>
    <n v="2100"/>
    <n v="300"/>
    <n v="390"/>
    <n v="7"/>
    <m/>
    <n v="100"/>
    <x v="0"/>
    <n v="2625"/>
    <x v="31"/>
    <m/>
    <x v="108"/>
    <x v="9"/>
    <x v="3"/>
    <x v="1"/>
  </r>
  <r>
    <s v="19-03-2025"/>
    <s v="Pali"/>
    <s v="India"/>
    <x v="0"/>
    <s v="Female"/>
    <x v="0"/>
    <x v="1"/>
    <n v="480"/>
    <n v="80"/>
    <n v="104"/>
    <n v="6"/>
    <m/>
    <n v="43.68"/>
    <x v="0"/>
    <n v="624"/>
    <x v="201"/>
    <m/>
    <x v="110"/>
    <x v="9"/>
    <x v="3"/>
    <x v="1"/>
  </r>
  <r>
    <s v="19-03-2025"/>
    <s v="San Jose"/>
    <s v="USA"/>
    <x v="0"/>
    <s v="Female"/>
    <x v="4"/>
    <x v="51"/>
    <n v="1200"/>
    <n v="600"/>
    <n v="780"/>
    <n v="2"/>
    <m/>
    <n v="100"/>
    <x v="0"/>
    <n v="1500"/>
    <x v="52"/>
    <m/>
    <x v="105"/>
    <x v="9"/>
    <x v="3"/>
    <x v="1"/>
  </r>
  <r>
    <s v="19-03-2025"/>
    <s v="Pali"/>
    <s v="India"/>
    <x v="0"/>
    <s v="Female"/>
    <x v="0"/>
    <x v="6"/>
    <n v="120"/>
    <n v="20"/>
    <n v="26"/>
    <n v="6"/>
    <m/>
    <n v="7.8"/>
    <x v="1"/>
    <n v="156"/>
    <x v="4"/>
    <m/>
    <x v="4"/>
    <x v="9"/>
    <x v="3"/>
    <x v="1"/>
  </r>
  <r>
    <s v="19-03-2025"/>
    <s v="Bristol"/>
    <s v="UK"/>
    <x v="0"/>
    <s v="Male"/>
    <x v="1"/>
    <x v="22"/>
    <n v="300"/>
    <n v="100"/>
    <n v="130"/>
    <n v="3"/>
    <m/>
    <n v="18.75"/>
    <x v="1"/>
    <n v="375"/>
    <x v="24"/>
    <m/>
    <x v="85"/>
    <x v="9"/>
    <x v="3"/>
    <x v="1"/>
  </r>
  <r>
    <s v="19-03-2025"/>
    <s v="Edmonton"/>
    <s v="Canada"/>
    <x v="0"/>
    <s v="Male"/>
    <x v="0"/>
    <x v="43"/>
    <n v="28"/>
    <n v="7"/>
    <n v="9"/>
    <n v="4"/>
    <m/>
    <n v="2.4500000000000002"/>
    <x v="0"/>
    <n v="35"/>
    <x v="182"/>
    <m/>
    <x v="186"/>
    <x v="9"/>
    <x v="3"/>
    <x v="1"/>
  </r>
  <r>
    <s v="19-03-2025"/>
    <s v="Patna"/>
    <s v="India"/>
    <x v="1"/>
    <s v="Male"/>
    <x v="2"/>
    <x v="19"/>
    <n v="108000"/>
    <n v="18000"/>
    <n v="23400"/>
    <n v="6"/>
    <m/>
    <n v="3510"/>
    <x v="1"/>
    <n v="129600"/>
    <x v="39"/>
    <m/>
    <x v="68"/>
    <x v="9"/>
    <x v="3"/>
    <x v="1"/>
  </r>
  <r>
    <s v="19-03-2025"/>
    <s v="Chicago"/>
    <s v="USA"/>
    <x v="1"/>
    <s v="Female"/>
    <x v="2"/>
    <x v="19"/>
    <n v="108000"/>
    <n v="18000"/>
    <n v="23400"/>
    <n v="6"/>
    <m/>
    <n v="3510"/>
    <x v="1"/>
    <n v="140400"/>
    <x v="70"/>
    <m/>
    <x v="68"/>
    <x v="9"/>
    <x v="3"/>
    <x v="1"/>
  </r>
  <r>
    <s v="19-03-2025"/>
    <s v="Kharagpur"/>
    <s v="India"/>
    <x v="0"/>
    <s v="Male"/>
    <x v="4"/>
    <x v="51"/>
    <n v="2400"/>
    <n v="600"/>
    <n v="780"/>
    <n v="4"/>
    <m/>
    <n v="100"/>
    <x v="0"/>
    <n v="3000"/>
    <x v="47"/>
    <m/>
    <x v="70"/>
    <x v="9"/>
    <x v="3"/>
    <x v="1"/>
  </r>
  <r>
    <s v="19-03-2025"/>
    <s v="Kharagpur"/>
    <s v="India"/>
    <x v="0"/>
    <s v="Male"/>
    <x v="5"/>
    <x v="20"/>
    <n v="80"/>
    <n v="10"/>
    <n v="13"/>
    <n v="8"/>
    <m/>
    <n v="5.2"/>
    <x v="1"/>
    <n v="104"/>
    <x v="60"/>
    <m/>
    <x v="59"/>
    <x v="9"/>
    <x v="3"/>
    <x v="1"/>
  </r>
  <r>
    <s v="20-03-2025"/>
    <s v="Kansas City"/>
    <s v="USA"/>
    <x v="0"/>
    <s v="Male"/>
    <x v="0"/>
    <x v="6"/>
    <n v="100"/>
    <n v="20"/>
    <n v="26"/>
    <n v="5"/>
    <m/>
    <n v="12.5"/>
    <x v="2"/>
    <n v="125"/>
    <x v="29"/>
    <m/>
    <x v="9"/>
    <x v="10"/>
    <x v="3"/>
    <x v="1"/>
  </r>
  <r>
    <s v="20-03-2025"/>
    <s v="Patna"/>
    <s v="India"/>
    <x v="0"/>
    <s v="Male"/>
    <x v="0"/>
    <x v="4"/>
    <n v="200"/>
    <n v="40"/>
    <n v="52"/>
    <n v="5"/>
    <m/>
    <n v="13"/>
    <x v="1"/>
    <n v="260"/>
    <x v="55"/>
    <m/>
    <x v="54"/>
    <x v="10"/>
    <x v="3"/>
    <x v="1"/>
  </r>
  <r>
    <s v="20-03-2025"/>
    <s v="Gwalior"/>
    <s v="India"/>
    <x v="0"/>
    <s v="Female"/>
    <x v="2"/>
    <x v="29"/>
    <n v="72000"/>
    <n v="12000"/>
    <n v="15600"/>
    <n v="6"/>
    <m/>
    <n v="2340"/>
    <x v="0"/>
    <n v="93600"/>
    <x v="39"/>
    <m/>
    <x v="39"/>
    <x v="10"/>
    <x v="3"/>
    <x v="1"/>
  </r>
  <r>
    <s v="20-03-2025"/>
    <s v="Sangli"/>
    <s v="India"/>
    <x v="1"/>
    <s v="Male"/>
    <x v="2"/>
    <x v="7"/>
    <n v="165000"/>
    <n v="55000"/>
    <n v="71500"/>
    <n v="3"/>
    <m/>
    <n v="10725"/>
    <x v="2"/>
    <n v="214500"/>
    <x v="205"/>
    <m/>
    <x v="35"/>
    <x v="10"/>
    <x v="3"/>
    <x v="1"/>
  </r>
  <r>
    <s v="20-03-2025"/>
    <s v="Baranagar"/>
    <s v="India"/>
    <x v="0"/>
    <s v="Male"/>
    <x v="4"/>
    <x v="30"/>
    <n v="10500"/>
    <n v="1500"/>
    <n v="1950"/>
    <n v="7"/>
    <m/>
    <n v="195"/>
    <x v="2"/>
    <n v="13650"/>
    <x v="272"/>
    <m/>
    <x v="205"/>
    <x v="10"/>
    <x v="3"/>
    <x v="1"/>
  </r>
  <r>
    <s v="20-03-2025"/>
    <s v="Indianapolis"/>
    <s v="USA"/>
    <x v="0"/>
    <s v="Male"/>
    <x v="0"/>
    <x v="14"/>
    <n v="1400"/>
    <n v="140"/>
    <n v="182"/>
    <n v="10"/>
    <m/>
    <n v="91"/>
    <x v="1"/>
    <n v="1820"/>
    <x v="109"/>
    <m/>
    <x v="99"/>
    <x v="10"/>
    <x v="3"/>
    <x v="1"/>
  </r>
  <r>
    <s v="20-03-2025"/>
    <s v="Rewa"/>
    <s v="India"/>
    <x v="0"/>
    <s v="Female"/>
    <x v="0"/>
    <x v="1"/>
    <n v="480"/>
    <n v="80"/>
    <n v="104"/>
    <n v="6"/>
    <m/>
    <n v="62.4"/>
    <x v="2"/>
    <n v="624"/>
    <x v="201"/>
    <m/>
    <x v="110"/>
    <x v="10"/>
    <x v="3"/>
    <x v="1"/>
  </r>
  <r>
    <s v="20-03-2025"/>
    <s v="Dresden"/>
    <s v="Germany"/>
    <x v="0"/>
    <s v="Male"/>
    <x v="2"/>
    <x v="17"/>
    <n v="13200"/>
    <n v="2200"/>
    <n v="2860"/>
    <n v="6"/>
    <m/>
    <n v="286"/>
    <x v="2"/>
    <n v="15180"/>
    <x v="223"/>
    <m/>
    <x v="21"/>
    <x v="10"/>
    <x v="3"/>
    <x v="1"/>
  </r>
  <r>
    <s v="20-03-2025"/>
    <s v="Rio de Janeiro"/>
    <s v="Brazil"/>
    <x v="0"/>
    <s v="Male"/>
    <x v="0"/>
    <x v="4"/>
    <n v="80"/>
    <n v="40"/>
    <n v="52"/>
    <n v="2"/>
    <m/>
    <n v="10.4"/>
    <x v="2"/>
    <n v="104"/>
    <x v="60"/>
    <m/>
    <x v="59"/>
    <x v="10"/>
    <x v="3"/>
    <x v="1"/>
  </r>
  <r>
    <s v="20-03-2025"/>
    <s v="Munich"/>
    <s v="Germany"/>
    <x v="0"/>
    <s v="Male"/>
    <x v="0"/>
    <x v="43"/>
    <n v="42"/>
    <n v="7"/>
    <n v="9"/>
    <n v="6"/>
    <m/>
    <n v="5.46"/>
    <x v="2"/>
    <n v="54.6"/>
    <x v="140"/>
    <m/>
    <x v="93"/>
    <x v="10"/>
    <x v="3"/>
    <x v="1"/>
  </r>
  <r>
    <s v="20-03-2025"/>
    <s v="Dallas"/>
    <s v="USA"/>
    <x v="0"/>
    <s v="Female"/>
    <x v="3"/>
    <x v="46"/>
    <n v="475"/>
    <n v="95"/>
    <n v="124"/>
    <n v="5"/>
    <m/>
    <n v="61.75"/>
    <x v="2"/>
    <n v="617.5"/>
    <x v="97"/>
    <m/>
    <x v="90"/>
    <x v="10"/>
    <x v="3"/>
    <x v="1"/>
  </r>
  <r>
    <s v="20-03-2025"/>
    <s v="Kota"/>
    <s v="India"/>
    <x v="1"/>
    <s v="Male"/>
    <x v="0"/>
    <x v="32"/>
    <n v="80"/>
    <n v="20"/>
    <n v="26"/>
    <n v="4"/>
    <m/>
    <n v="10.4"/>
    <x v="1"/>
    <n v="104"/>
    <x v="60"/>
    <m/>
    <x v="59"/>
    <x v="10"/>
    <x v="3"/>
    <x v="1"/>
  </r>
  <r>
    <s v="20-03-2025"/>
    <s v="Leeds"/>
    <s v="UK"/>
    <x v="0"/>
    <s v="Female"/>
    <x v="2"/>
    <x v="19"/>
    <n v="126000"/>
    <n v="18000"/>
    <n v="23400"/>
    <n v="7"/>
    <m/>
    <n v="3510"/>
    <x v="0"/>
    <n v="163800"/>
    <x v="285"/>
    <m/>
    <x v="36"/>
    <x v="10"/>
    <x v="3"/>
    <x v="1"/>
  </r>
  <r>
    <s v="20-03-2025"/>
    <s v="Ajman"/>
    <s v="UAE"/>
    <x v="0"/>
    <s v="Male"/>
    <x v="1"/>
    <x v="39"/>
    <n v="250"/>
    <n v="50"/>
    <n v="65"/>
    <n v="5"/>
    <m/>
    <n v="14.375"/>
    <x v="1"/>
    <n v="287.5"/>
    <x v="238"/>
    <m/>
    <x v="67"/>
    <x v="10"/>
    <x v="3"/>
    <x v="1"/>
  </r>
  <r>
    <s v="20-03-2025"/>
    <s v="Sheffield"/>
    <s v="UK"/>
    <x v="1"/>
    <s v="Female"/>
    <x v="1"/>
    <x v="55"/>
    <n v="475"/>
    <n v="95"/>
    <n v="124"/>
    <n v="5"/>
    <m/>
    <n v="92.625"/>
    <x v="2"/>
    <n v="617.5"/>
    <x v="97"/>
    <m/>
    <x v="90"/>
    <x v="10"/>
    <x v="3"/>
    <x v="1"/>
  </r>
  <r>
    <s v="20-03-2025"/>
    <s v="Austin"/>
    <s v="USA"/>
    <x v="0"/>
    <s v="Male"/>
    <x v="4"/>
    <x v="35"/>
    <n v="3000"/>
    <n v="500"/>
    <n v="650"/>
    <n v="6"/>
    <m/>
    <n v="100"/>
    <x v="1"/>
    <n v="3750"/>
    <x v="71"/>
    <m/>
    <x v="65"/>
    <x v="10"/>
    <x v="3"/>
    <x v="1"/>
  </r>
  <r>
    <s v="20-03-2025"/>
    <s v="Chennai"/>
    <s v="India"/>
    <x v="0"/>
    <s v="Female"/>
    <x v="0"/>
    <x v="9"/>
    <n v="240"/>
    <n v="60"/>
    <n v="78"/>
    <n v="4"/>
    <m/>
    <n v="28.8"/>
    <x v="2"/>
    <n v="288"/>
    <x v="61"/>
    <m/>
    <x v="7"/>
    <x v="10"/>
    <x v="3"/>
    <x v="1"/>
  </r>
  <r>
    <s v="20-03-2025"/>
    <s v="Quebec City"/>
    <s v="Canada"/>
    <x v="0"/>
    <s v="Male"/>
    <x v="0"/>
    <x v="38"/>
    <n v="225"/>
    <n v="45"/>
    <n v="59"/>
    <n v="5"/>
    <m/>
    <n v="19.6875"/>
    <x v="0"/>
    <n v="281.25"/>
    <x v="270"/>
    <m/>
    <x v="154"/>
    <x v="10"/>
    <x v="3"/>
    <x v="1"/>
  </r>
  <r>
    <s v="20-03-2025"/>
    <s v="Ratlam"/>
    <s v="India"/>
    <x v="0"/>
    <s v="Male"/>
    <x v="0"/>
    <x v="14"/>
    <n v="700"/>
    <n v="140"/>
    <n v="182"/>
    <n v="5"/>
    <m/>
    <n v="91"/>
    <x v="2"/>
    <n v="910"/>
    <x v="34"/>
    <m/>
    <x v="3"/>
    <x v="10"/>
    <x v="3"/>
    <x v="1"/>
  </r>
  <r>
    <s v="20-03-2025"/>
    <s v="Tumkur"/>
    <s v="India"/>
    <x v="0"/>
    <s v="Male"/>
    <x v="0"/>
    <x v="14"/>
    <n v="700"/>
    <n v="140"/>
    <n v="182"/>
    <n v="5"/>
    <m/>
    <n v="63.7"/>
    <x v="0"/>
    <n v="910"/>
    <x v="34"/>
    <m/>
    <x v="3"/>
    <x v="10"/>
    <x v="3"/>
    <x v="1"/>
  </r>
  <r>
    <s v="20-03-2025"/>
    <s v="Kanpur"/>
    <s v="India"/>
    <x v="0"/>
    <s v="Female"/>
    <x v="1"/>
    <x v="39"/>
    <n v="350"/>
    <n v="50"/>
    <n v="65"/>
    <n v="7"/>
    <m/>
    <n v="22.75"/>
    <x v="1"/>
    <n v="455"/>
    <x v="234"/>
    <m/>
    <x v="170"/>
    <x v="10"/>
    <x v="3"/>
    <x v="1"/>
  </r>
  <r>
    <s v="20-03-2025"/>
    <s v="Kharagpur"/>
    <s v="India"/>
    <x v="0"/>
    <s v="Female"/>
    <x v="4"/>
    <x v="13"/>
    <n v="2700"/>
    <n v="900"/>
    <n v="1170"/>
    <n v="3"/>
    <m/>
    <n v="117"/>
    <x v="2"/>
    <n v="3510"/>
    <x v="116"/>
    <m/>
    <x v="106"/>
    <x v="10"/>
    <x v="3"/>
    <x v="1"/>
  </r>
  <r>
    <s v="20-03-2025"/>
    <s v="Bokaro"/>
    <s v="India"/>
    <x v="1"/>
    <s v="Male"/>
    <x v="0"/>
    <x v="27"/>
    <n v="240"/>
    <n v="40"/>
    <n v="52"/>
    <n v="6"/>
    <m/>
    <n v="41.4"/>
    <x v="2"/>
    <n v="276"/>
    <x v="4"/>
    <m/>
    <x v="7"/>
    <x v="10"/>
    <x v="3"/>
    <x v="1"/>
  </r>
  <r>
    <s v="20-03-2025"/>
    <s v="Gold Coast"/>
    <s v="Australia"/>
    <x v="0"/>
    <s v="Female"/>
    <x v="4"/>
    <x v="30"/>
    <n v="4500"/>
    <n v="1500"/>
    <n v="1950"/>
    <n v="3"/>
    <m/>
    <n v="195"/>
    <x v="0"/>
    <n v="5625"/>
    <x v="307"/>
    <m/>
    <x v="40"/>
    <x v="10"/>
    <x v="3"/>
    <x v="1"/>
  </r>
  <r>
    <s v="20-03-2025"/>
    <s v="Rio de Janeiro"/>
    <s v="Brazil"/>
    <x v="0"/>
    <s v="Male"/>
    <x v="0"/>
    <x v="6"/>
    <n v="120"/>
    <n v="20"/>
    <n v="26"/>
    <n v="6"/>
    <m/>
    <n v="10.92"/>
    <x v="0"/>
    <n v="156"/>
    <x v="4"/>
    <m/>
    <x v="4"/>
    <x v="10"/>
    <x v="3"/>
    <x v="1"/>
  </r>
  <r>
    <s v="20-03-2025"/>
    <s v="Raichur"/>
    <s v="India"/>
    <x v="0"/>
    <s v="Female"/>
    <x v="0"/>
    <x v="14"/>
    <n v="700"/>
    <n v="140"/>
    <n v="182"/>
    <n v="5"/>
    <m/>
    <n v="45.5"/>
    <x v="1"/>
    <n v="910"/>
    <x v="34"/>
    <m/>
    <x v="3"/>
    <x v="10"/>
    <x v="3"/>
    <x v="1"/>
  </r>
  <r>
    <s v="20-03-2025"/>
    <s v="Bristol"/>
    <s v="UK"/>
    <x v="1"/>
    <s v="Female"/>
    <x v="3"/>
    <x v="25"/>
    <n v="600"/>
    <n v="120"/>
    <n v="156"/>
    <n v="5"/>
    <m/>
    <n v="93.6"/>
    <x v="0"/>
    <n v="780"/>
    <x v="5"/>
    <m/>
    <x v="5"/>
    <x v="10"/>
    <x v="3"/>
    <x v="1"/>
  </r>
  <r>
    <s v="21-03-2025"/>
    <s v="Nashville"/>
    <s v="USA"/>
    <x v="1"/>
    <s v="Male"/>
    <x v="5"/>
    <x v="56"/>
    <n v="200"/>
    <n v="20"/>
    <n v="26"/>
    <n v="10"/>
    <m/>
    <n v="39"/>
    <x v="2"/>
    <n v="260"/>
    <x v="55"/>
    <m/>
    <x v="54"/>
    <x v="11"/>
    <x v="3"/>
    <x v="1"/>
  </r>
  <r>
    <s v="21-03-2025"/>
    <s v="Kota"/>
    <s v="India"/>
    <x v="0"/>
    <s v="Male"/>
    <x v="0"/>
    <x v="5"/>
    <n v="450"/>
    <n v="90"/>
    <n v="117"/>
    <n v="5"/>
    <m/>
    <n v="39.375"/>
    <x v="0"/>
    <n v="562.5"/>
    <x v="113"/>
    <m/>
    <x v="72"/>
    <x v="11"/>
    <x v="3"/>
    <x v="1"/>
  </r>
  <r>
    <s v="21-03-2025"/>
    <s v="SÃ£o Paulo"/>
    <s v="Brazil"/>
    <x v="1"/>
    <s v="Male"/>
    <x v="0"/>
    <x v="11"/>
    <n v="3300"/>
    <n v="550"/>
    <n v="715"/>
    <n v="6"/>
    <m/>
    <n v="100"/>
    <x v="0"/>
    <n v="4290"/>
    <x v="239"/>
    <m/>
    <x v="187"/>
    <x v="11"/>
    <x v="3"/>
    <x v="1"/>
  </r>
  <r>
    <s v="21-03-2025"/>
    <s v="Ottawa"/>
    <s v="Canada"/>
    <x v="0"/>
    <s v="Male"/>
    <x v="3"/>
    <x v="21"/>
    <n v="450"/>
    <n v="450"/>
    <n v="585"/>
    <n v="1"/>
    <m/>
    <n v="28.125"/>
    <x v="1"/>
    <n v="562.5"/>
    <x v="113"/>
    <m/>
    <x v="72"/>
    <x v="11"/>
    <x v="3"/>
    <x v="1"/>
  </r>
  <r>
    <s v="21-03-2025"/>
    <s v="Montreal"/>
    <s v="Canada"/>
    <x v="0"/>
    <s v="Male"/>
    <x v="2"/>
    <x v="29"/>
    <n v="84000"/>
    <n v="12000"/>
    <n v="15600"/>
    <n v="7"/>
    <m/>
    <n v="2340"/>
    <x v="1"/>
    <n v="109200"/>
    <x v="56"/>
    <m/>
    <x v="55"/>
    <x v="11"/>
    <x v="3"/>
    <x v="1"/>
  </r>
  <r>
    <s v="21-03-2025"/>
    <s v="Bhopal"/>
    <s v="India"/>
    <x v="1"/>
    <s v="Male"/>
    <x v="2"/>
    <x v="52"/>
    <n v="45000"/>
    <n v="5000"/>
    <n v="6500"/>
    <n v="9"/>
    <m/>
    <n v="650"/>
    <x v="1"/>
    <n v="58500"/>
    <x v="159"/>
    <m/>
    <x v="142"/>
    <x v="11"/>
    <x v="3"/>
    <x v="1"/>
  </r>
  <r>
    <s v="21-03-2025"/>
    <s v="Raichur"/>
    <s v="India"/>
    <x v="0"/>
    <s v="Female"/>
    <x v="1"/>
    <x v="2"/>
    <n v="1080"/>
    <n v="180"/>
    <n v="234"/>
    <n v="6"/>
    <m/>
    <n v="62.1"/>
    <x v="1"/>
    <n v="1242"/>
    <x v="8"/>
    <m/>
    <x v="123"/>
    <x v="11"/>
    <x v="3"/>
    <x v="1"/>
  </r>
  <r>
    <s v="21-03-2025"/>
    <s v="Baltimore"/>
    <s v="USA"/>
    <x v="0"/>
    <s v="Male"/>
    <x v="2"/>
    <x v="12"/>
    <n v="100000"/>
    <n v="25000"/>
    <n v="32500"/>
    <n v="4"/>
    <m/>
    <n v="4875"/>
    <x v="2"/>
    <n v="115000"/>
    <x v="82"/>
    <m/>
    <x v="195"/>
    <x v="11"/>
    <x v="3"/>
    <x v="1"/>
  </r>
  <r>
    <s v="21-03-2025"/>
    <s v="Chennai"/>
    <s v="India"/>
    <x v="0"/>
    <s v="Female"/>
    <x v="2"/>
    <x v="19"/>
    <n v="108000"/>
    <n v="18000"/>
    <n v="23400"/>
    <n v="6"/>
    <m/>
    <n v="3510"/>
    <x v="1"/>
    <n v="135000"/>
    <x v="95"/>
    <m/>
    <x v="68"/>
    <x v="11"/>
    <x v="3"/>
    <x v="1"/>
  </r>
  <r>
    <s v="21-03-2025"/>
    <s v="Phoenix"/>
    <s v="USA"/>
    <x v="0"/>
    <s v="Male"/>
    <x v="2"/>
    <x v="29"/>
    <n v="36000"/>
    <n v="12000"/>
    <n v="15600"/>
    <n v="3"/>
    <m/>
    <n v="2340"/>
    <x v="1"/>
    <n v="46800"/>
    <x v="51"/>
    <m/>
    <x v="52"/>
    <x v="11"/>
    <x v="3"/>
    <x v="1"/>
  </r>
  <r>
    <s v="21-03-2025"/>
    <s v="Thiruvananthapuram"/>
    <s v="India"/>
    <x v="0"/>
    <s v="Male"/>
    <x v="0"/>
    <x v="32"/>
    <n v="80"/>
    <n v="20"/>
    <n v="26"/>
    <n v="4"/>
    <m/>
    <n v="10.4"/>
    <x v="2"/>
    <n v="104"/>
    <x v="60"/>
    <m/>
    <x v="59"/>
    <x v="11"/>
    <x v="3"/>
    <x v="1"/>
  </r>
  <r>
    <s v="21-03-2025"/>
    <s v="Nashville"/>
    <s v="USA"/>
    <x v="0"/>
    <s v="Male"/>
    <x v="0"/>
    <x v="32"/>
    <n v="160"/>
    <n v="20"/>
    <n v="26"/>
    <n v="8"/>
    <m/>
    <n v="14.56"/>
    <x v="0"/>
    <n v="208"/>
    <x v="61"/>
    <m/>
    <x v="11"/>
    <x v="11"/>
    <x v="3"/>
    <x v="1"/>
  </r>
  <r>
    <s v="21-03-2025"/>
    <s v="Bokaro"/>
    <s v="India"/>
    <x v="0"/>
    <s v="Male"/>
    <x v="0"/>
    <x v="6"/>
    <n v="120"/>
    <n v="20"/>
    <n v="26"/>
    <n v="6"/>
    <m/>
    <n v="7.5"/>
    <x v="1"/>
    <n v="150"/>
    <x v="53"/>
    <m/>
    <x v="4"/>
    <x v="11"/>
    <x v="3"/>
    <x v="1"/>
  </r>
  <r>
    <s v="21-03-2025"/>
    <s v="Dallas"/>
    <s v="USA"/>
    <x v="0"/>
    <s v="Male"/>
    <x v="0"/>
    <x v="6"/>
    <n v="40"/>
    <n v="20"/>
    <n v="26"/>
    <n v="2"/>
    <m/>
    <n v="3.64"/>
    <x v="0"/>
    <n v="52"/>
    <x v="44"/>
    <m/>
    <x v="45"/>
    <x v="11"/>
    <x v="3"/>
    <x v="1"/>
  </r>
  <r>
    <s v="21-03-2025"/>
    <s v="Seattle"/>
    <s v="USA"/>
    <x v="0"/>
    <s v="Male"/>
    <x v="1"/>
    <x v="44"/>
    <n v="450"/>
    <n v="150"/>
    <n v="195"/>
    <n v="3"/>
    <m/>
    <n v="58.5"/>
    <x v="2"/>
    <n v="585"/>
    <x v="74"/>
    <m/>
    <x v="72"/>
    <x v="11"/>
    <x v="3"/>
    <x v="1"/>
  </r>
  <r>
    <s v="21-03-2025"/>
    <s v="Dallas"/>
    <s v="USA"/>
    <x v="1"/>
    <s v="Male"/>
    <x v="2"/>
    <x v="7"/>
    <n v="165000"/>
    <n v="55000"/>
    <n v="71500"/>
    <n v="3"/>
    <m/>
    <n v="10725"/>
    <x v="0"/>
    <n v="214500"/>
    <x v="205"/>
    <m/>
    <x v="35"/>
    <x v="11"/>
    <x v="3"/>
    <x v="1"/>
  </r>
  <r>
    <s v="21-03-2025"/>
    <s v="Brisbane"/>
    <s v="Australia"/>
    <x v="1"/>
    <s v="Female"/>
    <x v="4"/>
    <x v="51"/>
    <n v="4800"/>
    <n v="600"/>
    <n v="780"/>
    <n v="8"/>
    <m/>
    <n v="100"/>
    <x v="1"/>
    <n v="6240"/>
    <x v="38"/>
    <m/>
    <x v="38"/>
    <x v="11"/>
    <x v="3"/>
    <x v="1"/>
  </r>
  <r>
    <s v="21-03-2025"/>
    <s v="Kansas City"/>
    <s v="USA"/>
    <x v="0"/>
    <s v="Male"/>
    <x v="2"/>
    <x v="17"/>
    <n v="8800"/>
    <n v="2200"/>
    <n v="2860"/>
    <n v="4"/>
    <m/>
    <n v="286"/>
    <x v="1"/>
    <n v="10120"/>
    <x v="114"/>
    <m/>
    <x v="58"/>
    <x v="11"/>
    <x v="3"/>
    <x v="1"/>
  </r>
  <r>
    <s v="21-03-2025"/>
    <s v="Sambalpur"/>
    <s v="India"/>
    <x v="0"/>
    <s v="Female"/>
    <x v="0"/>
    <x v="27"/>
    <n v="120"/>
    <n v="40"/>
    <n v="52"/>
    <n v="3"/>
    <m/>
    <n v="6.9"/>
    <x v="1"/>
    <n v="138"/>
    <x v="209"/>
    <m/>
    <x v="4"/>
    <x v="11"/>
    <x v="3"/>
    <x v="1"/>
  </r>
  <r>
    <s v="21-03-2025"/>
    <s v="Nashik"/>
    <s v="India"/>
    <x v="0"/>
    <s v="Female"/>
    <x v="2"/>
    <x v="7"/>
    <n v="330000"/>
    <n v="55000"/>
    <n v="71500"/>
    <n v="6"/>
    <m/>
    <n v="10725"/>
    <x v="0"/>
    <n v="429000"/>
    <x v="255"/>
    <m/>
    <x v="132"/>
    <x v="11"/>
    <x v="3"/>
    <x v="1"/>
  </r>
  <r>
    <s v="21-03-2025"/>
    <s v="Surat"/>
    <s v="India"/>
    <x v="0"/>
    <s v="Male"/>
    <x v="0"/>
    <x v="3"/>
    <n v="800"/>
    <n v="100"/>
    <n v="130"/>
    <n v="8"/>
    <m/>
    <n v="50"/>
    <x v="1"/>
    <n v="1000"/>
    <x v="123"/>
    <m/>
    <x v="71"/>
    <x v="11"/>
    <x v="3"/>
    <x v="1"/>
  </r>
  <r>
    <s v="21-03-2025"/>
    <s v="Vijayawada"/>
    <s v="India"/>
    <x v="0"/>
    <s v="Male"/>
    <x v="0"/>
    <x v="5"/>
    <n v="360"/>
    <n v="90"/>
    <n v="117"/>
    <n v="4"/>
    <m/>
    <n v="23.4"/>
    <x v="1"/>
    <n v="468"/>
    <x v="101"/>
    <m/>
    <x v="44"/>
    <x v="11"/>
    <x v="3"/>
    <x v="1"/>
  </r>
  <r>
    <s v="21-03-2025"/>
    <s v="Ludhiana"/>
    <s v="India"/>
    <x v="0"/>
    <s v="Male"/>
    <x v="2"/>
    <x v="18"/>
    <n v="4800"/>
    <n v="1200"/>
    <n v="1560"/>
    <n v="4"/>
    <m/>
    <n v="156"/>
    <x v="0"/>
    <n v="6240"/>
    <x v="38"/>
    <m/>
    <x v="38"/>
    <x v="11"/>
    <x v="3"/>
    <x v="1"/>
  </r>
  <r>
    <s v="21-03-2025"/>
    <s v="Aizawl"/>
    <s v="India"/>
    <x v="0"/>
    <s v="Female"/>
    <x v="0"/>
    <x v="6"/>
    <n v="160"/>
    <n v="20"/>
    <n v="26"/>
    <n v="8"/>
    <m/>
    <n v="18.399999999999999"/>
    <x v="2"/>
    <n v="184"/>
    <x v="60"/>
    <m/>
    <x v="11"/>
    <x v="11"/>
    <x v="3"/>
    <x v="1"/>
  </r>
  <r>
    <s v="21-03-2025"/>
    <s v="New York"/>
    <s v="USA"/>
    <x v="1"/>
    <s v="Female"/>
    <x v="4"/>
    <x v="45"/>
    <n v="12000"/>
    <n v="2000"/>
    <n v="2600"/>
    <n v="6"/>
    <m/>
    <n v="260"/>
    <x v="2"/>
    <n v="14400"/>
    <x v="162"/>
    <m/>
    <x v="42"/>
    <x v="11"/>
    <x v="3"/>
    <x v="1"/>
  </r>
  <r>
    <s v="21-03-2025"/>
    <s v="Nashville"/>
    <s v="USA"/>
    <x v="0"/>
    <s v="Female"/>
    <x v="4"/>
    <x v="31"/>
    <n v="5600"/>
    <n v="800"/>
    <n v="1040"/>
    <n v="7"/>
    <m/>
    <n v="104"/>
    <x v="2"/>
    <n v="7280"/>
    <x v="153"/>
    <m/>
    <x v="135"/>
    <x v="11"/>
    <x v="3"/>
    <x v="1"/>
  </r>
  <r>
    <s v="21-03-2025"/>
    <s v="Tenali"/>
    <s v="India"/>
    <x v="0"/>
    <s v="Male"/>
    <x v="2"/>
    <x v="10"/>
    <n v="2400"/>
    <n v="800"/>
    <n v="1040"/>
    <n v="3"/>
    <m/>
    <n v="104"/>
    <x v="2"/>
    <n v="3120"/>
    <x v="72"/>
    <m/>
    <x v="70"/>
    <x v="11"/>
    <x v="3"/>
    <x v="1"/>
  </r>
  <r>
    <s v="21-03-2025"/>
    <s v="Sydney"/>
    <s v="Australia"/>
    <x v="0"/>
    <s v="Female"/>
    <x v="1"/>
    <x v="2"/>
    <n v="900"/>
    <n v="180"/>
    <n v="234"/>
    <n v="5"/>
    <m/>
    <n v="100"/>
    <x v="2"/>
    <n v="1125"/>
    <x v="141"/>
    <m/>
    <x v="29"/>
    <x v="11"/>
    <x v="3"/>
    <x v="1"/>
  </r>
  <r>
    <s v="21-03-2025"/>
    <s v="Seattle"/>
    <s v="USA"/>
    <x v="0"/>
    <s v="Female"/>
    <x v="0"/>
    <x v="32"/>
    <n v="80"/>
    <n v="20"/>
    <n v="26"/>
    <n v="4"/>
    <m/>
    <n v="5"/>
    <x v="1"/>
    <n v="100"/>
    <x v="9"/>
    <m/>
    <x v="59"/>
    <x v="11"/>
    <x v="3"/>
    <x v="1"/>
  </r>
  <r>
    <s v="21-03-2025"/>
    <s v="Los Angeles"/>
    <s v="USA"/>
    <x v="0"/>
    <s v="Male"/>
    <x v="5"/>
    <x v="41"/>
    <n v="12"/>
    <n v="3"/>
    <n v="4"/>
    <n v="4"/>
    <m/>
    <n v="1.0920000000000001"/>
    <x v="0"/>
    <n v="15.6"/>
    <x v="317"/>
    <m/>
    <x v="223"/>
    <x v="11"/>
    <x v="3"/>
    <x v="1"/>
  </r>
  <r>
    <s v="21-03-2025"/>
    <s v="Rio de Janeiro"/>
    <s v="Brazil"/>
    <x v="0"/>
    <s v="Male"/>
    <x v="2"/>
    <x v="17"/>
    <n v="6600"/>
    <n v="2200"/>
    <n v="2860"/>
    <n v="3"/>
    <m/>
    <n v="286"/>
    <x v="1"/>
    <n v="8580"/>
    <x v="223"/>
    <m/>
    <x v="174"/>
    <x v="11"/>
    <x v="3"/>
    <x v="1"/>
  </r>
  <r>
    <s v="21-03-2025"/>
    <s v="San Diego"/>
    <s v="USA"/>
    <x v="0"/>
    <s v="Male"/>
    <x v="0"/>
    <x v="38"/>
    <n v="135"/>
    <n v="45"/>
    <n v="59"/>
    <n v="3"/>
    <m/>
    <n v="17.55"/>
    <x v="2"/>
    <n v="175.5"/>
    <x v="233"/>
    <m/>
    <x v="155"/>
    <x v="11"/>
    <x v="3"/>
    <x v="1"/>
  </r>
  <r>
    <s v="21-03-2025"/>
    <s v="Bardhaman"/>
    <s v="India"/>
    <x v="0"/>
    <s v="Male"/>
    <x v="0"/>
    <x v="38"/>
    <n v="270"/>
    <n v="45"/>
    <n v="59"/>
    <n v="6"/>
    <m/>
    <n v="35.1"/>
    <x v="2"/>
    <n v="351"/>
    <x v="207"/>
    <m/>
    <x v="185"/>
    <x v="11"/>
    <x v="3"/>
    <x v="1"/>
  </r>
  <r>
    <s v="21-03-2025"/>
    <s v="London"/>
    <s v="UK"/>
    <x v="1"/>
    <s v="Male"/>
    <x v="2"/>
    <x v="15"/>
    <n v="14000"/>
    <n v="3500"/>
    <n v="4550"/>
    <n v="4"/>
    <m/>
    <n v="455"/>
    <x v="2"/>
    <n v="18200"/>
    <x v="195"/>
    <m/>
    <x v="107"/>
    <x v="11"/>
    <x v="3"/>
    <x v="1"/>
  </r>
  <r>
    <s v="22-03-2025"/>
    <s v="Baltimore"/>
    <s v="USA"/>
    <x v="0"/>
    <s v="Female"/>
    <x v="2"/>
    <x v="24"/>
    <n v="500"/>
    <n v="250"/>
    <n v="325"/>
    <n v="2"/>
    <m/>
    <n v="43.75"/>
    <x v="0"/>
    <n v="625"/>
    <x v="99"/>
    <m/>
    <x v="24"/>
    <x v="12"/>
    <x v="3"/>
    <x v="1"/>
  </r>
  <r>
    <s v="22-03-2025"/>
    <s v="Hobart"/>
    <s v="Australia"/>
    <x v="0"/>
    <s v="Male"/>
    <x v="0"/>
    <x v="4"/>
    <n v="40"/>
    <n v="40"/>
    <n v="52"/>
    <n v="1"/>
    <m/>
    <n v="5.2"/>
    <x v="2"/>
    <n v="52"/>
    <x v="44"/>
    <m/>
    <x v="45"/>
    <x v="12"/>
    <x v="3"/>
    <x v="1"/>
  </r>
  <r>
    <s v="22-03-2025"/>
    <s v="Fujairah"/>
    <s v="UAE"/>
    <x v="1"/>
    <s v="Male"/>
    <x v="0"/>
    <x v="1"/>
    <n v="560"/>
    <n v="80"/>
    <n v="104"/>
    <n v="7"/>
    <m/>
    <n v="100"/>
    <x v="2"/>
    <n v="728"/>
    <x v="17"/>
    <m/>
    <x v="17"/>
    <x v="12"/>
    <x v="3"/>
    <x v="1"/>
  </r>
  <r>
    <s v="22-03-2025"/>
    <s v="Jalgaon"/>
    <s v="India"/>
    <x v="0"/>
    <s v="Male"/>
    <x v="5"/>
    <x v="58"/>
    <n v="1000"/>
    <n v="250"/>
    <n v="325"/>
    <n v="4"/>
    <m/>
    <n v="65"/>
    <x v="1"/>
    <n v="1300"/>
    <x v="52"/>
    <m/>
    <x v="22"/>
    <x v="12"/>
    <x v="3"/>
    <x v="1"/>
  </r>
  <r>
    <s v="22-03-2025"/>
    <s v="Berlin"/>
    <s v="Germany"/>
    <x v="1"/>
    <s v="Male"/>
    <x v="4"/>
    <x v="34"/>
    <n v="10000"/>
    <n v="2500"/>
    <n v="3250"/>
    <n v="4"/>
    <m/>
    <n v="325"/>
    <x v="1"/>
    <n v="12500"/>
    <x v="139"/>
    <m/>
    <x v="88"/>
    <x v="12"/>
    <x v="3"/>
    <x v="1"/>
  </r>
  <r>
    <s v="22-03-2025"/>
    <s v="Palghar"/>
    <s v="India"/>
    <x v="0"/>
    <s v="Male"/>
    <x v="0"/>
    <x v="38"/>
    <n v="180"/>
    <n v="45"/>
    <n v="59"/>
    <n v="4"/>
    <m/>
    <n v="15.12"/>
    <x v="0"/>
    <n v="216"/>
    <x v="4"/>
    <m/>
    <x v="94"/>
    <x v="12"/>
    <x v="3"/>
    <x v="1"/>
  </r>
  <r>
    <s v="22-03-2025"/>
    <s v="Los Angeles"/>
    <s v="USA"/>
    <x v="0"/>
    <s v="Male"/>
    <x v="4"/>
    <x v="16"/>
    <n v="10800"/>
    <n v="1800"/>
    <n v="2340"/>
    <n v="6"/>
    <m/>
    <n v="234"/>
    <x v="2"/>
    <n v="14040"/>
    <x v="219"/>
    <m/>
    <x v="96"/>
    <x v="12"/>
    <x v="3"/>
    <x v="1"/>
  </r>
  <r>
    <s v="22-03-2025"/>
    <s v="Fortaleza"/>
    <s v="Brazil"/>
    <x v="0"/>
    <s v="Female"/>
    <x v="0"/>
    <x v="32"/>
    <n v="80"/>
    <n v="20"/>
    <n v="26"/>
    <n v="4"/>
    <m/>
    <n v="5.2"/>
    <x v="1"/>
    <n v="104"/>
    <x v="60"/>
    <m/>
    <x v="59"/>
    <x v="12"/>
    <x v="3"/>
    <x v="1"/>
  </r>
  <r>
    <s v="22-03-2025"/>
    <s v="Manaus"/>
    <s v="Brazil"/>
    <x v="0"/>
    <s v="Female"/>
    <x v="4"/>
    <x v="28"/>
    <n v="500"/>
    <n v="100"/>
    <n v="130"/>
    <n v="5"/>
    <m/>
    <n v="43.75"/>
    <x v="0"/>
    <n v="625"/>
    <x v="99"/>
    <m/>
    <x v="24"/>
    <x v="12"/>
    <x v="3"/>
    <x v="1"/>
  </r>
  <r>
    <s v="22-03-2025"/>
    <s v="Aligarh"/>
    <s v="India"/>
    <x v="0"/>
    <s v="Male"/>
    <x v="2"/>
    <x v="29"/>
    <n v="120000"/>
    <n v="12000"/>
    <n v="15600"/>
    <n v="10"/>
    <m/>
    <n v="2340"/>
    <x v="1"/>
    <n v="156000"/>
    <x v="320"/>
    <m/>
    <x v="240"/>
    <x v="12"/>
    <x v="3"/>
    <x v="1"/>
  </r>
  <r>
    <s v="22-03-2025"/>
    <s v="London"/>
    <s v="UK"/>
    <x v="1"/>
    <s v="Male"/>
    <x v="1"/>
    <x v="2"/>
    <n v="1260"/>
    <n v="180"/>
    <n v="234"/>
    <n v="7"/>
    <m/>
    <n v="100"/>
    <x v="0"/>
    <n v="1449"/>
    <x v="177"/>
    <m/>
    <x v="6"/>
    <x v="12"/>
    <x v="3"/>
    <x v="1"/>
  </r>
  <r>
    <s v="22-03-2025"/>
    <s v="Brisbane"/>
    <s v="Australia"/>
    <x v="0"/>
    <s v="Male"/>
    <x v="5"/>
    <x v="58"/>
    <n v="500"/>
    <n v="250"/>
    <n v="325"/>
    <n v="2"/>
    <m/>
    <n v="40.25"/>
    <x v="0"/>
    <n v="575"/>
    <x v="24"/>
    <m/>
    <x v="24"/>
    <x v="12"/>
    <x v="3"/>
    <x v="1"/>
  </r>
  <r>
    <s v="22-03-2025"/>
    <s v="Glasgow"/>
    <s v="UK"/>
    <x v="1"/>
    <s v="Male"/>
    <x v="1"/>
    <x v="47"/>
    <n v="125"/>
    <n v="25"/>
    <n v="33"/>
    <n v="5"/>
    <m/>
    <n v="16.25"/>
    <x v="1"/>
    <n v="162.5"/>
    <x v="238"/>
    <m/>
    <x v="144"/>
    <x v="12"/>
    <x v="3"/>
    <x v="1"/>
  </r>
  <r>
    <s v="22-03-2025"/>
    <s v="San Jose"/>
    <s v="USA"/>
    <x v="1"/>
    <s v="Female"/>
    <x v="0"/>
    <x v="6"/>
    <n v="40"/>
    <n v="20"/>
    <n v="26"/>
    <n v="2"/>
    <m/>
    <n v="7.8"/>
    <x v="2"/>
    <n v="52"/>
    <x v="44"/>
    <m/>
    <x v="45"/>
    <x v="12"/>
    <x v="3"/>
    <x v="1"/>
  </r>
  <r>
    <s v="22-03-2025"/>
    <s v="Jacksonville"/>
    <s v="USA"/>
    <x v="0"/>
    <s v="Male"/>
    <x v="0"/>
    <x v="38"/>
    <n v="180"/>
    <n v="45"/>
    <n v="59"/>
    <n v="4"/>
    <m/>
    <n v="15.12"/>
    <x v="0"/>
    <n v="216"/>
    <x v="4"/>
    <m/>
    <x v="94"/>
    <x v="12"/>
    <x v="3"/>
    <x v="1"/>
  </r>
  <r>
    <s v="22-03-2025"/>
    <s v="Phoenix"/>
    <s v="USA"/>
    <x v="0"/>
    <s v="Male"/>
    <x v="0"/>
    <x v="0"/>
    <n v="2250"/>
    <n v="250"/>
    <n v="325"/>
    <n v="9"/>
    <m/>
    <n v="100"/>
    <x v="1"/>
    <n v="2925"/>
    <x v="227"/>
    <m/>
    <x v="176"/>
    <x v="12"/>
    <x v="3"/>
    <x v="1"/>
  </r>
  <r>
    <s v="22-03-2025"/>
    <s v="Brisbane"/>
    <s v="Australia"/>
    <x v="1"/>
    <s v="Female"/>
    <x v="1"/>
    <x v="22"/>
    <n v="800"/>
    <n v="100"/>
    <n v="130"/>
    <n v="8"/>
    <m/>
    <n v="100"/>
    <x v="1"/>
    <n v="1000"/>
    <x v="123"/>
    <m/>
    <x v="71"/>
    <x v="12"/>
    <x v="3"/>
    <x v="1"/>
  </r>
  <r>
    <s v="22-03-2025"/>
    <s v="Al Ain"/>
    <s v="UAE"/>
    <x v="0"/>
    <s v="Male"/>
    <x v="0"/>
    <x v="9"/>
    <n v="420"/>
    <n v="60"/>
    <n v="78"/>
    <n v="7"/>
    <m/>
    <n v="27.3"/>
    <x v="1"/>
    <n v="546"/>
    <x v="15"/>
    <m/>
    <x v="32"/>
    <x v="12"/>
    <x v="3"/>
    <x v="1"/>
  </r>
  <r>
    <s v="22-03-2025"/>
    <s v="Etawah"/>
    <s v="India"/>
    <x v="1"/>
    <s v="Male"/>
    <x v="2"/>
    <x v="7"/>
    <n v="275000"/>
    <n v="55000"/>
    <n v="71500"/>
    <n v="5"/>
    <m/>
    <n v="10725"/>
    <x v="2"/>
    <n v="357500"/>
    <x v="287"/>
    <m/>
    <x v="82"/>
    <x v="12"/>
    <x v="3"/>
    <x v="1"/>
  </r>
  <r>
    <s v="22-03-2025"/>
    <s v="Moradabad"/>
    <s v="India"/>
    <x v="0"/>
    <s v="Female"/>
    <x v="0"/>
    <x v="9"/>
    <n v="60"/>
    <n v="60"/>
    <n v="78"/>
    <n v="1"/>
    <m/>
    <n v="5.04"/>
    <x v="0"/>
    <n v="72"/>
    <x v="44"/>
    <m/>
    <x v="112"/>
    <x v="12"/>
    <x v="3"/>
    <x v="1"/>
  </r>
  <r>
    <s v="22-03-2025"/>
    <s v="Moradabad"/>
    <s v="India"/>
    <x v="1"/>
    <s v="Male"/>
    <x v="4"/>
    <x v="35"/>
    <n v="3000"/>
    <n v="500"/>
    <n v="650"/>
    <n v="6"/>
    <m/>
    <n v="100"/>
    <x v="0"/>
    <n v="3600"/>
    <x v="47"/>
    <m/>
    <x v="65"/>
    <x v="12"/>
    <x v="3"/>
    <x v="1"/>
  </r>
  <r>
    <s v="22-03-2025"/>
    <s v="Ludhiana"/>
    <s v="India"/>
    <x v="0"/>
    <s v="Male"/>
    <x v="4"/>
    <x v="34"/>
    <n v="17500"/>
    <n v="2500"/>
    <n v="3250"/>
    <n v="7"/>
    <m/>
    <n v="325"/>
    <x v="2"/>
    <n v="21875"/>
    <x v="210"/>
    <m/>
    <x v="118"/>
    <x v="12"/>
    <x v="3"/>
    <x v="1"/>
  </r>
  <r>
    <s v="22-03-2025"/>
    <s v="Lucknow"/>
    <s v="India"/>
    <x v="0"/>
    <s v="Female"/>
    <x v="0"/>
    <x v="36"/>
    <n v="550"/>
    <n v="55"/>
    <n v="72"/>
    <n v="10"/>
    <m/>
    <n v="68.75"/>
    <x v="2"/>
    <n v="687.5"/>
    <x v="13"/>
    <m/>
    <x v="189"/>
    <x v="12"/>
    <x v="3"/>
    <x v="1"/>
  </r>
  <r>
    <s v="22-03-2025"/>
    <s v="Moradabad"/>
    <s v="India"/>
    <x v="0"/>
    <s v="Female"/>
    <x v="4"/>
    <x v="16"/>
    <n v="3600"/>
    <n v="1800"/>
    <n v="2340"/>
    <n v="2"/>
    <m/>
    <n v="234"/>
    <x v="2"/>
    <n v="4680"/>
    <x v="110"/>
    <m/>
    <x v="16"/>
    <x v="12"/>
    <x v="3"/>
    <x v="1"/>
  </r>
  <r>
    <s v="22-03-2025"/>
    <s v="Ratlam"/>
    <s v="India"/>
    <x v="1"/>
    <s v="Female"/>
    <x v="2"/>
    <x v="19"/>
    <n v="108000"/>
    <n v="18000"/>
    <n v="23400"/>
    <n v="6"/>
    <m/>
    <n v="3510"/>
    <x v="2"/>
    <n v="124200"/>
    <x v="350"/>
    <m/>
    <x v="68"/>
    <x v="12"/>
    <x v="3"/>
    <x v="1"/>
  </r>
  <r>
    <s v="22-03-2025"/>
    <s v="Frankfurt"/>
    <s v="Germany"/>
    <x v="0"/>
    <s v="Male"/>
    <x v="5"/>
    <x v="58"/>
    <n v="1000"/>
    <n v="250"/>
    <n v="325"/>
    <n v="4"/>
    <m/>
    <n v="100"/>
    <x v="2"/>
    <n v="1250"/>
    <x v="214"/>
    <m/>
    <x v="22"/>
    <x v="12"/>
    <x v="3"/>
    <x v="1"/>
  </r>
  <r>
    <s v="22-03-2025"/>
    <s v="Sangli"/>
    <s v="India"/>
    <x v="1"/>
    <s v="Male"/>
    <x v="0"/>
    <x v="43"/>
    <n v="28"/>
    <n v="7"/>
    <n v="9"/>
    <n v="4"/>
    <m/>
    <n v="3.64"/>
    <x v="1"/>
    <n v="36.4"/>
    <x v="125"/>
    <m/>
    <x v="186"/>
    <x v="12"/>
    <x v="3"/>
    <x v="1"/>
  </r>
  <r>
    <s v="22-03-2025"/>
    <s v="Bardhaman"/>
    <s v="India"/>
    <x v="0"/>
    <s v="Female"/>
    <x v="4"/>
    <x v="16"/>
    <n v="12600"/>
    <n v="1800"/>
    <n v="2340"/>
    <n v="7"/>
    <m/>
    <n v="234"/>
    <x v="1"/>
    <n v="16380"/>
    <x v="216"/>
    <m/>
    <x v="169"/>
    <x v="12"/>
    <x v="3"/>
    <x v="1"/>
  </r>
  <r>
    <s v="22-03-2025"/>
    <s v="SÃ£o Paulo"/>
    <s v="Brazil"/>
    <x v="0"/>
    <s v="Male"/>
    <x v="2"/>
    <x v="29"/>
    <n v="36000"/>
    <n v="12000"/>
    <n v="15600"/>
    <n v="3"/>
    <m/>
    <n v="2340"/>
    <x v="1"/>
    <n v="46800"/>
    <x v="51"/>
    <m/>
    <x v="52"/>
    <x v="12"/>
    <x v="3"/>
    <x v="1"/>
  </r>
  <r>
    <s v="22-03-2025"/>
    <s v="Fujairah"/>
    <s v="UAE"/>
    <x v="0"/>
    <s v="Female"/>
    <x v="2"/>
    <x v="17"/>
    <n v="8800"/>
    <n v="2200"/>
    <n v="2860"/>
    <n v="4"/>
    <m/>
    <n v="286"/>
    <x v="0"/>
    <n v="11440"/>
    <x v="59"/>
    <m/>
    <x v="58"/>
    <x v="12"/>
    <x v="3"/>
    <x v="1"/>
  </r>
  <r>
    <s v="22-03-2025"/>
    <s v="Moradabad"/>
    <s v="India"/>
    <x v="0"/>
    <s v="Female"/>
    <x v="5"/>
    <x v="40"/>
    <n v="100"/>
    <n v="50"/>
    <n v="65"/>
    <n v="2"/>
    <m/>
    <n v="6.25"/>
    <x v="1"/>
    <n v="125"/>
    <x v="29"/>
    <m/>
    <x v="9"/>
    <x v="12"/>
    <x v="3"/>
    <x v="1"/>
  </r>
  <r>
    <s v="22-03-2025"/>
    <s v="Madurai"/>
    <s v="India"/>
    <x v="0"/>
    <s v="Female"/>
    <x v="0"/>
    <x v="0"/>
    <n v="2000"/>
    <n v="250"/>
    <n v="325"/>
    <n v="8"/>
    <m/>
    <n v="100"/>
    <x v="1"/>
    <n v="2500"/>
    <x v="322"/>
    <m/>
    <x v="48"/>
    <x v="12"/>
    <x v="3"/>
    <x v="1"/>
  </r>
  <r>
    <s v="22-03-2025"/>
    <s v="Manaus"/>
    <s v="Brazil"/>
    <x v="1"/>
    <s v="Male"/>
    <x v="2"/>
    <x v="24"/>
    <n v="1750"/>
    <n v="250"/>
    <n v="325"/>
    <n v="7"/>
    <m/>
    <n v="100"/>
    <x v="1"/>
    <n v="2187.5"/>
    <x v="178"/>
    <m/>
    <x v="31"/>
    <x v="12"/>
    <x v="3"/>
    <x v="1"/>
  </r>
  <r>
    <s v="22-03-2025"/>
    <s v="Baranagar"/>
    <s v="India"/>
    <x v="0"/>
    <s v="Female"/>
    <x v="0"/>
    <x v="9"/>
    <n v="360"/>
    <n v="60"/>
    <n v="78"/>
    <n v="6"/>
    <m/>
    <n v="32.76"/>
    <x v="0"/>
    <n v="468"/>
    <x v="101"/>
    <m/>
    <x v="44"/>
    <x v="12"/>
    <x v="3"/>
    <x v="1"/>
  </r>
  <r>
    <s v="23-03-2025"/>
    <s v="Adelaide"/>
    <s v="Australia"/>
    <x v="0"/>
    <s v="Male"/>
    <x v="0"/>
    <x v="4"/>
    <n v="280"/>
    <n v="40"/>
    <n v="52"/>
    <n v="7"/>
    <m/>
    <n v="25.48"/>
    <x v="0"/>
    <n v="364"/>
    <x v="96"/>
    <m/>
    <x v="87"/>
    <x v="13"/>
    <x v="3"/>
    <x v="1"/>
  </r>
  <r>
    <s v="23-03-2025"/>
    <s v="Satna"/>
    <s v="India"/>
    <x v="0"/>
    <s v="Male"/>
    <x v="0"/>
    <x v="5"/>
    <n v="540"/>
    <n v="90"/>
    <n v="117"/>
    <n v="6"/>
    <m/>
    <n v="49.14"/>
    <x v="0"/>
    <n v="702"/>
    <x v="8"/>
    <m/>
    <x v="8"/>
    <x v="13"/>
    <x v="3"/>
    <x v="1"/>
  </r>
  <r>
    <s v="23-03-2025"/>
    <s v="Patna"/>
    <s v="India"/>
    <x v="0"/>
    <s v="Male"/>
    <x v="0"/>
    <x v="33"/>
    <n v="420"/>
    <n v="60"/>
    <n v="78"/>
    <n v="7"/>
    <m/>
    <n v="38.22"/>
    <x v="0"/>
    <n v="546"/>
    <x v="15"/>
    <m/>
    <x v="32"/>
    <x v="13"/>
    <x v="3"/>
    <x v="1"/>
  </r>
  <r>
    <s v="23-03-2025"/>
    <s v="Milwaukee"/>
    <s v="USA"/>
    <x v="1"/>
    <s v="Female"/>
    <x v="0"/>
    <x v="3"/>
    <n v="600"/>
    <n v="100"/>
    <n v="130"/>
    <n v="6"/>
    <m/>
    <n v="100"/>
    <x v="2"/>
    <n v="780"/>
    <x v="5"/>
    <m/>
    <x v="5"/>
    <x v="13"/>
    <x v="3"/>
    <x v="1"/>
  </r>
  <r>
    <s v="23-03-2025"/>
    <s v="Melbourne"/>
    <s v="Australia"/>
    <x v="0"/>
    <s v="Female"/>
    <x v="3"/>
    <x v="21"/>
    <n v="3150"/>
    <n v="450"/>
    <n v="585"/>
    <n v="7"/>
    <m/>
    <n v="100"/>
    <x v="0"/>
    <n v="4095"/>
    <x v="335"/>
    <m/>
    <x v="179"/>
    <x v="13"/>
    <x v="3"/>
    <x v="1"/>
  </r>
  <r>
    <s v="23-03-2025"/>
    <s v="Allahabad"/>
    <s v="India"/>
    <x v="1"/>
    <s v="Male"/>
    <x v="0"/>
    <x v="1"/>
    <n v="400"/>
    <n v="80"/>
    <n v="104"/>
    <n v="5"/>
    <m/>
    <n v="52"/>
    <x v="1"/>
    <n v="520"/>
    <x v="20"/>
    <m/>
    <x v="20"/>
    <x v="13"/>
    <x v="3"/>
    <x v="1"/>
  </r>
  <r>
    <s v="23-03-2025"/>
    <s v="Rewa"/>
    <s v="India"/>
    <x v="0"/>
    <s v="Male"/>
    <x v="2"/>
    <x v="18"/>
    <n v="7200"/>
    <n v="1200"/>
    <n v="1560"/>
    <n v="6"/>
    <m/>
    <n v="156"/>
    <x v="2"/>
    <n v="9360"/>
    <x v="19"/>
    <m/>
    <x v="19"/>
    <x v="13"/>
    <x v="3"/>
    <x v="1"/>
  </r>
  <r>
    <s v="23-03-2025"/>
    <s v="Baranagar"/>
    <s v="India"/>
    <x v="0"/>
    <s v="Female"/>
    <x v="0"/>
    <x v="14"/>
    <n v="1120"/>
    <n v="140"/>
    <n v="182"/>
    <n v="8"/>
    <m/>
    <n v="67.2"/>
    <x v="1"/>
    <n v="1344"/>
    <x v="353"/>
    <m/>
    <x v="210"/>
    <x v="13"/>
    <x v="3"/>
    <x v="1"/>
  </r>
  <r>
    <s v="23-03-2025"/>
    <s v="Gwalior"/>
    <s v="India"/>
    <x v="0"/>
    <s v="Male"/>
    <x v="2"/>
    <x v="29"/>
    <n v="120000"/>
    <n v="12000"/>
    <n v="15600"/>
    <n v="10"/>
    <m/>
    <n v="2340"/>
    <x v="1"/>
    <n v="156000"/>
    <x v="320"/>
    <m/>
    <x v="240"/>
    <x v="13"/>
    <x v="3"/>
    <x v="1"/>
  </r>
  <r>
    <s v="23-03-2025"/>
    <s v="Austin"/>
    <s v="USA"/>
    <x v="1"/>
    <s v="Male"/>
    <x v="0"/>
    <x v="36"/>
    <n v="440"/>
    <n v="55"/>
    <n v="72"/>
    <n v="8"/>
    <m/>
    <n v="57.2"/>
    <x v="1"/>
    <n v="572"/>
    <x v="127"/>
    <m/>
    <x v="83"/>
    <x v="13"/>
    <x v="3"/>
    <x v="1"/>
  </r>
  <r>
    <s v="23-03-2025"/>
    <s v="Vancouver"/>
    <s v="Canada"/>
    <x v="0"/>
    <s v="Male"/>
    <x v="0"/>
    <x v="27"/>
    <n v="120"/>
    <n v="40"/>
    <n v="52"/>
    <n v="3"/>
    <m/>
    <n v="15.6"/>
    <x v="2"/>
    <n v="156"/>
    <x v="4"/>
    <m/>
    <x v="4"/>
    <x v="13"/>
    <x v="3"/>
    <x v="1"/>
  </r>
  <r>
    <s v="23-03-2025"/>
    <s v="Al Ain"/>
    <s v="UAE"/>
    <x v="0"/>
    <s v="Female"/>
    <x v="5"/>
    <x v="40"/>
    <n v="250"/>
    <n v="50"/>
    <n v="65"/>
    <n v="5"/>
    <m/>
    <n v="22.75"/>
    <x v="0"/>
    <n v="325"/>
    <x v="24"/>
    <m/>
    <x v="67"/>
    <x v="13"/>
    <x v="3"/>
    <x v="1"/>
  </r>
  <r>
    <s v="23-03-2025"/>
    <s v="Abu Dhabi"/>
    <s v="UAE"/>
    <x v="0"/>
    <s v="Male"/>
    <x v="4"/>
    <x v="37"/>
    <n v="600"/>
    <n v="300"/>
    <n v="390"/>
    <n v="2"/>
    <m/>
    <n v="39"/>
    <x v="1"/>
    <n v="780"/>
    <x v="5"/>
    <m/>
    <x v="5"/>
    <x v="13"/>
    <x v="3"/>
    <x v="1"/>
  </r>
  <r>
    <s v="23-03-2025"/>
    <s v="Berlin"/>
    <s v="Germany"/>
    <x v="0"/>
    <s v="Female"/>
    <x v="5"/>
    <x v="57"/>
    <n v="50"/>
    <n v="25"/>
    <n v="33"/>
    <n v="2"/>
    <m/>
    <n v="3.25"/>
    <x v="1"/>
    <n v="65"/>
    <x v="67"/>
    <m/>
    <x v="167"/>
    <x v="13"/>
    <x v="3"/>
    <x v="1"/>
  </r>
  <r>
    <s v="23-03-2025"/>
    <s v="Thiruvananthapuram"/>
    <s v="India"/>
    <x v="0"/>
    <s v="Female"/>
    <x v="2"/>
    <x v="15"/>
    <n v="31500"/>
    <n v="3500"/>
    <n v="4550"/>
    <n v="9"/>
    <m/>
    <n v="455"/>
    <x v="2"/>
    <n v="40950"/>
    <x v="338"/>
    <m/>
    <x v="227"/>
    <x v="13"/>
    <x v="3"/>
    <x v="1"/>
  </r>
  <r>
    <s v="23-03-2025"/>
    <s v="Fujairah"/>
    <s v="UAE"/>
    <x v="0"/>
    <s v="Male"/>
    <x v="2"/>
    <x v="52"/>
    <n v="25000"/>
    <n v="5000"/>
    <n v="6500"/>
    <n v="5"/>
    <m/>
    <n v="650"/>
    <x v="0"/>
    <n v="30000"/>
    <x v="180"/>
    <m/>
    <x v="57"/>
    <x v="13"/>
    <x v="3"/>
    <x v="1"/>
  </r>
  <r>
    <s v="23-03-2025"/>
    <s v="Bardhaman"/>
    <s v="India"/>
    <x v="1"/>
    <s v="Female"/>
    <x v="5"/>
    <x v="20"/>
    <n v="60"/>
    <n v="10"/>
    <n v="13"/>
    <n v="6"/>
    <m/>
    <n v="9"/>
    <x v="0"/>
    <n v="75"/>
    <x v="67"/>
    <m/>
    <x v="112"/>
    <x v="13"/>
    <x v="3"/>
    <x v="1"/>
  </r>
  <r>
    <s v="23-03-2025"/>
    <s v="Tumkur"/>
    <s v="India"/>
    <x v="0"/>
    <s v="Female"/>
    <x v="0"/>
    <x v="9"/>
    <n v="360"/>
    <n v="60"/>
    <n v="78"/>
    <n v="6"/>
    <m/>
    <n v="46.8"/>
    <x v="2"/>
    <n v="468"/>
    <x v="101"/>
    <m/>
    <x v="44"/>
    <x v="13"/>
    <x v="3"/>
    <x v="1"/>
  </r>
  <r>
    <s v="23-03-2025"/>
    <s v="Madurai"/>
    <s v="India"/>
    <x v="1"/>
    <s v="Male"/>
    <x v="4"/>
    <x v="30"/>
    <n v="1500"/>
    <n v="1500"/>
    <n v="1950"/>
    <n v="1"/>
    <m/>
    <n v="195"/>
    <x v="2"/>
    <n v="1950"/>
    <x v="0"/>
    <m/>
    <x v="0"/>
    <x v="13"/>
    <x v="3"/>
    <x v="1"/>
  </r>
  <r>
    <s v="23-03-2025"/>
    <s v="Kolhapur"/>
    <s v="India"/>
    <x v="0"/>
    <s v="Female"/>
    <x v="0"/>
    <x v="32"/>
    <n v="180"/>
    <n v="20"/>
    <n v="26"/>
    <n v="9"/>
    <m/>
    <n v="16.38"/>
    <x v="0"/>
    <n v="234"/>
    <x v="2"/>
    <m/>
    <x v="2"/>
    <x v="13"/>
    <x v="3"/>
    <x v="1"/>
  </r>
  <r>
    <s v="23-03-2025"/>
    <s v="Tenali"/>
    <s v="India"/>
    <x v="0"/>
    <s v="Male"/>
    <x v="0"/>
    <x v="43"/>
    <n v="56"/>
    <n v="7"/>
    <n v="9"/>
    <n v="8"/>
    <m/>
    <n v="3.5"/>
    <x v="1"/>
    <n v="70"/>
    <x v="367"/>
    <m/>
    <x v="120"/>
    <x v="13"/>
    <x v="3"/>
    <x v="1"/>
  </r>
  <r>
    <s v="24-03-2025"/>
    <s v="Pune"/>
    <s v="India"/>
    <x v="0"/>
    <s v="Female"/>
    <x v="0"/>
    <x v="32"/>
    <n v="100"/>
    <n v="20"/>
    <n v="26"/>
    <n v="5"/>
    <m/>
    <n v="13"/>
    <x v="2"/>
    <n v="130"/>
    <x v="53"/>
    <m/>
    <x v="9"/>
    <x v="14"/>
    <x v="3"/>
    <x v="1"/>
  </r>
  <r>
    <s v="24-03-2025"/>
    <s v="Hapur"/>
    <s v="India"/>
    <x v="0"/>
    <s v="Female"/>
    <x v="0"/>
    <x v="0"/>
    <n v="1000"/>
    <n v="250"/>
    <n v="325"/>
    <n v="4"/>
    <m/>
    <n v="65"/>
    <x v="1"/>
    <n v="1300"/>
    <x v="52"/>
    <m/>
    <x v="22"/>
    <x v="14"/>
    <x v="3"/>
    <x v="1"/>
  </r>
  <r>
    <s v="24-03-2025"/>
    <s v="New York"/>
    <s v="USA"/>
    <x v="0"/>
    <s v="Male"/>
    <x v="2"/>
    <x v="29"/>
    <n v="72000"/>
    <n v="12000"/>
    <n v="15600"/>
    <n v="6"/>
    <m/>
    <n v="2340"/>
    <x v="1"/>
    <n v="93600"/>
    <x v="39"/>
    <m/>
    <x v="39"/>
    <x v="14"/>
    <x v="3"/>
    <x v="1"/>
  </r>
  <r>
    <s v="24-03-2025"/>
    <s v="Jalgaon"/>
    <s v="India"/>
    <x v="1"/>
    <s v="Male"/>
    <x v="0"/>
    <x v="36"/>
    <n v="220"/>
    <n v="55"/>
    <n v="72"/>
    <n v="4"/>
    <m/>
    <n v="42.9"/>
    <x v="2"/>
    <n v="286"/>
    <x v="111"/>
    <m/>
    <x v="49"/>
    <x v="14"/>
    <x v="3"/>
    <x v="1"/>
  </r>
  <r>
    <s v="24-03-2025"/>
    <s v="Indianapolis"/>
    <s v="USA"/>
    <x v="0"/>
    <s v="Male"/>
    <x v="0"/>
    <x v="33"/>
    <n v="480"/>
    <n v="60"/>
    <n v="78"/>
    <n v="8"/>
    <m/>
    <n v="31.2"/>
    <x v="1"/>
    <n v="624"/>
    <x v="201"/>
    <m/>
    <x v="110"/>
    <x v="14"/>
    <x v="3"/>
    <x v="1"/>
  </r>
  <r>
    <s v="24-03-2025"/>
    <s v="Pune"/>
    <s v="India"/>
    <x v="0"/>
    <s v="Male"/>
    <x v="0"/>
    <x v="3"/>
    <n v="500"/>
    <n v="100"/>
    <n v="130"/>
    <n v="5"/>
    <m/>
    <n v="65"/>
    <x v="2"/>
    <n v="650"/>
    <x v="22"/>
    <m/>
    <x v="24"/>
    <x v="14"/>
    <x v="3"/>
    <x v="1"/>
  </r>
  <r>
    <s v="24-03-2025"/>
    <s v="Nizamabad"/>
    <s v="India"/>
    <x v="0"/>
    <s v="Male"/>
    <x v="0"/>
    <x v="0"/>
    <n v="1250"/>
    <n v="250"/>
    <n v="325"/>
    <n v="5"/>
    <m/>
    <n v="100"/>
    <x v="0"/>
    <n v="1500"/>
    <x v="214"/>
    <m/>
    <x v="81"/>
    <x v="14"/>
    <x v="3"/>
    <x v="1"/>
  </r>
  <r>
    <s v="24-03-2025"/>
    <s v="Tumkur"/>
    <s v="India"/>
    <x v="0"/>
    <s v="Male"/>
    <x v="4"/>
    <x v="34"/>
    <n v="15000"/>
    <n v="2500"/>
    <n v="3250"/>
    <n v="6"/>
    <m/>
    <n v="325"/>
    <x v="0"/>
    <n v="17250"/>
    <x v="49"/>
    <m/>
    <x v="134"/>
    <x v="14"/>
    <x v="3"/>
    <x v="1"/>
  </r>
  <r>
    <s v="24-03-2025"/>
    <s v="Surat"/>
    <s v="India"/>
    <x v="0"/>
    <s v="Female"/>
    <x v="0"/>
    <x v="27"/>
    <n v="160"/>
    <n v="40"/>
    <n v="52"/>
    <n v="4"/>
    <m/>
    <n v="12.88"/>
    <x v="0"/>
    <n v="184"/>
    <x v="60"/>
    <m/>
    <x v="11"/>
    <x v="14"/>
    <x v="3"/>
    <x v="1"/>
  </r>
  <r>
    <s v="24-03-2025"/>
    <s v="Karimnagar"/>
    <s v="India"/>
    <x v="0"/>
    <s v="Male"/>
    <x v="2"/>
    <x v="12"/>
    <n v="75000"/>
    <n v="25000"/>
    <n v="32500"/>
    <n v="3"/>
    <m/>
    <n v="4875"/>
    <x v="0"/>
    <n v="97500"/>
    <x v="66"/>
    <m/>
    <x v="158"/>
    <x v="14"/>
    <x v="3"/>
    <x v="1"/>
  </r>
  <r>
    <s v="24-03-2025"/>
    <s v="BrasÃ­lia"/>
    <s v="Brazil"/>
    <x v="1"/>
    <s v="Male"/>
    <x v="4"/>
    <x v="34"/>
    <n v="12500"/>
    <n v="2500"/>
    <n v="3250"/>
    <n v="5"/>
    <m/>
    <n v="325"/>
    <x v="1"/>
    <n v="16250"/>
    <x v="240"/>
    <m/>
    <x v="188"/>
    <x v="14"/>
    <x v="3"/>
    <x v="1"/>
  </r>
  <r>
    <s v="24-03-2025"/>
    <s v="Sharjah"/>
    <s v="UAE"/>
    <x v="0"/>
    <s v="Female"/>
    <x v="5"/>
    <x v="58"/>
    <n v="750"/>
    <n v="250"/>
    <n v="325"/>
    <n v="3"/>
    <m/>
    <n v="68.25"/>
    <x v="0"/>
    <n v="975"/>
    <x v="141"/>
    <m/>
    <x v="126"/>
    <x v="14"/>
    <x v="3"/>
    <x v="1"/>
  </r>
  <r>
    <s v="24-03-2025"/>
    <s v="Belo Horizonte"/>
    <s v="Brazil"/>
    <x v="0"/>
    <s v="Male"/>
    <x v="2"/>
    <x v="17"/>
    <n v="4400"/>
    <n v="2200"/>
    <n v="2860"/>
    <n v="2"/>
    <m/>
    <n v="286"/>
    <x v="2"/>
    <n v="5060"/>
    <x v="77"/>
    <m/>
    <x v="104"/>
    <x v="14"/>
    <x v="3"/>
    <x v="1"/>
  </r>
  <r>
    <s v="24-03-2025"/>
    <s v="Visakhapatnam"/>
    <s v="India"/>
    <x v="1"/>
    <s v="Male"/>
    <x v="0"/>
    <x v="11"/>
    <n v="3300"/>
    <n v="550"/>
    <n v="715"/>
    <n v="6"/>
    <m/>
    <n v="100"/>
    <x v="2"/>
    <n v="4290"/>
    <x v="239"/>
    <m/>
    <x v="187"/>
    <x v="14"/>
    <x v="3"/>
    <x v="1"/>
  </r>
  <r>
    <s v="24-03-2025"/>
    <s v="Jalandhar"/>
    <s v="India"/>
    <x v="1"/>
    <s v="Male"/>
    <x v="5"/>
    <x v="41"/>
    <n v="21"/>
    <n v="3"/>
    <n v="4"/>
    <n v="7"/>
    <m/>
    <n v="2.73"/>
    <x v="1"/>
    <n v="27.3"/>
    <x v="246"/>
    <m/>
    <x v="221"/>
    <x v="14"/>
    <x v="3"/>
    <x v="1"/>
  </r>
  <r>
    <s v="24-03-2025"/>
    <s v="Bhopal"/>
    <s v="India"/>
    <x v="1"/>
    <s v="Male"/>
    <x v="5"/>
    <x v="58"/>
    <n v="250"/>
    <n v="250"/>
    <n v="325"/>
    <n v="1"/>
    <m/>
    <n v="39"/>
    <x v="0"/>
    <n v="325"/>
    <x v="24"/>
    <m/>
    <x v="67"/>
    <x v="14"/>
    <x v="3"/>
    <x v="1"/>
  </r>
  <r>
    <s v="24-03-2025"/>
    <s v="Nagpur"/>
    <s v="India"/>
    <x v="0"/>
    <s v="Male"/>
    <x v="0"/>
    <x v="5"/>
    <n v="360"/>
    <n v="90"/>
    <n v="117"/>
    <n v="4"/>
    <m/>
    <n v="31.5"/>
    <x v="0"/>
    <n v="450"/>
    <x v="43"/>
    <m/>
    <x v="44"/>
    <x v="14"/>
    <x v="3"/>
    <x v="1"/>
  </r>
  <r>
    <s v="24-03-2025"/>
    <s v="Kolkata"/>
    <s v="India"/>
    <x v="0"/>
    <s v="Female"/>
    <x v="2"/>
    <x v="18"/>
    <n v="7200"/>
    <n v="1200"/>
    <n v="1560"/>
    <n v="6"/>
    <m/>
    <n v="156"/>
    <x v="1"/>
    <n v="9360"/>
    <x v="19"/>
    <m/>
    <x v="19"/>
    <x v="14"/>
    <x v="3"/>
    <x v="1"/>
  </r>
  <r>
    <s v="24-03-2025"/>
    <s v="Ajman"/>
    <s v="UAE"/>
    <x v="0"/>
    <s v="Male"/>
    <x v="0"/>
    <x v="5"/>
    <n v="720"/>
    <n v="90"/>
    <n v="117"/>
    <n v="8"/>
    <m/>
    <n v="65.52"/>
    <x v="0"/>
    <n v="936"/>
    <x v="1"/>
    <m/>
    <x v="1"/>
    <x v="14"/>
    <x v="3"/>
    <x v="1"/>
  </r>
  <r>
    <s v="24-03-2025"/>
    <s v="Vijayawada"/>
    <s v="India"/>
    <x v="0"/>
    <s v="Male"/>
    <x v="0"/>
    <x v="11"/>
    <n v="3850"/>
    <n v="550"/>
    <n v="715"/>
    <n v="7"/>
    <m/>
    <n v="100"/>
    <x v="2"/>
    <n v="4812.5"/>
    <x v="326"/>
    <m/>
    <x v="147"/>
    <x v="14"/>
    <x v="3"/>
    <x v="1"/>
  </r>
  <r>
    <s v="24-03-2025"/>
    <s v="Adelaide"/>
    <s v="Australia"/>
    <x v="0"/>
    <s v="Female"/>
    <x v="2"/>
    <x v="18"/>
    <n v="4800"/>
    <n v="1200"/>
    <n v="1560"/>
    <n v="4"/>
    <m/>
    <n v="156"/>
    <x v="2"/>
    <n v="6240"/>
    <x v="38"/>
    <m/>
    <x v="38"/>
    <x v="14"/>
    <x v="3"/>
    <x v="1"/>
  </r>
  <r>
    <s v="24-03-2025"/>
    <s v="Calgary"/>
    <s v="Canada"/>
    <x v="0"/>
    <s v="Female"/>
    <x v="1"/>
    <x v="2"/>
    <n v="540"/>
    <n v="180"/>
    <n v="234"/>
    <n v="3"/>
    <m/>
    <n v="49.14"/>
    <x v="0"/>
    <n v="702"/>
    <x v="8"/>
    <m/>
    <x v="8"/>
    <x v="14"/>
    <x v="3"/>
    <x v="1"/>
  </r>
  <r>
    <s v="24-03-2025"/>
    <s v="Boston"/>
    <s v="USA"/>
    <x v="0"/>
    <s v="Female"/>
    <x v="0"/>
    <x v="4"/>
    <n v="160"/>
    <n v="40"/>
    <n v="52"/>
    <n v="4"/>
    <m/>
    <n v="20.8"/>
    <x v="2"/>
    <n v="208"/>
    <x v="61"/>
    <m/>
    <x v="11"/>
    <x v="14"/>
    <x v="3"/>
    <x v="1"/>
  </r>
  <r>
    <s v="24-03-2025"/>
    <s v="Winnipeg"/>
    <s v="Canada"/>
    <x v="1"/>
    <s v="Female"/>
    <x v="0"/>
    <x v="11"/>
    <n v="3850"/>
    <n v="550"/>
    <n v="715"/>
    <n v="7"/>
    <m/>
    <n v="100"/>
    <x v="1"/>
    <n v="4812.5"/>
    <x v="326"/>
    <m/>
    <x v="147"/>
    <x v="14"/>
    <x v="3"/>
    <x v="1"/>
  </r>
  <r>
    <s v="24-03-2025"/>
    <s v="Etawah"/>
    <s v="India"/>
    <x v="1"/>
    <s v="Female"/>
    <x v="0"/>
    <x v="14"/>
    <n v="840"/>
    <n v="140"/>
    <n v="182"/>
    <n v="6"/>
    <m/>
    <n v="100"/>
    <x v="2"/>
    <n v="1092"/>
    <x v="32"/>
    <m/>
    <x v="33"/>
    <x v="14"/>
    <x v="3"/>
    <x v="1"/>
  </r>
  <r>
    <s v="24-03-2025"/>
    <s v="Kota"/>
    <s v="India"/>
    <x v="0"/>
    <s v="Female"/>
    <x v="0"/>
    <x v="3"/>
    <n v="400"/>
    <n v="100"/>
    <n v="130"/>
    <n v="4"/>
    <m/>
    <n v="48"/>
    <x v="2"/>
    <n v="480"/>
    <x v="187"/>
    <m/>
    <x v="20"/>
    <x v="14"/>
    <x v="3"/>
    <x v="1"/>
  </r>
  <r>
    <s v="24-03-2025"/>
    <s v="Ajman"/>
    <s v="UAE"/>
    <x v="0"/>
    <s v="Female"/>
    <x v="0"/>
    <x v="5"/>
    <n v="810"/>
    <n v="90"/>
    <n v="117"/>
    <n v="9"/>
    <m/>
    <n v="52.65"/>
    <x v="1"/>
    <n v="1053"/>
    <x v="297"/>
    <m/>
    <x v="217"/>
    <x v="14"/>
    <x v="3"/>
    <x v="1"/>
  </r>
  <r>
    <s v="25-03-2025"/>
    <s v="Sydney"/>
    <s v="Australia"/>
    <x v="1"/>
    <s v="Male"/>
    <x v="0"/>
    <x v="0"/>
    <n v="1500"/>
    <n v="250"/>
    <n v="325"/>
    <n v="6"/>
    <m/>
    <n v="100"/>
    <x v="1"/>
    <n v="1800"/>
    <x v="52"/>
    <m/>
    <x v="0"/>
    <x v="15"/>
    <x v="3"/>
    <x v="1"/>
  </r>
  <r>
    <s v="25-03-2025"/>
    <s v="Jaipur"/>
    <s v="India"/>
    <x v="1"/>
    <s v="Male"/>
    <x v="0"/>
    <x v="0"/>
    <n v="1250"/>
    <n v="250"/>
    <n v="325"/>
    <n v="5"/>
    <m/>
    <n v="100"/>
    <x v="1"/>
    <n v="1625"/>
    <x v="134"/>
    <m/>
    <x v="81"/>
    <x v="15"/>
    <x v="3"/>
    <x v="1"/>
  </r>
  <r>
    <s v="25-03-2025"/>
    <s v="Gandhinagar"/>
    <s v="India"/>
    <x v="0"/>
    <s v="Female"/>
    <x v="0"/>
    <x v="1"/>
    <n v="320"/>
    <n v="80"/>
    <n v="104"/>
    <n v="4"/>
    <m/>
    <n v="29.12"/>
    <x v="0"/>
    <n v="416"/>
    <x v="27"/>
    <m/>
    <x v="28"/>
    <x v="15"/>
    <x v="3"/>
    <x v="1"/>
  </r>
  <r>
    <s v="25-03-2025"/>
    <s v="Baltimore"/>
    <s v="USA"/>
    <x v="0"/>
    <s v="Female"/>
    <x v="0"/>
    <x v="1"/>
    <n v="400"/>
    <n v="80"/>
    <n v="104"/>
    <n v="5"/>
    <m/>
    <n v="25"/>
    <x v="1"/>
    <n v="500"/>
    <x v="132"/>
    <m/>
    <x v="20"/>
    <x v="15"/>
    <x v="3"/>
    <x v="1"/>
  </r>
  <r>
    <s v="25-03-2025"/>
    <s v="Perth"/>
    <s v="Australia"/>
    <x v="0"/>
    <s v="Male"/>
    <x v="0"/>
    <x v="32"/>
    <n v="80"/>
    <n v="20"/>
    <n v="26"/>
    <n v="4"/>
    <m/>
    <n v="5"/>
    <x v="1"/>
    <n v="100"/>
    <x v="9"/>
    <m/>
    <x v="59"/>
    <x v="15"/>
    <x v="3"/>
    <x v="1"/>
  </r>
  <r>
    <s v="25-03-2025"/>
    <s v="Vijayawada"/>
    <s v="India"/>
    <x v="0"/>
    <s v="Female"/>
    <x v="5"/>
    <x v="58"/>
    <n v="500"/>
    <n v="250"/>
    <n v="325"/>
    <n v="2"/>
    <m/>
    <n v="45.5"/>
    <x v="0"/>
    <n v="650"/>
    <x v="22"/>
    <m/>
    <x v="24"/>
    <x v="15"/>
    <x v="3"/>
    <x v="1"/>
  </r>
  <r>
    <s v="25-03-2025"/>
    <s v="Jacksonville"/>
    <s v="USA"/>
    <x v="0"/>
    <s v="Male"/>
    <x v="0"/>
    <x v="1"/>
    <n v="560"/>
    <n v="80"/>
    <n v="104"/>
    <n v="7"/>
    <m/>
    <n v="45.08"/>
    <x v="0"/>
    <n v="644"/>
    <x v="96"/>
    <m/>
    <x v="17"/>
    <x v="15"/>
    <x v="3"/>
    <x v="1"/>
  </r>
  <r>
    <s v="25-03-2025"/>
    <s v="Gold Coast"/>
    <s v="Australia"/>
    <x v="0"/>
    <s v="Male"/>
    <x v="0"/>
    <x v="38"/>
    <n v="360"/>
    <n v="45"/>
    <n v="59"/>
    <n v="8"/>
    <m/>
    <n v="23.4"/>
    <x v="1"/>
    <n v="468"/>
    <x v="101"/>
    <m/>
    <x v="114"/>
    <x v="15"/>
    <x v="3"/>
    <x v="1"/>
  </r>
  <r>
    <s v="25-03-2025"/>
    <s v="Bhopal"/>
    <s v="India"/>
    <x v="0"/>
    <s v="Male"/>
    <x v="2"/>
    <x v="15"/>
    <n v="24500"/>
    <n v="3500"/>
    <n v="4550"/>
    <n v="7"/>
    <m/>
    <n v="455"/>
    <x v="1"/>
    <n v="31850"/>
    <x v="305"/>
    <m/>
    <x v="47"/>
    <x v="15"/>
    <x v="3"/>
    <x v="1"/>
  </r>
  <r>
    <s v="25-03-2025"/>
    <s v="Abu Dhabi"/>
    <s v="UAE"/>
    <x v="1"/>
    <s v="Female"/>
    <x v="4"/>
    <x v="45"/>
    <n v="14000"/>
    <n v="2000"/>
    <n v="2600"/>
    <n v="7"/>
    <m/>
    <n v="260"/>
    <x v="1"/>
    <n v="16800"/>
    <x v="211"/>
    <m/>
    <x v="107"/>
    <x v="15"/>
    <x v="3"/>
    <x v="1"/>
  </r>
  <r>
    <s v="25-03-2025"/>
    <s v="Delhi"/>
    <s v="India"/>
    <x v="0"/>
    <s v="Male"/>
    <x v="4"/>
    <x v="35"/>
    <n v="1500"/>
    <n v="500"/>
    <n v="650"/>
    <n v="3"/>
    <m/>
    <n v="97.5"/>
    <x v="1"/>
    <n v="1950"/>
    <x v="0"/>
    <m/>
    <x v="0"/>
    <x v="15"/>
    <x v="3"/>
    <x v="1"/>
  </r>
  <r>
    <s v="25-03-2025"/>
    <s v="Melbourne"/>
    <s v="Australia"/>
    <x v="0"/>
    <s v="Female"/>
    <x v="2"/>
    <x v="29"/>
    <n v="84000"/>
    <n v="12000"/>
    <n v="15600"/>
    <n v="7"/>
    <m/>
    <n v="2340"/>
    <x v="0"/>
    <n v="105000"/>
    <x v="237"/>
    <m/>
    <x v="55"/>
    <x v="15"/>
    <x v="3"/>
    <x v="1"/>
  </r>
  <r>
    <s v="25-03-2025"/>
    <s v="Melbourne"/>
    <s v="Australia"/>
    <x v="0"/>
    <s v="Male"/>
    <x v="0"/>
    <x v="3"/>
    <n v="900"/>
    <n v="100"/>
    <n v="130"/>
    <n v="9"/>
    <m/>
    <n v="100"/>
    <x v="2"/>
    <n v="1035"/>
    <x v="74"/>
    <m/>
    <x v="29"/>
    <x v="15"/>
    <x v="3"/>
    <x v="1"/>
  </r>
  <r>
    <s v="25-03-2025"/>
    <s v="Las Vegas"/>
    <s v="USA"/>
    <x v="1"/>
    <s v="Male"/>
    <x v="2"/>
    <x v="18"/>
    <n v="8400"/>
    <n v="1200"/>
    <n v="1560"/>
    <n v="7"/>
    <m/>
    <n v="156"/>
    <x v="0"/>
    <n v="10920"/>
    <x v="303"/>
    <m/>
    <x v="100"/>
    <x v="15"/>
    <x v="3"/>
    <x v="1"/>
  </r>
  <r>
    <s v="25-03-2025"/>
    <s v="Bhopal"/>
    <s v="India"/>
    <x v="0"/>
    <s v="Male"/>
    <x v="2"/>
    <x v="18"/>
    <n v="6000"/>
    <n v="1200"/>
    <n v="1560"/>
    <n v="5"/>
    <m/>
    <n v="156"/>
    <x v="2"/>
    <n v="7800"/>
    <x v="23"/>
    <m/>
    <x v="25"/>
    <x v="15"/>
    <x v="3"/>
    <x v="1"/>
  </r>
  <r>
    <s v="25-03-2025"/>
    <s v="Quebec City"/>
    <s v="Canada"/>
    <x v="0"/>
    <s v="Female"/>
    <x v="4"/>
    <x v="34"/>
    <n v="25000"/>
    <n v="2500"/>
    <n v="3250"/>
    <n v="10"/>
    <m/>
    <n v="325"/>
    <x v="2"/>
    <n v="32500"/>
    <x v="176"/>
    <m/>
    <x v="57"/>
    <x v="15"/>
    <x v="3"/>
    <x v="1"/>
  </r>
  <r>
    <s v="25-03-2025"/>
    <s v="Gandhinagar"/>
    <s v="India"/>
    <x v="0"/>
    <s v="Female"/>
    <x v="0"/>
    <x v="38"/>
    <n v="225"/>
    <n v="45"/>
    <n v="59"/>
    <n v="5"/>
    <m/>
    <n v="19.6875"/>
    <x v="0"/>
    <n v="281.25"/>
    <x v="270"/>
    <m/>
    <x v="154"/>
    <x v="15"/>
    <x v="3"/>
    <x v="1"/>
  </r>
  <r>
    <s v="25-03-2025"/>
    <s v="Jalgaon"/>
    <s v="India"/>
    <x v="1"/>
    <s v="Female"/>
    <x v="2"/>
    <x v="7"/>
    <n v="275000"/>
    <n v="55000"/>
    <n v="71500"/>
    <n v="5"/>
    <m/>
    <n v="10725"/>
    <x v="1"/>
    <n v="330000"/>
    <x v="268"/>
    <m/>
    <x v="82"/>
    <x v="15"/>
    <x v="3"/>
    <x v="1"/>
  </r>
  <r>
    <s v="25-03-2025"/>
    <s v="Calgary"/>
    <s v="Canada"/>
    <x v="1"/>
    <s v="Female"/>
    <x v="0"/>
    <x v="6"/>
    <n v="160"/>
    <n v="20"/>
    <n v="26"/>
    <n v="8"/>
    <m/>
    <n v="20.8"/>
    <x v="1"/>
    <n v="208"/>
    <x v="61"/>
    <m/>
    <x v="11"/>
    <x v="15"/>
    <x v="3"/>
    <x v="1"/>
  </r>
  <r>
    <s v="25-03-2025"/>
    <s v="Umm Al Quwain"/>
    <s v="UAE"/>
    <x v="1"/>
    <s v="Female"/>
    <x v="2"/>
    <x v="15"/>
    <n v="17500"/>
    <n v="3500"/>
    <n v="4550"/>
    <n v="5"/>
    <m/>
    <n v="455"/>
    <x v="1"/>
    <n v="22750"/>
    <x v="18"/>
    <m/>
    <x v="118"/>
    <x v="15"/>
    <x v="3"/>
    <x v="1"/>
  </r>
  <r>
    <s v="25-03-2025"/>
    <s v="Seattle"/>
    <s v="USA"/>
    <x v="1"/>
    <s v="Male"/>
    <x v="2"/>
    <x v="52"/>
    <n v="35000"/>
    <n v="5000"/>
    <n v="6500"/>
    <n v="7"/>
    <m/>
    <n v="650"/>
    <x v="0"/>
    <n v="45500"/>
    <x v="284"/>
    <m/>
    <x v="211"/>
    <x v="15"/>
    <x v="3"/>
    <x v="1"/>
  </r>
  <r>
    <s v="25-03-2025"/>
    <s v="London"/>
    <s v="UK"/>
    <x v="0"/>
    <s v="Male"/>
    <x v="0"/>
    <x v="9"/>
    <n v="420"/>
    <n v="60"/>
    <n v="78"/>
    <n v="7"/>
    <m/>
    <n v="38.22"/>
    <x v="0"/>
    <n v="546"/>
    <x v="15"/>
    <m/>
    <x v="32"/>
    <x v="15"/>
    <x v="3"/>
    <x v="1"/>
  </r>
  <r>
    <s v="26-03-2025"/>
    <s v="Kollam"/>
    <s v="India"/>
    <x v="0"/>
    <s v="Male"/>
    <x v="2"/>
    <x v="12"/>
    <n v="200000"/>
    <n v="25000"/>
    <n v="32500"/>
    <n v="8"/>
    <m/>
    <n v="4875"/>
    <x v="2"/>
    <n v="260000"/>
    <x v="319"/>
    <m/>
    <x v="225"/>
    <x v="16"/>
    <x v="3"/>
    <x v="1"/>
  </r>
  <r>
    <s v="26-03-2025"/>
    <s v="Ottawa"/>
    <s v="Canada"/>
    <x v="1"/>
    <s v="Male"/>
    <x v="0"/>
    <x v="36"/>
    <n v="275"/>
    <n v="55"/>
    <n v="72"/>
    <n v="5"/>
    <m/>
    <n v="47.4375"/>
    <x v="2"/>
    <n v="316.25"/>
    <x v="324"/>
    <m/>
    <x v="113"/>
    <x v="16"/>
    <x v="3"/>
    <x v="1"/>
  </r>
  <r>
    <s v="26-03-2025"/>
    <s v="Bokaro"/>
    <s v="India"/>
    <x v="1"/>
    <s v="Male"/>
    <x v="0"/>
    <x v="9"/>
    <n v="60"/>
    <n v="60"/>
    <n v="78"/>
    <n v="1"/>
    <m/>
    <n v="7.8"/>
    <x v="1"/>
    <n v="78"/>
    <x v="209"/>
    <m/>
    <x v="112"/>
    <x v="16"/>
    <x v="3"/>
    <x v="1"/>
  </r>
  <r>
    <s v="26-03-2025"/>
    <s v="Leipzig"/>
    <s v="Germany"/>
    <x v="0"/>
    <s v="Female"/>
    <x v="0"/>
    <x v="32"/>
    <n v="140"/>
    <n v="20"/>
    <n v="26"/>
    <n v="7"/>
    <m/>
    <n v="18.2"/>
    <x v="2"/>
    <n v="182"/>
    <x v="64"/>
    <m/>
    <x v="62"/>
    <x v="16"/>
    <x v="3"/>
    <x v="1"/>
  </r>
  <r>
    <s v="26-03-2025"/>
    <s v="Phoenix"/>
    <s v="USA"/>
    <x v="0"/>
    <s v="Male"/>
    <x v="4"/>
    <x v="35"/>
    <n v="4000"/>
    <n v="500"/>
    <n v="650"/>
    <n v="8"/>
    <m/>
    <n v="100"/>
    <x v="2"/>
    <n v="5000"/>
    <x v="157"/>
    <m/>
    <x v="12"/>
    <x v="16"/>
    <x v="3"/>
    <x v="1"/>
  </r>
  <r>
    <s v="26-03-2025"/>
    <s v="London"/>
    <s v="UK"/>
    <x v="0"/>
    <s v="Male"/>
    <x v="0"/>
    <x v="6"/>
    <n v="100"/>
    <n v="20"/>
    <n v="26"/>
    <n v="5"/>
    <m/>
    <n v="8.4"/>
    <x v="0"/>
    <n v="120"/>
    <x v="9"/>
    <m/>
    <x v="9"/>
    <x v="16"/>
    <x v="3"/>
    <x v="1"/>
  </r>
  <r>
    <s v="26-03-2025"/>
    <s v="Gold Coast"/>
    <s v="Australia"/>
    <x v="0"/>
    <s v="Male"/>
    <x v="2"/>
    <x v="18"/>
    <n v="10800"/>
    <n v="1200"/>
    <n v="1560"/>
    <n v="9"/>
    <m/>
    <n v="156"/>
    <x v="1"/>
    <n v="14040"/>
    <x v="219"/>
    <m/>
    <x v="96"/>
    <x v="16"/>
    <x v="3"/>
    <x v="1"/>
  </r>
  <r>
    <s v="26-03-2025"/>
    <s v="Satna"/>
    <s v="India"/>
    <x v="1"/>
    <s v="Male"/>
    <x v="1"/>
    <x v="39"/>
    <n v="150"/>
    <n v="50"/>
    <n v="65"/>
    <n v="3"/>
    <m/>
    <n v="19.5"/>
    <x v="1"/>
    <n v="195"/>
    <x v="65"/>
    <m/>
    <x v="181"/>
    <x v="16"/>
    <x v="3"/>
    <x v="1"/>
  </r>
  <r>
    <s v="26-03-2025"/>
    <s v="Denver"/>
    <s v="USA"/>
    <x v="1"/>
    <s v="Female"/>
    <x v="2"/>
    <x v="29"/>
    <n v="108000"/>
    <n v="12000"/>
    <n v="15600"/>
    <n v="9"/>
    <m/>
    <n v="2340"/>
    <x v="2"/>
    <n v="135000"/>
    <x v="95"/>
    <m/>
    <x v="68"/>
    <x v="16"/>
    <x v="3"/>
    <x v="1"/>
  </r>
  <r>
    <s v="26-03-2025"/>
    <s v="Austin"/>
    <s v="USA"/>
    <x v="0"/>
    <s v="Male"/>
    <x v="1"/>
    <x v="50"/>
    <n v="1400"/>
    <n v="200"/>
    <n v="260"/>
    <n v="7"/>
    <m/>
    <n v="100"/>
    <x v="2"/>
    <n v="1610"/>
    <x v="34"/>
    <m/>
    <x v="99"/>
    <x v="16"/>
    <x v="3"/>
    <x v="1"/>
  </r>
  <r>
    <s v="26-03-2025"/>
    <s v="Bhagalpur"/>
    <s v="India"/>
    <x v="0"/>
    <s v="Male"/>
    <x v="0"/>
    <x v="9"/>
    <n v="420"/>
    <n v="60"/>
    <n v="78"/>
    <n v="7"/>
    <m/>
    <n v="38.22"/>
    <x v="0"/>
    <n v="546"/>
    <x v="15"/>
    <m/>
    <x v="32"/>
    <x v="16"/>
    <x v="3"/>
    <x v="1"/>
  </r>
  <r>
    <s v="26-03-2025"/>
    <s v="Bhagalpur"/>
    <s v="India"/>
    <x v="0"/>
    <s v="Female"/>
    <x v="4"/>
    <x v="30"/>
    <n v="12000"/>
    <n v="1500"/>
    <n v="1950"/>
    <n v="8"/>
    <m/>
    <n v="195"/>
    <x v="2"/>
    <n v="15600"/>
    <x v="41"/>
    <m/>
    <x v="42"/>
    <x v="16"/>
    <x v="3"/>
    <x v="1"/>
  </r>
  <r>
    <s v="26-03-2025"/>
    <s v="Bangalore"/>
    <s v="India"/>
    <x v="0"/>
    <s v="Female"/>
    <x v="0"/>
    <x v="27"/>
    <n v="360"/>
    <n v="40"/>
    <n v="52"/>
    <n v="9"/>
    <m/>
    <n v="31.5"/>
    <x v="0"/>
    <n v="450"/>
    <x v="43"/>
    <m/>
    <x v="44"/>
    <x v="16"/>
    <x v="3"/>
    <x v="1"/>
  </r>
  <r>
    <s v="26-03-2025"/>
    <s v="Dallas"/>
    <s v="USA"/>
    <x v="1"/>
    <s v="Female"/>
    <x v="0"/>
    <x v="5"/>
    <n v="540"/>
    <n v="90"/>
    <n v="117"/>
    <n v="6"/>
    <m/>
    <n v="100"/>
    <x v="2"/>
    <n v="675"/>
    <x v="74"/>
    <m/>
    <x v="8"/>
    <x v="16"/>
    <x v="3"/>
    <x v="1"/>
  </r>
  <r>
    <s v="26-03-2025"/>
    <s v="Atlanta"/>
    <s v="USA"/>
    <x v="0"/>
    <s v="Male"/>
    <x v="4"/>
    <x v="13"/>
    <n v="6300"/>
    <n v="900"/>
    <n v="1170"/>
    <n v="7"/>
    <m/>
    <n v="117"/>
    <x v="0"/>
    <n v="7875"/>
    <x v="366"/>
    <m/>
    <x v="98"/>
    <x v="16"/>
    <x v="3"/>
    <x v="1"/>
  </r>
  <r>
    <s v="26-03-2025"/>
    <s v="Calgary"/>
    <s v="Canada"/>
    <x v="0"/>
    <s v="Male"/>
    <x v="4"/>
    <x v="31"/>
    <n v="6400"/>
    <n v="800"/>
    <n v="1040"/>
    <n v="8"/>
    <m/>
    <n v="104"/>
    <x v="1"/>
    <n v="8000"/>
    <x v="251"/>
    <m/>
    <x v="175"/>
    <x v="16"/>
    <x v="3"/>
    <x v="1"/>
  </r>
  <r>
    <s v="26-03-2025"/>
    <s v="Indianapolis"/>
    <s v="USA"/>
    <x v="0"/>
    <s v="Male"/>
    <x v="0"/>
    <x v="27"/>
    <n v="240"/>
    <n v="40"/>
    <n v="52"/>
    <n v="6"/>
    <m/>
    <n v="15"/>
    <x v="1"/>
    <n v="300"/>
    <x v="55"/>
    <m/>
    <x v="7"/>
    <x v="16"/>
    <x v="3"/>
    <x v="1"/>
  </r>
  <r>
    <s v="26-03-2025"/>
    <s v="Stuttgart"/>
    <s v="Germany"/>
    <x v="0"/>
    <s v="Male"/>
    <x v="0"/>
    <x v="43"/>
    <n v="28"/>
    <n v="7"/>
    <n v="9"/>
    <n v="4"/>
    <m/>
    <n v="3.5"/>
    <x v="2"/>
    <n v="35"/>
    <x v="182"/>
    <m/>
    <x v="186"/>
    <x v="16"/>
    <x v="3"/>
    <x v="1"/>
  </r>
  <r>
    <s v="26-03-2025"/>
    <s v="Chennai"/>
    <s v="India"/>
    <x v="1"/>
    <s v="Male"/>
    <x v="5"/>
    <x v="49"/>
    <n v="210"/>
    <n v="70"/>
    <n v="91"/>
    <n v="3"/>
    <m/>
    <n v="32.76"/>
    <x v="0"/>
    <n v="273"/>
    <x v="226"/>
    <m/>
    <x v="230"/>
    <x v="16"/>
    <x v="3"/>
    <x v="1"/>
  </r>
  <r>
    <s v="26-03-2025"/>
    <s v="Aligarh"/>
    <s v="India"/>
    <x v="0"/>
    <s v="Female"/>
    <x v="4"/>
    <x v="31"/>
    <n v="4000"/>
    <n v="800"/>
    <n v="1040"/>
    <n v="5"/>
    <m/>
    <n v="104"/>
    <x v="1"/>
    <n v="4800"/>
    <x v="63"/>
    <m/>
    <x v="12"/>
    <x v="16"/>
    <x v="3"/>
    <x v="1"/>
  </r>
  <r>
    <s v="26-03-2025"/>
    <s v="Perth"/>
    <s v="Australia"/>
    <x v="0"/>
    <s v="Male"/>
    <x v="2"/>
    <x v="29"/>
    <n v="12000"/>
    <n v="12000"/>
    <n v="15600"/>
    <n v="1"/>
    <m/>
    <n v="1500"/>
    <x v="2"/>
    <n v="15000"/>
    <x v="93"/>
    <m/>
    <x v="42"/>
    <x v="16"/>
    <x v="3"/>
    <x v="1"/>
  </r>
  <r>
    <s v="26-03-2025"/>
    <s v="Tenali"/>
    <s v="India"/>
    <x v="1"/>
    <s v="Male"/>
    <x v="4"/>
    <x v="34"/>
    <n v="12500"/>
    <n v="2500"/>
    <n v="3250"/>
    <n v="5"/>
    <m/>
    <n v="325"/>
    <x v="1"/>
    <n v="16250"/>
    <x v="240"/>
    <m/>
    <x v="188"/>
    <x v="16"/>
    <x v="3"/>
    <x v="1"/>
  </r>
  <r>
    <s v="27-03-2025"/>
    <s v="Karimnagar"/>
    <s v="India"/>
    <x v="0"/>
    <s v="Female"/>
    <x v="5"/>
    <x v="53"/>
    <n v="120"/>
    <n v="30"/>
    <n v="39"/>
    <n v="4"/>
    <m/>
    <n v="10.92"/>
    <x v="0"/>
    <n v="156"/>
    <x v="4"/>
    <m/>
    <x v="4"/>
    <x v="17"/>
    <x v="3"/>
    <x v="1"/>
  </r>
  <r>
    <s v="27-03-2025"/>
    <s v="Vijayawada"/>
    <s v="India"/>
    <x v="0"/>
    <s v="Female"/>
    <x v="3"/>
    <x v="21"/>
    <n v="2250"/>
    <n v="450"/>
    <n v="585"/>
    <n v="5"/>
    <m/>
    <n v="100"/>
    <x v="0"/>
    <n v="2925"/>
    <x v="227"/>
    <m/>
    <x v="176"/>
    <x v="17"/>
    <x v="3"/>
    <x v="1"/>
  </r>
  <r>
    <s v="27-03-2025"/>
    <s v="Vijayawada"/>
    <s v="India"/>
    <x v="1"/>
    <s v="Male"/>
    <x v="0"/>
    <x v="4"/>
    <n v="80"/>
    <n v="40"/>
    <n v="52"/>
    <n v="2"/>
    <m/>
    <n v="12"/>
    <x v="0"/>
    <n v="100"/>
    <x v="9"/>
    <m/>
    <x v="59"/>
    <x v="17"/>
    <x v="3"/>
    <x v="1"/>
  </r>
  <r>
    <s v="27-03-2025"/>
    <s v="Atlanta"/>
    <s v="USA"/>
    <x v="1"/>
    <s v="Male"/>
    <x v="0"/>
    <x v="6"/>
    <n v="60"/>
    <n v="20"/>
    <n v="26"/>
    <n v="3"/>
    <m/>
    <n v="8.2799999999999994"/>
    <x v="0"/>
    <n v="69"/>
    <x v="57"/>
    <m/>
    <x v="112"/>
    <x v="17"/>
    <x v="3"/>
    <x v="1"/>
  </r>
  <r>
    <s v="27-03-2025"/>
    <s v="Bhagalpur"/>
    <s v="India"/>
    <x v="0"/>
    <s v="Female"/>
    <x v="0"/>
    <x v="4"/>
    <n v="160"/>
    <n v="40"/>
    <n v="52"/>
    <n v="4"/>
    <m/>
    <n v="14.56"/>
    <x v="0"/>
    <n v="208"/>
    <x v="61"/>
    <m/>
    <x v="11"/>
    <x v="17"/>
    <x v="3"/>
    <x v="1"/>
  </r>
  <r>
    <s v="27-03-2025"/>
    <s v="Phoenix"/>
    <s v="USA"/>
    <x v="1"/>
    <s v="Female"/>
    <x v="0"/>
    <x v="5"/>
    <n v="270"/>
    <n v="90"/>
    <n v="117"/>
    <n v="3"/>
    <m/>
    <n v="42.12"/>
    <x v="0"/>
    <n v="351"/>
    <x v="207"/>
    <m/>
    <x v="37"/>
    <x v="17"/>
    <x v="3"/>
    <x v="1"/>
  </r>
  <r>
    <s v="27-03-2025"/>
    <s v="Pune"/>
    <s v="India"/>
    <x v="0"/>
    <s v="Male"/>
    <x v="0"/>
    <x v="27"/>
    <n v="280"/>
    <n v="40"/>
    <n v="52"/>
    <n v="7"/>
    <m/>
    <n v="16.100000000000001"/>
    <x v="1"/>
    <n v="322"/>
    <x v="64"/>
    <m/>
    <x v="87"/>
    <x v="17"/>
    <x v="3"/>
    <x v="1"/>
  </r>
  <r>
    <s v="27-03-2025"/>
    <s v="Bhagalpur"/>
    <s v="India"/>
    <x v="0"/>
    <s v="Male"/>
    <x v="4"/>
    <x v="45"/>
    <n v="14000"/>
    <n v="2000"/>
    <n v="2600"/>
    <n v="7"/>
    <m/>
    <n v="260"/>
    <x v="2"/>
    <n v="18200"/>
    <x v="195"/>
    <m/>
    <x v="107"/>
    <x v="17"/>
    <x v="3"/>
    <x v="1"/>
  </r>
  <r>
    <s v="27-03-2025"/>
    <s v="Vijayawada"/>
    <s v="India"/>
    <x v="0"/>
    <s v="Male"/>
    <x v="1"/>
    <x v="54"/>
    <n v="140"/>
    <n v="35"/>
    <n v="46"/>
    <n v="4"/>
    <m/>
    <n v="18.2"/>
    <x v="2"/>
    <n v="182"/>
    <x v="64"/>
    <m/>
    <x v="197"/>
    <x v="17"/>
    <x v="3"/>
    <x v="1"/>
  </r>
  <r>
    <s v="27-03-2025"/>
    <s v="Baltimore"/>
    <s v="USA"/>
    <x v="1"/>
    <s v="Male"/>
    <x v="1"/>
    <x v="39"/>
    <n v="350"/>
    <n v="50"/>
    <n v="65"/>
    <n v="7"/>
    <m/>
    <n v="52.5"/>
    <x v="0"/>
    <n v="437.5"/>
    <x v="218"/>
    <m/>
    <x v="170"/>
    <x v="17"/>
    <x v="3"/>
    <x v="1"/>
  </r>
  <r>
    <s v="27-03-2025"/>
    <s v="Jalgaon"/>
    <s v="India"/>
    <x v="0"/>
    <s v="Female"/>
    <x v="4"/>
    <x v="34"/>
    <n v="12500"/>
    <n v="2500"/>
    <n v="3250"/>
    <n v="5"/>
    <m/>
    <n v="325"/>
    <x v="0"/>
    <n v="16250"/>
    <x v="240"/>
    <m/>
    <x v="188"/>
    <x v="17"/>
    <x v="3"/>
    <x v="1"/>
  </r>
  <r>
    <s v="27-03-2025"/>
    <s v="Calgary"/>
    <s v="Canada"/>
    <x v="1"/>
    <s v="Male"/>
    <x v="1"/>
    <x v="50"/>
    <n v="1400"/>
    <n v="200"/>
    <n v="260"/>
    <n v="7"/>
    <m/>
    <n v="100"/>
    <x v="1"/>
    <n v="1820"/>
    <x v="109"/>
    <m/>
    <x v="99"/>
    <x v="17"/>
    <x v="3"/>
    <x v="1"/>
  </r>
  <r>
    <s v="27-03-2025"/>
    <s v="Palghar"/>
    <s v="India"/>
    <x v="0"/>
    <s v="Female"/>
    <x v="1"/>
    <x v="2"/>
    <n v="720"/>
    <n v="180"/>
    <n v="234"/>
    <n v="4"/>
    <m/>
    <n v="46.8"/>
    <x v="1"/>
    <n v="936"/>
    <x v="1"/>
    <m/>
    <x v="1"/>
    <x v="17"/>
    <x v="3"/>
    <x v="1"/>
  </r>
  <r>
    <s v="27-03-2025"/>
    <s v="London"/>
    <s v="UK"/>
    <x v="1"/>
    <s v="Male"/>
    <x v="2"/>
    <x v="12"/>
    <n v="125000"/>
    <n v="25000"/>
    <n v="32500"/>
    <n v="5"/>
    <m/>
    <n v="4875"/>
    <x v="2"/>
    <n v="156250"/>
    <x v="89"/>
    <m/>
    <x v="84"/>
    <x v="17"/>
    <x v="3"/>
    <x v="1"/>
  </r>
  <r>
    <s v="27-03-2025"/>
    <s v="Satna"/>
    <s v="India"/>
    <x v="1"/>
    <s v="Female"/>
    <x v="1"/>
    <x v="50"/>
    <n v="200"/>
    <n v="200"/>
    <n v="260"/>
    <n v="1"/>
    <m/>
    <n v="26"/>
    <x v="1"/>
    <n v="260"/>
    <x v="55"/>
    <m/>
    <x v="54"/>
    <x v="17"/>
    <x v="3"/>
    <x v="1"/>
  </r>
  <r>
    <s v="27-03-2025"/>
    <s v="Seattle"/>
    <s v="USA"/>
    <x v="0"/>
    <s v="Male"/>
    <x v="2"/>
    <x v="18"/>
    <n v="9600"/>
    <n v="1200"/>
    <n v="1560"/>
    <n v="8"/>
    <m/>
    <n v="156"/>
    <x v="1"/>
    <n v="11040"/>
    <x v="38"/>
    <m/>
    <x v="171"/>
    <x v="17"/>
    <x v="3"/>
    <x v="1"/>
  </r>
  <r>
    <s v="27-03-2025"/>
    <s v="Bokaro"/>
    <s v="India"/>
    <x v="0"/>
    <s v="Male"/>
    <x v="0"/>
    <x v="11"/>
    <n v="550"/>
    <n v="550"/>
    <n v="715"/>
    <n v="1"/>
    <m/>
    <n v="50.05"/>
    <x v="0"/>
    <n v="715"/>
    <x v="242"/>
    <m/>
    <x v="13"/>
    <x v="17"/>
    <x v="3"/>
    <x v="1"/>
  </r>
  <r>
    <s v="27-03-2025"/>
    <s v="Frankfurt"/>
    <s v="Germany"/>
    <x v="0"/>
    <s v="Male"/>
    <x v="0"/>
    <x v="36"/>
    <n v="165"/>
    <n v="55"/>
    <n v="72"/>
    <n v="3"/>
    <m/>
    <n v="9.4875000000000007"/>
    <x v="1"/>
    <n v="189.75"/>
    <x v="143"/>
    <m/>
    <x v="60"/>
    <x v="17"/>
    <x v="3"/>
    <x v="1"/>
  </r>
  <r>
    <s v="27-03-2025"/>
    <s v="Gold Coast"/>
    <s v="Australia"/>
    <x v="0"/>
    <s v="Female"/>
    <x v="0"/>
    <x v="4"/>
    <n v="80"/>
    <n v="40"/>
    <n v="52"/>
    <n v="2"/>
    <m/>
    <n v="10"/>
    <x v="2"/>
    <n v="100"/>
    <x v="9"/>
    <m/>
    <x v="59"/>
    <x v="17"/>
    <x v="3"/>
    <x v="1"/>
  </r>
  <r>
    <s v="27-03-2025"/>
    <s v="Ludhiana"/>
    <s v="India"/>
    <x v="0"/>
    <s v="Female"/>
    <x v="2"/>
    <x v="18"/>
    <n v="2400"/>
    <n v="1200"/>
    <n v="1560"/>
    <n v="2"/>
    <m/>
    <n v="150"/>
    <x v="1"/>
    <n v="3000"/>
    <x v="47"/>
    <m/>
    <x v="70"/>
    <x v="17"/>
    <x v="3"/>
    <x v="1"/>
  </r>
  <r>
    <s v="27-03-2025"/>
    <s v="Fujairah"/>
    <s v="UAE"/>
    <x v="0"/>
    <s v="Female"/>
    <x v="0"/>
    <x v="5"/>
    <n v="720"/>
    <n v="90"/>
    <n v="117"/>
    <n v="8"/>
    <m/>
    <n v="46.8"/>
    <x v="1"/>
    <n v="936"/>
    <x v="1"/>
    <m/>
    <x v="1"/>
    <x v="17"/>
    <x v="3"/>
    <x v="1"/>
  </r>
  <r>
    <s v="27-03-2025"/>
    <s v="Chennai"/>
    <s v="India"/>
    <x v="0"/>
    <s v="Female"/>
    <x v="1"/>
    <x v="22"/>
    <n v="400"/>
    <n v="100"/>
    <n v="130"/>
    <n v="4"/>
    <m/>
    <n v="33.6"/>
    <x v="0"/>
    <n v="480"/>
    <x v="187"/>
    <m/>
    <x v="20"/>
    <x v="17"/>
    <x v="3"/>
    <x v="1"/>
  </r>
  <r>
    <s v="27-03-2025"/>
    <s v="Las Vegas"/>
    <s v="USA"/>
    <x v="0"/>
    <s v="Male"/>
    <x v="4"/>
    <x v="31"/>
    <n v="5600"/>
    <n v="800"/>
    <n v="1040"/>
    <n v="7"/>
    <m/>
    <n v="104"/>
    <x v="0"/>
    <n v="7280"/>
    <x v="153"/>
    <m/>
    <x v="135"/>
    <x v="17"/>
    <x v="3"/>
    <x v="1"/>
  </r>
  <r>
    <s v="27-03-2025"/>
    <s v="Chennai"/>
    <s v="India"/>
    <x v="1"/>
    <s v="Male"/>
    <x v="0"/>
    <x v="4"/>
    <n v="320"/>
    <n v="40"/>
    <n v="52"/>
    <n v="8"/>
    <m/>
    <n v="62.4"/>
    <x v="2"/>
    <n v="416"/>
    <x v="27"/>
    <m/>
    <x v="28"/>
    <x v="17"/>
    <x v="3"/>
    <x v="1"/>
  </r>
  <r>
    <s v="27-03-2025"/>
    <s v="Karimnagar"/>
    <s v="India"/>
    <x v="0"/>
    <s v="Female"/>
    <x v="0"/>
    <x v="1"/>
    <n v="320"/>
    <n v="80"/>
    <n v="104"/>
    <n v="4"/>
    <m/>
    <n v="18.399999999999999"/>
    <x v="1"/>
    <n v="368"/>
    <x v="61"/>
    <m/>
    <x v="28"/>
    <x v="17"/>
    <x v="3"/>
    <x v="1"/>
  </r>
  <r>
    <s v="27-03-2025"/>
    <s v="Leipzig"/>
    <s v="Germany"/>
    <x v="0"/>
    <s v="Male"/>
    <x v="2"/>
    <x v="24"/>
    <n v="1250"/>
    <n v="250"/>
    <n v="325"/>
    <n v="5"/>
    <m/>
    <n v="100"/>
    <x v="2"/>
    <n v="1625"/>
    <x v="134"/>
    <m/>
    <x v="81"/>
    <x v="17"/>
    <x v="3"/>
    <x v="1"/>
  </r>
  <r>
    <s v="27-03-2025"/>
    <s v="Calgary"/>
    <s v="Canada"/>
    <x v="0"/>
    <s v="Male"/>
    <x v="0"/>
    <x v="5"/>
    <n v="720"/>
    <n v="90"/>
    <n v="117"/>
    <n v="8"/>
    <m/>
    <n v="90"/>
    <x v="2"/>
    <n v="900"/>
    <x v="5"/>
    <m/>
    <x v="1"/>
    <x v="17"/>
    <x v="3"/>
    <x v="1"/>
  </r>
  <r>
    <s v="27-03-2025"/>
    <s v="Bristol"/>
    <s v="UK"/>
    <x v="1"/>
    <s v="Female"/>
    <x v="1"/>
    <x v="44"/>
    <n v="750"/>
    <n v="150"/>
    <n v="195"/>
    <n v="5"/>
    <m/>
    <n v="100"/>
    <x v="2"/>
    <n v="937.5"/>
    <x v="154"/>
    <m/>
    <x v="126"/>
    <x v="17"/>
    <x v="3"/>
    <x v="1"/>
  </r>
  <r>
    <s v="27-03-2025"/>
    <s v="Glasgow"/>
    <s v="UK"/>
    <x v="1"/>
    <s v="Female"/>
    <x v="0"/>
    <x v="4"/>
    <n v="400"/>
    <n v="40"/>
    <n v="52"/>
    <n v="10"/>
    <m/>
    <n v="60"/>
    <x v="0"/>
    <n v="500"/>
    <x v="132"/>
    <m/>
    <x v="20"/>
    <x v="17"/>
    <x v="3"/>
    <x v="1"/>
  </r>
  <r>
    <s v="27-03-2025"/>
    <s v="Kolhapur"/>
    <s v="India"/>
    <x v="0"/>
    <s v="Male"/>
    <x v="4"/>
    <x v="35"/>
    <n v="3000"/>
    <n v="500"/>
    <n v="650"/>
    <n v="6"/>
    <m/>
    <n v="100"/>
    <x v="1"/>
    <n v="3900"/>
    <x v="16"/>
    <m/>
    <x v="65"/>
    <x v="17"/>
    <x v="3"/>
    <x v="1"/>
  </r>
  <r>
    <s v="28-03-2025"/>
    <s v="Leipzig"/>
    <s v="Germany"/>
    <x v="0"/>
    <s v="Male"/>
    <x v="0"/>
    <x v="32"/>
    <n v="120"/>
    <n v="20"/>
    <n v="26"/>
    <n v="6"/>
    <m/>
    <n v="10.92"/>
    <x v="0"/>
    <n v="156"/>
    <x v="4"/>
    <m/>
    <x v="4"/>
    <x v="18"/>
    <x v="3"/>
    <x v="1"/>
  </r>
  <r>
    <s v="28-03-2025"/>
    <s v="Melbourne"/>
    <s v="Australia"/>
    <x v="0"/>
    <s v="Female"/>
    <x v="4"/>
    <x v="45"/>
    <n v="8000"/>
    <n v="2000"/>
    <n v="2600"/>
    <n v="4"/>
    <m/>
    <n v="260"/>
    <x v="0"/>
    <n v="10400"/>
    <x v="162"/>
    <m/>
    <x v="119"/>
    <x v="18"/>
    <x v="3"/>
    <x v="1"/>
  </r>
  <r>
    <s v="28-03-2025"/>
    <s v="Salvador"/>
    <s v="Brazil"/>
    <x v="1"/>
    <s v="Female"/>
    <x v="1"/>
    <x v="2"/>
    <n v="180"/>
    <n v="180"/>
    <n v="234"/>
    <n v="1"/>
    <m/>
    <n v="23.4"/>
    <x v="1"/>
    <n v="234"/>
    <x v="2"/>
    <m/>
    <x v="2"/>
    <x v="18"/>
    <x v="3"/>
    <x v="1"/>
  </r>
  <r>
    <s v="28-03-2025"/>
    <s v="Winnipeg"/>
    <s v="Canada"/>
    <x v="0"/>
    <s v="Female"/>
    <x v="2"/>
    <x v="10"/>
    <n v="5600"/>
    <n v="800"/>
    <n v="1040"/>
    <n v="7"/>
    <m/>
    <n v="104"/>
    <x v="1"/>
    <n v="6440"/>
    <x v="302"/>
    <m/>
    <x v="135"/>
    <x v="18"/>
    <x v="3"/>
    <x v="1"/>
  </r>
  <r>
    <s v="28-03-2025"/>
    <s v="Stuttgart"/>
    <s v="Germany"/>
    <x v="0"/>
    <s v="Male"/>
    <x v="4"/>
    <x v="34"/>
    <n v="17500"/>
    <n v="2500"/>
    <n v="3250"/>
    <n v="7"/>
    <m/>
    <n v="325"/>
    <x v="1"/>
    <n v="21000"/>
    <x v="117"/>
    <m/>
    <x v="118"/>
    <x v="18"/>
    <x v="3"/>
    <x v="1"/>
  </r>
  <r>
    <s v="28-03-2025"/>
    <s v="Phoenix"/>
    <s v="USA"/>
    <x v="0"/>
    <s v="Male"/>
    <x v="0"/>
    <x v="6"/>
    <n v="60"/>
    <n v="20"/>
    <n v="26"/>
    <n v="3"/>
    <m/>
    <n v="5.46"/>
    <x v="0"/>
    <n v="78"/>
    <x v="209"/>
    <m/>
    <x v="112"/>
    <x v="18"/>
    <x v="3"/>
    <x v="1"/>
  </r>
  <r>
    <s v="28-03-2025"/>
    <s v="Ludhiana"/>
    <s v="India"/>
    <x v="0"/>
    <s v="Female"/>
    <x v="5"/>
    <x v="49"/>
    <n v="420"/>
    <n v="70"/>
    <n v="91"/>
    <n v="6"/>
    <m/>
    <n v="35.28"/>
    <x v="0"/>
    <n v="504"/>
    <x v="96"/>
    <m/>
    <x v="32"/>
    <x v="18"/>
    <x v="3"/>
    <x v="1"/>
  </r>
  <r>
    <s v="28-03-2025"/>
    <s v="Milwaukee"/>
    <s v="USA"/>
    <x v="1"/>
    <s v="Male"/>
    <x v="0"/>
    <x v="38"/>
    <n v="270"/>
    <n v="45"/>
    <n v="59"/>
    <n v="6"/>
    <m/>
    <n v="33.75"/>
    <x v="1"/>
    <n v="337.5"/>
    <x v="37"/>
    <m/>
    <x v="185"/>
    <x v="18"/>
    <x v="3"/>
    <x v="1"/>
  </r>
  <r>
    <s v="28-03-2025"/>
    <s v="Mumbai"/>
    <s v="India"/>
    <x v="0"/>
    <s v="Female"/>
    <x v="0"/>
    <x v="43"/>
    <n v="35"/>
    <n v="7"/>
    <n v="9"/>
    <n v="5"/>
    <m/>
    <n v="3.1850000000000001"/>
    <x v="0"/>
    <n v="45.5"/>
    <x v="100"/>
    <m/>
    <x v="115"/>
    <x v="18"/>
    <x v="3"/>
    <x v="1"/>
  </r>
  <r>
    <s v="28-03-2025"/>
    <s v="Hyderabad"/>
    <s v="India"/>
    <x v="1"/>
    <s v="Male"/>
    <x v="4"/>
    <x v="13"/>
    <n v="5400"/>
    <n v="900"/>
    <n v="1170"/>
    <n v="6"/>
    <m/>
    <n v="117"/>
    <x v="1"/>
    <n v="6480"/>
    <x v="110"/>
    <m/>
    <x v="141"/>
    <x v="18"/>
    <x v="3"/>
    <x v="1"/>
  </r>
  <r>
    <s v="28-03-2025"/>
    <s v="Tumkur"/>
    <s v="India"/>
    <x v="1"/>
    <s v="Male"/>
    <x v="4"/>
    <x v="16"/>
    <n v="9000"/>
    <n v="1800"/>
    <n v="2340"/>
    <n v="5"/>
    <m/>
    <n v="234"/>
    <x v="2"/>
    <n v="10350"/>
    <x v="194"/>
    <m/>
    <x v="23"/>
    <x v="18"/>
    <x v="3"/>
    <x v="1"/>
  </r>
  <r>
    <s v="28-03-2025"/>
    <s v="Chennai"/>
    <s v="India"/>
    <x v="0"/>
    <s v="Male"/>
    <x v="0"/>
    <x v="5"/>
    <n v="360"/>
    <n v="90"/>
    <n v="117"/>
    <n v="4"/>
    <m/>
    <n v="41.4"/>
    <x v="2"/>
    <n v="414"/>
    <x v="2"/>
    <m/>
    <x v="44"/>
    <x v="18"/>
    <x v="3"/>
    <x v="1"/>
  </r>
  <r>
    <s v="28-03-2025"/>
    <s v="Austin"/>
    <s v="USA"/>
    <x v="1"/>
    <s v="Female"/>
    <x v="3"/>
    <x v="48"/>
    <n v="1200"/>
    <n v="300"/>
    <n v="390"/>
    <n v="4"/>
    <m/>
    <n v="100"/>
    <x v="2"/>
    <n v="1380"/>
    <x v="5"/>
    <m/>
    <x v="105"/>
    <x v="18"/>
    <x v="3"/>
    <x v="1"/>
  </r>
  <r>
    <s v="28-03-2025"/>
    <s v="Vancouver"/>
    <s v="Canada"/>
    <x v="0"/>
    <s v="Female"/>
    <x v="3"/>
    <x v="46"/>
    <n v="950"/>
    <n v="95"/>
    <n v="124"/>
    <n v="10"/>
    <m/>
    <n v="59.375"/>
    <x v="1"/>
    <n v="1187.5"/>
    <x v="386"/>
    <m/>
    <x v="192"/>
    <x v="18"/>
    <x v="3"/>
    <x v="1"/>
  </r>
  <r>
    <s v="28-03-2025"/>
    <s v="Aligarh"/>
    <s v="India"/>
    <x v="0"/>
    <s v="Male"/>
    <x v="4"/>
    <x v="34"/>
    <n v="10000"/>
    <n v="2500"/>
    <n v="3250"/>
    <n v="4"/>
    <m/>
    <n v="325"/>
    <x v="2"/>
    <n v="13000"/>
    <x v="93"/>
    <m/>
    <x v="88"/>
    <x v="18"/>
    <x v="3"/>
    <x v="1"/>
  </r>
  <r>
    <s v="28-03-2025"/>
    <s v="Kansas City"/>
    <s v="USA"/>
    <x v="0"/>
    <s v="Male"/>
    <x v="4"/>
    <x v="31"/>
    <n v="6400"/>
    <n v="800"/>
    <n v="1040"/>
    <n v="8"/>
    <m/>
    <n v="104"/>
    <x v="1"/>
    <n v="8320"/>
    <x v="275"/>
    <m/>
    <x v="175"/>
    <x v="18"/>
    <x v="3"/>
    <x v="1"/>
  </r>
  <r>
    <s v="28-03-2025"/>
    <s v="San Francisco"/>
    <s v="USA"/>
    <x v="0"/>
    <s v="Male"/>
    <x v="0"/>
    <x v="3"/>
    <n v="400"/>
    <n v="100"/>
    <n v="130"/>
    <n v="4"/>
    <m/>
    <n v="36.4"/>
    <x v="0"/>
    <n v="520"/>
    <x v="20"/>
    <m/>
    <x v="20"/>
    <x v="18"/>
    <x v="3"/>
    <x v="1"/>
  </r>
  <r>
    <s v="28-03-2025"/>
    <s v="Bokaro"/>
    <s v="India"/>
    <x v="1"/>
    <s v="Male"/>
    <x v="2"/>
    <x v="19"/>
    <n v="54000"/>
    <n v="18000"/>
    <n v="23400"/>
    <n v="3"/>
    <m/>
    <n v="3510"/>
    <x v="1"/>
    <n v="70200"/>
    <x v="350"/>
    <m/>
    <x v="161"/>
    <x v="18"/>
    <x v="3"/>
    <x v="1"/>
  </r>
  <r>
    <s v="28-03-2025"/>
    <s v="Montreal"/>
    <s v="Canada"/>
    <x v="0"/>
    <s v="Female"/>
    <x v="0"/>
    <x v="33"/>
    <n v="120"/>
    <n v="60"/>
    <n v="78"/>
    <n v="2"/>
    <m/>
    <n v="7.5"/>
    <x v="1"/>
    <n v="150"/>
    <x v="53"/>
    <m/>
    <x v="4"/>
    <x v="18"/>
    <x v="3"/>
    <x v="1"/>
  </r>
  <r>
    <s v="28-03-2025"/>
    <s v="Montreal"/>
    <s v="Canada"/>
    <x v="0"/>
    <s v="Male"/>
    <x v="1"/>
    <x v="54"/>
    <n v="175"/>
    <n v="35"/>
    <n v="46"/>
    <n v="5"/>
    <m/>
    <n v="15.925000000000001"/>
    <x v="0"/>
    <n v="227.5"/>
    <x v="186"/>
    <m/>
    <x v="156"/>
    <x v="18"/>
    <x v="3"/>
    <x v="1"/>
  </r>
  <r>
    <s v="28-03-2025"/>
    <s v="Calgary"/>
    <s v="Canada"/>
    <x v="1"/>
    <s v="Male"/>
    <x v="0"/>
    <x v="6"/>
    <n v="100"/>
    <n v="20"/>
    <n v="26"/>
    <n v="5"/>
    <m/>
    <n v="12.5"/>
    <x v="1"/>
    <n v="125"/>
    <x v="29"/>
    <m/>
    <x v="9"/>
    <x v="18"/>
    <x v="3"/>
    <x v="1"/>
  </r>
  <r>
    <s v="28-03-2025"/>
    <s v="Winnipeg"/>
    <s v="Canada"/>
    <x v="0"/>
    <s v="Female"/>
    <x v="1"/>
    <x v="55"/>
    <n v="570"/>
    <n v="95"/>
    <n v="124"/>
    <n v="6"/>
    <m/>
    <n v="51.87"/>
    <x v="0"/>
    <n v="741"/>
    <x v="147"/>
    <m/>
    <x v="130"/>
    <x v="18"/>
    <x v="3"/>
    <x v="1"/>
  </r>
  <r>
    <s v="28-03-2025"/>
    <s v="Canberra"/>
    <s v="Australia"/>
    <x v="1"/>
    <s v="Male"/>
    <x v="2"/>
    <x v="12"/>
    <n v="225000"/>
    <n v="25000"/>
    <n v="32500"/>
    <n v="9"/>
    <m/>
    <n v="4875"/>
    <x v="2"/>
    <n v="292500"/>
    <x v="389"/>
    <m/>
    <x v="236"/>
    <x v="18"/>
    <x v="3"/>
    <x v="1"/>
  </r>
  <r>
    <s v="28-03-2025"/>
    <s v="Leeds"/>
    <s v="UK"/>
    <x v="1"/>
    <s v="Female"/>
    <x v="0"/>
    <x v="5"/>
    <n v="450"/>
    <n v="90"/>
    <n v="117"/>
    <n v="5"/>
    <m/>
    <n v="67.5"/>
    <x v="0"/>
    <n v="562.5"/>
    <x v="113"/>
    <m/>
    <x v="72"/>
    <x v="18"/>
    <x v="3"/>
    <x v="1"/>
  </r>
  <r>
    <s v="28-03-2025"/>
    <s v="Nashik"/>
    <s v="India"/>
    <x v="0"/>
    <s v="Male"/>
    <x v="2"/>
    <x v="52"/>
    <n v="20000"/>
    <n v="5000"/>
    <n v="6500"/>
    <n v="4"/>
    <m/>
    <n v="650"/>
    <x v="2"/>
    <n v="25000"/>
    <x v="180"/>
    <m/>
    <x v="128"/>
    <x v="18"/>
    <x v="3"/>
    <x v="1"/>
  </r>
  <r>
    <s v="28-03-2025"/>
    <s v="Edmonton"/>
    <s v="Canada"/>
    <x v="0"/>
    <s v="Female"/>
    <x v="4"/>
    <x v="45"/>
    <n v="6000"/>
    <n v="2000"/>
    <n v="2600"/>
    <n v="3"/>
    <m/>
    <n v="260"/>
    <x v="1"/>
    <n v="7800"/>
    <x v="23"/>
    <m/>
    <x v="25"/>
    <x v="18"/>
    <x v="3"/>
    <x v="1"/>
  </r>
  <r>
    <s v="28-03-2025"/>
    <s v="Fortaleza"/>
    <s v="Brazil"/>
    <x v="1"/>
    <s v="Male"/>
    <x v="1"/>
    <x v="39"/>
    <n v="500"/>
    <n v="50"/>
    <n v="65"/>
    <n v="10"/>
    <m/>
    <n v="75"/>
    <x v="0"/>
    <n v="625"/>
    <x v="99"/>
    <m/>
    <x v="24"/>
    <x v="18"/>
    <x v="3"/>
    <x v="1"/>
  </r>
  <r>
    <s v="28-03-2025"/>
    <s v="Visakhapatnam"/>
    <s v="India"/>
    <x v="1"/>
    <s v="Male"/>
    <x v="4"/>
    <x v="28"/>
    <n v="300"/>
    <n v="100"/>
    <n v="130"/>
    <n v="3"/>
    <m/>
    <n v="46.8"/>
    <x v="0"/>
    <n v="390"/>
    <x v="43"/>
    <m/>
    <x v="85"/>
    <x v="18"/>
    <x v="3"/>
    <x v="1"/>
  </r>
  <r>
    <s v="28-03-2025"/>
    <s v="Quebec City"/>
    <s v="Canada"/>
    <x v="1"/>
    <s v="Male"/>
    <x v="0"/>
    <x v="14"/>
    <n v="1260"/>
    <n v="140"/>
    <n v="182"/>
    <n v="9"/>
    <m/>
    <n v="100"/>
    <x v="2"/>
    <n v="1512"/>
    <x v="32"/>
    <m/>
    <x v="6"/>
    <x v="18"/>
    <x v="3"/>
    <x v="1"/>
  </r>
  <r>
    <s v="28-03-2025"/>
    <s v="Mumbai"/>
    <s v="India"/>
    <x v="0"/>
    <s v="Male"/>
    <x v="0"/>
    <x v="0"/>
    <n v="1250"/>
    <n v="250"/>
    <n v="325"/>
    <n v="5"/>
    <m/>
    <n v="81.25"/>
    <x v="1"/>
    <n v="1625"/>
    <x v="134"/>
    <m/>
    <x v="81"/>
    <x v="18"/>
    <x v="3"/>
    <x v="1"/>
  </r>
  <r>
    <s v="28-03-2025"/>
    <s v="Bhiwani"/>
    <s v="India"/>
    <x v="0"/>
    <s v="Male"/>
    <x v="0"/>
    <x v="36"/>
    <n v="385"/>
    <n v="55"/>
    <n v="72"/>
    <n v="7"/>
    <m/>
    <n v="35.034999999999997"/>
    <x v="0"/>
    <n v="500.5"/>
    <x v="75"/>
    <m/>
    <x v="74"/>
    <x v="18"/>
    <x v="3"/>
    <x v="1"/>
  </r>
  <r>
    <s v="28-03-2025"/>
    <s v="Dubai"/>
    <s v="UAE"/>
    <x v="0"/>
    <s v="Male"/>
    <x v="2"/>
    <x v="52"/>
    <n v="20000"/>
    <n v="5000"/>
    <n v="6500"/>
    <n v="4"/>
    <m/>
    <n v="650"/>
    <x v="2"/>
    <n v="26000"/>
    <x v="144"/>
    <m/>
    <x v="128"/>
    <x v="18"/>
    <x v="3"/>
    <x v="1"/>
  </r>
  <r>
    <s v="28-03-2025"/>
    <s v="Kota"/>
    <s v="India"/>
    <x v="0"/>
    <s v="Female"/>
    <x v="0"/>
    <x v="3"/>
    <n v="400"/>
    <n v="100"/>
    <n v="130"/>
    <n v="4"/>
    <m/>
    <n v="35"/>
    <x v="0"/>
    <n v="500"/>
    <x v="132"/>
    <m/>
    <x v="20"/>
    <x v="18"/>
    <x v="3"/>
    <x v="1"/>
  </r>
  <r>
    <s v="28-03-2025"/>
    <s v="Dallas"/>
    <s v="USA"/>
    <x v="0"/>
    <s v="Male"/>
    <x v="1"/>
    <x v="22"/>
    <n v="600"/>
    <n v="100"/>
    <n v="130"/>
    <n v="6"/>
    <m/>
    <n v="36"/>
    <x v="1"/>
    <n v="720"/>
    <x v="20"/>
    <m/>
    <x v="5"/>
    <x v="18"/>
    <x v="3"/>
    <x v="1"/>
  </r>
  <r>
    <s v="28-03-2025"/>
    <s v="Bokaro"/>
    <s v="India"/>
    <x v="0"/>
    <s v="Female"/>
    <x v="1"/>
    <x v="39"/>
    <n v="450"/>
    <n v="50"/>
    <n v="65"/>
    <n v="9"/>
    <m/>
    <n v="28.125"/>
    <x v="1"/>
    <n v="562.5"/>
    <x v="113"/>
    <m/>
    <x v="72"/>
    <x v="18"/>
    <x v="3"/>
    <x v="1"/>
  </r>
  <r>
    <s v="29-03-2025"/>
    <s v="Ahmedabad"/>
    <s v="India"/>
    <x v="0"/>
    <s v="Male"/>
    <x v="2"/>
    <x v="19"/>
    <n v="54000"/>
    <n v="18000"/>
    <n v="23400"/>
    <n v="3"/>
    <m/>
    <n v="3510"/>
    <x v="0"/>
    <n v="70200"/>
    <x v="350"/>
    <m/>
    <x v="161"/>
    <x v="0"/>
    <x v="3"/>
    <x v="1"/>
  </r>
  <r>
    <s v="29-03-2025"/>
    <s v="Munich"/>
    <s v="Germany"/>
    <x v="0"/>
    <s v="Male"/>
    <x v="0"/>
    <x v="6"/>
    <n v="80"/>
    <n v="20"/>
    <n v="26"/>
    <n v="4"/>
    <m/>
    <n v="7.28"/>
    <x v="0"/>
    <n v="104"/>
    <x v="60"/>
    <m/>
    <x v="59"/>
    <x v="0"/>
    <x v="3"/>
    <x v="1"/>
  </r>
  <r>
    <s v="29-03-2025"/>
    <s v="Tenali"/>
    <s v="India"/>
    <x v="0"/>
    <s v="Female"/>
    <x v="4"/>
    <x v="34"/>
    <n v="10000"/>
    <n v="2500"/>
    <n v="3250"/>
    <n v="4"/>
    <m/>
    <n v="325"/>
    <x v="0"/>
    <n v="13000"/>
    <x v="93"/>
    <m/>
    <x v="88"/>
    <x v="0"/>
    <x v="3"/>
    <x v="1"/>
  </r>
  <r>
    <s v="29-03-2025"/>
    <s v="New York"/>
    <s v="USA"/>
    <x v="1"/>
    <s v="Male"/>
    <x v="0"/>
    <x v="36"/>
    <n v="330"/>
    <n v="55"/>
    <n v="72"/>
    <n v="6"/>
    <m/>
    <n v="51.48"/>
    <x v="0"/>
    <n v="429"/>
    <x v="136"/>
    <m/>
    <x v="101"/>
    <x v="0"/>
    <x v="3"/>
    <x v="1"/>
  </r>
  <r>
    <s v="29-03-2025"/>
    <s v="Brisbane"/>
    <s v="Australia"/>
    <x v="1"/>
    <s v="Male"/>
    <x v="4"/>
    <x v="51"/>
    <n v="4200"/>
    <n v="600"/>
    <n v="780"/>
    <n v="7"/>
    <m/>
    <n v="100"/>
    <x v="1"/>
    <n v="5460"/>
    <x v="236"/>
    <m/>
    <x v="183"/>
    <x v="0"/>
    <x v="3"/>
    <x v="1"/>
  </r>
  <r>
    <s v="29-03-2025"/>
    <s v="Sambalpur"/>
    <s v="India"/>
    <x v="1"/>
    <s v="Male"/>
    <x v="0"/>
    <x v="1"/>
    <n v="240"/>
    <n v="80"/>
    <n v="104"/>
    <n v="3"/>
    <m/>
    <n v="36"/>
    <x v="0"/>
    <n v="300"/>
    <x v="55"/>
    <m/>
    <x v="7"/>
    <x v="0"/>
    <x v="3"/>
    <x v="1"/>
  </r>
  <r>
    <s v="29-03-2025"/>
    <s v="Gandhinagar"/>
    <s v="India"/>
    <x v="0"/>
    <s v="Female"/>
    <x v="0"/>
    <x v="33"/>
    <n v="360"/>
    <n v="60"/>
    <n v="78"/>
    <n v="6"/>
    <m/>
    <n v="21.6"/>
    <x v="1"/>
    <n v="432"/>
    <x v="7"/>
    <m/>
    <x v="44"/>
    <x v="0"/>
    <x v="3"/>
    <x v="1"/>
  </r>
  <r>
    <s v="29-03-2025"/>
    <s v="Fujairah"/>
    <s v="UAE"/>
    <x v="0"/>
    <s v="Male"/>
    <x v="0"/>
    <x v="38"/>
    <n v="270"/>
    <n v="45"/>
    <n v="59"/>
    <n v="6"/>
    <m/>
    <n v="17.55"/>
    <x v="1"/>
    <n v="351"/>
    <x v="207"/>
    <m/>
    <x v="185"/>
    <x v="0"/>
    <x v="3"/>
    <x v="1"/>
  </r>
  <r>
    <s v="29-03-2025"/>
    <s v="Mysore"/>
    <s v="India"/>
    <x v="0"/>
    <s v="Female"/>
    <x v="2"/>
    <x v="15"/>
    <n v="28000"/>
    <n v="3500"/>
    <n v="4550"/>
    <n v="8"/>
    <m/>
    <n v="455"/>
    <x v="2"/>
    <n v="36400"/>
    <x v="148"/>
    <m/>
    <x v="131"/>
    <x v="0"/>
    <x v="3"/>
    <x v="1"/>
  </r>
  <r>
    <s v="29-03-2025"/>
    <s v="Manaus"/>
    <s v="Brazil"/>
    <x v="0"/>
    <s v="Male"/>
    <x v="2"/>
    <x v="10"/>
    <n v="3200"/>
    <n v="800"/>
    <n v="1040"/>
    <n v="4"/>
    <m/>
    <n v="104"/>
    <x v="2"/>
    <n v="4000"/>
    <x v="63"/>
    <m/>
    <x v="61"/>
    <x v="0"/>
    <x v="3"/>
    <x v="1"/>
  </r>
  <r>
    <s v="29-03-2025"/>
    <s v="Tenali"/>
    <s v="India"/>
    <x v="0"/>
    <s v="Male"/>
    <x v="0"/>
    <x v="1"/>
    <n v="640"/>
    <n v="80"/>
    <n v="104"/>
    <n v="8"/>
    <m/>
    <n v="41.6"/>
    <x v="1"/>
    <n v="832"/>
    <x v="221"/>
    <m/>
    <x v="162"/>
    <x v="0"/>
    <x v="3"/>
    <x v="1"/>
  </r>
  <r>
    <s v="29-03-2025"/>
    <s v="Thiruvananthapuram"/>
    <s v="India"/>
    <x v="1"/>
    <s v="Male"/>
    <x v="5"/>
    <x v="49"/>
    <n v="490"/>
    <n v="70"/>
    <n v="91"/>
    <n v="7"/>
    <m/>
    <n v="76.44"/>
    <x v="0"/>
    <n v="637"/>
    <x v="398"/>
    <m/>
    <x v="194"/>
    <x v="0"/>
    <x v="3"/>
    <x v="1"/>
  </r>
  <r>
    <s v="29-03-2025"/>
    <s v="Pune"/>
    <s v="India"/>
    <x v="0"/>
    <s v="Male"/>
    <x v="1"/>
    <x v="44"/>
    <n v="450"/>
    <n v="150"/>
    <n v="195"/>
    <n v="3"/>
    <m/>
    <n v="39.375"/>
    <x v="0"/>
    <n v="562.5"/>
    <x v="113"/>
    <m/>
    <x v="72"/>
    <x v="0"/>
    <x v="3"/>
    <x v="1"/>
  </r>
  <r>
    <s v="29-03-2025"/>
    <s v="Kolkata"/>
    <s v="India"/>
    <x v="0"/>
    <s v="Female"/>
    <x v="2"/>
    <x v="7"/>
    <n v="330000"/>
    <n v="55000"/>
    <n v="71500"/>
    <n v="6"/>
    <m/>
    <n v="10725"/>
    <x v="2"/>
    <n v="396000"/>
    <x v="92"/>
    <m/>
    <x v="132"/>
    <x v="0"/>
    <x v="3"/>
    <x v="1"/>
  </r>
  <r>
    <s v="29-03-2025"/>
    <s v="Dubai"/>
    <s v="UAE"/>
    <x v="0"/>
    <s v="Female"/>
    <x v="2"/>
    <x v="24"/>
    <n v="1250"/>
    <n v="250"/>
    <n v="325"/>
    <n v="5"/>
    <m/>
    <n v="75"/>
    <x v="1"/>
    <n v="1500"/>
    <x v="214"/>
    <m/>
    <x v="81"/>
    <x v="0"/>
    <x v="3"/>
    <x v="1"/>
  </r>
  <r>
    <s v="29-03-2025"/>
    <s v="Palghar"/>
    <s v="India"/>
    <x v="0"/>
    <s v="Male"/>
    <x v="4"/>
    <x v="16"/>
    <n v="9000"/>
    <n v="1800"/>
    <n v="2340"/>
    <n v="5"/>
    <m/>
    <n v="234"/>
    <x v="2"/>
    <n v="11250"/>
    <x v="49"/>
    <m/>
    <x v="23"/>
    <x v="0"/>
    <x v="3"/>
    <x v="1"/>
  </r>
  <r>
    <s v="29-03-2025"/>
    <s v="Montreal"/>
    <s v="Canada"/>
    <x v="0"/>
    <s v="Female"/>
    <x v="0"/>
    <x v="5"/>
    <n v="180"/>
    <n v="90"/>
    <n v="117"/>
    <n v="2"/>
    <m/>
    <n v="11.7"/>
    <x v="1"/>
    <n v="234"/>
    <x v="2"/>
    <m/>
    <x v="2"/>
    <x v="0"/>
    <x v="3"/>
    <x v="1"/>
  </r>
  <r>
    <s v="29-03-2025"/>
    <s v="Winnipeg"/>
    <s v="Canada"/>
    <x v="0"/>
    <s v="Male"/>
    <x v="4"/>
    <x v="30"/>
    <n v="6000"/>
    <n v="1500"/>
    <n v="1950"/>
    <n v="4"/>
    <m/>
    <n v="195"/>
    <x v="1"/>
    <n v="7500"/>
    <x v="190"/>
    <m/>
    <x v="25"/>
    <x v="0"/>
    <x v="3"/>
    <x v="1"/>
  </r>
  <r>
    <s v="29-03-2025"/>
    <s v="Indianapolis"/>
    <s v="USA"/>
    <x v="0"/>
    <s v="Female"/>
    <x v="4"/>
    <x v="51"/>
    <n v="600"/>
    <n v="600"/>
    <n v="780"/>
    <n v="1"/>
    <m/>
    <n v="78"/>
    <x v="2"/>
    <n v="780"/>
    <x v="5"/>
    <m/>
    <x v="5"/>
    <x v="0"/>
    <x v="3"/>
    <x v="1"/>
  </r>
  <r>
    <s v="29-03-2025"/>
    <s v="Milwaukee"/>
    <s v="USA"/>
    <x v="0"/>
    <s v="Female"/>
    <x v="0"/>
    <x v="43"/>
    <n v="14"/>
    <n v="7"/>
    <n v="9"/>
    <n v="2"/>
    <m/>
    <n v="0.875"/>
    <x v="1"/>
    <n v="17.5"/>
    <x v="250"/>
    <m/>
    <x v="193"/>
    <x v="0"/>
    <x v="3"/>
    <x v="1"/>
  </r>
  <r>
    <s v="29-03-2025"/>
    <s v="London"/>
    <s v="UK"/>
    <x v="1"/>
    <s v="Male"/>
    <x v="2"/>
    <x v="17"/>
    <n v="11000"/>
    <n v="2200"/>
    <n v="2860"/>
    <n v="5"/>
    <m/>
    <n v="286"/>
    <x v="0"/>
    <n v="14300"/>
    <x v="21"/>
    <m/>
    <x v="125"/>
    <x v="0"/>
    <x v="3"/>
    <x v="1"/>
  </r>
  <r>
    <s v="30-03-2025"/>
    <s v="Chicago"/>
    <s v="USA"/>
    <x v="1"/>
    <s v="Male"/>
    <x v="5"/>
    <x v="53"/>
    <n v="210"/>
    <n v="30"/>
    <n v="39"/>
    <n v="7"/>
    <m/>
    <n v="36.225000000000001"/>
    <x v="2"/>
    <n v="241.5"/>
    <x v="202"/>
    <m/>
    <x v="230"/>
    <x v="1"/>
    <x v="3"/>
    <x v="1"/>
  </r>
  <r>
    <s v="30-03-2025"/>
    <s v="Salvador"/>
    <s v="Brazil"/>
    <x v="0"/>
    <s v="Female"/>
    <x v="4"/>
    <x v="37"/>
    <n v="1500"/>
    <n v="300"/>
    <n v="390"/>
    <n v="5"/>
    <m/>
    <n v="97.5"/>
    <x v="1"/>
    <n v="1950"/>
    <x v="0"/>
    <m/>
    <x v="0"/>
    <x v="1"/>
    <x v="3"/>
    <x v="1"/>
  </r>
  <r>
    <s v="30-03-2025"/>
    <s v="Sheffield"/>
    <s v="UK"/>
    <x v="1"/>
    <s v="Female"/>
    <x v="2"/>
    <x v="18"/>
    <n v="7200"/>
    <n v="1200"/>
    <n v="1560"/>
    <n v="6"/>
    <m/>
    <n v="156"/>
    <x v="1"/>
    <n v="9360"/>
    <x v="19"/>
    <m/>
    <x v="19"/>
    <x v="1"/>
    <x v="3"/>
    <x v="1"/>
  </r>
  <r>
    <s v="30-03-2025"/>
    <s v="Patna"/>
    <s v="India"/>
    <x v="1"/>
    <s v="Female"/>
    <x v="0"/>
    <x v="27"/>
    <n v="200"/>
    <n v="40"/>
    <n v="52"/>
    <n v="5"/>
    <m/>
    <n v="24"/>
    <x v="1"/>
    <n v="240"/>
    <x v="121"/>
    <m/>
    <x v="54"/>
    <x v="1"/>
    <x v="3"/>
    <x v="1"/>
  </r>
  <r>
    <s v="30-03-2025"/>
    <s v="San Jose"/>
    <s v="USA"/>
    <x v="1"/>
    <s v="Male"/>
    <x v="0"/>
    <x v="9"/>
    <n v="240"/>
    <n v="60"/>
    <n v="78"/>
    <n v="4"/>
    <m/>
    <n v="45"/>
    <x v="2"/>
    <n v="300"/>
    <x v="55"/>
    <m/>
    <x v="7"/>
    <x v="1"/>
    <x v="3"/>
    <x v="1"/>
  </r>
  <r>
    <s v="30-03-2025"/>
    <s v="Austin"/>
    <s v="USA"/>
    <x v="0"/>
    <s v="Male"/>
    <x v="0"/>
    <x v="33"/>
    <n v="480"/>
    <n v="60"/>
    <n v="78"/>
    <n v="8"/>
    <m/>
    <n v="27.6"/>
    <x v="1"/>
    <n v="552"/>
    <x v="7"/>
    <m/>
    <x v="110"/>
    <x v="1"/>
    <x v="3"/>
    <x v="1"/>
  </r>
  <r>
    <s v="30-03-2025"/>
    <s v="Baranagar"/>
    <s v="India"/>
    <x v="1"/>
    <s v="Female"/>
    <x v="0"/>
    <x v="43"/>
    <n v="56"/>
    <n v="7"/>
    <n v="9"/>
    <n v="8"/>
    <m/>
    <n v="7.28"/>
    <x v="1"/>
    <n v="72.8"/>
    <x v="133"/>
    <m/>
    <x v="120"/>
    <x v="1"/>
    <x v="3"/>
    <x v="1"/>
  </r>
  <r>
    <s v="30-03-2025"/>
    <s v="Etawah"/>
    <s v="India"/>
    <x v="0"/>
    <s v="Male"/>
    <x v="0"/>
    <x v="9"/>
    <n v="600"/>
    <n v="60"/>
    <n v="78"/>
    <n v="10"/>
    <m/>
    <n v="37.5"/>
    <x v="1"/>
    <n v="750"/>
    <x v="22"/>
    <m/>
    <x v="5"/>
    <x v="1"/>
    <x v="3"/>
    <x v="1"/>
  </r>
  <r>
    <s v="30-03-2025"/>
    <s v="Delhi"/>
    <s v="India"/>
    <x v="0"/>
    <s v="Female"/>
    <x v="0"/>
    <x v="36"/>
    <n v="495"/>
    <n v="55"/>
    <n v="72"/>
    <n v="9"/>
    <m/>
    <n v="39.847499999999997"/>
    <x v="0"/>
    <n v="569.25"/>
    <x v="416"/>
    <m/>
    <x v="139"/>
    <x v="1"/>
    <x v="3"/>
    <x v="1"/>
  </r>
  <r>
    <s v="30-03-2025"/>
    <s v="Sangli"/>
    <s v="India"/>
    <x v="1"/>
    <s v="Male"/>
    <x v="4"/>
    <x v="13"/>
    <n v="5400"/>
    <n v="900"/>
    <n v="1170"/>
    <n v="6"/>
    <m/>
    <n v="117"/>
    <x v="0"/>
    <n v="6750"/>
    <x v="194"/>
    <m/>
    <x v="141"/>
    <x v="1"/>
    <x v="3"/>
    <x v="1"/>
  </r>
  <r>
    <s v="30-03-2025"/>
    <s v="Calgary"/>
    <s v="Canada"/>
    <x v="1"/>
    <s v="Female"/>
    <x v="0"/>
    <x v="4"/>
    <n v="200"/>
    <n v="40"/>
    <n v="52"/>
    <n v="5"/>
    <m/>
    <n v="25"/>
    <x v="1"/>
    <n v="250"/>
    <x v="78"/>
    <m/>
    <x v="54"/>
    <x v="1"/>
    <x v="3"/>
    <x v="1"/>
  </r>
  <r>
    <s v="30-03-2025"/>
    <s v="Vijayawada"/>
    <s v="India"/>
    <x v="0"/>
    <s v="Male"/>
    <x v="2"/>
    <x v="52"/>
    <n v="20000"/>
    <n v="5000"/>
    <n v="6500"/>
    <n v="4"/>
    <m/>
    <n v="650"/>
    <x v="1"/>
    <n v="26000"/>
    <x v="144"/>
    <m/>
    <x v="128"/>
    <x v="1"/>
    <x v="3"/>
    <x v="1"/>
  </r>
  <r>
    <s v="30-03-2025"/>
    <s v="Chicago"/>
    <s v="USA"/>
    <x v="1"/>
    <s v="Female"/>
    <x v="3"/>
    <x v="46"/>
    <n v="380"/>
    <n v="95"/>
    <n v="124"/>
    <n v="4"/>
    <m/>
    <n v="74.099999999999994"/>
    <x v="2"/>
    <n v="494"/>
    <x v="142"/>
    <m/>
    <x v="127"/>
    <x v="1"/>
    <x v="3"/>
    <x v="1"/>
  </r>
  <r>
    <s v="30-03-2025"/>
    <s v="Edmonton"/>
    <s v="Canada"/>
    <x v="0"/>
    <s v="Female"/>
    <x v="4"/>
    <x v="37"/>
    <n v="1500"/>
    <n v="300"/>
    <n v="390"/>
    <n v="5"/>
    <m/>
    <n v="90"/>
    <x v="1"/>
    <n v="1800"/>
    <x v="52"/>
    <m/>
    <x v="0"/>
    <x v="1"/>
    <x v="3"/>
    <x v="1"/>
  </r>
  <r>
    <s v="30-03-2025"/>
    <s v="Kollam"/>
    <s v="India"/>
    <x v="1"/>
    <s v="Male"/>
    <x v="0"/>
    <x v="4"/>
    <n v="280"/>
    <n v="40"/>
    <n v="52"/>
    <n v="7"/>
    <m/>
    <n v="43.68"/>
    <x v="0"/>
    <n v="364"/>
    <x v="96"/>
    <m/>
    <x v="87"/>
    <x v="1"/>
    <x v="3"/>
    <x v="1"/>
  </r>
  <r>
    <s v="30-03-2025"/>
    <s v="Jalgaon"/>
    <s v="India"/>
    <x v="1"/>
    <s v="Female"/>
    <x v="0"/>
    <x v="9"/>
    <n v="360"/>
    <n v="60"/>
    <n v="78"/>
    <n v="6"/>
    <m/>
    <n v="67.5"/>
    <x v="2"/>
    <n v="450"/>
    <x v="43"/>
    <m/>
    <x v="44"/>
    <x v="1"/>
    <x v="3"/>
    <x v="1"/>
  </r>
  <r>
    <s v="30-03-2025"/>
    <s v="Rio de Janeiro"/>
    <s v="Brazil"/>
    <x v="1"/>
    <s v="Female"/>
    <x v="2"/>
    <x v="17"/>
    <n v="11000"/>
    <n v="2200"/>
    <n v="2860"/>
    <n v="5"/>
    <m/>
    <n v="286"/>
    <x v="2"/>
    <n v="14300"/>
    <x v="21"/>
    <m/>
    <x v="125"/>
    <x v="1"/>
    <x v="3"/>
    <x v="1"/>
  </r>
  <r>
    <s v="30-03-2025"/>
    <s v="Manaus"/>
    <s v="Brazil"/>
    <x v="0"/>
    <s v="Male"/>
    <x v="0"/>
    <x v="33"/>
    <n v="180"/>
    <n v="60"/>
    <n v="78"/>
    <n v="3"/>
    <m/>
    <n v="16.38"/>
    <x v="0"/>
    <n v="234"/>
    <x v="2"/>
    <m/>
    <x v="2"/>
    <x v="1"/>
    <x v="3"/>
    <x v="1"/>
  </r>
  <r>
    <s v="30-03-2025"/>
    <s v="Kolhapur"/>
    <s v="India"/>
    <x v="1"/>
    <s v="Male"/>
    <x v="0"/>
    <x v="1"/>
    <n v="240"/>
    <n v="80"/>
    <n v="104"/>
    <n v="3"/>
    <m/>
    <n v="46.8"/>
    <x v="2"/>
    <n v="312"/>
    <x v="7"/>
    <m/>
    <x v="7"/>
    <x v="1"/>
    <x v="3"/>
    <x v="1"/>
  </r>
  <r>
    <s v="30-03-2025"/>
    <s v="Madurai"/>
    <s v="India"/>
    <x v="1"/>
    <s v="Male"/>
    <x v="0"/>
    <x v="14"/>
    <n v="840"/>
    <n v="140"/>
    <n v="182"/>
    <n v="6"/>
    <m/>
    <n v="100"/>
    <x v="1"/>
    <n v="1092"/>
    <x v="32"/>
    <m/>
    <x v="33"/>
    <x v="1"/>
    <x v="3"/>
    <x v="1"/>
  </r>
  <r>
    <s v="30-03-2025"/>
    <s v="Manaus"/>
    <s v="Brazil"/>
    <x v="1"/>
    <s v="Female"/>
    <x v="0"/>
    <x v="9"/>
    <n v="600"/>
    <n v="60"/>
    <n v="78"/>
    <n v="10"/>
    <m/>
    <n v="78"/>
    <x v="1"/>
    <n v="780"/>
    <x v="5"/>
    <m/>
    <x v="5"/>
    <x v="1"/>
    <x v="3"/>
    <x v="1"/>
  </r>
  <r>
    <s v="30-03-2025"/>
    <s v="Leipzig"/>
    <s v="Germany"/>
    <x v="0"/>
    <s v="Male"/>
    <x v="2"/>
    <x v="24"/>
    <n v="1500"/>
    <n v="250"/>
    <n v="325"/>
    <n v="6"/>
    <m/>
    <n v="100"/>
    <x v="0"/>
    <n v="1950"/>
    <x v="0"/>
    <m/>
    <x v="0"/>
    <x v="1"/>
    <x v="3"/>
    <x v="1"/>
  </r>
  <r>
    <s v="30-03-2025"/>
    <s v="Lucknow"/>
    <s v="India"/>
    <x v="1"/>
    <s v="Male"/>
    <x v="1"/>
    <x v="44"/>
    <n v="450"/>
    <n v="150"/>
    <n v="195"/>
    <n v="3"/>
    <m/>
    <n v="70.2"/>
    <x v="0"/>
    <n v="585"/>
    <x v="74"/>
    <m/>
    <x v="72"/>
    <x v="1"/>
    <x v="3"/>
    <x v="1"/>
  </r>
  <r>
    <s v="30-03-2025"/>
    <s v="Aligarh"/>
    <s v="India"/>
    <x v="1"/>
    <s v="Female"/>
    <x v="2"/>
    <x v="18"/>
    <n v="6000"/>
    <n v="1200"/>
    <n v="1560"/>
    <n v="5"/>
    <m/>
    <n v="156"/>
    <x v="1"/>
    <n v="7800"/>
    <x v="23"/>
    <m/>
    <x v="25"/>
    <x v="1"/>
    <x v="3"/>
    <x v="1"/>
  </r>
  <r>
    <s v="30-03-2025"/>
    <s v="Al Ain"/>
    <s v="UAE"/>
    <x v="0"/>
    <s v="Male"/>
    <x v="0"/>
    <x v="38"/>
    <n v="225"/>
    <n v="45"/>
    <n v="59"/>
    <n v="5"/>
    <m/>
    <n v="19.6875"/>
    <x v="0"/>
    <n v="281.25"/>
    <x v="270"/>
    <m/>
    <x v="154"/>
    <x v="1"/>
    <x v="3"/>
    <x v="1"/>
  </r>
  <r>
    <s v="30-03-2025"/>
    <s v="Birmingham"/>
    <s v="UK"/>
    <x v="1"/>
    <s v="Female"/>
    <x v="2"/>
    <x v="15"/>
    <n v="17500"/>
    <n v="3500"/>
    <n v="4550"/>
    <n v="5"/>
    <m/>
    <n v="455"/>
    <x v="1"/>
    <n v="22750"/>
    <x v="18"/>
    <m/>
    <x v="118"/>
    <x v="1"/>
    <x v="3"/>
    <x v="1"/>
  </r>
  <r>
    <s v="30-03-2025"/>
    <s v="Dallas"/>
    <s v="USA"/>
    <x v="0"/>
    <s v="Male"/>
    <x v="2"/>
    <x v="15"/>
    <n v="17500"/>
    <n v="3500"/>
    <n v="4550"/>
    <n v="5"/>
    <m/>
    <n v="455"/>
    <x v="1"/>
    <n v="22750"/>
    <x v="18"/>
    <m/>
    <x v="118"/>
    <x v="1"/>
    <x v="3"/>
    <x v="1"/>
  </r>
  <r>
    <s v="30-03-2025"/>
    <s v="San Jose"/>
    <s v="USA"/>
    <x v="1"/>
    <s v="Male"/>
    <x v="2"/>
    <x v="7"/>
    <n v="385000"/>
    <n v="55000"/>
    <n v="71500"/>
    <n v="7"/>
    <m/>
    <n v="10725"/>
    <x v="0"/>
    <n v="500500"/>
    <x v="10"/>
    <m/>
    <x v="10"/>
    <x v="1"/>
    <x v="3"/>
    <x v="1"/>
  </r>
  <r>
    <s v="30-03-2025"/>
    <s v="Visakhapatnam"/>
    <s v="India"/>
    <x v="1"/>
    <s v="Male"/>
    <x v="5"/>
    <x v="56"/>
    <n v="160"/>
    <n v="20"/>
    <n v="26"/>
    <n v="8"/>
    <m/>
    <n v="30"/>
    <x v="2"/>
    <n v="200"/>
    <x v="121"/>
    <m/>
    <x v="11"/>
    <x v="1"/>
    <x v="3"/>
    <x v="1"/>
  </r>
  <r>
    <s v="30-03-2025"/>
    <s v="Belo Horizonte"/>
    <s v="Brazil"/>
    <x v="0"/>
    <s v="Male"/>
    <x v="2"/>
    <x v="29"/>
    <n v="72000"/>
    <n v="12000"/>
    <n v="15600"/>
    <n v="6"/>
    <m/>
    <n v="2340"/>
    <x v="2"/>
    <n v="90000"/>
    <x v="106"/>
    <m/>
    <x v="39"/>
    <x v="1"/>
    <x v="3"/>
    <x v="1"/>
  </r>
  <r>
    <s v="30-03-2025"/>
    <s v="Las Vegas"/>
    <s v="USA"/>
    <x v="0"/>
    <s v="Male"/>
    <x v="3"/>
    <x v="46"/>
    <n v="380"/>
    <n v="95"/>
    <n v="124"/>
    <n v="4"/>
    <m/>
    <n v="34.58"/>
    <x v="0"/>
    <n v="494"/>
    <x v="142"/>
    <m/>
    <x v="127"/>
    <x v="1"/>
    <x v="3"/>
    <x v="1"/>
  </r>
  <r>
    <s v="30-03-2025"/>
    <s v="Kharagpur"/>
    <s v="India"/>
    <x v="1"/>
    <s v="Male"/>
    <x v="4"/>
    <x v="13"/>
    <n v="2700"/>
    <n v="900"/>
    <n v="1170"/>
    <n v="3"/>
    <m/>
    <n v="117"/>
    <x v="1"/>
    <n v="3510"/>
    <x v="116"/>
    <m/>
    <x v="106"/>
    <x v="1"/>
    <x v="3"/>
    <x v="1"/>
  </r>
  <r>
    <s v="30-03-2025"/>
    <s v="Kanpur"/>
    <s v="India"/>
    <x v="1"/>
    <s v="Female"/>
    <x v="0"/>
    <x v="32"/>
    <n v="100"/>
    <n v="20"/>
    <n v="26"/>
    <n v="5"/>
    <m/>
    <n v="18.75"/>
    <x v="2"/>
    <n v="125"/>
    <x v="29"/>
    <m/>
    <x v="9"/>
    <x v="1"/>
    <x v="3"/>
    <x v="1"/>
  </r>
  <r>
    <s v="30-03-2025"/>
    <s v="Al Ain"/>
    <s v="UAE"/>
    <x v="0"/>
    <s v="Female"/>
    <x v="2"/>
    <x v="12"/>
    <n v="225000"/>
    <n v="25000"/>
    <n v="32500"/>
    <n v="9"/>
    <m/>
    <n v="4875"/>
    <x v="1"/>
    <n v="292500"/>
    <x v="389"/>
    <m/>
    <x v="236"/>
    <x v="1"/>
    <x v="3"/>
    <x v="1"/>
  </r>
  <r>
    <s v="30-03-2025"/>
    <s v="Madurai"/>
    <s v="India"/>
    <x v="1"/>
    <s v="Male"/>
    <x v="0"/>
    <x v="27"/>
    <n v="280"/>
    <n v="40"/>
    <n v="52"/>
    <n v="7"/>
    <m/>
    <n v="54.6"/>
    <x v="2"/>
    <n v="364"/>
    <x v="96"/>
    <m/>
    <x v="87"/>
    <x v="1"/>
    <x v="3"/>
    <x v="1"/>
  </r>
  <r>
    <s v="30-03-2025"/>
    <s v="Chennai"/>
    <s v="India"/>
    <x v="0"/>
    <s v="Female"/>
    <x v="0"/>
    <x v="33"/>
    <n v="240"/>
    <n v="60"/>
    <n v="78"/>
    <n v="4"/>
    <m/>
    <n v="20.16"/>
    <x v="0"/>
    <n v="288"/>
    <x v="61"/>
    <m/>
    <x v="7"/>
    <x v="1"/>
    <x v="3"/>
    <x v="1"/>
  </r>
  <r>
    <s v="30-03-2025"/>
    <s v="New York"/>
    <s v="USA"/>
    <x v="1"/>
    <s v="Male"/>
    <x v="2"/>
    <x v="24"/>
    <n v="1000"/>
    <n v="250"/>
    <n v="325"/>
    <n v="4"/>
    <m/>
    <n v="100"/>
    <x v="2"/>
    <n v="1150"/>
    <x v="22"/>
    <m/>
    <x v="22"/>
    <x v="1"/>
    <x v="3"/>
    <x v="1"/>
  </r>
  <r>
    <s v="31-03-2025"/>
    <s v="Umm Al Quwain"/>
    <s v="UAE"/>
    <x v="1"/>
    <s v="Male"/>
    <x v="0"/>
    <x v="27"/>
    <n v="120"/>
    <n v="40"/>
    <n v="52"/>
    <n v="3"/>
    <m/>
    <n v="18.72"/>
    <x v="0"/>
    <n v="156"/>
    <x v="4"/>
    <m/>
    <x v="4"/>
    <x v="19"/>
    <x v="3"/>
    <x v="1"/>
  </r>
  <r>
    <s v="31-03-2025"/>
    <s v="Brisbane"/>
    <s v="Australia"/>
    <x v="0"/>
    <s v="Male"/>
    <x v="5"/>
    <x v="20"/>
    <n v="20"/>
    <n v="10"/>
    <n v="13"/>
    <n v="2"/>
    <m/>
    <n v="1.3"/>
    <x v="1"/>
    <n v="26"/>
    <x v="26"/>
    <m/>
    <x v="201"/>
    <x v="19"/>
    <x v="3"/>
    <x v="1"/>
  </r>
  <r>
    <s v="31-03-2025"/>
    <s v="Sharjah"/>
    <s v="UAE"/>
    <x v="1"/>
    <s v="Male"/>
    <x v="1"/>
    <x v="55"/>
    <n v="190"/>
    <n v="95"/>
    <n v="124"/>
    <n v="2"/>
    <m/>
    <n v="35.625"/>
    <x v="2"/>
    <n v="237.5"/>
    <x v="388"/>
    <m/>
    <x v="200"/>
    <x v="19"/>
    <x v="3"/>
    <x v="1"/>
  </r>
  <r>
    <s v="31-03-2025"/>
    <s v="Manaus"/>
    <s v="Brazil"/>
    <x v="0"/>
    <s v="Male"/>
    <x v="0"/>
    <x v="38"/>
    <n v="90"/>
    <n v="45"/>
    <n v="59"/>
    <n v="2"/>
    <m/>
    <n v="7.56"/>
    <x v="0"/>
    <n v="108"/>
    <x v="209"/>
    <m/>
    <x v="117"/>
    <x v="19"/>
    <x v="3"/>
    <x v="1"/>
  </r>
  <r>
    <s v="31-03-2025"/>
    <s v="Jalgaon"/>
    <s v="India"/>
    <x v="1"/>
    <s v="Female"/>
    <x v="0"/>
    <x v="36"/>
    <n v="440"/>
    <n v="55"/>
    <n v="72"/>
    <n v="8"/>
    <m/>
    <n v="57.2"/>
    <x v="1"/>
    <n v="572"/>
    <x v="127"/>
    <m/>
    <x v="83"/>
    <x v="19"/>
    <x v="3"/>
    <x v="1"/>
  </r>
  <r>
    <s v="31-03-2025"/>
    <s v="Fujairah"/>
    <s v="UAE"/>
    <x v="0"/>
    <s v="Male"/>
    <x v="0"/>
    <x v="43"/>
    <n v="42"/>
    <n v="7"/>
    <n v="9"/>
    <n v="6"/>
    <m/>
    <n v="2.73"/>
    <x v="1"/>
    <n v="54.6"/>
    <x v="140"/>
    <m/>
    <x v="93"/>
    <x v="19"/>
    <x v="3"/>
    <x v="1"/>
  </r>
  <r>
    <s v="31-03-2025"/>
    <s v="Indianapolis"/>
    <s v="USA"/>
    <x v="0"/>
    <s v="Male"/>
    <x v="5"/>
    <x v="53"/>
    <n v="90"/>
    <n v="30"/>
    <n v="39"/>
    <n v="3"/>
    <m/>
    <n v="8.19"/>
    <x v="0"/>
    <n v="117"/>
    <x v="129"/>
    <m/>
    <x v="160"/>
    <x v="19"/>
    <x v="3"/>
    <x v="1"/>
  </r>
  <r>
    <s v="31-03-2025"/>
    <s v="Ras Al Khaimah"/>
    <s v="UAE"/>
    <x v="0"/>
    <s v="Male"/>
    <x v="0"/>
    <x v="5"/>
    <n v="810"/>
    <n v="90"/>
    <n v="117"/>
    <n v="9"/>
    <m/>
    <n v="70.875"/>
    <x v="0"/>
    <n v="1012.5"/>
    <x v="334"/>
    <m/>
    <x v="217"/>
    <x v="19"/>
    <x v="3"/>
    <x v="1"/>
  </r>
  <r>
    <s v="31-03-2025"/>
    <s v="Aizawl"/>
    <s v="India"/>
    <x v="0"/>
    <s v="Male"/>
    <x v="4"/>
    <x v="45"/>
    <n v="10000"/>
    <n v="2000"/>
    <n v="2600"/>
    <n v="5"/>
    <m/>
    <n v="260"/>
    <x v="2"/>
    <n v="12000"/>
    <x v="130"/>
    <m/>
    <x v="88"/>
    <x v="19"/>
    <x v="3"/>
    <x v="1"/>
  </r>
  <r>
    <s v="31-03-2025"/>
    <s v="Cologne"/>
    <s v="Germany"/>
    <x v="0"/>
    <s v="Female"/>
    <x v="0"/>
    <x v="0"/>
    <n v="1500"/>
    <n v="250"/>
    <n v="325"/>
    <n v="6"/>
    <m/>
    <n v="100"/>
    <x v="2"/>
    <n v="1950"/>
    <x v="0"/>
    <m/>
    <x v="0"/>
    <x v="19"/>
    <x v="3"/>
    <x v="1"/>
  </r>
  <r>
    <s v="31-03-2025"/>
    <s v="Dallas"/>
    <s v="USA"/>
    <x v="0"/>
    <s v="Male"/>
    <x v="0"/>
    <x v="9"/>
    <n v="300"/>
    <n v="60"/>
    <n v="78"/>
    <n v="5"/>
    <m/>
    <n v="27.3"/>
    <x v="0"/>
    <n v="390"/>
    <x v="43"/>
    <m/>
    <x v="85"/>
    <x v="19"/>
    <x v="3"/>
    <x v="1"/>
  </r>
  <r>
    <s v="31-03-2025"/>
    <s v="Kollam"/>
    <s v="India"/>
    <x v="0"/>
    <s v="Male"/>
    <x v="2"/>
    <x v="15"/>
    <n v="35000"/>
    <n v="3500"/>
    <n v="4550"/>
    <n v="10"/>
    <m/>
    <n v="455"/>
    <x v="2"/>
    <n v="43750"/>
    <x v="292"/>
    <m/>
    <x v="211"/>
    <x v="19"/>
    <x v="3"/>
    <x v="1"/>
  </r>
  <r>
    <s v="31-03-2025"/>
    <s v="Allahabad"/>
    <s v="India"/>
    <x v="1"/>
    <s v="Male"/>
    <x v="2"/>
    <x v="7"/>
    <n v="275000"/>
    <n v="55000"/>
    <n v="71500"/>
    <n v="5"/>
    <m/>
    <n v="10725"/>
    <x v="2"/>
    <n v="330000"/>
    <x v="268"/>
    <m/>
    <x v="82"/>
    <x v="19"/>
    <x v="3"/>
    <x v="1"/>
  </r>
  <r>
    <s v="31-03-2025"/>
    <s v="Nagpur"/>
    <s v="India"/>
    <x v="0"/>
    <s v="Female"/>
    <x v="0"/>
    <x v="4"/>
    <n v="320"/>
    <n v="40"/>
    <n v="52"/>
    <n v="8"/>
    <m/>
    <n v="38.4"/>
    <x v="2"/>
    <n v="384"/>
    <x v="376"/>
    <m/>
    <x v="28"/>
    <x v="19"/>
    <x v="3"/>
    <x v="1"/>
  </r>
  <r>
    <d v="2025-01-04T00:00:00"/>
    <s v="Liverpool"/>
    <s v="UK"/>
    <x v="0"/>
    <s v="Female"/>
    <x v="0"/>
    <x v="3"/>
    <n v="700"/>
    <n v="100"/>
    <n v="130"/>
    <n v="7"/>
    <m/>
    <n v="45.5"/>
    <x v="1"/>
    <n v="910"/>
    <x v="34"/>
    <m/>
    <x v="3"/>
    <x v="28"/>
    <x v="1"/>
    <x v="1"/>
  </r>
  <r>
    <d v="2025-01-04T00:00:00"/>
    <s v="Phoenix"/>
    <s v="USA"/>
    <x v="1"/>
    <s v="Female"/>
    <x v="2"/>
    <x v="19"/>
    <n v="72000"/>
    <n v="18000"/>
    <n v="23400"/>
    <n v="4"/>
    <m/>
    <n v="3510"/>
    <x v="0"/>
    <n v="93600"/>
    <x v="39"/>
    <m/>
    <x v="39"/>
    <x v="28"/>
    <x v="1"/>
    <x v="1"/>
  </r>
  <r>
    <d v="2025-01-04T00:00:00"/>
    <s v="Edmonton"/>
    <s v="Canada"/>
    <x v="0"/>
    <s v="Male"/>
    <x v="2"/>
    <x v="7"/>
    <n v="220000"/>
    <n v="55000"/>
    <n v="71500"/>
    <n v="4"/>
    <m/>
    <n v="10725"/>
    <x v="0"/>
    <n v="286000"/>
    <x v="92"/>
    <m/>
    <x v="73"/>
    <x v="28"/>
    <x v="1"/>
    <x v="1"/>
  </r>
  <r>
    <d v="2025-01-04T00:00:00"/>
    <s v="Manchester"/>
    <s v="UK"/>
    <x v="0"/>
    <s v="Male"/>
    <x v="0"/>
    <x v="6"/>
    <n v="100"/>
    <n v="20"/>
    <n v="26"/>
    <n v="5"/>
    <m/>
    <n v="8.4"/>
    <x v="0"/>
    <n v="120"/>
    <x v="9"/>
    <m/>
    <x v="9"/>
    <x v="28"/>
    <x v="1"/>
    <x v="1"/>
  </r>
  <r>
    <d v="2025-01-04T00:00:00"/>
    <s v="Jacksonville"/>
    <s v="USA"/>
    <x v="0"/>
    <s v="Female"/>
    <x v="0"/>
    <x v="1"/>
    <n v="480"/>
    <n v="80"/>
    <n v="104"/>
    <n v="6"/>
    <m/>
    <n v="30"/>
    <x v="1"/>
    <n v="600"/>
    <x v="20"/>
    <m/>
    <x v="110"/>
    <x v="28"/>
    <x v="1"/>
    <x v="1"/>
  </r>
  <r>
    <d v="2025-01-04T00:00:00"/>
    <s v="Ahmedabad"/>
    <s v="India"/>
    <x v="1"/>
    <s v="Male"/>
    <x v="2"/>
    <x v="24"/>
    <n v="1000"/>
    <n v="250"/>
    <n v="325"/>
    <n v="4"/>
    <m/>
    <n v="100"/>
    <x v="0"/>
    <n v="1300"/>
    <x v="52"/>
    <m/>
    <x v="22"/>
    <x v="28"/>
    <x v="1"/>
    <x v="1"/>
  </r>
  <r>
    <d v="2025-01-04T00:00:00"/>
    <s v="Baltimore"/>
    <s v="USA"/>
    <x v="0"/>
    <s v="Male"/>
    <x v="4"/>
    <x v="30"/>
    <n v="4500"/>
    <n v="1500"/>
    <n v="1950"/>
    <n v="3"/>
    <m/>
    <n v="195"/>
    <x v="1"/>
    <n v="5850"/>
    <x v="194"/>
    <m/>
    <x v="40"/>
    <x v="28"/>
    <x v="1"/>
    <x v="1"/>
  </r>
  <r>
    <d v="2025-01-04T00:00:00"/>
    <s v="Milwaukee"/>
    <s v="USA"/>
    <x v="0"/>
    <s v="Male"/>
    <x v="4"/>
    <x v="45"/>
    <n v="12000"/>
    <n v="2000"/>
    <n v="2600"/>
    <n v="6"/>
    <m/>
    <n v="260"/>
    <x v="2"/>
    <n v="15000"/>
    <x v="93"/>
    <m/>
    <x v="42"/>
    <x v="28"/>
    <x v="1"/>
    <x v="1"/>
  </r>
  <r>
    <d v="2025-01-04T00:00:00"/>
    <s v="Gandhinagar"/>
    <s v="India"/>
    <x v="1"/>
    <s v="Female"/>
    <x v="5"/>
    <x v="58"/>
    <n v="500"/>
    <n v="250"/>
    <n v="325"/>
    <n v="2"/>
    <m/>
    <n v="65"/>
    <x v="1"/>
    <n v="650"/>
    <x v="22"/>
    <m/>
    <x v="24"/>
    <x v="28"/>
    <x v="1"/>
    <x v="1"/>
  </r>
  <r>
    <d v="2025-01-04T00:00:00"/>
    <s v="Birmingham"/>
    <s v="UK"/>
    <x v="1"/>
    <s v="Male"/>
    <x v="0"/>
    <x v="11"/>
    <n v="2750"/>
    <n v="550"/>
    <n v="715"/>
    <n v="5"/>
    <m/>
    <n v="100"/>
    <x v="2"/>
    <n v="3575"/>
    <x v="98"/>
    <m/>
    <x v="92"/>
    <x v="28"/>
    <x v="1"/>
    <x v="1"/>
  </r>
  <r>
    <d v="2025-01-04T00:00:00"/>
    <s v="Quebec City"/>
    <s v="Canada"/>
    <x v="0"/>
    <s v="Female"/>
    <x v="0"/>
    <x v="6"/>
    <n v="100"/>
    <n v="20"/>
    <n v="26"/>
    <n v="5"/>
    <m/>
    <n v="9.1"/>
    <x v="0"/>
    <n v="130"/>
    <x v="53"/>
    <m/>
    <x v="9"/>
    <x v="28"/>
    <x v="1"/>
    <x v="1"/>
  </r>
  <r>
    <d v="2025-01-04T00:00:00"/>
    <s v="Glasgow"/>
    <s v="UK"/>
    <x v="1"/>
    <s v="Male"/>
    <x v="2"/>
    <x v="12"/>
    <n v="150000"/>
    <n v="25000"/>
    <n v="32500"/>
    <n v="6"/>
    <m/>
    <n v="4875"/>
    <x v="2"/>
    <n v="187500"/>
    <x v="229"/>
    <m/>
    <x v="77"/>
    <x v="28"/>
    <x v="1"/>
    <x v="1"/>
  </r>
  <r>
    <d v="2025-01-04T00:00:00"/>
    <s v="Denver"/>
    <s v="USA"/>
    <x v="0"/>
    <s v="Female"/>
    <x v="4"/>
    <x v="13"/>
    <n v="6300"/>
    <n v="900"/>
    <n v="1170"/>
    <n v="7"/>
    <m/>
    <n v="117"/>
    <x v="1"/>
    <n v="7875"/>
    <x v="366"/>
    <m/>
    <x v="98"/>
    <x v="28"/>
    <x v="1"/>
    <x v="1"/>
  </r>
  <r>
    <d v="2025-01-04T00:00:00"/>
    <s v="San Jose"/>
    <s v="USA"/>
    <x v="0"/>
    <s v="Male"/>
    <x v="4"/>
    <x v="51"/>
    <n v="1800"/>
    <n v="600"/>
    <n v="780"/>
    <n v="3"/>
    <m/>
    <n v="100"/>
    <x v="2"/>
    <n v="2340"/>
    <x v="137"/>
    <m/>
    <x v="122"/>
    <x v="28"/>
    <x v="1"/>
    <x v="1"/>
  </r>
  <r>
    <d v="2025-01-04T00:00:00"/>
    <s v="Kanpur"/>
    <s v="India"/>
    <x v="1"/>
    <s v="Male"/>
    <x v="2"/>
    <x v="19"/>
    <n v="108000"/>
    <n v="18000"/>
    <n v="23400"/>
    <n v="6"/>
    <m/>
    <n v="3510"/>
    <x v="2"/>
    <n v="140400"/>
    <x v="70"/>
    <m/>
    <x v="68"/>
    <x v="28"/>
    <x v="1"/>
    <x v="1"/>
  </r>
  <r>
    <d v="2025-01-04T00:00:00"/>
    <s v="Karimnagar"/>
    <s v="India"/>
    <x v="0"/>
    <s v="Male"/>
    <x v="2"/>
    <x v="12"/>
    <n v="200000"/>
    <n v="25000"/>
    <n v="32500"/>
    <n v="8"/>
    <m/>
    <n v="4875"/>
    <x v="2"/>
    <n v="250000"/>
    <x v="396"/>
    <m/>
    <x v="225"/>
    <x v="28"/>
    <x v="1"/>
    <x v="1"/>
  </r>
  <r>
    <d v="2025-01-04T00:00:00"/>
    <s v="Aizawl"/>
    <s v="India"/>
    <x v="0"/>
    <s v="Male"/>
    <x v="4"/>
    <x v="51"/>
    <n v="1800"/>
    <n v="600"/>
    <n v="780"/>
    <n v="3"/>
    <m/>
    <n v="100"/>
    <x v="1"/>
    <n v="2340"/>
    <x v="137"/>
    <m/>
    <x v="122"/>
    <x v="28"/>
    <x v="1"/>
    <x v="1"/>
  </r>
  <r>
    <d v="2025-01-04T00:00:00"/>
    <s v="Sheffield"/>
    <s v="UK"/>
    <x v="1"/>
    <s v="Female"/>
    <x v="4"/>
    <x v="34"/>
    <n v="25000"/>
    <n v="2500"/>
    <n v="3250"/>
    <n v="10"/>
    <m/>
    <n v="325"/>
    <x v="0"/>
    <n v="32500"/>
    <x v="176"/>
    <m/>
    <x v="57"/>
    <x v="28"/>
    <x v="1"/>
    <x v="1"/>
  </r>
  <r>
    <d v="2025-01-04T00:00:00"/>
    <s v="Tumkur"/>
    <s v="India"/>
    <x v="0"/>
    <s v="Female"/>
    <x v="0"/>
    <x v="3"/>
    <n v="500"/>
    <n v="100"/>
    <n v="130"/>
    <n v="5"/>
    <m/>
    <n v="65"/>
    <x v="2"/>
    <n v="650"/>
    <x v="22"/>
    <m/>
    <x v="24"/>
    <x v="28"/>
    <x v="1"/>
    <x v="1"/>
  </r>
  <r>
    <d v="2025-01-04T00:00:00"/>
    <s v="Bristol"/>
    <s v="UK"/>
    <x v="0"/>
    <s v="Male"/>
    <x v="4"/>
    <x v="13"/>
    <n v="5400"/>
    <n v="900"/>
    <n v="1170"/>
    <n v="6"/>
    <m/>
    <n v="117"/>
    <x v="2"/>
    <n v="6480"/>
    <x v="110"/>
    <m/>
    <x v="141"/>
    <x v="28"/>
    <x v="1"/>
    <x v="1"/>
  </r>
  <r>
    <d v="2025-01-04T00:00:00"/>
    <s v="Montreal"/>
    <s v="Canada"/>
    <x v="0"/>
    <s v="Male"/>
    <x v="4"/>
    <x v="51"/>
    <n v="2400"/>
    <n v="600"/>
    <n v="780"/>
    <n v="4"/>
    <m/>
    <n v="100"/>
    <x v="2"/>
    <n v="3120"/>
    <x v="72"/>
    <m/>
    <x v="70"/>
    <x v="28"/>
    <x v="1"/>
    <x v="1"/>
  </r>
  <r>
    <d v="2025-02-04T00:00:00"/>
    <s v="Karimnagar"/>
    <s v="India"/>
    <x v="0"/>
    <s v="Male"/>
    <x v="0"/>
    <x v="11"/>
    <n v="3850"/>
    <n v="550"/>
    <n v="715"/>
    <n v="7"/>
    <m/>
    <n v="100"/>
    <x v="1"/>
    <n v="4812.5"/>
    <x v="326"/>
    <m/>
    <x v="147"/>
    <x v="28"/>
    <x v="2"/>
    <x v="1"/>
  </r>
  <r>
    <d v="2025-02-04T00:00:00"/>
    <s v="Kota"/>
    <s v="India"/>
    <x v="1"/>
    <s v="Female"/>
    <x v="0"/>
    <x v="36"/>
    <n v="275"/>
    <n v="55"/>
    <n v="72"/>
    <n v="5"/>
    <m/>
    <n v="41.25"/>
    <x v="0"/>
    <n v="343.75"/>
    <x v="172"/>
    <m/>
    <x v="113"/>
    <x v="28"/>
    <x v="2"/>
    <x v="1"/>
  </r>
  <r>
    <d v="2025-02-04T00:00:00"/>
    <s v="London"/>
    <s v="UK"/>
    <x v="1"/>
    <s v="Male"/>
    <x v="2"/>
    <x v="52"/>
    <n v="50000"/>
    <n v="5000"/>
    <n v="6500"/>
    <n v="10"/>
    <m/>
    <n v="650"/>
    <x v="1"/>
    <n v="65000"/>
    <x v="82"/>
    <m/>
    <x v="173"/>
    <x v="28"/>
    <x v="2"/>
    <x v="1"/>
  </r>
  <r>
    <d v="2025-02-04T00:00:00"/>
    <s v="Mysore"/>
    <s v="India"/>
    <x v="0"/>
    <s v="Male"/>
    <x v="4"/>
    <x v="35"/>
    <n v="1000"/>
    <n v="500"/>
    <n v="650"/>
    <n v="2"/>
    <m/>
    <n v="65"/>
    <x v="1"/>
    <n v="1300"/>
    <x v="52"/>
    <m/>
    <x v="22"/>
    <x v="28"/>
    <x v="2"/>
    <x v="1"/>
  </r>
  <r>
    <d v="2025-02-04T00:00:00"/>
    <s v="Winnipeg"/>
    <s v="Canada"/>
    <x v="0"/>
    <s v="Male"/>
    <x v="0"/>
    <x v="5"/>
    <n v="540"/>
    <n v="90"/>
    <n v="117"/>
    <n v="6"/>
    <m/>
    <n v="47.25"/>
    <x v="0"/>
    <n v="675"/>
    <x v="74"/>
    <m/>
    <x v="8"/>
    <x v="28"/>
    <x v="2"/>
    <x v="1"/>
  </r>
  <r>
    <d v="2025-02-04T00:00:00"/>
    <s v="Bhagalpur"/>
    <s v="India"/>
    <x v="0"/>
    <s v="Female"/>
    <x v="4"/>
    <x v="16"/>
    <n v="14400"/>
    <n v="1800"/>
    <n v="2340"/>
    <n v="8"/>
    <m/>
    <n v="234"/>
    <x v="1"/>
    <n v="18000"/>
    <x v="41"/>
    <m/>
    <x v="238"/>
    <x v="28"/>
    <x v="2"/>
    <x v="1"/>
  </r>
  <r>
    <d v="2025-02-04T00:00:00"/>
    <s v="Hyderabad"/>
    <s v="India"/>
    <x v="1"/>
    <s v="Male"/>
    <x v="2"/>
    <x v="12"/>
    <n v="50000"/>
    <n v="25000"/>
    <n v="32500"/>
    <n v="2"/>
    <m/>
    <n v="4875"/>
    <x v="0"/>
    <n v="62500"/>
    <x v="360"/>
    <m/>
    <x v="173"/>
    <x v="28"/>
    <x v="2"/>
    <x v="1"/>
  </r>
  <r>
    <d v="2025-02-04T00:00:00"/>
    <s v="BrasÃ­lia"/>
    <s v="Brazil"/>
    <x v="0"/>
    <s v="Male"/>
    <x v="0"/>
    <x v="3"/>
    <n v="1000"/>
    <n v="100"/>
    <n v="130"/>
    <n v="10"/>
    <m/>
    <n v="65"/>
    <x v="1"/>
    <n v="1300"/>
    <x v="52"/>
    <m/>
    <x v="22"/>
    <x v="28"/>
    <x v="2"/>
    <x v="1"/>
  </r>
  <r>
    <d v="2025-02-04T00:00:00"/>
    <s v="Baranagar"/>
    <s v="India"/>
    <x v="0"/>
    <s v="Male"/>
    <x v="0"/>
    <x v="38"/>
    <n v="360"/>
    <n v="45"/>
    <n v="59"/>
    <n v="8"/>
    <m/>
    <n v="23.4"/>
    <x v="1"/>
    <n v="468"/>
    <x v="101"/>
    <m/>
    <x v="114"/>
    <x v="28"/>
    <x v="2"/>
    <x v="1"/>
  </r>
  <r>
    <d v="2025-02-04T00:00:00"/>
    <s v="Hyderabad"/>
    <s v="India"/>
    <x v="0"/>
    <s v="Female"/>
    <x v="3"/>
    <x v="8"/>
    <n v="320"/>
    <n v="80"/>
    <n v="104"/>
    <n v="4"/>
    <m/>
    <n v="20.8"/>
    <x v="1"/>
    <n v="416"/>
    <x v="27"/>
    <m/>
    <x v="28"/>
    <x v="28"/>
    <x v="2"/>
    <x v="1"/>
  </r>
  <r>
    <d v="2025-02-04T00:00:00"/>
    <s v="Chennai"/>
    <s v="India"/>
    <x v="0"/>
    <s v="Male"/>
    <x v="0"/>
    <x v="43"/>
    <n v="7"/>
    <n v="7"/>
    <n v="9"/>
    <n v="1"/>
    <m/>
    <n v="0.80500000000000005"/>
    <x v="2"/>
    <n v="8.0500000000000007"/>
    <x v="417"/>
    <m/>
    <x v="202"/>
    <x v="28"/>
    <x v="2"/>
    <x v="1"/>
  </r>
  <r>
    <d v="2025-02-04T00:00:00"/>
    <s v="Ajman"/>
    <s v="UAE"/>
    <x v="0"/>
    <s v="Male"/>
    <x v="3"/>
    <x v="21"/>
    <n v="1350"/>
    <n v="450"/>
    <n v="585"/>
    <n v="3"/>
    <m/>
    <n v="84.375"/>
    <x v="1"/>
    <n v="1687.5"/>
    <x v="359"/>
    <m/>
    <x v="151"/>
    <x v="28"/>
    <x v="2"/>
    <x v="1"/>
  </r>
  <r>
    <d v="2025-02-04T00:00:00"/>
    <s v="Kolhapur"/>
    <s v="India"/>
    <x v="0"/>
    <s v="Female"/>
    <x v="5"/>
    <x v="20"/>
    <n v="70"/>
    <n v="10"/>
    <n v="13"/>
    <n v="7"/>
    <m/>
    <n v="4.55"/>
    <x v="1"/>
    <n v="91"/>
    <x v="30"/>
    <m/>
    <x v="245"/>
    <x v="28"/>
    <x v="2"/>
    <x v="1"/>
  </r>
  <r>
    <d v="2025-02-04T00:00:00"/>
    <s v="Hyderabad"/>
    <s v="India"/>
    <x v="1"/>
    <s v="Male"/>
    <x v="3"/>
    <x v="42"/>
    <n v="360"/>
    <n v="90"/>
    <n v="117"/>
    <n v="4"/>
    <m/>
    <n v="46.8"/>
    <x v="1"/>
    <n v="468"/>
    <x v="101"/>
    <m/>
    <x v="44"/>
    <x v="28"/>
    <x v="2"/>
    <x v="1"/>
  </r>
  <r>
    <d v="2025-02-04T00:00:00"/>
    <s v="Bokaro"/>
    <s v="India"/>
    <x v="0"/>
    <s v="Female"/>
    <x v="2"/>
    <x v="18"/>
    <n v="10800"/>
    <n v="1200"/>
    <n v="1560"/>
    <n v="9"/>
    <m/>
    <n v="156"/>
    <x v="1"/>
    <n v="14040"/>
    <x v="219"/>
    <m/>
    <x v="96"/>
    <x v="28"/>
    <x v="2"/>
    <x v="1"/>
  </r>
  <r>
    <d v="2025-02-04T00:00:00"/>
    <s v="London"/>
    <s v="UK"/>
    <x v="0"/>
    <s v="Male"/>
    <x v="0"/>
    <x v="36"/>
    <n v="220"/>
    <n v="55"/>
    <n v="72"/>
    <n v="4"/>
    <m/>
    <n v="20.02"/>
    <x v="0"/>
    <n v="286"/>
    <x v="111"/>
    <m/>
    <x v="49"/>
    <x v="28"/>
    <x v="2"/>
    <x v="1"/>
  </r>
  <r>
    <d v="2025-02-04T00:00:00"/>
    <s v="Mysore"/>
    <s v="India"/>
    <x v="1"/>
    <s v="Male"/>
    <x v="5"/>
    <x v="57"/>
    <n v="225"/>
    <n v="25"/>
    <n v="33"/>
    <n v="9"/>
    <m/>
    <n v="29.25"/>
    <x v="1"/>
    <n v="292.5"/>
    <x v="37"/>
    <m/>
    <x v="229"/>
    <x v="28"/>
    <x v="2"/>
    <x v="1"/>
  </r>
  <r>
    <d v="2025-02-04T00:00:00"/>
    <s v="Lucknow"/>
    <s v="India"/>
    <x v="1"/>
    <s v="Female"/>
    <x v="2"/>
    <x v="52"/>
    <n v="20000"/>
    <n v="5000"/>
    <n v="6500"/>
    <n v="4"/>
    <m/>
    <n v="650"/>
    <x v="1"/>
    <n v="26000"/>
    <x v="144"/>
    <m/>
    <x v="128"/>
    <x v="28"/>
    <x v="2"/>
    <x v="1"/>
  </r>
  <r>
    <d v="2025-02-04T00:00:00"/>
    <s v="Leipzig"/>
    <s v="Germany"/>
    <x v="0"/>
    <s v="Female"/>
    <x v="3"/>
    <x v="21"/>
    <n v="900"/>
    <n v="450"/>
    <n v="585"/>
    <n v="2"/>
    <m/>
    <n v="100"/>
    <x v="2"/>
    <n v="1170"/>
    <x v="28"/>
    <m/>
    <x v="29"/>
    <x v="28"/>
    <x v="2"/>
    <x v="1"/>
  </r>
  <r>
    <d v="2025-02-04T00:00:00"/>
    <s v="Kolkata"/>
    <s v="India"/>
    <x v="0"/>
    <s v="Female"/>
    <x v="1"/>
    <x v="22"/>
    <n v="200"/>
    <n v="100"/>
    <n v="130"/>
    <n v="2"/>
    <m/>
    <n v="18.2"/>
    <x v="0"/>
    <n v="260"/>
    <x v="55"/>
    <m/>
    <x v="54"/>
    <x v="28"/>
    <x v="2"/>
    <x v="1"/>
  </r>
  <r>
    <d v="2025-02-04T00:00:00"/>
    <s v="Las Vegas"/>
    <s v="USA"/>
    <x v="0"/>
    <s v="Male"/>
    <x v="0"/>
    <x v="11"/>
    <n v="3300"/>
    <n v="550"/>
    <n v="715"/>
    <n v="6"/>
    <m/>
    <n v="100"/>
    <x v="1"/>
    <n v="4290"/>
    <x v="239"/>
    <m/>
    <x v="187"/>
    <x v="28"/>
    <x v="2"/>
    <x v="1"/>
  </r>
  <r>
    <d v="2025-02-04T00:00:00"/>
    <s v="London"/>
    <s v="UK"/>
    <x v="0"/>
    <s v="Male"/>
    <x v="2"/>
    <x v="18"/>
    <n v="2400"/>
    <n v="1200"/>
    <n v="1560"/>
    <n v="2"/>
    <m/>
    <n v="156"/>
    <x v="0"/>
    <n v="3000"/>
    <x v="47"/>
    <m/>
    <x v="70"/>
    <x v="28"/>
    <x v="2"/>
    <x v="1"/>
  </r>
  <r>
    <d v="2025-02-04T00:00:00"/>
    <s v="Atlanta"/>
    <s v="USA"/>
    <x v="0"/>
    <s v="Male"/>
    <x v="0"/>
    <x v="1"/>
    <n v="320"/>
    <n v="80"/>
    <n v="104"/>
    <n v="4"/>
    <m/>
    <n v="28"/>
    <x v="0"/>
    <n v="400"/>
    <x v="187"/>
    <m/>
    <x v="28"/>
    <x v="28"/>
    <x v="2"/>
    <x v="1"/>
  </r>
  <r>
    <d v="2025-02-04T00:00:00"/>
    <s v="Bhiwani"/>
    <s v="India"/>
    <x v="1"/>
    <s v="Male"/>
    <x v="2"/>
    <x v="7"/>
    <n v="275000"/>
    <n v="55000"/>
    <n v="71500"/>
    <n v="5"/>
    <m/>
    <n v="10725"/>
    <x v="1"/>
    <n v="343750"/>
    <x v="86"/>
    <m/>
    <x v="82"/>
    <x v="28"/>
    <x v="2"/>
    <x v="1"/>
  </r>
  <r>
    <d v="2025-02-04T00:00:00"/>
    <s v="Visakhapatnam"/>
    <s v="India"/>
    <x v="0"/>
    <s v="Male"/>
    <x v="0"/>
    <x v="33"/>
    <n v="360"/>
    <n v="60"/>
    <n v="78"/>
    <n v="6"/>
    <m/>
    <n v="32.76"/>
    <x v="0"/>
    <n v="468"/>
    <x v="101"/>
    <m/>
    <x v="44"/>
    <x v="28"/>
    <x v="2"/>
    <x v="1"/>
  </r>
  <r>
    <d v="2025-02-04T00:00:00"/>
    <s v="Patna"/>
    <s v="India"/>
    <x v="0"/>
    <s v="Male"/>
    <x v="2"/>
    <x v="12"/>
    <n v="200000"/>
    <n v="25000"/>
    <n v="32500"/>
    <n v="8"/>
    <m/>
    <n v="4875"/>
    <x v="2"/>
    <n v="250000"/>
    <x v="396"/>
    <m/>
    <x v="225"/>
    <x v="28"/>
    <x v="2"/>
    <x v="1"/>
  </r>
  <r>
    <d v="2025-02-04T00:00:00"/>
    <s v="Cologne"/>
    <s v="Germany"/>
    <x v="0"/>
    <s v="Female"/>
    <x v="2"/>
    <x v="12"/>
    <n v="100000"/>
    <n v="25000"/>
    <n v="32500"/>
    <n v="4"/>
    <m/>
    <n v="4875"/>
    <x v="2"/>
    <n v="130000"/>
    <x v="254"/>
    <m/>
    <x v="195"/>
    <x v="28"/>
    <x v="2"/>
    <x v="1"/>
  </r>
  <r>
    <d v="2025-02-04T00:00:00"/>
    <s v="Ludhiana"/>
    <s v="India"/>
    <x v="0"/>
    <s v="Female"/>
    <x v="2"/>
    <x v="12"/>
    <n v="150000"/>
    <n v="25000"/>
    <n v="32500"/>
    <n v="6"/>
    <m/>
    <n v="4875"/>
    <x v="0"/>
    <n v="195000"/>
    <x v="174"/>
    <m/>
    <x v="77"/>
    <x v="28"/>
    <x v="2"/>
    <x v="1"/>
  </r>
  <r>
    <d v="2025-02-04T00:00:00"/>
    <s v="Tumkur"/>
    <s v="India"/>
    <x v="0"/>
    <s v="Male"/>
    <x v="4"/>
    <x v="13"/>
    <n v="8100"/>
    <n v="900"/>
    <n v="1170"/>
    <n v="9"/>
    <m/>
    <n v="117"/>
    <x v="1"/>
    <n v="9315"/>
    <x v="286"/>
    <m/>
    <x v="226"/>
    <x v="28"/>
    <x v="2"/>
    <x v="1"/>
  </r>
  <r>
    <d v="2025-02-04T00:00:00"/>
    <s v="Dresden"/>
    <s v="Germany"/>
    <x v="1"/>
    <s v="Male"/>
    <x v="0"/>
    <x v="3"/>
    <n v="200"/>
    <n v="100"/>
    <n v="130"/>
    <n v="2"/>
    <m/>
    <n v="26"/>
    <x v="1"/>
    <n v="260"/>
    <x v="55"/>
    <m/>
    <x v="54"/>
    <x v="28"/>
    <x v="2"/>
    <x v="1"/>
  </r>
  <r>
    <d v="2025-02-04T00:00:00"/>
    <s v="Adelaide"/>
    <s v="Australia"/>
    <x v="0"/>
    <s v="Female"/>
    <x v="0"/>
    <x v="33"/>
    <n v="600"/>
    <n v="60"/>
    <n v="78"/>
    <n v="10"/>
    <m/>
    <n v="72"/>
    <x v="2"/>
    <n v="720"/>
    <x v="20"/>
    <m/>
    <x v="5"/>
    <x v="28"/>
    <x v="2"/>
    <x v="1"/>
  </r>
  <r>
    <d v="2025-02-04T00:00:00"/>
    <s v="Edmonton"/>
    <s v="Canada"/>
    <x v="0"/>
    <s v="Male"/>
    <x v="5"/>
    <x v="56"/>
    <n v="20"/>
    <n v="20"/>
    <n v="26"/>
    <n v="1"/>
    <m/>
    <n v="1.82"/>
    <x v="0"/>
    <n v="26"/>
    <x v="26"/>
    <m/>
    <x v="201"/>
    <x v="28"/>
    <x v="2"/>
    <x v="1"/>
  </r>
  <r>
    <d v="2025-03-04T00:00:00"/>
    <s v="Adelaide"/>
    <s v="Australia"/>
    <x v="0"/>
    <s v="Male"/>
    <x v="0"/>
    <x v="32"/>
    <n v="140"/>
    <n v="20"/>
    <n v="26"/>
    <n v="7"/>
    <m/>
    <n v="12.74"/>
    <x v="0"/>
    <n v="182"/>
    <x v="64"/>
    <m/>
    <x v="62"/>
    <x v="28"/>
    <x v="3"/>
    <x v="1"/>
  </r>
  <r>
    <d v="2025-03-04T00:00:00"/>
    <s v="Bristol"/>
    <s v="UK"/>
    <x v="1"/>
    <s v="Male"/>
    <x v="2"/>
    <x v="7"/>
    <n v="275000"/>
    <n v="55000"/>
    <n v="71500"/>
    <n v="5"/>
    <m/>
    <n v="10725"/>
    <x v="1"/>
    <n v="357500"/>
    <x v="287"/>
    <m/>
    <x v="82"/>
    <x v="28"/>
    <x v="3"/>
    <x v="1"/>
  </r>
  <r>
    <d v="2025-03-04T00:00:00"/>
    <s v="Jalgaon"/>
    <s v="India"/>
    <x v="0"/>
    <s v="Female"/>
    <x v="0"/>
    <x v="6"/>
    <n v="100"/>
    <n v="20"/>
    <n v="26"/>
    <n v="5"/>
    <m/>
    <n v="9.1"/>
    <x v="0"/>
    <n v="130"/>
    <x v="53"/>
    <m/>
    <x v="9"/>
    <x v="28"/>
    <x v="3"/>
    <x v="1"/>
  </r>
  <r>
    <d v="2025-03-04T00:00:00"/>
    <s v="Vijayawada"/>
    <s v="India"/>
    <x v="0"/>
    <s v="Male"/>
    <x v="0"/>
    <x v="6"/>
    <n v="80"/>
    <n v="20"/>
    <n v="26"/>
    <n v="4"/>
    <m/>
    <n v="7.28"/>
    <x v="0"/>
    <n v="104"/>
    <x v="60"/>
    <m/>
    <x v="59"/>
    <x v="28"/>
    <x v="3"/>
    <x v="1"/>
  </r>
  <r>
    <d v="2025-03-04T00:00:00"/>
    <s v="Kota"/>
    <s v="India"/>
    <x v="0"/>
    <s v="Male"/>
    <x v="2"/>
    <x v="12"/>
    <n v="125000"/>
    <n v="25000"/>
    <n v="32500"/>
    <n v="5"/>
    <m/>
    <n v="4875"/>
    <x v="1"/>
    <n v="156250"/>
    <x v="89"/>
    <m/>
    <x v="84"/>
    <x v="28"/>
    <x v="3"/>
    <x v="1"/>
  </r>
  <r>
    <d v="2025-03-04T00:00:00"/>
    <s v="Pali"/>
    <s v="India"/>
    <x v="1"/>
    <s v="Male"/>
    <x v="0"/>
    <x v="6"/>
    <n v="140"/>
    <n v="20"/>
    <n v="26"/>
    <n v="7"/>
    <m/>
    <n v="27.3"/>
    <x v="2"/>
    <n v="182"/>
    <x v="64"/>
    <m/>
    <x v="62"/>
    <x v="28"/>
    <x v="3"/>
    <x v="1"/>
  </r>
  <r>
    <d v="2025-03-04T00:00:00"/>
    <s v="Chicago"/>
    <s v="USA"/>
    <x v="1"/>
    <s v="Female"/>
    <x v="0"/>
    <x v="43"/>
    <n v="42"/>
    <n v="7"/>
    <n v="9"/>
    <n v="6"/>
    <m/>
    <n v="8.19"/>
    <x v="2"/>
    <n v="54.6"/>
    <x v="140"/>
    <m/>
    <x v="93"/>
    <x v="28"/>
    <x v="3"/>
    <x v="1"/>
  </r>
  <r>
    <d v="2025-03-04T00:00:00"/>
    <s v="Leeds"/>
    <s v="UK"/>
    <x v="0"/>
    <s v="Male"/>
    <x v="4"/>
    <x v="13"/>
    <n v="4500"/>
    <n v="900"/>
    <n v="1170"/>
    <n v="5"/>
    <m/>
    <n v="117"/>
    <x v="1"/>
    <n v="5625"/>
    <x v="307"/>
    <m/>
    <x v="40"/>
    <x v="28"/>
    <x v="3"/>
    <x v="1"/>
  </r>
  <r>
    <d v="2025-03-04T00:00:00"/>
    <s v="Stuttgart"/>
    <s v="Germany"/>
    <x v="0"/>
    <s v="Female"/>
    <x v="0"/>
    <x v="36"/>
    <n v="165"/>
    <n v="55"/>
    <n v="72"/>
    <n v="3"/>
    <m/>
    <n v="21.45"/>
    <x v="2"/>
    <n v="214.5"/>
    <x v="62"/>
    <m/>
    <x v="60"/>
    <x v="28"/>
    <x v="3"/>
    <x v="1"/>
  </r>
  <r>
    <d v="2025-03-04T00:00:00"/>
    <s v="Rio de Janeiro"/>
    <s v="Brazil"/>
    <x v="0"/>
    <s v="Male"/>
    <x v="4"/>
    <x v="35"/>
    <n v="5000"/>
    <n v="500"/>
    <n v="650"/>
    <n v="10"/>
    <m/>
    <n v="100"/>
    <x v="1"/>
    <n v="6500"/>
    <x v="190"/>
    <m/>
    <x v="46"/>
    <x v="28"/>
    <x v="3"/>
    <x v="1"/>
  </r>
  <r>
    <d v="2025-03-04T00:00:00"/>
    <s v="Ahmedabad"/>
    <s v="India"/>
    <x v="0"/>
    <s v="Female"/>
    <x v="0"/>
    <x v="33"/>
    <n v="420"/>
    <n v="60"/>
    <n v="78"/>
    <n v="7"/>
    <m/>
    <n v="27.3"/>
    <x v="1"/>
    <n v="546"/>
    <x v="15"/>
    <m/>
    <x v="32"/>
    <x v="28"/>
    <x v="3"/>
    <x v="1"/>
  </r>
  <r>
    <d v="2025-03-04T00:00:00"/>
    <s v="Edmonton"/>
    <s v="Canada"/>
    <x v="1"/>
    <s v="Male"/>
    <x v="5"/>
    <x v="58"/>
    <n v="500"/>
    <n v="250"/>
    <n v="325"/>
    <n v="2"/>
    <m/>
    <n v="75"/>
    <x v="0"/>
    <n v="625"/>
    <x v="99"/>
    <m/>
    <x v="24"/>
    <x v="28"/>
    <x v="3"/>
    <x v="1"/>
  </r>
  <r>
    <d v="2025-03-04T00:00:00"/>
    <s v="Baltimore"/>
    <s v="USA"/>
    <x v="0"/>
    <s v="Male"/>
    <x v="0"/>
    <x v="38"/>
    <n v="90"/>
    <n v="45"/>
    <n v="59"/>
    <n v="2"/>
    <m/>
    <n v="11.25"/>
    <x v="2"/>
    <n v="112.5"/>
    <x v="119"/>
    <m/>
    <x v="117"/>
    <x v="28"/>
    <x v="3"/>
    <x v="1"/>
  </r>
  <r>
    <d v="2025-03-04T00:00:00"/>
    <s v="Leeds"/>
    <s v="UK"/>
    <x v="0"/>
    <s v="Male"/>
    <x v="0"/>
    <x v="11"/>
    <n v="2200"/>
    <n v="550"/>
    <n v="715"/>
    <n v="4"/>
    <m/>
    <n v="100"/>
    <x v="0"/>
    <n v="2860"/>
    <x v="77"/>
    <m/>
    <x v="75"/>
    <x v="28"/>
    <x v="3"/>
    <x v="1"/>
  </r>
  <r>
    <d v="2025-03-04T00:00:00"/>
    <s v="Calgary"/>
    <s v="Canada"/>
    <x v="1"/>
    <s v="Female"/>
    <x v="0"/>
    <x v="38"/>
    <n v="225"/>
    <n v="45"/>
    <n v="59"/>
    <n v="5"/>
    <m/>
    <n v="35.1"/>
    <x v="0"/>
    <n v="292.5"/>
    <x v="37"/>
    <m/>
    <x v="154"/>
    <x v="28"/>
    <x v="3"/>
    <x v="1"/>
  </r>
  <r>
    <d v="2025-03-04T00:00:00"/>
    <s v="Perth"/>
    <s v="Australia"/>
    <x v="0"/>
    <s v="Male"/>
    <x v="0"/>
    <x v="3"/>
    <n v="800"/>
    <n v="100"/>
    <n v="130"/>
    <n v="8"/>
    <m/>
    <n v="100"/>
    <x v="2"/>
    <n v="1000"/>
    <x v="123"/>
    <m/>
    <x v="71"/>
    <x v="28"/>
    <x v="3"/>
    <x v="1"/>
  </r>
  <r>
    <d v="2025-03-04T00:00:00"/>
    <s v="Los Angeles"/>
    <s v="USA"/>
    <x v="0"/>
    <s v="Male"/>
    <x v="1"/>
    <x v="54"/>
    <n v="140"/>
    <n v="35"/>
    <n v="46"/>
    <n v="4"/>
    <m/>
    <n v="12.74"/>
    <x v="0"/>
    <n v="182"/>
    <x v="64"/>
    <m/>
    <x v="197"/>
    <x v="28"/>
    <x v="3"/>
    <x v="1"/>
  </r>
  <r>
    <d v="2025-03-04T00:00:00"/>
    <s v="SÃ£o Paulo"/>
    <s v="Brazil"/>
    <x v="0"/>
    <s v="Female"/>
    <x v="2"/>
    <x v="7"/>
    <n v="165000"/>
    <n v="55000"/>
    <n v="71500"/>
    <n v="3"/>
    <m/>
    <n v="10725"/>
    <x v="0"/>
    <n v="214500"/>
    <x v="205"/>
    <m/>
    <x v="35"/>
    <x v="28"/>
    <x v="3"/>
    <x v="1"/>
  </r>
  <r>
    <d v="2025-03-04T00:00:00"/>
    <s v="Atlanta"/>
    <s v="USA"/>
    <x v="0"/>
    <s v="Male"/>
    <x v="0"/>
    <x v="32"/>
    <n v="140"/>
    <n v="20"/>
    <n v="26"/>
    <n v="7"/>
    <m/>
    <n v="16.8"/>
    <x v="2"/>
    <n v="168"/>
    <x v="296"/>
    <m/>
    <x v="62"/>
    <x v="28"/>
    <x v="3"/>
    <x v="1"/>
  </r>
  <r>
    <d v="2025-03-04T00:00:00"/>
    <s v="Rewa"/>
    <s v="India"/>
    <x v="1"/>
    <s v="Male"/>
    <x v="0"/>
    <x v="36"/>
    <n v="220"/>
    <n v="55"/>
    <n v="72"/>
    <n v="4"/>
    <m/>
    <n v="26.4"/>
    <x v="1"/>
    <n v="264"/>
    <x v="294"/>
    <m/>
    <x v="49"/>
    <x v="28"/>
    <x v="3"/>
    <x v="1"/>
  </r>
  <r>
    <d v="2025-03-04T00:00:00"/>
    <s v="Tumkur"/>
    <s v="India"/>
    <x v="0"/>
    <s v="Male"/>
    <x v="1"/>
    <x v="2"/>
    <n v="900"/>
    <n v="180"/>
    <n v="234"/>
    <n v="5"/>
    <m/>
    <n v="58.5"/>
    <x v="1"/>
    <n v="1170"/>
    <x v="28"/>
    <m/>
    <x v="29"/>
    <x v="28"/>
    <x v="3"/>
    <x v="1"/>
  </r>
  <r>
    <d v="2025-03-04T00:00:00"/>
    <s v="Salvador"/>
    <s v="Brazil"/>
    <x v="1"/>
    <s v="Female"/>
    <x v="0"/>
    <x v="6"/>
    <n v="200"/>
    <n v="20"/>
    <n v="26"/>
    <n v="10"/>
    <m/>
    <n v="39"/>
    <x v="2"/>
    <n v="260"/>
    <x v="55"/>
    <m/>
    <x v="54"/>
    <x v="28"/>
    <x v="3"/>
    <x v="1"/>
  </r>
  <r>
    <d v="2025-03-04T00:00:00"/>
    <s v="Karimnagar"/>
    <s v="India"/>
    <x v="0"/>
    <s v="Male"/>
    <x v="0"/>
    <x v="27"/>
    <n v="160"/>
    <n v="40"/>
    <n v="52"/>
    <n v="4"/>
    <m/>
    <n v="10"/>
    <x v="1"/>
    <n v="200"/>
    <x v="121"/>
    <m/>
    <x v="11"/>
    <x v="28"/>
    <x v="3"/>
    <x v="1"/>
  </r>
  <r>
    <d v="2025-03-04T00:00:00"/>
    <s v="Leipzig"/>
    <s v="Germany"/>
    <x v="0"/>
    <s v="Male"/>
    <x v="4"/>
    <x v="13"/>
    <n v="9000"/>
    <n v="900"/>
    <n v="1170"/>
    <n v="10"/>
    <m/>
    <n v="117"/>
    <x v="1"/>
    <n v="10800"/>
    <x v="23"/>
    <m/>
    <x v="23"/>
    <x v="28"/>
    <x v="3"/>
    <x v="1"/>
  </r>
  <r>
    <d v="2025-03-04T00:00:00"/>
    <s v="Berlin"/>
    <s v="Germany"/>
    <x v="0"/>
    <s v="Male"/>
    <x v="1"/>
    <x v="44"/>
    <n v="900"/>
    <n v="150"/>
    <n v="195"/>
    <n v="6"/>
    <m/>
    <n v="81.900000000000006"/>
    <x v="0"/>
    <n v="1170"/>
    <x v="28"/>
    <m/>
    <x v="29"/>
    <x v="28"/>
    <x v="3"/>
    <x v="1"/>
  </r>
  <r>
    <d v="2025-03-04T00:00:00"/>
    <s v="Moradabad"/>
    <s v="India"/>
    <x v="1"/>
    <s v="Female"/>
    <x v="3"/>
    <x v="42"/>
    <n v="450"/>
    <n v="90"/>
    <n v="117"/>
    <n v="5"/>
    <m/>
    <n v="87.75"/>
    <x v="2"/>
    <n v="585"/>
    <x v="74"/>
    <m/>
    <x v="72"/>
    <x v="28"/>
    <x v="3"/>
    <x v="1"/>
  </r>
  <r>
    <d v="2025-03-04T00:00:00"/>
    <s v="Bangalore"/>
    <s v="India"/>
    <x v="0"/>
    <s v="Female"/>
    <x v="0"/>
    <x v="14"/>
    <n v="420"/>
    <n v="140"/>
    <n v="182"/>
    <n v="3"/>
    <m/>
    <n v="54.6"/>
    <x v="2"/>
    <n v="546"/>
    <x v="15"/>
    <m/>
    <x v="32"/>
    <x v="28"/>
    <x v="3"/>
    <x v="1"/>
  </r>
  <r>
    <d v="2025-03-04T00:00:00"/>
    <s v="Toronto"/>
    <s v="Canada"/>
    <x v="1"/>
    <s v="Male"/>
    <x v="0"/>
    <x v="6"/>
    <n v="40"/>
    <n v="20"/>
    <n v="26"/>
    <n v="2"/>
    <m/>
    <n v="6"/>
    <x v="0"/>
    <n v="50"/>
    <x v="188"/>
    <m/>
    <x v="45"/>
    <x v="28"/>
    <x v="3"/>
    <x v="1"/>
  </r>
  <r>
    <d v="2025-03-04T00:00:00"/>
    <s v="Austin"/>
    <s v="USA"/>
    <x v="0"/>
    <s v="Male"/>
    <x v="0"/>
    <x v="1"/>
    <n v="720"/>
    <n v="80"/>
    <n v="104"/>
    <n v="9"/>
    <m/>
    <n v="65.52"/>
    <x v="0"/>
    <n v="936"/>
    <x v="1"/>
    <m/>
    <x v="1"/>
    <x v="28"/>
    <x v="3"/>
    <x v="1"/>
  </r>
  <r>
    <d v="2025-03-04T00:00:00"/>
    <s v="Dubai"/>
    <s v="UAE"/>
    <x v="1"/>
    <s v="Female"/>
    <x v="0"/>
    <x v="14"/>
    <n v="140"/>
    <n v="140"/>
    <n v="182"/>
    <n v="1"/>
    <m/>
    <n v="21"/>
    <x v="0"/>
    <n v="175"/>
    <x v="145"/>
    <m/>
    <x v="62"/>
    <x v="28"/>
    <x v="3"/>
    <x v="1"/>
  </r>
  <r>
    <d v="2025-04-04T00:00:00"/>
    <s v="Bangalore"/>
    <s v="India"/>
    <x v="0"/>
    <s v="Male"/>
    <x v="2"/>
    <x v="7"/>
    <n v="275000"/>
    <n v="55000"/>
    <n v="71500"/>
    <n v="5"/>
    <m/>
    <n v="10725"/>
    <x v="2"/>
    <n v="343750"/>
    <x v="86"/>
    <m/>
    <x v="82"/>
    <x v="28"/>
    <x v="4"/>
    <x v="1"/>
  </r>
  <r>
    <d v="2025-04-04T00:00:00"/>
    <s v="Etawah"/>
    <s v="India"/>
    <x v="0"/>
    <s v="Male"/>
    <x v="0"/>
    <x v="4"/>
    <n v="80"/>
    <n v="40"/>
    <n v="52"/>
    <n v="2"/>
    <m/>
    <n v="9.6"/>
    <x v="2"/>
    <n v="96"/>
    <x v="203"/>
    <m/>
    <x v="59"/>
    <x v="28"/>
    <x v="4"/>
    <x v="1"/>
  </r>
  <r>
    <d v="2025-04-04T00:00:00"/>
    <s v="Moradabad"/>
    <s v="India"/>
    <x v="1"/>
    <s v="Female"/>
    <x v="2"/>
    <x v="18"/>
    <n v="9600"/>
    <n v="1200"/>
    <n v="1560"/>
    <n v="8"/>
    <m/>
    <n v="156"/>
    <x v="0"/>
    <n v="12000"/>
    <x v="162"/>
    <m/>
    <x v="171"/>
    <x v="28"/>
    <x v="4"/>
    <x v="1"/>
  </r>
  <r>
    <d v="2025-04-04T00:00:00"/>
    <s v="Kota"/>
    <s v="India"/>
    <x v="0"/>
    <s v="Male"/>
    <x v="0"/>
    <x v="14"/>
    <n v="840"/>
    <n v="140"/>
    <n v="182"/>
    <n v="6"/>
    <m/>
    <n v="70.56"/>
    <x v="0"/>
    <n v="1008"/>
    <x v="17"/>
    <m/>
    <x v="33"/>
    <x v="28"/>
    <x v="4"/>
    <x v="1"/>
  </r>
  <r>
    <d v="2025-04-04T00:00:00"/>
    <s v="Abu Dhabi"/>
    <s v="UAE"/>
    <x v="0"/>
    <s v="Female"/>
    <x v="4"/>
    <x v="37"/>
    <n v="600"/>
    <n v="300"/>
    <n v="390"/>
    <n v="2"/>
    <m/>
    <n v="39"/>
    <x v="1"/>
    <n v="780"/>
    <x v="5"/>
    <m/>
    <x v="5"/>
    <x v="28"/>
    <x v="4"/>
    <x v="1"/>
  </r>
  <r>
    <d v="2025-04-04T00:00:00"/>
    <s v="Manchester"/>
    <s v="UK"/>
    <x v="0"/>
    <s v="Male"/>
    <x v="3"/>
    <x v="46"/>
    <n v="475"/>
    <n v="95"/>
    <n v="124"/>
    <n v="5"/>
    <m/>
    <n v="61.75"/>
    <x v="2"/>
    <n v="617.5"/>
    <x v="97"/>
    <m/>
    <x v="90"/>
    <x v="28"/>
    <x v="4"/>
    <x v="1"/>
  </r>
  <r>
    <d v="2025-04-04T00:00:00"/>
    <s v="Chicago"/>
    <s v="USA"/>
    <x v="1"/>
    <s v="Female"/>
    <x v="1"/>
    <x v="44"/>
    <n v="750"/>
    <n v="150"/>
    <n v="195"/>
    <n v="5"/>
    <m/>
    <n v="90"/>
    <x v="1"/>
    <n v="900"/>
    <x v="22"/>
    <m/>
    <x v="126"/>
    <x v="28"/>
    <x v="4"/>
    <x v="1"/>
  </r>
  <r>
    <d v="2025-04-04T00:00:00"/>
    <s v="Kollam"/>
    <s v="India"/>
    <x v="1"/>
    <s v="Male"/>
    <x v="2"/>
    <x v="12"/>
    <n v="100000"/>
    <n v="25000"/>
    <n v="32500"/>
    <n v="4"/>
    <m/>
    <n v="4875"/>
    <x v="2"/>
    <n v="130000"/>
    <x v="254"/>
    <m/>
    <x v="195"/>
    <x v="28"/>
    <x v="4"/>
    <x v="1"/>
  </r>
  <r>
    <d v="2025-04-04T00:00:00"/>
    <s v="Los Angeles"/>
    <s v="USA"/>
    <x v="0"/>
    <s v="Female"/>
    <x v="1"/>
    <x v="39"/>
    <n v="100"/>
    <n v="50"/>
    <n v="65"/>
    <n v="2"/>
    <m/>
    <n v="6.5"/>
    <x v="1"/>
    <n v="130"/>
    <x v="53"/>
    <m/>
    <x v="9"/>
    <x v="28"/>
    <x v="4"/>
    <x v="1"/>
  </r>
  <r>
    <d v="2025-04-04T00:00:00"/>
    <s v="Kolhapur"/>
    <s v="India"/>
    <x v="0"/>
    <s v="Female"/>
    <x v="2"/>
    <x v="17"/>
    <n v="11000"/>
    <n v="2200"/>
    <n v="2860"/>
    <n v="5"/>
    <m/>
    <n v="286"/>
    <x v="1"/>
    <n v="13750"/>
    <x v="189"/>
    <m/>
    <x v="125"/>
    <x v="28"/>
    <x v="4"/>
    <x v="1"/>
  </r>
  <r>
    <d v="2025-04-04T00:00:00"/>
    <s v="Austin"/>
    <s v="USA"/>
    <x v="0"/>
    <s v="Female"/>
    <x v="4"/>
    <x v="30"/>
    <n v="7500"/>
    <n v="1500"/>
    <n v="1950"/>
    <n v="5"/>
    <m/>
    <n v="195"/>
    <x v="0"/>
    <n v="9750"/>
    <x v="49"/>
    <m/>
    <x v="50"/>
    <x v="28"/>
    <x v="4"/>
    <x v="1"/>
  </r>
  <r>
    <d v="2025-04-04T00:00:00"/>
    <s v="Abu Dhabi"/>
    <s v="UAE"/>
    <x v="1"/>
    <s v="Female"/>
    <x v="2"/>
    <x v="7"/>
    <n v="275000"/>
    <n v="55000"/>
    <n v="71500"/>
    <n v="5"/>
    <m/>
    <n v="10725"/>
    <x v="2"/>
    <n v="357500"/>
    <x v="287"/>
    <m/>
    <x v="82"/>
    <x v="28"/>
    <x v="4"/>
    <x v="1"/>
  </r>
  <r>
    <d v="2025-04-04T00:00:00"/>
    <s v="Dubai"/>
    <s v="UAE"/>
    <x v="1"/>
    <s v="Female"/>
    <x v="0"/>
    <x v="0"/>
    <n v="1250"/>
    <n v="250"/>
    <n v="325"/>
    <n v="5"/>
    <m/>
    <n v="100"/>
    <x v="1"/>
    <n v="1625"/>
    <x v="134"/>
    <m/>
    <x v="81"/>
    <x v="28"/>
    <x v="4"/>
    <x v="1"/>
  </r>
  <r>
    <d v="2025-04-04T00:00:00"/>
    <s v="Kolhapur"/>
    <s v="India"/>
    <x v="0"/>
    <s v="Male"/>
    <x v="5"/>
    <x v="56"/>
    <n v="100"/>
    <n v="20"/>
    <n v="26"/>
    <n v="5"/>
    <m/>
    <n v="6.5"/>
    <x v="1"/>
    <n v="130"/>
    <x v="53"/>
    <m/>
    <x v="9"/>
    <x v="28"/>
    <x v="4"/>
    <x v="1"/>
  </r>
  <r>
    <d v="2025-04-04T00:00:00"/>
    <s v="Mumbai"/>
    <s v="India"/>
    <x v="1"/>
    <s v="Male"/>
    <x v="0"/>
    <x v="43"/>
    <n v="21"/>
    <n v="7"/>
    <n v="9"/>
    <n v="3"/>
    <m/>
    <n v="2.73"/>
    <x v="1"/>
    <n v="27.3"/>
    <x v="246"/>
    <m/>
    <x v="137"/>
    <x v="28"/>
    <x v="4"/>
    <x v="1"/>
  </r>
  <r>
    <d v="2025-04-04T00:00:00"/>
    <s v="Brisbane"/>
    <s v="Australia"/>
    <x v="0"/>
    <s v="Female"/>
    <x v="2"/>
    <x v="29"/>
    <n v="72000"/>
    <n v="12000"/>
    <n v="15600"/>
    <n v="6"/>
    <m/>
    <n v="2340"/>
    <x v="2"/>
    <n v="93600"/>
    <x v="39"/>
    <m/>
    <x v="39"/>
    <x v="28"/>
    <x v="4"/>
    <x v="1"/>
  </r>
  <r>
    <d v="2025-04-04T00:00:00"/>
    <s v="Gwalior"/>
    <s v="India"/>
    <x v="0"/>
    <s v="Male"/>
    <x v="4"/>
    <x v="31"/>
    <n v="6400"/>
    <n v="800"/>
    <n v="1040"/>
    <n v="8"/>
    <m/>
    <n v="104"/>
    <x v="0"/>
    <n v="8320"/>
    <x v="275"/>
    <m/>
    <x v="175"/>
    <x v="28"/>
    <x v="4"/>
    <x v="1"/>
  </r>
  <r>
    <d v="2025-04-04T00:00:00"/>
    <s v="Nizamabad"/>
    <s v="India"/>
    <x v="0"/>
    <s v="Male"/>
    <x v="0"/>
    <x v="36"/>
    <n v="165"/>
    <n v="55"/>
    <n v="72"/>
    <n v="3"/>
    <m/>
    <n v="10.725"/>
    <x v="1"/>
    <n v="214.5"/>
    <x v="62"/>
    <m/>
    <x v="60"/>
    <x v="28"/>
    <x v="4"/>
    <x v="1"/>
  </r>
  <r>
    <d v="2025-04-04T00:00:00"/>
    <s v="Sangli"/>
    <s v="India"/>
    <x v="0"/>
    <s v="Female"/>
    <x v="0"/>
    <x v="27"/>
    <n v="120"/>
    <n v="40"/>
    <n v="52"/>
    <n v="3"/>
    <m/>
    <n v="10.92"/>
    <x v="0"/>
    <n v="156"/>
    <x v="4"/>
    <m/>
    <x v="4"/>
    <x v="28"/>
    <x v="4"/>
    <x v="1"/>
  </r>
  <r>
    <d v="2025-04-04T00:00:00"/>
    <s v="Chennai"/>
    <s v="India"/>
    <x v="0"/>
    <s v="Male"/>
    <x v="3"/>
    <x v="8"/>
    <n v="480"/>
    <n v="80"/>
    <n v="104"/>
    <n v="6"/>
    <m/>
    <n v="43.68"/>
    <x v="0"/>
    <n v="624"/>
    <x v="201"/>
    <m/>
    <x v="110"/>
    <x v="28"/>
    <x v="4"/>
    <x v="1"/>
  </r>
  <r>
    <d v="2025-04-04T00:00:00"/>
    <s v="Bardhaman"/>
    <s v="India"/>
    <x v="1"/>
    <s v="Female"/>
    <x v="4"/>
    <x v="34"/>
    <n v="7500"/>
    <n v="2500"/>
    <n v="3250"/>
    <n v="3"/>
    <m/>
    <n v="325"/>
    <x v="1"/>
    <n v="9750"/>
    <x v="49"/>
    <m/>
    <x v="50"/>
    <x v="28"/>
    <x v="4"/>
    <x v="1"/>
  </r>
  <r>
    <d v="2025-04-04T00:00:00"/>
    <s v="Jaipur"/>
    <s v="India"/>
    <x v="0"/>
    <s v="Female"/>
    <x v="0"/>
    <x v="43"/>
    <n v="42"/>
    <n v="7"/>
    <n v="9"/>
    <n v="6"/>
    <m/>
    <n v="2.625"/>
    <x v="1"/>
    <n v="52.5"/>
    <x v="100"/>
    <m/>
    <x v="93"/>
    <x v="28"/>
    <x v="4"/>
    <x v="1"/>
  </r>
  <r>
    <d v="2025-04-04T00:00:00"/>
    <s v="Ottawa"/>
    <s v="Canada"/>
    <x v="0"/>
    <s v="Female"/>
    <x v="0"/>
    <x v="5"/>
    <n v="270"/>
    <n v="90"/>
    <n v="117"/>
    <n v="3"/>
    <m/>
    <n v="35.1"/>
    <x v="2"/>
    <n v="351"/>
    <x v="207"/>
    <m/>
    <x v="37"/>
    <x v="28"/>
    <x v="4"/>
    <x v="1"/>
  </r>
  <r>
    <d v="2025-04-04T00:00:00"/>
    <s v="Agra"/>
    <s v="India"/>
    <x v="1"/>
    <s v="Female"/>
    <x v="2"/>
    <x v="17"/>
    <n v="8800"/>
    <n v="2200"/>
    <n v="2860"/>
    <n v="4"/>
    <m/>
    <n v="286"/>
    <x v="1"/>
    <n v="10560"/>
    <x v="257"/>
    <m/>
    <x v="58"/>
    <x v="28"/>
    <x v="4"/>
    <x v="1"/>
  </r>
  <r>
    <d v="2025-04-04T00:00:00"/>
    <s v="Moradabad"/>
    <s v="India"/>
    <x v="1"/>
    <s v="Female"/>
    <x v="2"/>
    <x v="12"/>
    <n v="100000"/>
    <n v="25000"/>
    <n v="32500"/>
    <n v="4"/>
    <m/>
    <n v="4875"/>
    <x v="1"/>
    <n v="130000"/>
    <x v="254"/>
    <m/>
    <x v="195"/>
    <x v="28"/>
    <x v="4"/>
    <x v="1"/>
  </r>
  <r>
    <d v="2025-04-04T00:00:00"/>
    <s v="Mysore"/>
    <s v="India"/>
    <x v="1"/>
    <s v="Female"/>
    <x v="1"/>
    <x v="50"/>
    <n v="1200"/>
    <n v="200"/>
    <n v="260"/>
    <n v="6"/>
    <m/>
    <n v="100"/>
    <x v="0"/>
    <n v="1440"/>
    <x v="73"/>
    <m/>
    <x v="105"/>
    <x v="28"/>
    <x v="4"/>
    <x v="1"/>
  </r>
  <r>
    <d v="2025-04-04T00:00:00"/>
    <s v="Kolkata"/>
    <s v="India"/>
    <x v="0"/>
    <s v="Male"/>
    <x v="0"/>
    <x v="33"/>
    <n v="120"/>
    <n v="60"/>
    <n v="78"/>
    <n v="2"/>
    <m/>
    <n v="10.92"/>
    <x v="0"/>
    <n v="156"/>
    <x v="4"/>
    <m/>
    <x v="4"/>
    <x v="28"/>
    <x v="4"/>
    <x v="1"/>
  </r>
  <r>
    <d v="2025-05-04T00:00:00"/>
    <s v="London"/>
    <s v="UK"/>
    <x v="1"/>
    <s v="Male"/>
    <x v="0"/>
    <x v="0"/>
    <n v="250"/>
    <n v="250"/>
    <n v="325"/>
    <n v="1"/>
    <m/>
    <n v="37.5"/>
    <x v="0"/>
    <n v="312.5"/>
    <x v="80"/>
    <m/>
    <x v="67"/>
    <x v="28"/>
    <x v="5"/>
    <x v="1"/>
  </r>
  <r>
    <d v="2025-05-04T00:00:00"/>
    <s v="Kanpur"/>
    <s v="India"/>
    <x v="0"/>
    <s v="Male"/>
    <x v="0"/>
    <x v="0"/>
    <n v="2500"/>
    <n v="250"/>
    <n v="325"/>
    <n v="10"/>
    <m/>
    <n v="100"/>
    <x v="1"/>
    <n v="3125"/>
    <x v="241"/>
    <m/>
    <x v="102"/>
    <x v="28"/>
    <x v="5"/>
    <x v="1"/>
  </r>
  <r>
    <d v="2025-05-04T00:00:00"/>
    <s v="Palghar"/>
    <s v="India"/>
    <x v="0"/>
    <s v="Male"/>
    <x v="1"/>
    <x v="44"/>
    <n v="600"/>
    <n v="150"/>
    <n v="195"/>
    <n v="4"/>
    <m/>
    <n v="54.6"/>
    <x v="0"/>
    <n v="780"/>
    <x v="5"/>
    <m/>
    <x v="5"/>
    <x v="28"/>
    <x v="5"/>
    <x v="1"/>
  </r>
  <r>
    <d v="2025-05-04T00:00:00"/>
    <s v="Austin"/>
    <s v="USA"/>
    <x v="1"/>
    <s v="Male"/>
    <x v="3"/>
    <x v="42"/>
    <n v="450"/>
    <n v="90"/>
    <n v="117"/>
    <n v="5"/>
    <m/>
    <n v="58.5"/>
    <x v="1"/>
    <n v="585"/>
    <x v="74"/>
    <m/>
    <x v="72"/>
    <x v="28"/>
    <x v="5"/>
    <x v="1"/>
  </r>
  <r>
    <d v="2025-05-04T00:00:00"/>
    <s v="Hobart"/>
    <s v="Australia"/>
    <x v="0"/>
    <s v="Female"/>
    <x v="0"/>
    <x v="27"/>
    <n v="40"/>
    <n v="40"/>
    <n v="52"/>
    <n v="1"/>
    <m/>
    <n v="5.2"/>
    <x v="2"/>
    <n v="52"/>
    <x v="44"/>
    <m/>
    <x v="45"/>
    <x v="28"/>
    <x v="5"/>
    <x v="1"/>
  </r>
  <r>
    <d v="2025-05-04T00:00:00"/>
    <s v="Thiruvananthapuram"/>
    <s v="India"/>
    <x v="0"/>
    <s v="Female"/>
    <x v="2"/>
    <x v="24"/>
    <n v="250"/>
    <n v="250"/>
    <n v="325"/>
    <n v="1"/>
    <m/>
    <n v="20.125"/>
    <x v="0"/>
    <n v="287.5"/>
    <x v="238"/>
    <m/>
    <x v="67"/>
    <x v="28"/>
    <x v="5"/>
    <x v="1"/>
  </r>
  <r>
    <d v="2025-05-04T00:00:00"/>
    <s v="Rio de Janeiro"/>
    <s v="Brazil"/>
    <x v="0"/>
    <s v="Female"/>
    <x v="0"/>
    <x v="9"/>
    <n v="300"/>
    <n v="60"/>
    <n v="78"/>
    <n v="5"/>
    <m/>
    <n v="39"/>
    <x v="2"/>
    <n v="390"/>
    <x v="43"/>
    <m/>
    <x v="85"/>
    <x v="28"/>
    <x v="5"/>
    <x v="1"/>
  </r>
  <r>
    <d v="2025-05-04T00:00:00"/>
    <s v="Kollam"/>
    <s v="India"/>
    <x v="0"/>
    <s v="Male"/>
    <x v="0"/>
    <x v="9"/>
    <n v="240"/>
    <n v="60"/>
    <n v="78"/>
    <n v="4"/>
    <m/>
    <n v="15"/>
    <x v="1"/>
    <n v="300"/>
    <x v="55"/>
    <m/>
    <x v="7"/>
    <x v="28"/>
    <x v="5"/>
    <x v="1"/>
  </r>
  <r>
    <d v="2025-05-04T00:00:00"/>
    <s v="Montreal"/>
    <s v="Canada"/>
    <x v="0"/>
    <s v="Female"/>
    <x v="4"/>
    <x v="51"/>
    <n v="1800"/>
    <n v="600"/>
    <n v="780"/>
    <n v="3"/>
    <m/>
    <n v="100"/>
    <x v="1"/>
    <n v="2340"/>
    <x v="137"/>
    <m/>
    <x v="122"/>
    <x v="28"/>
    <x v="5"/>
    <x v="1"/>
  </r>
  <r>
    <d v="2025-05-04T00:00:00"/>
    <s v="Aligarh"/>
    <s v="India"/>
    <x v="1"/>
    <s v="Female"/>
    <x v="2"/>
    <x v="52"/>
    <n v="40000"/>
    <n v="5000"/>
    <n v="6500"/>
    <n v="8"/>
    <m/>
    <n v="650"/>
    <x v="2"/>
    <n v="52000"/>
    <x v="149"/>
    <m/>
    <x v="124"/>
    <x v="28"/>
    <x v="5"/>
    <x v="1"/>
  </r>
  <r>
    <d v="2025-05-04T00:00:00"/>
    <s v="Portland"/>
    <s v="USA"/>
    <x v="0"/>
    <s v="Female"/>
    <x v="5"/>
    <x v="56"/>
    <n v="100"/>
    <n v="20"/>
    <n v="26"/>
    <n v="5"/>
    <m/>
    <n v="12.5"/>
    <x v="2"/>
    <n v="125"/>
    <x v="29"/>
    <m/>
    <x v="9"/>
    <x v="28"/>
    <x v="5"/>
    <x v="1"/>
  </r>
  <r>
    <d v="2025-05-04T00:00:00"/>
    <s v="Jalgaon"/>
    <s v="India"/>
    <x v="0"/>
    <s v="Female"/>
    <x v="1"/>
    <x v="2"/>
    <n v="900"/>
    <n v="180"/>
    <n v="234"/>
    <n v="5"/>
    <m/>
    <n v="100"/>
    <x v="2"/>
    <n v="1170"/>
    <x v="28"/>
    <m/>
    <x v="29"/>
    <x v="28"/>
    <x v="5"/>
    <x v="1"/>
  </r>
  <r>
    <d v="2025-05-04T00:00:00"/>
    <s v="Dallas"/>
    <s v="USA"/>
    <x v="0"/>
    <s v="Male"/>
    <x v="0"/>
    <x v="5"/>
    <n v="720"/>
    <n v="90"/>
    <n v="117"/>
    <n v="8"/>
    <m/>
    <n v="93.6"/>
    <x v="2"/>
    <n v="936"/>
    <x v="1"/>
    <m/>
    <x v="1"/>
    <x v="28"/>
    <x v="5"/>
    <x v="1"/>
  </r>
  <r>
    <d v="2025-05-04T00:00:00"/>
    <s v="Bhagalpur"/>
    <s v="India"/>
    <x v="0"/>
    <s v="Female"/>
    <x v="0"/>
    <x v="4"/>
    <n v="120"/>
    <n v="40"/>
    <n v="52"/>
    <n v="3"/>
    <m/>
    <n v="7.2"/>
    <x v="1"/>
    <n v="144"/>
    <x v="60"/>
    <m/>
    <x v="4"/>
    <x v="28"/>
    <x v="5"/>
    <x v="1"/>
  </r>
  <r>
    <d v="2025-05-04T00:00:00"/>
    <s v="Bhagalpur"/>
    <s v="India"/>
    <x v="0"/>
    <s v="Female"/>
    <x v="0"/>
    <x v="11"/>
    <n v="1100"/>
    <n v="550"/>
    <n v="715"/>
    <n v="2"/>
    <m/>
    <n v="100"/>
    <x v="2"/>
    <n v="1375"/>
    <x v="266"/>
    <m/>
    <x v="66"/>
    <x v="28"/>
    <x v="5"/>
    <x v="1"/>
  </r>
  <r>
    <d v="2025-05-04T00:00:00"/>
    <s v="Los Angeles"/>
    <s v="USA"/>
    <x v="0"/>
    <s v="Male"/>
    <x v="0"/>
    <x v="27"/>
    <n v="160"/>
    <n v="40"/>
    <n v="52"/>
    <n v="4"/>
    <m/>
    <n v="10.4"/>
    <x v="1"/>
    <n v="208"/>
    <x v="61"/>
    <m/>
    <x v="11"/>
    <x v="28"/>
    <x v="5"/>
    <x v="1"/>
  </r>
  <r>
    <d v="2025-05-04T00:00:00"/>
    <s v="Toronto"/>
    <s v="Canada"/>
    <x v="0"/>
    <s v="Male"/>
    <x v="0"/>
    <x v="1"/>
    <n v="560"/>
    <n v="80"/>
    <n v="104"/>
    <n v="7"/>
    <m/>
    <n v="47.04"/>
    <x v="0"/>
    <n v="672"/>
    <x v="327"/>
    <m/>
    <x v="17"/>
    <x v="28"/>
    <x v="5"/>
    <x v="1"/>
  </r>
  <r>
    <d v="2025-05-04T00:00:00"/>
    <s v="Leeds"/>
    <s v="UK"/>
    <x v="1"/>
    <s v="Male"/>
    <x v="5"/>
    <x v="20"/>
    <n v="30"/>
    <n v="10"/>
    <n v="13"/>
    <n v="3"/>
    <m/>
    <n v="3.9"/>
    <x v="1"/>
    <n v="39"/>
    <x v="57"/>
    <m/>
    <x v="27"/>
    <x v="28"/>
    <x v="5"/>
    <x v="1"/>
  </r>
  <r>
    <d v="2025-05-04T00:00:00"/>
    <s v="Abu Dhabi"/>
    <s v="UAE"/>
    <x v="0"/>
    <s v="Male"/>
    <x v="2"/>
    <x v="52"/>
    <n v="30000"/>
    <n v="5000"/>
    <n v="6500"/>
    <n v="6"/>
    <m/>
    <n v="650"/>
    <x v="2"/>
    <n v="39000"/>
    <x v="104"/>
    <m/>
    <x v="146"/>
    <x v="28"/>
    <x v="5"/>
    <x v="1"/>
  </r>
  <r>
    <d v="2025-06-04T00:00:00"/>
    <s v="Ras Al Khaimah"/>
    <s v="UAE"/>
    <x v="0"/>
    <s v="Female"/>
    <x v="0"/>
    <x v="5"/>
    <n v="630"/>
    <n v="90"/>
    <n v="117"/>
    <n v="7"/>
    <m/>
    <n v="40.950000000000003"/>
    <x v="1"/>
    <n v="819"/>
    <x v="177"/>
    <m/>
    <x v="15"/>
    <x v="28"/>
    <x v="0"/>
    <x v="1"/>
  </r>
  <r>
    <d v="2025-06-04T00:00:00"/>
    <s v="Allahabad"/>
    <s v="India"/>
    <x v="0"/>
    <s v="Female"/>
    <x v="5"/>
    <x v="49"/>
    <n v="490"/>
    <n v="70"/>
    <n v="91"/>
    <n v="7"/>
    <m/>
    <n v="31.85"/>
    <x v="1"/>
    <n v="637"/>
    <x v="398"/>
    <m/>
    <x v="194"/>
    <x v="28"/>
    <x v="0"/>
    <x v="1"/>
  </r>
  <r>
    <d v="2025-06-04T00:00:00"/>
    <s v="Dallas"/>
    <s v="USA"/>
    <x v="0"/>
    <s v="Male"/>
    <x v="0"/>
    <x v="11"/>
    <n v="2200"/>
    <n v="550"/>
    <n v="715"/>
    <n v="4"/>
    <m/>
    <n v="100"/>
    <x v="0"/>
    <n v="2640"/>
    <x v="397"/>
    <m/>
    <x v="75"/>
    <x v="28"/>
    <x v="0"/>
    <x v="1"/>
  </r>
  <r>
    <d v="2025-06-04T00:00:00"/>
    <s v="Adelaide"/>
    <s v="Australia"/>
    <x v="0"/>
    <s v="Female"/>
    <x v="4"/>
    <x v="31"/>
    <n v="5600"/>
    <n v="800"/>
    <n v="1040"/>
    <n v="7"/>
    <m/>
    <n v="104"/>
    <x v="0"/>
    <n v="6720"/>
    <x v="267"/>
    <m/>
    <x v="135"/>
    <x v="28"/>
    <x v="0"/>
    <x v="1"/>
  </r>
  <r>
    <d v="2025-06-04T00:00:00"/>
    <s v="Pune"/>
    <s v="India"/>
    <x v="0"/>
    <s v="Male"/>
    <x v="4"/>
    <x v="16"/>
    <n v="9000"/>
    <n v="1800"/>
    <n v="2340"/>
    <n v="5"/>
    <m/>
    <n v="234"/>
    <x v="0"/>
    <n v="11700"/>
    <x v="282"/>
    <m/>
    <x v="23"/>
    <x v="28"/>
    <x v="0"/>
    <x v="1"/>
  </r>
  <r>
    <d v="2025-06-04T00:00:00"/>
    <s v="Baranagar"/>
    <s v="India"/>
    <x v="1"/>
    <s v="Male"/>
    <x v="0"/>
    <x v="43"/>
    <n v="35"/>
    <n v="7"/>
    <n v="9"/>
    <n v="5"/>
    <m/>
    <n v="5.46"/>
    <x v="0"/>
    <n v="45.5"/>
    <x v="100"/>
    <m/>
    <x v="115"/>
    <x v="28"/>
    <x v="0"/>
    <x v="1"/>
  </r>
  <r>
    <d v="2025-06-04T00:00:00"/>
    <s v="Ras Al Khaimah"/>
    <s v="UAE"/>
    <x v="0"/>
    <s v="Female"/>
    <x v="4"/>
    <x v="16"/>
    <n v="7200"/>
    <n v="1800"/>
    <n v="2340"/>
    <n v="4"/>
    <m/>
    <n v="234"/>
    <x v="1"/>
    <n v="9000"/>
    <x v="23"/>
    <m/>
    <x v="19"/>
    <x v="28"/>
    <x v="0"/>
    <x v="1"/>
  </r>
  <r>
    <d v="2025-06-04T00:00:00"/>
    <s v="Vijayawada"/>
    <s v="India"/>
    <x v="0"/>
    <s v="Male"/>
    <x v="2"/>
    <x v="29"/>
    <n v="24000"/>
    <n v="12000"/>
    <n v="15600"/>
    <n v="2"/>
    <m/>
    <n v="2340"/>
    <x v="2"/>
    <n v="31200"/>
    <x v="244"/>
    <m/>
    <x v="191"/>
    <x v="28"/>
    <x v="0"/>
    <x v="1"/>
  </r>
  <r>
    <d v="2025-06-04T00:00:00"/>
    <s v="SÃ£o Paulo"/>
    <s v="Brazil"/>
    <x v="0"/>
    <s v="Female"/>
    <x v="5"/>
    <x v="57"/>
    <n v="150"/>
    <n v="25"/>
    <n v="33"/>
    <n v="6"/>
    <m/>
    <n v="13.65"/>
    <x v="0"/>
    <n v="195"/>
    <x v="65"/>
    <m/>
    <x v="184"/>
    <x v="28"/>
    <x v="0"/>
    <x v="1"/>
  </r>
  <r>
    <d v="2025-06-04T00:00:00"/>
    <s v="Denver"/>
    <s v="USA"/>
    <x v="0"/>
    <s v="Male"/>
    <x v="0"/>
    <x v="43"/>
    <n v="21"/>
    <n v="7"/>
    <n v="9"/>
    <n v="3"/>
    <m/>
    <n v="2.73"/>
    <x v="2"/>
    <n v="27.3"/>
    <x v="246"/>
    <m/>
    <x v="137"/>
    <x v="28"/>
    <x v="0"/>
    <x v="1"/>
  </r>
  <r>
    <d v="2025-06-04T00:00:00"/>
    <s v="Palghar"/>
    <s v="India"/>
    <x v="0"/>
    <s v="Female"/>
    <x v="0"/>
    <x v="0"/>
    <n v="1500"/>
    <n v="250"/>
    <n v="325"/>
    <n v="6"/>
    <m/>
    <n v="97.5"/>
    <x v="1"/>
    <n v="1950"/>
    <x v="0"/>
    <m/>
    <x v="0"/>
    <x v="28"/>
    <x v="0"/>
    <x v="1"/>
  </r>
  <r>
    <d v="2025-06-04T00:00:00"/>
    <s v="Bhiwani"/>
    <s v="India"/>
    <x v="1"/>
    <s v="Male"/>
    <x v="0"/>
    <x v="36"/>
    <n v="275"/>
    <n v="55"/>
    <n v="72"/>
    <n v="5"/>
    <m/>
    <n v="35.75"/>
    <x v="1"/>
    <n v="357.5"/>
    <x v="120"/>
    <m/>
    <x v="113"/>
    <x v="28"/>
    <x v="0"/>
    <x v="1"/>
  </r>
  <r>
    <d v="2025-06-04T00:00:00"/>
    <s v="Bokaro"/>
    <s v="India"/>
    <x v="0"/>
    <s v="Female"/>
    <x v="1"/>
    <x v="47"/>
    <n v="125"/>
    <n v="25"/>
    <n v="33"/>
    <n v="5"/>
    <m/>
    <n v="7.5"/>
    <x v="1"/>
    <n v="150"/>
    <x v="29"/>
    <m/>
    <x v="144"/>
    <x v="28"/>
    <x v="0"/>
    <x v="1"/>
  </r>
  <r>
    <d v="2025-06-04T00:00:00"/>
    <s v="Sharjah"/>
    <s v="UAE"/>
    <x v="0"/>
    <s v="Male"/>
    <x v="0"/>
    <x v="6"/>
    <n v="20"/>
    <n v="20"/>
    <n v="26"/>
    <n v="1"/>
    <m/>
    <n v="1.3"/>
    <x v="1"/>
    <n v="26"/>
    <x v="26"/>
    <m/>
    <x v="201"/>
    <x v="28"/>
    <x v="0"/>
    <x v="1"/>
  </r>
  <r>
    <d v="2025-06-04T00:00:00"/>
    <s v="Umm Al Quwain"/>
    <s v="UAE"/>
    <x v="0"/>
    <s v="Female"/>
    <x v="4"/>
    <x v="16"/>
    <n v="5400"/>
    <n v="1800"/>
    <n v="2340"/>
    <n v="3"/>
    <m/>
    <n v="234"/>
    <x v="1"/>
    <n v="6210"/>
    <x v="116"/>
    <m/>
    <x v="141"/>
    <x v="28"/>
    <x v="0"/>
    <x v="1"/>
  </r>
  <r>
    <d v="2025-06-04T00:00:00"/>
    <s v="Rewa"/>
    <s v="India"/>
    <x v="0"/>
    <s v="Male"/>
    <x v="1"/>
    <x v="39"/>
    <n v="250"/>
    <n v="50"/>
    <n v="65"/>
    <n v="5"/>
    <m/>
    <n v="16.25"/>
    <x v="1"/>
    <n v="325"/>
    <x v="24"/>
    <m/>
    <x v="67"/>
    <x v="28"/>
    <x v="0"/>
    <x v="1"/>
  </r>
  <r>
    <d v="2025-06-04T00:00:00"/>
    <s v="Allahabad"/>
    <s v="India"/>
    <x v="1"/>
    <s v="Male"/>
    <x v="0"/>
    <x v="9"/>
    <n v="180"/>
    <n v="60"/>
    <n v="78"/>
    <n v="3"/>
    <m/>
    <n v="21.6"/>
    <x v="1"/>
    <n v="216"/>
    <x v="4"/>
    <m/>
    <x v="2"/>
    <x v="28"/>
    <x v="0"/>
    <x v="1"/>
  </r>
  <r>
    <d v="2025-06-04T00:00:00"/>
    <s v="Jacksonville"/>
    <s v="USA"/>
    <x v="1"/>
    <s v="Male"/>
    <x v="2"/>
    <x v="29"/>
    <n v="96000"/>
    <n v="12000"/>
    <n v="15600"/>
    <n v="8"/>
    <m/>
    <n v="2340"/>
    <x v="0"/>
    <n v="120000"/>
    <x v="107"/>
    <m/>
    <x v="97"/>
    <x v="28"/>
    <x v="0"/>
    <x v="1"/>
  </r>
  <r>
    <d v="2025-07-04T00:00:00"/>
    <s v="Ludhiana"/>
    <s v="India"/>
    <x v="0"/>
    <s v="Male"/>
    <x v="1"/>
    <x v="54"/>
    <n v="35"/>
    <n v="35"/>
    <n v="46"/>
    <n v="1"/>
    <m/>
    <n v="2.2749999999999999"/>
    <x v="1"/>
    <n v="45.5"/>
    <x v="100"/>
    <m/>
    <x v="172"/>
    <x v="28"/>
    <x v="6"/>
    <x v="1"/>
  </r>
  <r>
    <d v="2025-07-04T00:00:00"/>
    <s v="Perth"/>
    <s v="Australia"/>
    <x v="1"/>
    <s v="Male"/>
    <x v="0"/>
    <x v="32"/>
    <n v="100"/>
    <n v="20"/>
    <n v="26"/>
    <n v="5"/>
    <m/>
    <n v="14.4"/>
    <x v="0"/>
    <n v="120"/>
    <x v="9"/>
    <m/>
    <x v="9"/>
    <x v="28"/>
    <x v="6"/>
    <x v="1"/>
  </r>
  <r>
    <d v="2025-07-04T00:00:00"/>
    <s v="Etawah"/>
    <s v="India"/>
    <x v="0"/>
    <s v="Male"/>
    <x v="0"/>
    <x v="4"/>
    <n v="200"/>
    <n v="40"/>
    <n v="52"/>
    <n v="5"/>
    <m/>
    <n v="18.2"/>
    <x v="0"/>
    <n v="260"/>
    <x v="55"/>
    <m/>
    <x v="54"/>
    <x v="28"/>
    <x v="6"/>
    <x v="1"/>
  </r>
  <r>
    <d v="2025-07-04T00:00:00"/>
    <s v="Manaus"/>
    <s v="Brazil"/>
    <x v="0"/>
    <s v="Female"/>
    <x v="5"/>
    <x v="58"/>
    <n v="1750"/>
    <n v="250"/>
    <n v="325"/>
    <n v="7"/>
    <m/>
    <n v="100"/>
    <x v="2"/>
    <n v="2275"/>
    <x v="31"/>
    <m/>
    <x v="31"/>
    <x v="28"/>
    <x v="6"/>
    <x v="1"/>
  </r>
  <r>
    <d v="2025-07-04T00:00:00"/>
    <s v="Brisbane"/>
    <s v="Australia"/>
    <x v="0"/>
    <s v="Female"/>
    <x v="0"/>
    <x v="6"/>
    <n v="120"/>
    <n v="20"/>
    <n v="26"/>
    <n v="6"/>
    <m/>
    <n v="10.92"/>
    <x v="0"/>
    <n v="156"/>
    <x v="4"/>
    <m/>
    <x v="4"/>
    <x v="28"/>
    <x v="6"/>
    <x v="1"/>
  </r>
  <r>
    <d v="2025-07-04T00:00:00"/>
    <s v="Gold Coast"/>
    <s v="Australia"/>
    <x v="0"/>
    <s v="Male"/>
    <x v="0"/>
    <x v="38"/>
    <n v="405"/>
    <n v="45"/>
    <n v="59"/>
    <n v="9"/>
    <m/>
    <n v="36.854999999999997"/>
    <x v="0"/>
    <n v="526.5"/>
    <x v="213"/>
    <m/>
    <x v="164"/>
    <x v="28"/>
    <x v="6"/>
    <x v="1"/>
  </r>
  <r>
    <d v="2025-07-04T00:00:00"/>
    <s v="Toronto"/>
    <s v="Canada"/>
    <x v="0"/>
    <s v="Female"/>
    <x v="0"/>
    <x v="5"/>
    <n v="450"/>
    <n v="90"/>
    <n v="117"/>
    <n v="5"/>
    <m/>
    <n v="39.375"/>
    <x v="0"/>
    <n v="562.5"/>
    <x v="113"/>
    <m/>
    <x v="72"/>
    <x v="28"/>
    <x v="6"/>
    <x v="1"/>
  </r>
  <r>
    <d v="2025-07-04T00:00:00"/>
    <s v="Bardhaman"/>
    <s v="India"/>
    <x v="0"/>
    <s v="Male"/>
    <x v="1"/>
    <x v="55"/>
    <n v="570"/>
    <n v="95"/>
    <n v="124"/>
    <n v="6"/>
    <m/>
    <n v="49.875"/>
    <x v="0"/>
    <n v="712.5"/>
    <x v="97"/>
    <m/>
    <x v="130"/>
    <x v="28"/>
    <x v="6"/>
    <x v="1"/>
  </r>
  <r>
    <d v="2025-07-04T00:00:00"/>
    <s v="Kollam"/>
    <s v="India"/>
    <x v="0"/>
    <s v="Female"/>
    <x v="0"/>
    <x v="33"/>
    <n v="300"/>
    <n v="60"/>
    <n v="78"/>
    <n v="5"/>
    <m/>
    <n v="27.3"/>
    <x v="0"/>
    <n v="390"/>
    <x v="43"/>
    <m/>
    <x v="85"/>
    <x v="28"/>
    <x v="6"/>
    <x v="1"/>
  </r>
  <r>
    <d v="2025-07-04T00:00:00"/>
    <s v="Abu Dhabi"/>
    <s v="UAE"/>
    <x v="0"/>
    <s v="Female"/>
    <x v="4"/>
    <x v="30"/>
    <n v="12000"/>
    <n v="1500"/>
    <n v="1950"/>
    <n v="8"/>
    <m/>
    <n v="195"/>
    <x v="0"/>
    <n v="15600"/>
    <x v="41"/>
    <m/>
    <x v="42"/>
    <x v="28"/>
    <x v="6"/>
    <x v="1"/>
  </r>
  <r>
    <d v="2025-07-04T00:00:00"/>
    <s v="Vijayawada"/>
    <s v="India"/>
    <x v="0"/>
    <s v="Female"/>
    <x v="2"/>
    <x v="15"/>
    <n v="21000"/>
    <n v="3500"/>
    <n v="4550"/>
    <n v="6"/>
    <m/>
    <n v="455"/>
    <x v="2"/>
    <n v="27300"/>
    <x v="228"/>
    <m/>
    <x v="18"/>
    <x v="28"/>
    <x v="6"/>
    <x v="1"/>
  </r>
  <r>
    <d v="2025-07-04T00:00:00"/>
    <s v="Toronto"/>
    <s v="Canada"/>
    <x v="0"/>
    <s v="Female"/>
    <x v="0"/>
    <x v="36"/>
    <n v="495"/>
    <n v="55"/>
    <n v="72"/>
    <n v="9"/>
    <m/>
    <n v="41.58"/>
    <x v="0"/>
    <n v="594"/>
    <x v="136"/>
    <m/>
    <x v="139"/>
    <x v="28"/>
    <x v="6"/>
    <x v="1"/>
  </r>
  <r>
    <d v="2025-07-04T00:00:00"/>
    <s v="San Jose"/>
    <s v="USA"/>
    <x v="0"/>
    <s v="Female"/>
    <x v="4"/>
    <x v="28"/>
    <n v="500"/>
    <n v="100"/>
    <n v="130"/>
    <n v="5"/>
    <m/>
    <n v="65"/>
    <x v="2"/>
    <n v="650"/>
    <x v="22"/>
    <m/>
    <x v="24"/>
    <x v="28"/>
    <x v="6"/>
    <x v="1"/>
  </r>
  <r>
    <d v="2025-07-04T00:00:00"/>
    <s v="Bhagalpur"/>
    <s v="India"/>
    <x v="1"/>
    <s v="Female"/>
    <x v="0"/>
    <x v="14"/>
    <n v="700"/>
    <n v="140"/>
    <n v="182"/>
    <n v="5"/>
    <m/>
    <n v="91"/>
    <x v="1"/>
    <n v="910"/>
    <x v="34"/>
    <m/>
    <x v="3"/>
    <x v="28"/>
    <x v="6"/>
    <x v="1"/>
  </r>
  <r>
    <d v="2025-07-04T00:00:00"/>
    <s v="Raichur"/>
    <s v="India"/>
    <x v="0"/>
    <s v="Male"/>
    <x v="1"/>
    <x v="47"/>
    <n v="150"/>
    <n v="25"/>
    <n v="33"/>
    <n v="6"/>
    <m/>
    <n v="12.6"/>
    <x v="0"/>
    <n v="180"/>
    <x v="53"/>
    <m/>
    <x v="184"/>
    <x v="28"/>
    <x v="6"/>
    <x v="1"/>
  </r>
  <r>
    <d v="2025-07-04T00:00:00"/>
    <s v="Bristol"/>
    <s v="UK"/>
    <x v="1"/>
    <s v="Male"/>
    <x v="0"/>
    <x v="3"/>
    <n v="700"/>
    <n v="100"/>
    <n v="130"/>
    <n v="7"/>
    <m/>
    <n v="100"/>
    <x v="0"/>
    <n v="910"/>
    <x v="34"/>
    <m/>
    <x v="3"/>
    <x v="28"/>
    <x v="6"/>
    <x v="1"/>
  </r>
  <r>
    <d v="2025-07-04T00:00:00"/>
    <s v="Nashik"/>
    <s v="India"/>
    <x v="1"/>
    <s v="Male"/>
    <x v="0"/>
    <x v="14"/>
    <n v="560"/>
    <n v="140"/>
    <n v="182"/>
    <n v="4"/>
    <m/>
    <n v="72.8"/>
    <x v="1"/>
    <n v="728"/>
    <x v="17"/>
    <m/>
    <x v="17"/>
    <x v="28"/>
    <x v="6"/>
    <x v="1"/>
  </r>
  <r>
    <d v="2025-07-04T00:00:00"/>
    <s v="Nashville"/>
    <s v="USA"/>
    <x v="1"/>
    <s v="Male"/>
    <x v="5"/>
    <x v="20"/>
    <n v="40"/>
    <n v="10"/>
    <n v="13"/>
    <n v="4"/>
    <m/>
    <n v="6"/>
    <x v="0"/>
    <n v="50"/>
    <x v="188"/>
    <m/>
    <x v="45"/>
    <x v="28"/>
    <x v="6"/>
    <x v="1"/>
  </r>
  <r>
    <d v="2025-07-04T00:00:00"/>
    <s v="Agra"/>
    <s v="India"/>
    <x v="0"/>
    <s v="Male"/>
    <x v="1"/>
    <x v="50"/>
    <n v="1000"/>
    <n v="200"/>
    <n v="260"/>
    <n v="5"/>
    <m/>
    <n v="91"/>
    <x v="0"/>
    <n v="1300"/>
    <x v="52"/>
    <m/>
    <x v="22"/>
    <x v="28"/>
    <x v="6"/>
    <x v="1"/>
  </r>
  <r>
    <d v="2025-07-04T00:00:00"/>
    <s v="Milwaukee"/>
    <s v="USA"/>
    <x v="0"/>
    <s v="Female"/>
    <x v="2"/>
    <x v="24"/>
    <n v="1750"/>
    <n v="250"/>
    <n v="325"/>
    <n v="7"/>
    <m/>
    <n v="100"/>
    <x v="2"/>
    <n v="2275"/>
    <x v="31"/>
    <m/>
    <x v="31"/>
    <x v="28"/>
    <x v="6"/>
    <x v="1"/>
  </r>
  <r>
    <d v="2025-07-04T00:00:00"/>
    <s v="Thiruvananthapuram"/>
    <s v="India"/>
    <x v="1"/>
    <s v="Male"/>
    <x v="2"/>
    <x v="18"/>
    <n v="6000"/>
    <n v="1200"/>
    <n v="1560"/>
    <n v="5"/>
    <m/>
    <n v="156"/>
    <x v="1"/>
    <n v="7800"/>
    <x v="23"/>
    <m/>
    <x v="25"/>
    <x v="28"/>
    <x v="6"/>
    <x v="1"/>
  </r>
  <r>
    <d v="2025-07-04T00:00:00"/>
    <s v="Gandhinagar"/>
    <s v="India"/>
    <x v="0"/>
    <s v="Female"/>
    <x v="1"/>
    <x v="39"/>
    <n v="150"/>
    <n v="50"/>
    <n v="65"/>
    <n v="3"/>
    <m/>
    <n v="9.75"/>
    <x v="1"/>
    <n v="195"/>
    <x v="65"/>
    <m/>
    <x v="181"/>
    <x v="28"/>
    <x v="6"/>
    <x v="1"/>
  </r>
  <r>
    <d v="2025-07-04T00:00:00"/>
    <s v="Sangli"/>
    <s v="India"/>
    <x v="1"/>
    <s v="Male"/>
    <x v="0"/>
    <x v="6"/>
    <n v="100"/>
    <n v="20"/>
    <n v="26"/>
    <n v="5"/>
    <m/>
    <n v="13"/>
    <x v="1"/>
    <n v="130"/>
    <x v="53"/>
    <m/>
    <x v="9"/>
    <x v="28"/>
    <x v="6"/>
    <x v="1"/>
  </r>
  <r>
    <d v="2025-07-04T00:00:00"/>
    <s v="Milwaukee"/>
    <s v="USA"/>
    <x v="0"/>
    <s v="Female"/>
    <x v="0"/>
    <x v="4"/>
    <n v="360"/>
    <n v="40"/>
    <n v="52"/>
    <n v="9"/>
    <m/>
    <n v="23.4"/>
    <x v="1"/>
    <n v="468"/>
    <x v="101"/>
    <m/>
    <x v="44"/>
    <x v="28"/>
    <x v="6"/>
    <x v="1"/>
  </r>
  <r>
    <d v="2025-07-04T00:00:00"/>
    <s v="Chicago"/>
    <s v="USA"/>
    <x v="0"/>
    <s v="Male"/>
    <x v="4"/>
    <x v="30"/>
    <n v="15000"/>
    <n v="1500"/>
    <n v="1950"/>
    <n v="10"/>
    <m/>
    <n v="195"/>
    <x v="0"/>
    <n v="18750"/>
    <x v="240"/>
    <m/>
    <x v="134"/>
    <x v="28"/>
    <x v="6"/>
    <x v="1"/>
  </r>
  <r>
    <d v="2025-07-04T00:00:00"/>
    <s v="Fujairah"/>
    <s v="UAE"/>
    <x v="0"/>
    <s v="Male"/>
    <x v="2"/>
    <x v="29"/>
    <n v="72000"/>
    <n v="12000"/>
    <n v="15600"/>
    <n v="6"/>
    <m/>
    <n v="2340"/>
    <x v="1"/>
    <n v="90000"/>
    <x v="106"/>
    <m/>
    <x v="39"/>
    <x v="28"/>
    <x v="6"/>
    <x v="1"/>
  </r>
  <r>
    <d v="2025-07-04T00:00:00"/>
    <s v="Gold Coast"/>
    <s v="Australia"/>
    <x v="0"/>
    <s v="Female"/>
    <x v="0"/>
    <x v="5"/>
    <n v="630"/>
    <n v="90"/>
    <n v="117"/>
    <n v="7"/>
    <m/>
    <n v="55.125"/>
    <x v="0"/>
    <n v="787.5"/>
    <x v="249"/>
    <m/>
    <x v="15"/>
    <x v="28"/>
    <x v="6"/>
    <x v="1"/>
  </r>
  <r>
    <d v="2025-07-04T00:00:00"/>
    <s v="Atlanta"/>
    <s v="USA"/>
    <x v="1"/>
    <s v="Male"/>
    <x v="0"/>
    <x v="3"/>
    <n v="800"/>
    <n v="100"/>
    <n v="130"/>
    <n v="8"/>
    <m/>
    <n v="100"/>
    <x v="2"/>
    <n v="960"/>
    <x v="131"/>
    <m/>
    <x v="71"/>
    <x v="28"/>
    <x v="6"/>
    <x v="1"/>
  </r>
  <r>
    <d v="2025-07-04T00:00:00"/>
    <s v="Palghar"/>
    <s v="India"/>
    <x v="0"/>
    <s v="Female"/>
    <x v="0"/>
    <x v="32"/>
    <n v="100"/>
    <n v="20"/>
    <n v="26"/>
    <n v="5"/>
    <m/>
    <n v="6"/>
    <x v="1"/>
    <n v="120"/>
    <x v="9"/>
    <m/>
    <x v="9"/>
    <x v="28"/>
    <x v="6"/>
    <x v="1"/>
  </r>
  <r>
    <d v="2025-08-04T00:00:00"/>
    <s v="Montreal"/>
    <s v="Canada"/>
    <x v="1"/>
    <s v="Male"/>
    <x v="1"/>
    <x v="2"/>
    <n v="1080"/>
    <n v="180"/>
    <n v="234"/>
    <n v="6"/>
    <m/>
    <n v="100"/>
    <x v="0"/>
    <n v="1404"/>
    <x v="206"/>
    <m/>
    <x v="123"/>
    <x v="28"/>
    <x v="7"/>
    <x v="1"/>
  </r>
  <r>
    <d v="2025-08-04T00:00:00"/>
    <s v="Berlin"/>
    <s v="Germany"/>
    <x v="1"/>
    <s v="Male"/>
    <x v="2"/>
    <x v="7"/>
    <n v="220000"/>
    <n v="55000"/>
    <n v="71500"/>
    <n v="4"/>
    <m/>
    <n v="10725"/>
    <x v="0"/>
    <n v="275000"/>
    <x v="268"/>
    <m/>
    <x v="73"/>
    <x v="28"/>
    <x v="7"/>
    <x v="1"/>
  </r>
  <r>
    <d v="2025-08-04T00:00:00"/>
    <s v="Houston"/>
    <s v="USA"/>
    <x v="1"/>
    <s v="Male"/>
    <x v="3"/>
    <x v="21"/>
    <n v="3150"/>
    <n v="450"/>
    <n v="585"/>
    <n v="7"/>
    <m/>
    <n v="100"/>
    <x v="1"/>
    <n v="4095"/>
    <x v="335"/>
    <m/>
    <x v="179"/>
    <x v="28"/>
    <x v="7"/>
    <x v="1"/>
  </r>
  <r>
    <d v="2025-08-04T00:00:00"/>
    <s v="Moradabad"/>
    <s v="India"/>
    <x v="0"/>
    <s v="Male"/>
    <x v="0"/>
    <x v="14"/>
    <n v="420"/>
    <n v="140"/>
    <n v="182"/>
    <n v="3"/>
    <m/>
    <n v="38.22"/>
    <x v="0"/>
    <n v="546"/>
    <x v="15"/>
    <m/>
    <x v="32"/>
    <x v="28"/>
    <x v="7"/>
    <x v="1"/>
  </r>
  <r>
    <d v="2025-08-04T00:00:00"/>
    <s v="Kolkata"/>
    <s v="India"/>
    <x v="0"/>
    <s v="Female"/>
    <x v="2"/>
    <x v="12"/>
    <n v="100000"/>
    <n v="25000"/>
    <n v="32500"/>
    <n v="4"/>
    <m/>
    <n v="4875"/>
    <x v="0"/>
    <n v="130000"/>
    <x v="254"/>
    <m/>
    <x v="195"/>
    <x v="28"/>
    <x v="7"/>
    <x v="1"/>
  </r>
  <r>
    <d v="2025-08-04T00:00:00"/>
    <s v="Edmonton"/>
    <s v="Canada"/>
    <x v="0"/>
    <s v="Male"/>
    <x v="4"/>
    <x v="13"/>
    <n v="4500"/>
    <n v="900"/>
    <n v="1170"/>
    <n v="5"/>
    <m/>
    <n v="117"/>
    <x v="2"/>
    <n v="5850"/>
    <x v="194"/>
    <m/>
    <x v="40"/>
    <x v="28"/>
    <x v="7"/>
    <x v="1"/>
  </r>
  <r>
    <d v="2025-08-04T00:00:00"/>
    <s v="Kanpur"/>
    <s v="India"/>
    <x v="0"/>
    <s v="Female"/>
    <x v="0"/>
    <x v="4"/>
    <n v="200"/>
    <n v="40"/>
    <n v="52"/>
    <n v="5"/>
    <m/>
    <n v="12.5"/>
    <x v="1"/>
    <n v="250"/>
    <x v="78"/>
    <m/>
    <x v="54"/>
    <x v="28"/>
    <x v="7"/>
    <x v="1"/>
  </r>
  <r>
    <d v="2025-08-04T00:00:00"/>
    <s v="Indianapolis"/>
    <s v="USA"/>
    <x v="0"/>
    <s v="Male"/>
    <x v="5"/>
    <x v="41"/>
    <n v="18"/>
    <n v="3"/>
    <n v="4"/>
    <n v="6"/>
    <m/>
    <n v="1.17"/>
    <x v="1"/>
    <n v="23.4"/>
    <x v="336"/>
    <m/>
    <x v="231"/>
    <x v="28"/>
    <x v="7"/>
    <x v="1"/>
  </r>
  <r>
    <d v="2025-08-04T00:00:00"/>
    <s v="Delhi"/>
    <s v="India"/>
    <x v="0"/>
    <s v="Male"/>
    <x v="2"/>
    <x v="7"/>
    <n v="385000"/>
    <n v="55000"/>
    <n v="71500"/>
    <n v="7"/>
    <m/>
    <n v="10725"/>
    <x v="2"/>
    <n v="500500"/>
    <x v="10"/>
    <m/>
    <x v="10"/>
    <x v="28"/>
    <x v="7"/>
    <x v="1"/>
  </r>
  <r>
    <d v="2025-08-04T00:00:00"/>
    <s v="Thiruvananthapuram"/>
    <s v="India"/>
    <x v="0"/>
    <s v="Female"/>
    <x v="0"/>
    <x v="38"/>
    <n v="225"/>
    <n v="45"/>
    <n v="59"/>
    <n v="5"/>
    <m/>
    <n v="20.475000000000001"/>
    <x v="0"/>
    <n v="292.5"/>
    <x v="37"/>
    <m/>
    <x v="154"/>
    <x v="28"/>
    <x v="7"/>
    <x v="1"/>
  </r>
  <r>
    <d v="2025-08-04T00:00:00"/>
    <s v="Phoenix"/>
    <s v="USA"/>
    <x v="0"/>
    <s v="Female"/>
    <x v="0"/>
    <x v="27"/>
    <n v="280"/>
    <n v="40"/>
    <n v="52"/>
    <n v="7"/>
    <m/>
    <n v="36.4"/>
    <x v="2"/>
    <n v="364"/>
    <x v="96"/>
    <m/>
    <x v="87"/>
    <x v="28"/>
    <x v="7"/>
    <x v="1"/>
  </r>
  <r>
    <d v="2025-08-04T00:00:00"/>
    <s v="Leipzig"/>
    <s v="Germany"/>
    <x v="0"/>
    <s v="Male"/>
    <x v="0"/>
    <x v="43"/>
    <n v="21"/>
    <n v="7"/>
    <n v="9"/>
    <n v="3"/>
    <m/>
    <n v="1.911"/>
    <x v="0"/>
    <n v="27.3"/>
    <x v="246"/>
    <m/>
    <x v="137"/>
    <x v="28"/>
    <x v="7"/>
    <x v="1"/>
  </r>
  <r>
    <d v="2025-08-04T00:00:00"/>
    <s v="Glasgow"/>
    <s v="UK"/>
    <x v="0"/>
    <s v="Male"/>
    <x v="0"/>
    <x v="5"/>
    <n v="360"/>
    <n v="90"/>
    <n v="117"/>
    <n v="4"/>
    <m/>
    <n v="46.8"/>
    <x v="2"/>
    <n v="468"/>
    <x v="101"/>
    <m/>
    <x v="44"/>
    <x v="28"/>
    <x v="7"/>
    <x v="1"/>
  </r>
  <r>
    <d v="2025-08-04T00:00:00"/>
    <s v="Agra"/>
    <s v="India"/>
    <x v="0"/>
    <s v="Male"/>
    <x v="1"/>
    <x v="55"/>
    <n v="760"/>
    <n v="95"/>
    <n v="124"/>
    <n v="8"/>
    <m/>
    <n v="49.4"/>
    <x v="1"/>
    <n v="988"/>
    <x v="369"/>
    <m/>
    <x v="224"/>
    <x v="28"/>
    <x v="7"/>
    <x v="1"/>
  </r>
  <r>
    <d v="2025-08-04T00:00:00"/>
    <s v="Kharagpur"/>
    <s v="India"/>
    <x v="0"/>
    <s v="Female"/>
    <x v="4"/>
    <x v="51"/>
    <n v="3000"/>
    <n v="600"/>
    <n v="780"/>
    <n v="5"/>
    <m/>
    <n v="100"/>
    <x v="0"/>
    <n v="3900"/>
    <x v="16"/>
    <m/>
    <x v="65"/>
    <x v="28"/>
    <x v="7"/>
    <x v="1"/>
  </r>
  <r>
    <d v="2025-08-04T00:00:00"/>
    <s v="Munich"/>
    <s v="Germany"/>
    <x v="1"/>
    <s v="Female"/>
    <x v="2"/>
    <x v="7"/>
    <n v="440000"/>
    <n v="55000"/>
    <n v="71500"/>
    <n v="8"/>
    <m/>
    <n v="10725"/>
    <x v="0"/>
    <n v="550000"/>
    <x v="381"/>
    <m/>
    <x v="53"/>
    <x v="28"/>
    <x v="7"/>
    <x v="1"/>
  </r>
  <r>
    <d v="2025-08-04T00:00:00"/>
    <s v="SÃ£o Paulo"/>
    <s v="Brazil"/>
    <x v="0"/>
    <s v="Female"/>
    <x v="0"/>
    <x v="9"/>
    <n v="300"/>
    <n v="60"/>
    <n v="78"/>
    <n v="5"/>
    <m/>
    <n v="19.5"/>
    <x v="1"/>
    <n v="390"/>
    <x v="43"/>
    <m/>
    <x v="85"/>
    <x v="28"/>
    <x v="7"/>
    <x v="1"/>
  </r>
  <r>
    <d v="2025-08-04T00:00:00"/>
    <s v="Sheffield"/>
    <s v="UK"/>
    <x v="0"/>
    <s v="Female"/>
    <x v="1"/>
    <x v="39"/>
    <n v="150"/>
    <n v="50"/>
    <n v="65"/>
    <n v="3"/>
    <m/>
    <n v="9.375"/>
    <x v="1"/>
    <n v="187.5"/>
    <x v="238"/>
    <m/>
    <x v="181"/>
    <x v="28"/>
    <x v="7"/>
    <x v="1"/>
  </r>
  <r>
    <d v="2025-08-04T00:00:00"/>
    <s v="BrasÃ­lia"/>
    <s v="Brazil"/>
    <x v="0"/>
    <s v="Male"/>
    <x v="4"/>
    <x v="45"/>
    <n v="10000"/>
    <n v="2000"/>
    <n v="2600"/>
    <n v="5"/>
    <m/>
    <n v="260"/>
    <x v="0"/>
    <n v="12500"/>
    <x v="139"/>
    <m/>
    <x v="88"/>
    <x v="28"/>
    <x v="7"/>
    <x v="1"/>
  </r>
  <r>
    <d v="2025-08-04T00:00:00"/>
    <s v="Sangli"/>
    <s v="India"/>
    <x v="1"/>
    <s v="Male"/>
    <x v="3"/>
    <x v="42"/>
    <n v="270"/>
    <n v="90"/>
    <n v="117"/>
    <n v="3"/>
    <m/>
    <n v="52.65"/>
    <x v="2"/>
    <n v="351"/>
    <x v="207"/>
    <m/>
    <x v="37"/>
    <x v="28"/>
    <x v="7"/>
    <x v="1"/>
  </r>
  <r>
    <d v="2025-08-04T00:00:00"/>
    <s v="Vijayawada"/>
    <s v="India"/>
    <x v="0"/>
    <s v="Male"/>
    <x v="4"/>
    <x v="28"/>
    <n v="900"/>
    <n v="100"/>
    <n v="130"/>
    <n v="9"/>
    <m/>
    <n v="58.5"/>
    <x v="1"/>
    <n v="1170"/>
    <x v="28"/>
    <m/>
    <x v="29"/>
    <x v="28"/>
    <x v="7"/>
    <x v="1"/>
  </r>
  <r>
    <d v="2025-08-04T00:00:00"/>
    <s v="Bhagalpur"/>
    <s v="India"/>
    <x v="1"/>
    <s v="Female"/>
    <x v="2"/>
    <x v="7"/>
    <n v="220000"/>
    <n v="55000"/>
    <n v="71500"/>
    <n v="4"/>
    <m/>
    <n v="10725"/>
    <x v="0"/>
    <n v="264000"/>
    <x v="253"/>
    <m/>
    <x v="73"/>
    <x v="28"/>
    <x v="7"/>
    <x v="1"/>
  </r>
  <r>
    <d v="2025-09-04T00:00:00"/>
    <s v="Belo Horizonte"/>
    <s v="Brazil"/>
    <x v="0"/>
    <s v="Male"/>
    <x v="0"/>
    <x v="3"/>
    <n v="600"/>
    <n v="100"/>
    <n v="130"/>
    <n v="6"/>
    <m/>
    <n v="37.5"/>
    <x v="1"/>
    <n v="750"/>
    <x v="22"/>
    <m/>
    <x v="5"/>
    <x v="28"/>
    <x v="8"/>
    <x v="1"/>
  </r>
  <r>
    <d v="2025-09-04T00:00:00"/>
    <s v="Birmingham"/>
    <s v="UK"/>
    <x v="1"/>
    <s v="Male"/>
    <x v="2"/>
    <x v="17"/>
    <n v="6600"/>
    <n v="2200"/>
    <n v="2860"/>
    <n v="3"/>
    <m/>
    <n v="286"/>
    <x v="0"/>
    <n v="8250"/>
    <x v="248"/>
    <m/>
    <x v="174"/>
    <x v="28"/>
    <x v="8"/>
    <x v="1"/>
  </r>
  <r>
    <d v="2025-09-04T00:00:00"/>
    <s v="Etawah"/>
    <s v="India"/>
    <x v="0"/>
    <s v="Male"/>
    <x v="2"/>
    <x v="15"/>
    <n v="21000"/>
    <n v="3500"/>
    <n v="4550"/>
    <n v="6"/>
    <m/>
    <n v="455"/>
    <x v="2"/>
    <n v="25200"/>
    <x v="195"/>
    <m/>
    <x v="18"/>
    <x v="28"/>
    <x v="8"/>
    <x v="1"/>
  </r>
  <r>
    <d v="2025-09-04T00:00:00"/>
    <s v="Karimnagar"/>
    <s v="India"/>
    <x v="0"/>
    <s v="Male"/>
    <x v="0"/>
    <x v="3"/>
    <n v="700"/>
    <n v="100"/>
    <n v="130"/>
    <n v="7"/>
    <m/>
    <n v="45.5"/>
    <x v="1"/>
    <n v="910"/>
    <x v="34"/>
    <m/>
    <x v="3"/>
    <x v="28"/>
    <x v="8"/>
    <x v="1"/>
  </r>
  <r>
    <d v="2025-09-04T00:00:00"/>
    <s v="Manchester"/>
    <s v="UK"/>
    <x v="0"/>
    <s v="Female"/>
    <x v="0"/>
    <x v="32"/>
    <n v="80"/>
    <n v="20"/>
    <n v="26"/>
    <n v="4"/>
    <m/>
    <n v="5"/>
    <x v="1"/>
    <n v="100"/>
    <x v="9"/>
    <m/>
    <x v="59"/>
    <x v="28"/>
    <x v="8"/>
    <x v="1"/>
  </r>
  <r>
    <d v="2025-09-04T00:00:00"/>
    <s v="Milwaukee"/>
    <s v="USA"/>
    <x v="1"/>
    <s v="Male"/>
    <x v="2"/>
    <x v="52"/>
    <n v="30000"/>
    <n v="5000"/>
    <n v="6500"/>
    <n v="6"/>
    <m/>
    <n v="650"/>
    <x v="0"/>
    <n v="39000"/>
    <x v="104"/>
    <m/>
    <x v="146"/>
    <x v="28"/>
    <x v="8"/>
    <x v="1"/>
  </r>
  <r>
    <d v="2025-09-04T00:00:00"/>
    <s v="Bhopal"/>
    <s v="India"/>
    <x v="0"/>
    <s v="Male"/>
    <x v="3"/>
    <x v="46"/>
    <n v="570"/>
    <n v="95"/>
    <n v="124"/>
    <n v="6"/>
    <m/>
    <n v="35.625"/>
    <x v="1"/>
    <n v="712.5"/>
    <x v="97"/>
    <m/>
    <x v="130"/>
    <x v="28"/>
    <x v="8"/>
    <x v="1"/>
  </r>
  <r>
    <d v="2025-09-04T00:00:00"/>
    <s v="Chennai"/>
    <s v="India"/>
    <x v="0"/>
    <s v="Female"/>
    <x v="0"/>
    <x v="0"/>
    <n v="2500"/>
    <n v="250"/>
    <n v="325"/>
    <n v="10"/>
    <m/>
    <n v="100"/>
    <x v="1"/>
    <n v="3250"/>
    <x v="71"/>
    <m/>
    <x v="102"/>
    <x v="28"/>
    <x v="8"/>
    <x v="1"/>
  </r>
  <r>
    <d v="2025-09-04T00:00:00"/>
    <s v="Portland"/>
    <s v="USA"/>
    <x v="0"/>
    <s v="Male"/>
    <x v="2"/>
    <x v="12"/>
    <n v="150000"/>
    <n v="25000"/>
    <n v="32500"/>
    <n v="6"/>
    <m/>
    <n v="4875"/>
    <x v="1"/>
    <n v="195000"/>
    <x v="174"/>
    <m/>
    <x v="77"/>
    <x v="28"/>
    <x v="8"/>
    <x v="1"/>
  </r>
  <r>
    <d v="2025-09-04T00:00:00"/>
    <s v="Raichur"/>
    <s v="India"/>
    <x v="0"/>
    <s v="Male"/>
    <x v="0"/>
    <x v="1"/>
    <n v="480"/>
    <n v="80"/>
    <n v="104"/>
    <n v="6"/>
    <m/>
    <n v="31.2"/>
    <x v="1"/>
    <n v="624"/>
    <x v="201"/>
    <m/>
    <x v="110"/>
    <x v="28"/>
    <x v="8"/>
    <x v="1"/>
  </r>
  <r>
    <d v="2025-09-04T00:00:00"/>
    <s v="Munich"/>
    <s v="Germany"/>
    <x v="0"/>
    <s v="Male"/>
    <x v="2"/>
    <x v="29"/>
    <n v="84000"/>
    <n v="12000"/>
    <n v="15600"/>
    <n v="7"/>
    <m/>
    <n v="2340"/>
    <x v="2"/>
    <n v="109200"/>
    <x v="56"/>
    <m/>
    <x v="55"/>
    <x v="28"/>
    <x v="8"/>
    <x v="1"/>
  </r>
  <r>
    <d v="2025-09-04T00:00:00"/>
    <s v="Phoenix"/>
    <s v="USA"/>
    <x v="0"/>
    <s v="Female"/>
    <x v="0"/>
    <x v="43"/>
    <n v="35"/>
    <n v="7"/>
    <n v="9"/>
    <n v="5"/>
    <m/>
    <n v="3.1850000000000001"/>
    <x v="0"/>
    <n v="45.5"/>
    <x v="100"/>
    <m/>
    <x v="115"/>
    <x v="28"/>
    <x v="8"/>
    <x v="1"/>
  </r>
  <r>
    <d v="2025-09-04T00:00:00"/>
    <s v="Palghar"/>
    <s v="India"/>
    <x v="1"/>
    <s v="Male"/>
    <x v="2"/>
    <x v="18"/>
    <n v="12000"/>
    <n v="1200"/>
    <n v="1560"/>
    <n v="10"/>
    <m/>
    <n v="156"/>
    <x v="1"/>
    <n v="15600"/>
    <x v="41"/>
    <m/>
    <x v="42"/>
    <x v="28"/>
    <x v="8"/>
    <x v="1"/>
  </r>
  <r>
    <d v="2025-09-04T00:00:00"/>
    <s v="Seattle"/>
    <s v="USA"/>
    <x v="0"/>
    <s v="Male"/>
    <x v="0"/>
    <x v="5"/>
    <n v="450"/>
    <n v="90"/>
    <n v="117"/>
    <n v="5"/>
    <m/>
    <n v="40.950000000000003"/>
    <x v="0"/>
    <n v="585"/>
    <x v="74"/>
    <m/>
    <x v="72"/>
    <x v="28"/>
    <x v="8"/>
    <x v="1"/>
  </r>
  <r>
    <d v="2025-09-04T00:00:00"/>
    <s v="San Diego"/>
    <s v="USA"/>
    <x v="0"/>
    <s v="Female"/>
    <x v="2"/>
    <x v="7"/>
    <n v="330000"/>
    <n v="55000"/>
    <n v="71500"/>
    <n v="6"/>
    <m/>
    <n v="10725"/>
    <x v="2"/>
    <n v="429000"/>
    <x v="255"/>
    <m/>
    <x v="132"/>
    <x v="28"/>
    <x v="8"/>
    <x v="1"/>
  </r>
  <r>
    <d v="2025-09-04T00:00:00"/>
    <s v="Baranagar"/>
    <s v="India"/>
    <x v="0"/>
    <s v="Male"/>
    <x v="4"/>
    <x v="37"/>
    <n v="600"/>
    <n v="300"/>
    <n v="390"/>
    <n v="2"/>
    <m/>
    <n v="72"/>
    <x v="2"/>
    <n v="720"/>
    <x v="20"/>
    <m/>
    <x v="5"/>
    <x v="28"/>
    <x v="8"/>
    <x v="1"/>
  </r>
  <r>
    <d v="2025-09-04T00:00:00"/>
    <s v="Palghar"/>
    <s v="India"/>
    <x v="0"/>
    <s v="Female"/>
    <x v="2"/>
    <x v="19"/>
    <n v="90000"/>
    <n v="18000"/>
    <n v="23400"/>
    <n v="5"/>
    <m/>
    <n v="3510"/>
    <x v="2"/>
    <n v="117000"/>
    <x v="95"/>
    <m/>
    <x v="63"/>
    <x v="28"/>
    <x v="8"/>
    <x v="1"/>
  </r>
  <r>
    <d v="2025-09-04T00:00:00"/>
    <s v="Bhagalpur"/>
    <s v="India"/>
    <x v="1"/>
    <s v="Male"/>
    <x v="0"/>
    <x v="1"/>
    <n v="560"/>
    <n v="80"/>
    <n v="104"/>
    <n v="7"/>
    <m/>
    <n v="100"/>
    <x v="2"/>
    <n v="700"/>
    <x v="3"/>
    <m/>
    <x v="17"/>
    <x v="28"/>
    <x v="8"/>
    <x v="1"/>
  </r>
  <r>
    <d v="2025-09-04T00:00:00"/>
    <s v="Winnipeg"/>
    <s v="Canada"/>
    <x v="0"/>
    <s v="Male"/>
    <x v="3"/>
    <x v="8"/>
    <n v="400"/>
    <n v="80"/>
    <n v="104"/>
    <n v="5"/>
    <m/>
    <n v="36.4"/>
    <x v="0"/>
    <n v="520"/>
    <x v="20"/>
    <m/>
    <x v="20"/>
    <x v="28"/>
    <x v="8"/>
    <x v="1"/>
  </r>
  <r>
    <d v="2025-09-04T00:00:00"/>
    <s v="Tenali"/>
    <s v="India"/>
    <x v="0"/>
    <s v="Male"/>
    <x v="2"/>
    <x v="29"/>
    <n v="60000"/>
    <n v="12000"/>
    <n v="15600"/>
    <n v="5"/>
    <m/>
    <n v="2340"/>
    <x v="1"/>
    <n v="78000"/>
    <x v="106"/>
    <m/>
    <x v="79"/>
    <x v="28"/>
    <x v="8"/>
    <x v="1"/>
  </r>
  <r>
    <d v="2025-09-04T00:00:00"/>
    <s v="BrasÃ­lia"/>
    <s v="Brazil"/>
    <x v="1"/>
    <s v="Male"/>
    <x v="0"/>
    <x v="32"/>
    <n v="140"/>
    <n v="20"/>
    <n v="26"/>
    <n v="7"/>
    <m/>
    <n v="25.2"/>
    <x v="2"/>
    <n v="168"/>
    <x v="296"/>
    <m/>
    <x v="62"/>
    <x v="28"/>
    <x v="8"/>
    <x v="1"/>
  </r>
  <r>
    <d v="2025-09-04T00:00:00"/>
    <s v="Ottawa"/>
    <s v="Canada"/>
    <x v="0"/>
    <s v="Female"/>
    <x v="0"/>
    <x v="14"/>
    <n v="280"/>
    <n v="140"/>
    <n v="182"/>
    <n v="2"/>
    <m/>
    <n v="23.52"/>
    <x v="0"/>
    <n v="336"/>
    <x v="222"/>
    <m/>
    <x v="87"/>
    <x v="28"/>
    <x v="8"/>
    <x v="1"/>
  </r>
  <r>
    <d v="2025-09-04T00:00:00"/>
    <s v="Glasgow"/>
    <s v="UK"/>
    <x v="1"/>
    <s v="Male"/>
    <x v="2"/>
    <x v="29"/>
    <n v="72000"/>
    <n v="12000"/>
    <n v="15600"/>
    <n v="6"/>
    <m/>
    <n v="2340"/>
    <x v="1"/>
    <n v="93600"/>
    <x v="39"/>
    <m/>
    <x v="39"/>
    <x v="28"/>
    <x v="8"/>
    <x v="1"/>
  </r>
  <r>
    <d v="2025-09-04T00:00:00"/>
    <s v="Baranagar"/>
    <s v="India"/>
    <x v="0"/>
    <s v="Male"/>
    <x v="0"/>
    <x v="38"/>
    <n v="135"/>
    <n v="45"/>
    <n v="59"/>
    <n v="3"/>
    <m/>
    <n v="16.2"/>
    <x v="2"/>
    <n v="162"/>
    <x v="129"/>
    <m/>
    <x v="155"/>
    <x v="28"/>
    <x v="8"/>
    <x v="1"/>
  </r>
  <r>
    <d v="2025-09-04T00:00:00"/>
    <s v="Bangalore"/>
    <s v="India"/>
    <x v="0"/>
    <s v="Male"/>
    <x v="5"/>
    <x v="26"/>
    <n v="20"/>
    <n v="5"/>
    <n v="7"/>
    <n v="4"/>
    <m/>
    <n v="2.6"/>
    <x v="2"/>
    <n v="26"/>
    <x v="26"/>
    <m/>
    <x v="221"/>
    <x v="28"/>
    <x v="8"/>
    <x v="1"/>
  </r>
  <r>
    <d v="2025-09-04T00:00:00"/>
    <s v="Ahmedabad"/>
    <s v="India"/>
    <x v="1"/>
    <s v="Female"/>
    <x v="4"/>
    <x v="51"/>
    <n v="3600"/>
    <n v="600"/>
    <n v="780"/>
    <n v="6"/>
    <m/>
    <n v="100"/>
    <x v="2"/>
    <n v="4680"/>
    <x v="110"/>
    <m/>
    <x v="16"/>
    <x v="28"/>
    <x v="8"/>
    <x v="1"/>
  </r>
  <r>
    <d v="2025-09-04T00:00:00"/>
    <s v="Salvador"/>
    <s v="Brazil"/>
    <x v="0"/>
    <s v="Female"/>
    <x v="5"/>
    <x v="49"/>
    <n v="210"/>
    <n v="70"/>
    <n v="91"/>
    <n v="3"/>
    <m/>
    <n v="25.2"/>
    <x v="2"/>
    <n v="252"/>
    <x v="64"/>
    <m/>
    <x v="230"/>
    <x v="28"/>
    <x v="8"/>
    <x v="1"/>
  </r>
  <r>
    <d v="2025-09-04T00:00:00"/>
    <s v="Ludhiana"/>
    <s v="India"/>
    <x v="0"/>
    <s v="Male"/>
    <x v="0"/>
    <x v="43"/>
    <n v="70"/>
    <n v="7"/>
    <n v="9"/>
    <n v="10"/>
    <m/>
    <n v="4.55"/>
    <x v="1"/>
    <n v="91"/>
    <x v="30"/>
    <m/>
    <x v="244"/>
    <x v="28"/>
    <x v="8"/>
    <x v="1"/>
  </r>
  <r>
    <d v="2025-09-04T00:00:00"/>
    <s v="Tenali"/>
    <s v="India"/>
    <x v="0"/>
    <s v="Female"/>
    <x v="1"/>
    <x v="2"/>
    <n v="720"/>
    <n v="180"/>
    <n v="234"/>
    <n v="4"/>
    <m/>
    <n v="60.48"/>
    <x v="0"/>
    <n v="864"/>
    <x v="201"/>
    <m/>
    <x v="1"/>
    <x v="28"/>
    <x v="8"/>
    <x v="1"/>
  </r>
  <r>
    <d v="2025-09-04T00:00:00"/>
    <s v="Pali"/>
    <s v="India"/>
    <x v="0"/>
    <s v="Female"/>
    <x v="0"/>
    <x v="1"/>
    <n v="320"/>
    <n v="80"/>
    <n v="104"/>
    <n v="4"/>
    <m/>
    <n v="38.4"/>
    <x v="2"/>
    <n v="384"/>
    <x v="376"/>
    <m/>
    <x v="28"/>
    <x v="28"/>
    <x v="8"/>
    <x v="1"/>
  </r>
  <r>
    <d v="2025-09-04T00:00:00"/>
    <s v="Kanpur"/>
    <s v="India"/>
    <x v="0"/>
    <s v="Male"/>
    <x v="4"/>
    <x v="13"/>
    <n v="7200"/>
    <n v="900"/>
    <n v="1170"/>
    <n v="8"/>
    <m/>
    <n v="117"/>
    <x v="0"/>
    <n v="9360"/>
    <x v="19"/>
    <m/>
    <x v="19"/>
    <x v="28"/>
    <x v="8"/>
    <x v="1"/>
  </r>
  <r>
    <d v="2025-09-04T00:00:00"/>
    <s v="Calgary"/>
    <s v="Canada"/>
    <x v="1"/>
    <s v="Male"/>
    <x v="4"/>
    <x v="31"/>
    <n v="3200"/>
    <n v="800"/>
    <n v="1040"/>
    <n v="4"/>
    <m/>
    <n v="104"/>
    <x v="2"/>
    <n v="4160"/>
    <x v="167"/>
    <m/>
    <x v="61"/>
    <x v="28"/>
    <x v="8"/>
    <x v="1"/>
  </r>
  <r>
    <d v="2025-09-04T00:00:00"/>
    <s v="Bhopal"/>
    <s v="India"/>
    <x v="0"/>
    <s v="Male"/>
    <x v="0"/>
    <x v="38"/>
    <n v="180"/>
    <n v="45"/>
    <n v="59"/>
    <n v="4"/>
    <m/>
    <n v="21.6"/>
    <x v="2"/>
    <n v="216"/>
    <x v="4"/>
    <m/>
    <x v="94"/>
    <x v="28"/>
    <x v="8"/>
    <x v="1"/>
  </r>
  <r>
    <d v="2025-09-04T00:00:00"/>
    <s v="Chennai"/>
    <s v="India"/>
    <x v="0"/>
    <s v="Female"/>
    <x v="0"/>
    <x v="36"/>
    <n v="275"/>
    <n v="55"/>
    <n v="72"/>
    <n v="5"/>
    <m/>
    <n v="25.024999999999999"/>
    <x v="0"/>
    <n v="357.5"/>
    <x v="120"/>
    <m/>
    <x v="113"/>
    <x v="28"/>
    <x v="8"/>
    <x v="1"/>
  </r>
  <r>
    <d v="2025-09-04T00:00:00"/>
    <s v="Canberra"/>
    <s v="Australia"/>
    <x v="0"/>
    <s v="Male"/>
    <x v="0"/>
    <x v="4"/>
    <n v="120"/>
    <n v="40"/>
    <n v="52"/>
    <n v="3"/>
    <m/>
    <n v="15.6"/>
    <x v="2"/>
    <n v="156"/>
    <x v="4"/>
    <m/>
    <x v="4"/>
    <x v="28"/>
    <x v="8"/>
    <x v="1"/>
  </r>
  <r>
    <d v="2025-09-04T00:00:00"/>
    <s v="Boston"/>
    <s v="USA"/>
    <x v="1"/>
    <s v="Male"/>
    <x v="2"/>
    <x v="19"/>
    <n v="72000"/>
    <n v="18000"/>
    <n v="23400"/>
    <n v="4"/>
    <m/>
    <n v="3510"/>
    <x v="1"/>
    <n v="93600"/>
    <x v="39"/>
    <m/>
    <x v="39"/>
    <x v="28"/>
    <x v="8"/>
    <x v="1"/>
  </r>
  <r>
    <d v="2025-09-04T00:00:00"/>
    <s v="Dallas"/>
    <s v="USA"/>
    <x v="0"/>
    <s v="Male"/>
    <x v="4"/>
    <x v="16"/>
    <n v="10800"/>
    <n v="1800"/>
    <n v="2340"/>
    <n v="6"/>
    <m/>
    <n v="234"/>
    <x v="2"/>
    <n v="13500"/>
    <x v="282"/>
    <m/>
    <x v="96"/>
    <x v="28"/>
    <x v="8"/>
    <x v="1"/>
  </r>
  <r>
    <d v="2025-09-04T00:00:00"/>
    <s v="Boston"/>
    <s v="USA"/>
    <x v="0"/>
    <s v="Female"/>
    <x v="2"/>
    <x v="29"/>
    <n v="72000"/>
    <n v="12000"/>
    <n v="15600"/>
    <n v="6"/>
    <m/>
    <n v="2340"/>
    <x v="1"/>
    <n v="93600"/>
    <x v="39"/>
    <m/>
    <x v="39"/>
    <x v="28"/>
    <x v="8"/>
    <x v="1"/>
  </r>
  <r>
    <d v="2025-09-04T00:00:00"/>
    <s v="Leeds"/>
    <s v="UK"/>
    <x v="1"/>
    <s v="Female"/>
    <x v="0"/>
    <x v="27"/>
    <n v="160"/>
    <n v="40"/>
    <n v="52"/>
    <n v="4"/>
    <m/>
    <n v="24.96"/>
    <x v="0"/>
    <n v="208"/>
    <x v="61"/>
    <m/>
    <x v="11"/>
    <x v="28"/>
    <x v="8"/>
    <x v="1"/>
  </r>
  <r>
    <d v="2025-09-04T00:00:00"/>
    <s v="Bangalore"/>
    <s v="India"/>
    <x v="1"/>
    <s v="Female"/>
    <x v="2"/>
    <x v="7"/>
    <n v="275000"/>
    <n v="55000"/>
    <n v="71500"/>
    <n v="5"/>
    <m/>
    <n v="10725"/>
    <x v="1"/>
    <n v="357500"/>
    <x v="287"/>
    <m/>
    <x v="82"/>
    <x v="28"/>
    <x v="8"/>
    <x v="1"/>
  </r>
  <r>
    <d v="2025-09-04T00:00:00"/>
    <s v="Aligarh"/>
    <s v="India"/>
    <x v="0"/>
    <s v="Female"/>
    <x v="0"/>
    <x v="5"/>
    <n v="630"/>
    <n v="90"/>
    <n v="117"/>
    <n v="7"/>
    <m/>
    <n v="40.950000000000003"/>
    <x v="1"/>
    <n v="819"/>
    <x v="177"/>
    <m/>
    <x v="15"/>
    <x v="28"/>
    <x v="8"/>
    <x v="1"/>
  </r>
  <r>
    <d v="2025-10-04T00:00:00"/>
    <s v="Toronto"/>
    <s v="Canada"/>
    <x v="0"/>
    <s v="Female"/>
    <x v="2"/>
    <x v="52"/>
    <n v="35000"/>
    <n v="5000"/>
    <n v="6500"/>
    <n v="7"/>
    <m/>
    <n v="650"/>
    <x v="2"/>
    <n v="42000"/>
    <x v="316"/>
    <m/>
    <x v="211"/>
    <x v="28"/>
    <x v="9"/>
    <x v="1"/>
  </r>
  <r>
    <d v="2025-10-04T00:00:00"/>
    <s v="Cologne"/>
    <s v="Germany"/>
    <x v="0"/>
    <s v="Female"/>
    <x v="4"/>
    <x v="45"/>
    <n v="6000"/>
    <n v="2000"/>
    <n v="2600"/>
    <n v="3"/>
    <m/>
    <n v="260"/>
    <x v="2"/>
    <n v="7800"/>
    <x v="23"/>
    <m/>
    <x v="25"/>
    <x v="28"/>
    <x v="9"/>
    <x v="1"/>
  </r>
  <r>
    <d v="2025-10-04T00:00:00"/>
    <s v="Canberra"/>
    <s v="Australia"/>
    <x v="0"/>
    <s v="Male"/>
    <x v="2"/>
    <x v="17"/>
    <n v="8800"/>
    <n v="2200"/>
    <n v="2860"/>
    <n v="4"/>
    <m/>
    <n v="286"/>
    <x v="0"/>
    <n v="11000"/>
    <x v="191"/>
    <m/>
    <x v="58"/>
    <x v="28"/>
    <x v="9"/>
    <x v="1"/>
  </r>
  <r>
    <d v="2025-10-04T00:00:00"/>
    <s v="Quebec City"/>
    <s v="Canada"/>
    <x v="0"/>
    <s v="Male"/>
    <x v="0"/>
    <x v="11"/>
    <n v="2200"/>
    <n v="550"/>
    <n v="715"/>
    <n v="4"/>
    <m/>
    <n v="100"/>
    <x v="0"/>
    <n v="2860"/>
    <x v="77"/>
    <m/>
    <x v="75"/>
    <x v="28"/>
    <x v="9"/>
    <x v="1"/>
  </r>
  <r>
    <d v="2025-10-04T00:00:00"/>
    <s v="Surat"/>
    <s v="India"/>
    <x v="0"/>
    <s v="Female"/>
    <x v="1"/>
    <x v="44"/>
    <n v="600"/>
    <n v="150"/>
    <n v="195"/>
    <n v="4"/>
    <m/>
    <n v="54.6"/>
    <x v="0"/>
    <n v="780"/>
    <x v="5"/>
    <m/>
    <x v="5"/>
    <x v="28"/>
    <x v="9"/>
    <x v="1"/>
  </r>
  <r>
    <d v="2025-10-04T00:00:00"/>
    <s v="Perth"/>
    <s v="Australia"/>
    <x v="0"/>
    <s v="Female"/>
    <x v="0"/>
    <x v="6"/>
    <n v="80"/>
    <n v="20"/>
    <n v="26"/>
    <n v="4"/>
    <m/>
    <n v="10.4"/>
    <x v="2"/>
    <n v="104"/>
    <x v="60"/>
    <m/>
    <x v="59"/>
    <x v="28"/>
    <x v="9"/>
    <x v="1"/>
  </r>
  <r>
    <d v="2025-10-04T00:00:00"/>
    <s v="Mysore"/>
    <s v="India"/>
    <x v="0"/>
    <s v="Male"/>
    <x v="0"/>
    <x v="14"/>
    <n v="700"/>
    <n v="140"/>
    <n v="182"/>
    <n v="5"/>
    <m/>
    <n v="43.75"/>
    <x v="1"/>
    <n v="875"/>
    <x v="166"/>
    <m/>
    <x v="3"/>
    <x v="28"/>
    <x v="9"/>
    <x v="1"/>
  </r>
  <r>
    <d v="2025-10-04T00:00:00"/>
    <s v="Baltimore"/>
    <s v="USA"/>
    <x v="1"/>
    <s v="Female"/>
    <x v="0"/>
    <x v="43"/>
    <n v="35"/>
    <n v="7"/>
    <n v="9"/>
    <n v="5"/>
    <m/>
    <n v="6.5625"/>
    <x v="2"/>
    <n v="43.75"/>
    <x v="152"/>
    <m/>
    <x v="115"/>
    <x v="28"/>
    <x v="9"/>
    <x v="1"/>
  </r>
  <r>
    <d v="2025-10-04T00:00:00"/>
    <s v="Quebec City"/>
    <s v="Canada"/>
    <x v="0"/>
    <s v="Female"/>
    <x v="2"/>
    <x v="7"/>
    <n v="110000"/>
    <n v="55000"/>
    <n v="71500"/>
    <n v="2"/>
    <m/>
    <n v="9625"/>
    <x v="0"/>
    <n v="137500"/>
    <x v="375"/>
    <m/>
    <x v="109"/>
    <x v="28"/>
    <x v="9"/>
    <x v="1"/>
  </r>
  <r>
    <d v="2025-10-04T00:00:00"/>
    <s v="Bhagalpur"/>
    <s v="India"/>
    <x v="0"/>
    <s v="Male"/>
    <x v="1"/>
    <x v="50"/>
    <n v="1000"/>
    <n v="200"/>
    <n v="260"/>
    <n v="5"/>
    <m/>
    <n v="60"/>
    <x v="1"/>
    <n v="1200"/>
    <x v="123"/>
    <m/>
    <x v="22"/>
    <x v="28"/>
    <x v="9"/>
    <x v="1"/>
  </r>
  <r>
    <d v="2025-10-04T00:00:00"/>
    <s v="Houston"/>
    <s v="USA"/>
    <x v="0"/>
    <s v="Male"/>
    <x v="2"/>
    <x v="12"/>
    <n v="50000"/>
    <n v="25000"/>
    <n v="32500"/>
    <n v="2"/>
    <m/>
    <n v="3125"/>
    <x v="1"/>
    <n v="62500"/>
    <x v="360"/>
    <m/>
    <x v="173"/>
    <x v="28"/>
    <x v="9"/>
    <x v="1"/>
  </r>
  <r>
    <d v="2025-10-04T00:00:00"/>
    <s v="Gold Coast"/>
    <s v="Australia"/>
    <x v="0"/>
    <s v="Female"/>
    <x v="2"/>
    <x v="29"/>
    <n v="60000"/>
    <n v="12000"/>
    <n v="15600"/>
    <n v="5"/>
    <m/>
    <n v="2340"/>
    <x v="0"/>
    <n v="78000"/>
    <x v="106"/>
    <m/>
    <x v="79"/>
    <x v="28"/>
    <x v="9"/>
    <x v="1"/>
  </r>
  <r>
    <d v="2025-10-04T00:00:00"/>
    <s v="Tumkur"/>
    <s v="India"/>
    <x v="0"/>
    <s v="Female"/>
    <x v="2"/>
    <x v="29"/>
    <n v="36000"/>
    <n v="12000"/>
    <n v="15600"/>
    <n v="3"/>
    <m/>
    <n v="2250"/>
    <x v="1"/>
    <n v="45000"/>
    <x v="104"/>
    <m/>
    <x v="52"/>
    <x v="28"/>
    <x v="9"/>
    <x v="1"/>
  </r>
  <r>
    <d v="2025-10-04T00:00:00"/>
    <s v="San Jose"/>
    <s v="USA"/>
    <x v="0"/>
    <s v="Female"/>
    <x v="4"/>
    <x v="35"/>
    <n v="2500"/>
    <n v="500"/>
    <n v="650"/>
    <n v="5"/>
    <m/>
    <n v="100"/>
    <x v="1"/>
    <n v="2875"/>
    <x v="134"/>
    <m/>
    <x v="102"/>
    <x v="28"/>
    <x v="9"/>
    <x v="1"/>
  </r>
  <r>
    <d v="2025-10-04T00:00:00"/>
    <s v="Manaus"/>
    <s v="Brazil"/>
    <x v="1"/>
    <s v="Female"/>
    <x v="2"/>
    <x v="24"/>
    <n v="250"/>
    <n v="250"/>
    <n v="325"/>
    <n v="1"/>
    <m/>
    <n v="37.5"/>
    <x v="0"/>
    <n v="312.5"/>
    <x v="80"/>
    <m/>
    <x v="67"/>
    <x v="28"/>
    <x v="9"/>
    <x v="1"/>
  </r>
  <r>
    <d v="2025-10-04T00:00:00"/>
    <s v="Montreal"/>
    <s v="Canada"/>
    <x v="1"/>
    <s v="Male"/>
    <x v="2"/>
    <x v="18"/>
    <n v="2400"/>
    <n v="1200"/>
    <n v="1560"/>
    <n v="2"/>
    <m/>
    <n v="156"/>
    <x v="1"/>
    <n v="3120"/>
    <x v="72"/>
    <m/>
    <x v="70"/>
    <x v="28"/>
    <x v="9"/>
    <x v="1"/>
  </r>
  <r>
    <d v="2025-10-04T00:00:00"/>
    <s v="Bangalore"/>
    <s v="India"/>
    <x v="0"/>
    <s v="Female"/>
    <x v="2"/>
    <x v="12"/>
    <n v="125000"/>
    <n v="25000"/>
    <n v="32500"/>
    <n v="5"/>
    <m/>
    <n v="4875"/>
    <x v="1"/>
    <n v="162500"/>
    <x v="229"/>
    <m/>
    <x v="84"/>
    <x v="28"/>
    <x v="9"/>
    <x v="1"/>
  </r>
  <r>
    <d v="2025-10-04T00:00:00"/>
    <s v="Fujairah"/>
    <s v="UAE"/>
    <x v="0"/>
    <s v="Male"/>
    <x v="2"/>
    <x v="17"/>
    <n v="6600"/>
    <n v="2200"/>
    <n v="2860"/>
    <n v="3"/>
    <m/>
    <n v="286"/>
    <x v="1"/>
    <n v="8580"/>
    <x v="223"/>
    <m/>
    <x v="174"/>
    <x v="28"/>
    <x v="9"/>
    <x v="1"/>
  </r>
  <r>
    <d v="2025-10-04T00:00:00"/>
    <s v="Aligarh"/>
    <s v="India"/>
    <x v="0"/>
    <s v="Female"/>
    <x v="2"/>
    <x v="17"/>
    <n v="8800"/>
    <n v="2200"/>
    <n v="2860"/>
    <n v="4"/>
    <m/>
    <n v="286"/>
    <x v="1"/>
    <n v="11440"/>
    <x v="59"/>
    <m/>
    <x v="58"/>
    <x v="28"/>
    <x v="9"/>
    <x v="1"/>
  </r>
  <r>
    <d v="2025-11-04T00:00:00"/>
    <s v="Perth"/>
    <s v="Australia"/>
    <x v="1"/>
    <s v="Male"/>
    <x v="0"/>
    <x v="3"/>
    <n v="200"/>
    <n v="100"/>
    <n v="130"/>
    <n v="2"/>
    <m/>
    <n v="31.2"/>
    <x v="0"/>
    <n v="260"/>
    <x v="55"/>
    <m/>
    <x v="54"/>
    <x v="28"/>
    <x v="10"/>
    <x v="1"/>
  </r>
  <r>
    <d v="2025-11-04T00:00:00"/>
    <s v="Seattle"/>
    <s v="USA"/>
    <x v="1"/>
    <s v="Male"/>
    <x v="2"/>
    <x v="24"/>
    <n v="1000"/>
    <n v="250"/>
    <n v="325"/>
    <n v="4"/>
    <m/>
    <n v="100"/>
    <x v="1"/>
    <n v="1300"/>
    <x v="52"/>
    <m/>
    <x v="22"/>
    <x v="28"/>
    <x v="10"/>
    <x v="1"/>
  </r>
  <r>
    <d v="2025-11-04T00:00:00"/>
    <s v="Surat"/>
    <s v="India"/>
    <x v="1"/>
    <s v="Male"/>
    <x v="2"/>
    <x v="18"/>
    <n v="9600"/>
    <n v="1200"/>
    <n v="1560"/>
    <n v="8"/>
    <m/>
    <n v="156"/>
    <x v="1"/>
    <n v="12480"/>
    <x v="220"/>
    <m/>
    <x v="171"/>
    <x v="28"/>
    <x v="10"/>
    <x v="1"/>
  </r>
  <r>
    <d v="2025-11-04T00:00:00"/>
    <s v="Boston"/>
    <s v="USA"/>
    <x v="0"/>
    <s v="Female"/>
    <x v="0"/>
    <x v="36"/>
    <n v="275"/>
    <n v="55"/>
    <n v="72"/>
    <n v="5"/>
    <m/>
    <n v="17.875"/>
    <x v="1"/>
    <n v="357.5"/>
    <x v="120"/>
    <m/>
    <x v="113"/>
    <x v="28"/>
    <x v="10"/>
    <x v="1"/>
  </r>
  <r>
    <d v="2025-11-04T00:00:00"/>
    <s v="Aizawl"/>
    <s v="India"/>
    <x v="0"/>
    <s v="Male"/>
    <x v="2"/>
    <x v="24"/>
    <n v="1750"/>
    <n v="250"/>
    <n v="325"/>
    <n v="7"/>
    <m/>
    <n v="100"/>
    <x v="1"/>
    <n v="2100"/>
    <x v="288"/>
    <m/>
    <x v="31"/>
    <x v="28"/>
    <x v="10"/>
    <x v="1"/>
  </r>
  <r>
    <d v="2025-11-04T00:00:00"/>
    <s v="Berlin"/>
    <s v="Germany"/>
    <x v="1"/>
    <s v="Male"/>
    <x v="0"/>
    <x v="33"/>
    <n v="300"/>
    <n v="60"/>
    <n v="78"/>
    <n v="5"/>
    <m/>
    <n v="46.8"/>
    <x v="0"/>
    <n v="390"/>
    <x v="43"/>
    <m/>
    <x v="85"/>
    <x v="28"/>
    <x v="10"/>
    <x v="1"/>
  </r>
  <r>
    <d v="2025-11-04T00:00:00"/>
    <s v="Ratlam"/>
    <s v="India"/>
    <x v="1"/>
    <s v="Male"/>
    <x v="0"/>
    <x v="3"/>
    <n v="600"/>
    <n v="100"/>
    <n v="130"/>
    <n v="6"/>
    <m/>
    <n v="93.6"/>
    <x v="0"/>
    <n v="780"/>
    <x v="5"/>
    <m/>
    <x v="5"/>
    <x v="28"/>
    <x v="10"/>
    <x v="1"/>
  </r>
  <r>
    <d v="2025-11-04T00:00:00"/>
    <s v="Bokaro"/>
    <s v="India"/>
    <x v="1"/>
    <s v="Female"/>
    <x v="0"/>
    <x v="4"/>
    <n v="40"/>
    <n v="40"/>
    <n v="52"/>
    <n v="1"/>
    <m/>
    <n v="6"/>
    <x v="0"/>
    <n v="50"/>
    <x v="188"/>
    <m/>
    <x v="45"/>
    <x v="28"/>
    <x v="10"/>
    <x v="1"/>
  </r>
  <r>
    <d v="2025-11-04T00:00:00"/>
    <s v="Austin"/>
    <s v="USA"/>
    <x v="1"/>
    <s v="Male"/>
    <x v="0"/>
    <x v="1"/>
    <n v="240"/>
    <n v="80"/>
    <n v="104"/>
    <n v="3"/>
    <m/>
    <n v="31.2"/>
    <x v="1"/>
    <n v="312"/>
    <x v="7"/>
    <m/>
    <x v="7"/>
    <x v="28"/>
    <x v="10"/>
    <x v="1"/>
  </r>
  <r>
    <d v="2025-11-04T00:00:00"/>
    <s v="Berlin"/>
    <s v="Germany"/>
    <x v="0"/>
    <s v="Female"/>
    <x v="4"/>
    <x v="30"/>
    <n v="7500"/>
    <n v="1500"/>
    <n v="1950"/>
    <n v="5"/>
    <m/>
    <n v="195"/>
    <x v="1"/>
    <n v="9750"/>
    <x v="49"/>
    <m/>
    <x v="50"/>
    <x v="28"/>
    <x v="10"/>
    <x v="1"/>
  </r>
  <r>
    <d v="2025-11-04T00:00:00"/>
    <s v="Ratlam"/>
    <s v="India"/>
    <x v="1"/>
    <s v="Male"/>
    <x v="1"/>
    <x v="22"/>
    <n v="600"/>
    <n v="100"/>
    <n v="130"/>
    <n v="6"/>
    <m/>
    <n v="78"/>
    <x v="1"/>
    <n v="780"/>
    <x v="5"/>
    <m/>
    <x v="5"/>
    <x v="28"/>
    <x v="10"/>
    <x v="1"/>
  </r>
  <r>
    <d v="2025-11-04T00:00:00"/>
    <s v="Manaus"/>
    <s v="Brazil"/>
    <x v="0"/>
    <s v="Male"/>
    <x v="0"/>
    <x v="0"/>
    <n v="2000"/>
    <n v="250"/>
    <n v="325"/>
    <n v="8"/>
    <m/>
    <n v="100"/>
    <x v="1"/>
    <n v="2500"/>
    <x v="322"/>
    <m/>
    <x v="48"/>
    <x v="28"/>
    <x v="10"/>
    <x v="1"/>
  </r>
  <r>
    <d v="2025-11-04T00:00:00"/>
    <s v="Boston"/>
    <s v="USA"/>
    <x v="1"/>
    <s v="Male"/>
    <x v="4"/>
    <x v="30"/>
    <n v="4500"/>
    <n v="1500"/>
    <n v="1950"/>
    <n v="3"/>
    <m/>
    <n v="195"/>
    <x v="0"/>
    <n v="5850"/>
    <x v="194"/>
    <m/>
    <x v="40"/>
    <x v="28"/>
    <x v="10"/>
    <x v="1"/>
  </r>
  <r>
    <d v="2025-11-04T00:00:00"/>
    <s v="Salvador"/>
    <s v="Brazil"/>
    <x v="0"/>
    <s v="Male"/>
    <x v="1"/>
    <x v="47"/>
    <n v="175"/>
    <n v="25"/>
    <n v="33"/>
    <n v="7"/>
    <m/>
    <n v="15.925000000000001"/>
    <x v="0"/>
    <n v="227.5"/>
    <x v="186"/>
    <m/>
    <x v="153"/>
    <x v="28"/>
    <x v="10"/>
    <x v="1"/>
  </r>
  <r>
    <d v="2025-11-04T00:00:00"/>
    <s v="Canberra"/>
    <s v="Australia"/>
    <x v="0"/>
    <s v="Male"/>
    <x v="4"/>
    <x v="30"/>
    <n v="10500"/>
    <n v="1500"/>
    <n v="1950"/>
    <n v="7"/>
    <m/>
    <n v="195"/>
    <x v="2"/>
    <n v="13650"/>
    <x v="272"/>
    <m/>
    <x v="205"/>
    <x v="28"/>
    <x v="10"/>
    <x v="1"/>
  </r>
  <r>
    <d v="2025-11-04T00:00:00"/>
    <s v="Kota"/>
    <s v="India"/>
    <x v="0"/>
    <s v="Male"/>
    <x v="0"/>
    <x v="1"/>
    <n v="640"/>
    <n v="80"/>
    <n v="104"/>
    <n v="8"/>
    <m/>
    <n v="76.8"/>
    <x v="2"/>
    <n v="768"/>
    <x v="368"/>
    <m/>
    <x v="162"/>
    <x v="28"/>
    <x v="10"/>
    <x v="1"/>
  </r>
  <r>
    <d v="2025-11-04T00:00:00"/>
    <s v="Sheffield"/>
    <s v="UK"/>
    <x v="0"/>
    <s v="Male"/>
    <x v="0"/>
    <x v="4"/>
    <n v="160"/>
    <n v="40"/>
    <n v="52"/>
    <n v="4"/>
    <m/>
    <n v="20.8"/>
    <x v="2"/>
    <n v="208"/>
    <x v="61"/>
    <m/>
    <x v="11"/>
    <x v="28"/>
    <x v="10"/>
    <x v="1"/>
  </r>
  <r>
    <d v="2025-11-04T00:00:00"/>
    <s v="SÃ£o Paulo"/>
    <s v="Brazil"/>
    <x v="1"/>
    <s v="Female"/>
    <x v="0"/>
    <x v="14"/>
    <n v="420"/>
    <n v="140"/>
    <n v="182"/>
    <n v="3"/>
    <m/>
    <n v="52.5"/>
    <x v="1"/>
    <n v="525"/>
    <x v="234"/>
    <m/>
    <x v="32"/>
    <x v="28"/>
    <x v="10"/>
    <x v="1"/>
  </r>
  <r>
    <d v="2025-11-04T00:00:00"/>
    <s v="Agra"/>
    <s v="India"/>
    <x v="0"/>
    <s v="Female"/>
    <x v="0"/>
    <x v="3"/>
    <n v="500"/>
    <n v="100"/>
    <n v="130"/>
    <n v="5"/>
    <m/>
    <n v="32.5"/>
    <x v="1"/>
    <n v="650"/>
    <x v="22"/>
    <m/>
    <x v="24"/>
    <x v="28"/>
    <x v="10"/>
    <x v="1"/>
  </r>
  <r>
    <d v="2025-11-04T00:00:00"/>
    <s v="Gandhinagar"/>
    <s v="India"/>
    <x v="0"/>
    <s v="Male"/>
    <x v="0"/>
    <x v="1"/>
    <n v="400"/>
    <n v="80"/>
    <n v="104"/>
    <n v="5"/>
    <m/>
    <n v="36.4"/>
    <x v="0"/>
    <n v="520"/>
    <x v="20"/>
    <m/>
    <x v="20"/>
    <x v="28"/>
    <x v="10"/>
    <x v="1"/>
  </r>
  <r>
    <d v="2025-11-04T00:00:00"/>
    <s v="Hamburg"/>
    <s v="Germany"/>
    <x v="1"/>
    <s v="Male"/>
    <x v="0"/>
    <x v="1"/>
    <n v="480"/>
    <n v="80"/>
    <n v="104"/>
    <n v="6"/>
    <m/>
    <n v="62.4"/>
    <x v="1"/>
    <n v="624"/>
    <x v="201"/>
    <m/>
    <x v="110"/>
    <x v="28"/>
    <x v="10"/>
    <x v="1"/>
  </r>
  <r>
    <d v="2025-11-04T00:00:00"/>
    <s v="Manaus"/>
    <s v="Brazil"/>
    <x v="1"/>
    <s v="Male"/>
    <x v="0"/>
    <x v="1"/>
    <n v="640"/>
    <n v="80"/>
    <n v="104"/>
    <n v="8"/>
    <m/>
    <n v="73.599999999999994"/>
    <x v="1"/>
    <n v="736"/>
    <x v="27"/>
    <m/>
    <x v="162"/>
    <x v="28"/>
    <x v="10"/>
    <x v="1"/>
  </r>
  <r>
    <d v="2025-11-04T00:00:00"/>
    <s v="Gwalior"/>
    <s v="India"/>
    <x v="0"/>
    <s v="Female"/>
    <x v="4"/>
    <x v="13"/>
    <n v="5400"/>
    <n v="900"/>
    <n v="1170"/>
    <n v="6"/>
    <m/>
    <n v="117"/>
    <x v="2"/>
    <n v="7020"/>
    <x v="105"/>
    <m/>
    <x v="141"/>
    <x v="28"/>
    <x v="10"/>
    <x v="1"/>
  </r>
  <r>
    <d v="2025-11-04T00:00:00"/>
    <s v="Chicago"/>
    <s v="USA"/>
    <x v="0"/>
    <s v="Male"/>
    <x v="1"/>
    <x v="47"/>
    <n v="225"/>
    <n v="25"/>
    <n v="33"/>
    <n v="9"/>
    <m/>
    <n v="14.625"/>
    <x v="1"/>
    <n v="292.5"/>
    <x v="37"/>
    <m/>
    <x v="229"/>
    <x v="28"/>
    <x v="10"/>
    <x v="1"/>
  </r>
  <r>
    <d v="2025-11-04T00:00:00"/>
    <s v="Manchester"/>
    <s v="UK"/>
    <x v="1"/>
    <s v="Male"/>
    <x v="0"/>
    <x v="43"/>
    <n v="28"/>
    <n v="7"/>
    <n v="9"/>
    <n v="4"/>
    <m/>
    <n v="5.46"/>
    <x v="2"/>
    <n v="36.4"/>
    <x v="125"/>
    <m/>
    <x v="186"/>
    <x v="28"/>
    <x v="10"/>
    <x v="1"/>
  </r>
  <r>
    <d v="2025-11-04T00:00:00"/>
    <s v="Gold Coast"/>
    <s v="Australia"/>
    <x v="0"/>
    <s v="Female"/>
    <x v="0"/>
    <x v="1"/>
    <n v="480"/>
    <n v="80"/>
    <n v="104"/>
    <n v="6"/>
    <m/>
    <n v="31.2"/>
    <x v="1"/>
    <n v="624"/>
    <x v="201"/>
    <m/>
    <x v="110"/>
    <x v="28"/>
    <x v="10"/>
    <x v="1"/>
  </r>
  <r>
    <d v="2025-11-04T00:00:00"/>
    <s v="Umm Al Quwain"/>
    <s v="UAE"/>
    <x v="0"/>
    <s v="Female"/>
    <x v="2"/>
    <x v="17"/>
    <n v="8800"/>
    <n v="2200"/>
    <n v="2860"/>
    <n v="4"/>
    <m/>
    <n v="286"/>
    <x v="1"/>
    <n v="11000"/>
    <x v="191"/>
    <m/>
    <x v="58"/>
    <x v="28"/>
    <x v="10"/>
    <x v="1"/>
  </r>
  <r>
    <d v="2025-12-04T00:00:00"/>
    <s v="Stuttgart"/>
    <s v="Germany"/>
    <x v="0"/>
    <s v="Male"/>
    <x v="4"/>
    <x v="37"/>
    <n v="2700"/>
    <n v="300"/>
    <n v="390"/>
    <n v="9"/>
    <m/>
    <n v="100"/>
    <x v="1"/>
    <n v="3240"/>
    <x v="137"/>
    <m/>
    <x v="106"/>
    <x v="28"/>
    <x v="11"/>
    <x v="1"/>
  </r>
  <r>
    <d v="2025-12-04T00:00:00"/>
    <s v="Birmingham"/>
    <s v="UK"/>
    <x v="0"/>
    <s v="Female"/>
    <x v="0"/>
    <x v="43"/>
    <n v="21"/>
    <n v="7"/>
    <n v="9"/>
    <n v="3"/>
    <m/>
    <n v="1.365"/>
    <x v="1"/>
    <n v="27.3"/>
    <x v="246"/>
    <m/>
    <x v="137"/>
    <x v="28"/>
    <x v="11"/>
    <x v="1"/>
  </r>
  <r>
    <d v="2025-12-04T00:00:00"/>
    <s v="Bardhaman"/>
    <s v="India"/>
    <x v="0"/>
    <s v="Male"/>
    <x v="4"/>
    <x v="37"/>
    <n v="1800"/>
    <n v="300"/>
    <n v="390"/>
    <n v="6"/>
    <m/>
    <n v="100"/>
    <x v="0"/>
    <n v="2250"/>
    <x v="0"/>
    <m/>
    <x v="122"/>
    <x v="28"/>
    <x v="11"/>
    <x v="1"/>
  </r>
  <r>
    <d v="2025-12-04T00:00:00"/>
    <s v="Aligarh"/>
    <s v="India"/>
    <x v="0"/>
    <s v="Female"/>
    <x v="3"/>
    <x v="46"/>
    <n v="475"/>
    <n v="95"/>
    <n v="124"/>
    <n v="5"/>
    <m/>
    <n v="30.875"/>
    <x v="1"/>
    <n v="617.5"/>
    <x v="97"/>
    <m/>
    <x v="90"/>
    <x v="28"/>
    <x v="11"/>
    <x v="1"/>
  </r>
  <r>
    <d v="2025-12-04T00:00:00"/>
    <s v="Jaipur"/>
    <s v="India"/>
    <x v="1"/>
    <s v="Female"/>
    <x v="2"/>
    <x v="7"/>
    <n v="55000"/>
    <n v="55000"/>
    <n v="71500"/>
    <n v="1"/>
    <m/>
    <n v="7150"/>
    <x v="1"/>
    <n v="71500"/>
    <x v="181"/>
    <m/>
    <x v="149"/>
    <x v="28"/>
    <x v="11"/>
    <x v="1"/>
  </r>
  <r>
    <d v="2025-12-04T00:00:00"/>
    <s v="Belo Horizonte"/>
    <s v="Brazil"/>
    <x v="0"/>
    <s v="Male"/>
    <x v="0"/>
    <x v="27"/>
    <n v="80"/>
    <n v="40"/>
    <n v="52"/>
    <n v="2"/>
    <m/>
    <n v="7"/>
    <x v="0"/>
    <n v="100"/>
    <x v="9"/>
    <m/>
    <x v="59"/>
    <x v="28"/>
    <x v="11"/>
    <x v="1"/>
  </r>
  <r>
    <d v="2025-12-04T00:00:00"/>
    <s v="Dresden"/>
    <s v="Germany"/>
    <x v="0"/>
    <s v="Female"/>
    <x v="1"/>
    <x v="44"/>
    <n v="1200"/>
    <n v="150"/>
    <n v="195"/>
    <n v="8"/>
    <m/>
    <n v="100"/>
    <x v="0"/>
    <n v="1560"/>
    <x v="115"/>
    <m/>
    <x v="105"/>
    <x v="28"/>
    <x v="11"/>
    <x v="1"/>
  </r>
  <r>
    <d v="2025-12-04T00:00:00"/>
    <s v="Rewa"/>
    <s v="India"/>
    <x v="0"/>
    <s v="Female"/>
    <x v="0"/>
    <x v="43"/>
    <n v="21"/>
    <n v="7"/>
    <n v="9"/>
    <n v="3"/>
    <m/>
    <n v="1.365"/>
    <x v="1"/>
    <n v="27.3"/>
    <x v="246"/>
    <m/>
    <x v="137"/>
    <x v="28"/>
    <x v="11"/>
    <x v="1"/>
  </r>
  <r>
    <d v="2025-12-04T00:00:00"/>
    <s v="Manaus"/>
    <s v="Brazil"/>
    <x v="1"/>
    <s v="Male"/>
    <x v="0"/>
    <x v="9"/>
    <n v="240"/>
    <n v="60"/>
    <n v="78"/>
    <n v="4"/>
    <m/>
    <n v="36"/>
    <x v="0"/>
    <n v="300"/>
    <x v="55"/>
    <m/>
    <x v="7"/>
    <x v="28"/>
    <x v="11"/>
    <x v="1"/>
  </r>
  <r>
    <d v="2025-12-04T00:00:00"/>
    <s v="Ottawa"/>
    <s v="Canada"/>
    <x v="0"/>
    <s v="Male"/>
    <x v="3"/>
    <x v="48"/>
    <n v="300"/>
    <n v="300"/>
    <n v="390"/>
    <n v="1"/>
    <m/>
    <n v="26.25"/>
    <x v="0"/>
    <n v="375"/>
    <x v="24"/>
    <m/>
    <x v="85"/>
    <x v="28"/>
    <x v="11"/>
    <x v="1"/>
  </r>
  <r>
    <d v="2025-12-04T00:00:00"/>
    <s v="Canberra"/>
    <s v="Australia"/>
    <x v="0"/>
    <s v="Male"/>
    <x v="0"/>
    <x v="0"/>
    <n v="1750"/>
    <n v="250"/>
    <n v="325"/>
    <n v="7"/>
    <m/>
    <n v="100"/>
    <x v="0"/>
    <n v="2275"/>
    <x v="31"/>
    <m/>
    <x v="31"/>
    <x v="28"/>
    <x v="11"/>
    <x v="1"/>
  </r>
  <r>
    <d v="2025-12-04T00:00:00"/>
    <s v="BrasÃ­lia"/>
    <s v="Brazil"/>
    <x v="0"/>
    <s v="Male"/>
    <x v="4"/>
    <x v="45"/>
    <n v="16000"/>
    <n v="2000"/>
    <n v="2600"/>
    <n v="8"/>
    <m/>
    <n v="260"/>
    <x v="2"/>
    <n v="19200"/>
    <x v="390"/>
    <m/>
    <x v="95"/>
    <x v="28"/>
    <x v="11"/>
    <x v="1"/>
  </r>
  <r>
    <d v="2025-12-04T00:00:00"/>
    <s v="Leipzig"/>
    <s v="Germany"/>
    <x v="0"/>
    <s v="Male"/>
    <x v="2"/>
    <x v="24"/>
    <n v="1000"/>
    <n v="250"/>
    <n v="325"/>
    <n v="4"/>
    <m/>
    <n v="87.5"/>
    <x v="0"/>
    <n v="1250"/>
    <x v="214"/>
    <m/>
    <x v="22"/>
    <x v="28"/>
    <x v="11"/>
    <x v="1"/>
  </r>
  <r>
    <d v="2025-12-04T00:00:00"/>
    <s v="Bokaro"/>
    <s v="India"/>
    <x v="0"/>
    <s v="Male"/>
    <x v="5"/>
    <x v="58"/>
    <n v="1750"/>
    <n v="250"/>
    <n v="325"/>
    <n v="7"/>
    <m/>
    <n v="100"/>
    <x v="0"/>
    <n v="2275"/>
    <x v="31"/>
    <m/>
    <x v="31"/>
    <x v="28"/>
    <x v="11"/>
    <x v="1"/>
  </r>
  <r>
    <d v="2025-12-04T00:00:00"/>
    <s v="Pali"/>
    <s v="India"/>
    <x v="1"/>
    <s v="Male"/>
    <x v="0"/>
    <x v="6"/>
    <n v="80"/>
    <n v="20"/>
    <n v="26"/>
    <n v="4"/>
    <m/>
    <n v="10.4"/>
    <x v="1"/>
    <n v="104"/>
    <x v="60"/>
    <m/>
    <x v="59"/>
    <x v="28"/>
    <x v="11"/>
    <x v="1"/>
  </r>
  <r>
    <d v="2025-12-04T00:00:00"/>
    <s v="Montreal"/>
    <s v="Canada"/>
    <x v="1"/>
    <s v="Male"/>
    <x v="0"/>
    <x v="0"/>
    <n v="750"/>
    <n v="250"/>
    <n v="325"/>
    <n v="3"/>
    <m/>
    <n v="100"/>
    <x v="0"/>
    <n v="900"/>
    <x v="22"/>
    <m/>
    <x v="126"/>
    <x v="28"/>
    <x v="11"/>
    <x v="1"/>
  </r>
  <r>
    <d v="2025-12-04T00:00:00"/>
    <s v="Delhi"/>
    <s v="India"/>
    <x v="0"/>
    <s v="Male"/>
    <x v="4"/>
    <x v="30"/>
    <n v="13500"/>
    <n v="1500"/>
    <n v="1950"/>
    <n v="9"/>
    <m/>
    <n v="195"/>
    <x v="0"/>
    <n v="17550"/>
    <x v="400"/>
    <m/>
    <x v="190"/>
    <x v="28"/>
    <x v="11"/>
    <x v="1"/>
  </r>
  <r>
    <d v="2025-12-04T00:00:00"/>
    <s v="Stuttgart"/>
    <s v="Germany"/>
    <x v="0"/>
    <s v="Male"/>
    <x v="0"/>
    <x v="14"/>
    <n v="140"/>
    <n v="140"/>
    <n v="182"/>
    <n v="1"/>
    <m/>
    <n v="12.25"/>
    <x v="0"/>
    <n v="175"/>
    <x v="145"/>
    <m/>
    <x v="62"/>
    <x v="28"/>
    <x v="11"/>
    <x v="1"/>
  </r>
  <r>
    <d v="2025-12-04T00:00:00"/>
    <s v="Tenali"/>
    <s v="India"/>
    <x v="0"/>
    <s v="Male"/>
    <x v="0"/>
    <x v="3"/>
    <n v="600"/>
    <n v="100"/>
    <n v="130"/>
    <n v="6"/>
    <m/>
    <n v="54.6"/>
    <x v="0"/>
    <n v="780"/>
    <x v="5"/>
    <m/>
    <x v="5"/>
    <x v="28"/>
    <x v="11"/>
    <x v="1"/>
  </r>
  <r>
    <d v="2025-12-04T00:00:00"/>
    <s v="Hyderabad"/>
    <s v="India"/>
    <x v="1"/>
    <s v="Male"/>
    <x v="0"/>
    <x v="14"/>
    <n v="420"/>
    <n v="140"/>
    <n v="182"/>
    <n v="3"/>
    <m/>
    <n v="81.900000000000006"/>
    <x v="2"/>
    <n v="546"/>
    <x v="15"/>
    <m/>
    <x v="32"/>
    <x v="28"/>
    <x v="11"/>
    <x v="1"/>
  </r>
  <r>
    <d v="2025-12-04T00:00:00"/>
    <s v="San Francisco"/>
    <s v="USA"/>
    <x v="1"/>
    <s v="Male"/>
    <x v="2"/>
    <x v="15"/>
    <n v="24500"/>
    <n v="3500"/>
    <n v="4550"/>
    <n v="7"/>
    <m/>
    <n v="455"/>
    <x v="2"/>
    <n v="29400"/>
    <x v="46"/>
    <m/>
    <x v="47"/>
    <x v="28"/>
    <x v="11"/>
    <x v="1"/>
  </r>
  <r>
    <d v="2025-12-04T00:00:00"/>
    <s v="Adelaide"/>
    <s v="Australia"/>
    <x v="0"/>
    <s v="Male"/>
    <x v="0"/>
    <x v="43"/>
    <n v="42"/>
    <n v="7"/>
    <n v="9"/>
    <n v="6"/>
    <m/>
    <n v="2.625"/>
    <x v="1"/>
    <n v="52.5"/>
    <x v="100"/>
    <m/>
    <x v="93"/>
    <x v="28"/>
    <x v="11"/>
    <x v="1"/>
  </r>
  <r>
    <d v="2025-12-04T00:00:00"/>
    <s v="Ludhiana"/>
    <s v="India"/>
    <x v="0"/>
    <s v="Male"/>
    <x v="2"/>
    <x v="7"/>
    <n v="550000"/>
    <n v="55000"/>
    <n v="71500"/>
    <n v="10"/>
    <m/>
    <n v="10725"/>
    <x v="0"/>
    <n v="715000"/>
    <x v="124"/>
    <m/>
    <x v="116"/>
    <x v="28"/>
    <x v="11"/>
    <x v="1"/>
  </r>
  <r>
    <d v="2025-12-04T00:00:00"/>
    <s v="Denver"/>
    <s v="USA"/>
    <x v="1"/>
    <s v="Male"/>
    <x v="4"/>
    <x v="13"/>
    <n v="1800"/>
    <n v="900"/>
    <n v="1170"/>
    <n v="2"/>
    <m/>
    <n v="117"/>
    <x v="0"/>
    <n v="2250"/>
    <x v="0"/>
    <m/>
    <x v="122"/>
    <x v="28"/>
    <x v="11"/>
    <x v="1"/>
  </r>
  <r>
    <d v="2025-12-04T00:00:00"/>
    <s v="Liverpool"/>
    <s v="UK"/>
    <x v="0"/>
    <s v="Male"/>
    <x v="0"/>
    <x v="43"/>
    <n v="7"/>
    <n v="7"/>
    <n v="9"/>
    <n v="1"/>
    <m/>
    <n v="0.91"/>
    <x v="2"/>
    <n v="9.1"/>
    <x v="263"/>
    <m/>
    <x v="202"/>
    <x v="28"/>
    <x v="11"/>
    <x v="1"/>
  </r>
  <r>
    <d v="2025-12-04T00:00:00"/>
    <s v="Baranagar"/>
    <s v="India"/>
    <x v="0"/>
    <s v="Female"/>
    <x v="2"/>
    <x v="15"/>
    <n v="7000"/>
    <n v="3500"/>
    <n v="4550"/>
    <n v="2"/>
    <m/>
    <n v="455"/>
    <x v="2"/>
    <n v="9100"/>
    <x v="112"/>
    <m/>
    <x v="157"/>
    <x v="28"/>
    <x v="11"/>
    <x v="1"/>
  </r>
  <r>
    <s v="13-04-2025"/>
    <s v="Baltimore"/>
    <s v="USA"/>
    <x v="1"/>
    <s v="Female"/>
    <x v="0"/>
    <x v="38"/>
    <n v="180"/>
    <n v="45"/>
    <n v="59"/>
    <n v="4"/>
    <m/>
    <n v="35.1"/>
    <x v="2"/>
    <n v="234"/>
    <x v="2"/>
    <m/>
    <x v="94"/>
    <x v="3"/>
    <x v="4"/>
    <x v="1"/>
  </r>
  <r>
    <s v="13-04-2025"/>
    <s v="Sharjah"/>
    <s v="UAE"/>
    <x v="1"/>
    <s v="Female"/>
    <x v="0"/>
    <x v="38"/>
    <n v="180"/>
    <n v="45"/>
    <n v="59"/>
    <n v="4"/>
    <m/>
    <n v="27"/>
    <x v="0"/>
    <n v="225"/>
    <x v="65"/>
    <m/>
    <x v="94"/>
    <x v="3"/>
    <x v="4"/>
    <x v="1"/>
  </r>
  <r>
    <s v="13-04-2025"/>
    <s v="Mysore"/>
    <s v="India"/>
    <x v="1"/>
    <s v="Female"/>
    <x v="2"/>
    <x v="24"/>
    <n v="1750"/>
    <n v="250"/>
    <n v="325"/>
    <n v="7"/>
    <m/>
    <n v="100"/>
    <x v="2"/>
    <n v="2275"/>
    <x v="31"/>
    <m/>
    <x v="31"/>
    <x v="3"/>
    <x v="4"/>
    <x v="1"/>
  </r>
  <r>
    <s v="13-04-2025"/>
    <s v="Madurai"/>
    <s v="India"/>
    <x v="1"/>
    <s v="Female"/>
    <x v="0"/>
    <x v="9"/>
    <n v="180"/>
    <n v="60"/>
    <n v="78"/>
    <n v="3"/>
    <m/>
    <n v="35.1"/>
    <x v="2"/>
    <n v="234"/>
    <x v="2"/>
    <m/>
    <x v="2"/>
    <x v="3"/>
    <x v="4"/>
    <x v="1"/>
  </r>
  <r>
    <s v="13-04-2025"/>
    <s v="Ras Al Khaimah"/>
    <s v="UAE"/>
    <x v="0"/>
    <s v="Male"/>
    <x v="0"/>
    <x v="14"/>
    <n v="700"/>
    <n v="140"/>
    <n v="182"/>
    <n v="5"/>
    <m/>
    <n v="87.5"/>
    <x v="2"/>
    <n v="875"/>
    <x v="166"/>
    <m/>
    <x v="3"/>
    <x v="3"/>
    <x v="4"/>
    <x v="1"/>
  </r>
  <r>
    <s v="13-04-2025"/>
    <s v="Satna"/>
    <s v="India"/>
    <x v="0"/>
    <s v="Male"/>
    <x v="0"/>
    <x v="3"/>
    <n v="100"/>
    <n v="100"/>
    <n v="130"/>
    <n v="1"/>
    <m/>
    <n v="12.5"/>
    <x v="2"/>
    <n v="125"/>
    <x v="29"/>
    <m/>
    <x v="9"/>
    <x v="3"/>
    <x v="4"/>
    <x v="1"/>
  </r>
  <r>
    <s v="13-04-2025"/>
    <s v="Gandhinagar"/>
    <s v="India"/>
    <x v="1"/>
    <s v="Male"/>
    <x v="4"/>
    <x v="13"/>
    <n v="3600"/>
    <n v="900"/>
    <n v="1170"/>
    <n v="4"/>
    <m/>
    <n v="117"/>
    <x v="0"/>
    <n v="4140"/>
    <x v="137"/>
    <m/>
    <x v="16"/>
    <x v="3"/>
    <x v="4"/>
    <x v="1"/>
  </r>
  <r>
    <s v="13-04-2025"/>
    <s v="Bardhaman"/>
    <s v="India"/>
    <x v="1"/>
    <s v="Female"/>
    <x v="0"/>
    <x v="5"/>
    <n v="360"/>
    <n v="90"/>
    <n v="117"/>
    <n v="4"/>
    <m/>
    <n v="46.8"/>
    <x v="1"/>
    <n v="468"/>
    <x v="101"/>
    <m/>
    <x v="44"/>
    <x v="3"/>
    <x v="4"/>
    <x v="1"/>
  </r>
  <r>
    <s v="13-04-2025"/>
    <s v="SÃ£o Paulo"/>
    <s v="Brazil"/>
    <x v="0"/>
    <s v="Male"/>
    <x v="0"/>
    <x v="38"/>
    <n v="315"/>
    <n v="45"/>
    <n v="59"/>
    <n v="7"/>
    <m/>
    <n v="19.6875"/>
    <x v="1"/>
    <n v="393.75"/>
    <x v="230"/>
    <m/>
    <x v="178"/>
    <x v="3"/>
    <x v="4"/>
    <x v="1"/>
  </r>
  <r>
    <s v="13-04-2025"/>
    <s v="Surat"/>
    <s v="India"/>
    <x v="0"/>
    <s v="Male"/>
    <x v="0"/>
    <x v="4"/>
    <n v="320"/>
    <n v="40"/>
    <n v="52"/>
    <n v="8"/>
    <m/>
    <n v="28"/>
    <x v="0"/>
    <n v="400"/>
    <x v="187"/>
    <m/>
    <x v="28"/>
    <x v="3"/>
    <x v="4"/>
    <x v="1"/>
  </r>
  <r>
    <s v="13-04-2025"/>
    <s v="Kanpur"/>
    <s v="India"/>
    <x v="0"/>
    <s v="Female"/>
    <x v="0"/>
    <x v="14"/>
    <n v="980"/>
    <n v="140"/>
    <n v="182"/>
    <n v="7"/>
    <m/>
    <n v="63.7"/>
    <x v="1"/>
    <n v="1274"/>
    <x v="135"/>
    <m/>
    <x v="121"/>
    <x v="3"/>
    <x v="4"/>
    <x v="1"/>
  </r>
  <r>
    <s v="13-04-2025"/>
    <s v="Austin"/>
    <s v="USA"/>
    <x v="0"/>
    <s v="Female"/>
    <x v="0"/>
    <x v="43"/>
    <n v="28"/>
    <n v="7"/>
    <n v="9"/>
    <n v="4"/>
    <m/>
    <n v="2.4500000000000002"/>
    <x v="0"/>
    <n v="35"/>
    <x v="182"/>
    <m/>
    <x v="186"/>
    <x v="3"/>
    <x v="4"/>
    <x v="1"/>
  </r>
  <r>
    <s v="13-04-2025"/>
    <s v="Jacksonville"/>
    <s v="USA"/>
    <x v="0"/>
    <s v="Male"/>
    <x v="2"/>
    <x v="19"/>
    <n v="54000"/>
    <n v="18000"/>
    <n v="23400"/>
    <n v="3"/>
    <m/>
    <n v="3510"/>
    <x v="0"/>
    <n v="70200"/>
    <x v="350"/>
    <m/>
    <x v="161"/>
    <x v="3"/>
    <x v="4"/>
    <x v="1"/>
  </r>
  <r>
    <s v="13-04-2025"/>
    <s v="Belo Horizonte"/>
    <s v="Brazil"/>
    <x v="0"/>
    <s v="Female"/>
    <x v="0"/>
    <x v="3"/>
    <n v="900"/>
    <n v="100"/>
    <n v="130"/>
    <n v="9"/>
    <m/>
    <n v="78.75"/>
    <x v="0"/>
    <n v="1125"/>
    <x v="141"/>
    <m/>
    <x v="29"/>
    <x v="3"/>
    <x v="4"/>
    <x v="1"/>
  </r>
  <r>
    <s v="13-04-2025"/>
    <s v="Bangalore"/>
    <s v="India"/>
    <x v="0"/>
    <s v="Male"/>
    <x v="2"/>
    <x v="29"/>
    <n v="36000"/>
    <n v="12000"/>
    <n v="15600"/>
    <n v="3"/>
    <m/>
    <n v="2160"/>
    <x v="1"/>
    <n v="43200"/>
    <x v="244"/>
    <m/>
    <x v="52"/>
    <x v="3"/>
    <x v="4"/>
    <x v="1"/>
  </r>
  <r>
    <s v="13-04-2025"/>
    <s v="Sydney"/>
    <s v="Australia"/>
    <x v="1"/>
    <s v="Male"/>
    <x v="0"/>
    <x v="0"/>
    <n v="1500"/>
    <n v="250"/>
    <n v="325"/>
    <n v="6"/>
    <m/>
    <n v="100"/>
    <x v="0"/>
    <n v="1875"/>
    <x v="134"/>
    <m/>
    <x v="0"/>
    <x v="3"/>
    <x v="4"/>
    <x v="1"/>
  </r>
  <r>
    <s v="13-04-2025"/>
    <s v="Tumkur"/>
    <s v="India"/>
    <x v="1"/>
    <s v="Male"/>
    <x v="4"/>
    <x v="30"/>
    <n v="9000"/>
    <n v="1500"/>
    <n v="1950"/>
    <n v="6"/>
    <m/>
    <n v="195"/>
    <x v="0"/>
    <n v="10350"/>
    <x v="194"/>
    <m/>
    <x v="23"/>
    <x v="3"/>
    <x v="4"/>
    <x v="1"/>
  </r>
  <r>
    <s v="13-04-2025"/>
    <s v="London"/>
    <s v="UK"/>
    <x v="0"/>
    <s v="Female"/>
    <x v="1"/>
    <x v="50"/>
    <n v="2000"/>
    <n v="200"/>
    <n v="260"/>
    <n v="10"/>
    <m/>
    <n v="100"/>
    <x v="2"/>
    <n v="2600"/>
    <x v="47"/>
    <m/>
    <x v="48"/>
    <x v="3"/>
    <x v="4"/>
    <x v="1"/>
  </r>
  <r>
    <s v="13-04-2025"/>
    <s v="Raichur"/>
    <s v="India"/>
    <x v="0"/>
    <s v="Female"/>
    <x v="4"/>
    <x v="35"/>
    <n v="2000"/>
    <n v="500"/>
    <n v="650"/>
    <n v="4"/>
    <m/>
    <n v="100"/>
    <x v="1"/>
    <n v="2300"/>
    <x v="52"/>
    <m/>
    <x v="48"/>
    <x v="3"/>
    <x v="4"/>
    <x v="1"/>
  </r>
  <r>
    <s v="13-04-2025"/>
    <s v="Jacksonville"/>
    <s v="USA"/>
    <x v="1"/>
    <s v="Female"/>
    <x v="0"/>
    <x v="6"/>
    <n v="60"/>
    <n v="20"/>
    <n v="26"/>
    <n v="3"/>
    <m/>
    <n v="7.8"/>
    <x v="1"/>
    <n v="78"/>
    <x v="209"/>
    <m/>
    <x v="112"/>
    <x v="3"/>
    <x v="4"/>
    <x v="1"/>
  </r>
  <r>
    <s v="13-04-2025"/>
    <s v="Kolhapur"/>
    <s v="India"/>
    <x v="0"/>
    <s v="Female"/>
    <x v="1"/>
    <x v="44"/>
    <n v="300"/>
    <n v="150"/>
    <n v="195"/>
    <n v="2"/>
    <m/>
    <n v="25.2"/>
    <x v="0"/>
    <n v="360"/>
    <x v="55"/>
    <m/>
    <x v="85"/>
    <x v="3"/>
    <x v="4"/>
    <x v="1"/>
  </r>
  <r>
    <s v="13-04-2025"/>
    <s v="Bhagalpur"/>
    <s v="India"/>
    <x v="0"/>
    <s v="Male"/>
    <x v="4"/>
    <x v="28"/>
    <n v="900"/>
    <n v="100"/>
    <n v="130"/>
    <n v="9"/>
    <m/>
    <n v="58.5"/>
    <x v="1"/>
    <n v="1170"/>
    <x v="28"/>
    <m/>
    <x v="29"/>
    <x v="3"/>
    <x v="4"/>
    <x v="1"/>
  </r>
  <r>
    <s v="13-04-2025"/>
    <s v="Umm Al Quwain"/>
    <s v="UAE"/>
    <x v="0"/>
    <s v="Male"/>
    <x v="2"/>
    <x v="52"/>
    <n v="50000"/>
    <n v="5000"/>
    <n v="6500"/>
    <n v="10"/>
    <m/>
    <n v="650"/>
    <x v="0"/>
    <n v="65000"/>
    <x v="82"/>
    <m/>
    <x v="173"/>
    <x v="3"/>
    <x v="4"/>
    <x v="1"/>
  </r>
  <r>
    <s v="13-04-2025"/>
    <s v="London"/>
    <s v="UK"/>
    <x v="0"/>
    <s v="Male"/>
    <x v="0"/>
    <x v="9"/>
    <n v="300"/>
    <n v="60"/>
    <n v="78"/>
    <n v="5"/>
    <m/>
    <n v="19.5"/>
    <x v="1"/>
    <n v="390"/>
    <x v="43"/>
    <m/>
    <x v="85"/>
    <x v="3"/>
    <x v="4"/>
    <x v="1"/>
  </r>
  <r>
    <s v="13-04-2025"/>
    <s v="Gwalior"/>
    <s v="India"/>
    <x v="1"/>
    <s v="Female"/>
    <x v="0"/>
    <x v="6"/>
    <n v="100"/>
    <n v="20"/>
    <n v="26"/>
    <n v="5"/>
    <m/>
    <n v="18.75"/>
    <x v="2"/>
    <n v="125"/>
    <x v="29"/>
    <m/>
    <x v="9"/>
    <x v="3"/>
    <x v="4"/>
    <x v="1"/>
  </r>
  <r>
    <s v="14-04-2025"/>
    <s v="Bristol"/>
    <s v="UK"/>
    <x v="0"/>
    <s v="Female"/>
    <x v="0"/>
    <x v="0"/>
    <n v="250"/>
    <n v="250"/>
    <n v="325"/>
    <n v="1"/>
    <m/>
    <n v="16.25"/>
    <x v="1"/>
    <n v="325"/>
    <x v="24"/>
    <m/>
    <x v="67"/>
    <x v="4"/>
    <x v="4"/>
    <x v="1"/>
  </r>
  <r>
    <s v="14-04-2025"/>
    <s v="Gwalior"/>
    <s v="India"/>
    <x v="0"/>
    <s v="Male"/>
    <x v="0"/>
    <x v="32"/>
    <n v="120"/>
    <n v="20"/>
    <n v="26"/>
    <n v="6"/>
    <m/>
    <n v="7.8"/>
    <x v="1"/>
    <n v="156"/>
    <x v="4"/>
    <m/>
    <x v="4"/>
    <x v="4"/>
    <x v="4"/>
    <x v="1"/>
  </r>
  <r>
    <s v="14-04-2025"/>
    <s v="Kharagpur"/>
    <s v="India"/>
    <x v="0"/>
    <s v="Female"/>
    <x v="5"/>
    <x v="23"/>
    <n v="60"/>
    <n v="15"/>
    <n v="20"/>
    <n v="4"/>
    <m/>
    <n v="4.83"/>
    <x v="0"/>
    <n v="69"/>
    <x v="57"/>
    <m/>
    <x v="216"/>
    <x v="4"/>
    <x v="4"/>
    <x v="1"/>
  </r>
  <r>
    <s v="14-04-2025"/>
    <s v="Brisbane"/>
    <s v="Australia"/>
    <x v="1"/>
    <s v="Male"/>
    <x v="4"/>
    <x v="51"/>
    <n v="600"/>
    <n v="600"/>
    <n v="780"/>
    <n v="1"/>
    <m/>
    <n v="100"/>
    <x v="2"/>
    <n v="780"/>
    <x v="5"/>
    <m/>
    <x v="5"/>
    <x v="4"/>
    <x v="4"/>
    <x v="1"/>
  </r>
  <r>
    <s v="14-04-2025"/>
    <s v="Madurai"/>
    <s v="India"/>
    <x v="0"/>
    <s v="Male"/>
    <x v="0"/>
    <x v="3"/>
    <n v="800"/>
    <n v="100"/>
    <n v="130"/>
    <n v="8"/>
    <m/>
    <n v="100"/>
    <x v="2"/>
    <n v="1040"/>
    <x v="73"/>
    <m/>
    <x v="71"/>
    <x v="4"/>
    <x v="4"/>
    <x v="1"/>
  </r>
  <r>
    <s v="14-04-2025"/>
    <s v="Gwalior"/>
    <s v="India"/>
    <x v="0"/>
    <s v="Male"/>
    <x v="2"/>
    <x v="29"/>
    <n v="72000"/>
    <n v="12000"/>
    <n v="15600"/>
    <n v="6"/>
    <m/>
    <n v="2340"/>
    <x v="0"/>
    <n v="90000"/>
    <x v="106"/>
    <m/>
    <x v="39"/>
    <x v="4"/>
    <x v="4"/>
    <x v="1"/>
  </r>
  <r>
    <s v="14-04-2025"/>
    <s v="Stuttgart"/>
    <s v="Germany"/>
    <x v="0"/>
    <s v="Female"/>
    <x v="0"/>
    <x v="36"/>
    <n v="330"/>
    <n v="55"/>
    <n v="72"/>
    <n v="6"/>
    <m/>
    <n v="30.03"/>
    <x v="0"/>
    <n v="429"/>
    <x v="136"/>
    <m/>
    <x v="101"/>
    <x v="4"/>
    <x v="4"/>
    <x v="1"/>
  </r>
  <r>
    <s v="14-04-2025"/>
    <s v="Liverpool"/>
    <s v="UK"/>
    <x v="0"/>
    <s v="Male"/>
    <x v="4"/>
    <x v="13"/>
    <n v="4500"/>
    <n v="900"/>
    <n v="1170"/>
    <n v="5"/>
    <m/>
    <n v="117"/>
    <x v="0"/>
    <n v="5850"/>
    <x v="194"/>
    <m/>
    <x v="40"/>
    <x v="4"/>
    <x v="4"/>
    <x v="1"/>
  </r>
  <r>
    <s v="14-04-2025"/>
    <s v="Sydney"/>
    <s v="Australia"/>
    <x v="0"/>
    <s v="Female"/>
    <x v="2"/>
    <x v="17"/>
    <n v="2200"/>
    <n v="2200"/>
    <n v="2860"/>
    <n v="1"/>
    <m/>
    <n v="200.2"/>
    <x v="0"/>
    <n v="2860"/>
    <x v="77"/>
    <m/>
    <x v="75"/>
    <x v="4"/>
    <x v="4"/>
    <x v="1"/>
  </r>
  <r>
    <s v="14-04-2025"/>
    <s v="Umm Al Quwain"/>
    <s v="UAE"/>
    <x v="0"/>
    <s v="Male"/>
    <x v="2"/>
    <x v="15"/>
    <n v="35000"/>
    <n v="3500"/>
    <n v="4550"/>
    <n v="10"/>
    <m/>
    <n v="455"/>
    <x v="0"/>
    <n v="45500"/>
    <x v="284"/>
    <m/>
    <x v="211"/>
    <x v="4"/>
    <x v="4"/>
    <x v="1"/>
  </r>
  <r>
    <s v="14-04-2025"/>
    <s v="Bokaro"/>
    <s v="India"/>
    <x v="0"/>
    <s v="Female"/>
    <x v="2"/>
    <x v="17"/>
    <n v="17600"/>
    <n v="2200"/>
    <n v="2860"/>
    <n v="8"/>
    <m/>
    <n v="286"/>
    <x v="2"/>
    <n v="22880"/>
    <x v="156"/>
    <m/>
    <x v="138"/>
    <x v="4"/>
    <x v="4"/>
    <x v="1"/>
  </r>
  <r>
    <s v="14-04-2025"/>
    <s v="Sydney"/>
    <s v="Australia"/>
    <x v="1"/>
    <s v="Male"/>
    <x v="0"/>
    <x v="4"/>
    <n v="400"/>
    <n v="40"/>
    <n v="52"/>
    <n v="10"/>
    <m/>
    <n v="78"/>
    <x v="2"/>
    <n v="520"/>
    <x v="20"/>
    <m/>
    <x v="20"/>
    <x v="4"/>
    <x v="4"/>
    <x v="1"/>
  </r>
  <r>
    <s v="14-04-2025"/>
    <s v="Sangli"/>
    <s v="India"/>
    <x v="0"/>
    <s v="Male"/>
    <x v="0"/>
    <x v="6"/>
    <n v="80"/>
    <n v="20"/>
    <n v="26"/>
    <n v="4"/>
    <m/>
    <n v="5"/>
    <x v="1"/>
    <n v="100"/>
    <x v="9"/>
    <m/>
    <x v="59"/>
    <x v="4"/>
    <x v="4"/>
    <x v="1"/>
  </r>
  <r>
    <s v="14-04-2025"/>
    <s v="Al Ain"/>
    <s v="UAE"/>
    <x v="1"/>
    <s v="Male"/>
    <x v="4"/>
    <x v="31"/>
    <n v="6400"/>
    <n v="800"/>
    <n v="1040"/>
    <n v="8"/>
    <m/>
    <n v="104"/>
    <x v="1"/>
    <n v="7360"/>
    <x v="167"/>
    <m/>
    <x v="175"/>
    <x v="4"/>
    <x v="4"/>
    <x v="1"/>
  </r>
  <r>
    <s v="14-04-2025"/>
    <s v="Rio de Janeiro"/>
    <s v="Brazil"/>
    <x v="0"/>
    <s v="Female"/>
    <x v="0"/>
    <x v="33"/>
    <n v="300"/>
    <n v="60"/>
    <n v="78"/>
    <n v="5"/>
    <m/>
    <n v="27.3"/>
    <x v="0"/>
    <n v="390"/>
    <x v="43"/>
    <m/>
    <x v="85"/>
    <x v="4"/>
    <x v="4"/>
    <x v="1"/>
  </r>
  <r>
    <s v="14-04-2025"/>
    <s v="Thiruvananthapuram"/>
    <s v="India"/>
    <x v="0"/>
    <s v="Female"/>
    <x v="1"/>
    <x v="47"/>
    <n v="75"/>
    <n v="25"/>
    <n v="33"/>
    <n v="3"/>
    <m/>
    <n v="4.875"/>
    <x v="1"/>
    <n v="97.5"/>
    <x v="119"/>
    <m/>
    <x v="111"/>
    <x v="4"/>
    <x v="4"/>
    <x v="1"/>
  </r>
  <r>
    <s v="14-04-2025"/>
    <s v="San Diego"/>
    <s v="USA"/>
    <x v="1"/>
    <s v="Male"/>
    <x v="2"/>
    <x v="19"/>
    <n v="36000"/>
    <n v="18000"/>
    <n v="23400"/>
    <n v="2"/>
    <m/>
    <n v="3510"/>
    <x v="0"/>
    <n v="46800"/>
    <x v="51"/>
    <m/>
    <x v="52"/>
    <x v="4"/>
    <x v="4"/>
    <x v="1"/>
  </r>
  <r>
    <s v="14-04-2025"/>
    <s v="Kota"/>
    <s v="India"/>
    <x v="0"/>
    <s v="Male"/>
    <x v="4"/>
    <x v="13"/>
    <n v="4500"/>
    <n v="900"/>
    <n v="1170"/>
    <n v="5"/>
    <m/>
    <n v="117"/>
    <x v="0"/>
    <n v="5850"/>
    <x v="194"/>
    <m/>
    <x v="40"/>
    <x v="4"/>
    <x v="4"/>
    <x v="1"/>
  </r>
  <r>
    <s v="14-04-2025"/>
    <s v="Glasgow"/>
    <s v="UK"/>
    <x v="0"/>
    <s v="Female"/>
    <x v="0"/>
    <x v="43"/>
    <n v="35"/>
    <n v="7"/>
    <n v="9"/>
    <n v="5"/>
    <m/>
    <n v="2.2749999999999999"/>
    <x v="1"/>
    <n v="45.5"/>
    <x v="100"/>
    <m/>
    <x v="115"/>
    <x v="4"/>
    <x v="4"/>
    <x v="1"/>
  </r>
  <r>
    <s v="14-04-2025"/>
    <s v="Hyderabad"/>
    <s v="India"/>
    <x v="0"/>
    <s v="Female"/>
    <x v="4"/>
    <x v="13"/>
    <n v="4500"/>
    <n v="900"/>
    <n v="1170"/>
    <n v="5"/>
    <m/>
    <n v="117"/>
    <x v="2"/>
    <n v="5625"/>
    <x v="307"/>
    <m/>
    <x v="40"/>
    <x v="4"/>
    <x v="4"/>
    <x v="1"/>
  </r>
  <r>
    <s v="14-04-2025"/>
    <s v="Dallas"/>
    <s v="USA"/>
    <x v="0"/>
    <s v="Male"/>
    <x v="2"/>
    <x v="10"/>
    <n v="2400"/>
    <n v="800"/>
    <n v="1040"/>
    <n v="3"/>
    <m/>
    <n v="104"/>
    <x v="1"/>
    <n v="2760"/>
    <x v="115"/>
    <m/>
    <x v="70"/>
    <x v="4"/>
    <x v="4"/>
    <x v="1"/>
  </r>
  <r>
    <s v="14-04-2025"/>
    <s v="Stuttgart"/>
    <s v="Germany"/>
    <x v="0"/>
    <s v="Female"/>
    <x v="2"/>
    <x v="19"/>
    <n v="72000"/>
    <n v="18000"/>
    <n v="23400"/>
    <n v="4"/>
    <m/>
    <n v="3510"/>
    <x v="1"/>
    <n v="90000"/>
    <x v="106"/>
    <m/>
    <x v="39"/>
    <x v="4"/>
    <x v="4"/>
    <x v="1"/>
  </r>
  <r>
    <s v="15-04-2025"/>
    <s v="Manaus"/>
    <s v="Brazil"/>
    <x v="1"/>
    <s v="Male"/>
    <x v="0"/>
    <x v="14"/>
    <n v="980"/>
    <n v="140"/>
    <n v="182"/>
    <n v="7"/>
    <m/>
    <n v="100"/>
    <x v="0"/>
    <n v="1225"/>
    <x v="308"/>
    <m/>
    <x v="121"/>
    <x v="5"/>
    <x v="4"/>
    <x v="1"/>
  </r>
  <r>
    <s v="15-04-2025"/>
    <s v="BrasÃ­lia"/>
    <s v="Brazil"/>
    <x v="0"/>
    <s v="Male"/>
    <x v="1"/>
    <x v="47"/>
    <n v="100"/>
    <n v="25"/>
    <n v="33"/>
    <n v="4"/>
    <m/>
    <n v="9.1"/>
    <x v="0"/>
    <n v="130"/>
    <x v="53"/>
    <m/>
    <x v="91"/>
    <x v="5"/>
    <x v="4"/>
    <x v="1"/>
  </r>
  <r>
    <s v="15-04-2025"/>
    <s v="Berlin"/>
    <s v="Germany"/>
    <x v="0"/>
    <s v="Female"/>
    <x v="2"/>
    <x v="18"/>
    <n v="6000"/>
    <n v="1200"/>
    <n v="1560"/>
    <n v="5"/>
    <m/>
    <n v="156"/>
    <x v="1"/>
    <n v="7800"/>
    <x v="23"/>
    <m/>
    <x v="25"/>
    <x v="5"/>
    <x v="4"/>
    <x v="1"/>
  </r>
  <r>
    <s v="15-04-2025"/>
    <s v="Dallas"/>
    <s v="USA"/>
    <x v="0"/>
    <s v="Female"/>
    <x v="2"/>
    <x v="19"/>
    <n v="126000"/>
    <n v="18000"/>
    <n v="23400"/>
    <n v="7"/>
    <m/>
    <n v="3510"/>
    <x v="0"/>
    <n v="163800"/>
    <x v="285"/>
    <m/>
    <x v="36"/>
    <x v="5"/>
    <x v="4"/>
    <x v="1"/>
  </r>
  <r>
    <s v="15-04-2025"/>
    <s v="Sydney"/>
    <s v="Australia"/>
    <x v="1"/>
    <s v="Male"/>
    <x v="2"/>
    <x v="19"/>
    <n v="90000"/>
    <n v="18000"/>
    <n v="23400"/>
    <n v="5"/>
    <m/>
    <n v="3510"/>
    <x v="1"/>
    <n v="117000"/>
    <x v="95"/>
    <m/>
    <x v="63"/>
    <x v="5"/>
    <x v="4"/>
    <x v="1"/>
  </r>
  <r>
    <s v="15-04-2025"/>
    <s v="Rio de Janeiro"/>
    <s v="Brazil"/>
    <x v="1"/>
    <s v="Male"/>
    <x v="0"/>
    <x v="14"/>
    <n v="420"/>
    <n v="140"/>
    <n v="182"/>
    <n v="3"/>
    <m/>
    <n v="75.599999999999994"/>
    <x v="2"/>
    <n v="504"/>
    <x v="96"/>
    <m/>
    <x v="32"/>
    <x v="5"/>
    <x v="4"/>
    <x v="1"/>
  </r>
  <r>
    <s v="15-04-2025"/>
    <s v="Portland"/>
    <s v="USA"/>
    <x v="1"/>
    <s v="Female"/>
    <x v="2"/>
    <x v="7"/>
    <n v="275000"/>
    <n v="55000"/>
    <n v="71500"/>
    <n v="5"/>
    <m/>
    <n v="10725"/>
    <x v="0"/>
    <n v="343750"/>
    <x v="86"/>
    <m/>
    <x v="82"/>
    <x v="5"/>
    <x v="4"/>
    <x v="1"/>
  </r>
  <r>
    <s v="15-04-2025"/>
    <s v="Cologne"/>
    <s v="Germany"/>
    <x v="1"/>
    <s v="Male"/>
    <x v="4"/>
    <x v="31"/>
    <n v="8000"/>
    <n v="800"/>
    <n v="1040"/>
    <n v="10"/>
    <m/>
    <n v="104"/>
    <x v="0"/>
    <n v="10000"/>
    <x v="130"/>
    <m/>
    <x v="119"/>
    <x v="5"/>
    <x v="4"/>
    <x v="1"/>
  </r>
  <r>
    <s v="15-04-2025"/>
    <s v="Liverpool"/>
    <s v="UK"/>
    <x v="0"/>
    <s v="Male"/>
    <x v="2"/>
    <x v="29"/>
    <n v="36000"/>
    <n v="12000"/>
    <n v="15600"/>
    <n v="3"/>
    <m/>
    <n v="2340"/>
    <x v="0"/>
    <n v="46800"/>
    <x v="51"/>
    <m/>
    <x v="52"/>
    <x v="5"/>
    <x v="4"/>
    <x v="1"/>
  </r>
  <r>
    <s v="15-04-2025"/>
    <s v="Umm Al Quwain"/>
    <s v="UAE"/>
    <x v="0"/>
    <s v="Female"/>
    <x v="2"/>
    <x v="24"/>
    <n v="1000"/>
    <n v="250"/>
    <n v="325"/>
    <n v="4"/>
    <m/>
    <n v="100"/>
    <x v="2"/>
    <n v="1200"/>
    <x v="123"/>
    <m/>
    <x v="22"/>
    <x v="5"/>
    <x v="4"/>
    <x v="1"/>
  </r>
  <r>
    <s v="15-04-2025"/>
    <s v="Glasgow"/>
    <s v="UK"/>
    <x v="0"/>
    <s v="Male"/>
    <x v="0"/>
    <x v="14"/>
    <n v="560"/>
    <n v="140"/>
    <n v="182"/>
    <n v="4"/>
    <m/>
    <n v="70"/>
    <x v="2"/>
    <n v="700"/>
    <x v="3"/>
    <m/>
    <x v="17"/>
    <x v="5"/>
    <x v="4"/>
    <x v="1"/>
  </r>
  <r>
    <s v="15-04-2025"/>
    <s v="Jalandhar"/>
    <s v="India"/>
    <x v="0"/>
    <s v="Female"/>
    <x v="0"/>
    <x v="38"/>
    <n v="180"/>
    <n v="45"/>
    <n v="59"/>
    <n v="4"/>
    <m/>
    <n v="11.7"/>
    <x v="1"/>
    <n v="234"/>
    <x v="2"/>
    <m/>
    <x v="94"/>
    <x v="5"/>
    <x v="4"/>
    <x v="1"/>
  </r>
  <r>
    <s v="15-04-2025"/>
    <s v="Chicago"/>
    <s v="USA"/>
    <x v="0"/>
    <s v="Male"/>
    <x v="0"/>
    <x v="36"/>
    <n v="55"/>
    <n v="55"/>
    <n v="72"/>
    <n v="1"/>
    <m/>
    <n v="3.5750000000000002"/>
    <x v="1"/>
    <n v="71.5"/>
    <x v="193"/>
    <m/>
    <x v="120"/>
    <x v="5"/>
    <x v="4"/>
    <x v="1"/>
  </r>
  <r>
    <s v="15-04-2025"/>
    <s v="Aligarh"/>
    <s v="India"/>
    <x v="1"/>
    <s v="Male"/>
    <x v="0"/>
    <x v="5"/>
    <n v="630"/>
    <n v="90"/>
    <n v="117"/>
    <n v="7"/>
    <m/>
    <n v="98.28"/>
    <x v="0"/>
    <n v="819"/>
    <x v="177"/>
    <m/>
    <x v="15"/>
    <x v="5"/>
    <x v="4"/>
    <x v="1"/>
  </r>
  <r>
    <s v="15-04-2025"/>
    <s v="Phoenix"/>
    <s v="USA"/>
    <x v="0"/>
    <s v="Male"/>
    <x v="5"/>
    <x v="53"/>
    <n v="210"/>
    <n v="30"/>
    <n v="39"/>
    <n v="7"/>
    <m/>
    <n v="27.3"/>
    <x v="2"/>
    <n v="273"/>
    <x v="226"/>
    <m/>
    <x v="230"/>
    <x v="5"/>
    <x v="4"/>
    <x v="1"/>
  </r>
  <r>
    <s v="15-04-2025"/>
    <s v="Ajman"/>
    <s v="UAE"/>
    <x v="0"/>
    <s v="Male"/>
    <x v="0"/>
    <x v="33"/>
    <n v="420"/>
    <n v="60"/>
    <n v="78"/>
    <n v="7"/>
    <m/>
    <n v="26.25"/>
    <x v="1"/>
    <n v="525"/>
    <x v="234"/>
    <m/>
    <x v="32"/>
    <x v="5"/>
    <x v="4"/>
    <x v="1"/>
  </r>
  <r>
    <s v="15-04-2025"/>
    <s v="Raichur"/>
    <s v="India"/>
    <x v="0"/>
    <s v="Female"/>
    <x v="4"/>
    <x v="45"/>
    <n v="8000"/>
    <n v="2000"/>
    <n v="2600"/>
    <n v="4"/>
    <m/>
    <n v="260"/>
    <x v="1"/>
    <n v="10400"/>
    <x v="162"/>
    <m/>
    <x v="119"/>
    <x v="5"/>
    <x v="4"/>
    <x v="1"/>
  </r>
  <r>
    <s v="15-04-2025"/>
    <s v="San Diego"/>
    <s v="USA"/>
    <x v="0"/>
    <s v="Female"/>
    <x v="2"/>
    <x v="24"/>
    <n v="1000"/>
    <n v="250"/>
    <n v="325"/>
    <n v="4"/>
    <m/>
    <n v="65"/>
    <x v="1"/>
    <n v="1300"/>
    <x v="52"/>
    <m/>
    <x v="22"/>
    <x v="5"/>
    <x v="4"/>
    <x v="1"/>
  </r>
  <r>
    <s v="15-04-2025"/>
    <s v="Cologne"/>
    <s v="Germany"/>
    <x v="1"/>
    <s v="Male"/>
    <x v="0"/>
    <x v="33"/>
    <n v="360"/>
    <n v="60"/>
    <n v="78"/>
    <n v="6"/>
    <m/>
    <n v="43.2"/>
    <x v="1"/>
    <n v="432"/>
    <x v="7"/>
    <m/>
    <x v="44"/>
    <x v="5"/>
    <x v="4"/>
    <x v="1"/>
  </r>
  <r>
    <s v="15-04-2025"/>
    <s v="Jalgaon"/>
    <s v="India"/>
    <x v="0"/>
    <s v="Female"/>
    <x v="0"/>
    <x v="0"/>
    <n v="1500"/>
    <n v="250"/>
    <n v="325"/>
    <n v="6"/>
    <m/>
    <n v="100"/>
    <x v="0"/>
    <n v="1950"/>
    <x v="0"/>
    <m/>
    <x v="0"/>
    <x v="5"/>
    <x v="4"/>
    <x v="1"/>
  </r>
  <r>
    <s v="15-04-2025"/>
    <s v="Umm Al Quwain"/>
    <s v="UAE"/>
    <x v="0"/>
    <s v="Male"/>
    <x v="2"/>
    <x v="17"/>
    <n v="17600"/>
    <n v="2200"/>
    <n v="2860"/>
    <n v="8"/>
    <m/>
    <n v="286"/>
    <x v="0"/>
    <n v="21120"/>
    <x v="314"/>
    <m/>
    <x v="138"/>
    <x v="5"/>
    <x v="4"/>
    <x v="1"/>
  </r>
  <r>
    <s v="15-04-2025"/>
    <s v="Birmingham"/>
    <s v="UK"/>
    <x v="1"/>
    <s v="Male"/>
    <x v="5"/>
    <x v="57"/>
    <n v="125"/>
    <n v="25"/>
    <n v="33"/>
    <n v="5"/>
    <m/>
    <n v="16.25"/>
    <x v="1"/>
    <n v="162.5"/>
    <x v="238"/>
    <m/>
    <x v="144"/>
    <x v="5"/>
    <x v="4"/>
    <x v="1"/>
  </r>
  <r>
    <s v="15-04-2025"/>
    <s v="Bhiwani"/>
    <s v="India"/>
    <x v="0"/>
    <s v="Female"/>
    <x v="1"/>
    <x v="50"/>
    <n v="800"/>
    <n v="200"/>
    <n v="260"/>
    <n v="4"/>
    <m/>
    <n v="67.2"/>
    <x v="0"/>
    <n v="960"/>
    <x v="131"/>
    <m/>
    <x v="71"/>
    <x v="5"/>
    <x v="4"/>
    <x v="1"/>
  </r>
  <r>
    <s v="15-04-2025"/>
    <s v="Nashik"/>
    <s v="India"/>
    <x v="1"/>
    <s v="Male"/>
    <x v="1"/>
    <x v="50"/>
    <n v="800"/>
    <n v="200"/>
    <n v="260"/>
    <n v="4"/>
    <m/>
    <n v="100"/>
    <x v="0"/>
    <n v="1000"/>
    <x v="123"/>
    <m/>
    <x v="71"/>
    <x v="5"/>
    <x v="4"/>
    <x v="1"/>
  </r>
  <r>
    <s v="15-04-2025"/>
    <s v="Perth"/>
    <s v="Australia"/>
    <x v="1"/>
    <s v="Female"/>
    <x v="2"/>
    <x v="18"/>
    <n v="9600"/>
    <n v="1200"/>
    <n v="1560"/>
    <n v="8"/>
    <m/>
    <n v="156"/>
    <x v="2"/>
    <n v="12000"/>
    <x v="162"/>
    <m/>
    <x v="171"/>
    <x v="5"/>
    <x v="4"/>
    <x v="1"/>
  </r>
  <r>
    <s v="15-04-2025"/>
    <s v="Denver"/>
    <s v="USA"/>
    <x v="0"/>
    <s v="Male"/>
    <x v="2"/>
    <x v="17"/>
    <n v="13200"/>
    <n v="2200"/>
    <n v="2860"/>
    <n v="6"/>
    <m/>
    <n v="286"/>
    <x v="1"/>
    <n v="17160"/>
    <x v="68"/>
    <m/>
    <x v="21"/>
    <x v="5"/>
    <x v="4"/>
    <x v="1"/>
  </r>
  <r>
    <s v="15-04-2025"/>
    <s v="Kanpur"/>
    <s v="India"/>
    <x v="0"/>
    <s v="Female"/>
    <x v="4"/>
    <x v="51"/>
    <n v="1800"/>
    <n v="600"/>
    <n v="780"/>
    <n v="3"/>
    <m/>
    <n v="100"/>
    <x v="1"/>
    <n v="2250"/>
    <x v="0"/>
    <m/>
    <x v="122"/>
    <x v="5"/>
    <x v="4"/>
    <x v="1"/>
  </r>
  <r>
    <s v="15-04-2025"/>
    <s v="Kolkata"/>
    <s v="India"/>
    <x v="0"/>
    <s v="Female"/>
    <x v="2"/>
    <x v="7"/>
    <n v="220000"/>
    <n v="55000"/>
    <n v="71500"/>
    <n v="4"/>
    <m/>
    <n v="10725"/>
    <x v="0"/>
    <n v="286000"/>
    <x v="92"/>
    <m/>
    <x v="73"/>
    <x v="5"/>
    <x v="4"/>
    <x v="1"/>
  </r>
  <r>
    <s v="15-04-2025"/>
    <s v="Aligarh"/>
    <s v="India"/>
    <x v="0"/>
    <s v="Female"/>
    <x v="2"/>
    <x v="10"/>
    <n v="4800"/>
    <n v="800"/>
    <n v="1040"/>
    <n v="6"/>
    <m/>
    <n v="104"/>
    <x v="2"/>
    <n v="6240"/>
    <x v="38"/>
    <m/>
    <x v="38"/>
    <x v="5"/>
    <x v="4"/>
    <x v="1"/>
  </r>
  <r>
    <s v="15-04-2025"/>
    <s v="Melbourne"/>
    <s v="Australia"/>
    <x v="0"/>
    <s v="Female"/>
    <x v="5"/>
    <x v="53"/>
    <n v="90"/>
    <n v="30"/>
    <n v="39"/>
    <n v="3"/>
    <m/>
    <n v="8.19"/>
    <x v="0"/>
    <n v="117"/>
    <x v="129"/>
    <m/>
    <x v="160"/>
    <x v="5"/>
    <x v="4"/>
    <x v="1"/>
  </r>
  <r>
    <s v="16-04-2025"/>
    <s v="Ottawa"/>
    <s v="Canada"/>
    <x v="0"/>
    <s v="Male"/>
    <x v="4"/>
    <x v="31"/>
    <n v="4800"/>
    <n v="800"/>
    <n v="1040"/>
    <n v="6"/>
    <m/>
    <n v="104"/>
    <x v="0"/>
    <n v="6240"/>
    <x v="38"/>
    <m/>
    <x v="38"/>
    <x v="6"/>
    <x v="4"/>
    <x v="1"/>
  </r>
  <r>
    <s v="16-04-2025"/>
    <s v="Aligarh"/>
    <s v="India"/>
    <x v="0"/>
    <s v="Female"/>
    <x v="0"/>
    <x v="1"/>
    <n v="320"/>
    <n v="80"/>
    <n v="104"/>
    <n v="4"/>
    <m/>
    <n v="41.6"/>
    <x v="2"/>
    <n v="416"/>
    <x v="27"/>
    <m/>
    <x v="28"/>
    <x v="6"/>
    <x v="4"/>
    <x v="1"/>
  </r>
  <r>
    <s v="16-04-2025"/>
    <s v="Manaus"/>
    <s v="Brazil"/>
    <x v="0"/>
    <s v="Male"/>
    <x v="1"/>
    <x v="47"/>
    <n v="175"/>
    <n v="25"/>
    <n v="33"/>
    <n v="7"/>
    <m/>
    <n v="15.3125"/>
    <x v="0"/>
    <n v="218.75"/>
    <x v="354"/>
    <m/>
    <x v="153"/>
    <x v="6"/>
    <x v="4"/>
    <x v="1"/>
  </r>
  <r>
    <s v="16-04-2025"/>
    <s v="Los Angeles"/>
    <s v="USA"/>
    <x v="0"/>
    <s v="Male"/>
    <x v="4"/>
    <x v="51"/>
    <n v="5400"/>
    <n v="600"/>
    <n v="780"/>
    <n v="9"/>
    <m/>
    <n v="100"/>
    <x v="2"/>
    <n v="7020"/>
    <x v="105"/>
    <m/>
    <x v="141"/>
    <x v="6"/>
    <x v="4"/>
    <x v="1"/>
  </r>
  <r>
    <s v="16-04-2025"/>
    <s v="Gold Coast"/>
    <s v="Australia"/>
    <x v="0"/>
    <s v="Male"/>
    <x v="3"/>
    <x v="42"/>
    <n v="630"/>
    <n v="90"/>
    <n v="117"/>
    <n v="7"/>
    <m/>
    <n v="37.799999999999997"/>
    <x v="1"/>
    <n v="756"/>
    <x v="15"/>
    <m/>
    <x v="15"/>
    <x v="6"/>
    <x v="4"/>
    <x v="1"/>
  </r>
  <r>
    <s v="16-04-2025"/>
    <s v="Toronto"/>
    <s v="Canada"/>
    <x v="0"/>
    <s v="Female"/>
    <x v="0"/>
    <x v="1"/>
    <n v="320"/>
    <n v="80"/>
    <n v="104"/>
    <n v="4"/>
    <m/>
    <n v="41.6"/>
    <x v="2"/>
    <n v="416"/>
    <x v="27"/>
    <m/>
    <x v="28"/>
    <x v="6"/>
    <x v="4"/>
    <x v="1"/>
  </r>
  <r>
    <s v="16-04-2025"/>
    <s v="BrasÃ­lia"/>
    <s v="Brazil"/>
    <x v="0"/>
    <s v="Male"/>
    <x v="0"/>
    <x v="5"/>
    <n v="360"/>
    <n v="90"/>
    <n v="117"/>
    <n v="4"/>
    <m/>
    <n v="22.5"/>
    <x v="1"/>
    <n v="450"/>
    <x v="43"/>
    <m/>
    <x v="44"/>
    <x v="6"/>
    <x v="4"/>
    <x v="1"/>
  </r>
  <r>
    <s v="16-04-2025"/>
    <s v="Thiruvananthapuram"/>
    <s v="India"/>
    <x v="0"/>
    <s v="Male"/>
    <x v="4"/>
    <x v="37"/>
    <n v="2100"/>
    <n v="300"/>
    <n v="390"/>
    <n v="7"/>
    <m/>
    <n v="100"/>
    <x v="1"/>
    <n v="2625"/>
    <x v="31"/>
    <m/>
    <x v="108"/>
    <x v="6"/>
    <x v="4"/>
    <x v="1"/>
  </r>
  <r>
    <s v="16-04-2025"/>
    <s v="New York"/>
    <s v="USA"/>
    <x v="0"/>
    <s v="Male"/>
    <x v="0"/>
    <x v="43"/>
    <n v="21"/>
    <n v="7"/>
    <n v="9"/>
    <n v="3"/>
    <m/>
    <n v="1.911"/>
    <x v="0"/>
    <n v="27.3"/>
    <x v="246"/>
    <m/>
    <x v="137"/>
    <x v="6"/>
    <x v="4"/>
    <x v="1"/>
  </r>
  <r>
    <s v="16-04-2025"/>
    <s v="Ratlam"/>
    <s v="India"/>
    <x v="0"/>
    <s v="Male"/>
    <x v="4"/>
    <x v="35"/>
    <n v="1000"/>
    <n v="500"/>
    <n v="650"/>
    <n v="2"/>
    <m/>
    <n v="100"/>
    <x v="2"/>
    <n v="1300"/>
    <x v="52"/>
    <m/>
    <x v="22"/>
    <x v="6"/>
    <x v="4"/>
    <x v="1"/>
  </r>
  <r>
    <s v="16-04-2025"/>
    <s v="Jacksonville"/>
    <s v="USA"/>
    <x v="0"/>
    <s v="Male"/>
    <x v="0"/>
    <x v="14"/>
    <n v="840"/>
    <n v="140"/>
    <n v="182"/>
    <n v="6"/>
    <m/>
    <n v="54.6"/>
    <x v="1"/>
    <n v="1092"/>
    <x v="32"/>
    <m/>
    <x v="33"/>
    <x v="6"/>
    <x v="4"/>
    <x v="1"/>
  </r>
  <r>
    <s v="16-04-2025"/>
    <s v="Frankfurt"/>
    <s v="Germany"/>
    <x v="1"/>
    <s v="Female"/>
    <x v="0"/>
    <x v="14"/>
    <n v="700"/>
    <n v="140"/>
    <n v="182"/>
    <n v="5"/>
    <m/>
    <n v="91"/>
    <x v="1"/>
    <n v="910"/>
    <x v="34"/>
    <m/>
    <x v="3"/>
    <x v="6"/>
    <x v="4"/>
    <x v="1"/>
  </r>
  <r>
    <s v="16-04-2025"/>
    <s v="Hobart"/>
    <s v="Australia"/>
    <x v="0"/>
    <s v="Male"/>
    <x v="2"/>
    <x v="52"/>
    <n v="25000"/>
    <n v="5000"/>
    <n v="6500"/>
    <n v="5"/>
    <m/>
    <n v="650"/>
    <x v="0"/>
    <n v="31250"/>
    <x v="58"/>
    <m/>
    <x v="57"/>
    <x v="6"/>
    <x v="4"/>
    <x v="1"/>
  </r>
  <r>
    <s v="16-04-2025"/>
    <s v="Bokaro"/>
    <s v="India"/>
    <x v="0"/>
    <s v="Male"/>
    <x v="2"/>
    <x v="15"/>
    <n v="24500"/>
    <n v="3500"/>
    <n v="4550"/>
    <n v="7"/>
    <m/>
    <n v="455"/>
    <x v="1"/>
    <n v="31850"/>
    <x v="305"/>
    <m/>
    <x v="47"/>
    <x v="6"/>
    <x v="4"/>
    <x v="1"/>
  </r>
  <r>
    <s v="16-04-2025"/>
    <s v="Manaus"/>
    <s v="Brazil"/>
    <x v="0"/>
    <s v="Male"/>
    <x v="0"/>
    <x v="32"/>
    <n v="140"/>
    <n v="20"/>
    <n v="26"/>
    <n v="7"/>
    <m/>
    <n v="9.1"/>
    <x v="1"/>
    <n v="182"/>
    <x v="64"/>
    <m/>
    <x v="62"/>
    <x v="6"/>
    <x v="4"/>
    <x v="1"/>
  </r>
  <r>
    <s v="16-04-2025"/>
    <s v="Aizawl"/>
    <s v="India"/>
    <x v="0"/>
    <s v="Female"/>
    <x v="0"/>
    <x v="11"/>
    <n v="2750"/>
    <n v="550"/>
    <n v="715"/>
    <n v="5"/>
    <m/>
    <n v="100"/>
    <x v="2"/>
    <n v="3437.5"/>
    <x v="126"/>
    <m/>
    <x v="92"/>
    <x v="6"/>
    <x v="4"/>
    <x v="1"/>
  </r>
  <r>
    <s v="16-04-2025"/>
    <s v="Perth"/>
    <s v="Australia"/>
    <x v="0"/>
    <s v="Female"/>
    <x v="2"/>
    <x v="15"/>
    <n v="21000"/>
    <n v="3500"/>
    <n v="4550"/>
    <n v="6"/>
    <m/>
    <n v="455"/>
    <x v="0"/>
    <n v="27300"/>
    <x v="228"/>
    <m/>
    <x v="18"/>
    <x v="6"/>
    <x v="4"/>
    <x v="1"/>
  </r>
  <r>
    <s v="16-04-2025"/>
    <s v="Chicago"/>
    <s v="USA"/>
    <x v="1"/>
    <s v="Male"/>
    <x v="3"/>
    <x v="48"/>
    <n v="2100"/>
    <n v="300"/>
    <n v="390"/>
    <n v="7"/>
    <m/>
    <n v="100"/>
    <x v="0"/>
    <n v="2625"/>
    <x v="31"/>
    <m/>
    <x v="108"/>
    <x v="6"/>
    <x v="4"/>
    <x v="1"/>
  </r>
  <r>
    <s v="16-04-2025"/>
    <s v="New York"/>
    <s v="USA"/>
    <x v="0"/>
    <s v="Male"/>
    <x v="1"/>
    <x v="39"/>
    <n v="250"/>
    <n v="50"/>
    <n v="65"/>
    <n v="5"/>
    <m/>
    <n v="28.75"/>
    <x v="2"/>
    <n v="287.5"/>
    <x v="238"/>
    <m/>
    <x v="67"/>
    <x v="6"/>
    <x v="4"/>
    <x v="1"/>
  </r>
  <r>
    <s v="16-04-2025"/>
    <s v="Mysore"/>
    <s v="India"/>
    <x v="0"/>
    <s v="Male"/>
    <x v="4"/>
    <x v="51"/>
    <n v="4200"/>
    <n v="600"/>
    <n v="780"/>
    <n v="7"/>
    <m/>
    <n v="100"/>
    <x v="0"/>
    <n v="5460"/>
    <x v="236"/>
    <m/>
    <x v="183"/>
    <x v="6"/>
    <x v="4"/>
    <x v="1"/>
  </r>
  <r>
    <s v="16-04-2025"/>
    <s v="San Jose"/>
    <s v="USA"/>
    <x v="1"/>
    <s v="Male"/>
    <x v="1"/>
    <x v="47"/>
    <n v="150"/>
    <n v="25"/>
    <n v="33"/>
    <n v="6"/>
    <m/>
    <n v="18.75"/>
    <x v="1"/>
    <n v="187.5"/>
    <x v="238"/>
    <m/>
    <x v="184"/>
    <x v="6"/>
    <x v="4"/>
    <x v="1"/>
  </r>
  <r>
    <s v="16-04-2025"/>
    <s v="Bhagalpur"/>
    <s v="India"/>
    <x v="0"/>
    <s v="Male"/>
    <x v="2"/>
    <x v="24"/>
    <n v="750"/>
    <n v="250"/>
    <n v="325"/>
    <n v="3"/>
    <m/>
    <n v="48.75"/>
    <x v="1"/>
    <n v="975"/>
    <x v="141"/>
    <m/>
    <x v="126"/>
    <x v="6"/>
    <x v="4"/>
    <x v="1"/>
  </r>
  <r>
    <s v="16-04-2025"/>
    <s v="Allahabad"/>
    <s v="India"/>
    <x v="0"/>
    <s v="Male"/>
    <x v="4"/>
    <x v="13"/>
    <n v="6300"/>
    <n v="900"/>
    <n v="1170"/>
    <n v="7"/>
    <m/>
    <n v="117"/>
    <x v="1"/>
    <n v="8190"/>
    <x v="108"/>
    <m/>
    <x v="98"/>
    <x v="6"/>
    <x v="4"/>
    <x v="1"/>
  </r>
  <r>
    <s v="16-04-2025"/>
    <s v="Mumbai"/>
    <s v="India"/>
    <x v="0"/>
    <s v="Female"/>
    <x v="0"/>
    <x v="0"/>
    <n v="2000"/>
    <n v="250"/>
    <n v="325"/>
    <n v="8"/>
    <m/>
    <n v="100"/>
    <x v="1"/>
    <n v="2600"/>
    <x v="47"/>
    <m/>
    <x v="48"/>
    <x v="6"/>
    <x v="4"/>
    <x v="1"/>
  </r>
  <r>
    <s v="16-04-2025"/>
    <s v="Rio de Janeiro"/>
    <s v="Brazil"/>
    <x v="1"/>
    <s v="Female"/>
    <x v="4"/>
    <x v="13"/>
    <n v="900"/>
    <n v="900"/>
    <n v="1170"/>
    <n v="1"/>
    <m/>
    <n v="117"/>
    <x v="0"/>
    <n v="1125"/>
    <x v="141"/>
    <m/>
    <x v="29"/>
    <x v="6"/>
    <x v="4"/>
    <x v="1"/>
  </r>
  <r>
    <s v="16-04-2025"/>
    <s v="Houston"/>
    <s v="USA"/>
    <x v="1"/>
    <s v="Male"/>
    <x v="0"/>
    <x v="5"/>
    <n v="450"/>
    <n v="90"/>
    <n v="117"/>
    <n v="5"/>
    <m/>
    <n v="64.8"/>
    <x v="0"/>
    <n v="540"/>
    <x v="43"/>
    <m/>
    <x v="72"/>
    <x v="6"/>
    <x v="4"/>
    <x v="1"/>
  </r>
  <r>
    <s v="16-04-2025"/>
    <s v="Melbourne"/>
    <s v="Australia"/>
    <x v="1"/>
    <s v="Male"/>
    <x v="2"/>
    <x v="52"/>
    <n v="25000"/>
    <n v="5000"/>
    <n v="6500"/>
    <n v="5"/>
    <m/>
    <n v="650"/>
    <x v="1"/>
    <n v="30000"/>
    <x v="180"/>
    <m/>
    <x v="57"/>
    <x v="6"/>
    <x v="4"/>
    <x v="1"/>
  </r>
  <r>
    <s v="16-04-2025"/>
    <s v="New York"/>
    <s v="USA"/>
    <x v="1"/>
    <s v="Male"/>
    <x v="4"/>
    <x v="28"/>
    <n v="100"/>
    <n v="100"/>
    <n v="130"/>
    <n v="1"/>
    <m/>
    <n v="13"/>
    <x v="1"/>
    <n v="130"/>
    <x v="53"/>
    <m/>
    <x v="9"/>
    <x v="6"/>
    <x v="4"/>
    <x v="1"/>
  </r>
  <r>
    <s v="17-04-2025"/>
    <s v="Visakhapatnam"/>
    <s v="India"/>
    <x v="0"/>
    <s v="Female"/>
    <x v="3"/>
    <x v="46"/>
    <n v="665"/>
    <n v="95"/>
    <n v="124"/>
    <n v="7"/>
    <m/>
    <n v="41.5625"/>
    <x v="1"/>
    <n v="831.25"/>
    <x v="150"/>
    <m/>
    <x v="133"/>
    <x v="7"/>
    <x v="4"/>
    <x v="1"/>
  </r>
  <r>
    <s v="17-04-2025"/>
    <s v="Hamburg"/>
    <s v="Germany"/>
    <x v="1"/>
    <s v="Female"/>
    <x v="3"/>
    <x v="42"/>
    <n v="450"/>
    <n v="90"/>
    <n v="117"/>
    <n v="5"/>
    <m/>
    <n v="56.25"/>
    <x v="1"/>
    <n v="562.5"/>
    <x v="113"/>
    <m/>
    <x v="72"/>
    <x v="7"/>
    <x v="4"/>
    <x v="1"/>
  </r>
  <r>
    <s v="17-04-2025"/>
    <s v="Leeds"/>
    <s v="UK"/>
    <x v="0"/>
    <s v="Female"/>
    <x v="0"/>
    <x v="1"/>
    <n v="320"/>
    <n v="80"/>
    <n v="104"/>
    <n v="4"/>
    <m/>
    <n v="28"/>
    <x v="0"/>
    <n v="400"/>
    <x v="187"/>
    <m/>
    <x v="28"/>
    <x v="7"/>
    <x v="4"/>
    <x v="1"/>
  </r>
  <r>
    <s v="17-04-2025"/>
    <s v="Pali"/>
    <s v="India"/>
    <x v="1"/>
    <s v="Female"/>
    <x v="1"/>
    <x v="44"/>
    <n v="1350"/>
    <n v="150"/>
    <n v="195"/>
    <n v="9"/>
    <m/>
    <n v="100"/>
    <x v="1"/>
    <n v="1755"/>
    <x v="184"/>
    <m/>
    <x v="151"/>
    <x v="7"/>
    <x v="4"/>
    <x v="1"/>
  </r>
  <r>
    <s v="17-04-2025"/>
    <s v="Surat"/>
    <s v="India"/>
    <x v="0"/>
    <s v="Female"/>
    <x v="2"/>
    <x v="17"/>
    <n v="6600"/>
    <n v="2200"/>
    <n v="2860"/>
    <n v="3"/>
    <m/>
    <n v="286"/>
    <x v="2"/>
    <n v="8580"/>
    <x v="223"/>
    <m/>
    <x v="174"/>
    <x v="7"/>
    <x v="4"/>
    <x v="1"/>
  </r>
  <r>
    <s v="17-04-2025"/>
    <s v="Jalandhar"/>
    <s v="India"/>
    <x v="1"/>
    <s v="Female"/>
    <x v="0"/>
    <x v="33"/>
    <n v="360"/>
    <n v="60"/>
    <n v="78"/>
    <n v="6"/>
    <m/>
    <n v="54"/>
    <x v="0"/>
    <n v="450"/>
    <x v="43"/>
    <m/>
    <x v="44"/>
    <x v="7"/>
    <x v="4"/>
    <x v="1"/>
  </r>
  <r>
    <s v="17-04-2025"/>
    <s v="Glasgow"/>
    <s v="UK"/>
    <x v="0"/>
    <s v="Male"/>
    <x v="5"/>
    <x v="40"/>
    <n v="350"/>
    <n v="50"/>
    <n v="65"/>
    <n v="7"/>
    <m/>
    <n v="45.5"/>
    <x v="2"/>
    <n v="455"/>
    <x v="234"/>
    <m/>
    <x v="170"/>
    <x v="7"/>
    <x v="4"/>
    <x v="1"/>
  </r>
  <r>
    <s v="17-04-2025"/>
    <s v="Sangli"/>
    <s v="India"/>
    <x v="0"/>
    <s v="Female"/>
    <x v="0"/>
    <x v="36"/>
    <n v="440"/>
    <n v="55"/>
    <n v="72"/>
    <n v="8"/>
    <m/>
    <n v="38.5"/>
    <x v="0"/>
    <n v="550"/>
    <x v="87"/>
    <m/>
    <x v="83"/>
    <x v="7"/>
    <x v="4"/>
    <x v="1"/>
  </r>
  <r>
    <s v="17-04-2025"/>
    <s v="Montreal"/>
    <s v="Canada"/>
    <x v="0"/>
    <s v="Female"/>
    <x v="4"/>
    <x v="35"/>
    <n v="3000"/>
    <n v="500"/>
    <n v="650"/>
    <n v="6"/>
    <m/>
    <n v="100"/>
    <x v="0"/>
    <n v="3600"/>
    <x v="47"/>
    <m/>
    <x v="65"/>
    <x v="7"/>
    <x v="4"/>
    <x v="1"/>
  </r>
  <r>
    <s v="17-04-2025"/>
    <s v="Aligarh"/>
    <s v="India"/>
    <x v="1"/>
    <s v="Female"/>
    <x v="0"/>
    <x v="38"/>
    <n v="225"/>
    <n v="45"/>
    <n v="59"/>
    <n v="5"/>
    <m/>
    <n v="28.125"/>
    <x v="1"/>
    <n v="281.25"/>
    <x v="270"/>
    <m/>
    <x v="154"/>
    <x v="7"/>
    <x v="4"/>
    <x v="1"/>
  </r>
  <r>
    <s v="17-04-2025"/>
    <s v="Etawah"/>
    <s v="India"/>
    <x v="0"/>
    <s v="Male"/>
    <x v="0"/>
    <x v="27"/>
    <n v="280"/>
    <n v="40"/>
    <n v="52"/>
    <n v="7"/>
    <m/>
    <n v="25.48"/>
    <x v="0"/>
    <n v="364"/>
    <x v="96"/>
    <m/>
    <x v="87"/>
    <x v="7"/>
    <x v="4"/>
    <x v="1"/>
  </r>
  <r>
    <s v="17-04-2025"/>
    <s v="Toronto"/>
    <s v="Canada"/>
    <x v="1"/>
    <s v="Female"/>
    <x v="0"/>
    <x v="9"/>
    <n v="120"/>
    <n v="60"/>
    <n v="78"/>
    <n v="2"/>
    <m/>
    <n v="23.4"/>
    <x v="2"/>
    <n v="156"/>
    <x v="4"/>
    <m/>
    <x v="4"/>
    <x v="7"/>
    <x v="4"/>
    <x v="1"/>
  </r>
  <r>
    <s v="17-04-2025"/>
    <s v="Sangli"/>
    <s v="India"/>
    <x v="0"/>
    <s v="Female"/>
    <x v="2"/>
    <x v="18"/>
    <n v="7200"/>
    <n v="1200"/>
    <n v="1560"/>
    <n v="6"/>
    <m/>
    <n v="156"/>
    <x v="2"/>
    <n v="8640"/>
    <x v="38"/>
    <m/>
    <x v="19"/>
    <x v="7"/>
    <x v="4"/>
    <x v="1"/>
  </r>
  <r>
    <s v="17-04-2025"/>
    <s v="Gandhinagar"/>
    <s v="India"/>
    <x v="1"/>
    <s v="Female"/>
    <x v="2"/>
    <x v="17"/>
    <n v="22000"/>
    <n v="2200"/>
    <n v="2860"/>
    <n v="10"/>
    <m/>
    <n v="286"/>
    <x v="1"/>
    <n v="28600"/>
    <x v="355"/>
    <m/>
    <x v="89"/>
    <x v="7"/>
    <x v="4"/>
    <x v="1"/>
  </r>
  <r>
    <s v="17-04-2025"/>
    <s v="Chicago"/>
    <s v="USA"/>
    <x v="0"/>
    <s v="Female"/>
    <x v="0"/>
    <x v="4"/>
    <n v="240"/>
    <n v="40"/>
    <n v="52"/>
    <n v="6"/>
    <m/>
    <n v="15.6"/>
    <x v="1"/>
    <n v="312"/>
    <x v="7"/>
    <m/>
    <x v="7"/>
    <x v="7"/>
    <x v="4"/>
    <x v="1"/>
  </r>
  <r>
    <s v="17-04-2025"/>
    <s v="Umm Al Quwain"/>
    <s v="UAE"/>
    <x v="0"/>
    <s v="Female"/>
    <x v="0"/>
    <x v="43"/>
    <n v="28"/>
    <n v="7"/>
    <n v="9"/>
    <n v="4"/>
    <m/>
    <n v="2.4500000000000002"/>
    <x v="0"/>
    <n v="35"/>
    <x v="182"/>
    <m/>
    <x v="186"/>
    <x v="7"/>
    <x v="4"/>
    <x v="1"/>
  </r>
  <r>
    <s v="17-04-2025"/>
    <s v="Salvador"/>
    <s v="Brazil"/>
    <x v="0"/>
    <s v="Male"/>
    <x v="2"/>
    <x v="29"/>
    <n v="96000"/>
    <n v="12000"/>
    <n v="15600"/>
    <n v="8"/>
    <m/>
    <n v="2340"/>
    <x v="2"/>
    <n v="120000"/>
    <x v="107"/>
    <m/>
    <x v="97"/>
    <x v="7"/>
    <x v="4"/>
    <x v="1"/>
  </r>
  <r>
    <s v="17-04-2025"/>
    <s v="Tenali"/>
    <s v="India"/>
    <x v="0"/>
    <s v="Male"/>
    <x v="0"/>
    <x v="6"/>
    <n v="140"/>
    <n v="20"/>
    <n v="26"/>
    <n v="7"/>
    <m/>
    <n v="12.74"/>
    <x v="0"/>
    <n v="182"/>
    <x v="64"/>
    <m/>
    <x v="62"/>
    <x v="7"/>
    <x v="4"/>
    <x v="1"/>
  </r>
  <r>
    <s v="17-04-2025"/>
    <s v="Austin"/>
    <s v="USA"/>
    <x v="0"/>
    <s v="Male"/>
    <x v="0"/>
    <x v="9"/>
    <n v="360"/>
    <n v="60"/>
    <n v="78"/>
    <n v="6"/>
    <m/>
    <n v="43.2"/>
    <x v="2"/>
    <n v="432"/>
    <x v="7"/>
    <m/>
    <x v="44"/>
    <x v="7"/>
    <x v="4"/>
    <x v="1"/>
  </r>
  <r>
    <s v="17-04-2025"/>
    <s v="Mumbai"/>
    <s v="India"/>
    <x v="0"/>
    <s v="Male"/>
    <x v="2"/>
    <x v="17"/>
    <n v="8800"/>
    <n v="2200"/>
    <n v="2860"/>
    <n v="4"/>
    <m/>
    <n v="286"/>
    <x v="2"/>
    <n v="11440"/>
    <x v="59"/>
    <m/>
    <x v="58"/>
    <x v="7"/>
    <x v="4"/>
    <x v="1"/>
  </r>
  <r>
    <s v="17-04-2025"/>
    <s v="Gwalior"/>
    <s v="India"/>
    <x v="0"/>
    <s v="Male"/>
    <x v="2"/>
    <x v="52"/>
    <n v="10000"/>
    <n v="5000"/>
    <n v="6500"/>
    <n v="2"/>
    <m/>
    <n v="650"/>
    <x v="2"/>
    <n v="13000"/>
    <x v="93"/>
    <m/>
    <x v="88"/>
    <x v="7"/>
    <x v="4"/>
    <x v="1"/>
  </r>
  <r>
    <s v="17-04-2025"/>
    <s v="Hobart"/>
    <s v="Australia"/>
    <x v="0"/>
    <s v="Female"/>
    <x v="0"/>
    <x v="9"/>
    <n v="420"/>
    <n v="60"/>
    <n v="78"/>
    <n v="7"/>
    <m/>
    <n v="27.3"/>
    <x v="1"/>
    <n v="546"/>
    <x v="15"/>
    <m/>
    <x v="32"/>
    <x v="7"/>
    <x v="4"/>
    <x v="1"/>
  </r>
  <r>
    <s v="18-04-2025"/>
    <s v="Toronto"/>
    <s v="Canada"/>
    <x v="0"/>
    <s v="Female"/>
    <x v="0"/>
    <x v="3"/>
    <n v="600"/>
    <n v="100"/>
    <n v="130"/>
    <n v="6"/>
    <m/>
    <n v="52.5"/>
    <x v="0"/>
    <n v="750"/>
    <x v="22"/>
    <m/>
    <x v="5"/>
    <x v="8"/>
    <x v="4"/>
    <x v="1"/>
  </r>
  <r>
    <s v="18-04-2025"/>
    <s v="Vancouver"/>
    <s v="Canada"/>
    <x v="0"/>
    <s v="Male"/>
    <x v="0"/>
    <x v="9"/>
    <n v="480"/>
    <n v="60"/>
    <n v="78"/>
    <n v="8"/>
    <m/>
    <n v="43.68"/>
    <x v="0"/>
    <n v="624"/>
    <x v="201"/>
    <m/>
    <x v="110"/>
    <x v="8"/>
    <x v="4"/>
    <x v="1"/>
  </r>
  <r>
    <s v="18-04-2025"/>
    <s v="Leipzig"/>
    <s v="Germany"/>
    <x v="1"/>
    <s v="Male"/>
    <x v="2"/>
    <x v="10"/>
    <n v="4000"/>
    <n v="800"/>
    <n v="1040"/>
    <n v="5"/>
    <m/>
    <n v="104"/>
    <x v="2"/>
    <n v="5200"/>
    <x v="12"/>
    <m/>
    <x v="12"/>
    <x v="8"/>
    <x v="4"/>
    <x v="1"/>
  </r>
  <r>
    <s v="18-04-2025"/>
    <s v="Lucknow"/>
    <s v="India"/>
    <x v="0"/>
    <s v="Male"/>
    <x v="4"/>
    <x v="45"/>
    <n v="12000"/>
    <n v="2000"/>
    <n v="2600"/>
    <n v="6"/>
    <m/>
    <n v="260"/>
    <x v="1"/>
    <n v="15000"/>
    <x v="93"/>
    <m/>
    <x v="42"/>
    <x v="8"/>
    <x v="4"/>
    <x v="1"/>
  </r>
  <r>
    <s v="18-04-2025"/>
    <s v="Vancouver"/>
    <s v="Canada"/>
    <x v="0"/>
    <s v="Male"/>
    <x v="0"/>
    <x v="4"/>
    <n v="200"/>
    <n v="40"/>
    <n v="52"/>
    <n v="5"/>
    <m/>
    <n v="26"/>
    <x v="2"/>
    <n v="260"/>
    <x v="55"/>
    <m/>
    <x v="54"/>
    <x v="8"/>
    <x v="4"/>
    <x v="1"/>
  </r>
  <r>
    <s v="18-04-2025"/>
    <s v="Surat"/>
    <s v="India"/>
    <x v="0"/>
    <s v="Male"/>
    <x v="0"/>
    <x v="5"/>
    <n v="270"/>
    <n v="90"/>
    <n v="117"/>
    <n v="3"/>
    <m/>
    <n v="21.734999999999999"/>
    <x v="0"/>
    <n v="310.5"/>
    <x v="233"/>
    <m/>
    <x v="37"/>
    <x v="8"/>
    <x v="4"/>
    <x v="1"/>
  </r>
  <r>
    <s v="18-04-2025"/>
    <s v="Salvador"/>
    <s v="Brazil"/>
    <x v="0"/>
    <s v="Male"/>
    <x v="2"/>
    <x v="7"/>
    <n v="275000"/>
    <n v="55000"/>
    <n v="71500"/>
    <n v="5"/>
    <m/>
    <n v="10725"/>
    <x v="0"/>
    <n v="357500"/>
    <x v="287"/>
    <m/>
    <x v="82"/>
    <x v="8"/>
    <x v="4"/>
    <x v="1"/>
  </r>
  <r>
    <s v="18-04-2025"/>
    <s v="Hobart"/>
    <s v="Australia"/>
    <x v="1"/>
    <s v="Female"/>
    <x v="0"/>
    <x v="32"/>
    <n v="120"/>
    <n v="20"/>
    <n v="26"/>
    <n v="6"/>
    <m/>
    <n v="14.4"/>
    <x v="1"/>
    <n v="144"/>
    <x v="60"/>
    <m/>
    <x v="4"/>
    <x v="8"/>
    <x v="4"/>
    <x v="1"/>
  </r>
  <r>
    <s v="18-04-2025"/>
    <s v="San Jose"/>
    <s v="USA"/>
    <x v="0"/>
    <s v="Male"/>
    <x v="0"/>
    <x v="43"/>
    <n v="28"/>
    <n v="7"/>
    <n v="9"/>
    <n v="4"/>
    <m/>
    <n v="2.4500000000000002"/>
    <x v="0"/>
    <n v="35"/>
    <x v="182"/>
    <m/>
    <x v="186"/>
    <x v="8"/>
    <x v="4"/>
    <x v="1"/>
  </r>
  <r>
    <s v="18-04-2025"/>
    <s v="Fujairah"/>
    <s v="UAE"/>
    <x v="0"/>
    <s v="Female"/>
    <x v="0"/>
    <x v="6"/>
    <n v="160"/>
    <n v="20"/>
    <n v="26"/>
    <n v="8"/>
    <m/>
    <n v="10.4"/>
    <x v="1"/>
    <n v="208"/>
    <x v="61"/>
    <m/>
    <x v="11"/>
    <x v="8"/>
    <x v="4"/>
    <x v="1"/>
  </r>
  <r>
    <s v="18-04-2025"/>
    <s v="Chennai"/>
    <s v="India"/>
    <x v="0"/>
    <s v="Female"/>
    <x v="2"/>
    <x v="18"/>
    <n v="1200"/>
    <n v="1200"/>
    <n v="1560"/>
    <n v="1"/>
    <m/>
    <n v="105"/>
    <x v="0"/>
    <n v="1500"/>
    <x v="52"/>
    <m/>
    <x v="105"/>
    <x v="8"/>
    <x v="4"/>
    <x v="1"/>
  </r>
  <r>
    <s v="18-04-2025"/>
    <s v="Sambalpur"/>
    <s v="India"/>
    <x v="0"/>
    <s v="Female"/>
    <x v="0"/>
    <x v="43"/>
    <n v="70"/>
    <n v="7"/>
    <n v="9"/>
    <n v="10"/>
    <m/>
    <n v="6.37"/>
    <x v="0"/>
    <n v="91"/>
    <x v="30"/>
    <m/>
    <x v="244"/>
    <x v="8"/>
    <x v="4"/>
    <x v="1"/>
  </r>
  <r>
    <s v="18-04-2025"/>
    <s v="Vijayawada"/>
    <s v="India"/>
    <x v="1"/>
    <s v="Male"/>
    <x v="0"/>
    <x v="5"/>
    <n v="360"/>
    <n v="90"/>
    <n v="117"/>
    <n v="4"/>
    <m/>
    <n v="70.2"/>
    <x v="2"/>
    <n v="468"/>
    <x v="101"/>
    <m/>
    <x v="44"/>
    <x v="8"/>
    <x v="4"/>
    <x v="1"/>
  </r>
  <r>
    <s v="18-04-2025"/>
    <s v="Cologne"/>
    <s v="Germany"/>
    <x v="0"/>
    <s v="Male"/>
    <x v="4"/>
    <x v="34"/>
    <n v="10000"/>
    <n v="2500"/>
    <n v="3250"/>
    <n v="4"/>
    <m/>
    <n v="325"/>
    <x v="2"/>
    <n v="13000"/>
    <x v="93"/>
    <m/>
    <x v="88"/>
    <x v="8"/>
    <x v="4"/>
    <x v="1"/>
  </r>
  <r>
    <s v="18-04-2025"/>
    <s v="Nizamabad"/>
    <s v="India"/>
    <x v="0"/>
    <s v="Female"/>
    <x v="1"/>
    <x v="47"/>
    <n v="75"/>
    <n v="25"/>
    <n v="33"/>
    <n v="3"/>
    <m/>
    <n v="4.875"/>
    <x v="1"/>
    <n v="97.5"/>
    <x v="119"/>
    <m/>
    <x v="111"/>
    <x v="8"/>
    <x v="4"/>
    <x v="1"/>
  </r>
  <r>
    <s v="18-04-2025"/>
    <s v="Vancouver"/>
    <s v="Canada"/>
    <x v="0"/>
    <s v="Female"/>
    <x v="0"/>
    <x v="11"/>
    <n v="2750"/>
    <n v="550"/>
    <n v="715"/>
    <n v="5"/>
    <m/>
    <n v="100"/>
    <x v="2"/>
    <n v="3437.5"/>
    <x v="126"/>
    <m/>
    <x v="92"/>
    <x v="8"/>
    <x v="4"/>
    <x v="1"/>
  </r>
  <r>
    <s v="18-04-2025"/>
    <s v="Aizawl"/>
    <s v="India"/>
    <x v="0"/>
    <s v="Female"/>
    <x v="1"/>
    <x v="54"/>
    <n v="105"/>
    <n v="35"/>
    <n v="46"/>
    <n v="3"/>
    <m/>
    <n v="13.65"/>
    <x v="2"/>
    <n v="136.5"/>
    <x v="202"/>
    <m/>
    <x v="159"/>
    <x v="8"/>
    <x v="4"/>
    <x v="1"/>
  </r>
  <r>
    <s v="18-04-2025"/>
    <s v="Belo Horizonte"/>
    <s v="Brazil"/>
    <x v="1"/>
    <s v="Female"/>
    <x v="0"/>
    <x v="1"/>
    <n v="400"/>
    <n v="80"/>
    <n v="104"/>
    <n v="5"/>
    <m/>
    <n v="52"/>
    <x v="1"/>
    <n v="520"/>
    <x v="20"/>
    <m/>
    <x v="20"/>
    <x v="8"/>
    <x v="4"/>
    <x v="1"/>
  </r>
  <r>
    <s v="18-04-2025"/>
    <s v="Indianapolis"/>
    <s v="USA"/>
    <x v="0"/>
    <s v="Female"/>
    <x v="2"/>
    <x v="24"/>
    <n v="1250"/>
    <n v="250"/>
    <n v="325"/>
    <n v="5"/>
    <m/>
    <n v="100"/>
    <x v="0"/>
    <n v="1437.5"/>
    <x v="154"/>
    <m/>
    <x v="81"/>
    <x v="8"/>
    <x v="4"/>
    <x v="1"/>
  </r>
  <r>
    <s v="18-04-2025"/>
    <s v="Satna"/>
    <s v="India"/>
    <x v="1"/>
    <s v="Male"/>
    <x v="0"/>
    <x v="5"/>
    <n v="270"/>
    <n v="90"/>
    <n v="117"/>
    <n v="3"/>
    <m/>
    <n v="40.5"/>
    <x v="0"/>
    <n v="337.5"/>
    <x v="37"/>
    <m/>
    <x v="37"/>
    <x v="8"/>
    <x v="4"/>
    <x v="1"/>
  </r>
  <r>
    <s v="18-04-2025"/>
    <s v="Tenali"/>
    <s v="India"/>
    <x v="1"/>
    <s v="Male"/>
    <x v="0"/>
    <x v="32"/>
    <n v="100"/>
    <n v="20"/>
    <n v="26"/>
    <n v="5"/>
    <m/>
    <n v="13"/>
    <x v="1"/>
    <n v="130"/>
    <x v="53"/>
    <m/>
    <x v="9"/>
    <x v="8"/>
    <x v="4"/>
    <x v="1"/>
  </r>
  <r>
    <s v="18-04-2025"/>
    <s v="Sharjah"/>
    <s v="UAE"/>
    <x v="0"/>
    <s v="Female"/>
    <x v="2"/>
    <x v="7"/>
    <n v="165000"/>
    <n v="55000"/>
    <n v="71500"/>
    <n v="3"/>
    <m/>
    <n v="9900"/>
    <x v="1"/>
    <n v="198000"/>
    <x v="35"/>
    <m/>
    <x v="35"/>
    <x v="8"/>
    <x v="4"/>
    <x v="1"/>
  </r>
  <r>
    <s v="18-04-2025"/>
    <s v="Milwaukee"/>
    <s v="USA"/>
    <x v="1"/>
    <s v="Female"/>
    <x v="5"/>
    <x v="20"/>
    <n v="50"/>
    <n v="10"/>
    <n v="13"/>
    <n v="5"/>
    <m/>
    <n v="7.8"/>
    <x v="0"/>
    <n v="65"/>
    <x v="67"/>
    <m/>
    <x v="64"/>
    <x v="8"/>
    <x v="4"/>
    <x v="1"/>
  </r>
  <r>
    <s v="18-04-2025"/>
    <s v="Vancouver"/>
    <s v="Canada"/>
    <x v="0"/>
    <s v="Male"/>
    <x v="4"/>
    <x v="51"/>
    <n v="2400"/>
    <n v="600"/>
    <n v="780"/>
    <n v="4"/>
    <m/>
    <n v="100"/>
    <x v="1"/>
    <n v="3000"/>
    <x v="47"/>
    <m/>
    <x v="70"/>
    <x v="8"/>
    <x v="4"/>
    <x v="1"/>
  </r>
  <r>
    <s v="18-04-2025"/>
    <s v="Gandhinagar"/>
    <s v="India"/>
    <x v="0"/>
    <s v="Male"/>
    <x v="0"/>
    <x v="9"/>
    <n v="300"/>
    <n v="60"/>
    <n v="78"/>
    <n v="5"/>
    <m/>
    <n v="19.5"/>
    <x v="1"/>
    <n v="390"/>
    <x v="43"/>
    <m/>
    <x v="85"/>
    <x v="8"/>
    <x v="4"/>
    <x v="1"/>
  </r>
  <r>
    <s v="18-04-2025"/>
    <s v="Stuttgart"/>
    <s v="Germany"/>
    <x v="0"/>
    <s v="Female"/>
    <x v="0"/>
    <x v="0"/>
    <n v="1000"/>
    <n v="250"/>
    <n v="325"/>
    <n v="4"/>
    <m/>
    <n v="87.5"/>
    <x v="0"/>
    <n v="1250"/>
    <x v="214"/>
    <m/>
    <x v="22"/>
    <x v="8"/>
    <x v="4"/>
    <x v="1"/>
  </r>
  <r>
    <s v="18-04-2025"/>
    <s v="Gandhinagar"/>
    <s v="India"/>
    <x v="1"/>
    <s v="Male"/>
    <x v="4"/>
    <x v="35"/>
    <n v="3500"/>
    <n v="500"/>
    <n v="650"/>
    <n v="7"/>
    <m/>
    <n v="100"/>
    <x v="2"/>
    <n v="4550"/>
    <x v="81"/>
    <m/>
    <x v="78"/>
    <x v="8"/>
    <x v="4"/>
    <x v="1"/>
  </r>
  <r>
    <s v="18-04-2025"/>
    <s v="Ratlam"/>
    <s v="India"/>
    <x v="0"/>
    <s v="Male"/>
    <x v="0"/>
    <x v="3"/>
    <n v="1000"/>
    <n v="100"/>
    <n v="130"/>
    <n v="10"/>
    <m/>
    <n v="91"/>
    <x v="0"/>
    <n v="1300"/>
    <x v="52"/>
    <m/>
    <x v="22"/>
    <x v="8"/>
    <x v="4"/>
    <x v="1"/>
  </r>
  <r>
    <s v="18-04-2025"/>
    <s v="Nashik"/>
    <s v="India"/>
    <x v="0"/>
    <s v="Female"/>
    <x v="2"/>
    <x v="7"/>
    <n v="275000"/>
    <n v="55000"/>
    <n v="71500"/>
    <n v="5"/>
    <m/>
    <n v="10725"/>
    <x v="2"/>
    <n v="357500"/>
    <x v="287"/>
    <m/>
    <x v="82"/>
    <x v="8"/>
    <x v="4"/>
    <x v="1"/>
  </r>
  <r>
    <s v="18-04-2025"/>
    <s v="Milwaukee"/>
    <s v="USA"/>
    <x v="0"/>
    <s v="Female"/>
    <x v="4"/>
    <x v="37"/>
    <n v="2100"/>
    <n v="300"/>
    <n v="390"/>
    <n v="7"/>
    <m/>
    <n v="100"/>
    <x v="1"/>
    <n v="2730"/>
    <x v="118"/>
    <m/>
    <x v="108"/>
    <x v="8"/>
    <x v="4"/>
    <x v="1"/>
  </r>
  <r>
    <s v="18-04-2025"/>
    <s v="Melbourne"/>
    <s v="Australia"/>
    <x v="0"/>
    <s v="Female"/>
    <x v="2"/>
    <x v="18"/>
    <n v="6000"/>
    <n v="1200"/>
    <n v="1560"/>
    <n v="5"/>
    <m/>
    <n v="156"/>
    <x v="0"/>
    <n v="7800"/>
    <x v="23"/>
    <m/>
    <x v="25"/>
    <x v="8"/>
    <x v="4"/>
    <x v="1"/>
  </r>
  <r>
    <s v="18-04-2025"/>
    <s v="Brisbane"/>
    <s v="Australia"/>
    <x v="0"/>
    <s v="Male"/>
    <x v="4"/>
    <x v="31"/>
    <n v="5600"/>
    <n v="800"/>
    <n v="1040"/>
    <n v="7"/>
    <m/>
    <n v="104"/>
    <x v="2"/>
    <n v="7280"/>
    <x v="153"/>
    <m/>
    <x v="135"/>
    <x v="8"/>
    <x v="4"/>
    <x v="1"/>
  </r>
  <r>
    <s v="19-04-2025"/>
    <s v="Atlanta"/>
    <s v="USA"/>
    <x v="0"/>
    <s v="Male"/>
    <x v="2"/>
    <x v="29"/>
    <n v="84000"/>
    <n v="12000"/>
    <n v="15600"/>
    <n v="7"/>
    <m/>
    <n v="2340"/>
    <x v="0"/>
    <n v="109200"/>
    <x v="56"/>
    <m/>
    <x v="55"/>
    <x v="9"/>
    <x v="4"/>
    <x v="1"/>
  </r>
  <r>
    <s v="19-04-2025"/>
    <s v="Ajman"/>
    <s v="UAE"/>
    <x v="1"/>
    <s v="Male"/>
    <x v="4"/>
    <x v="16"/>
    <n v="10800"/>
    <n v="1800"/>
    <n v="2340"/>
    <n v="6"/>
    <m/>
    <n v="234"/>
    <x v="0"/>
    <n v="14040"/>
    <x v="219"/>
    <m/>
    <x v="96"/>
    <x v="9"/>
    <x v="4"/>
    <x v="1"/>
  </r>
  <r>
    <s v="19-04-2025"/>
    <s v="Bristol"/>
    <s v="UK"/>
    <x v="1"/>
    <s v="Female"/>
    <x v="1"/>
    <x v="55"/>
    <n v="570"/>
    <n v="95"/>
    <n v="124"/>
    <n v="6"/>
    <m/>
    <n v="74.099999999999994"/>
    <x v="1"/>
    <n v="741"/>
    <x v="147"/>
    <m/>
    <x v="130"/>
    <x v="9"/>
    <x v="4"/>
    <x v="1"/>
  </r>
  <r>
    <s v="19-04-2025"/>
    <s v="Indianapolis"/>
    <s v="USA"/>
    <x v="0"/>
    <s v="Male"/>
    <x v="3"/>
    <x v="42"/>
    <n v="360"/>
    <n v="90"/>
    <n v="117"/>
    <n v="4"/>
    <m/>
    <n v="46.8"/>
    <x v="2"/>
    <n v="468"/>
    <x v="101"/>
    <m/>
    <x v="44"/>
    <x v="9"/>
    <x v="4"/>
    <x v="1"/>
  </r>
  <r>
    <s v="19-04-2025"/>
    <s v="Nashville"/>
    <s v="USA"/>
    <x v="0"/>
    <s v="Male"/>
    <x v="0"/>
    <x v="4"/>
    <n v="120"/>
    <n v="40"/>
    <n v="52"/>
    <n v="3"/>
    <m/>
    <n v="7.5"/>
    <x v="1"/>
    <n v="150"/>
    <x v="53"/>
    <m/>
    <x v="4"/>
    <x v="9"/>
    <x v="4"/>
    <x v="1"/>
  </r>
  <r>
    <s v="19-04-2025"/>
    <s v="Kota"/>
    <s v="India"/>
    <x v="1"/>
    <s v="Female"/>
    <x v="0"/>
    <x v="1"/>
    <n v="320"/>
    <n v="80"/>
    <n v="104"/>
    <n v="4"/>
    <m/>
    <n v="62.4"/>
    <x v="2"/>
    <n v="416"/>
    <x v="27"/>
    <m/>
    <x v="28"/>
    <x v="9"/>
    <x v="4"/>
    <x v="1"/>
  </r>
  <r>
    <s v="19-04-2025"/>
    <s v="Umm Al Quwain"/>
    <s v="UAE"/>
    <x v="1"/>
    <s v="Male"/>
    <x v="2"/>
    <x v="7"/>
    <n v="385000"/>
    <n v="55000"/>
    <n v="71500"/>
    <n v="7"/>
    <m/>
    <n v="10725"/>
    <x v="0"/>
    <n v="500500"/>
    <x v="10"/>
    <m/>
    <x v="10"/>
    <x v="9"/>
    <x v="4"/>
    <x v="1"/>
  </r>
  <r>
    <s v="19-04-2025"/>
    <s v="San Jose"/>
    <s v="USA"/>
    <x v="1"/>
    <s v="Male"/>
    <x v="0"/>
    <x v="27"/>
    <n v="160"/>
    <n v="40"/>
    <n v="52"/>
    <n v="4"/>
    <m/>
    <n v="24.96"/>
    <x v="0"/>
    <n v="208"/>
    <x v="61"/>
    <m/>
    <x v="11"/>
    <x v="9"/>
    <x v="4"/>
    <x v="1"/>
  </r>
  <r>
    <s v="19-04-2025"/>
    <s v="Liverpool"/>
    <s v="UK"/>
    <x v="0"/>
    <s v="Female"/>
    <x v="0"/>
    <x v="27"/>
    <n v="120"/>
    <n v="40"/>
    <n v="52"/>
    <n v="3"/>
    <m/>
    <n v="10.92"/>
    <x v="0"/>
    <n v="156"/>
    <x v="4"/>
    <m/>
    <x v="4"/>
    <x v="9"/>
    <x v="4"/>
    <x v="1"/>
  </r>
  <r>
    <s v="19-04-2025"/>
    <s v="Hobart"/>
    <s v="Australia"/>
    <x v="0"/>
    <s v="Female"/>
    <x v="2"/>
    <x v="12"/>
    <n v="100000"/>
    <n v="25000"/>
    <n v="32500"/>
    <n v="4"/>
    <m/>
    <n v="4875"/>
    <x v="0"/>
    <n v="125000"/>
    <x v="169"/>
    <m/>
    <x v="195"/>
    <x v="9"/>
    <x v="4"/>
    <x v="1"/>
  </r>
  <r>
    <s v="19-04-2025"/>
    <s v="Rio de Janeiro"/>
    <s v="Brazil"/>
    <x v="1"/>
    <s v="Male"/>
    <x v="0"/>
    <x v="0"/>
    <n v="500"/>
    <n v="250"/>
    <n v="325"/>
    <n v="2"/>
    <m/>
    <n v="62.5"/>
    <x v="1"/>
    <n v="625"/>
    <x v="99"/>
    <m/>
    <x v="24"/>
    <x v="9"/>
    <x v="4"/>
    <x v="1"/>
  </r>
  <r>
    <s v="19-04-2025"/>
    <s v="Tenali"/>
    <s v="India"/>
    <x v="0"/>
    <s v="Male"/>
    <x v="0"/>
    <x v="5"/>
    <n v="90"/>
    <n v="90"/>
    <n v="117"/>
    <n v="1"/>
    <m/>
    <n v="5.625"/>
    <x v="1"/>
    <n v="112.5"/>
    <x v="119"/>
    <m/>
    <x v="160"/>
    <x v="9"/>
    <x v="4"/>
    <x v="1"/>
  </r>
  <r>
    <s v="19-04-2025"/>
    <s v="Hamburg"/>
    <s v="Germany"/>
    <x v="0"/>
    <s v="Female"/>
    <x v="0"/>
    <x v="32"/>
    <n v="20"/>
    <n v="20"/>
    <n v="26"/>
    <n v="1"/>
    <m/>
    <n v="1.82"/>
    <x v="0"/>
    <n v="26"/>
    <x v="26"/>
    <m/>
    <x v="201"/>
    <x v="9"/>
    <x v="4"/>
    <x v="1"/>
  </r>
  <r>
    <s v="19-04-2025"/>
    <s v="Baltimore"/>
    <s v="USA"/>
    <x v="1"/>
    <s v="Female"/>
    <x v="2"/>
    <x v="18"/>
    <n v="9600"/>
    <n v="1200"/>
    <n v="1560"/>
    <n v="8"/>
    <m/>
    <n v="156"/>
    <x v="1"/>
    <n v="12000"/>
    <x v="162"/>
    <m/>
    <x v="171"/>
    <x v="9"/>
    <x v="4"/>
    <x v="1"/>
  </r>
  <r>
    <s v="19-04-2025"/>
    <s v="Adelaide"/>
    <s v="Australia"/>
    <x v="0"/>
    <s v="Male"/>
    <x v="0"/>
    <x v="4"/>
    <n v="160"/>
    <n v="40"/>
    <n v="52"/>
    <n v="4"/>
    <m/>
    <n v="14"/>
    <x v="0"/>
    <n v="200"/>
    <x v="121"/>
    <m/>
    <x v="11"/>
    <x v="9"/>
    <x v="4"/>
    <x v="1"/>
  </r>
  <r>
    <s v="19-04-2025"/>
    <s v="San Francisco"/>
    <s v="USA"/>
    <x v="0"/>
    <s v="Male"/>
    <x v="4"/>
    <x v="34"/>
    <n v="15000"/>
    <n v="2500"/>
    <n v="3250"/>
    <n v="6"/>
    <m/>
    <n v="325"/>
    <x v="2"/>
    <n v="19500"/>
    <x v="151"/>
    <m/>
    <x v="134"/>
    <x v="9"/>
    <x v="4"/>
    <x v="1"/>
  </r>
  <r>
    <s v="19-04-2025"/>
    <s v="Rewa"/>
    <s v="India"/>
    <x v="1"/>
    <s v="Male"/>
    <x v="0"/>
    <x v="36"/>
    <n v="220"/>
    <n v="55"/>
    <n v="72"/>
    <n v="4"/>
    <m/>
    <n v="42.9"/>
    <x v="2"/>
    <n v="286"/>
    <x v="111"/>
    <m/>
    <x v="49"/>
    <x v="9"/>
    <x v="4"/>
    <x v="1"/>
  </r>
  <r>
    <s v="19-04-2025"/>
    <s v="Frankfurt"/>
    <s v="Germany"/>
    <x v="0"/>
    <s v="Male"/>
    <x v="4"/>
    <x v="28"/>
    <n v="200"/>
    <n v="100"/>
    <n v="130"/>
    <n v="2"/>
    <m/>
    <n v="17.5"/>
    <x v="0"/>
    <n v="250"/>
    <x v="78"/>
    <m/>
    <x v="54"/>
    <x v="9"/>
    <x v="4"/>
    <x v="1"/>
  </r>
  <r>
    <s v="19-04-2025"/>
    <s v="Chennai"/>
    <s v="India"/>
    <x v="0"/>
    <s v="Male"/>
    <x v="2"/>
    <x v="15"/>
    <n v="21000"/>
    <n v="3500"/>
    <n v="4550"/>
    <n v="6"/>
    <m/>
    <n v="455"/>
    <x v="0"/>
    <n v="27300"/>
    <x v="228"/>
    <m/>
    <x v="18"/>
    <x v="9"/>
    <x v="4"/>
    <x v="1"/>
  </r>
  <r>
    <s v="19-04-2025"/>
    <s v="Atlanta"/>
    <s v="USA"/>
    <x v="0"/>
    <s v="Male"/>
    <x v="2"/>
    <x v="10"/>
    <n v="4000"/>
    <n v="800"/>
    <n v="1040"/>
    <n v="5"/>
    <m/>
    <n v="104"/>
    <x v="0"/>
    <n v="5200"/>
    <x v="12"/>
    <m/>
    <x v="12"/>
    <x v="9"/>
    <x v="4"/>
    <x v="1"/>
  </r>
  <r>
    <s v="19-04-2025"/>
    <s v="Belo Horizonte"/>
    <s v="Brazil"/>
    <x v="0"/>
    <s v="Male"/>
    <x v="0"/>
    <x v="11"/>
    <n v="3850"/>
    <n v="550"/>
    <n v="715"/>
    <n v="7"/>
    <m/>
    <n v="100"/>
    <x v="2"/>
    <n v="4812.5"/>
    <x v="326"/>
    <m/>
    <x v="147"/>
    <x v="9"/>
    <x v="4"/>
    <x v="1"/>
  </r>
  <r>
    <s v="19-04-2025"/>
    <s v="Ras Al Khaimah"/>
    <s v="UAE"/>
    <x v="0"/>
    <s v="Male"/>
    <x v="0"/>
    <x v="11"/>
    <n v="2750"/>
    <n v="550"/>
    <n v="715"/>
    <n v="5"/>
    <m/>
    <n v="100"/>
    <x v="0"/>
    <n v="3575"/>
    <x v="98"/>
    <m/>
    <x v="92"/>
    <x v="9"/>
    <x v="4"/>
    <x v="1"/>
  </r>
  <r>
    <s v="19-04-2025"/>
    <s v="Atlanta"/>
    <s v="USA"/>
    <x v="0"/>
    <s v="Male"/>
    <x v="2"/>
    <x v="24"/>
    <n v="1250"/>
    <n v="250"/>
    <n v="325"/>
    <n v="5"/>
    <m/>
    <n v="100"/>
    <x v="0"/>
    <n v="1625"/>
    <x v="134"/>
    <m/>
    <x v="81"/>
    <x v="9"/>
    <x v="4"/>
    <x v="1"/>
  </r>
  <r>
    <s v="19-04-2025"/>
    <s v="Sharjah"/>
    <s v="UAE"/>
    <x v="0"/>
    <s v="Female"/>
    <x v="0"/>
    <x v="38"/>
    <n v="45"/>
    <n v="45"/>
    <n v="59"/>
    <n v="1"/>
    <m/>
    <n v="4.0949999999999998"/>
    <x v="0"/>
    <n v="58.5"/>
    <x v="33"/>
    <m/>
    <x v="56"/>
    <x v="9"/>
    <x v="4"/>
    <x v="1"/>
  </r>
  <r>
    <s v="19-04-2025"/>
    <s v="Melbourne"/>
    <s v="Australia"/>
    <x v="0"/>
    <s v="Male"/>
    <x v="4"/>
    <x v="30"/>
    <n v="6000"/>
    <n v="1500"/>
    <n v="1950"/>
    <n v="4"/>
    <m/>
    <n v="195"/>
    <x v="1"/>
    <n v="7800"/>
    <x v="23"/>
    <m/>
    <x v="25"/>
    <x v="9"/>
    <x v="4"/>
    <x v="1"/>
  </r>
  <r>
    <s v="19-04-2025"/>
    <s v="Milwaukee"/>
    <s v="USA"/>
    <x v="1"/>
    <s v="Female"/>
    <x v="0"/>
    <x v="32"/>
    <n v="120"/>
    <n v="20"/>
    <n v="26"/>
    <n v="6"/>
    <m/>
    <n v="23.4"/>
    <x v="2"/>
    <n v="156"/>
    <x v="4"/>
    <m/>
    <x v="4"/>
    <x v="9"/>
    <x v="4"/>
    <x v="1"/>
  </r>
  <r>
    <s v="19-04-2025"/>
    <s v="Surat"/>
    <s v="India"/>
    <x v="0"/>
    <s v="Female"/>
    <x v="0"/>
    <x v="4"/>
    <n v="200"/>
    <n v="40"/>
    <n v="52"/>
    <n v="5"/>
    <m/>
    <n v="18.2"/>
    <x v="0"/>
    <n v="260"/>
    <x v="55"/>
    <m/>
    <x v="54"/>
    <x v="9"/>
    <x v="4"/>
    <x v="1"/>
  </r>
  <r>
    <s v="19-04-2025"/>
    <s v="Moradabad"/>
    <s v="India"/>
    <x v="0"/>
    <s v="Female"/>
    <x v="5"/>
    <x v="23"/>
    <n v="30"/>
    <n v="15"/>
    <n v="20"/>
    <n v="2"/>
    <m/>
    <n v="3.9"/>
    <x v="2"/>
    <n v="39"/>
    <x v="57"/>
    <m/>
    <x v="220"/>
    <x v="9"/>
    <x v="4"/>
    <x v="1"/>
  </r>
  <r>
    <s v="19-04-2025"/>
    <s v="Portland"/>
    <s v="USA"/>
    <x v="0"/>
    <s v="Female"/>
    <x v="2"/>
    <x v="18"/>
    <n v="4800"/>
    <n v="1200"/>
    <n v="1560"/>
    <n v="4"/>
    <m/>
    <n v="156"/>
    <x v="2"/>
    <n v="6240"/>
    <x v="38"/>
    <m/>
    <x v="38"/>
    <x v="9"/>
    <x v="4"/>
    <x v="1"/>
  </r>
  <r>
    <s v="20-04-2025"/>
    <s v="Atlanta"/>
    <s v="USA"/>
    <x v="0"/>
    <s v="Female"/>
    <x v="2"/>
    <x v="24"/>
    <n v="1750"/>
    <n v="250"/>
    <n v="325"/>
    <n v="7"/>
    <m/>
    <n v="100"/>
    <x v="1"/>
    <n v="2275"/>
    <x v="31"/>
    <m/>
    <x v="31"/>
    <x v="10"/>
    <x v="4"/>
    <x v="1"/>
  </r>
  <r>
    <s v="20-04-2025"/>
    <s v="Manchester"/>
    <s v="UK"/>
    <x v="0"/>
    <s v="Male"/>
    <x v="1"/>
    <x v="50"/>
    <n v="1200"/>
    <n v="200"/>
    <n v="260"/>
    <n v="6"/>
    <m/>
    <n v="100"/>
    <x v="0"/>
    <n v="1560"/>
    <x v="115"/>
    <m/>
    <x v="105"/>
    <x v="10"/>
    <x v="4"/>
    <x v="1"/>
  </r>
  <r>
    <s v="20-04-2025"/>
    <s v="Milwaukee"/>
    <s v="USA"/>
    <x v="0"/>
    <s v="Female"/>
    <x v="0"/>
    <x v="32"/>
    <n v="120"/>
    <n v="20"/>
    <n v="26"/>
    <n v="6"/>
    <m/>
    <n v="10.92"/>
    <x v="0"/>
    <n v="156"/>
    <x v="4"/>
    <m/>
    <x v="4"/>
    <x v="10"/>
    <x v="4"/>
    <x v="1"/>
  </r>
  <r>
    <s v="20-04-2025"/>
    <s v="Calgary"/>
    <s v="Canada"/>
    <x v="1"/>
    <s v="Male"/>
    <x v="2"/>
    <x v="7"/>
    <n v="330000"/>
    <n v="55000"/>
    <n v="71500"/>
    <n v="6"/>
    <m/>
    <n v="10725"/>
    <x v="1"/>
    <n v="429000"/>
    <x v="255"/>
    <m/>
    <x v="132"/>
    <x v="10"/>
    <x v="4"/>
    <x v="1"/>
  </r>
  <r>
    <s v="20-04-2025"/>
    <s v="Houston"/>
    <s v="USA"/>
    <x v="1"/>
    <s v="Male"/>
    <x v="2"/>
    <x v="15"/>
    <n v="17500"/>
    <n v="3500"/>
    <n v="4550"/>
    <n v="5"/>
    <m/>
    <n v="455"/>
    <x v="0"/>
    <n v="22750"/>
    <x v="18"/>
    <m/>
    <x v="118"/>
    <x v="10"/>
    <x v="4"/>
    <x v="1"/>
  </r>
  <r>
    <s v="20-04-2025"/>
    <s v="Agra"/>
    <s v="India"/>
    <x v="1"/>
    <s v="Female"/>
    <x v="0"/>
    <x v="38"/>
    <n v="225"/>
    <n v="45"/>
    <n v="59"/>
    <n v="5"/>
    <m/>
    <n v="33.75"/>
    <x v="0"/>
    <n v="281.25"/>
    <x v="270"/>
    <m/>
    <x v="154"/>
    <x v="10"/>
    <x v="4"/>
    <x v="1"/>
  </r>
  <r>
    <s v="20-04-2025"/>
    <s v="Bhagalpur"/>
    <s v="India"/>
    <x v="1"/>
    <s v="Female"/>
    <x v="4"/>
    <x v="28"/>
    <n v="100"/>
    <n v="100"/>
    <n v="130"/>
    <n v="1"/>
    <m/>
    <n v="15.6"/>
    <x v="0"/>
    <n v="130"/>
    <x v="53"/>
    <m/>
    <x v="9"/>
    <x v="10"/>
    <x v="4"/>
    <x v="1"/>
  </r>
  <r>
    <s v="20-04-2025"/>
    <s v="Thiruvananthapuram"/>
    <s v="India"/>
    <x v="1"/>
    <s v="Female"/>
    <x v="3"/>
    <x v="46"/>
    <n v="475"/>
    <n v="95"/>
    <n v="124"/>
    <n v="5"/>
    <m/>
    <n v="71.25"/>
    <x v="0"/>
    <n v="593.75"/>
    <x v="197"/>
    <m/>
    <x v="90"/>
    <x v="10"/>
    <x v="4"/>
    <x v="1"/>
  </r>
  <r>
    <s v="20-04-2025"/>
    <s v="Ahmedabad"/>
    <s v="India"/>
    <x v="0"/>
    <s v="Female"/>
    <x v="0"/>
    <x v="3"/>
    <n v="1000"/>
    <n v="100"/>
    <n v="130"/>
    <n v="10"/>
    <m/>
    <n v="91"/>
    <x v="0"/>
    <n v="1300"/>
    <x v="52"/>
    <m/>
    <x v="22"/>
    <x v="10"/>
    <x v="4"/>
    <x v="1"/>
  </r>
  <r>
    <s v="20-04-2025"/>
    <s v="Vijayawada"/>
    <s v="India"/>
    <x v="1"/>
    <s v="Female"/>
    <x v="2"/>
    <x v="29"/>
    <n v="60000"/>
    <n v="12000"/>
    <n v="15600"/>
    <n v="5"/>
    <m/>
    <n v="2340"/>
    <x v="0"/>
    <n v="72000"/>
    <x v="149"/>
    <m/>
    <x v="79"/>
    <x v="10"/>
    <x v="4"/>
    <x v="1"/>
  </r>
  <r>
    <s v="20-04-2025"/>
    <s v="Liverpool"/>
    <s v="UK"/>
    <x v="0"/>
    <s v="Male"/>
    <x v="2"/>
    <x v="10"/>
    <n v="4800"/>
    <n v="800"/>
    <n v="1040"/>
    <n v="6"/>
    <m/>
    <n v="104"/>
    <x v="2"/>
    <n v="6240"/>
    <x v="38"/>
    <m/>
    <x v="38"/>
    <x v="10"/>
    <x v="4"/>
    <x v="1"/>
  </r>
  <r>
    <s v="20-04-2025"/>
    <s v="Bhopal"/>
    <s v="India"/>
    <x v="1"/>
    <s v="Female"/>
    <x v="0"/>
    <x v="38"/>
    <n v="135"/>
    <n v="45"/>
    <n v="59"/>
    <n v="3"/>
    <m/>
    <n v="21.06"/>
    <x v="0"/>
    <n v="175.5"/>
    <x v="233"/>
    <m/>
    <x v="155"/>
    <x v="10"/>
    <x v="4"/>
    <x v="1"/>
  </r>
  <r>
    <s v="20-04-2025"/>
    <s v="Sharjah"/>
    <s v="UAE"/>
    <x v="0"/>
    <s v="Female"/>
    <x v="0"/>
    <x v="5"/>
    <n v="450"/>
    <n v="90"/>
    <n v="117"/>
    <n v="5"/>
    <m/>
    <n v="29.25"/>
    <x v="1"/>
    <n v="585"/>
    <x v="74"/>
    <m/>
    <x v="72"/>
    <x v="10"/>
    <x v="4"/>
    <x v="1"/>
  </r>
  <r>
    <s v="20-04-2025"/>
    <s v="London"/>
    <s v="UK"/>
    <x v="0"/>
    <s v="Male"/>
    <x v="4"/>
    <x v="31"/>
    <n v="1600"/>
    <n v="800"/>
    <n v="1040"/>
    <n v="2"/>
    <m/>
    <n v="104"/>
    <x v="0"/>
    <n v="2080"/>
    <x v="161"/>
    <m/>
    <x v="41"/>
    <x v="10"/>
    <x v="4"/>
    <x v="1"/>
  </r>
  <r>
    <s v="20-04-2025"/>
    <s v="Belo Horizonte"/>
    <s v="Brazil"/>
    <x v="1"/>
    <s v="Female"/>
    <x v="2"/>
    <x v="12"/>
    <n v="150000"/>
    <n v="25000"/>
    <n v="32500"/>
    <n v="6"/>
    <m/>
    <n v="4875"/>
    <x v="1"/>
    <n v="195000"/>
    <x v="174"/>
    <m/>
    <x v="77"/>
    <x v="10"/>
    <x v="4"/>
    <x v="1"/>
  </r>
  <r>
    <s v="20-04-2025"/>
    <s v="Pune"/>
    <s v="India"/>
    <x v="0"/>
    <s v="Female"/>
    <x v="0"/>
    <x v="27"/>
    <n v="120"/>
    <n v="40"/>
    <n v="52"/>
    <n v="3"/>
    <m/>
    <n v="7.8"/>
    <x v="1"/>
    <n v="156"/>
    <x v="4"/>
    <m/>
    <x v="4"/>
    <x v="10"/>
    <x v="4"/>
    <x v="1"/>
  </r>
  <r>
    <s v="20-04-2025"/>
    <s v="Milwaukee"/>
    <s v="USA"/>
    <x v="0"/>
    <s v="Female"/>
    <x v="0"/>
    <x v="11"/>
    <n v="4950"/>
    <n v="550"/>
    <n v="715"/>
    <n v="9"/>
    <m/>
    <n v="100"/>
    <x v="1"/>
    <n v="5692.5"/>
    <x v="418"/>
    <m/>
    <x v="222"/>
    <x v="10"/>
    <x v="4"/>
    <x v="1"/>
  </r>
  <r>
    <s v="20-04-2025"/>
    <s v="Aligarh"/>
    <s v="India"/>
    <x v="1"/>
    <s v="Female"/>
    <x v="2"/>
    <x v="10"/>
    <n v="3200"/>
    <n v="800"/>
    <n v="1040"/>
    <n v="4"/>
    <m/>
    <n v="104"/>
    <x v="0"/>
    <n v="4000"/>
    <x v="63"/>
    <m/>
    <x v="61"/>
    <x v="10"/>
    <x v="4"/>
    <x v="1"/>
  </r>
  <r>
    <s v="20-04-2025"/>
    <s v="Atlanta"/>
    <s v="USA"/>
    <x v="0"/>
    <s v="Female"/>
    <x v="4"/>
    <x v="13"/>
    <n v="5400"/>
    <n v="900"/>
    <n v="1170"/>
    <n v="6"/>
    <m/>
    <n v="117"/>
    <x v="2"/>
    <n v="7020"/>
    <x v="105"/>
    <m/>
    <x v="141"/>
    <x v="10"/>
    <x v="4"/>
    <x v="1"/>
  </r>
  <r>
    <s v="20-04-2025"/>
    <s v="Montreal"/>
    <s v="Canada"/>
    <x v="0"/>
    <s v="Female"/>
    <x v="2"/>
    <x v="29"/>
    <n v="84000"/>
    <n v="12000"/>
    <n v="15600"/>
    <n v="7"/>
    <m/>
    <n v="2340"/>
    <x v="2"/>
    <n v="109200"/>
    <x v="56"/>
    <m/>
    <x v="55"/>
    <x v="10"/>
    <x v="4"/>
    <x v="1"/>
  </r>
  <r>
    <s v="20-04-2025"/>
    <s v="Brisbane"/>
    <s v="Australia"/>
    <x v="1"/>
    <s v="Female"/>
    <x v="0"/>
    <x v="11"/>
    <n v="1650"/>
    <n v="550"/>
    <n v="715"/>
    <n v="3"/>
    <m/>
    <n v="100"/>
    <x v="2"/>
    <n v="2145"/>
    <x v="259"/>
    <m/>
    <x v="163"/>
    <x v="10"/>
    <x v="4"/>
    <x v="1"/>
  </r>
  <r>
    <s v="20-04-2025"/>
    <s v="Vancouver"/>
    <s v="Canada"/>
    <x v="0"/>
    <s v="Male"/>
    <x v="0"/>
    <x v="6"/>
    <n v="40"/>
    <n v="20"/>
    <n v="26"/>
    <n v="2"/>
    <m/>
    <n v="5.2"/>
    <x v="2"/>
    <n v="52"/>
    <x v="44"/>
    <m/>
    <x v="45"/>
    <x v="10"/>
    <x v="4"/>
    <x v="1"/>
  </r>
  <r>
    <s v="20-04-2025"/>
    <s v="Denver"/>
    <s v="USA"/>
    <x v="0"/>
    <s v="Male"/>
    <x v="4"/>
    <x v="34"/>
    <n v="22500"/>
    <n v="2500"/>
    <n v="3250"/>
    <n v="9"/>
    <m/>
    <n v="325"/>
    <x v="0"/>
    <n v="29250"/>
    <x v="387"/>
    <m/>
    <x v="246"/>
    <x v="10"/>
    <x v="4"/>
    <x v="1"/>
  </r>
  <r>
    <s v="20-04-2025"/>
    <s v="Belo Horizonte"/>
    <s v="Brazil"/>
    <x v="0"/>
    <s v="Male"/>
    <x v="1"/>
    <x v="47"/>
    <n v="50"/>
    <n v="25"/>
    <n v="33"/>
    <n v="2"/>
    <m/>
    <n v="3"/>
    <x v="1"/>
    <n v="60"/>
    <x v="188"/>
    <m/>
    <x v="167"/>
    <x v="10"/>
    <x v="4"/>
    <x v="1"/>
  </r>
  <r>
    <s v="20-04-2025"/>
    <s v="Berlin"/>
    <s v="Germany"/>
    <x v="0"/>
    <s v="Male"/>
    <x v="2"/>
    <x v="12"/>
    <n v="50000"/>
    <n v="25000"/>
    <n v="32500"/>
    <n v="2"/>
    <m/>
    <n v="4550"/>
    <x v="0"/>
    <n v="65000"/>
    <x v="82"/>
    <m/>
    <x v="173"/>
    <x v="10"/>
    <x v="4"/>
    <x v="1"/>
  </r>
  <r>
    <s v="20-04-2025"/>
    <s v="Kolkata"/>
    <s v="India"/>
    <x v="0"/>
    <s v="Female"/>
    <x v="0"/>
    <x v="33"/>
    <n v="120"/>
    <n v="60"/>
    <n v="78"/>
    <n v="2"/>
    <m/>
    <n v="10.08"/>
    <x v="0"/>
    <n v="144"/>
    <x v="60"/>
    <m/>
    <x v="4"/>
    <x v="10"/>
    <x v="4"/>
    <x v="1"/>
  </r>
  <r>
    <s v="20-04-2025"/>
    <s v="Jalandhar"/>
    <s v="India"/>
    <x v="1"/>
    <s v="Male"/>
    <x v="2"/>
    <x v="24"/>
    <n v="1500"/>
    <n v="250"/>
    <n v="325"/>
    <n v="6"/>
    <m/>
    <n v="100"/>
    <x v="2"/>
    <n v="1875"/>
    <x v="134"/>
    <m/>
    <x v="0"/>
    <x v="10"/>
    <x v="4"/>
    <x v="1"/>
  </r>
  <r>
    <s v="20-04-2025"/>
    <s v="San Francisco"/>
    <s v="USA"/>
    <x v="0"/>
    <s v="Male"/>
    <x v="4"/>
    <x v="34"/>
    <n v="15000"/>
    <n v="2500"/>
    <n v="3250"/>
    <n v="6"/>
    <m/>
    <n v="325"/>
    <x v="1"/>
    <n v="19500"/>
    <x v="151"/>
    <m/>
    <x v="134"/>
    <x v="10"/>
    <x v="4"/>
    <x v="1"/>
  </r>
  <r>
    <s v="20-04-2025"/>
    <s v="Atlanta"/>
    <s v="USA"/>
    <x v="0"/>
    <s v="Female"/>
    <x v="1"/>
    <x v="39"/>
    <n v="100"/>
    <n v="50"/>
    <n v="65"/>
    <n v="2"/>
    <m/>
    <n v="6.5"/>
    <x v="1"/>
    <n v="130"/>
    <x v="53"/>
    <m/>
    <x v="9"/>
    <x v="10"/>
    <x v="4"/>
    <x v="1"/>
  </r>
  <r>
    <s v="21-04-2025"/>
    <s v="Kolhapur"/>
    <s v="India"/>
    <x v="0"/>
    <s v="Female"/>
    <x v="0"/>
    <x v="32"/>
    <n v="120"/>
    <n v="20"/>
    <n v="26"/>
    <n v="6"/>
    <m/>
    <n v="7.8"/>
    <x v="1"/>
    <n v="156"/>
    <x v="4"/>
    <m/>
    <x v="4"/>
    <x v="11"/>
    <x v="4"/>
    <x v="1"/>
  </r>
  <r>
    <s v="21-04-2025"/>
    <s v="Manaus"/>
    <s v="Brazil"/>
    <x v="0"/>
    <s v="Male"/>
    <x v="2"/>
    <x v="12"/>
    <n v="100000"/>
    <n v="25000"/>
    <n v="32500"/>
    <n v="4"/>
    <m/>
    <n v="4875"/>
    <x v="1"/>
    <n v="120000"/>
    <x v="393"/>
    <m/>
    <x v="195"/>
    <x v="11"/>
    <x v="4"/>
    <x v="1"/>
  </r>
  <r>
    <s v="21-04-2025"/>
    <s v="Perth"/>
    <s v="Australia"/>
    <x v="0"/>
    <s v="Female"/>
    <x v="0"/>
    <x v="11"/>
    <n v="2200"/>
    <n v="550"/>
    <n v="715"/>
    <n v="4"/>
    <m/>
    <n v="100"/>
    <x v="0"/>
    <n v="2860"/>
    <x v="77"/>
    <m/>
    <x v="75"/>
    <x v="11"/>
    <x v="4"/>
    <x v="1"/>
  </r>
  <r>
    <s v="21-04-2025"/>
    <s v="Manchester"/>
    <s v="UK"/>
    <x v="0"/>
    <s v="Female"/>
    <x v="4"/>
    <x v="37"/>
    <n v="1200"/>
    <n v="300"/>
    <n v="390"/>
    <n v="4"/>
    <m/>
    <n v="100"/>
    <x v="2"/>
    <n v="1440"/>
    <x v="73"/>
    <m/>
    <x v="105"/>
    <x v="11"/>
    <x v="4"/>
    <x v="1"/>
  </r>
  <r>
    <s v="21-04-2025"/>
    <s v="Perth"/>
    <s v="Australia"/>
    <x v="1"/>
    <s v="Male"/>
    <x v="2"/>
    <x v="12"/>
    <n v="175000"/>
    <n v="25000"/>
    <n v="32500"/>
    <n v="7"/>
    <m/>
    <n v="4875"/>
    <x v="2"/>
    <n v="227500"/>
    <x v="14"/>
    <m/>
    <x v="14"/>
    <x v="11"/>
    <x v="4"/>
    <x v="1"/>
  </r>
  <r>
    <s v="21-04-2025"/>
    <s v="Salvador"/>
    <s v="Brazil"/>
    <x v="0"/>
    <s v="Female"/>
    <x v="2"/>
    <x v="18"/>
    <n v="8400"/>
    <n v="1200"/>
    <n v="1560"/>
    <n v="7"/>
    <m/>
    <n v="156"/>
    <x v="0"/>
    <n v="10500"/>
    <x v="112"/>
    <m/>
    <x v="100"/>
    <x v="11"/>
    <x v="4"/>
    <x v="1"/>
  </r>
  <r>
    <s v="21-04-2025"/>
    <s v="Dubai"/>
    <s v="UAE"/>
    <x v="1"/>
    <s v="Male"/>
    <x v="0"/>
    <x v="5"/>
    <n v="360"/>
    <n v="90"/>
    <n v="117"/>
    <n v="4"/>
    <m/>
    <n v="56.16"/>
    <x v="0"/>
    <n v="468"/>
    <x v="101"/>
    <m/>
    <x v="44"/>
    <x v="11"/>
    <x v="4"/>
    <x v="1"/>
  </r>
  <r>
    <s v="21-04-2025"/>
    <s v="Milwaukee"/>
    <s v="USA"/>
    <x v="0"/>
    <s v="Male"/>
    <x v="4"/>
    <x v="34"/>
    <n v="10000"/>
    <n v="2500"/>
    <n v="3250"/>
    <n v="4"/>
    <m/>
    <n v="325"/>
    <x v="0"/>
    <n v="13000"/>
    <x v="93"/>
    <m/>
    <x v="88"/>
    <x v="11"/>
    <x v="4"/>
    <x v="1"/>
  </r>
  <r>
    <s v="21-04-2025"/>
    <s v="Surat"/>
    <s v="India"/>
    <x v="0"/>
    <s v="Male"/>
    <x v="5"/>
    <x v="58"/>
    <n v="2500"/>
    <n v="250"/>
    <n v="325"/>
    <n v="10"/>
    <m/>
    <n v="100"/>
    <x v="1"/>
    <n v="3250"/>
    <x v="71"/>
    <m/>
    <x v="102"/>
    <x v="11"/>
    <x v="4"/>
    <x v="1"/>
  </r>
  <r>
    <s v="21-04-2025"/>
    <s v="Thiruvananthapuram"/>
    <s v="India"/>
    <x v="1"/>
    <s v="Female"/>
    <x v="0"/>
    <x v="11"/>
    <n v="2200"/>
    <n v="550"/>
    <n v="715"/>
    <n v="4"/>
    <m/>
    <n v="100"/>
    <x v="2"/>
    <n v="2860"/>
    <x v="77"/>
    <m/>
    <x v="75"/>
    <x v="11"/>
    <x v="4"/>
    <x v="1"/>
  </r>
  <r>
    <s v="21-04-2025"/>
    <s v="Los Angeles"/>
    <s v="USA"/>
    <x v="1"/>
    <s v="Female"/>
    <x v="5"/>
    <x v="40"/>
    <n v="300"/>
    <n v="50"/>
    <n v="65"/>
    <n v="6"/>
    <m/>
    <n v="46.8"/>
    <x v="0"/>
    <n v="390"/>
    <x v="43"/>
    <m/>
    <x v="85"/>
    <x v="11"/>
    <x v="4"/>
    <x v="1"/>
  </r>
  <r>
    <s v="21-04-2025"/>
    <s v="Kanpur"/>
    <s v="India"/>
    <x v="0"/>
    <s v="Female"/>
    <x v="3"/>
    <x v="25"/>
    <n v="480"/>
    <n v="120"/>
    <n v="156"/>
    <n v="4"/>
    <m/>
    <n v="31.2"/>
    <x v="1"/>
    <n v="624"/>
    <x v="201"/>
    <m/>
    <x v="110"/>
    <x v="11"/>
    <x v="4"/>
    <x v="1"/>
  </r>
  <r>
    <s v="21-04-2025"/>
    <s v="Aizawl"/>
    <s v="India"/>
    <x v="0"/>
    <s v="Female"/>
    <x v="0"/>
    <x v="0"/>
    <n v="2000"/>
    <n v="250"/>
    <n v="325"/>
    <n v="8"/>
    <m/>
    <n v="100"/>
    <x v="0"/>
    <n v="2600"/>
    <x v="47"/>
    <m/>
    <x v="48"/>
    <x v="11"/>
    <x v="4"/>
    <x v="1"/>
  </r>
  <r>
    <s v="21-04-2025"/>
    <s v="Sharjah"/>
    <s v="UAE"/>
    <x v="1"/>
    <s v="Male"/>
    <x v="4"/>
    <x v="31"/>
    <n v="3200"/>
    <n v="800"/>
    <n v="1040"/>
    <n v="4"/>
    <m/>
    <n v="104"/>
    <x v="1"/>
    <n v="4000"/>
    <x v="63"/>
    <m/>
    <x v="61"/>
    <x v="11"/>
    <x v="4"/>
    <x v="1"/>
  </r>
  <r>
    <s v="21-04-2025"/>
    <s v="Stuttgart"/>
    <s v="Germany"/>
    <x v="0"/>
    <s v="Male"/>
    <x v="4"/>
    <x v="13"/>
    <n v="7200"/>
    <n v="900"/>
    <n v="1170"/>
    <n v="8"/>
    <m/>
    <n v="117"/>
    <x v="0"/>
    <n v="9360"/>
    <x v="19"/>
    <m/>
    <x v="19"/>
    <x v="11"/>
    <x v="4"/>
    <x v="1"/>
  </r>
  <r>
    <s v="21-04-2025"/>
    <s v="Hapur"/>
    <s v="India"/>
    <x v="0"/>
    <s v="Male"/>
    <x v="0"/>
    <x v="11"/>
    <n v="2200"/>
    <n v="550"/>
    <n v="715"/>
    <n v="4"/>
    <m/>
    <n v="100"/>
    <x v="1"/>
    <n v="2860"/>
    <x v="77"/>
    <m/>
    <x v="75"/>
    <x v="11"/>
    <x v="4"/>
    <x v="1"/>
  </r>
  <r>
    <s v="21-04-2025"/>
    <s v="Brisbane"/>
    <s v="Australia"/>
    <x v="0"/>
    <s v="Female"/>
    <x v="2"/>
    <x v="17"/>
    <n v="2200"/>
    <n v="2200"/>
    <n v="2860"/>
    <n v="1"/>
    <m/>
    <n v="200.2"/>
    <x v="0"/>
    <n v="2860"/>
    <x v="77"/>
    <m/>
    <x v="75"/>
    <x v="11"/>
    <x v="4"/>
    <x v="1"/>
  </r>
  <r>
    <s v="21-04-2025"/>
    <s v="Denver"/>
    <s v="USA"/>
    <x v="1"/>
    <s v="Male"/>
    <x v="0"/>
    <x v="43"/>
    <n v="21"/>
    <n v="7"/>
    <n v="9"/>
    <n v="3"/>
    <m/>
    <n v="3.2759999999999998"/>
    <x v="0"/>
    <n v="27.3"/>
    <x v="246"/>
    <m/>
    <x v="137"/>
    <x v="11"/>
    <x v="4"/>
    <x v="1"/>
  </r>
  <r>
    <s v="21-04-2025"/>
    <s v="Austin"/>
    <s v="USA"/>
    <x v="1"/>
    <s v="Female"/>
    <x v="2"/>
    <x v="17"/>
    <n v="11000"/>
    <n v="2200"/>
    <n v="2860"/>
    <n v="5"/>
    <m/>
    <n v="286"/>
    <x v="1"/>
    <n v="14300"/>
    <x v="21"/>
    <m/>
    <x v="125"/>
    <x v="11"/>
    <x v="4"/>
    <x v="1"/>
  </r>
  <r>
    <s v="21-04-2025"/>
    <s v="Ludhiana"/>
    <s v="India"/>
    <x v="0"/>
    <s v="Female"/>
    <x v="0"/>
    <x v="27"/>
    <n v="240"/>
    <n v="40"/>
    <n v="52"/>
    <n v="6"/>
    <m/>
    <n v="15.6"/>
    <x v="1"/>
    <n v="312"/>
    <x v="7"/>
    <m/>
    <x v="7"/>
    <x v="11"/>
    <x v="4"/>
    <x v="1"/>
  </r>
  <r>
    <s v="21-04-2025"/>
    <s v="Boston"/>
    <s v="USA"/>
    <x v="0"/>
    <s v="Male"/>
    <x v="0"/>
    <x v="3"/>
    <n v="500"/>
    <n v="100"/>
    <n v="130"/>
    <n v="5"/>
    <m/>
    <n v="32.5"/>
    <x v="1"/>
    <n v="650"/>
    <x v="22"/>
    <m/>
    <x v="24"/>
    <x v="11"/>
    <x v="4"/>
    <x v="1"/>
  </r>
  <r>
    <s v="21-04-2025"/>
    <s v="Bhopal"/>
    <s v="India"/>
    <x v="0"/>
    <s v="Male"/>
    <x v="4"/>
    <x v="51"/>
    <n v="5400"/>
    <n v="600"/>
    <n v="780"/>
    <n v="9"/>
    <m/>
    <n v="100"/>
    <x v="2"/>
    <n v="6480"/>
    <x v="110"/>
    <m/>
    <x v="141"/>
    <x v="11"/>
    <x v="4"/>
    <x v="1"/>
  </r>
  <r>
    <s v="21-04-2025"/>
    <s v="Mumbai"/>
    <s v="India"/>
    <x v="0"/>
    <s v="Male"/>
    <x v="2"/>
    <x v="29"/>
    <n v="24000"/>
    <n v="12000"/>
    <n v="15600"/>
    <n v="2"/>
    <m/>
    <n v="2184"/>
    <x v="0"/>
    <n v="31200"/>
    <x v="244"/>
    <m/>
    <x v="191"/>
    <x v="11"/>
    <x v="4"/>
    <x v="1"/>
  </r>
  <r>
    <s v="22-04-2025"/>
    <s v="Chicago"/>
    <s v="USA"/>
    <x v="0"/>
    <s v="Male"/>
    <x v="0"/>
    <x v="4"/>
    <n v="160"/>
    <n v="40"/>
    <n v="52"/>
    <n v="4"/>
    <m/>
    <n v="10.4"/>
    <x v="1"/>
    <n v="208"/>
    <x v="61"/>
    <m/>
    <x v="11"/>
    <x v="12"/>
    <x v="4"/>
    <x v="1"/>
  </r>
  <r>
    <s v="22-04-2025"/>
    <s v="Sambalpur"/>
    <s v="India"/>
    <x v="0"/>
    <s v="Female"/>
    <x v="5"/>
    <x v="49"/>
    <n v="140"/>
    <n v="70"/>
    <n v="91"/>
    <n v="2"/>
    <m/>
    <n v="9.1"/>
    <x v="1"/>
    <n v="182"/>
    <x v="64"/>
    <m/>
    <x v="62"/>
    <x v="12"/>
    <x v="4"/>
    <x v="1"/>
  </r>
  <r>
    <s v="22-04-2025"/>
    <s v="Aizawl"/>
    <s v="India"/>
    <x v="0"/>
    <s v="Male"/>
    <x v="1"/>
    <x v="44"/>
    <n v="900"/>
    <n v="150"/>
    <n v="195"/>
    <n v="6"/>
    <m/>
    <n v="56.25"/>
    <x v="1"/>
    <n v="1125"/>
    <x v="141"/>
    <m/>
    <x v="29"/>
    <x v="12"/>
    <x v="4"/>
    <x v="1"/>
  </r>
  <r>
    <s v="22-04-2025"/>
    <s v="Nashik"/>
    <s v="India"/>
    <x v="1"/>
    <s v="Male"/>
    <x v="0"/>
    <x v="32"/>
    <n v="160"/>
    <n v="20"/>
    <n v="26"/>
    <n v="8"/>
    <m/>
    <n v="20.8"/>
    <x v="1"/>
    <n v="208"/>
    <x v="61"/>
    <m/>
    <x v="11"/>
    <x v="12"/>
    <x v="4"/>
    <x v="1"/>
  </r>
  <r>
    <s v="22-04-2025"/>
    <s v="Sangli"/>
    <s v="India"/>
    <x v="0"/>
    <s v="Male"/>
    <x v="0"/>
    <x v="36"/>
    <n v="440"/>
    <n v="55"/>
    <n v="72"/>
    <n v="8"/>
    <m/>
    <n v="38.5"/>
    <x v="0"/>
    <n v="550"/>
    <x v="87"/>
    <m/>
    <x v="83"/>
    <x v="12"/>
    <x v="4"/>
    <x v="1"/>
  </r>
  <r>
    <s v="22-04-2025"/>
    <s v="Jalgaon"/>
    <s v="India"/>
    <x v="1"/>
    <s v="Female"/>
    <x v="2"/>
    <x v="18"/>
    <n v="4800"/>
    <n v="1200"/>
    <n v="1560"/>
    <n v="4"/>
    <m/>
    <n v="156"/>
    <x v="0"/>
    <n v="6240"/>
    <x v="38"/>
    <m/>
    <x v="38"/>
    <x v="12"/>
    <x v="4"/>
    <x v="1"/>
  </r>
  <r>
    <s v="22-04-2025"/>
    <s v="Hapur"/>
    <s v="India"/>
    <x v="0"/>
    <s v="Male"/>
    <x v="0"/>
    <x v="11"/>
    <n v="1650"/>
    <n v="550"/>
    <n v="715"/>
    <n v="3"/>
    <m/>
    <n v="100"/>
    <x v="1"/>
    <n v="2145"/>
    <x v="259"/>
    <m/>
    <x v="163"/>
    <x v="12"/>
    <x v="4"/>
    <x v="1"/>
  </r>
  <r>
    <s v="22-04-2025"/>
    <s v="Gandhinagar"/>
    <s v="India"/>
    <x v="1"/>
    <s v="Male"/>
    <x v="4"/>
    <x v="13"/>
    <n v="5400"/>
    <n v="900"/>
    <n v="1170"/>
    <n v="6"/>
    <m/>
    <n v="117"/>
    <x v="1"/>
    <n v="6210"/>
    <x v="116"/>
    <m/>
    <x v="141"/>
    <x v="12"/>
    <x v="4"/>
    <x v="1"/>
  </r>
  <r>
    <s v="22-04-2025"/>
    <s v="Chennai"/>
    <s v="India"/>
    <x v="1"/>
    <s v="Female"/>
    <x v="2"/>
    <x v="7"/>
    <n v="330000"/>
    <n v="55000"/>
    <n v="71500"/>
    <n v="6"/>
    <m/>
    <n v="10725"/>
    <x v="1"/>
    <n v="429000"/>
    <x v="255"/>
    <m/>
    <x v="132"/>
    <x v="12"/>
    <x v="4"/>
    <x v="1"/>
  </r>
  <r>
    <s v="22-04-2025"/>
    <s v="Quebec City"/>
    <s v="Canada"/>
    <x v="0"/>
    <s v="Male"/>
    <x v="0"/>
    <x v="36"/>
    <n v="440"/>
    <n v="55"/>
    <n v="72"/>
    <n v="8"/>
    <m/>
    <n v="57.2"/>
    <x v="2"/>
    <n v="572"/>
    <x v="127"/>
    <m/>
    <x v="83"/>
    <x v="12"/>
    <x v="4"/>
    <x v="1"/>
  </r>
  <r>
    <s v="22-04-2025"/>
    <s v="Glasgow"/>
    <s v="UK"/>
    <x v="0"/>
    <s v="Female"/>
    <x v="0"/>
    <x v="11"/>
    <n v="2750"/>
    <n v="550"/>
    <n v="715"/>
    <n v="5"/>
    <m/>
    <n v="100"/>
    <x v="2"/>
    <n v="3437.5"/>
    <x v="126"/>
    <m/>
    <x v="92"/>
    <x v="12"/>
    <x v="4"/>
    <x v="1"/>
  </r>
  <r>
    <s v="22-04-2025"/>
    <s v="Brisbane"/>
    <s v="Australia"/>
    <x v="1"/>
    <s v="Female"/>
    <x v="0"/>
    <x v="6"/>
    <n v="120"/>
    <n v="20"/>
    <n v="26"/>
    <n v="6"/>
    <m/>
    <n v="15.6"/>
    <x v="1"/>
    <n v="156"/>
    <x v="4"/>
    <m/>
    <x v="4"/>
    <x v="12"/>
    <x v="4"/>
    <x v="1"/>
  </r>
  <r>
    <s v="22-04-2025"/>
    <s v="Fortaleza"/>
    <s v="Brazil"/>
    <x v="0"/>
    <s v="Male"/>
    <x v="2"/>
    <x v="19"/>
    <n v="108000"/>
    <n v="18000"/>
    <n v="23400"/>
    <n v="6"/>
    <m/>
    <n v="3510"/>
    <x v="0"/>
    <n v="135000"/>
    <x v="95"/>
    <m/>
    <x v="68"/>
    <x v="12"/>
    <x v="4"/>
    <x v="1"/>
  </r>
  <r>
    <s v="22-04-2025"/>
    <s v="Dresden"/>
    <s v="Germany"/>
    <x v="1"/>
    <s v="Male"/>
    <x v="1"/>
    <x v="22"/>
    <n v="300"/>
    <n v="100"/>
    <n v="130"/>
    <n v="3"/>
    <m/>
    <n v="46.8"/>
    <x v="0"/>
    <n v="390"/>
    <x v="43"/>
    <m/>
    <x v="85"/>
    <x v="12"/>
    <x v="4"/>
    <x v="1"/>
  </r>
  <r>
    <s v="22-04-2025"/>
    <s v="Jaipur"/>
    <s v="India"/>
    <x v="1"/>
    <s v="Female"/>
    <x v="0"/>
    <x v="4"/>
    <n v="400"/>
    <n v="40"/>
    <n v="52"/>
    <n v="10"/>
    <m/>
    <n v="75"/>
    <x v="2"/>
    <n v="500"/>
    <x v="132"/>
    <m/>
    <x v="20"/>
    <x v="12"/>
    <x v="4"/>
    <x v="1"/>
  </r>
  <r>
    <s v="22-04-2025"/>
    <s v="Etawah"/>
    <s v="India"/>
    <x v="0"/>
    <s v="Male"/>
    <x v="4"/>
    <x v="35"/>
    <n v="2500"/>
    <n v="500"/>
    <n v="650"/>
    <n v="5"/>
    <m/>
    <n v="100"/>
    <x v="0"/>
    <n v="3250"/>
    <x v="71"/>
    <m/>
    <x v="102"/>
    <x v="12"/>
    <x v="4"/>
    <x v="1"/>
  </r>
  <r>
    <s v="22-04-2025"/>
    <s v="Birmingham"/>
    <s v="UK"/>
    <x v="0"/>
    <s v="Male"/>
    <x v="0"/>
    <x v="43"/>
    <n v="42"/>
    <n v="7"/>
    <n v="9"/>
    <n v="6"/>
    <m/>
    <n v="5.46"/>
    <x v="2"/>
    <n v="54.6"/>
    <x v="140"/>
    <m/>
    <x v="93"/>
    <x v="12"/>
    <x v="4"/>
    <x v="1"/>
  </r>
  <r>
    <s v="22-04-2025"/>
    <s v="Moradabad"/>
    <s v="India"/>
    <x v="0"/>
    <s v="Male"/>
    <x v="2"/>
    <x v="29"/>
    <n v="84000"/>
    <n v="12000"/>
    <n v="15600"/>
    <n v="7"/>
    <m/>
    <n v="2340"/>
    <x v="2"/>
    <n v="109200"/>
    <x v="56"/>
    <m/>
    <x v="55"/>
    <x v="12"/>
    <x v="4"/>
    <x v="1"/>
  </r>
  <r>
    <s v="22-04-2025"/>
    <s v="Abu Dhabi"/>
    <s v="UAE"/>
    <x v="0"/>
    <s v="Male"/>
    <x v="5"/>
    <x v="41"/>
    <n v="24"/>
    <n v="3"/>
    <n v="4"/>
    <n v="8"/>
    <m/>
    <n v="2.1840000000000002"/>
    <x v="0"/>
    <n v="31.2"/>
    <x v="342"/>
    <m/>
    <x v="69"/>
    <x v="12"/>
    <x v="4"/>
    <x v="1"/>
  </r>
  <r>
    <s v="22-04-2025"/>
    <s v="Jalgaon"/>
    <s v="India"/>
    <x v="1"/>
    <s v="Male"/>
    <x v="4"/>
    <x v="45"/>
    <n v="8000"/>
    <n v="2000"/>
    <n v="2600"/>
    <n v="4"/>
    <m/>
    <n v="260"/>
    <x v="0"/>
    <n v="10000"/>
    <x v="130"/>
    <m/>
    <x v="119"/>
    <x v="12"/>
    <x v="4"/>
    <x v="1"/>
  </r>
  <r>
    <s v="22-04-2025"/>
    <s v="Hobart"/>
    <s v="Australia"/>
    <x v="0"/>
    <s v="Male"/>
    <x v="0"/>
    <x v="43"/>
    <n v="7"/>
    <n v="7"/>
    <n v="9"/>
    <n v="1"/>
    <m/>
    <n v="0.5635"/>
    <x v="0"/>
    <n v="8.0500000000000007"/>
    <x v="417"/>
    <m/>
    <x v="202"/>
    <x v="12"/>
    <x v="4"/>
    <x v="1"/>
  </r>
  <r>
    <s v="22-04-2025"/>
    <s v="Visakhapatnam"/>
    <s v="India"/>
    <x v="1"/>
    <s v="Male"/>
    <x v="2"/>
    <x v="12"/>
    <n v="200000"/>
    <n v="25000"/>
    <n v="32500"/>
    <n v="8"/>
    <m/>
    <n v="4875"/>
    <x v="2"/>
    <n v="260000"/>
    <x v="319"/>
    <m/>
    <x v="225"/>
    <x v="12"/>
    <x v="4"/>
    <x v="1"/>
  </r>
  <r>
    <s v="22-04-2025"/>
    <s v="Gold Coast"/>
    <s v="Australia"/>
    <x v="0"/>
    <s v="Male"/>
    <x v="4"/>
    <x v="35"/>
    <n v="2000"/>
    <n v="500"/>
    <n v="650"/>
    <n v="4"/>
    <m/>
    <n v="100"/>
    <x v="0"/>
    <n v="2600"/>
    <x v="47"/>
    <m/>
    <x v="48"/>
    <x v="12"/>
    <x v="4"/>
    <x v="1"/>
  </r>
  <r>
    <s v="22-04-2025"/>
    <s v="Seattle"/>
    <s v="USA"/>
    <x v="0"/>
    <s v="Male"/>
    <x v="0"/>
    <x v="38"/>
    <n v="225"/>
    <n v="45"/>
    <n v="59"/>
    <n v="5"/>
    <m/>
    <n v="14.625"/>
    <x v="1"/>
    <n v="292.5"/>
    <x v="37"/>
    <m/>
    <x v="154"/>
    <x v="12"/>
    <x v="4"/>
    <x v="1"/>
  </r>
  <r>
    <s v="22-04-2025"/>
    <s v="Frankfurt"/>
    <s v="Germany"/>
    <x v="0"/>
    <s v="Female"/>
    <x v="1"/>
    <x v="50"/>
    <n v="1000"/>
    <n v="200"/>
    <n v="260"/>
    <n v="5"/>
    <m/>
    <n v="62.5"/>
    <x v="1"/>
    <n v="1250"/>
    <x v="214"/>
    <m/>
    <x v="22"/>
    <x v="12"/>
    <x v="4"/>
    <x v="1"/>
  </r>
  <r>
    <s v="22-04-2025"/>
    <s v="Ottawa"/>
    <s v="Canada"/>
    <x v="1"/>
    <s v="Male"/>
    <x v="0"/>
    <x v="6"/>
    <n v="160"/>
    <n v="20"/>
    <n v="26"/>
    <n v="8"/>
    <m/>
    <n v="19.2"/>
    <x v="1"/>
    <n v="192"/>
    <x v="11"/>
    <m/>
    <x v="11"/>
    <x v="12"/>
    <x v="4"/>
    <x v="1"/>
  </r>
  <r>
    <s v="22-04-2025"/>
    <s v="Gold Coast"/>
    <s v="Australia"/>
    <x v="0"/>
    <s v="Male"/>
    <x v="0"/>
    <x v="32"/>
    <n v="80"/>
    <n v="20"/>
    <n v="26"/>
    <n v="4"/>
    <m/>
    <n v="5"/>
    <x v="1"/>
    <n v="100"/>
    <x v="9"/>
    <m/>
    <x v="59"/>
    <x v="12"/>
    <x v="4"/>
    <x v="1"/>
  </r>
  <r>
    <s v="23-04-2025"/>
    <s v="Lucknow"/>
    <s v="India"/>
    <x v="0"/>
    <s v="Male"/>
    <x v="0"/>
    <x v="9"/>
    <n v="300"/>
    <n v="60"/>
    <n v="78"/>
    <n v="5"/>
    <m/>
    <n v="19.5"/>
    <x v="1"/>
    <n v="390"/>
    <x v="43"/>
    <m/>
    <x v="85"/>
    <x v="13"/>
    <x v="4"/>
    <x v="1"/>
  </r>
  <r>
    <s v="23-04-2025"/>
    <s v="Ottawa"/>
    <s v="Canada"/>
    <x v="1"/>
    <s v="Male"/>
    <x v="0"/>
    <x v="32"/>
    <n v="100"/>
    <n v="20"/>
    <n v="26"/>
    <n v="5"/>
    <m/>
    <n v="15.6"/>
    <x v="0"/>
    <n v="130"/>
    <x v="53"/>
    <m/>
    <x v="9"/>
    <x v="13"/>
    <x v="4"/>
    <x v="1"/>
  </r>
  <r>
    <s v="23-04-2025"/>
    <s v="Canberra"/>
    <s v="Australia"/>
    <x v="1"/>
    <s v="Male"/>
    <x v="5"/>
    <x v="56"/>
    <n v="60"/>
    <n v="20"/>
    <n v="26"/>
    <n v="3"/>
    <m/>
    <n v="6.9"/>
    <x v="1"/>
    <n v="69"/>
    <x v="57"/>
    <m/>
    <x v="112"/>
    <x v="13"/>
    <x v="4"/>
    <x v="1"/>
  </r>
  <r>
    <s v="23-04-2025"/>
    <s v="San Jose"/>
    <s v="USA"/>
    <x v="0"/>
    <s v="Male"/>
    <x v="1"/>
    <x v="47"/>
    <n v="125"/>
    <n v="25"/>
    <n v="33"/>
    <n v="5"/>
    <m/>
    <n v="7.8125"/>
    <x v="1"/>
    <n v="156.25"/>
    <x v="312"/>
    <m/>
    <x v="144"/>
    <x v="13"/>
    <x v="4"/>
    <x v="1"/>
  </r>
  <r>
    <s v="23-04-2025"/>
    <s v="Nagpur"/>
    <s v="India"/>
    <x v="0"/>
    <s v="Female"/>
    <x v="2"/>
    <x v="29"/>
    <n v="72000"/>
    <n v="12000"/>
    <n v="15600"/>
    <n v="6"/>
    <m/>
    <n v="2340"/>
    <x v="1"/>
    <n v="93600"/>
    <x v="39"/>
    <m/>
    <x v="39"/>
    <x v="13"/>
    <x v="4"/>
    <x v="1"/>
  </r>
  <r>
    <s v="23-04-2025"/>
    <s v="BrasÃ­lia"/>
    <s v="Brazil"/>
    <x v="1"/>
    <s v="Male"/>
    <x v="0"/>
    <x v="6"/>
    <n v="60"/>
    <n v="20"/>
    <n v="26"/>
    <n v="3"/>
    <m/>
    <n v="9"/>
    <x v="0"/>
    <n v="75"/>
    <x v="67"/>
    <m/>
    <x v="112"/>
    <x v="13"/>
    <x v="4"/>
    <x v="1"/>
  </r>
  <r>
    <s v="23-04-2025"/>
    <s v="Jacksonville"/>
    <s v="USA"/>
    <x v="0"/>
    <s v="Male"/>
    <x v="4"/>
    <x v="16"/>
    <n v="9000"/>
    <n v="1800"/>
    <n v="2340"/>
    <n v="5"/>
    <m/>
    <n v="234"/>
    <x v="1"/>
    <n v="11700"/>
    <x v="282"/>
    <m/>
    <x v="23"/>
    <x v="13"/>
    <x v="4"/>
    <x v="1"/>
  </r>
  <r>
    <s v="23-04-2025"/>
    <s v="Kanpur"/>
    <s v="India"/>
    <x v="0"/>
    <s v="Male"/>
    <x v="0"/>
    <x v="6"/>
    <n v="100"/>
    <n v="20"/>
    <n v="26"/>
    <n v="5"/>
    <m/>
    <n v="9.1"/>
    <x v="0"/>
    <n v="130"/>
    <x v="53"/>
    <m/>
    <x v="9"/>
    <x v="13"/>
    <x v="4"/>
    <x v="1"/>
  </r>
  <r>
    <s v="23-04-2025"/>
    <s v="Seattle"/>
    <s v="USA"/>
    <x v="1"/>
    <s v="Male"/>
    <x v="0"/>
    <x v="11"/>
    <n v="4400"/>
    <n v="550"/>
    <n v="715"/>
    <n v="8"/>
    <m/>
    <n v="100"/>
    <x v="1"/>
    <n v="5500"/>
    <x v="183"/>
    <m/>
    <x v="104"/>
    <x v="13"/>
    <x v="4"/>
    <x v="1"/>
  </r>
  <r>
    <s v="23-04-2025"/>
    <s v="Sangli"/>
    <s v="India"/>
    <x v="0"/>
    <s v="Female"/>
    <x v="0"/>
    <x v="27"/>
    <n v="80"/>
    <n v="40"/>
    <n v="52"/>
    <n v="2"/>
    <m/>
    <n v="7.28"/>
    <x v="0"/>
    <n v="104"/>
    <x v="60"/>
    <m/>
    <x v="59"/>
    <x v="13"/>
    <x v="4"/>
    <x v="1"/>
  </r>
  <r>
    <s v="23-04-2025"/>
    <s v="Satna"/>
    <s v="India"/>
    <x v="0"/>
    <s v="Male"/>
    <x v="2"/>
    <x v="24"/>
    <n v="500"/>
    <n v="250"/>
    <n v="325"/>
    <n v="2"/>
    <m/>
    <n v="45.5"/>
    <x v="0"/>
    <n v="650"/>
    <x v="22"/>
    <m/>
    <x v="24"/>
    <x v="13"/>
    <x v="4"/>
    <x v="1"/>
  </r>
  <r>
    <s v="23-04-2025"/>
    <s v="Ras Al Khaimah"/>
    <s v="UAE"/>
    <x v="0"/>
    <s v="Male"/>
    <x v="0"/>
    <x v="32"/>
    <n v="160"/>
    <n v="20"/>
    <n v="26"/>
    <n v="8"/>
    <m/>
    <n v="9.1999999999999993"/>
    <x v="1"/>
    <n v="184"/>
    <x v="60"/>
    <m/>
    <x v="11"/>
    <x v="13"/>
    <x v="4"/>
    <x v="1"/>
  </r>
  <r>
    <s v="23-04-2025"/>
    <s v="Dubai"/>
    <s v="UAE"/>
    <x v="0"/>
    <s v="Female"/>
    <x v="5"/>
    <x v="58"/>
    <n v="1250"/>
    <n v="250"/>
    <n v="325"/>
    <n v="5"/>
    <m/>
    <n v="100"/>
    <x v="0"/>
    <n v="1625"/>
    <x v="134"/>
    <m/>
    <x v="81"/>
    <x v="13"/>
    <x v="4"/>
    <x v="1"/>
  </r>
  <r>
    <s v="23-04-2025"/>
    <s v="Thiruvananthapuram"/>
    <s v="India"/>
    <x v="0"/>
    <s v="Female"/>
    <x v="0"/>
    <x v="3"/>
    <n v="600"/>
    <n v="100"/>
    <n v="130"/>
    <n v="6"/>
    <m/>
    <n v="39"/>
    <x v="1"/>
    <n v="780"/>
    <x v="5"/>
    <m/>
    <x v="5"/>
    <x v="13"/>
    <x v="4"/>
    <x v="1"/>
  </r>
  <r>
    <s v="23-04-2025"/>
    <s v="Bardhaman"/>
    <s v="India"/>
    <x v="0"/>
    <s v="Male"/>
    <x v="1"/>
    <x v="50"/>
    <n v="1000"/>
    <n v="200"/>
    <n v="260"/>
    <n v="5"/>
    <m/>
    <n v="91"/>
    <x v="0"/>
    <n v="1300"/>
    <x v="52"/>
    <m/>
    <x v="22"/>
    <x v="13"/>
    <x v="4"/>
    <x v="1"/>
  </r>
  <r>
    <s v="23-04-2025"/>
    <s v="Edmonton"/>
    <s v="Canada"/>
    <x v="0"/>
    <s v="Male"/>
    <x v="0"/>
    <x v="5"/>
    <n v="540"/>
    <n v="90"/>
    <n v="117"/>
    <n v="6"/>
    <m/>
    <n v="35.1"/>
    <x v="1"/>
    <n v="702"/>
    <x v="8"/>
    <m/>
    <x v="8"/>
    <x v="13"/>
    <x v="4"/>
    <x v="1"/>
  </r>
  <r>
    <s v="23-04-2025"/>
    <s v="Adelaide"/>
    <s v="Australia"/>
    <x v="0"/>
    <s v="Male"/>
    <x v="0"/>
    <x v="14"/>
    <n v="980"/>
    <n v="140"/>
    <n v="182"/>
    <n v="7"/>
    <m/>
    <n v="89.18"/>
    <x v="0"/>
    <n v="1274"/>
    <x v="135"/>
    <m/>
    <x v="121"/>
    <x v="13"/>
    <x v="4"/>
    <x v="1"/>
  </r>
  <r>
    <s v="23-04-2025"/>
    <s v="London"/>
    <s v="UK"/>
    <x v="0"/>
    <s v="Male"/>
    <x v="2"/>
    <x v="19"/>
    <n v="54000"/>
    <n v="18000"/>
    <n v="23400"/>
    <n v="3"/>
    <m/>
    <n v="3510"/>
    <x v="1"/>
    <n v="70200"/>
    <x v="350"/>
    <m/>
    <x v="161"/>
    <x v="13"/>
    <x v="4"/>
    <x v="1"/>
  </r>
  <r>
    <s v="23-04-2025"/>
    <s v="Etawah"/>
    <s v="India"/>
    <x v="0"/>
    <s v="Male"/>
    <x v="0"/>
    <x v="43"/>
    <n v="49"/>
    <n v="7"/>
    <n v="9"/>
    <n v="7"/>
    <m/>
    <n v="3.1850000000000001"/>
    <x v="1"/>
    <n v="63.7"/>
    <x v="200"/>
    <m/>
    <x v="34"/>
    <x v="13"/>
    <x v="4"/>
    <x v="1"/>
  </r>
  <r>
    <s v="23-04-2025"/>
    <s v="Abu Dhabi"/>
    <s v="UAE"/>
    <x v="1"/>
    <s v="Male"/>
    <x v="1"/>
    <x v="47"/>
    <n v="175"/>
    <n v="25"/>
    <n v="33"/>
    <n v="7"/>
    <m/>
    <n v="27.3"/>
    <x v="0"/>
    <n v="227.5"/>
    <x v="186"/>
    <m/>
    <x v="153"/>
    <x v="13"/>
    <x v="4"/>
    <x v="1"/>
  </r>
  <r>
    <s v="23-04-2025"/>
    <s v="Mumbai"/>
    <s v="India"/>
    <x v="0"/>
    <s v="Male"/>
    <x v="0"/>
    <x v="5"/>
    <n v="630"/>
    <n v="90"/>
    <n v="117"/>
    <n v="7"/>
    <m/>
    <n v="40.950000000000003"/>
    <x v="1"/>
    <n v="819"/>
    <x v="177"/>
    <m/>
    <x v="15"/>
    <x v="13"/>
    <x v="4"/>
    <x v="1"/>
  </r>
  <r>
    <s v="23-04-2025"/>
    <s v="Mysore"/>
    <s v="India"/>
    <x v="0"/>
    <s v="Male"/>
    <x v="4"/>
    <x v="51"/>
    <n v="3600"/>
    <n v="600"/>
    <n v="780"/>
    <n v="6"/>
    <m/>
    <n v="100"/>
    <x v="1"/>
    <n v="4500"/>
    <x v="16"/>
    <m/>
    <x v="16"/>
    <x v="13"/>
    <x v="4"/>
    <x v="1"/>
  </r>
  <r>
    <s v="23-04-2025"/>
    <s v="Sydney"/>
    <s v="Australia"/>
    <x v="1"/>
    <s v="Male"/>
    <x v="2"/>
    <x v="7"/>
    <n v="220000"/>
    <n v="55000"/>
    <n v="71500"/>
    <n v="4"/>
    <m/>
    <n v="10725"/>
    <x v="1"/>
    <n v="286000"/>
    <x v="92"/>
    <m/>
    <x v="73"/>
    <x v="13"/>
    <x v="4"/>
    <x v="1"/>
  </r>
  <r>
    <s v="24-04-2025"/>
    <s v="Etawah"/>
    <s v="India"/>
    <x v="1"/>
    <s v="Female"/>
    <x v="1"/>
    <x v="47"/>
    <n v="150"/>
    <n v="25"/>
    <n v="33"/>
    <n v="6"/>
    <m/>
    <n v="23.4"/>
    <x v="0"/>
    <n v="195"/>
    <x v="65"/>
    <m/>
    <x v="184"/>
    <x v="14"/>
    <x v="4"/>
    <x v="1"/>
  </r>
  <r>
    <s v="24-04-2025"/>
    <s v="Etawah"/>
    <s v="India"/>
    <x v="0"/>
    <s v="Male"/>
    <x v="0"/>
    <x v="11"/>
    <n v="1100"/>
    <n v="550"/>
    <n v="715"/>
    <n v="2"/>
    <m/>
    <n v="100"/>
    <x v="0"/>
    <n v="1430"/>
    <x v="122"/>
    <m/>
    <x v="66"/>
    <x v="14"/>
    <x v="4"/>
    <x v="1"/>
  </r>
  <r>
    <s v="24-04-2025"/>
    <s v="Karimnagar"/>
    <s v="India"/>
    <x v="0"/>
    <s v="Female"/>
    <x v="3"/>
    <x v="46"/>
    <n v="380"/>
    <n v="95"/>
    <n v="124"/>
    <n v="4"/>
    <m/>
    <n v="24.7"/>
    <x v="1"/>
    <n v="494"/>
    <x v="142"/>
    <m/>
    <x v="127"/>
    <x v="14"/>
    <x v="4"/>
    <x v="1"/>
  </r>
  <r>
    <s v="24-04-2025"/>
    <s v="Belo Horizonte"/>
    <s v="Brazil"/>
    <x v="1"/>
    <s v="Female"/>
    <x v="0"/>
    <x v="33"/>
    <n v="300"/>
    <n v="60"/>
    <n v="78"/>
    <n v="5"/>
    <m/>
    <n v="58.5"/>
    <x v="2"/>
    <n v="390"/>
    <x v="43"/>
    <m/>
    <x v="85"/>
    <x v="14"/>
    <x v="4"/>
    <x v="1"/>
  </r>
  <r>
    <s v="24-04-2025"/>
    <s v="Mysore"/>
    <s v="India"/>
    <x v="0"/>
    <s v="Male"/>
    <x v="4"/>
    <x v="28"/>
    <n v="900"/>
    <n v="100"/>
    <n v="130"/>
    <n v="9"/>
    <m/>
    <n v="81.900000000000006"/>
    <x v="0"/>
    <n v="1170"/>
    <x v="28"/>
    <m/>
    <x v="29"/>
    <x v="14"/>
    <x v="4"/>
    <x v="1"/>
  </r>
  <r>
    <s v="24-04-2025"/>
    <s v="Sydney"/>
    <s v="Australia"/>
    <x v="0"/>
    <s v="Female"/>
    <x v="2"/>
    <x v="52"/>
    <n v="20000"/>
    <n v="5000"/>
    <n v="6500"/>
    <n v="4"/>
    <m/>
    <n v="650"/>
    <x v="1"/>
    <n v="26000"/>
    <x v="144"/>
    <m/>
    <x v="128"/>
    <x v="14"/>
    <x v="4"/>
    <x v="1"/>
  </r>
  <r>
    <s v="24-04-2025"/>
    <s v="Chennai"/>
    <s v="India"/>
    <x v="0"/>
    <s v="Male"/>
    <x v="2"/>
    <x v="52"/>
    <n v="50000"/>
    <n v="5000"/>
    <n v="6500"/>
    <n v="10"/>
    <m/>
    <n v="650"/>
    <x v="2"/>
    <n v="65000"/>
    <x v="82"/>
    <m/>
    <x v="173"/>
    <x v="14"/>
    <x v="4"/>
    <x v="1"/>
  </r>
  <r>
    <s v="24-04-2025"/>
    <s v="Aligarh"/>
    <s v="India"/>
    <x v="1"/>
    <s v="Female"/>
    <x v="5"/>
    <x v="40"/>
    <n v="350"/>
    <n v="50"/>
    <n v="65"/>
    <n v="7"/>
    <m/>
    <n v="68.25"/>
    <x v="2"/>
    <n v="455"/>
    <x v="234"/>
    <m/>
    <x v="170"/>
    <x v="14"/>
    <x v="4"/>
    <x v="1"/>
  </r>
  <r>
    <s v="24-04-2025"/>
    <s v="Vancouver"/>
    <s v="Canada"/>
    <x v="1"/>
    <s v="Female"/>
    <x v="2"/>
    <x v="10"/>
    <n v="2400"/>
    <n v="800"/>
    <n v="1040"/>
    <n v="3"/>
    <m/>
    <n v="104"/>
    <x v="2"/>
    <n v="3120"/>
    <x v="72"/>
    <m/>
    <x v="70"/>
    <x v="14"/>
    <x v="4"/>
    <x v="1"/>
  </r>
  <r>
    <s v="24-04-2025"/>
    <s v="Palghar"/>
    <s v="India"/>
    <x v="0"/>
    <s v="Female"/>
    <x v="4"/>
    <x v="35"/>
    <n v="1500"/>
    <n v="500"/>
    <n v="650"/>
    <n v="3"/>
    <m/>
    <n v="100"/>
    <x v="0"/>
    <n v="1950"/>
    <x v="0"/>
    <m/>
    <x v="0"/>
    <x v="14"/>
    <x v="4"/>
    <x v="1"/>
  </r>
  <r>
    <s v="24-04-2025"/>
    <s v="Melbourne"/>
    <s v="Australia"/>
    <x v="0"/>
    <s v="Male"/>
    <x v="4"/>
    <x v="13"/>
    <n v="2700"/>
    <n v="900"/>
    <n v="1170"/>
    <n v="3"/>
    <m/>
    <n v="117"/>
    <x v="0"/>
    <n v="3510"/>
    <x v="116"/>
    <m/>
    <x v="106"/>
    <x v="14"/>
    <x v="4"/>
    <x v="1"/>
  </r>
  <r>
    <s v="24-04-2025"/>
    <s v="Kollam"/>
    <s v="India"/>
    <x v="0"/>
    <s v="Female"/>
    <x v="5"/>
    <x v="23"/>
    <n v="60"/>
    <n v="15"/>
    <n v="20"/>
    <n v="4"/>
    <m/>
    <n v="3.6"/>
    <x v="1"/>
    <n v="72"/>
    <x v="44"/>
    <m/>
    <x v="216"/>
    <x v="14"/>
    <x v="4"/>
    <x v="1"/>
  </r>
  <r>
    <s v="24-04-2025"/>
    <s v="Ratlam"/>
    <s v="India"/>
    <x v="0"/>
    <s v="Male"/>
    <x v="5"/>
    <x v="23"/>
    <n v="90"/>
    <n v="15"/>
    <n v="20"/>
    <n v="6"/>
    <m/>
    <n v="5.625"/>
    <x v="1"/>
    <n v="112.5"/>
    <x v="119"/>
    <m/>
    <x v="145"/>
    <x v="14"/>
    <x v="4"/>
    <x v="1"/>
  </r>
  <r>
    <s v="24-04-2025"/>
    <s v="Mumbai"/>
    <s v="India"/>
    <x v="0"/>
    <s v="Female"/>
    <x v="4"/>
    <x v="16"/>
    <n v="10800"/>
    <n v="1800"/>
    <n v="2340"/>
    <n v="6"/>
    <m/>
    <n v="234"/>
    <x v="0"/>
    <n v="14040"/>
    <x v="219"/>
    <m/>
    <x v="96"/>
    <x v="14"/>
    <x v="4"/>
    <x v="1"/>
  </r>
  <r>
    <s v="24-04-2025"/>
    <s v="Ras Al Khaimah"/>
    <s v="UAE"/>
    <x v="0"/>
    <s v="Female"/>
    <x v="0"/>
    <x v="5"/>
    <n v="540"/>
    <n v="90"/>
    <n v="117"/>
    <n v="6"/>
    <m/>
    <n v="47.25"/>
    <x v="0"/>
    <n v="675"/>
    <x v="74"/>
    <m/>
    <x v="8"/>
    <x v="14"/>
    <x v="4"/>
    <x v="1"/>
  </r>
  <r>
    <s v="24-04-2025"/>
    <s v="Austin"/>
    <s v="USA"/>
    <x v="0"/>
    <s v="Male"/>
    <x v="2"/>
    <x v="12"/>
    <n v="50000"/>
    <n v="25000"/>
    <n v="32500"/>
    <n v="2"/>
    <m/>
    <n v="3250"/>
    <x v="1"/>
    <n v="65000"/>
    <x v="82"/>
    <m/>
    <x v="173"/>
    <x v="14"/>
    <x v="4"/>
    <x v="1"/>
  </r>
  <r>
    <s v="24-04-2025"/>
    <s v="Ras Al Khaimah"/>
    <s v="UAE"/>
    <x v="0"/>
    <s v="Male"/>
    <x v="0"/>
    <x v="38"/>
    <n v="180"/>
    <n v="45"/>
    <n v="59"/>
    <n v="4"/>
    <m/>
    <n v="16.38"/>
    <x v="0"/>
    <n v="234"/>
    <x v="2"/>
    <m/>
    <x v="94"/>
    <x v="14"/>
    <x v="4"/>
    <x v="1"/>
  </r>
  <r>
    <s v="24-04-2025"/>
    <s v="San Francisco"/>
    <s v="USA"/>
    <x v="0"/>
    <s v="Male"/>
    <x v="0"/>
    <x v="38"/>
    <n v="135"/>
    <n v="45"/>
    <n v="59"/>
    <n v="3"/>
    <m/>
    <n v="12.285"/>
    <x v="0"/>
    <n v="175.5"/>
    <x v="233"/>
    <m/>
    <x v="155"/>
    <x v="14"/>
    <x v="4"/>
    <x v="1"/>
  </r>
  <r>
    <s v="24-04-2025"/>
    <s v="Canberra"/>
    <s v="Australia"/>
    <x v="0"/>
    <s v="Male"/>
    <x v="0"/>
    <x v="33"/>
    <n v="300"/>
    <n v="60"/>
    <n v="78"/>
    <n v="5"/>
    <m/>
    <n v="19.5"/>
    <x v="1"/>
    <n v="390"/>
    <x v="43"/>
    <m/>
    <x v="85"/>
    <x v="14"/>
    <x v="4"/>
    <x v="1"/>
  </r>
  <r>
    <s v="24-04-2025"/>
    <s v="Bhopal"/>
    <s v="India"/>
    <x v="1"/>
    <s v="Female"/>
    <x v="0"/>
    <x v="9"/>
    <n v="120"/>
    <n v="60"/>
    <n v="78"/>
    <n v="2"/>
    <m/>
    <n v="13.8"/>
    <x v="1"/>
    <n v="138"/>
    <x v="209"/>
    <m/>
    <x v="4"/>
    <x v="14"/>
    <x v="4"/>
    <x v="1"/>
  </r>
  <r>
    <s v="24-04-2025"/>
    <s v="Leeds"/>
    <s v="UK"/>
    <x v="0"/>
    <s v="Female"/>
    <x v="0"/>
    <x v="36"/>
    <n v="330"/>
    <n v="55"/>
    <n v="72"/>
    <n v="6"/>
    <m/>
    <n v="30.03"/>
    <x v="0"/>
    <n v="429"/>
    <x v="136"/>
    <m/>
    <x v="101"/>
    <x v="14"/>
    <x v="4"/>
    <x v="1"/>
  </r>
  <r>
    <s v="24-04-2025"/>
    <s v="Glasgow"/>
    <s v="UK"/>
    <x v="0"/>
    <s v="Male"/>
    <x v="0"/>
    <x v="38"/>
    <n v="90"/>
    <n v="45"/>
    <n v="59"/>
    <n v="2"/>
    <m/>
    <n v="8.19"/>
    <x v="0"/>
    <n v="117"/>
    <x v="129"/>
    <m/>
    <x v="117"/>
    <x v="14"/>
    <x v="4"/>
    <x v="1"/>
  </r>
  <r>
    <s v="24-04-2025"/>
    <s v="Hobart"/>
    <s v="Australia"/>
    <x v="1"/>
    <s v="Female"/>
    <x v="0"/>
    <x v="5"/>
    <n v="450"/>
    <n v="90"/>
    <n v="117"/>
    <n v="5"/>
    <m/>
    <n v="67.5"/>
    <x v="0"/>
    <n v="562.5"/>
    <x v="113"/>
    <m/>
    <x v="72"/>
    <x v="14"/>
    <x v="4"/>
    <x v="1"/>
  </r>
  <r>
    <s v="24-04-2025"/>
    <s v="Ratlam"/>
    <s v="India"/>
    <x v="0"/>
    <s v="Female"/>
    <x v="4"/>
    <x v="37"/>
    <n v="1800"/>
    <n v="300"/>
    <n v="390"/>
    <n v="6"/>
    <m/>
    <n v="100"/>
    <x v="0"/>
    <n v="2250"/>
    <x v="0"/>
    <m/>
    <x v="122"/>
    <x v="14"/>
    <x v="4"/>
    <x v="1"/>
  </r>
  <r>
    <s v="24-04-2025"/>
    <s v="Stuttgart"/>
    <s v="Germany"/>
    <x v="1"/>
    <s v="Female"/>
    <x v="2"/>
    <x v="19"/>
    <n v="36000"/>
    <n v="18000"/>
    <n v="23400"/>
    <n v="2"/>
    <m/>
    <n v="3510"/>
    <x v="1"/>
    <n v="46800"/>
    <x v="51"/>
    <m/>
    <x v="52"/>
    <x v="14"/>
    <x v="4"/>
    <x v="1"/>
  </r>
  <r>
    <s v="24-04-2025"/>
    <s v="Baranagar"/>
    <s v="India"/>
    <x v="0"/>
    <s v="Male"/>
    <x v="0"/>
    <x v="14"/>
    <n v="700"/>
    <n v="140"/>
    <n v="182"/>
    <n v="5"/>
    <m/>
    <n v="43.75"/>
    <x v="1"/>
    <n v="875"/>
    <x v="166"/>
    <m/>
    <x v="3"/>
    <x v="14"/>
    <x v="4"/>
    <x v="1"/>
  </r>
  <r>
    <s v="24-04-2025"/>
    <s v="Jalandhar"/>
    <s v="India"/>
    <x v="1"/>
    <s v="Female"/>
    <x v="1"/>
    <x v="22"/>
    <n v="600"/>
    <n v="100"/>
    <n v="130"/>
    <n v="6"/>
    <m/>
    <n v="100"/>
    <x v="2"/>
    <n v="780"/>
    <x v="5"/>
    <m/>
    <x v="5"/>
    <x v="14"/>
    <x v="4"/>
    <x v="1"/>
  </r>
  <r>
    <s v="25-04-2025"/>
    <s v="Sangli"/>
    <s v="India"/>
    <x v="1"/>
    <s v="Male"/>
    <x v="0"/>
    <x v="6"/>
    <n v="80"/>
    <n v="20"/>
    <n v="26"/>
    <n v="4"/>
    <m/>
    <n v="10.4"/>
    <x v="1"/>
    <n v="104"/>
    <x v="60"/>
    <m/>
    <x v="59"/>
    <x v="15"/>
    <x v="4"/>
    <x v="1"/>
  </r>
  <r>
    <s v="25-04-2025"/>
    <s v="Satna"/>
    <s v="India"/>
    <x v="0"/>
    <s v="Female"/>
    <x v="0"/>
    <x v="4"/>
    <n v="200"/>
    <n v="40"/>
    <n v="52"/>
    <n v="5"/>
    <m/>
    <n v="12.5"/>
    <x v="1"/>
    <n v="250"/>
    <x v="78"/>
    <m/>
    <x v="54"/>
    <x v="15"/>
    <x v="4"/>
    <x v="1"/>
  </r>
  <r>
    <s v="25-04-2025"/>
    <s v="Kanpur"/>
    <s v="India"/>
    <x v="0"/>
    <s v="Female"/>
    <x v="2"/>
    <x v="24"/>
    <n v="1000"/>
    <n v="250"/>
    <n v="325"/>
    <n v="4"/>
    <m/>
    <n v="62.5"/>
    <x v="1"/>
    <n v="1250"/>
    <x v="214"/>
    <m/>
    <x v="22"/>
    <x v="15"/>
    <x v="4"/>
    <x v="1"/>
  </r>
  <r>
    <s v="25-04-2025"/>
    <s v="Perth"/>
    <s v="Australia"/>
    <x v="0"/>
    <s v="Male"/>
    <x v="4"/>
    <x v="51"/>
    <n v="5400"/>
    <n v="600"/>
    <n v="780"/>
    <n v="9"/>
    <m/>
    <n v="100"/>
    <x v="2"/>
    <n v="7020"/>
    <x v="105"/>
    <m/>
    <x v="141"/>
    <x v="15"/>
    <x v="4"/>
    <x v="1"/>
  </r>
  <r>
    <s v="25-04-2025"/>
    <s v="Indianapolis"/>
    <s v="USA"/>
    <x v="0"/>
    <s v="Female"/>
    <x v="0"/>
    <x v="11"/>
    <n v="2750"/>
    <n v="550"/>
    <n v="715"/>
    <n v="5"/>
    <m/>
    <n v="100"/>
    <x v="2"/>
    <n v="3437.5"/>
    <x v="126"/>
    <m/>
    <x v="92"/>
    <x v="15"/>
    <x v="4"/>
    <x v="1"/>
  </r>
  <r>
    <s v="25-04-2025"/>
    <s v="Moradabad"/>
    <s v="India"/>
    <x v="0"/>
    <s v="Male"/>
    <x v="2"/>
    <x v="10"/>
    <n v="3200"/>
    <n v="800"/>
    <n v="1040"/>
    <n v="4"/>
    <m/>
    <n v="104"/>
    <x v="1"/>
    <n v="4160"/>
    <x v="167"/>
    <m/>
    <x v="61"/>
    <x v="15"/>
    <x v="4"/>
    <x v="1"/>
  </r>
  <r>
    <s v="25-04-2025"/>
    <s v="Sambalpur"/>
    <s v="India"/>
    <x v="0"/>
    <s v="Male"/>
    <x v="3"/>
    <x v="8"/>
    <n v="240"/>
    <n v="80"/>
    <n v="104"/>
    <n v="3"/>
    <m/>
    <n v="21.84"/>
    <x v="0"/>
    <n v="312"/>
    <x v="7"/>
    <m/>
    <x v="7"/>
    <x v="15"/>
    <x v="4"/>
    <x v="1"/>
  </r>
  <r>
    <s v="25-04-2025"/>
    <s v="Mysore"/>
    <s v="India"/>
    <x v="0"/>
    <s v="Female"/>
    <x v="2"/>
    <x v="12"/>
    <n v="125000"/>
    <n v="25000"/>
    <n v="32500"/>
    <n v="5"/>
    <m/>
    <n v="4875"/>
    <x v="1"/>
    <n v="162500"/>
    <x v="229"/>
    <m/>
    <x v="84"/>
    <x v="15"/>
    <x v="4"/>
    <x v="1"/>
  </r>
  <r>
    <s v="25-04-2025"/>
    <s v="San Francisco"/>
    <s v="USA"/>
    <x v="0"/>
    <s v="Male"/>
    <x v="0"/>
    <x v="9"/>
    <n v="300"/>
    <n v="60"/>
    <n v="78"/>
    <n v="5"/>
    <m/>
    <n v="24.15"/>
    <x v="0"/>
    <n v="345"/>
    <x v="65"/>
    <m/>
    <x v="85"/>
    <x v="15"/>
    <x v="4"/>
    <x v="1"/>
  </r>
  <r>
    <s v="25-04-2025"/>
    <s v="Chennai"/>
    <s v="India"/>
    <x v="0"/>
    <s v="Male"/>
    <x v="4"/>
    <x v="51"/>
    <n v="2400"/>
    <n v="600"/>
    <n v="780"/>
    <n v="4"/>
    <m/>
    <n v="100"/>
    <x v="0"/>
    <n v="3120"/>
    <x v="72"/>
    <m/>
    <x v="70"/>
    <x v="15"/>
    <x v="4"/>
    <x v="1"/>
  </r>
  <r>
    <s v="25-04-2025"/>
    <s v="Thiruvananthapuram"/>
    <s v="India"/>
    <x v="0"/>
    <s v="Male"/>
    <x v="0"/>
    <x v="5"/>
    <n v="270"/>
    <n v="90"/>
    <n v="117"/>
    <n v="3"/>
    <m/>
    <n v="24.57"/>
    <x v="0"/>
    <n v="351"/>
    <x v="207"/>
    <m/>
    <x v="37"/>
    <x v="15"/>
    <x v="4"/>
    <x v="1"/>
  </r>
  <r>
    <s v="25-04-2025"/>
    <s v="Sharjah"/>
    <s v="UAE"/>
    <x v="0"/>
    <s v="Male"/>
    <x v="0"/>
    <x v="36"/>
    <n v="220"/>
    <n v="55"/>
    <n v="72"/>
    <n v="4"/>
    <m/>
    <n v="27.5"/>
    <x v="2"/>
    <n v="275"/>
    <x v="48"/>
    <m/>
    <x v="49"/>
    <x v="15"/>
    <x v="4"/>
    <x v="1"/>
  </r>
  <r>
    <s v="25-04-2025"/>
    <s v="Quebec City"/>
    <s v="Canada"/>
    <x v="0"/>
    <s v="Male"/>
    <x v="4"/>
    <x v="37"/>
    <n v="900"/>
    <n v="300"/>
    <n v="390"/>
    <n v="3"/>
    <m/>
    <n v="58.5"/>
    <x v="1"/>
    <n v="1170"/>
    <x v="28"/>
    <m/>
    <x v="29"/>
    <x v="15"/>
    <x v="4"/>
    <x v="1"/>
  </r>
  <r>
    <s v="25-04-2025"/>
    <s v="Berlin"/>
    <s v="Germany"/>
    <x v="0"/>
    <s v="Male"/>
    <x v="2"/>
    <x v="24"/>
    <n v="1000"/>
    <n v="250"/>
    <n v="325"/>
    <n v="4"/>
    <m/>
    <n v="91"/>
    <x v="0"/>
    <n v="1300"/>
    <x v="52"/>
    <m/>
    <x v="22"/>
    <x v="15"/>
    <x v="4"/>
    <x v="1"/>
  </r>
  <r>
    <s v="25-04-2025"/>
    <s v="Nashik"/>
    <s v="India"/>
    <x v="0"/>
    <s v="Male"/>
    <x v="4"/>
    <x v="35"/>
    <n v="2500"/>
    <n v="500"/>
    <n v="650"/>
    <n v="5"/>
    <m/>
    <n v="100"/>
    <x v="1"/>
    <n v="3250"/>
    <x v="71"/>
    <m/>
    <x v="102"/>
    <x v="15"/>
    <x v="4"/>
    <x v="1"/>
  </r>
  <r>
    <s v="25-04-2025"/>
    <s v="Winnipeg"/>
    <s v="Canada"/>
    <x v="1"/>
    <s v="Male"/>
    <x v="0"/>
    <x v="9"/>
    <n v="180"/>
    <n v="60"/>
    <n v="78"/>
    <n v="3"/>
    <m/>
    <n v="32.4"/>
    <x v="2"/>
    <n v="216"/>
    <x v="4"/>
    <m/>
    <x v="2"/>
    <x v="15"/>
    <x v="4"/>
    <x v="1"/>
  </r>
  <r>
    <s v="25-04-2025"/>
    <s v="Hobart"/>
    <s v="Australia"/>
    <x v="1"/>
    <s v="Female"/>
    <x v="2"/>
    <x v="52"/>
    <n v="35000"/>
    <n v="5000"/>
    <n v="6500"/>
    <n v="7"/>
    <m/>
    <n v="650"/>
    <x v="0"/>
    <n v="45500"/>
    <x v="284"/>
    <m/>
    <x v="211"/>
    <x v="15"/>
    <x v="4"/>
    <x v="1"/>
  </r>
  <r>
    <s v="25-04-2025"/>
    <s v="Chicago"/>
    <s v="USA"/>
    <x v="1"/>
    <s v="Male"/>
    <x v="2"/>
    <x v="52"/>
    <n v="35000"/>
    <n v="5000"/>
    <n v="6500"/>
    <n v="7"/>
    <m/>
    <n v="650"/>
    <x v="2"/>
    <n v="45500"/>
    <x v="284"/>
    <m/>
    <x v="211"/>
    <x v="15"/>
    <x v="4"/>
    <x v="1"/>
  </r>
  <r>
    <s v="25-04-2025"/>
    <s v="Tenali"/>
    <s v="India"/>
    <x v="0"/>
    <s v="Female"/>
    <x v="1"/>
    <x v="50"/>
    <n v="1000"/>
    <n v="200"/>
    <n v="260"/>
    <n v="5"/>
    <m/>
    <n v="91"/>
    <x v="0"/>
    <n v="1300"/>
    <x v="52"/>
    <m/>
    <x v="22"/>
    <x v="15"/>
    <x v="4"/>
    <x v="1"/>
  </r>
  <r>
    <s v="25-04-2025"/>
    <s v="Atlanta"/>
    <s v="USA"/>
    <x v="1"/>
    <s v="Male"/>
    <x v="0"/>
    <x v="3"/>
    <n v="700"/>
    <n v="100"/>
    <n v="130"/>
    <n v="7"/>
    <m/>
    <n v="100"/>
    <x v="0"/>
    <n v="910"/>
    <x v="34"/>
    <m/>
    <x v="3"/>
    <x v="15"/>
    <x v="4"/>
    <x v="1"/>
  </r>
  <r>
    <s v="25-04-2025"/>
    <s v="Patna"/>
    <s v="India"/>
    <x v="0"/>
    <s v="Female"/>
    <x v="2"/>
    <x v="52"/>
    <n v="25000"/>
    <n v="5000"/>
    <n v="6500"/>
    <n v="5"/>
    <m/>
    <n v="650"/>
    <x v="1"/>
    <n v="32500"/>
    <x v="176"/>
    <m/>
    <x v="57"/>
    <x v="15"/>
    <x v="4"/>
    <x v="1"/>
  </r>
  <r>
    <s v="25-04-2025"/>
    <s v="Milwaukee"/>
    <s v="USA"/>
    <x v="0"/>
    <s v="Female"/>
    <x v="2"/>
    <x v="29"/>
    <n v="24000"/>
    <n v="12000"/>
    <n v="15600"/>
    <n v="2"/>
    <m/>
    <n v="1500"/>
    <x v="1"/>
    <n v="30000"/>
    <x v="144"/>
    <m/>
    <x v="191"/>
    <x v="15"/>
    <x v="4"/>
    <x v="1"/>
  </r>
  <r>
    <s v="25-04-2025"/>
    <s v="Milwaukee"/>
    <s v="USA"/>
    <x v="1"/>
    <s v="Male"/>
    <x v="3"/>
    <x v="25"/>
    <n v="600"/>
    <n v="120"/>
    <n v="156"/>
    <n v="5"/>
    <m/>
    <n v="90"/>
    <x v="0"/>
    <n v="750"/>
    <x v="22"/>
    <m/>
    <x v="5"/>
    <x v="15"/>
    <x v="4"/>
    <x v="1"/>
  </r>
  <r>
    <s v="25-04-2025"/>
    <s v="Baltimore"/>
    <s v="USA"/>
    <x v="0"/>
    <s v="Female"/>
    <x v="0"/>
    <x v="5"/>
    <n v="270"/>
    <n v="90"/>
    <n v="117"/>
    <n v="3"/>
    <m/>
    <n v="24.57"/>
    <x v="0"/>
    <n v="351"/>
    <x v="207"/>
    <m/>
    <x v="37"/>
    <x v="15"/>
    <x v="4"/>
    <x v="1"/>
  </r>
  <r>
    <s v="25-04-2025"/>
    <s v="London"/>
    <s v="UK"/>
    <x v="1"/>
    <s v="Female"/>
    <x v="2"/>
    <x v="18"/>
    <n v="6000"/>
    <n v="1200"/>
    <n v="1560"/>
    <n v="5"/>
    <m/>
    <n v="156"/>
    <x v="0"/>
    <n v="7800"/>
    <x v="23"/>
    <m/>
    <x v="25"/>
    <x v="15"/>
    <x v="4"/>
    <x v="1"/>
  </r>
  <r>
    <s v="25-04-2025"/>
    <s v="Liverpool"/>
    <s v="UK"/>
    <x v="0"/>
    <s v="Female"/>
    <x v="2"/>
    <x v="10"/>
    <n v="4800"/>
    <n v="800"/>
    <n v="1040"/>
    <n v="6"/>
    <m/>
    <n v="104"/>
    <x v="0"/>
    <n v="6240"/>
    <x v="38"/>
    <m/>
    <x v="38"/>
    <x v="15"/>
    <x v="4"/>
    <x v="1"/>
  </r>
  <r>
    <s v="25-04-2025"/>
    <s v="Nashville"/>
    <s v="USA"/>
    <x v="0"/>
    <s v="Female"/>
    <x v="1"/>
    <x v="2"/>
    <n v="900"/>
    <n v="180"/>
    <n v="234"/>
    <n v="5"/>
    <m/>
    <n v="100"/>
    <x v="2"/>
    <n v="1170"/>
    <x v="28"/>
    <m/>
    <x v="29"/>
    <x v="15"/>
    <x v="4"/>
    <x v="1"/>
  </r>
  <r>
    <s v="25-04-2025"/>
    <s v="Delhi"/>
    <s v="India"/>
    <x v="0"/>
    <s v="Male"/>
    <x v="4"/>
    <x v="13"/>
    <n v="9000"/>
    <n v="900"/>
    <n v="1170"/>
    <n v="10"/>
    <m/>
    <n v="117"/>
    <x v="1"/>
    <n v="11700"/>
    <x v="282"/>
    <m/>
    <x v="23"/>
    <x v="15"/>
    <x v="4"/>
    <x v="1"/>
  </r>
  <r>
    <s v="26-04-2025"/>
    <s v="Surat"/>
    <s v="India"/>
    <x v="0"/>
    <s v="Male"/>
    <x v="5"/>
    <x v="26"/>
    <n v="50"/>
    <n v="5"/>
    <n v="7"/>
    <n v="10"/>
    <m/>
    <n v="4.55"/>
    <x v="0"/>
    <n v="65"/>
    <x v="67"/>
    <m/>
    <x v="207"/>
    <x v="16"/>
    <x v="4"/>
    <x v="1"/>
  </r>
  <r>
    <s v="26-04-2025"/>
    <s v="Bhagalpur"/>
    <s v="India"/>
    <x v="0"/>
    <s v="Female"/>
    <x v="4"/>
    <x v="13"/>
    <n v="5400"/>
    <n v="900"/>
    <n v="1170"/>
    <n v="6"/>
    <m/>
    <n v="117"/>
    <x v="0"/>
    <n v="6750"/>
    <x v="194"/>
    <m/>
    <x v="141"/>
    <x v="16"/>
    <x v="4"/>
    <x v="1"/>
  </r>
  <r>
    <s v="26-04-2025"/>
    <s v="SÃ£o Paulo"/>
    <s v="Brazil"/>
    <x v="0"/>
    <s v="Female"/>
    <x v="2"/>
    <x v="7"/>
    <n v="110000"/>
    <n v="55000"/>
    <n v="71500"/>
    <n v="2"/>
    <m/>
    <n v="7150"/>
    <x v="1"/>
    <n v="143000"/>
    <x v="35"/>
    <m/>
    <x v="109"/>
    <x v="16"/>
    <x v="4"/>
    <x v="1"/>
  </r>
  <r>
    <s v="26-04-2025"/>
    <s v="SÃ£o Paulo"/>
    <s v="Brazil"/>
    <x v="1"/>
    <s v="Male"/>
    <x v="0"/>
    <x v="5"/>
    <n v="180"/>
    <n v="90"/>
    <n v="117"/>
    <n v="2"/>
    <m/>
    <n v="28.08"/>
    <x v="0"/>
    <n v="234"/>
    <x v="2"/>
    <m/>
    <x v="2"/>
    <x v="16"/>
    <x v="4"/>
    <x v="1"/>
  </r>
  <r>
    <s v="26-04-2025"/>
    <s v="Visakhapatnam"/>
    <s v="India"/>
    <x v="1"/>
    <s v="Female"/>
    <x v="0"/>
    <x v="0"/>
    <n v="2000"/>
    <n v="250"/>
    <n v="325"/>
    <n v="8"/>
    <m/>
    <n v="100"/>
    <x v="0"/>
    <n v="2500"/>
    <x v="322"/>
    <m/>
    <x v="48"/>
    <x v="16"/>
    <x v="4"/>
    <x v="1"/>
  </r>
  <r>
    <s v="26-04-2025"/>
    <s v="Gandhinagar"/>
    <s v="India"/>
    <x v="0"/>
    <s v="Male"/>
    <x v="1"/>
    <x v="44"/>
    <n v="600"/>
    <n v="150"/>
    <n v="195"/>
    <n v="4"/>
    <m/>
    <n v="37.5"/>
    <x v="1"/>
    <n v="750"/>
    <x v="22"/>
    <m/>
    <x v="5"/>
    <x v="16"/>
    <x v="4"/>
    <x v="1"/>
  </r>
  <r>
    <s v="26-04-2025"/>
    <s v="Liverpool"/>
    <s v="UK"/>
    <x v="1"/>
    <s v="Male"/>
    <x v="0"/>
    <x v="32"/>
    <n v="100"/>
    <n v="20"/>
    <n v="26"/>
    <n v="5"/>
    <m/>
    <n v="13"/>
    <x v="1"/>
    <n v="130"/>
    <x v="53"/>
    <m/>
    <x v="9"/>
    <x v="16"/>
    <x v="4"/>
    <x v="1"/>
  </r>
  <r>
    <s v="26-04-2025"/>
    <s v="Umm Al Quwain"/>
    <s v="UAE"/>
    <x v="1"/>
    <s v="Female"/>
    <x v="0"/>
    <x v="43"/>
    <n v="49"/>
    <n v="7"/>
    <n v="9"/>
    <n v="7"/>
    <m/>
    <n v="6.37"/>
    <x v="1"/>
    <n v="63.7"/>
    <x v="200"/>
    <m/>
    <x v="34"/>
    <x v="16"/>
    <x v="4"/>
    <x v="1"/>
  </r>
  <r>
    <s v="26-04-2025"/>
    <s v="Kota"/>
    <s v="India"/>
    <x v="0"/>
    <s v="Female"/>
    <x v="0"/>
    <x v="11"/>
    <n v="4400"/>
    <n v="550"/>
    <n v="715"/>
    <n v="8"/>
    <m/>
    <n v="100"/>
    <x v="2"/>
    <n v="5720"/>
    <x v="114"/>
    <m/>
    <x v="104"/>
    <x v="16"/>
    <x v="4"/>
    <x v="1"/>
  </r>
  <r>
    <s v="26-04-2025"/>
    <s v="Lucknow"/>
    <s v="India"/>
    <x v="0"/>
    <s v="Male"/>
    <x v="0"/>
    <x v="1"/>
    <n v="480"/>
    <n v="80"/>
    <n v="104"/>
    <n v="6"/>
    <m/>
    <n v="57.6"/>
    <x v="2"/>
    <n v="576"/>
    <x v="27"/>
    <m/>
    <x v="110"/>
    <x v="16"/>
    <x v="4"/>
    <x v="1"/>
  </r>
  <r>
    <s v="26-04-2025"/>
    <s v="Leipzig"/>
    <s v="Germany"/>
    <x v="0"/>
    <s v="Male"/>
    <x v="0"/>
    <x v="3"/>
    <n v="800"/>
    <n v="100"/>
    <n v="130"/>
    <n v="8"/>
    <m/>
    <n v="52"/>
    <x v="1"/>
    <n v="1040"/>
    <x v="73"/>
    <m/>
    <x v="71"/>
    <x v="16"/>
    <x v="4"/>
    <x v="1"/>
  </r>
  <r>
    <s v="26-04-2025"/>
    <s v="Bhagalpur"/>
    <s v="India"/>
    <x v="1"/>
    <s v="Male"/>
    <x v="0"/>
    <x v="43"/>
    <n v="14"/>
    <n v="7"/>
    <n v="9"/>
    <n v="2"/>
    <m/>
    <n v="1.75"/>
    <x v="1"/>
    <n v="17.5"/>
    <x v="250"/>
    <m/>
    <x v="193"/>
    <x v="16"/>
    <x v="4"/>
    <x v="1"/>
  </r>
  <r>
    <s v="26-04-2025"/>
    <s v="Jalandhar"/>
    <s v="India"/>
    <x v="1"/>
    <s v="Female"/>
    <x v="4"/>
    <x v="34"/>
    <n v="7500"/>
    <n v="2500"/>
    <n v="3250"/>
    <n v="3"/>
    <m/>
    <n v="325"/>
    <x v="0"/>
    <n v="9375"/>
    <x v="171"/>
    <m/>
    <x v="50"/>
    <x v="16"/>
    <x v="4"/>
    <x v="1"/>
  </r>
  <r>
    <s v="26-04-2025"/>
    <s v="SÃ£o Paulo"/>
    <s v="Brazil"/>
    <x v="0"/>
    <s v="Male"/>
    <x v="0"/>
    <x v="9"/>
    <n v="480"/>
    <n v="60"/>
    <n v="78"/>
    <n v="8"/>
    <m/>
    <n v="62.4"/>
    <x v="2"/>
    <n v="624"/>
    <x v="201"/>
    <m/>
    <x v="110"/>
    <x v="16"/>
    <x v="4"/>
    <x v="1"/>
  </r>
  <r>
    <s v="26-04-2025"/>
    <s v="Lucknow"/>
    <s v="India"/>
    <x v="0"/>
    <s v="Female"/>
    <x v="4"/>
    <x v="51"/>
    <n v="3600"/>
    <n v="600"/>
    <n v="780"/>
    <n v="6"/>
    <m/>
    <n v="100"/>
    <x v="1"/>
    <n v="4500"/>
    <x v="16"/>
    <m/>
    <x v="16"/>
    <x v="16"/>
    <x v="4"/>
    <x v="1"/>
  </r>
  <r>
    <s v="26-04-2025"/>
    <s v="Allahabad"/>
    <s v="India"/>
    <x v="1"/>
    <s v="Male"/>
    <x v="0"/>
    <x v="36"/>
    <n v="330"/>
    <n v="55"/>
    <n v="72"/>
    <n v="6"/>
    <m/>
    <n v="49.5"/>
    <x v="0"/>
    <n v="412.5"/>
    <x v="120"/>
    <m/>
    <x v="101"/>
    <x v="16"/>
    <x v="4"/>
    <x v="1"/>
  </r>
  <r>
    <s v="26-04-2025"/>
    <s v="Houston"/>
    <s v="USA"/>
    <x v="1"/>
    <s v="Male"/>
    <x v="5"/>
    <x v="26"/>
    <n v="35"/>
    <n v="5"/>
    <n v="7"/>
    <n v="7"/>
    <m/>
    <n v="4.55"/>
    <x v="1"/>
    <n v="45.5"/>
    <x v="100"/>
    <m/>
    <x v="237"/>
    <x v="16"/>
    <x v="4"/>
    <x v="1"/>
  </r>
  <r>
    <s v="26-04-2025"/>
    <s v="Visakhapatnam"/>
    <s v="India"/>
    <x v="0"/>
    <s v="Male"/>
    <x v="2"/>
    <x v="10"/>
    <n v="6400"/>
    <n v="800"/>
    <n v="1040"/>
    <n v="8"/>
    <m/>
    <n v="104"/>
    <x v="1"/>
    <n v="7680"/>
    <x v="224"/>
    <m/>
    <x v="175"/>
    <x v="16"/>
    <x v="4"/>
    <x v="1"/>
  </r>
  <r>
    <s v="26-04-2025"/>
    <s v="Ajman"/>
    <s v="UAE"/>
    <x v="0"/>
    <s v="Female"/>
    <x v="4"/>
    <x v="45"/>
    <n v="2000"/>
    <n v="2000"/>
    <n v="2600"/>
    <n v="1"/>
    <m/>
    <n v="130"/>
    <x v="1"/>
    <n v="2600"/>
    <x v="47"/>
    <m/>
    <x v="48"/>
    <x v="16"/>
    <x v="4"/>
    <x v="1"/>
  </r>
  <r>
    <s v="26-04-2025"/>
    <s v="New York"/>
    <s v="USA"/>
    <x v="0"/>
    <s v="Male"/>
    <x v="2"/>
    <x v="15"/>
    <n v="21000"/>
    <n v="3500"/>
    <n v="4550"/>
    <n v="6"/>
    <m/>
    <n v="455"/>
    <x v="0"/>
    <n v="27300"/>
    <x v="228"/>
    <m/>
    <x v="18"/>
    <x v="16"/>
    <x v="4"/>
    <x v="1"/>
  </r>
  <r>
    <s v="26-04-2025"/>
    <s v="Umm Al Quwain"/>
    <s v="UAE"/>
    <x v="0"/>
    <s v="Female"/>
    <x v="4"/>
    <x v="37"/>
    <n v="1800"/>
    <n v="300"/>
    <n v="390"/>
    <n v="6"/>
    <m/>
    <n v="100"/>
    <x v="1"/>
    <n v="2340"/>
    <x v="137"/>
    <m/>
    <x v="122"/>
    <x v="16"/>
    <x v="4"/>
    <x v="1"/>
  </r>
  <r>
    <s v="26-04-2025"/>
    <s v="Dresden"/>
    <s v="Germany"/>
    <x v="0"/>
    <s v="Female"/>
    <x v="2"/>
    <x v="12"/>
    <n v="150000"/>
    <n v="25000"/>
    <n v="32500"/>
    <n v="6"/>
    <m/>
    <n v="4875"/>
    <x v="2"/>
    <n v="195000"/>
    <x v="174"/>
    <m/>
    <x v="77"/>
    <x v="16"/>
    <x v="4"/>
    <x v="1"/>
  </r>
  <r>
    <s v="26-04-2025"/>
    <s v="Dubai"/>
    <s v="UAE"/>
    <x v="0"/>
    <s v="Male"/>
    <x v="0"/>
    <x v="5"/>
    <n v="360"/>
    <n v="90"/>
    <n v="117"/>
    <n v="4"/>
    <m/>
    <n v="22.5"/>
    <x v="1"/>
    <n v="450"/>
    <x v="43"/>
    <m/>
    <x v="44"/>
    <x v="16"/>
    <x v="4"/>
    <x v="1"/>
  </r>
  <r>
    <s v="26-04-2025"/>
    <s v="Vijayawada"/>
    <s v="India"/>
    <x v="0"/>
    <s v="Female"/>
    <x v="2"/>
    <x v="7"/>
    <n v="275000"/>
    <n v="55000"/>
    <n v="71500"/>
    <n v="5"/>
    <m/>
    <n v="10725"/>
    <x v="1"/>
    <n v="357500"/>
    <x v="287"/>
    <m/>
    <x v="82"/>
    <x v="16"/>
    <x v="4"/>
    <x v="1"/>
  </r>
  <r>
    <s v="26-04-2025"/>
    <s v="Bareilly"/>
    <s v="India"/>
    <x v="1"/>
    <s v="Female"/>
    <x v="0"/>
    <x v="38"/>
    <n v="270"/>
    <n v="45"/>
    <n v="59"/>
    <n v="6"/>
    <m/>
    <n v="50.625"/>
    <x v="2"/>
    <n v="337.5"/>
    <x v="37"/>
    <m/>
    <x v="185"/>
    <x v="16"/>
    <x v="4"/>
    <x v="1"/>
  </r>
  <r>
    <s v="26-04-2025"/>
    <s v="Bristol"/>
    <s v="UK"/>
    <x v="0"/>
    <s v="Female"/>
    <x v="4"/>
    <x v="31"/>
    <n v="5600"/>
    <n v="800"/>
    <n v="1040"/>
    <n v="7"/>
    <m/>
    <n v="104"/>
    <x v="0"/>
    <n v="7280"/>
    <x v="153"/>
    <m/>
    <x v="135"/>
    <x v="16"/>
    <x v="4"/>
    <x v="1"/>
  </r>
  <r>
    <s v="26-04-2025"/>
    <s v="Boston"/>
    <s v="USA"/>
    <x v="0"/>
    <s v="Male"/>
    <x v="4"/>
    <x v="13"/>
    <n v="6300"/>
    <n v="900"/>
    <n v="1170"/>
    <n v="7"/>
    <m/>
    <n v="117"/>
    <x v="0"/>
    <n v="8190"/>
    <x v="108"/>
    <m/>
    <x v="98"/>
    <x v="16"/>
    <x v="4"/>
    <x v="1"/>
  </r>
  <r>
    <s v="26-04-2025"/>
    <s v="Sydney"/>
    <s v="Australia"/>
    <x v="1"/>
    <s v="Female"/>
    <x v="2"/>
    <x v="52"/>
    <n v="20000"/>
    <n v="5000"/>
    <n v="6500"/>
    <n v="4"/>
    <m/>
    <n v="650"/>
    <x v="1"/>
    <n v="25000"/>
    <x v="180"/>
    <m/>
    <x v="128"/>
    <x v="16"/>
    <x v="4"/>
    <x v="1"/>
  </r>
  <r>
    <s v="26-04-2025"/>
    <s v="Abu Dhabi"/>
    <s v="UAE"/>
    <x v="1"/>
    <s v="Male"/>
    <x v="2"/>
    <x v="52"/>
    <n v="15000"/>
    <n v="5000"/>
    <n v="6500"/>
    <n v="3"/>
    <m/>
    <n v="650"/>
    <x v="0"/>
    <n v="18000"/>
    <x v="93"/>
    <m/>
    <x v="134"/>
    <x v="16"/>
    <x v="4"/>
    <x v="1"/>
  </r>
  <r>
    <s v="26-04-2025"/>
    <s v="Brisbane"/>
    <s v="Australia"/>
    <x v="0"/>
    <s v="Male"/>
    <x v="2"/>
    <x v="19"/>
    <n v="126000"/>
    <n v="18000"/>
    <n v="23400"/>
    <n v="7"/>
    <m/>
    <n v="3510"/>
    <x v="0"/>
    <n v="163800"/>
    <x v="285"/>
    <m/>
    <x v="36"/>
    <x v="16"/>
    <x v="4"/>
    <x v="1"/>
  </r>
  <r>
    <s v="26-04-2025"/>
    <s v="Rewa"/>
    <s v="India"/>
    <x v="1"/>
    <s v="Male"/>
    <x v="2"/>
    <x v="17"/>
    <n v="13200"/>
    <n v="2200"/>
    <n v="2860"/>
    <n v="6"/>
    <m/>
    <n v="286"/>
    <x v="1"/>
    <n v="16500"/>
    <x v="21"/>
    <m/>
    <x v="21"/>
    <x v="16"/>
    <x v="4"/>
    <x v="1"/>
  </r>
  <r>
    <s v="26-04-2025"/>
    <s v="Kharagpur"/>
    <s v="India"/>
    <x v="0"/>
    <s v="Male"/>
    <x v="1"/>
    <x v="47"/>
    <n v="100"/>
    <n v="25"/>
    <n v="33"/>
    <n v="4"/>
    <m/>
    <n v="11.5"/>
    <x v="2"/>
    <n v="115"/>
    <x v="67"/>
    <m/>
    <x v="91"/>
    <x v="16"/>
    <x v="4"/>
    <x v="1"/>
  </r>
  <r>
    <s v="27-04-2025"/>
    <s v="Pali"/>
    <s v="India"/>
    <x v="0"/>
    <s v="Male"/>
    <x v="0"/>
    <x v="14"/>
    <n v="840"/>
    <n v="140"/>
    <n v="182"/>
    <n v="6"/>
    <m/>
    <n v="52.5"/>
    <x v="1"/>
    <n v="1050"/>
    <x v="34"/>
    <m/>
    <x v="33"/>
    <x v="17"/>
    <x v="4"/>
    <x v="1"/>
  </r>
  <r>
    <s v="27-04-2025"/>
    <s v="Thiruvananthapuram"/>
    <s v="India"/>
    <x v="1"/>
    <s v="Male"/>
    <x v="0"/>
    <x v="43"/>
    <n v="35"/>
    <n v="7"/>
    <n v="9"/>
    <n v="5"/>
    <m/>
    <n v="5.25"/>
    <x v="0"/>
    <n v="43.75"/>
    <x v="152"/>
    <m/>
    <x v="115"/>
    <x v="17"/>
    <x v="4"/>
    <x v="1"/>
  </r>
  <r>
    <s v="27-04-2025"/>
    <s v="Stuttgart"/>
    <s v="Germany"/>
    <x v="0"/>
    <s v="Female"/>
    <x v="0"/>
    <x v="5"/>
    <n v="900"/>
    <n v="90"/>
    <n v="117"/>
    <n v="10"/>
    <m/>
    <n v="72.45"/>
    <x v="0"/>
    <n v="1035"/>
    <x v="74"/>
    <m/>
    <x v="29"/>
    <x v="17"/>
    <x v="4"/>
    <x v="1"/>
  </r>
  <r>
    <s v="27-04-2025"/>
    <s v="Lucknow"/>
    <s v="India"/>
    <x v="0"/>
    <s v="Male"/>
    <x v="0"/>
    <x v="3"/>
    <n v="500"/>
    <n v="100"/>
    <n v="130"/>
    <n v="5"/>
    <m/>
    <n v="45.5"/>
    <x v="0"/>
    <n v="650"/>
    <x v="22"/>
    <m/>
    <x v="24"/>
    <x v="17"/>
    <x v="4"/>
    <x v="1"/>
  </r>
  <r>
    <s v="27-04-2025"/>
    <s v="Manaus"/>
    <s v="Brazil"/>
    <x v="1"/>
    <s v="Male"/>
    <x v="0"/>
    <x v="38"/>
    <n v="225"/>
    <n v="45"/>
    <n v="59"/>
    <n v="5"/>
    <m/>
    <n v="29.25"/>
    <x v="1"/>
    <n v="292.5"/>
    <x v="37"/>
    <m/>
    <x v="154"/>
    <x v="17"/>
    <x v="4"/>
    <x v="1"/>
  </r>
  <r>
    <s v="27-04-2025"/>
    <s v="Bristol"/>
    <s v="UK"/>
    <x v="0"/>
    <s v="Male"/>
    <x v="0"/>
    <x v="43"/>
    <n v="21"/>
    <n v="7"/>
    <n v="9"/>
    <n v="3"/>
    <m/>
    <n v="1.3125"/>
    <x v="1"/>
    <n v="26.25"/>
    <x v="155"/>
    <m/>
    <x v="137"/>
    <x v="17"/>
    <x v="4"/>
    <x v="1"/>
  </r>
  <r>
    <s v="27-04-2025"/>
    <s v="Hamburg"/>
    <s v="Germany"/>
    <x v="1"/>
    <s v="Male"/>
    <x v="2"/>
    <x v="17"/>
    <n v="13200"/>
    <n v="2200"/>
    <n v="2860"/>
    <n v="6"/>
    <m/>
    <n v="286"/>
    <x v="1"/>
    <n v="17160"/>
    <x v="68"/>
    <m/>
    <x v="21"/>
    <x v="17"/>
    <x v="4"/>
    <x v="1"/>
  </r>
  <r>
    <s v="27-04-2025"/>
    <s v="Aizawl"/>
    <s v="India"/>
    <x v="0"/>
    <s v="Male"/>
    <x v="4"/>
    <x v="51"/>
    <n v="4800"/>
    <n v="600"/>
    <n v="780"/>
    <n v="8"/>
    <m/>
    <n v="100"/>
    <x v="0"/>
    <n v="6240"/>
    <x v="38"/>
    <m/>
    <x v="38"/>
    <x v="17"/>
    <x v="4"/>
    <x v="1"/>
  </r>
  <r>
    <s v="27-04-2025"/>
    <s v="Baranagar"/>
    <s v="India"/>
    <x v="0"/>
    <s v="Female"/>
    <x v="5"/>
    <x v="41"/>
    <n v="9"/>
    <n v="3"/>
    <n v="4"/>
    <n v="3"/>
    <m/>
    <n v="0.81899999999999995"/>
    <x v="0"/>
    <n v="11.7"/>
    <x v="352"/>
    <m/>
    <x v="228"/>
    <x v="17"/>
    <x v="4"/>
    <x v="1"/>
  </r>
  <r>
    <s v="27-04-2025"/>
    <s v="Pune"/>
    <s v="India"/>
    <x v="0"/>
    <s v="Female"/>
    <x v="2"/>
    <x v="19"/>
    <n v="54000"/>
    <n v="18000"/>
    <n v="23400"/>
    <n v="3"/>
    <m/>
    <n v="3510"/>
    <x v="0"/>
    <n v="64800"/>
    <x v="51"/>
    <m/>
    <x v="161"/>
    <x v="17"/>
    <x v="4"/>
    <x v="1"/>
  </r>
  <r>
    <s v="27-04-2025"/>
    <s v="Berlin"/>
    <s v="Germany"/>
    <x v="0"/>
    <s v="Male"/>
    <x v="0"/>
    <x v="0"/>
    <n v="2000"/>
    <n v="250"/>
    <n v="325"/>
    <n v="8"/>
    <m/>
    <n v="100"/>
    <x v="2"/>
    <n v="2600"/>
    <x v="47"/>
    <m/>
    <x v="48"/>
    <x v="17"/>
    <x v="4"/>
    <x v="1"/>
  </r>
  <r>
    <s v="27-04-2025"/>
    <s v="Kolkata"/>
    <s v="India"/>
    <x v="0"/>
    <s v="Male"/>
    <x v="4"/>
    <x v="13"/>
    <n v="5400"/>
    <n v="900"/>
    <n v="1170"/>
    <n v="6"/>
    <m/>
    <n v="117"/>
    <x v="2"/>
    <n v="7020"/>
    <x v="105"/>
    <m/>
    <x v="141"/>
    <x v="17"/>
    <x v="4"/>
    <x v="1"/>
  </r>
  <r>
    <s v="27-04-2025"/>
    <s v="Kolhapur"/>
    <s v="India"/>
    <x v="0"/>
    <s v="Female"/>
    <x v="0"/>
    <x v="9"/>
    <n v="600"/>
    <n v="60"/>
    <n v="78"/>
    <n v="10"/>
    <m/>
    <n v="52.5"/>
    <x v="0"/>
    <n v="750"/>
    <x v="22"/>
    <m/>
    <x v="5"/>
    <x v="17"/>
    <x v="4"/>
    <x v="1"/>
  </r>
  <r>
    <s v="27-04-2025"/>
    <s v="Salvador"/>
    <s v="Brazil"/>
    <x v="1"/>
    <s v="Female"/>
    <x v="4"/>
    <x v="13"/>
    <n v="4500"/>
    <n v="900"/>
    <n v="1170"/>
    <n v="5"/>
    <m/>
    <n v="117"/>
    <x v="2"/>
    <n v="5850"/>
    <x v="194"/>
    <m/>
    <x v="40"/>
    <x v="17"/>
    <x v="4"/>
    <x v="1"/>
  </r>
  <r>
    <s v="27-04-2025"/>
    <s v="Gwalior"/>
    <s v="India"/>
    <x v="1"/>
    <s v="Female"/>
    <x v="1"/>
    <x v="55"/>
    <n v="855"/>
    <n v="95"/>
    <n v="124"/>
    <n v="9"/>
    <m/>
    <n v="100"/>
    <x v="0"/>
    <n v="1111.5"/>
    <x v="265"/>
    <m/>
    <x v="203"/>
    <x v="17"/>
    <x v="4"/>
    <x v="1"/>
  </r>
  <r>
    <s v="27-04-2025"/>
    <s v="Satna"/>
    <s v="India"/>
    <x v="0"/>
    <s v="Male"/>
    <x v="0"/>
    <x v="38"/>
    <n v="360"/>
    <n v="45"/>
    <n v="59"/>
    <n v="8"/>
    <m/>
    <n v="46.8"/>
    <x v="2"/>
    <n v="468"/>
    <x v="101"/>
    <m/>
    <x v="114"/>
    <x v="17"/>
    <x v="4"/>
    <x v="1"/>
  </r>
  <r>
    <s v="27-04-2025"/>
    <s v="San Jose"/>
    <s v="USA"/>
    <x v="0"/>
    <s v="Male"/>
    <x v="0"/>
    <x v="4"/>
    <n v="280"/>
    <n v="40"/>
    <n v="52"/>
    <n v="7"/>
    <m/>
    <n v="25.48"/>
    <x v="0"/>
    <n v="364"/>
    <x v="96"/>
    <m/>
    <x v="87"/>
    <x v="17"/>
    <x v="4"/>
    <x v="1"/>
  </r>
  <r>
    <s v="27-04-2025"/>
    <s v="New York"/>
    <s v="USA"/>
    <x v="1"/>
    <s v="Male"/>
    <x v="0"/>
    <x v="11"/>
    <n v="3300"/>
    <n v="550"/>
    <n v="715"/>
    <n v="6"/>
    <m/>
    <n v="100"/>
    <x v="1"/>
    <n v="4290"/>
    <x v="239"/>
    <m/>
    <x v="187"/>
    <x v="17"/>
    <x v="4"/>
    <x v="1"/>
  </r>
  <r>
    <s v="27-04-2025"/>
    <s v="Chennai"/>
    <s v="India"/>
    <x v="0"/>
    <s v="Male"/>
    <x v="2"/>
    <x v="12"/>
    <n v="75000"/>
    <n v="25000"/>
    <n v="32500"/>
    <n v="3"/>
    <m/>
    <n v="4875"/>
    <x v="0"/>
    <n v="97500"/>
    <x v="66"/>
    <m/>
    <x v="158"/>
    <x v="17"/>
    <x v="4"/>
    <x v="1"/>
  </r>
  <r>
    <s v="27-04-2025"/>
    <s v="Tenali"/>
    <s v="India"/>
    <x v="1"/>
    <s v="Female"/>
    <x v="4"/>
    <x v="45"/>
    <n v="10000"/>
    <n v="2000"/>
    <n v="2600"/>
    <n v="5"/>
    <m/>
    <n v="260"/>
    <x v="2"/>
    <n v="11500"/>
    <x v="190"/>
    <m/>
    <x v="88"/>
    <x v="17"/>
    <x v="4"/>
    <x v="1"/>
  </r>
  <r>
    <s v="27-04-2025"/>
    <s v="Atlanta"/>
    <s v="USA"/>
    <x v="0"/>
    <s v="Female"/>
    <x v="0"/>
    <x v="3"/>
    <n v="300"/>
    <n v="100"/>
    <n v="130"/>
    <n v="3"/>
    <m/>
    <n v="19.5"/>
    <x v="1"/>
    <n v="390"/>
    <x v="43"/>
    <m/>
    <x v="85"/>
    <x v="17"/>
    <x v="4"/>
    <x v="1"/>
  </r>
  <r>
    <s v="27-04-2025"/>
    <s v="Kanpur"/>
    <s v="India"/>
    <x v="0"/>
    <s v="Female"/>
    <x v="0"/>
    <x v="6"/>
    <n v="100"/>
    <n v="20"/>
    <n v="26"/>
    <n v="5"/>
    <m/>
    <n v="6"/>
    <x v="1"/>
    <n v="120"/>
    <x v="9"/>
    <m/>
    <x v="9"/>
    <x v="17"/>
    <x v="4"/>
    <x v="1"/>
  </r>
  <r>
    <s v="27-04-2025"/>
    <s v="Nagpur"/>
    <s v="India"/>
    <x v="0"/>
    <s v="Male"/>
    <x v="1"/>
    <x v="50"/>
    <n v="1000"/>
    <n v="200"/>
    <n v="260"/>
    <n v="5"/>
    <m/>
    <n v="100"/>
    <x v="2"/>
    <n v="1250"/>
    <x v="214"/>
    <m/>
    <x v="22"/>
    <x v="17"/>
    <x v="4"/>
    <x v="1"/>
  </r>
  <r>
    <s v="27-04-2025"/>
    <s v="Calgary"/>
    <s v="Canada"/>
    <x v="0"/>
    <s v="Male"/>
    <x v="0"/>
    <x v="11"/>
    <n v="3850"/>
    <n v="550"/>
    <n v="715"/>
    <n v="7"/>
    <m/>
    <n v="100"/>
    <x v="0"/>
    <n v="5005"/>
    <x v="179"/>
    <m/>
    <x v="147"/>
    <x v="17"/>
    <x v="4"/>
    <x v="1"/>
  </r>
  <r>
    <s v="27-04-2025"/>
    <s v="Atlanta"/>
    <s v="USA"/>
    <x v="0"/>
    <s v="Female"/>
    <x v="2"/>
    <x v="15"/>
    <n v="21000"/>
    <n v="3500"/>
    <n v="4550"/>
    <n v="6"/>
    <m/>
    <n v="455"/>
    <x v="0"/>
    <n v="27300"/>
    <x v="228"/>
    <m/>
    <x v="18"/>
    <x v="17"/>
    <x v="4"/>
    <x v="1"/>
  </r>
  <r>
    <s v="27-04-2025"/>
    <s v="Milwaukee"/>
    <s v="USA"/>
    <x v="1"/>
    <s v="Male"/>
    <x v="0"/>
    <x v="1"/>
    <n v="320"/>
    <n v="80"/>
    <n v="104"/>
    <n v="4"/>
    <m/>
    <n v="49.92"/>
    <x v="0"/>
    <n v="416"/>
    <x v="27"/>
    <m/>
    <x v="28"/>
    <x v="17"/>
    <x v="4"/>
    <x v="1"/>
  </r>
  <r>
    <s v="28-04-2025"/>
    <s v="Ras Al Khaimah"/>
    <s v="UAE"/>
    <x v="0"/>
    <s v="Male"/>
    <x v="0"/>
    <x v="11"/>
    <n v="2750"/>
    <n v="550"/>
    <n v="715"/>
    <n v="5"/>
    <m/>
    <n v="100"/>
    <x v="0"/>
    <n v="3437.5"/>
    <x v="126"/>
    <m/>
    <x v="92"/>
    <x v="18"/>
    <x v="4"/>
    <x v="1"/>
  </r>
  <r>
    <s v="28-04-2025"/>
    <s v="Nagpur"/>
    <s v="India"/>
    <x v="0"/>
    <s v="Female"/>
    <x v="0"/>
    <x v="6"/>
    <n v="140"/>
    <n v="20"/>
    <n v="26"/>
    <n v="7"/>
    <m/>
    <n v="12.25"/>
    <x v="0"/>
    <n v="175"/>
    <x v="145"/>
    <m/>
    <x v="62"/>
    <x v="18"/>
    <x v="4"/>
    <x v="1"/>
  </r>
  <r>
    <s v="28-04-2025"/>
    <s v="San Jose"/>
    <s v="USA"/>
    <x v="0"/>
    <s v="Female"/>
    <x v="2"/>
    <x v="19"/>
    <n v="90000"/>
    <n v="18000"/>
    <n v="23400"/>
    <n v="5"/>
    <m/>
    <n v="3510"/>
    <x v="1"/>
    <n v="117000"/>
    <x v="95"/>
    <m/>
    <x v="63"/>
    <x v="18"/>
    <x v="4"/>
    <x v="1"/>
  </r>
  <r>
    <s v="28-04-2025"/>
    <s v="San Jose"/>
    <s v="USA"/>
    <x v="0"/>
    <s v="Male"/>
    <x v="0"/>
    <x v="9"/>
    <n v="120"/>
    <n v="60"/>
    <n v="78"/>
    <n v="2"/>
    <m/>
    <n v="7.2"/>
    <x v="1"/>
    <n v="144"/>
    <x v="60"/>
    <m/>
    <x v="4"/>
    <x v="18"/>
    <x v="4"/>
    <x v="1"/>
  </r>
  <r>
    <s v="28-04-2025"/>
    <s v="Ahmedabad"/>
    <s v="India"/>
    <x v="0"/>
    <s v="Female"/>
    <x v="0"/>
    <x v="43"/>
    <n v="56"/>
    <n v="7"/>
    <n v="9"/>
    <n v="8"/>
    <m/>
    <n v="3.5"/>
    <x v="1"/>
    <n v="70"/>
    <x v="367"/>
    <m/>
    <x v="120"/>
    <x v="18"/>
    <x v="4"/>
    <x v="1"/>
  </r>
  <r>
    <s v="28-04-2025"/>
    <s v="Sheffield"/>
    <s v="UK"/>
    <x v="0"/>
    <s v="Female"/>
    <x v="0"/>
    <x v="43"/>
    <n v="35"/>
    <n v="7"/>
    <n v="9"/>
    <n v="5"/>
    <m/>
    <n v="3.0625"/>
    <x v="0"/>
    <n v="43.75"/>
    <x v="152"/>
    <m/>
    <x v="115"/>
    <x v="18"/>
    <x v="4"/>
    <x v="1"/>
  </r>
  <r>
    <s v="28-04-2025"/>
    <s v="Aligarh"/>
    <s v="India"/>
    <x v="0"/>
    <s v="Male"/>
    <x v="0"/>
    <x v="38"/>
    <n v="90"/>
    <n v="45"/>
    <n v="59"/>
    <n v="2"/>
    <m/>
    <n v="7.875"/>
    <x v="0"/>
    <n v="112.5"/>
    <x v="119"/>
    <m/>
    <x v="117"/>
    <x v="18"/>
    <x v="4"/>
    <x v="1"/>
  </r>
  <r>
    <s v="28-04-2025"/>
    <s v="Ahmedabad"/>
    <s v="India"/>
    <x v="0"/>
    <s v="Male"/>
    <x v="4"/>
    <x v="35"/>
    <n v="4500"/>
    <n v="500"/>
    <n v="650"/>
    <n v="9"/>
    <m/>
    <n v="100"/>
    <x v="1"/>
    <n v="5175"/>
    <x v="227"/>
    <m/>
    <x v="40"/>
    <x v="18"/>
    <x v="4"/>
    <x v="1"/>
  </r>
  <r>
    <s v="28-04-2025"/>
    <s v="Calgary"/>
    <s v="Canada"/>
    <x v="0"/>
    <s v="Female"/>
    <x v="1"/>
    <x v="47"/>
    <n v="125"/>
    <n v="25"/>
    <n v="33"/>
    <n v="5"/>
    <m/>
    <n v="8.125"/>
    <x v="1"/>
    <n v="162.5"/>
    <x v="238"/>
    <m/>
    <x v="144"/>
    <x v="18"/>
    <x v="4"/>
    <x v="1"/>
  </r>
  <r>
    <s v="28-04-2025"/>
    <s v="Karimnagar"/>
    <s v="India"/>
    <x v="1"/>
    <s v="Male"/>
    <x v="0"/>
    <x v="3"/>
    <n v="200"/>
    <n v="100"/>
    <n v="130"/>
    <n v="2"/>
    <m/>
    <n v="37.5"/>
    <x v="2"/>
    <n v="250"/>
    <x v="78"/>
    <m/>
    <x v="54"/>
    <x v="18"/>
    <x v="4"/>
    <x v="1"/>
  </r>
  <r>
    <s v="28-04-2025"/>
    <s v="Milwaukee"/>
    <s v="USA"/>
    <x v="1"/>
    <s v="Female"/>
    <x v="0"/>
    <x v="1"/>
    <n v="480"/>
    <n v="80"/>
    <n v="104"/>
    <n v="6"/>
    <m/>
    <n v="74.88"/>
    <x v="0"/>
    <n v="624"/>
    <x v="201"/>
    <m/>
    <x v="110"/>
    <x v="18"/>
    <x v="4"/>
    <x v="1"/>
  </r>
  <r>
    <s v="28-04-2025"/>
    <s v="Frankfurt"/>
    <s v="Germany"/>
    <x v="0"/>
    <s v="Female"/>
    <x v="2"/>
    <x v="10"/>
    <n v="6400"/>
    <n v="800"/>
    <n v="1040"/>
    <n v="8"/>
    <m/>
    <n v="104"/>
    <x v="1"/>
    <n v="8320"/>
    <x v="275"/>
    <m/>
    <x v="175"/>
    <x v="18"/>
    <x v="4"/>
    <x v="1"/>
  </r>
  <r>
    <s v="28-04-2025"/>
    <s v="Munich"/>
    <s v="Germany"/>
    <x v="1"/>
    <s v="Female"/>
    <x v="0"/>
    <x v="1"/>
    <n v="720"/>
    <n v="80"/>
    <n v="104"/>
    <n v="9"/>
    <m/>
    <n v="100"/>
    <x v="2"/>
    <n v="936"/>
    <x v="1"/>
    <m/>
    <x v="1"/>
    <x v="18"/>
    <x v="4"/>
    <x v="1"/>
  </r>
  <r>
    <s v="28-04-2025"/>
    <s v="Canberra"/>
    <s v="Australia"/>
    <x v="0"/>
    <s v="Female"/>
    <x v="0"/>
    <x v="3"/>
    <n v="700"/>
    <n v="100"/>
    <n v="130"/>
    <n v="7"/>
    <m/>
    <n v="45.5"/>
    <x v="1"/>
    <n v="910"/>
    <x v="34"/>
    <m/>
    <x v="3"/>
    <x v="18"/>
    <x v="4"/>
    <x v="1"/>
  </r>
  <r>
    <s v="28-04-2025"/>
    <s v="Salvador"/>
    <s v="Brazil"/>
    <x v="1"/>
    <s v="Female"/>
    <x v="4"/>
    <x v="37"/>
    <n v="1200"/>
    <n v="300"/>
    <n v="390"/>
    <n v="4"/>
    <m/>
    <n v="100"/>
    <x v="0"/>
    <n v="1560"/>
    <x v="115"/>
    <m/>
    <x v="105"/>
    <x v="18"/>
    <x v="4"/>
    <x v="1"/>
  </r>
  <r>
    <s v="28-04-2025"/>
    <s v="Mumbai"/>
    <s v="India"/>
    <x v="0"/>
    <s v="Male"/>
    <x v="0"/>
    <x v="14"/>
    <n v="560"/>
    <n v="140"/>
    <n v="182"/>
    <n v="4"/>
    <m/>
    <n v="50.96"/>
    <x v="0"/>
    <n v="728"/>
    <x v="17"/>
    <m/>
    <x v="17"/>
    <x v="18"/>
    <x v="4"/>
    <x v="1"/>
  </r>
  <r>
    <s v="28-04-2025"/>
    <s v="Portland"/>
    <s v="USA"/>
    <x v="1"/>
    <s v="Male"/>
    <x v="2"/>
    <x v="12"/>
    <n v="125000"/>
    <n v="25000"/>
    <n v="32500"/>
    <n v="5"/>
    <m/>
    <n v="4875"/>
    <x v="1"/>
    <n v="156250"/>
    <x v="89"/>
    <m/>
    <x v="84"/>
    <x v="18"/>
    <x v="4"/>
    <x v="1"/>
  </r>
  <r>
    <s v="28-04-2025"/>
    <s v="Houston"/>
    <s v="USA"/>
    <x v="0"/>
    <s v="Male"/>
    <x v="0"/>
    <x v="6"/>
    <n v="100"/>
    <n v="20"/>
    <n v="26"/>
    <n v="5"/>
    <m/>
    <n v="6.5"/>
    <x v="1"/>
    <n v="130"/>
    <x v="53"/>
    <m/>
    <x v="9"/>
    <x v="18"/>
    <x v="4"/>
    <x v="1"/>
  </r>
  <r>
    <s v="28-04-2025"/>
    <s v="Patna"/>
    <s v="India"/>
    <x v="1"/>
    <s v="Male"/>
    <x v="0"/>
    <x v="27"/>
    <n v="80"/>
    <n v="40"/>
    <n v="52"/>
    <n v="2"/>
    <m/>
    <n v="15.6"/>
    <x v="2"/>
    <n v="104"/>
    <x v="60"/>
    <m/>
    <x v="59"/>
    <x v="18"/>
    <x v="4"/>
    <x v="1"/>
  </r>
  <r>
    <s v="28-04-2025"/>
    <s v="Leeds"/>
    <s v="UK"/>
    <x v="0"/>
    <s v="Female"/>
    <x v="0"/>
    <x v="43"/>
    <n v="42"/>
    <n v="7"/>
    <n v="9"/>
    <n v="6"/>
    <m/>
    <n v="5.46"/>
    <x v="2"/>
    <n v="54.6"/>
    <x v="140"/>
    <m/>
    <x v="93"/>
    <x v="18"/>
    <x v="4"/>
    <x v="1"/>
  </r>
  <r>
    <s v="28-04-2025"/>
    <s v="Edmonton"/>
    <s v="Canada"/>
    <x v="0"/>
    <s v="Male"/>
    <x v="0"/>
    <x v="32"/>
    <n v="160"/>
    <n v="20"/>
    <n v="26"/>
    <n v="8"/>
    <m/>
    <n v="10.4"/>
    <x v="1"/>
    <n v="208"/>
    <x v="61"/>
    <m/>
    <x v="11"/>
    <x v="18"/>
    <x v="4"/>
    <x v="1"/>
  </r>
  <r>
    <s v="28-04-2025"/>
    <s v="Bareilly"/>
    <s v="India"/>
    <x v="0"/>
    <s v="Male"/>
    <x v="4"/>
    <x v="34"/>
    <n v="20000"/>
    <n v="2500"/>
    <n v="3250"/>
    <n v="8"/>
    <m/>
    <n v="325"/>
    <x v="2"/>
    <n v="26000"/>
    <x v="144"/>
    <m/>
    <x v="128"/>
    <x v="18"/>
    <x v="4"/>
    <x v="1"/>
  </r>
  <r>
    <s v="28-04-2025"/>
    <s v="Berlin"/>
    <s v="Germany"/>
    <x v="1"/>
    <s v="Male"/>
    <x v="2"/>
    <x v="12"/>
    <n v="200000"/>
    <n v="25000"/>
    <n v="32500"/>
    <n v="8"/>
    <m/>
    <n v="4875"/>
    <x v="1"/>
    <n v="260000"/>
    <x v="319"/>
    <m/>
    <x v="225"/>
    <x v="18"/>
    <x v="4"/>
    <x v="1"/>
  </r>
  <r>
    <s v="28-04-2025"/>
    <s v="Quebec City"/>
    <s v="Canada"/>
    <x v="0"/>
    <s v="Male"/>
    <x v="0"/>
    <x v="5"/>
    <n v="180"/>
    <n v="90"/>
    <n v="117"/>
    <n v="2"/>
    <m/>
    <n v="10.8"/>
    <x v="1"/>
    <n v="216"/>
    <x v="4"/>
    <m/>
    <x v="2"/>
    <x v="18"/>
    <x v="4"/>
    <x v="1"/>
  </r>
  <r>
    <s v="28-04-2025"/>
    <s v="Thiruvananthapuram"/>
    <s v="India"/>
    <x v="0"/>
    <s v="Male"/>
    <x v="0"/>
    <x v="36"/>
    <n v="440"/>
    <n v="55"/>
    <n v="72"/>
    <n v="8"/>
    <m/>
    <n v="35.42"/>
    <x v="0"/>
    <n v="506"/>
    <x v="111"/>
    <m/>
    <x v="83"/>
    <x v="18"/>
    <x v="4"/>
    <x v="1"/>
  </r>
  <r>
    <s v="28-04-2025"/>
    <s v="Tumkur"/>
    <s v="India"/>
    <x v="0"/>
    <s v="Male"/>
    <x v="4"/>
    <x v="28"/>
    <n v="400"/>
    <n v="100"/>
    <n v="130"/>
    <n v="4"/>
    <m/>
    <n v="26"/>
    <x v="1"/>
    <n v="520"/>
    <x v="20"/>
    <m/>
    <x v="20"/>
    <x v="18"/>
    <x v="4"/>
    <x v="1"/>
  </r>
  <r>
    <s v="28-04-2025"/>
    <s v="Belo Horizonte"/>
    <s v="Brazil"/>
    <x v="0"/>
    <s v="Male"/>
    <x v="0"/>
    <x v="3"/>
    <n v="100"/>
    <n v="100"/>
    <n v="130"/>
    <n v="1"/>
    <m/>
    <n v="6.5"/>
    <x v="1"/>
    <n v="130"/>
    <x v="53"/>
    <m/>
    <x v="9"/>
    <x v="18"/>
    <x v="4"/>
    <x v="1"/>
  </r>
  <r>
    <s v="28-04-2025"/>
    <s v="Fujairah"/>
    <s v="UAE"/>
    <x v="0"/>
    <s v="Female"/>
    <x v="0"/>
    <x v="6"/>
    <n v="180"/>
    <n v="20"/>
    <n v="26"/>
    <n v="9"/>
    <m/>
    <n v="23.4"/>
    <x v="2"/>
    <n v="234"/>
    <x v="2"/>
    <m/>
    <x v="2"/>
    <x v="18"/>
    <x v="4"/>
    <x v="1"/>
  </r>
  <r>
    <s v="28-04-2025"/>
    <s v="Kollam"/>
    <s v="India"/>
    <x v="0"/>
    <s v="Female"/>
    <x v="0"/>
    <x v="11"/>
    <n v="2750"/>
    <n v="550"/>
    <n v="715"/>
    <n v="5"/>
    <m/>
    <n v="100"/>
    <x v="2"/>
    <n v="3162.5"/>
    <x v="269"/>
    <m/>
    <x v="92"/>
    <x v="18"/>
    <x v="4"/>
    <x v="1"/>
  </r>
  <r>
    <s v="28-04-2025"/>
    <s v="Bangalore"/>
    <s v="India"/>
    <x v="0"/>
    <s v="Female"/>
    <x v="5"/>
    <x v="40"/>
    <n v="350"/>
    <n v="50"/>
    <n v="65"/>
    <n v="7"/>
    <m/>
    <n v="22.75"/>
    <x v="1"/>
    <n v="455"/>
    <x v="234"/>
    <m/>
    <x v="170"/>
    <x v="18"/>
    <x v="4"/>
    <x v="1"/>
  </r>
  <r>
    <s v="28-04-2025"/>
    <s v="Aligarh"/>
    <s v="India"/>
    <x v="1"/>
    <s v="Male"/>
    <x v="5"/>
    <x v="58"/>
    <n v="1500"/>
    <n v="250"/>
    <n v="325"/>
    <n v="6"/>
    <m/>
    <n v="100"/>
    <x v="0"/>
    <n v="1875"/>
    <x v="134"/>
    <m/>
    <x v="0"/>
    <x v="18"/>
    <x v="4"/>
    <x v="1"/>
  </r>
  <r>
    <s v="29-04-2025"/>
    <s v="Chicago"/>
    <s v="USA"/>
    <x v="0"/>
    <s v="Female"/>
    <x v="0"/>
    <x v="4"/>
    <n v="240"/>
    <n v="40"/>
    <n v="52"/>
    <n v="6"/>
    <m/>
    <n v="14.4"/>
    <x v="1"/>
    <n v="288"/>
    <x v="61"/>
    <m/>
    <x v="7"/>
    <x v="0"/>
    <x v="4"/>
    <x v="1"/>
  </r>
  <r>
    <s v="29-04-2025"/>
    <s v="Berlin"/>
    <s v="Germany"/>
    <x v="0"/>
    <s v="Male"/>
    <x v="0"/>
    <x v="5"/>
    <n v="270"/>
    <n v="90"/>
    <n v="117"/>
    <n v="3"/>
    <m/>
    <n v="17.55"/>
    <x v="1"/>
    <n v="351"/>
    <x v="207"/>
    <m/>
    <x v="37"/>
    <x v="0"/>
    <x v="4"/>
    <x v="1"/>
  </r>
  <r>
    <s v="29-04-2025"/>
    <s v="Sheffield"/>
    <s v="UK"/>
    <x v="1"/>
    <s v="Female"/>
    <x v="2"/>
    <x v="29"/>
    <n v="108000"/>
    <n v="12000"/>
    <n v="15600"/>
    <n v="9"/>
    <m/>
    <n v="2340"/>
    <x v="1"/>
    <n v="140400"/>
    <x v="70"/>
    <m/>
    <x v="68"/>
    <x v="0"/>
    <x v="4"/>
    <x v="1"/>
  </r>
  <r>
    <s v="29-04-2025"/>
    <s v="Lucknow"/>
    <s v="India"/>
    <x v="1"/>
    <s v="Male"/>
    <x v="4"/>
    <x v="35"/>
    <n v="2500"/>
    <n v="500"/>
    <n v="650"/>
    <n v="5"/>
    <m/>
    <n v="100"/>
    <x v="0"/>
    <n v="3250"/>
    <x v="71"/>
    <m/>
    <x v="102"/>
    <x v="0"/>
    <x v="4"/>
    <x v="1"/>
  </r>
  <r>
    <s v="29-04-2025"/>
    <s v="Bardhaman"/>
    <s v="India"/>
    <x v="1"/>
    <s v="Female"/>
    <x v="0"/>
    <x v="36"/>
    <n v="385"/>
    <n v="55"/>
    <n v="72"/>
    <n v="7"/>
    <m/>
    <n v="50.05"/>
    <x v="1"/>
    <n v="500.5"/>
    <x v="75"/>
    <m/>
    <x v="74"/>
    <x v="0"/>
    <x v="4"/>
    <x v="1"/>
  </r>
  <r>
    <s v="29-04-2025"/>
    <s v="Karimnagar"/>
    <s v="India"/>
    <x v="0"/>
    <s v="Male"/>
    <x v="1"/>
    <x v="22"/>
    <n v="400"/>
    <n v="100"/>
    <n v="130"/>
    <n v="4"/>
    <m/>
    <n v="50"/>
    <x v="2"/>
    <n v="500"/>
    <x v="132"/>
    <m/>
    <x v="20"/>
    <x v="0"/>
    <x v="4"/>
    <x v="1"/>
  </r>
  <r>
    <s v="29-04-2025"/>
    <s v="Bareilly"/>
    <s v="India"/>
    <x v="0"/>
    <s v="Female"/>
    <x v="2"/>
    <x v="15"/>
    <n v="14000"/>
    <n v="3500"/>
    <n v="4550"/>
    <n v="4"/>
    <m/>
    <n v="455"/>
    <x v="0"/>
    <n v="17500"/>
    <x v="117"/>
    <m/>
    <x v="107"/>
    <x v="0"/>
    <x v="4"/>
    <x v="1"/>
  </r>
  <r>
    <s v="29-04-2025"/>
    <s v="Ras Al Khaimah"/>
    <s v="UAE"/>
    <x v="0"/>
    <s v="Male"/>
    <x v="0"/>
    <x v="4"/>
    <n v="200"/>
    <n v="40"/>
    <n v="52"/>
    <n v="5"/>
    <m/>
    <n v="12"/>
    <x v="1"/>
    <n v="240"/>
    <x v="121"/>
    <m/>
    <x v="54"/>
    <x v="0"/>
    <x v="4"/>
    <x v="1"/>
  </r>
  <r>
    <s v="29-04-2025"/>
    <s v="Phoenix"/>
    <s v="USA"/>
    <x v="0"/>
    <s v="Male"/>
    <x v="0"/>
    <x v="43"/>
    <n v="28"/>
    <n v="7"/>
    <n v="9"/>
    <n v="4"/>
    <m/>
    <n v="1.82"/>
    <x v="1"/>
    <n v="36.4"/>
    <x v="125"/>
    <m/>
    <x v="186"/>
    <x v="0"/>
    <x v="4"/>
    <x v="1"/>
  </r>
  <r>
    <s v="29-04-2025"/>
    <s v="Mumbai"/>
    <s v="India"/>
    <x v="0"/>
    <s v="Male"/>
    <x v="0"/>
    <x v="14"/>
    <n v="980"/>
    <n v="140"/>
    <n v="182"/>
    <n v="7"/>
    <m/>
    <n v="89.18"/>
    <x v="0"/>
    <n v="1274"/>
    <x v="135"/>
    <m/>
    <x v="121"/>
    <x v="0"/>
    <x v="4"/>
    <x v="1"/>
  </r>
  <r>
    <s v="29-04-2025"/>
    <s v="Bareilly"/>
    <s v="India"/>
    <x v="1"/>
    <s v="Male"/>
    <x v="0"/>
    <x v="43"/>
    <n v="56"/>
    <n v="7"/>
    <n v="9"/>
    <n v="8"/>
    <m/>
    <n v="10.92"/>
    <x v="2"/>
    <n v="72.8"/>
    <x v="133"/>
    <m/>
    <x v="120"/>
    <x v="0"/>
    <x v="4"/>
    <x v="1"/>
  </r>
  <r>
    <s v="29-04-2025"/>
    <s v="Fujairah"/>
    <s v="UAE"/>
    <x v="0"/>
    <s v="Male"/>
    <x v="1"/>
    <x v="55"/>
    <n v="95"/>
    <n v="95"/>
    <n v="124"/>
    <n v="1"/>
    <m/>
    <n v="11.875"/>
    <x v="2"/>
    <n v="118.75"/>
    <x v="299"/>
    <m/>
    <x v="219"/>
    <x v="0"/>
    <x v="4"/>
    <x v="1"/>
  </r>
  <r>
    <s v="29-04-2025"/>
    <s v="Jacksonville"/>
    <s v="USA"/>
    <x v="0"/>
    <s v="Male"/>
    <x v="4"/>
    <x v="13"/>
    <n v="3600"/>
    <n v="900"/>
    <n v="1170"/>
    <n v="4"/>
    <m/>
    <n v="117"/>
    <x v="2"/>
    <n v="4140"/>
    <x v="137"/>
    <m/>
    <x v="16"/>
    <x v="0"/>
    <x v="4"/>
    <x v="1"/>
  </r>
  <r>
    <s v="29-04-2025"/>
    <s v="Vijayawada"/>
    <s v="India"/>
    <x v="1"/>
    <s v="Male"/>
    <x v="3"/>
    <x v="48"/>
    <n v="1500"/>
    <n v="300"/>
    <n v="390"/>
    <n v="5"/>
    <m/>
    <n v="100"/>
    <x v="2"/>
    <n v="1950"/>
    <x v="0"/>
    <m/>
    <x v="0"/>
    <x v="0"/>
    <x v="4"/>
    <x v="1"/>
  </r>
  <r>
    <s v="29-04-2025"/>
    <s v="Kolkata"/>
    <s v="India"/>
    <x v="0"/>
    <s v="Female"/>
    <x v="4"/>
    <x v="37"/>
    <n v="1800"/>
    <n v="300"/>
    <n v="390"/>
    <n v="6"/>
    <m/>
    <n v="100"/>
    <x v="1"/>
    <n v="2340"/>
    <x v="137"/>
    <m/>
    <x v="122"/>
    <x v="0"/>
    <x v="4"/>
    <x v="1"/>
  </r>
  <r>
    <s v="29-04-2025"/>
    <s v="Liverpool"/>
    <s v="UK"/>
    <x v="0"/>
    <s v="Female"/>
    <x v="3"/>
    <x v="48"/>
    <n v="1500"/>
    <n v="300"/>
    <n v="390"/>
    <n v="5"/>
    <m/>
    <n v="100"/>
    <x v="0"/>
    <n v="1875"/>
    <x v="134"/>
    <m/>
    <x v="0"/>
    <x v="0"/>
    <x v="4"/>
    <x v="1"/>
  </r>
  <r>
    <s v="29-04-2025"/>
    <s v="Adelaide"/>
    <s v="Australia"/>
    <x v="0"/>
    <s v="Female"/>
    <x v="0"/>
    <x v="5"/>
    <n v="450"/>
    <n v="90"/>
    <n v="117"/>
    <n v="5"/>
    <m/>
    <n v="40.950000000000003"/>
    <x v="0"/>
    <n v="585"/>
    <x v="74"/>
    <m/>
    <x v="72"/>
    <x v="0"/>
    <x v="4"/>
    <x v="1"/>
  </r>
  <r>
    <s v="29-04-2025"/>
    <s v="Gold Coast"/>
    <s v="Australia"/>
    <x v="0"/>
    <s v="Male"/>
    <x v="0"/>
    <x v="0"/>
    <n v="1000"/>
    <n v="250"/>
    <n v="325"/>
    <n v="4"/>
    <m/>
    <n v="65"/>
    <x v="1"/>
    <n v="1300"/>
    <x v="52"/>
    <m/>
    <x v="22"/>
    <x v="0"/>
    <x v="4"/>
    <x v="1"/>
  </r>
  <r>
    <s v="29-04-2025"/>
    <s v="Toronto"/>
    <s v="Canada"/>
    <x v="0"/>
    <s v="Female"/>
    <x v="4"/>
    <x v="28"/>
    <n v="400"/>
    <n v="100"/>
    <n v="130"/>
    <n v="4"/>
    <m/>
    <n v="36.4"/>
    <x v="0"/>
    <n v="520"/>
    <x v="20"/>
    <m/>
    <x v="20"/>
    <x v="0"/>
    <x v="4"/>
    <x v="1"/>
  </r>
  <r>
    <s v="29-04-2025"/>
    <s v="Quebec City"/>
    <s v="Canada"/>
    <x v="0"/>
    <s v="Male"/>
    <x v="2"/>
    <x v="17"/>
    <n v="6600"/>
    <n v="2200"/>
    <n v="2860"/>
    <n v="3"/>
    <m/>
    <n v="286"/>
    <x v="0"/>
    <n v="8580"/>
    <x v="223"/>
    <m/>
    <x v="174"/>
    <x v="0"/>
    <x v="4"/>
    <x v="1"/>
  </r>
  <r>
    <s v="29-04-2025"/>
    <s v="Dallas"/>
    <s v="USA"/>
    <x v="0"/>
    <s v="Female"/>
    <x v="5"/>
    <x v="53"/>
    <n v="270"/>
    <n v="30"/>
    <n v="39"/>
    <n v="9"/>
    <m/>
    <n v="24.57"/>
    <x v="0"/>
    <n v="351"/>
    <x v="207"/>
    <m/>
    <x v="37"/>
    <x v="0"/>
    <x v="4"/>
    <x v="1"/>
  </r>
  <r>
    <s v="29-04-2025"/>
    <s v="Quebec City"/>
    <s v="Canada"/>
    <x v="0"/>
    <s v="Male"/>
    <x v="1"/>
    <x v="39"/>
    <n v="200"/>
    <n v="50"/>
    <n v="65"/>
    <n v="4"/>
    <m/>
    <n v="17.5"/>
    <x v="0"/>
    <n v="250"/>
    <x v="78"/>
    <m/>
    <x v="54"/>
    <x v="0"/>
    <x v="4"/>
    <x v="1"/>
  </r>
  <r>
    <s v="29-04-2025"/>
    <s v="Denver"/>
    <s v="USA"/>
    <x v="1"/>
    <s v="Female"/>
    <x v="0"/>
    <x v="33"/>
    <n v="300"/>
    <n v="60"/>
    <n v="78"/>
    <n v="5"/>
    <m/>
    <n v="39"/>
    <x v="1"/>
    <n v="390"/>
    <x v="43"/>
    <m/>
    <x v="85"/>
    <x v="0"/>
    <x v="4"/>
    <x v="1"/>
  </r>
  <r>
    <s v="29-04-2025"/>
    <s v="Frankfurt"/>
    <s v="Germany"/>
    <x v="1"/>
    <s v="Female"/>
    <x v="2"/>
    <x v="15"/>
    <n v="14000"/>
    <n v="3500"/>
    <n v="4550"/>
    <n v="4"/>
    <m/>
    <n v="455"/>
    <x v="0"/>
    <n v="17500"/>
    <x v="117"/>
    <m/>
    <x v="107"/>
    <x v="0"/>
    <x v="4"/>
    <x v="1"/>
  </r>
  <r>
    <s v="29-04-2025"/>
    <s v="Sydney"/>
    <s v="Australia"/>
    <x v="0"/>
    <s v="Male"/>
    <x v="0"/>
    <x v="11"/>
    <n v="5500"/>
    <n v="550"/>
    <n v="715"/>
    <n v="10"/>
    <m/>
    <n v="100"/>
    <x v="2"/>
    <n v="7150"/>
    <x v="248"/>
    <m/>
    <x v="150"/>
    <x v="0"/>
    <x v="4"/>
    <x v="1"/>
  </r>
  <r>
    <s v="29-04-2025"/>
    <s v="Edmonton"/>
    <s v="Canada"/>
    <x v="0"/>
    <s v="Male"/>
    <x v="0"/>
    <x v="0"/>
    <n v="1750"/>
    <n v="250"/>
    <n v="325"/>
    <n v="7"/>
    <m/>
    <n v="100"/>
    <x v="2"/>
    <n v="2012.5"/>
    <x v="185"/>
    <m/>
    <x v="31"/>
    <x v="0"/>
    <x v="4"/>
    <x v="1"/>
  </r>
  <r>
    <s v="29-04-2025"/>
    <s v="Allahabad"/>
    <s v="India"/>
    <x v="1"/>
    <s v="Female"/>
    <x v="0"/>
    <x v="38"/>
    <n v="225"/>
    <n v="45"/>
    <n v="59"/>
    <n v="5"/>
    <m/>
    <n v="31.05"/>
    <x v="0"/>
    <n v="258.75"/>
    <x v="192"/>
    <m/>
    <x v="154"/>
    <x v="0"/>
    <x v="4"/>
    <x v="1"/>
  </r>
  <r>
    <s v="29-04-2025"/>
    <s v="Kota"/>
    <s v="India"/>
    <x v="0"/>
    <s v="Male"/>
    <x v="1"/>
    <x v="55"/>
    <n v="285"/>
    <n v="95"/>
    <n v="124"/>
    <n v="3"/>
    <m/>
    <n v="35.625"/>
    <x v="2"/>
    <n v="356.25"/>
    <x v="300"/>
    <m/>
    <x v="196"/>
    <x v="0"/>
    <x v="4"/>
    <x v="1"/>
  </r>
  <r>
    <s v="29-04-2025"/>
    <s v="Toronto"/>
    <s v="Canada"/>
    <x v="0"/>
    <s v="Male"/>
    <x v="4"/>
    <x v="13"/>
    <n v="6300"/>
    <n v="900"/>
    <n v="1170"/>
    <n v="7"/>
    <m/>
    <n v="117"/>
    <x v="1"/>
    <n v="8190"/>
    <x v="108"/>
    <m/>
    <x v="98"/>
    <x v="0"/>
    <x v="4"/>
    <x v="1"/>
  </r>
  <r>
    <s v="29-04-2025"/>
    <s v="Cologne"/>
    <s v="Germany"/>
    <x v="0"/>
    <s v="Male"/>
    <x v="2"/>
    <x v="15"/>
    <n v="24500"/>
    <n v="3500"/>
    <n v="4550"/>
    <n v="7"/>
    <m/>
    <n v="455"/>
    <x v="0"/>
    <n v="31850"/>
    <x v="305"/>
    <m/>
    <x v="47"/>
    <x v="0"/>
    <x v="4"/>
    <x v="1"/>
  </r>
  <r>
    <s v="29-04-2025"/>
    <s v="Portland"/>
    <s v="USA"/>
    <x v="0"/>
    <s v="Male"/>
    <x v="0"/>
    <x v="5"/>
    <n v="270"/>
    <n v="90"/>
    <n v="117"/>
    <n v="3"/>
    <m/>
    <n v="16.875"/>
    <x v="1"/>
    <n v="337.5"/>
    <x v="37"/>
    <m/>
    <x v="37"/>
    <x v="0"/>
    <x v="4"/>
    <x v="1"/>
  </r>
  <r>
    <s v="29-04-2025"/>
    <s v="Milwaukee"/>
    <s v="USA"/>
    <x v="0"/>
    <s v="Male"/>
    <x v="0"/>
    <x v="27"/>
    <n v="200"/>
    <n v="40"/>
    <n v="52"/>
    <n v="5"/>
    <m/>
    <n v="18.2"/>
    <x v="0"/>
    <n v="260"/>
    <x v="55"/>
    <m/>
    <x v="54"/>
    <x v="0"/>
    <x v="4"/>
    <x v="1"/>
  </r>
  <r>
    <s v="29-04-2025"/>
    <s v="Toronto"/>
    <s v="Canada"/>
    <x v="1"/>
    <s v="Male"/>
    <x v="2"/>
    <x v="17"/>
    <n v="19800"/>
    <n v="2200"/>
    <n v="2860"/>
    <n v="9"/>
    <m/>
    <n v="286"/>
    <x v="0"/>
    <n v="25740"/>
    <x v="394"/>
    <m/>
    <x v="242"/>
    <x v="0"/>
    <x v="4"/>
    <x v="1"/>
  </r>
  <r>
    <s v="29-04-2025"/>
    <s v="Melbourne"/>
    <s v="Australia"/>
    <x v="1"/>
    <s v="Female"/>
    <x v="2"/>
    <x v="12"/>
    <n v="25000"/>
    <n v="25000"/>
    <n v="32500"/>
    <n v="1"/>
    <m/>
    <n v="3900"/>
    <x v="0"/>
    <n v="32500"/>
    <x v="176"/>
    <m/>
    <x v="57"/>
    <x v="0"/>
    <x v="4"/>
    <x v="1"/>
  </r>
  <r>
    <s v="29-04-2025"/>
    <s v="Nagpur"/>
    <s v="India"/>
    <x v="0"/>
    <s v="Male"/>
    <x v="0"/>
    <x v="27"/>
    <n v="200"/>
    <n v="40"/>
    <n v="52"/>
    <n v="5"/>
    <m/>
    <n v="13"/>
    <x v="1"/>
    <n v="260"/>
    <x v="55"/>
    <m/>
    <x v="54"/>
    <x v="0"/>
    <x v="4"/>
    <x v="1"/>
  </r>
  <r>
    <s v="29-04-2025"/>
    <s v="Jalgaon"/>
    <s v="India"/>
    <x v="1"/>
    <s v="Female"/>
    <x v="0"/>
    <x v="5"/>
    <n v="90"/>
    <n v="90"/>
    <n v="117"/>
    <n v="1"/>
    <m/>
    <n v="14.04"/>
    <x v="0"/>
    <n v="117"/>
    <x v="129"/>
    <m/>
    <x v="160"/>
    <x v="0"/>
    <x v="4"/>
    <x v="1"/>
  </r>
  <r>
    <s v="29-04-2025"/>
    <s v="San Francisco"/>
    <s v="USA"/>
    <x v="0"/>
    <s v="Male"/>
    <x v="5"/>
    <x v="23"/>
    <n v="15"/>
    <n v="15"/>
    <n v="20"/>
    <n v="1"/>
    <m/>
    <n v="0.97499999999999998"/>
    <x v="1"/>
    <n v="19.5"/>
    <x v="323"/>
    <m/>
    <x v="204"/>
    <x v="0"/>
    <x v="4"/>
    <x v="1"/>
  </r>
  <r>
    <s v="29-04-2025"/>
    <s v="Belo Horizonte"/>
    <s v="Brazil"/>
    <x v="0"/>
    <s v="Male"/>
    <x v="2"/>
    <x v="19"/>
    <n v="108000"/>
    <n v="18000"/>
    <n v="23400"/>
    <n v="6"/>
    <m/>
    <n v="3510"/>
    <x v="1"/>
    <n v="140400"/>
    <x v="70"/>
    <m/>
    <x v="68"/>
    <x v="0"/>
    <x v="4"/>
    <x v="1"/>
  </r>
  <r>
    <s v="29-04-2025"/>
    <s v="Jalgaon"/>
    <s v="India"/>
    <x v="0"/>
    <s v="Female"/>
    <x v="0"/>
    <x v="4"/>
    <n v="200"/>
    <n v="40"/>
    <n v="52"/>
    <n v="5"/>
    <m/>
    <n v="13"/>
    <x v="1"/>
    <n v="260"/>
    <x v="55"/>
    <m/>
    <x v="54"/>
    <x v="0"/>
    <x v="4"/>
    <x v="1"/>
  </r>
  <r>
    <s v="29-04-2025"/>
    <s v="Ratlam"/>
    <s v="India"/>
    <x v="1"/>
    <s v="Male"/>
    <x v="4"/>
    <x v="16"/>
    <n v="9000"/>
    <n v="1800"/>
    <n v="2340"/>
    <n v="5"/>
    <m/>
    <n v="234"/>
    <x v="1"/>
    <n v="11700"/>
    <x v="282"/>
    <m/>
    <x v="23"/>
    <x v="0"/>
    <x v="4"/>
    <x v="1"/>
  </r>
  <r>
    <s v="29-04-2025"/>
    <s v="Nagpur"/>
    <s v="India"/>
    <x v="1"/>
    <s v="Female"/>
    <x v="4"/>
    <x v="35"/>
    <n v="5000"/>
    <n v="500"/>
    <n v="650"/>
    <n v="10"/>
    <m/>
    <n v="100"/>
    <x v="2"/>
    <n v="6250"/>
    <x v="45"/>
    <m/>
    <x v="46"/>
    <x v="0"/>
    <x v="4"/>
    <x v="1"/>
  </r>
  <r>
    <s v="29-04-2025"/>
    <s v="Bhopal"/>
    <s v="India"/>
    <x v="0"/>
    <s v="Male"/>
    <x v="0"/>
    <x v="3"/>
    <n v="400"/>
    <n v="100"/>
    <n v="130"/>
    <n v="4"/>
    <m/>
    <n v="25"/>
    <x v="1"/>
    <n v="500"/>
    <x v="132"/>
    <m/>
    <x v="20"/>
    <x v="0"/>
    <x v="4"/>
    <x v="1"/>
  </r>
  <r>
    <s v="29-04-2025"/>
    <s v="Allahabad"/>
    <s v="India"/>
    <x v="0"/>
    <s v="Female"/>
    <x v="0"/>
    <x v="38"/>
    <n v="180"/>
    <n v="45"/>
    <n v="59"/>
    <n v="4"/>
    <m/>
    <n v="10.8"/>
    <x v="1"/>
    <n v="216"/>
    <x v="4"/>
    <m/>
    <x v="94"/>
    <x v="0"/>
    <x v="4"/>
    <x v="1"/>
  </r>
  <r>
    <s v="29-04-2025"/>
    <s v="Raichur"/>
    <s v="India"/>
    <x v="0"/>
    <s v="Female"/>
    <x v="1"/>
    <x v="55"/>
    <n v="380"/>
    <n v="95"/>
    <n v="124"/>
    <n v="4"/>
    <m/>
    <n v="31.92"/>
    <x v="0"/>
    <n v="456"/>
    <x v="160"/>
    <m/>
    <x v="127"/>
    <x v="0"/>
    <x v="4"/>
    <x v="1"/>
  </r>
  <r>
    <s v="30-04-2025"/>
    <s v="Berlin"/>
    <s v="Germany"/>
    <x v="0"/>
    <s v="Male"/>
    <x v="0"/>
    <x v="5"/>
    <n v="360"/>
    <n v="90"/>
    <n v="117"/>
    <n v="4"/>
    <m/>
    <n v="23.4"/>
    <x v="1"/>
    <n v="468"/>
    <x v="101"/>
    <m/>
    <x v="44"/>
    <x v="1"/>
    <x v="4"/>
    <x v="1"/>
  </r>
  <r>
    <s v="30-04-2025"/>
    <s v="Kansas City"/>
    <s v="USA"/>
    <x v="1"/>
    <s v="Male"/>
    <x v="0"/>
    <x v="9"/>
    <n v="540"/>
    <n v="60"/>
    <n v="78"/>
    <n v="9"/>
    <m/>
    <n v="84.24"/>
    <x v="0"/>
    <n v="702"/>
    <x v="8"/>
    <m/>
    <x v="8"/>
    <x v="1"/>
    <x v="4"/>
    <x v="1"/>
  </r>
  <r>
    <s v="30-04-2025"/>
    <s v="Kanpur"/>
    <s v="India"/>
    <x v="0"/>
    <s v="Male"/>
    <x v="2"/>
    <x v="19"/>
    <n v="72000"/>
    <n v="18000"/>
    <n v="23400"/>
    <n v="4"/>
    <m/>
    <n v="3510"/>
    <x v="2"/>
    <n v="90000"/>
    <x v="106"/>
    <m/>
    <x v="39"/>
    <x v="1"/>
    <x v="4"/>
    <x v="1"/>
  </r>
  <r>
    <s v="30-04-2025"/>
    <s v="Ajman"/>
    <s v="UAE"/>
    <x v="1"/>
    <s v="Male"/>
    <x v="0"/>
    <x v="38"/>
    <n v="270"/>
    <n v="45"/>
    <n v="59"/>
    <n v="6"/>
    <m/>
    <n v="52.65"/>
    <x v="2"/>
    <n v="351"/>
    <x v="207"/>
    <m/>
    <x v="185"/>
    <x v="1"/>
    <x v="4"/>
    <x v="1"/>
  </r>
  <r>
    <s v="30-04-2025"/>
    <s v="San Jose"/>
    <s v="USA"/>
    <x v="0"/>
    <s v="Female"/>
    <x v="4"/>
    <x v="30"/>
    <n v="6000"/>
    <n v="1500"/>
    <n v="1950"/>
    <n v="4"/>
    <m/>
    <n v="195"/>
    <x v="0"/>
    <n v="7200"/>
    <x v="12"/>
    <m/>
    <x v="25"/>
    <x v="1"/>
    <x v="4"/>
    <x v="1"/>
  </r>
  <r>
    <s v="30-04-2025"/>
    <s v="Umm Al Quwain"/>
    <s v="UAE"/>
    <x v="1"/>
    <s v="Female"/>
    <x v="4"/>
    <x v="45"/>
    <n v="10000"/>
    <n v="2000"/>
    <n v="2600"/>
    <n v="5"/>
    <m/>
    <n v="260"/>
    <x v="2"/>
    <n v="13000"/>
    <x v="93"/>
    <m/>
    <x v="88"/>
    <x v="1"/>
    <x v="4"/>
    <x v="1"/>
  </r>
  <r>
    <s v="30-04-2025"/>
    <s v="Portland"/>
    <s v="USA"/>
    <x v="0"/>
    <s v="Female"/>
    <x v="5"/>
    <x v="26"/>
    <n v="20"/>
    <n v="5"/>
    <n v="7"/>
    <n v="4"/>
    <m/>
    <n v="1.82"/>
    <x v="0"/>
    <n v="26"/>
    <x v="26"/>
    <m/>
    <x v="221"/>
    <x v="1"/>
    <x v="4"/>
    <x v="1"/>
  </r>
  <r>
    <s v="30-04-2025"/>
    <s v="Calgary"/>
    <s v="Canada"/>
    <x v="0"/>
    <s v="Male"/>
    <x v="2"/>
    <x v="24"/>
    <n v="1500"/>
    <n v="250"/>
    <n v="325"/>
    <n v="6"/>
    <m/>
    <n v="100"/>
    <x v="2"/>
    <n v="1950"/>
    <x v="0"/>
    <m/>
    <x v="0"/>
    <x v="1"/>
    <x v="4"/>
    <x v="1"/>
  </r>
  <r>
    <s v="30-04-2025"/>
    <s v="New York"/>
    <s v="USA"/>
    <x v="1"/>
    <s v="Female"/>
    <x v="0"/>
    <x v="38"/>
    <n v="270"/>
    <n v="45"/>
    <n v="59"/>
    <n v="6"/>
    <m/>
    <n v="32.4"/>
    <x v="1"/>
    <n v="324"/>
    <x v="2"/>
    <m/>
    <x v="185"/>
    <x v="1"/>
    <x v="4"/>
    <x v="1"/>
  </r>
  <r>
    <s v="30-04-2025"/>
    <s v="Calgary"/>
    <s v="Canada"/>
    <x v="0"/>
    <s v="Female"/>
    <x v="3"/>
    <x v="46"/>
    <n v="475"/>
    <n v="95"/>
    <n v="124"/>
    <n v="5"/>
    <m/>
    <n v="29.6875"/>
    <x v="1"/>
    <n v="593.75"/>
    <x v="197"/>
    <m/>
    <x v="90"/>
    <x v="1"/>
    <x v="4"/>
    <x v="1"/>
  </r>
  <r>
    <s v="30-04-2025"/>
    <s v="BrasÃ­lia"/>
    <s v="Brazil"/>
    <x v="0"/>
    <s v="Male"/>
    <x v="2"/>
    <x v="10"/>
    <n v="4000"/>
    <n v="800"/>
    <n v="1040"/>
    <n v="5"/>
    <m/>
    <n v="104"/>
    <x v="1"/>
    <n v="5200"/>
    <x v="12"/>
    <m/>
    <x v="12"/>
    <x v="1"/>
    <x v="4"/>
    <x v="1"/>
  </r>
  <r>
    <s v="30-04-2025"/>
    <s v="Stuttgart"/>
    <s v="Germany"/>
    <x v="0"/>
    <s v="Female"/>
    <x v="0"/>
    <x v="43"/>
    <n v="63"/>
    <n v="7"/>
    <n v="9"/>
    <n v="9"/>
    <m/>
    <n v="8.19"/>
    <x v="2"/>
    <n v="81.900000000000006"/>
    <x v="377"/>
    <m/>
    <x v="76"/>
    <x v="1"/>
    <x v="4"/>
    <x v="1"/>
  </r>
  <r>
    <s v="30-04-2025"/>
    <s v="Nizamabad"/>
    <s v="India"/>
    <x v="1"/>
    <s v="Male"/>
    <x v="0"/>
    <x v="1"/>
    <n v="400"/>
    <n v="80"/>
    <n v="104"/>
    <n v="5"/>
    <m/>
    <n v="52"/>
    <x v="1"/>
    <n v="520"/>
    <x v="20"/>
    <m/>
    <x v="20"/>
    <x v="1"/>
    <x v="4"/>
    <x v="1"/>
  </r>
  <r>
    <s v="30-04-2025"/>
    <s v="Raichur"/>
    <s v="India"/>
    <x v="0"/>
    <s v="Female"/>
    <x v="1"/>
    <x v="39"/>
    <n v="450"/>
    <n v="50"/>
    <n v="65"/>
    <n v="9"/>
    <m/>
    <n v="56.25"/>
    <x v="2"/>
    <n v="562.5"/>
    <x v="113"/>
    <m/>
    <x v="72"/>
    <x v="1"/>
    <x v="4"/>
    <x v="1"/>
  </r>
  <r>
    <s v="30-04-2025"/>
    <s v="Gwalior"/>
    <s v="India"/>
    <x v="0"/>
    <s v="Male"/>
    <x v="0"/>
    <x v="43"/>
    <n v="14"/>
    <n v="7"/>
    <n v="9"/>
    <n v="2"/>
    <m/>
    <n v="1.274"/>
    <x v="0"/>
    <n v="18.2"/>
    <x v="309"/>
    <m/>
    <x v="193"/>
    <x v="1"/>
    <x v="4"/>
    <x v="1"/>
  </r>
  <r>
    <s v="30-04-2025"/>
    <s v="Hyderabad"/>
    <s v="India"/>
    <x v="0"/>
    <s v="Female"/>
    <x v="4"/>
    <x v="13"/>
    <n v="2700"/>
    <n v="900"/>
    <n v="1170"/>
    <n v="3"/>
    <m/>
    <n v="117"/>
    <x v="0"/>
    <n v="3510"/>
    <x v="116"/>
    <m/>
    <x v="106"/>
    <x v="1"/>
    <x v="4"/>
    <x v="1"/>
  </r>
  <r>
    <s v="30-04-2025"/>
    <s v="Bhiwani"/>
    <s v="India"/>
    <x v="0"/>
    <s v="Male"/>
    <x v="0"/>
    <x v="0"/>
    <n v="2000"/>
    <n v="250"/>
    <n v="325"/>
    <n v="8"/>
    <m/>
    <n v="100"/>
    <x v="0"/>
    <n v="2600"/>
    <x v="47"/>
    <m/>
    <x v="48"/>
    <x v="1"/>
    <x v="4"/>
    <x v="1"/>
  </r>
  <r>
    <s v="30-04-2025"/>
    <s v="BrasÃ­lia"/>
    <s v="Brazil"/>
    <x v="0"/>
    <s v="Female"/>
    <x v="2"/>
    <x v="19"/>
    <n v="144000"/>
    <n v="18000"/>
    <n v="23400"/>
    <n v="8"/>
    <m/>
    <n v="3510"/>
    <x v="2"/>
    <n v="180000"/>
    <x v="320"/>
    <m/>
    <x v="26"/>
    <x v="1"/>
    <x v="4"/>
    <x v="1"/>
  </r>
  <r>
    <s v="30-04-2025"/>
    <s v="Vijayawada"/>
    <s v="India"/>
    <x v="1"/>
    <s v="Female"/>
    <x v="0"/>
    <x v="33"/>
    <n v="300"/>
    <n v="60"/>
    <n v="78"/>
    <n v="5"/>
    <m/>
    <n v="46.8"/>
    <x v="0"/>
    <n v="390"/>
    <x v="43"/>
    <m/>
    <x v="85"/>
    <x v="1"/>
    <x v="4"/>
    <x v="1"/>
  </r>
  <r>
    <s v="30-04-2025"/>
    <s v="Abu Dhabi"/>
    <s v="UAE"/>
    <x v="0"/>
    <s v="Male"/>
    <x v="0"/>
    <x v="0"/>
    <n v="1750"/>
    <n v="250"/>
    <n v="325"/>
    <n v="7"/>
    <m/>
    <n v="100"/>
    <x v="1"/>
    <n v="2275"/>
    <x v="31"/>
    <m/>
    <x v="31"/>
    <x v="1"/>
    <x v="4"/>
    <x v="1"/>
  </r>
  <r>
    <s v="30-04-2025"/>
    <s v="Hapur"/>
    <s v="India"/>
    <x v="0"/>
    <s v="Female"/>
    <x v="0"/>
    <x v="5"/>
    <n v="810"/>
    <n v="90"/>
    <n v="117"/>
    <n v="9"/>
    <m/>
    <n v="100"/>
    <x v="2"/>
    <n v="1053"/>
    <x v="297"/>
    <m/>
    <x v="217"/>
    <x v="1"/>
    <x v="4"/>
    <x v="1"/>
  </r>
  <r>
    <s v="30-04-2025"/>
    <s v="Kharagpur"/>
    <s v="India"/>
    <x v="1"/>
    <s v="Male"/>
    <x v="0"/>
    <x v="11"/>
    <n v="3850"/>
    <n v="550"/>
    <n v="715"/>
    <n v="7"/>
    <m/>
    <n v="100"/>
    <x v="1"/>
    <n v="5005"/>
    <x v="179"/>
    <m/>
    <x v="147"/>
    <x v="1"/>
    <x v="4"/>
    <x v="1"/>
  </r>
  <r>
    <s v="30-04-2025"/>
    <s v="Boston"/>
    <s v="USA"/>
    <x v="0"/>
    <s v="Female"/>
    <x v="2"/>
    <x v="19"/>
    <n v="72000"/>
    <n v="18000"/>
    <n v="23400"/>
    <n v="4"/>
    <m/>
    <n v="3510"/>
    <x v="2"/>
    <n v="93600"/>
    <x v="39"/>
    <m/>
    <x v="39"/>
    <x v="1"/>
    <x v="4"/>
    <x v="1"/>
  </r>
  <r>
    <s v="30-04-2025"/>
    <s v="Frankfurt"/>
    <s v="Germany"/>
    <x v="0"/>
    <s v="Male"/>
    <x v="2"/>
    <x v="18"/>
    <n v="10800"/>
    <n v="1200"/>
    <n v="1560"/>
    <n v="9"/>
    <m/>
    <n v="156"/>
    <x v="0"/>
    <n v="14040"/>
    <x v="219"/>
    <m/>
    <x v="96"/>
    <x v="1"/>
    <x v="4"/>
    <x v="1"/>
  </r>
  <r>
    <d v="2025-01-05T00:00:00"/>
    <s v="Dresden"/>
    <s v="Germany"/>
    <x v="1"/>
    <s v="Male"/>
    <x v="2"/>
    <x v="52"/>
    <n v="20000"/>
    <n v="5000"/>
    <n v="6500"/>
    <n v="4"/>
    <m/>
    <n v="650"/>
    <x v="1"/>
    <n v="25000"/>
    <x v="180"/>
    <m/>
    <x v="128"/>
    <x v="29"/>
    <x v="1"/>
    <x v="1"/>
  </r>
  <r>
    <d v="2025-01-05T00:00:00"/>
    <s v="Ajman"/>
    <s v="UAE"/>
    <x v="0"/>
    <s v="Male"/>
    <x v="0"/>
    <x v="43"/>
    <n v="49"/>
    <n v="7"/>
    <n v="9"/>
    <n v="7"/>
    <m/>
    <n v="5.6349999999999998"/>
    <x v="2"/>
    <n v="56.35"/>
    <x v="371"/>
    <m/>
    <x v="34"/>
    <x v="29"/>
    <x v="1"/>
    <x v="1"/>
  </r>
  <r>
    <d v="2025-01-05T00:00:00"/>
    <s v="San Diego"/>
    <s v="USA"/>
    <x v="0"/>
    <s v="Male"/>
    <x v="4"/>
    <x v="31"/>
    <n v="4800"/>
    <n v="800"/>
    <n v="1040"/>
    <n v="6"/>
    <m/>
    <n v="104"/>
    <x v="0"/>
    <n v="5760"/>
    <x v="167"/>
    <m/>
    <x v="38"/>
    <x v="29"/>
    <x v="1"/>
    <x v="1"/>
  </r>
  <r>
    <d v="2025-01-05T00:00:00"/>
    <s v="Bangalore"/>
    <s v="India"/>
    <x v="0"/>
    <s v="Female"/>
    <x v="2"/>
    <x v="52"/>
    <n v="30000"/>
    <n v="5000"/>
    <n v="6500"/>
    <n v="6"/>
    <m/>
    <n v="650"/>
    <x v="2"/>
    <n v="39000"/>
    <x v="104"/>
    <m/>
    <x v="146"/>
    <x v="29"/>
    <x v="1"/>
    <x v="1"/>
  </r>
  <r>
    <d v="2025-01-05T00:00:00"/>
    <s v="Patna"/>
    <s v="India"/>
    <x v="0"/>
    <s v="Female"/>
    <x v="0"/>
    <x v="9"/>
    <n v="240"/>
    <n v="60"/>
    <n v="78"/>
    <n v="4"/>
    <m/>
    <n v="13.8"/>
    <x v="1"/>
    <n v="276"/>
    <x v="4"/>
    <m/>
    <x v="7"/>
    <x v="29"/>
    <x v="1"/>
    <x v="1"/>
  </r>
  <r>
    <d v="2025-01-05T00:00:00"/>
    <s v="Dallas"/>
    <s v="USA"/>
    <x v="0"/>
    <s v="Male"/>
    <x v="0"/>
    <x v="43"/>
    <n v="42"/>
    <n v="7"/>
    <n v="9"/>
    <n v="6"/>
    <m/>
    <n v="2.625"/>
    <x v="1"/>
    <n v="52.5"/>
    <x v="100"/>
    <m/>
    <x v="93"/>
    <x v="29"/>
    <x v="1"/>
    <x v="1"/>
  </r>
  <r>
    <d v="2025-01-05T00:00:00"/>
    <s v="Nashik"/>
    <s v="India"/>
    <x v="0"/>
    <s v="Female"/>
    <x v="1"/>
    <x v="39"/>
    <n v="400"/>
    <n v="50"/>
    <n v="65"/>
    <n v="8"/>
    <m/>
    <n v="26"/>
    <x v="1"/>
    <n v="520"/>
    <x v="20"/>
    <m/>
    <x v="20"/>
    <x v="29"/>
    <x v="1"/>
    <x v="1"/>
  </r>
  <r>
    <d v="2025-01-05T00:00:00"/>
    <s v="Madurai"/>
    <s v="India"/>
    <x v="0"/>
    <s v="Male"/>
    <x v="2"/>
    <x v="15"/>
    <n v="17500"/>
    <n v="3500"/>
    <n v="4550"/>
    <n v="5"/>
    <m/>
    <n v="455"/>
    <x v="1"/>
    <n v="20125"/>
    <x v="321"/>
    <m/>
    <x v="118"/>
    <x v="29"/>
    <x v="1"/>
    <x v="1"/>
  </r>
  <r>
    <d v="2025-01-05T00:00:00"/>
    <s v="Liverpool"/>
    <s v="UK"/>
    <x v="0"/>
    <s v="Female"/>
    <x v="4"/>
    <x v="34"/>
    <n v="15000"/>
    <n v="2500"/>
    <n v="3250"/>
    <n v="6"/>
    <m/>
    <n v="325"/>
    <x v="2"/>
    <n v="17250"/>
    <x v="49"/>
    <m/>
    <x v="134"/>
    <x v="29"/>
    <x v="1"/>
    <x v="1"/>
  </r>
  <r>
    <d v="2025-01-05T00:00:00"/>
    <s v="Gandhinagar"/>
    <s v="India"/>
    <x v="0"/>
    <s v="Male"/>
    <x v="3"/>
    <x v="25"/>
    <n v="1080"/>
    <n v="120"/>
    <n v="156"/>
    <n v="9"/>
    <m/>
    <n v="100"/>
    <x v="2"/>
    <n v="1242"/>
    <x v="8"/>
    <m/>
    <x v="123"/>
    <x v="29"/>
    <x v="1"/>
    <x v="1"/>
  </r>
  <r>
    <d v="2025-01-05T00:00:00"/>
    <s v="Jalandhar"/>
    <s v="India"/>
    <x v="0"/>
    <s v="Male"/>
    <x v="0"/>
    <x v="43"/>
    <n v="56"/>
    <n v="7"/>
    <n v="9"/>
    <n v="8"/>
    <m/>
    <n v="7.28"/>
    <x v="2"/>
    <n v="72.8"/>
    <x v="133"/>
    <m/>
    <x v="120"/>
    <x v="29"/>
    <x v="1"/>
    <x v="1"/>
  </r>
  <r>
    <d v="2025-01-05T00:00:00"/>
    <s v="Baltimore"/>
    <s v="USA"/>
    <x v="0"/>
    <s v="Female"/>
    <x v="0"/>
    <x v="32"/>
    <n v="160"/>
    <n v="20"/>
    <n v="26"/>
    <n v="8"/>
    <m/>
    <n v="20.8"/>
    <x v="2"/>
    <n v="208"/>
    <x v="61"/>
    <m/>
    <x v="11"/>
    <x v="29"/>
    <x v="1"/>
    <x v="1"/>
  </r>
  <r>
    <d v="2025-01-05T00:00:00"/>
    <s v="Sheffield"/>
    <s v="UK"/>
    <x v="1"/>
    <s v="Female"/>
    <x v="4"/>
    <x v="51"/>
    <n v="4200"/>
    <n v="600"/>
    <n v="780"/>
    <n v="7"/>
    <m/>
    <n v="100"/>
    <x v="2"/>
    <n v="5460"/>
    <x v="236"/>
    <m/>
    <x v="183"/>
    <x v="29"/>
    <x v="1"/>
    <x v="1"/>
  </r>
  <r>
    <d v="2025-01-05T00:00:00"/>
    <s v="Bokaro"/>
    <s v="India"/>
    <x v="0"/>
    <s v="Male"/>
    <x v="4"/>
    <x v="37"/>
    <n v="1200"/>
    <n v="300"/>
    <n v="390"/>
    <n v="4"/>
    <m/>
    <n v="100"/>
    <x v="0"/>
    <n v="1500"/>
    <x v="52"/>
    <m/>
    <x v="105"/>
    <x v="29"/>
    <x v="1"/>
    <x v="1"/>
  </r>
  <r>
    <d v="2025-01-05T00:00:00"/>
    <s v="Sharjah"/>
    <s v="UAE"/>
    <x v="0"/>
    <s v="Male"/>
    <x v="0"/>
    <x v="1"/>
    <n v="480"/>
    <n v="80"/>
    <n v="104"/>
    <n v="6"/>
    <m/>
    <n v="30"/>
    <x v="1"/>
    <n v="600"/>
    <x v="20"/>
    <m/>
    <x v="110"/>
    <x v="29"/>
    <x v="1"/>
    <x v="1"/>
  </r>
  <r>
    <d v="2025-01-05T00:00:00"/>
    <s v="Adelaide"/>
    <s v="Australia"/>
    <x v="0"/>
    <s v="Female"/>
    <x v="2"/>
    <x v="24"/>
    <n v="2500"/>
    <n v="250"/>
    <n v="325"/>
    <n v="10"/>
    <m/>
    <n v="100"/>
    <x v="2"/>
    <n v="3125"/>
    <x v="241"/>
    <m/>
    <x v="102"/>
    <x v="29"/>
    <x v="1"/>
    <x v="1"/>
  </r>
  <r>
    <d v="2025-01-05T00:00:00"/>
    <s v="Leeds"/>
    <s v="UK"/>
    <x v="1"/>
    <s v="Female"/>
    <x v="1"/>
    <x v="44"/>
    <n v="450"/>
    <n v="150"/>
    <n v="195"/>
    <n v="3"/>
    <m/>
    <n v="70.2"/>
    <x v="0"/>
    <n v="585"/>
    <x v="74"/>
    <m/>
    <x v="72"/>
    <x v="29"/>
    <x v="1"/>
    <x v="1"/>
  </r>
  <r>
    <d v="2025-01-05T00:00:00"/>
    <s v="Sheffield"/>
    <s v="UK"/>
    <x v="1"/>
    <s v="Male"/>
    <x v="4"/>
    <x v="13"/>
    <n v="4500"/>
    <n v="900"/>
    <n v="1170"/>
    <n v="5"/>
    <m/>
    <n v="117"/>
    <x v="0"/>
    <n v="5850"/>
    <x v="194"/>
    <m/>
    <x v="40"/>
    <x v="29"/>
    <x v="1"/>
    <x v="1"/>
  </r>
  <r>
    <d v="2025-01-05T00:00:00"/>
    <s v="Hobart"/>
    <s v="Australia"/>
    <x v="0"/>
    <s v="Female"/>
    <x v="3"/>
    <x v="25"/>
    <n v="600"/>
    <n v="120"/>
    <n v="156"/>
    <n v="5"/>
    <m/>
    <n v="52.5"/>
    <x v="0"/>
    <n v="750"/>
    <x v="22"/>
    <m/>
    <x v="5"/>
    <x v="29"/>
    <x v="1"/>
    <x v="1"/>
  </r>
  <r>
    <d v="2025-01-05T00:00:00"/>
    <s v="Portland"/>
    <s v="USA"/>
    <x v="0"/>
    <s v="Male"/>
    <x v="0"/>
    <x v="1"/>
    <n v="640"/>
    <n v="80"/>
    <n v="104"/>
    <n v="8"/>
    <m/>
    <n v="38.4"/>
    <x v="1"/>
    <n v="768"/>
    <x v="368"/>
    <m/>
    <x v="162"/>
    <x v="29"/>
    <x v="1"/>
    <x v="1"/>
  </r>
  <r>
    <d v="2025-01-05T00:00:00"/>
    <s v="Vancouver"/>
    <s v="Canada"/>
    <x v="1"/>
    <s v="Female"/>
    <x v="3"/>
    <x v="8"/>
    <n v="400"/>
    <n v="80"/>
    <n v="104"/>
    <n v="5"/>
    <m/>
    <n v="50"/>
    <x v="1"/>
    <n v="500"/>
    <x v="132"/>
    <m/>
    <x v="20"/>
    <x v="29"/>
    <x v="1"/>
    <x v="1"/>
  </r>
  <r>
    <d v="2025-01-05T00:00:00"/>
    <s v="Chicago"/>
    <s v="USA"/>
    <x v="1"/>
    <s v="Female"/>
    <x v="0"/>
    <x v="5"/>
    <n v="450"/>
    <n v="90"/>
    <n v="117"/>
    <n v="5"/>
    <m/>
    <n v="70.2"/>
    <x v="0"/>
    <n v="585"/>
    <x v="74"/>
    <m/>
    <x v="72"/>
    <x v="29"/>
    <x v="1"/>
    <x v="1"/>
  </r>
  <r>
    <d v="2025-01-05T00:00:00"/>
    <s v="Bareilly"/>
    <s v="India"/>
    <x v="0"/>
    <s v="Male"/>
    <x v="0"/>
    <x v="33"/>
    <n v="420"/>
    <n v="60"/>
    <n v="78"/>
    <n v="7"/>
    <m/>
    <n v="38.22"/>
    <x v="0"/>
    <n v="546"/>
    <x v="15"/>
    <m/>
    <x v="32"/>
    <x v="29"/>
    <x v="1"/>
    <x v="1"/>
  </r>
  <r>
    <d v="2025-01-05T00:00:00"/>
    <s v="Fujairah"/>
    <s v="UAE"/>
    <x v="1"/>
    <s v="Female"/>
    <x v="2"/>
    <x v="18"/>
    <n v="4800"/>
    <n v="1200"/>
    <n v="1560"/>
    <n v="4"/>
    <m/>
    <n v="156"/>
    <x v="1"/>
    <n v="6000"/>
    <x v="12"/>
    <m/>
    <x v="38"/>
    <x v="29"/>
    <x v="1"/>
    <x v="1"/>
  </r>
  <r>
    <d v="2025-01-05T00:00:00"/>
    <s v="Al Ain"/>
    <s v="UAE"/>
    <x v="1"/>
    <s v="Female"/>
    <x v="2"/>
    <x v="15"/>
    <n v="21000"/>
    <n v="3500"/>
    <n v="4550"/>
    <n v="6"/>
    <m/>
    <n v="455"/>
    <x v="0"/>
    <n v="27300"/>
    <x v="228"/>
    <m/>
    <x v="18"/>
    <x v="29"/>
    <x v="1"/>
    <x v="1"/>
  </r>
  <r>
    <d v="2025-01-05T00:00:00"/>
    <s v="New York"/>
    <s v="USA"/>
    <x v="0"/>
    <s v="Male"/>
    <x v="0"/>
    <x v="3"/>
    <n v="300"/>
    <n v="100"/>
    <n v="130"/>
    <n v="3"/>
    <m/>
    <n v="26.25"/>
    <x v="0"/>
    <n v="375"/>
    <x v="24"/>
    <m/>
    <x v="85"/>
    <x v="29"/>
    <x v="1"/>
    <x v="1"/>
  </r>
  <r>
    <d v="2025-01-05T00:00:00"/>
    <s v="Allahabad"/>
    <s v="India"/>
    <x v="0"/>
    <s v="Male"/>
    <x v="2"/>
    <x v="52"/>
    <n v="25000"/>
    <n v="5000"/>
    <n v="6500"/>
    <n v="5"/>
    <m/>
    <n v="650"/>
    <x v="2"/>
    <n v="30000"/>
    <x v="180"/>
    <m/>
    <x v="57"/>
    <x v="29"/>
    <x v="1"/>
    <x v="1"/>
  </r>
  <r>
    <d v="2025-01-05T00:00:00"/>
    <s v="Cologne"/>
    <s v="Germany"/>
    <x v="1"/>
    <s v="Female"/>
    <x v="0"/>
    <x v="32"/>
    <n v="140"/>
    <n v="20"/>
    <n v="26"/>
    <n v="7"/>
    <m/>
    <n v="21.84"/>
    <x v="0"/>
    <n v="182"/>
    <x v="64"/>
    <m/>
    <x v="62"/>
    <x v="29"/>
    <x v="1"/>
    <x v="1"/>
  </r>
  <r>
    <d v="2025-01-05T00:00:00"/>
    <s v="Rewa"/>
    <s v="India"/>
    <x v="1"/>
    <s v="Male"/>
    <x v="4"/>
    <x v="16"/>
    <n v="5400"/>
    <n v="1800"/>
    <n v="2340"/>
    <n v="3"/>
    <m/>
    <n v="234"/>
    <x v="1"/>
    <n v="7020"/>
    <x v="105"/>
    <m/>
    <x v="141"/>
    <x v="29"/>
    <x v="1"/>
    <x v="1"/>
  </r>
  <r>
    <d v="2025-02-05T00:00:00"/>
    <s v="Sydney"/>
    <s v="Australia"/>
    <x v="1"/>
    <s v="Female"/>
    <x v="1"/>
    <x v="39"/>
    <n v="200"/>
    <n v="50"/>
    <n v="65"/>
    <n v="4"/>
    <m/>
    <n v="30"/>
    <x v="0"/>
    <n v="250"/>
    <x v="78"/>
    <m/>
    <x v="54"/>
    <x v="29"/>
    <x v="2"/>
    <x v="1"/>
  </r>
  <r>
    <d v="2025-02-05T00:00:00"/>
    <s v="Gold Coast"/>
    <s v="Australia"/>
    <x v="0"/>
    <s v="Male"/>
    <x v="2"/>
    <x v="29"/>
    <n v="108000"/>
    <n v="12000"/>
    <n v="15600"/>
    <n v="9"/>
    <m/>
    <n v="2340"/>
    <x v="2"/>
    <n v="140400"/>
    <x v="70"/>
    <m/>
    <x v="68"/>
    <x v="29"/>
    <x v="2"/>
    <x v="1"/>
  </r>
  <r>
    <d v="2025-02-05T00:00:00"/>
    <s v="Nashville"/>
    <s v="USA"/>
    <x v="0"/>
    <s v="Female"/>
    <x v="2"/>
    <x v="52"/>
    <n v="45000"/>
    <n v="5000"/>
    <n v="6500"/>
    <n v="9"/>
    <m/>
    <n v="650"/>
    <x v="1"/>
    <n v="58500"/>
    <x v="159"/>
    <m/>
    <x v="142"/>
    <x v="29"/>
    <x v="2"/>
    <x v="1"/>
  </r>
  <r>
    <d v="2025-02-05T00:00:00"/>
    <s v="Liverpool"/>
    <s v="UK"/>
    <x v="0"/>
    <s v="Female"/>
    <x v="4"/>
    <x v="30"/>
    <n v="3000"/>
    <n v="1500"/>
    <n v="1950"/>
    <n v="2"/>
    <m/>
    <n v="195"/>
    <x v="0"/>
    <n v="3750"/>
    <x v="71"/>
    <m/>
    <x v="65"/>
    <x v="29"/>
    <x v="2"/>
    <x v="1"/>
  </r>
  <r>
    <d v="2025-02-05T00:00:00"/>
    <s v="Ottawa"/>
    <s v="Canada"/>
    <x v="0"/>
    <s v="Female"/>
    <x v="1"/>
    <x v="47"/>
    <n v="175"/>
    <n v="25"/>
    <n v="33"/>
    <n v="7"/>
    <m/>
    <n v="21.875"/>
    <x v="2"/>
    <n v="218.75"/>
    <x v="354"/>
    <m/>
    <x v="153"/>
    <x v="29"/>
    <x v="2"/>
    <x v="1"/>
  </r>
  <r>
    <d v="2025-02-05T00:00:00"/>
    <s v="Sangli"/>
    <s v="India"/>
    <x v="0"/>
    <s v="Female"/>
    <x v="0"/>
    <x v="0"/>
    <n v="750"/>
    <n v="250"/>
    <n v="325"/>
    <n v="3"/>
    <m/>
    <n v="48.75"/>
    <x v="1"/>
    <n v="975"/>
    <x v="141"/>
    <m/>
    <x v="126"/>
    <x v="29"/>
    <x v="2"/>
    <x v="1"/>
  </r>
  <r>
    <d v="2025-02-05T00:00:00"/>
    <s v="Nagpur"/>
    <s v="India"/>
    <x v="0"/>
    <s v="Male"/>
    <x v="0"/>
    <x v="4"/>
    <n v="120"/>
    <n v="40"/>
    <n v="52"/>
    <n v="3"/>
    <m/>
    <n v="10.92"/>
    <x v="0"/>
    <n v="156"/>
    <x v="4"/>
    <m/>
    <x v="4"/>
    <x v="29"/>
    <x v="2"/>
    <x v="1"/>
  </r>
  <r>
    <d v="2025-02-05T00:00:00"/>
    <s v="Winnipeg"/>
    <s v="Canada"/>
    <x v="1"/>
    <s v="Male"/>
    <x v="2"/>
    <x v="29"/>
    <n v="60000"/>
    <n v="12000"/>
    <n v="15600"/>
    <n v="5"/>
    <m/>
    <n v="2340"/>
    <x v="0"/>
    <n v="75000"/>
    <x v="82"/>
    <m/>
    <x v="79"/>
    <x v="29"/>
    <x v="2"/>
    <x v="1"/>
  </r>
  <r>
    <d v="2025-02-05T00:00:00"/>
    <s v="Ottawa"/>
    <s v="Canada"/>
    <x v="1"/>
    <s v="Female"/>
    <x v="0"/>
    <x v="36"/>
    <n v="385"/>
    <n v="55"/>
    <n v="72"/>
    <n v="7"/>
    <m/>
    <n v="72.1875"/>
    <x v="2"/>
    <n v="481.25"/>
    <x v="196"/>
    <m/>
    <x v="74"/>
    <x v="29"/>
    <x v="2"/>
    <x v="1"/>
  </r>
  <r>
    <d v="2025-02-05T00:00:00"/>
    <s v="Tenali"/>
    <s v="India"/>
    <x v="1"/>
    <s v="Male"/>
    <x v="2"/>
    <x v="24"/>
    <n v="1000"/>
    <n v="250"/>
    <n v="325"/>
    <n v="4"/>
    <m/>
    <n v="100"/>
    <x v="2"/>
    <n v="1250"/>
    <x v="214"/>
    <m/>
    <x v="22"/>
    <x v="29"/>
    <x v="2"/>
    <x v="1"/>
  </r>
  <r>
    <d v="2025-02-05T00:00:00"/>
    <s v="Gandhinagar"/>
    <s v="India"/>
    <x v="0"/>
    <s v="Male"/>
    <x v="5"/>
    <x v="41"/>
    <n v="12"/>
    <n v="3"/>
    <n v="4"/>
    <n v="4"/>
    <m/>
    <n v="1.0920000000000001"/>
    <x v="0"/>
    <n v="15.6"/>
    <x v="317"/>
    <m/>
    <x v="223"/>
    <x v="29"/>
    <x v="2"/>
    <x v="1"/>
  </r>
  <r>
    <d v="2025-02-05T00:00:00"/>
    <s v="Aizawl"/>
    <s v="India"/>
    <x v="1"/>
    <s v="Male"/>
    <x v="2"/>
    <x v="17"/>
    <n v="6600"/>
    <n v="2200"/>
    <n v="2860"/>
    <n v="3"/>
    <m/>
    <n v="286"/>
    <x v="1"/>
    <n v="8580"/>
    <x v="223"/>
    <m/>
    <x v="174"/>
    <x v="29"/>
    <x v="2"/>
    <x v="1"/>
  </r>
  <r>
    <d v="2025-02-05T00:00:00"/>
    <s v="Quebec City"/>
    <s v="Canada"/>
    <x v="0"/>
    <s v="Male"/>
    <x v="4"/>
    <x v="31"/>
    <n v="5600"/>
    <n v="800"/>
    <n v="1040"/>
    <n v="7"/>
    <m/>
    <n v="104"/>
    <x v="0"/>
    <n v="7000"/>
    <x v="199"/>
    <m/>
    <x v="135"/>
    <x v="29"/>
    <x v="2"/>
    <x v="1"/>
  </r>
  <r>
    <d v="2025-02-05T00:00:00"/>
    <s v="Pali"/>
    <s v="India"/>
    <x v="1"/>
    <s v="Female"/>
    <x v="1"/>
    <x v="39"/>
    <n v="150"/>
    <n v="50"/>
    <n v="65"/>
    <n v="3"/>
    <m/>
    <n v="29.25"/>
    <x v="2"/>
    <n v="195"/>
    <x v="65"/>
    <m/>
    <x v="181"/>
    <x v="29"/>
    <x v="2"/>
    <x v="1"/>
  </r>
  <r>
    <d v="2025-02-05T00:00:00"/>
    <s v="Ludhiana"/>
    <s v="India"/>
    <x v="0"/>
    <s v="Female"/>
    <x v="1"/>
    <x v="44"/>
    <n v="1050"/>
    <n v="150"/>
    <n v="195"/>
    <n v="7"/>
    <m/>
    <n v="100"/>
    <x v="2"/>
    <n v="1365"/>
    <x v="90"/>
    <m/>
    <x v="86"/>
    <x v="29"/>
    <x v="2"/>
    <x v="1"/>
  </r>
  <r>
    <d v="2025-02-05T00:00:00"/>
    <s v="Liverpool"/>
    <s v="UK"/>
    <x v="0"/>
    <s v="Female"/>
    <x v="1"/>
    <x v="44"/>
    <n v="900"/>
    <n v="150"/>
    <n v="195"/>
    <n v="6"/>
    <m/>
    <n v="100"/>
    <x v="2"/>
    <n v="1170"/>
    <x v="28"/>
    <m/>
    <x v="29"/>
    <x v="29"/>
    <x v="2"/>
    <x v="1"/>
  </r>
  <r>
    <d v="2025-02-05T00:00:00"/>
    <s v="Jalgaon"/>
    <s v="India"/>
    <x v="0"/>
    <s v="Male"/>
    <x v="4"/>
    <x v="13"/>
    <n v="4500"/>
    <n v="900"/>
    <n v="1170"/>
    <n v="5"/>
    <m/>
    <n v="117"/>
    <x v="2"/>
    <n v="5850"/>
    <x v="194"/>
    <m/>
    <x v="40"/>
    <x v="29"/>
    <x v="2"/>
    <x v="1"/>
  </r>
  <r>
    <d v="2025-02-05T00:00:00"/>
    <s v="Phoenix"/>
    <s v="USA"/>
    <x v="0"/>
    <s v="Female"/>
    <x v="4"/>
    <x v="45"/>
    <n v="12000"/>
    <n v="2000"/>
    <n v="2600"/>
    <n v="6"/>
    <m/>
    <n v="260"/>
    <x v="2"/>
    <n v="15000"/>
    <x v="93"/>
    <m/>
    <x v="42"/>
    <x v="29"/>
    <x v="2"/>
    <x v="1"/>
  </r>
  <r>
    <d v="2025-02-05T00:00:00"/>
    <s v="Boston"/>
    <s v="USA"/>
    <x v="1"/>
    <s v="Male"/>
    <x v="2"/>
    <x v="12"/>
    <n v="150000"/>
    <n v="25000"/>
    <n v="32500"/>
    <n v="6"/>
    <m/>
    <n v="4875"/>
    <x v="2"/>
    <n v="187500"/>
    <x v="229"/>
    <m/>
    <x v="77"/>
    <x v="29"/>
    <x v="2"/>
    <x v="1"/>
  </r>
  <r>
    <d v="2025-02-05T00:00:00"/>
    <s v="Pali"/>
    <s v="India"/>
    <x v="0"/>
    <s v="Male"/>
    <x v="2"/>
    <x v="18"/>
    <n v="6000"/>
    <n v="1200"/>
    <n v="1560"/>
    <n v="5"/>
    <m/>
    <n v="156"/>
    <x v="1"/>
    <n v="7800"/>
    <x v="23"/>
    <m/>
    <x v="25"/>
    <x v="29"/>
    <x v="2"/>
    <x v="1"/>
  </r>
  <r>
    <d v="2025-02-05T00:00:00"/>
    <s v="Bareilly"/>
    <s v="India"/>
    <x v="0"/>
    <s v="Female"/>
    <x v="2"/>
    <x v="10"/>
    <n v="2400"/>
    <n v="800"/>
    <n v="1040"/>
    <n v="3"/>
    <m/>
    <n v="104"/>
    <x v="1"/>
    <n v="3000"/>
    <x v="47"/>
    <m/>
    <x v="70"/>
    <x v="29"/>
    <x v="2"/>
    <x v="1"/>
  </r>
  <r>
    <d v="2025-02-05T00:00:00"/>
    <s v="Berlin"/>
    <s v="Germany"/>
    <x v="0"/>
    <s v="Male"/>
    <x v="0"/>
    <x v="38"/>
    <n v="180"/>
    <n v="45"/>
    <n v="59"/>
    <n v="4"/>
    <m/>
    <n v="16.38"/>
    <x v="0"/>
    <n v="234"/>
    <x v="2"/>
    <m/>
    <x v="94"/>
    <x v="29"/>
    <x v="2"/>
    <x v="1"/>
  </r>
  <r>
    <d v="2025-02-05T00:00:00"/>
    <s v="Nashville"/>
    <s v="USA"/>
    <x v="0"/>
    <s v="Female"/>
    <x v="0"/>
    <x v="43"/>
    <n v="7"/>
    <n v="7"/>
    <n v="9"/>
    <n v="1"/>
    <m/>
    <n v="0.84"/>
    <x v="2"/>
    <n v="8.4"/>
    <x v="392"/>
    <m/>
    <x v="202"/>
    <x v="29"/>
    <x v="2"/>
    <x v="1"/>
  </r>
  <r>
    <d v="2025-03-05T00:00:00"/>
    <s v="BrasÃ­lia"/>
    <s v="Brazil"/>
    <x v="0"/>
    <s v="Female"/>
    <x v="2"/>
    <x v="24"/>
    <n v="500"/>
    <n v="250"/>
    <n v="325"/>
    <n v="2"/>
    <m/>
    <n v="65"/>
    <x v="2"/>
    <n v="650"/>
    <x v="22"/>
    <m/>
    <x v="24"/>
    <x v="29"/>
    <x v="3"/>
    <x v="1"/>
  </r>
  <r>
    <d v="2025-03-05T00:00:00"/>
    <s v="Ratlam"/>
    <s v="India"/>
    <x v="1"/>
    <s v="Male"/>
    <x v="0"/>
    <x v="6"/>
    <n v="160"/>
    <n v="20"/>
    <n v="26"/>
    <n v="8"/>
    <m/>
    <n v="31.2"/>
    <x v="2"/>
    <n v="208"/>
    <x v="61"/>
    <m/>
    <x v="11"/>
    <x v="29"/>
    <x v="3"/>
    <x v="1"/>
  </r>
  <r>
    <d v="2025-03-05T00:00:00"/>
    <s v="Dubai"/>
    <s v="UAE"/>
    <x v="0"/>
    <s v="Female"/>
    <x v="4"/>
    <x v="13"/>
    <n v="4500"/>
    <n v="900"/>
    <n v="1170"/>
    <n v="5"/>
    <m/>
    <n v="117"/>
    <x v="2"/>
    <n v="5850"/>
    <x v="194"/>
    <m/>
    <x v="40"/>
    <x v="29"/>
    <x v="3"/>
    <x v="1"/>
  </r>
  <r>
    <d v="2025-03-05T00:00:00"/>
    <s v="Visakhapatnam"/>
    <s v="India"/>
    <x v="0"/>
    <s v="Male"/>
    <x v="4"/>
    <x v="51"/>
    <n v="3000"/>
    <n v="600"/>
    <n v="780"/>
    <n v="5"/>
    <m/>
    <n v="100"/>
    <x v="1"/>
    <n v="3900"/>
    <x v="16"/>
    <m/>
    <x v="65"/>
    <x v="29"/>
    <x v="3"/>
    <x v="1"/>
  </r>
  <r>
    <d v="2025-03-05T00:00:00"/>
    <s v="Melbourne"/>
    <s v="Australia"/>
    <x v="0"/>
    <s v="Male"/>
    <x v="2"/>
    <x v="10"/>
    <n v="6400"/>
    <n v="800"/>
    <n v="1040"/>
    <n v="8"/>
    <m/>
    <n v="104"/>
    <x v="0"/>
    <n v="8320"/>
    <x v="275"/>
    <m/>
    <x v="175"/>
    <x v="29"/>
    <x v="3"/>
    <x v="1"/>
  </r>
  <r>
    <d v="2025-03-05T00:00:00"/>
    <s v="Allahabad"/>
    <s v="India"/>
    <x v="0"/>
    <s v="Male"/>
    <x v="1"/>
    <x v="55"/>
    <n v="285"/>
    <n v="95"/>
    <n v="124"/>
    <n v="3"/>
    <m/>
    <n v="25.934999999999999"/>
    <x v="0"/>
    <n v="370.5"/>
    <x v="256"/>
    <m/>
    <x v="196"/>
    <x v="29"/>
    <x v="3"/>
    <x v="1"/>
  </r>
  <r>
    <d v="2025-03-05T00:00:00"/>
    <s v="Jacksonville"/>
    <s v="USA"/>
    <x v="1"/>
    <s v="Male"/>
    <x v="2"/>
    <x v="18"/>
    <n v="9600"/>
    <n v="1200"/>
    <n v="1560"/>
    <n v="8"/>
    <m/>
    <n v="156"/>
    <x v="1"/>
    <n v="12000"/>
    <x v="162"/>
    <m/>
    <x v="171"/>
    <x v="29"/>
    <x v="3"/>
    <x v="1"/>
  </r>
  <r>
    <d v="2025-03-05T00:00:00"/>
    <s v="Ras Al Khaimah"/>
    <s v="UAE"/>
    <x v="0"/>
    <s v="Male"/>
    <x v="0"/>
    <x v="1"/>
    <n v="800"/>
    <n v="80"/>
    <n v="104"/>
    <n v="10"/>
    <m/>
    <n v="70"/>
    <x v="0"/>
    <n v="1000"/>
    <x v="123"/>
    <m/>
    <x v="71"/>
    <x v="29"/>
    <x v="3"/>
    <x v="1"/>
  </r>
  <r>
    <d v="2025-03-05T00:00:00"/>
    <s v="Ahmedabad"/>
    <s v="India"/>
    <x v="0"/>
    <s v="Female"/>
    <x v="5"/>
    <x v="57"/>
    <n v="75"/>
    <n v="25"/>
    <n v="33"/>
    <n v="3"/>
    <m/>
    <n v="6.8250000000000002"/>
    <x v="0"/>
    <n v="97.5"/>
    <x v="119"/>
    <m/>
    <x v="111"/>
    <x v="29"/>
    <x v="3"/>
    <x v="1"/>
  </r>
  <r>
    <d v="2025-03-05T00:00:00"/>
    <s v="Rio de Janeiro"/>
    <s v="Brazil"/>
    <x v="0"/>
    <s v="Female"/>
    <x v="2"/>
    <x v="7"/>
    <n v="330000"/>
    <n v="55000"/>
    <n v="71500"/>
    <n v="6"/>
    <m/>
    <n v="10725"/>
    <x v="2"/>
    <n v="412500"/>
    <x v="287"/>
    <m/>
    <x v="132"/>
    <x v="29"/>
    <x v="3"/>
    <x v="1"/>
  </r>
  <r>
    <d v="2025-03-05T00:00:00"/>
    <s v="Bhiwani"/>
    <s v="India"/>
    <x v="0"/>
    <s v="Female"/>
    <x v="1"/>
    <x v="44"/>
    <n v="300"/>
    <n v="150"/>
    <n v="195"/>
    <n v="2"/>
    <m/>
    <n v="26.25"/>
    <x v="0"/>
    <n v="375"/>
    <x v="24"/>
    <m/>
    <x v="85"/>
    <x v="29"/>
    <x v="3"/>
    <x v="1"/>
  </r>
  <r>
    <d v="2025-03-05T00:00:00"/>
    <s v="Hapur"/>
    <s v="India"/>
    <x v="0"/>
    <s v="Male"/>
    <x v="0"/>
    <x v="0"/>
    <n v="2250"/>
    <n v="250"/>
    <n v="325"/>
    <n v="9"/>
    <m/>
    <n v="100"/>
    <x v="1"/>
    <n v="2925"/>
    <x v="227"/>
    <m/>
    <x v="176"/>
    <x v="29"/>
    <x v="3"/>
    <x v="1"/>
  </r>
  <r>
    <d v="2025-03-05T00:00:00"/>
    <s v="Dresden"/>
    <s v="Germany"/>
    <x v="0"/>
    <s v="Female"/>
    <x v="4"/>
    <x v="30"/>
    <n v="12000"/>
    <n v="1500"/>
    <n v="1950"/>
    <n v="8"/>
    <m/>
    <n v="195"/>
    <x v="0"/>
    <n v="15600"/>
    <x v="41"/>
    <m/>
    <x v="42"/>
    <x v="29"/>
    <x v="3"/>
    <x v="1"/>
  </r>
  <r>
    <d v="2025-03-05T00:00:00"/>
    <s v="Birmingham"/>
    <s v="UK"/>
    <x v="0"/>
    <s v="Female"/>
    <x v="5"/>
    <x v="23"/>
    <n v="90"/>
    <n v="15"/>
    <n v="20"/>
    <n v="6"/>
    <m/>
    <n v="5.4"/>
    <x v="1"/>
    <n v="108"/>
    <x v="209"/>
    <m/>
    <x v="145"/>
    <x v="29"/>
    <x v="3"/>
    <x v="1"/>
  </r>
  <r>
    <d v="2025-03-05T00:00:00"/>
    <s v="San Jose"/>
    <s v="USA"/>
    <x v="0"/>
    <s v="Male"/>
    <x v="4"/>
    <x v="13"/>
    <n v="1800"/>
    <n v="900"/>
    <n v="1170"/>
    <n v="2"/>
    <m/>
    <n v="117"/>
    <x v="2"/>
    <n v="2070"/>
    <x v="28"/>
    <m/>
    <x v="122"/>
    <x v="29"/>
    <x v="3"/>
    <x v="1"/>
  </r>
  <r>
    <d v="2025-03-05T00:00:00"/>
    <s v="Houston"/>
    <s v="USA"/>
    <x v="0"/>
    <s v="Female"/>
    <x v="4"/>
    <x v="13"/>
    <n v="4500"/>
    <n v="900"/>
    <n v="1170"/>
    <n v="5"/>
    <m/>
    <n v="117"/>
    <x v="0"/>
    <n v="5625"/>
    <x v="307"/>
    <m/>
    <x v="40"/>
    <x v="29"/>
    <x v="3"/>
    <x v="1"/>
  </r>
  <r>
    <d v="2025-03-05T00:00:00"/>
    <s v="Las Vegas"/>
    <s v="USA"/>
    <x v="1"/>
    <s v="Male"/>
    <x v="4"/>
    <x v="30"/>
    <n v="13500"/>
    <n v="1500"/>
    <n v="1950"/>
    <n v="9"/>
    <m/>
    <n v="195"/>
    <x v="1"/>
    <n v="17550"/>
    <x v="400"/>
    <m/>
    <x v="190"/>
    <x v="29"/>
    <x v="3"/>
    <x v="1"/>
  </r>
  <r>
    <d v="2025-03-05T00:00:00"/>
    <s v="Glasgow"/>
    <s v="UK"/>
    <x v="1"/>
    <s v="Male"/>
    <x v="5"/>
    <x v="23"/>
    <n v="150"/>
    <n v="15"/>
    <n v="20"/>
    <n v="10"/>
    <m/>
    <n v="23.4"/>
    <x v="0"/>
    <n v="195"/>
    <x v="65"/>
    <m/>
    <x v="214"/>
    <x v="29"/>
    <x v="3"/>
    <x v="1"/>
  </r>
  <r>
    <d v="2025-03-05T00:00:00"/>
    <s v="Winnipeg"/>
    <s v="Canada"/>
    <x v="0"/>
    <s v="Female"/>
    <x v="0"/>
    <x v="36"/>
    <n v="550"/>
    <n v="55"/>
    <n v="72"/>
    <n v="10"/>
    <m/>
    <n v="35.75"/>
    <x v="1"/>
    <n v="715"/>
    <x v="242"/>
    <m/>
    <x v="189"/>
    <x v="29"/>
    <x v="3"/>
    <x v="1"/>
  </r>
  <r>
    <d v="2025-03-05T00:00:00"/>
    <s v="Los Angeles"/>
    <s v="USA"/>
    <x v="0"/>
    <s v="Female"/>
    <x v="2"/>
    <x v="19"/>
    <n v="54000"/>
    <n v="18000"/>
    <n v="23400"/>
    <n v="3"/>
    <m/>
    <n v="3510"/>
    <x v="0"/>
    <n v="70200"/>
    <x v="350"/>
    <m/>
    <x v="161"/>
    <x v="29"/>
    <x v="3"/>
    <x v="1"/>
  </r>
  <r>
    <d v="2025-03-05T00:00:00"/>
    <s v="Los Angeles"/>
    <s v="USA"/>
    <x v="0"/>
    <s v="Male"/>
    <x v="0"/>
    <x v="43"/>
    <n v="28"/>
    <n v="7"/>
    <n v="9"/>
    <n v="4"/>
    <m/>
    <n v="1.82"/>
    <x v="1"/>
    <n v="36.4"/>
    <x v="125"/>
    <m/>
    <x v="186"/>
    <x v="29"/>
    <x v="3"/>
    <x v="1"/>
  </r>
  <r>
    <d v="2025-03-05T00:00:00"/>
    <s v="Kolkata"/>
    <s v="India"/>
    <x v="1"/>
    <s v="Female"/>
    <x v="0"/>
    <x v="32"/>
    <n v="140"/>
    <n v="20"/>
    <n v="26"/>
    <n v="7"/>
    <m/>
    <n v="27.3"/>
    <x v="2"/>
    <n v="182"/>
    <x v="64"/>
    <m/>
    <x v="62"/>
    <x v="29"/>
    <x v="3"/>
    <x v="1"/>
  </r>
  <r>
    <d v="2025-03-05T00:00:00"/>
    <s v="Denver"/>
    <s v="USA"/>
    <x v="1"/>
    <s v="Male"/>
    <x v="4"/>
    <x v="31"/>
    <n v="2400"/>
    <n v="800"/>
    <n v="1040"/>
    <n v="3"/>
    <m/>
    <n v="104"/>
    <x v="0"/>
    <n v="3120"/>
    <x v="72"/>
    <m/>
    <x v="70"/>
    <x v="29"/>
    <x v="3"/>
    <x v="1"/>
  </r>
  <r>
    <d v="2025-03-05T00:00:00"/>
    <s v="Madurai"/>
    <s v="India"/>
    <x v="0"/>
    <s v="Male"/>
    <x v="4"/>
    <x v="28"/>
    <n v="200"/>
    <n v="100"/>
    <n v="130"/>
    <n v="2"/>
    <m/>
    <n v="26"/>
    <x v="2"/>
    <n v="260"/>
    <x v="55"/>
    <m/>
    <x v="54"/>
    <x v="29"/>
    <x v="3"/>
    <x v="1"/>
  </r>
  <r>
    <d v="2025-03-05T00:00:00"/>
    <s v="Bhiwani"/>
    <s v="India"/>
    <x v="0"/>
    <s v="Male"/>
    <x v="5"/>
    <x v="58"/>
    <n v="750"/>
    <n v="250"/>
    <n v="325"/>
    <n v="3"/>
    <m/>
    <n v="48.75"/>
    <x v="1"/>
    <n v="975"/>
    <x v="141"/>
    <m/>
    <x v="126"/>
    <x v="29"/>
    <x v="3"/>
    <x v="1"/>
  </r>
  <r>
    <d v="2025-03-05T00:00:00"/>
    <s v="Stuttgart"/>
    <s v="Germany"/>
    <x v="0"/>
    <s v="Female"/>
    <x v="0"/>
    <x v="43"/>
    <n v="14"/>
    <n v="7"/>
    <n v="9"/>
    <n v="2"/>
    <m/>
    <n v="1.2250000000000001"/>
    <x v="0"/>
    <n v="17.5"/>
    <x v="250"/>
    <m/>
    <x v="193"/>
    <x v="29"/>
    <x v="3"/>
    <x v="1"/>
  </r>
  <r>
    <d v="2025-03-05T00:00:00"/>
    <s v="Allahabad"/>
    <s v="India"/>
    <x v="0"/>
    <s v="Male"/>
    <x v="1"/>
    <x v="22"/>
    <n v="500"/>
    <n v="100"/>
    <n v="130"/>
    <n v="5"/>
    <m/>
    <n v="43.75"/>
    <x v="0"/>
    <n v="625"/>
    <x v="99"/>
    <m/>
    <x v="24"/>
    <x v="29"/>
    <x v="3"/>
    <x v="1"/>
  </r>
  <r>
    <d v="2025-03-05T00:00:00"/>
    <s v="Ratlam"/>
    <s v="India"/>
    <x v="1"/>
    <s v="Male"/>
    <x v="1"/>
    <x v="44"/>
    <n v="150"/>
    <n v="150"/>
    <n v="195"/>
    <n v="1"/>
    <m/>
    <n v="23.4"/>
    <x v="0"/>
    <n v="195"/>
    <x v="65"/>
    <m/>
    <x v="181"/>
    <x v="29"/>
    <x v="3"/>
    <x v="1"/>
  </r>
  <r>
    <d v="2025-03-05T00:00:00"/>
    <s v="Denver"/>
    <s v="USA"/>
    <x v="0"/>
    <s v="Female"/>
    <x v="2"/>
    <x v="24"/>
    <n v="250"/>
    <n v="250"/>
    <n v="325"/>
    <n v="1"/>
    <m/>
    <n v="21.875"/>
    <x v="0"/>
    <n v="312.5"/>
    <x v="80"/>
    <m/>
    <x v="67"/>
    <x v="29"/>
    <x v="3"/>
    <x v="1"/>
  </r>
  <r>
    <d v="2025-03-05T00:00:00"/>
    <s v="Bangalore"/>
    <s v="India"/>
    <x v="0"/>
    <s v="Female"/>
    <x v="1"/>
    <x v="54"/>
    <n v="140"/>
    <n v="35"/>
    <n v="46"/>
    <n v="4"/>
    <m/>
    <n v="9.1"/>
    <x v="1"/>
    <n v="182"/>
    <x v="64"/>
    <m/>
    <x v="197"/>
    <x v="29"/>
    <x v="3"/>
    <x v="1"/>
  </r>
  <r>
    <d v="2025-03-05T00:00:00"/>
    <s v="Al Ain"/>
    <s v="UAE"/>
    <x v="0"/>
    <s v="Male"/>
    <x v="0"/>
    <x v="14"/>
    <n v="140"/>
    <n v="140"/>
    <n v="182"/>
    <n v="1"/>
    <m/>
    <n v="11.76"/>
    <x v="0"/>
    <n v="168"/>
    <x v="296"/>
    <m/>
    <x v="62"/>
    <x v="29"/>
    <x v="3"/>
    <x v="1"/>
  </r>
  <r>
    <d v="2025-03-05T00:00:00"/>
    <s v="BrasÃ­lia"/>
    <s v="Brazil"/>
    <x v="0"/>
    <s v="Male"/>
    <x v="2"/>
    <x v="52"/>
    <n v="20000"/>
    <n v="5000"/>
    <n v="6500"/>
    <n v="4"/>
    <m/>
    <n v="650"/>
    <x v="0"/>
    <n v="26000"/>
    <x v="144"/>
    <m/>
    <x v="128"/>
    <x v="29"/>
    <x v="3"/>
    <x v="1"/>
  </r>
  <r>
    <d v="2025-03-05T00:00:00"/>
    <s v="SÃ£o Paulo"/>
    <s v="Brazil"/>
    <x v="0"/>
    <s v="Male"/>
    <x v="0"/>
    <x v="33"/>
    <n v="300"/>
    <n v="60"/>
    <n v="78"/>
    <n v="5"/>
    <m/>
    <n v="27.3"/>
    <x v="0"/>
    <n v="390"/>
    <x v="43"/>
    <m/>
    <x v="85"/>
    <x v="29"/>
    <x v="3"/>
    <x v="1"/>
  </r>
  <r>
    <d v="2025-03-05T00:00:00"/>
    <s v="Winnipeg"/>
    <s v="Canada"/>
    <x v="1"/>
    <s v="Female"/>
    <x v="1"/>
    <x v="39"/>
    <n v="100"/>
    <n v="50"/>
    <n v="65"/>
    <n v="2"/>
    <m/>
    <n v="15"/>
    <x v="0"/>
    <n v="125"/>
    <x v="29"/>
    <m/>
    <x v="9"/>
    <x v="29"/>
    <x v="3"/>
    <x v="1"/>
  </r>
  <r>
    <d v="2025-03-05T00:00:00"/>
    <s v="Cologne"/>
    <s v="Germany"/>
    <x v="1"/>
    <s v="Male"/>
    <x v="0"/>
    <x v="32"/>
    <n v="40"/>
    <n v="20"/>
    <n v="26"/>
    <n v="2"/>
    <m/>
    <n v="7.8"/>
    <x v="2"/>
    <n v="52"/>
    <x v="44"/>
    <m/>
    <x v="45"/>
    <x v="29"/>
    <x v="3"/>
    <x v="1"/>
  </r>
  <r>
    <d v="2025-03-05T00:00:00"/>
    <s v="Chennai"/>
    <s v="India"/>
    <x v="1"/>
    <s v="Male"/>
    <x v="2"/>
    <x v="52"/>
    <n v="45000"/>
    <n v="5000"/>
    <n v="6500"/>
    <n v="9"/>
    <m/>
    <n v="650"/>
    <x v="2"/>
    <n v="58500"/>
    <x v="159"/>
    <m/>
    <x v="142"/>
    <x v="29"/>
    <x v="3"/>
    <x v="1"/>
  </r>
  <r>
    <d v="2025-03-05T00:00:00"/>
    <s v="Bristol"/>
    <s v="UK"/>
    <x v="0"/>
    <s v="Male"/>
    <x v="2"/>
    <x v="18"/>
    <n v="6000"/>
    <n v="1200"/>
    <n v="1560"/>
    <n v="5"/>
    <m/>
    <n v="156"/>
    <x v="2"/>
    <n v="7500"/>
    <x v="190"/>
    <m/>
    <x v="25"/>
    <x v="29"/>
    <x v="3"/>
    <x v="1"/>
  </r>
  <r>
    <d v="2025-04-05T00:00:00"/>
    <s v="Baltimore"/>
    <s v="USA"/>
    <x v="0"/>
    <s v="Female"/>
    <x v="0"/>
    <x v="9"/>
    <n v="360"/>
    <n v="60"/>
    <n v="78"/>
    <n v="6"/>
    <m/>
    <n v="32.76"/>
    <x v="0"/>
    <n v="468"/>
    <x v="101"/>
    <m/>
    <x v="44"/>
    <x v="29"/>
    <x v="4"/>
    <x v="1"/>
  </r>
  <r>
    <d v="2025-04-05T00:00:00"/>
    <s v="Kolkata"/>
    <s v="India"/>
    <x v="0"/>
    <s v="Male"/>
    <x v="0"/>
    <x v="33"/>
    <n v="180"/>
    <n v="60"/>
    <n v="78"/>
    <n v="3"/>
    <m/>
    <n v="15.75"/>
    <x v="0"/>
    <n v="225"/>
    <x v="65"/>
    <m/>
    <x v="2"/>
    <x v="29"/>
    <x v="4"/>
    <x v="1"/>
  </r>
  <r>
    <d v="2025-04-05T00:00:00"/>
    <s v="Bristol"/>
    <s v="UK"/>
    <x v="1"/>
    <s v="Male"/>
    <x v="0"/>
    <x v="38"/>
    <n v="90"/>
    <n v="45"/>
    <n v="59"/>
    <n v="2"/>
    <m/>
    <n v="14.04"/>
    <x v="0"/>
    <n v="117"/>
    <x v="129"/>
    <m/>
    <x v="117"/>
    <x v="29"/>
    <x v="4"/>
    <x v="1"/>
  </r>
  <r>
    <d v="2025-04-05T00:00:00"/>
    <s v="BrasÃ­lia"/>
    <s v="Brazil"/>
    <x v="1"/>
    <s v="Female"/>
    <x v="4"/>
    <x v="16"/>
    <n v="18000"/>
    <n v="1800"/>
    <n v="2340"/>
    <n v="10"/>
    <m/>
    <n v="234"/>
    <x v="2"/>
    <n v="22500"/>
    <x v="151"/>
    <m/>
    <x v="152"/>
    <x v="29"/>
    <x v="4"/>
    <x v="1"/>
  </r>
  <r>
    <d v="2025-04-05T00:00:00"/>
    <s v="Al Ain"/>
    <s v="UAE"/>
    <x v="0"/>
    <s v="Female"/>
    <x v="2"/>
    <x v="19"/>
    <n v="180000"/>
    <n v="18000"/>
    <n v="23400"/>
    <n v="10"/>
    <m/>
    <n v="3510"/>
    <x v="0"/>
    <n v="216000"/>
    <x v="320"/>
    <m/>
    <x v="80"/>
    <x v="29"/>
    <x v="4"/>
    <x v="1"/>
  </r>
  <r>
    <d v="2025-04-05T00:00:00"/>
    <s v="Winnipeg"/>
    <s v="Canada"/>
    <x v="0"/>
    <s v="Male"/>
    <x v="0"/>
    <x v="0"/>
    <n v="1500"/>
    <n v="250"/>
    <n v="325"/>
    <n v="6"/>
    <m/>
    <n v="100"/>
    <x v="2"/>
    <n v="1950"/>
    <x v="0"/>
    <m/>
    <x v="0"/>
    <x v="29"/>
    <x v="4"/>
    <x v="1"/>
  </r>
  <r>
    <d v="2025-04-05T00:00:00"/>
    <s v="Ottawa"/>
    <s v="Canada"/>
    <x v="0"/>
    <s v="Male"/>
    <x v="2"/>
    <x v="18"/>
    <n v="6000"/>
    <n v="1200"/>
    <n v="1560"/>
    <n v="5"/>
    <m/>
    <n v="156"/>
    <x v="1"/>
    <n v="7800"/>
    <x v="23"/>
    <m/>
    <x v="25"/>
    <x v="29"/>
    <x v="4"/>
    <x v="1"/>
  </r>
  <r>
    <d v="2025-04-05T00:00:00"/>
    <s v="Thiruvananthapuram"/>
    <s v="India"/>
    <x v="1"/>
    <s v="Female"/>
    <x v="0"/>
    <x v="33"/>
    <n v="600"/>
    <n v="60"/>
    <n v="78"/>
    <n v="10"/>
    <m/>
    <n v="72"/>
    <x v="1"/>
    <n v="720"/>
    <x v="20"/>
    <m/>
    <x v="5"/>
    <x v="29"/>
    <x v="4"/>
    <x v="1"/>
  </r>
  <r>
    <d v="2025-04-05T00:00:00"/>
    <s v="Hapur"/>
    <s v="India"/>
    <x v="0"/>
    <s v="Female"/>
    <x v="0"/>
    <x v="27"/>
    <n v="280"/>
    <n v="40"/>
    <n v="52"/>
    <n v="7"/>
    <m/>
    <n v="25.48"/>
    <x v="0"/>
    <n v="364"/>
    <x v="96"/>
    <m/>
    <x v="87"/>
    <x v="29"/>
    <x v="4"/>
    <x v="1"/>
  </r>
  <r>
    <d v="2025-04-05T00:00:00"/>
    <s v="Pune"/>
    <s v="India"/>
    <x v="0"/>
    <s v="Male"/>
    <x v="2"/>
    <x v="29"/>
    <n v="48000"/>
    <n v="12000"/>
    <n v="15600"/>
    <n v="4"/>
    <m/>
    <n v="2340"/>
    <x v="0"/>
    <n v="62400"/>
    <x v="42"/>
    <m/>
    <x v="43"/>
    <x v="29"/>
    <x v="4"/>
    <x v="1"/>
  </r>
  <r>
    <d v="2025-04-05T00:00:00"/>
    <s v="Mysore"/>
    <s v="India"/>
    <x v="1"/>
    <s v="Male"/>
    <x v="0"/>
    <x v="9"/>
    <n v="240"/>
    <n v="60"/>
    <n v="78"/>
    <n v="4"/>
    <m/>
    <n v="31.2"/>
    <x v="1"/>
    <n v="312"/>
    <x v="7"/>
    <m/>
    <x v="7"/>
    <x v="29"/>
    <x v="4"/>
    <x v="1"/>
  </r>
  <r>
    <d v="2025-04-05T00:00:00"/>
    <s v="Sangli"/>
    <s v="India"/>
    <x v="0"/>
    <s v="Female"/>
    <x v="2"/>
    <x v="18"/>
    <n v="4800"/>
    <n v="1200"/>
    <n v="1560"/>
    <n v="4"/>
    <m/>
    <n v="156"/>
    <x v="1"/>
    <n v="6240"/>
    <x v="38"/>
    <m/>
    <x v="38"/>
    <x v="29"/>
    <x v="4"/>
    <x v="1"/>
  </r>
  <r>
    <d v="2025-04-05T00:00:00"/>
    <s v="Ajman"/>
    <s v="UAE"/>
    <x v="0"/>
    <s v="Male"/>
    <x v="0"/>
    <x v="36"/>
    <n v="550"/>
    <n v="55"/>
    <n v="72"/>
    <n v="10"/>
    <m/>
    <n v="63.25"/>
    <x v="2"/>
    <n v="632.5"/>
    <x v="120"/>
    <m/>
    <x v="189"/>
    <x v="29"/>
    <x v="4"/>
    <x v="1"/>
  </r>
  <r>
    <d v="2025-04-05T00:00:00"/>
    <s v="Surat"/>
    <s v="India"/>
    <x v="0"/>
    <s v="Male"/>
    <x v="0"/>
    <x v="33"/>
    <n v="120"/>
    <n v="60"/>
    <n v="78"/>
    <n v="2"/>
    <m/>
    <n v="7.8"/>
    <x v="1"/>
    <n v="156"/>
    <x v="4"/>
    <m/>
    <x v="4"/>
    <x v="29"/>
    <x v="4"/>
    <x v="1"/>
  </r>
  <r>
    <d v="2025-04-05T00:00:00"/>
    <s v="Jalgaon"/>
    <s v="India"/>
    <x v="0"/>
    <s v="Male"/>
    <x v="2"/>
    <x v="15"/>
    <n v="14000"/>
    <n v="3500"/>
    <n v="4550"/>
    <n v="4"/>
    <m/>
    <n v="455"/>
    <x v="0"/>
    <n v="18200"/>
    <x v="195"/>
    <m/>
    <x v="107"/>
    <x v="29"/>
    <x v="4"/>
    <x v="1"/>
  </r>
  <r>
    <d v="2025-04-05T00:00:00"/>
    <s v="Hamburg"/>
    <s v="Germany"/>
    <x v="1"/>
    <s v="Male"/>
    <x v="1"/>
    <x v="39"/>
    <n v="100"/>
    <n v="50"/>
    <n v="65"/>
    <n v="2"/>
    <m/>
    <n v="13"/>
    <x v="1"/>
    <n v="130"/>
    <x v="53"/>
    <m/>
    <x v="9"/>
    <x v="29"/>
    <x v="4"/>
    <x v="1"/>
  </r>
  <r>
    <d v="2025-04-05T00:00:00"/>
    <s v="Bangalore"/>
    <s v="India"/>
    <x v="0"/>
    <s v="Male"/>
    <x v="1"/>
    <x v="47"/>
    <n v="100"/>
    <n v="25"/>
    <n v="33"/>
    <n v="4"/>
    <m/>
    <n v="9.1"/>
    <x v="0"/>
    <n v="130"/>
    <x v="53"/>
    <m/>
    <x v="91"/>
    <x v="29"/>
    <x v="4"/>
    <x v="1"/>
  </r>
  <r>
    <d v="2025-04-05T00:00:00"/>
    <s v="Portland"/>
    <s v="USA"/>
    <x v="0"/>
    <s v="Female"/>
    <x v="0"/>
    <x v="36"/>
    <n v="550"/>
    <n v="55"/>
    <n v="72"/>
    <n v="10"/>
    <m/>
    <n v="50.05"/>
    <x v="0"/>
    <n v="715"/>
    <x v="242"/>
    <m/>
    <x v="189"/>
    <x v="29"/>
    <x v="4"/>
    <x v="1"/>
  </r>
  <r>
    <d v="2025-04-05T00:00:00"/>
    <s v="Brisbane"/>
    <s v="Australia"/>
    <x v="0"/>
    <s v="Male"/>
    <x v="1"/>
    <x v="55"/>
    <n v="665"/>
    <n v="95"/>
    <n v="124"/>
    <n v="7"/>
    <m/>
    <n v="83.125"/>
    <x v="2"/>
    <n v="831.25"/>
    <x v="150"/>
    <m/>
    <x v="133"/>
    <x v="29"/>
    <x v="4"/>
    <x v="1"/>
  </r>
  <r>
    <d v="2025-04-05T00:00:00"/>
    <s v="Tumkur"/>
    <s v="India"/>
    <x v="0"/>
    <s v="Male"/>
    <x v="2"/>
    <x v="17"/>
    <n v="13200"/>
    <n v="2200"/>
    <n v="2860"/>
    <n v="6"/>
    <m/>
    <n v="286"/>
    <x v="0"/>
    <n v="15180"/>
    <x v="223"/>
    <m/>
    <x v="21"/>
    <x v="29"/>
    <x v="4"/>
    <x v="1"/>
  </r>
  <r>
    <d v="2025-04-05T00:00:00"/>
    <s v="Sheffield"/>
    <s v="UK"/>
    <x v="0"/>
    <s v="Male"/>
    <x v="0"/>
    <x v="5"/>
    <n v="450"/>
    <n v="90"/>
    <n v="117"/>
    <n v="5"/>
    <m/>
    <n v="29.25"/>
    <x v="1"/>
    <n v="585"/>
    <x v="74"/>
    <m/>
    <x v="72"/>
    <x v="29"/>
    <x v="4"/>
    <x v="1"/>
  </r>
  <r>
    <d v="2025-04-05T00:00:00"/>
    <s v="Visakhapatnam"/>
    <s v="India"/>
    <x v="0"/>
    <s v="Female"/>
    <x v="5"/>
    <x v="40"/>
    <n v="250"/>
    <n v="50"/>
    <n v="65"/>
    <n v="5"/>
    <m/>
    <n v="22.75"/>
    <x v="0"/>
    <n v="325"/>
    <x v="24"/>
    <m/>
    <x v="67"/>
    <x v="29"/>
    <x v="4"/>
    <x v="1"/>
  </r>
  <r>
    <d v="2025-05-05T00:00:00"/>
    <s v="Nizamabad"/>
    <s v="India"/>
    <x v="1"/>
    <s v="Male"/>
    <x v="3"/>
    <x v="42"/>
    <n v="900"/>
    <n v="90"/>
    <n v="117"/>
    <n v="10"/>
    <m/>
    <n v="100"/>
    <x v="2"/>
    <n v="1170"/>
    <x v="28"/>
    <m/>
    <x v="29"/>
    <x v="29"/>
    <x v="5"/>
    <x v="1"/>
  </r>
  <r>
    <d v="2025-05-05T00:00:00"/>
    <s v="Hobart"/>
    <s v="Australia"/>
    <x v="0"/>
    <s v="Female"/>
    <x v="0"/>
    <x v="9"/>
    <n v="420"/>
    <n v="60"/>
    <n v="78"/>
    <n v="7"/>
    <m/>
    <n v="27.3"/>
    <x v="1"/>
    <n v="546"/>
    <x v="15"/>
    <m/>
    <x v="32"/>
    <x v="29"/>
    <x v="5"/>
    <x v="1"/>
  </r>
  <r>
    <d v="2025-05-05T00:00:00"/>
    <s v="Salvador"/>
    <s v="Brazil"/>
    <x v="0"/>
    <s v="Male"/>
    <x v="0"/>
    <x v="6"/>
    <n v="200"/>
    <n v="20"/>
    <n v="26"/>
    <n v="10"/>
    <m/>
    <n v="13"/>
    <x v="1"/>
    <n v="260"/>
    <x v="55"/>
    <m/>
    <x v="54"/>
    <x v="29"/>
    <x v="5"/>
    <x v="1"/>
  </r>
  <r>
    <d v="2025-05-05T00:00:00"/>
    <s v="Nagpur"/>
    <s v="India"/>
    <x v="0"/>
    <s v="Female"/>
    <x v="0"/>
    <x v="43"/>
    <n v="35"/>
    <n v="7"/>
    <n v="9"/>
    <n v="5"/>
    <m/>
    <n v="4.55"/>
    <x v="2"/>
    <n v="45.5"/>
    <x v="100"/>
    <m/>
    <x v="115"/>
    <x v="29"/>
    <x v="5"/>
    <x v="1"/>
  </r>
  <r>
    <d v="2025-05-05T00:00:00"/>
    <s v="Sambalpur"/>
    <s v="India"/>
    <x v="1"/>
    <s v="Male"/>
    <x v="0"/>
    <x v="14"/>
    <n v="700"/>
    <n v="140"/>
    <n v="182"/>
    <n v="5"/>
    <m/>
    <n v="100"/>
    <x v="2"/>
    <n v="840"/>
    <x v="3"/>
    <m/>
    <x v="3"/>
    <x v="29"/>
    <x v="5"/>
    <x v="1"/>
  </r>
  <r>
    <d v="2025-05-05T00:00:00"/>
    <s v="Ludhiana"/>
    <s v="India"/>
    <x v="0"/>
    <s v="Male"/>
    <x v="2"/>
    <x v="19"/>
    <n v="90000"/>
    <n v="18000"/>
    <n v="23400"/>
    <n v="5"/>
    <m/>
    <n v="3510"/>
    <x v="2"/>
    <n v="117000"/>
    <x v="95"/>
    <m/>
    <x v="63"/>
    <x v="29"/>
    <x v="5"/>
    <x v="1"/>
  </r>
  <r>
    <d v="2025-05-05T00:00:00"/>
    <s v="Aligarh"/>
    <s v="India"/>
    <x v="0"/>
    <s v="Male"/>
    <x v="4"/>
    <x v="37"/>
    <n v="1800"/>
    <n v="300"/>
    <n v="390"/>
    <n v="6"/>
    <m/>
    <n v="100"/>
    <x v="1"/>
    <n v="2340"/>
    <x v="137"/>
    <m/>
    <x v="122"/>
    <x v="29"/>
    <x v="5"/>
    <x v="1"/>
  </r>
  <r>
    <d v="2025-05-05T00:00:00"/>
    <s v="Hapur"/>
    <s v="India"/>
    <x v="0"/>
    <s v="Male"/>
    <x v="1"/>
    <x v="47"/>
    <n v="225"/>
    <n v="25"/>
    <n v="33"/>
    <n v="9"/>
    <m/>
    <n v="20.475000000000001"/>
    <x v="0"/>
    <n v="292.5"/>
    <x v="37"/>
    <m/>
    <x v="229"/>
    <x v="29"/>
    <x v="5"/>
    <x v="1"/>
  </r>
  <r>
    <d v="2025-05-05T00:00:00"/>
    <s v="Bangalore"/>
    <s v="India"/>
    <x v="0"/>
    <s v="Male"/>
    <x v="0"/>
    <x v="14"/>
    <n v="140"/>
    <n v="140"/>
    <n v="182"/>
    <n v="1"/>
    <m/>
    <n v="8.75"/>
    <x v="1"/>
    <n v="175"/>
    <x v="145"/>
    <m/>
    <x v="62"/>
    <x v="29"/>
    <x v="5"/>
    <x v="1"/>
  </r>
  <r>
    <d v="2025-05-05T00:00:00"/>
    <s v="Nizamabad"/>
    <s v="India"/>
    <x v="1"/>
    <s v="Male"/>
    <x v="0"/>
    <x v="11"/>
    <n v="2750"/>
    <n v="550"/>
    <n v="715"/>
    <n v="5"/>
    <m/>
    <n v="100"/>
    <x v="1"/>
    <n v="3575"/>
    <x v="98"/>
    <m/>
    <x v="92"/>
    <x v="29"/>
    <x v="5"/>
    <x v="1"/>
  </r>
  <r>
    <d v="2025-05-05T00:00:00"/>
    <s v="Kolkata"/>
    <s v="India"/>
    <x v="0"/>
    <s v="Female"/>
    <x v="0"/>
    <x v="1"/>
    <n v="480"/>
    <n v="80"/>
    <n v="104"/>
    <n v="6"/>
    <m/>
    <n v="30"/>
    <x v="1"/>
    <n v="600"/>
    <x v="20"/>
    <m/>
    <x v="110"/>
    <x v="29"/>
    <x v="5"/>
    <x v="1"/>
  </r>
  <r>
    <d v="2025-05-05T00:00:00"/>
    <s v="Hyderabad"/>
    <s v="India"/>
    <x v="0"/>
    <s v="Female"/>
    <x v="2"/>
    <x v="29"/>
    <n v="84000"/>
    <n v="12000"/>
    <n v="15600"/>
    <n v="7"/>
    <m/>
    <n v="2340"/>
    <x v="1"/>
    <n v="105000"/>
    <x v="237"/>
    <m/>
    <x v="55"/>
    <x v="29"/>
    <x v="5"/>
    <x v="1"/>
  </r>
  <r>
    <d v="2025-05-05T00:00:00"/>
    <s v="Quebec City"/>
    <s v="Canada"/>
    <x v="1"/>
    <s v="Female"/>
    <x v="0"/>
    <x v="0"/>
    <n v="1500"/>
    <n v="250"/>
    <n v="325"/>
    <n v="6"/>
    <m/>
    <n v="100"/>
    <x v="0"/>
    <n v="1875"/>
    <x v="134"/>
    <m/>
    <x v="0"/>
    <x v="29"/>
    <x v="5"/>
    <x v="1"/>
  </r>
  <r>
    <d v="2025-05-05T00:00:00"/>
    <s v="Patna"/>
    <s v="India"/>
    <x v="0"/>
    <s v="Female"/>
    <x v="1"/>
    <x v="54"/>
    <n v="350"/>
    <n v="35"/>
    <n v="46"/>
    <n v="10"/>
    <m/>
    <n v="30.625"/>
    <x v="0"/>
    <n v="437.5"/>
    <x v="218"/>
    <m/>
    <x v="199"/>
    <x v="29"/>
    <x v="5"/>
    <x v="1"/>
  </r>
  <r>
    <d v="2025-05-05T00:00:00"/>
    <s v="Agra"/>
    <s v="India"/>
    <x v="0"/>
    <s v="Male"/>
    <x v="4"/>
    <x v="16"/>
    <n v="16200"/>
    <n v="1800"/>
    <n v="2340"/>
    <n v="9"/>
    <m/>
    <n v="234"/>
    <x v="1"/>
    <n v="20250"/>
    <x v="400"/>
    <m/>
    <x v="234"/>
    <x v="29"/>
    <x v="5"/>
    <x v="1"/>
  </r>
  <r>
    <d v="2025-05-05T00:00:00"/>
    <s v="Toronto"/>
    <s v="Canada"/>
    <x v="0"/>
    <s v="Male"/>
    <x v="1"/>
    <x v="54"/>
    <n v="350"/>
    <n v="35"/>
    <n v="46"/>
    <n v="10"/>
    <m/>
    <n v="45.5"/>
    <x v="2"/>
    <n v="455"/>
    <x v="234"/>
    <m/>
    <x v="199"/>
    <x v="29"/>
    <x v="5"/>
    <x v="1"/>
  </r>
  <r>
    <d v="2025-05-05T00:00:00"/>
    <s v="Bhopal"/>
    <s v="India"/>
    <x v="0"/>
    <s v="Male"/>
    <x v="0"/>
    <x v="43"/>
    <n v="28"/>
    <n v="7"/>
    <n v="9"/>
    <n v="4"/>
    <m/>
    <n v="2.4500000000000002"/>
    <x v="0"/>
    <n v="35"/>
    <x v="182"/>
    <m/>
    <x v="186"/>
    <x v="29"/>
    <x v="5"/>
    <x v="1"/>
  </r>
  <r>
    <d v="2025-05-05T00:00:00"/>
    <s v="Leeds"/>
    <s v="UK"/>
    <x v="1"/>
    <s v="Male"/>
    <x v="0"/>
    <x v="36"/>
    <n v="275"/>
    <n v="55"/>
    <n v="72"/>
    <n v="5"/>
    <m/>
    <n v="42.9"/>
    <x v="0"/>
    <n v="357.5"/>
    <x v="120"/>
    <m/>
    <x v="113"/>
    <x v="29"/>
    <x v="5"/>
    <x v="1"/>
  </r>
  <r>
    <d v="2025-05-05T00:00:00"/>
    <s v="Mysore"/>
    <s v="India"/>
    <x v="1"/>
    <s v="Female"/>
    <x v="0"/>
    <x v="1"/>
    <n v="240"/>
    <n v="80"/>
    <n v="104"/>
    <n v="3"/>
    <m/>
    <n v="46.8"/>
    <x v="2"/>
    <n v="312"/>
    <x v="7"/>
    <m/>
    <x v="7"/>
    <x v="29"/>
    <x v="5"/>
    <x v="1"/>
  </r>
  <r>
    <d v="2025-06-05T00:00:00"/>
    <s v="Fortaleza"/>
    <s v="Brazil"/>
    <x v="1"/>
    <s v="Male"/>
    <x v="2"/>
    <x v="12"/>
    <n v="75000"/>
    <n v="25000"/>
    <n v="32500"/>
    <n v="3"/>
    <m/>
    <n v="4875"/>
    <x v="2"/>
    <n v="97500"/>
    <x v="66"/>
    <m/>
    <x v="158"/>
    <x v="29"/>
    <x v="0"/>
    <x v="1"/>
  </r>
  <r>
    <d v="2025-06-05T00:00:00"/>
    <s v="Houston"/>
    <s v="USA"/>
    <x v="0"/>
    <s v="Male"/>
    <x v="0"/>
    <x v="9"/>
    <n v="420"/>
    <n v="60"/>
    <n v="78"/>
    <n v="7"/>
    <m/>
    <n v="27.3"/>
    <x v="1"/>
    <n v="546"/>
    <x v="15"/>
    <m/>
    <x v="32"/>
    <x v="29"/>
    <x v="0"/>
    <x v="1"/>
  </r>
  <r>
    <d v="2025-06-05T00:00:00"/>
    <s v="Salvador"/>
    <s v="Brazil"/>
    <x v="1"/>
    <s v="Male"/>
    <x v="4"/>
    <x v="30"/>
    <n v="10500"/>
    <n v="1500"/>
    <n v="1950"/>
    <n v="7"/>
    <m/>
    <n v="195"/>
    <x v="0"/>
    <n v="13650"/>
    <x v="272"/>
    <m/>
    <x v="205"/>
    <x v="29"/>
    <x v="0"/>
    <x v="1"/>
  </r>
  <r>
    <d v="2025-06-05T00:00:00"/>
    <s v="San Francisco"/>
    <s v="USA"/>
    <x v="0"/>
    <s v="Male"/>
    <x v="2"/>
    <x v="29"/>
    <n v="84000"/>
    <n v="12000"/>
    <n v="15600"/>
    <n v="7"/>
    <m/>
    <n v="2340"/>
    <x v="1"/>
    <n v="105000"/>
    <x v="237"/>
    <m/>
    <x v="55"/>
    <x v="29"/>
    <x v="0"/>
    <x v="1"/>
  </r>
  <r>
    <d v="2025-06-05T00:00:00"/>
    <s v="Winnipeg"/>
    <s v="Canada"/>
    <x v="0"/>
    <s v="Male"/>
    <x v="0"/>
    <x v="11"/>
    <n v="2200"/>
    <n v="550"/>
    <n v="715"/>
    <n v="4"/>
    <m/>
    <n v="100"/>
    <x v="1"/>
    <n v="2860"/>
    <x v="77"/>
    <m/>
    <x v="75"/>
    <x v="29"/>
    <x v="0"/>
    <x v="1"/>
  </r>
  <r>
    <d v="2025-06-05T00:00:00"/>
    <s v="London"/>
    <s v="UK"/>
    <x v="0"/>
    <s v="Female"/>
    <x v="1"/>
    <x v="39"/>
    <n v="150"/>
    <n v="50"/>
    <n v="65"/>
    <n v="3"/>
    <m/>
    <n v="13.65"/>
    <x v="0"/>
    <n v="195"/>
    <x v="65"/>
    <m/>
    <x v="181"/>
    <x v="29"/>
    <x v="0"/>
    <x v="1"/>
  </r>
  <r>
    <d v="2025-06-05T00:00:00"/>
    <s v="Chennai"/>
    <s v="India"/>
    <x v="0"/>
    <s v="Male"/>
    <x v="0"/>
    <x v="5"/>
    <n v="540"/>
    <n v="90"/>
    <n v="117"/>
    <n v="6"/>
    <m/>
    <n v="33.75"/>
    <x v="1"/>
    <n v="675"/>
    <x v="74"/>
    <m/>
    <x v="8"/>
    <x v="29"/>
    <x v="0"/>
    <x v="1"/>
  </r>
  <r>
    <d v="2025-06-05T00:00:00"/>
    <s v="Melbourne"/>
    <s v="Australia"/>
    <x v="0"/>
    <s v="Male"/>
    <x v="2"/>
    <x v="52"/>
    <n v="25000"/>
    <n v="5000"/>
    <n v="6500"/>
    <n v="5"/>
    <m/>
    <n v="650"/>
    <x v="2"/>
    <n v="28750"/>
    <x v="240"/>
    <m/>
    <x v="57"/>
    <x v="29"/>
    <x v="0"/>
    <x v="1"/>
  </r>
  <r>
    <d v="2025-06-05T00:00:00"/>
    <s v="Delhi"/>
    <s v="India"/>
    <x v="0"/>
    <s v="Female"/>
    <x v="2"/>
    <x v="10"/>
    <n v="5600"/>
    <n v="800"/>
    <n v="1040"/>
    <n v="7"/>
    <m/>
    <n v="104"/>
    <x v="1"/>
    <n v="7000"/>
    <x v="199"/>
    <m/>
    <x v="135"/>
    <x v="29"/>
    <x v="0"/>
    <x v="1"/>
  </r>
  <r>
    <d v="2025-06-05T00:00:00"/>
    <s v="Kolhapur"/>
    <s v="India"/>
    <x v="0"/>
    <s v="Female"/>
    <x v="1"/>
    <x v="54"/>
    <n v="105"/>
    <n v="35"/>
    <n v="46"/>
    <n v="3"/>
    <m/>
    <n v="13.65"/>
    <x v="2"/>
    <n v="136.5"/>
    <x v="202"/>
    <m/>
    <x v="159"/>
    <x v="29"/>
    <x v="0"/>
    <x v="1"/>
  </r>
  <r>
    <d v="2025-06-05T00:00:00"/>
    <s v="Leipzig"/>
    <s v="Germany"/>
    <x v="1"/>
    <s v="Male"/>
    <x v="5"/>
    <x v="40"/>
    <n v="350"/>
    <n v="50"/>
    <n v="65"/>
    <n v="7"/>
    <m/>
    <n v="48.3"/>
    <x v="0"/>
    <n v="402.5"/>
    <x v="186"/>
    <m/>
    <x v="170"/>
    <x v="29"/>
    <x v="0"/>
    <x v="1"/>
  </r>
  <r>
    <d v="2025-06-05T00:00:00"/>
    <s v="Mysore"/>
    <s v="India"/>
    <x v="0"/>
    <s v="Female"/>
    <x v="2"/>
    <x v="19"/>
    <n v="36000"/>
    <n v="18000"/>
    <n v="23400"/>
    <n v="2"/>
    <m/>
    <n v="2340"/>
    <x v="1"/>
    <n v="46800"/>
    <x v="51"/>
    <m/>
    <x v="52"/>
    <x v="29"/>
    <x v="0"/>
    <x v="1"/>
  </r>
  <r>
    <d v="2025-06-05T00:00:00"/>
    <s v="Baranagar"/>
    <s v="India"/>
    <x v="0"/>
    <s v="Male"/>
    <x v="1"/>
    <x v="44"/>
    <n v="600"/>
    <n v="150"/>
    <n v="195"/>
    <n v="4"/>
    <m/>
    <n v="54.6"/>
    <x v="0"/>
    <n v="780"/>
    <x v="5"/>
    <m/>
    <x v="5"/>
    <x v="29"/>
    <x v="0"/>
    <x v="1"/>
  </r>
  <r>
    <d v="2025-06-05T00:00:00"/>
    <s v="Melbourne"/>
    <s v="Australia"/>
    <x v="0"/>
    <s v="Male"/>
    <x v="1"/>
    <x v="22"/>
    <n v="1000"/>
    <n v="100"/>
    <n v="130"/>
    <n v="10"/>
    <m/>
    <n v="91"/>
    <x v="0"/>
    <n v="1300"/>
    <x v="52"/>
    <m/>
    <x v="22"/>
    <x v="29"/>
    <x v="0"/>
    <x v="1"/>
  </r>
  <r>
    <d v="2025-06-05T00:00:00"/>
    <s v="Chicago"/>
    <s v="USA"/>
    <x v="0"/>
    <s v="Female"/>
    <x v="4"/>
    <x v="45"/>
    <n v="4000"/>
    <n v="2000"/>
    <n v="2600"/>
    <n v="2"/>
    <m/>
    <n v="260"/>
    <x v="1"/>
    <n v="5200"/>
    <x v="12"/>
    <m/>
    <x v="12"/>
    <x v="29"/>
    <x v="0"/>
    <x v="1"/>
  </r>
  <r>
    <d v="2025-06-05T00:00:00"/>
    <s v="Kollam"/>
    <s v="India"/>
    <x v="1"/>
    <s v="Male"/>
    <x v="5"/>
    <x v="57"/>
    <n v="25"/>
    <n v="25"/>
    <n v="33"/>
    <n v="1"/>
    <m/>
    <n v="3.9"/>
    <x v="0"/>
    <n v="32.5"/>
    <x v="163"/>
    <m/>
    <x v="143"/>
    <x v="29"/>
    <x v="0"/>
    <x v="1"/>
  </r>
  <r>
    <d v="2025-06-05T00:00:00"/>
    <s v="Birmingham"/>
    <s v="UK"/>
    <x v="1"/>
    <s v="Female"/>
    <x v="2"/>
    <x v="15"/>
    <n v="10500"/>
    <n v="3500"/>
    <n v="4550"/>
    <n v="3"/>
    <m/>
    <n v="455"/>
    <x v="2"/>
    <n v="13125"/>
    <x v="321"/>
    <m/>
    <x v="205"/>
    <x v="29"/>
    <x v="0"/>
    <x v="1"/>
  </r>
  <r>
    <d v="2025-06-05T00:00:00"/>
    <s v="Pune"/>
    <s v="India"/>
    <x v="0"/>
    <s v="Female"/>
    <x v="0"/>
    <x v="38"/>
    <n v="225"/>
    <n v="45"/>
    <n v="59"/>
    <n v="5"/>
    <m/>
    <n v="29.25"/>
    <x v="2"/>
    <n v="292.5"/>
    <x v="37"/>
    <m/>
    <x v="154"/>
    <x v="29"/>
    <x v="0"/>
    <x v="1"/>
  </r>
  <r>
    <d v="2025-06-05T00:00:00"/>
    <s v="Kharagpur"/>
    <s v="India"/>
    <x v="0"/>
    <s v="Male"/>
    <x v="4"/>
    <x v="34"/>
    <n v="7500"/>
    <n v="2500"/>
    <n v="3250"/>
    <n v="3"/>
    <m/>
    <n v="325"/>
    <x v="0"/>
    <n v="9375"/>
    <x v="171"/>
    <m/>
    <x v="50"/>
    <x v="29"/>
    <x v="0"/>
    <x v="1"/>
  </r>
  <r>
    <d v="2025-06-05T00:00:00"/>
    <s v="Hamburg"/>
    <s v="Germany"/>
    <x v="0"/>
    <s v="Female"/>
    <x v="1"/>
    <x v="22"/>
    <n v="200"/>
    <n v="100"/>
    <n v="130"/>
    <n v="2"/>
    <m/>
    <n v="16.100000000000001"/>
    <x v="0"/>
    <n v="230"/>
    <x v="53"/>
    <m/>
    <x v="54"/>
    <x v="29"/>
    <x v="0"/>
    <x v="1"/>
  </r>
  <r>
    <d v="2025-07-05T00:00:00"/>
    <s v="Chennai"/>
    <s v="India"/>
    <x v="0"/>
    <s v="Female"/>
    <x v="0"/>
    <x v="32"/>
    <n v="40"/>
    <n v="20"/>
    <n v="26"/>
    <n v="2"/>
    <m/>
    <n v="2.5"/>
    <x v="1"/>
    <n v="50"/>
    <x v="188"/>
    <m/>
    <x v="45"/>
    <x v="29"/>
    <x v="6"/>
    <x v="1"/>
  </r>
  <r>
    <d v="2025-07-05T00:00:00"/>
    <s v="Madurai"/>
    <s v="India"/>
    <x v="1"/>
    <s v="Female"/>
    <x v="0"/>
    <x v="5"/>
    <n v="540"/>
    <n v="90"/>
    <n v="117"/>
    <n v="6"/>
    <m/>
    <n v="84.24"/>
    <x v="0"/>
    <n v="702"/>
    <x v="8"/>
    <m/>
    <x v="8"/>
    <x v="29"/>
    <x v="6"/>
    <x v="1"/>
  </r>
  <r>
    <d v="2025-07-05T00:00:00"/>
    <s v="Fujairah"/>
    <s v="UAE"/>
    <x v="1"/>
    <s v="Male"/>
    <x v="2"/>
    <x v="29"/>
    <n v="60000"/>
    <n v="12000"/>
    <n v="15600"/>
    <n v="5"/>
    <m/>
    <n v="2340"/>
    <x v="1"/>
    <n v="78000"/>
    <x v="106"/>
    <m/>
    <x v="79"/>
    <x v="29"/>
    <x v="6"/>
    <x v="1"/>
  </r>
  <r>
    <d v="2025-07-05T00:00:00"/>
    <s v="Manaus"/>
    <s v="Brazil"/>
    <x v="1"/>
    <s v="Female"/>
    <x v="0"/>
    <x v="43"/>
    <n v="56"/>
    <n v="7"/>
    <n v="9"/>
    <n v="8"/>
    <m/>
    <n v="8.7360000000000007"/>
    <x v="0"/>
    <n v="72.8"/>
    <x v="133"/>
    <m/>
    <x v="120"/>
    <x v="29"/>
    <x v="6"/>
    <x v="1"/>
  </r>
  <r>
    <d v="2025-07-05T00:00:00"/>
    <s v="Bokaro"/>
    <s v="India"/>
    <x v="1"/>
    <s v="Male"/>
    <x v="1"/>
    <x v="54"/>
    <n v="175"/>
    <n v="35"/>
    <n v="46"/>
    <n v="5"/>
    <m/>
    <n v="21.875"/>
    <x v="1"/>
    <n v="218.75"/>
    <x v="354"/>
    <m/>
    <x v="156"/>
    <x v="29"/>
    <x v="6"/>
    <x v="1"/>
  </r>
  <r>
    <d v="2025-07-05T00:00:00"/>
    <s v="Kharagpur"/>
    <s v="India"/>
    <x v="0"/>
    <s v="Male"/>
    <x v="2"/>
    <x v="10"/>
    <n v="7200"/>
    <n v="800"/>
    <n v="1040"/>
    <n v="9"/>
    <m/>
    <n v="104"/>
    <x v="0"/>
    <n v="9360"/>
    <x v="19"/>
    <m/>
    <x v="19"/>
    <x v="29"/>
    <x v="6"/>
    <x v="1"/>
  </r>
  <r>
    <d v="2025-07-05T00:00:00"/>
    <s v="Indianapolis"/>
    <s v="USA"/>
    <x v="0"/>
    <s v="Male"/>
    <x v="4"/>
    <x v="37"/>
    <n v="2100"/>
    <n v="300"/>
    <n v="390"/>
    <n v="7"/>
    <m/>
    <n v="100"/>
    <x v="1"/>
    <n v="2730"/>
    <x v="118"/>
    <m/>
    <x v="108"/>
    <x v="29"/>
    <x v="6"/>
    <x v="1"/>
  </r>
  <r>
    <d v="2025-07-05T00:00:00"/>
    <s v="Sharjah"/>
    <s v="UAE"/>
    <x v="0"/>
    <s v="Female"/>
    <x v="0"/>
    <x v="1"/>
    <n v="560"/>
    <n v="80"/>
    <n v="104"/>
    <n v="7"/>
    <m/>
    <n v="33.6"/>
    <x v="1"/>
    <n v="672"/>
    <x v="327"/>
    <m/>
    <x v="17"/>
    <x v="29"/>
    <x v="6"/>
    <x v="1"/>
  </r>
  <r>
    <d v="2025-07-05T00:00:00"/>
    <s v="Ras Al Khaimah"/>
    <s v="UAE"/>
    <x v="1"/>
    <s v="Female"/>
    <x v="1"/>
    <x v="47"/>
    <n v="175"/>
    <n v="25"/>
    <n v="33"/>
    <n v="7"/>
    <m/>
    <n v="22.75"/>
    <x v="1"/>
    <n v="227.5"/>
    <x v="186"/>
    <m/>
    <x v="153"/>
    <x v="29"/>
    <x v="6"/>
    <x v="1"/>
  </r>
  <r>
    <d v="2025-07-05T00:00:00"/>
    <s v="Phoenix"/>
    <s v="USA"/>
    <x v="0"/>
    <s v="Female"/>
    <x v="2"/>
    <x v="17"/>
    <n v="8800"/>
    <n v="2200"/>
    <n v="2860"/>
    <n v="4"/>
    <m/>
    <n v="286"/>
    <x v="0"/>
    <n v="11000"/>
    <x v="191"/>
    <m/>
    <x v="58"/>
    <x v="29"/>
    <x v="6"/>
    <x v="1"/>
  </r>
  <r>
    <d v="2025-07-05T00:00:00"/>
    <s v="Ludhiana"/>
    <s v="India"/>
    <x v="0"/>
    <s v="Female"/>
    <x v="0"/>
    <x v="27"/>
    <n v="120"/>
    <n v="40"/>
    <n v="52"/>
    <n v="3"/>
    <m/>
    <n v="7.5"/>
    <x v="1"/>
    <n v="150"/>
    <x v="53"/>
    <m/>
    <x v="4"/>
    <x v="29"/>
    <x v="6"/>
    <x v="1"/>
  </r>
  <r>
    <d v="2025-07-05T00:00:00"/>
    <s v="Milwaukee"/>
    <s v="USA"/>
    <x v="0"/>
    <s v="Female"/>
    <x v="0"/>
    <x v="36"/>
    <n v="220"/>
    <n v="55"/>
    <n v="72"/>
    <n v="4"/>
    <m/>
    <n v="14.3"/>
    <x v="1"/>
    <n v="286"/>
    <x v="111"/>
    <m/>
    <x v="49"/>
    <x v="29"/>
    <x v="6"/>
    <x v="1"/>
  </r>
  <r>
    <d v="2025-07-05T00:00:00"/>
    <s v="Bhopal"/>
    <s v="India"/>
    <x v="0"/>
    <s v="Male"/>
    <x v="3"/>
    <x v="8"/>
    <n v="160"/>
    <n v="80"/>
    <n v="104"/>
    <n v="2"/>
    <m/>
    <n v="20.8"/>
    <x v="2"/>
    <n v="208"/>
    <x v="61"/>
    <m/>
    <x v="11"/>
    <x v="29"/>
    <x v="6"/>
    <x v="1"/>
  </r>
  <r>
    <d v="2025-07-05T00:00:00"/>
    <s v="Hyderabad"/>
    <s v="India"/>
    <x v="0"/>
    <s v="Female"/>
    <x v="2"/>
    <x v="29"/>
    <n v="48000"/>
    <n v="12000"/>
    <n v="15600"/>
    <n v="4"/>
    <m/>
    <n v="2340"/>
    <x v="0"/>
    <n v="55200"/>
    <x v="244"/>
    <m/>
    <x v="43"/>
    <x v="29"/>
    <x v="6"/>
    <x v="1"/>
  </r>
  <r>
    <d v="2025-07-05T00:00:00"/>
    <s v="BrasÃ­lia"/>
    <s v="Brazil"/>
    <x v="0"/>
    <s v="Male"/>
    <x v="5"/>
    <x v="41"/>
    <n v="21"/>
    <n v="3"/>
    <n v="4"/>
    <n v="7"/>
    <m/>
    <n v="2.73"/>
    <x v="2"/>
    <n v="27.3"/>
    <x v="246"/>
    <m/>
    <x v="221"/>
    <x v="29"/>
    <x v="6"/>
    <x v="1"/>
  </r>
  <r>
    <d v="2025-07-05T00:00:00"/>
    <s v="Allahabad"/>
    <s v="India"/>
    <x v="0"/>
    <s v="Female"/>
    <x v="1"/>
    <x v="39"/>
    <n v="200"/>
    <n v="50"/>
    <n v="65"/>
    <n v="4"/>
    <m/>
    <n v="25"/>
    <x v="2"/>
    <n v="250"/>
    <x v="78"/>
    <m/>
    <x v="54"/>
    <x v="29"/>
    <x v="6"/>
    <x v="1"/>
  </r>
  <r>
    <d v="2025-07-05T00:00:00"/>
    <s v="Tenali"/>
    <s v="India"/>
    <x v="0"/>
    <s v="Male"/>
    <x v="4"/>
    <x v="45"/>
    <n v="8000"/>
    <n v="2000"/>
    <n v="2600"/>
    <n v="4"/>
    <m/>
    <n v="260"/>
    <x v="1"/>
    <n v="10000"/>
    <x v="130"/>
    <m/>
    <x v="119"/>
    <x v="29"/>
    <x v="6"/>
    <x v="1"/>
  </r>
  <r>
    <d v="2025-07-05T00:00:00"/>
    <s v="Hamburg"/>
    <s v="Germany"/>
    <x v="1"/>
    <s v="Male"/>
    <x v="0"/>
    <x v="1"/>
    <n v="720"/>
    <n v="80"/>
    <n v="104"/>
    <n v="9"/>
    <m/>
    <n v="82.8"/>
    <x v="1"/>
    <n v="828"/>
    <x v="101"/>
    <m/>
    <x v="1"/>
    <x v="29"/>
    <x v="6"/>
    <x v="1"/>
  </r>
  <r>
    <d v="2025-07-05T00:00:00"/>
    <s v="Surat"/>
    <s v="India"/>
    <x v="1"/>
    <s v="Male"/>
    <x v="0"/>
    <x v="38"/>
    <n v="90"/>
    <n v="45"/>
    <n v="59"/>
    <n v="2"/>
    <m/>
    <n v="14.04"/>
    <x v="0"/>
    <n v="117"/>
    <x v="129"/>
    <m/>
    <x v="117"/>
    <x v="29"/>
    <x v="6"/>
    <x v="1"/>
  </r>
  <r>
    <d v="2025-07-05T00:00:00"/>
    <s v="Milwaukee"/>
    <s v="USA"/>
    <x v="0"/>
    <s v="Male"/>
    <x v="0"/>
    <x v="0"/>
    <n v="750"/>
    <n v="250"/>
    <n v="325"/>
    <n v="3"/>
    <m/>
    <n v="48.75"/>
    <x v="1"/>
    <n v="975"/>
    <x v="141"/>
    <m/>
    <x v="126"/>
    <x v="29"/>
    <x v="6"/>
    <x v="1"/>
  </r>
  <r>
    <d v="2025-07-05T00:00:00"/>
    <s v="Kota"/>
    <s v="India"/>
    <x v="0"/>
    <s v="Female"/>
    <x v="2"/>
    <x v="15"/>
    <n v="10500"/>
    <n v="3500"/>
    <n v="4550"/>
    <n v="3"/>
    <m/>
    <n v="455"/>
    <x v="0"/>
    <n v="13650"/>
    <x v="272"/>
    <m/>
    <x v="205"/>
    <x v="29"/>
    <x v="6"/>
    <x v="1"/>
  </r>
  <r>
    <d v="2025-07-05T00:00:00"/>
    <s v="Hyderabad"/>
    <s v="India"/>
    <x v="0"/>
    <s v="Male"/>
    <x v="0"/>
    <x v="3"/>
    <n v="600"/>
    <n v="100"/>
    <n v="130"/>
    <n v="6"/>
    <m/>
    <n v="52.5"/>
    <x v="0"/>
    <n v="750"/>
    <x v="22"/>
    <m/>
    <x v="5"/>
    <x v="29"/>
    <x v="6"/>
    <x v="1"/>
  </r>
  <r>
    <d v="2025-07-05T00:00:00"/>
    <s v="Delhi"/>
    <s v="India"/>
    <x v="0"/>
    <s v="Male"/>
    <x v="2"/>
    <x v="17"/>
    <n v="15400"/>
    <n v="2200"/>
    <n v="2860"/>
    <n v="7"/>
    <m/>
    <n v="286"/>
    <x v="0"/>
    <n v="20020"/>
    <x v="50"/>
    <m/>
    <x v="51"/>
    <x v="29"/>
    <x v="6"/>
    <x v="1"/>
  </r>
  <r>
    <d v="2025-07-05T00:00:00"/>
    <s v="Jacksonville"/>
    <s v="USA"/>
    <x v="1"/>
    <s v="Male"/>
    <x v="2"/>
    <x v="19"/>
    <n v="72000"/>
    <n v="18000"/>
    <n v="23400"/>
    <n v="4"/>
    <m/>
    <n v="3510"/>
    <x v="1"/>
    <n v="93600"/>
    <x v="39"/>
    <m/>
    <x v="39"/>
    <x v="29"/>
    <x v="6"/>
    <x v="1"/>
  </r>
  <r>
    <d v="2025-07-05T00:00:00"/>
    <s v="New York"/>
    <s v="USA"/>
    <x v="1"/>
    <s v="Female"/>
    <x v="4"/>
    <x v="28"/>
    <n v="700"/>
    <n v="100"/>
    <n v="130"/>
    <n v="7"/>
    <m/>
    <n v="100"/>
    <x v="2"/>
    <n v="910"/>
    <x v="34"/>
    <m/>
    <x v="3"/>
    <x v="29"/>
    <x v="6"/>
    <x v="1"/>
  </r>
  <r>
    <d v="2025-07-05T00:00:00"/>
    <s v="Vijayawada"/>
    <s v="India"/>
    <x v="0"/>
    <s v="Female"/>
    <x v="0"/>
    <x v="38"/>
    <n v="180"/>
    <n v="45"/>
    <n v="59"/>
    <n v="4"/>
    <m/>
    <n v="11.7"/>
    <x v="1"/>
    <n v="234"/>
    <x v="2"/>
    <m/>
    <x v="94"/>
    <x v="29"/>
    <x v="6"/>
    <x v="1"/>
  </r>
  <r>
    <d v="2025-08-05T00:00:00"/>
    <s v="Indianapolis"/>
    <s v="USA"/>
    <x v="0"/>
    <s v="Female"/>
    <x v="0"/>
    <x v="32"/>
    <n v="100"/>
    <n v="20"/>
    <n v="26"/>
    <n v="5"/>
    <m/>
    <n v="6.25"/>
    <x v="1"/>
    <n v="125"/>
    <x v="29"/>
    <m/>
    <x v="9"/>
    <x v="29"/>
    <x v="7"/>
    <x v="1"/>
  </r>
  <r>
    <d v="2025-08-05T00:00:00"/>
    <s v="Delhi"/>
    <s v="India"/>
    <x v="0"/>
    <s v="Female"/>
    <x v="0"/>
    <x v="11"/>
    <n v="2200"/>
    <n v="550"/>
    <n v="715"/>
    <n v="4"/>
    <m/>
    <n v="100"/>
    <x v="2"/>
    <n v="2750"/>
    <x v="170"/>
    <m/>
    <x v="75"/>
    <x v="29"/>
    <x v="7"/>
    <x v="1"/>
  </r>
  <r>
    <d v="2025-08-05T00:00:00"/>
    <s v="Toronto"/>
    <s v="Canada"/>
    <x v="0"/>
    <s v="Male"/>
    <x v="0"/>
    <x v="1"/>
    <n v="400"/>
    <n v="80"/>
    <n v="104"/>
    <n v="5"/>
    <m/>
    <n v="36.4"/>
    <x v="0"/>
    <n v="520"/>
    <x v="20"/>
    <m/>
    <x v="20"/>
    <x v="29"/>
    <x v="7"/>
    <x v="1"/>
  </r>
  <r>
    <d v="2025-08-05T00:00:00"/>
    <s v="Hapur"/>
    <s v="India"/>
    <x v="0"/>
    <s v="Male"/>
    <x v="2"/>
    <x v="29"/>
    <n v="48000"/>
    <n v="12000"/>
    <n v="15600"/>
    <n v="4"/>
    <m/>
    <n v="2340"/>
    <x v="1"/>
    <n v="60000"/>
    <x v="149"/>
    <m/>
    <x v="43"/>
    <x v="29"/>
    <x v="7"/>
    <x v="1"/>
  </r>
  <r>
    <d v="2025-08-05T00:00:00"/>
    <s v="Jalgaon"/>
    <s v="India"/>
    <x v="0"/>
    <s v="Male"/>
    <x v="0"/>
    <x v="43"/>
    <n v="49"/>
    <n v="7"/>
    <n v="9"/>
    <n v="7"/>
    <m/>
    <n v="3.0625"/>
    <x v="1"/>
    <n v="61.25"/>
    <x v="76"/>
    <m/>
    <x v="34"/>
    <x v="29"/>
    <x v="7"/>
    <x v="1"/>
  </r>
  <r>
    <d v="2025-08-05T00:00:00"/>
    <s v="Tumkur"/>
    <s v="India"/>
    <x v="1"/>
    <s v="Male"/>
    <x v="4"/>
    <x v="45"/>
    <n v="16000"/>
    <n v="2000"/>
    <n v="2600"/>
    <n v="8"/>
    <m/>
    <n v="260"/>
    <x v="2"/>
    <n v="20800"/>
    <x v="103"/>
    <m/>
    <x v="95"/>
    <x v="29"/>
    <x v="7"/>
    <x v="1"/>
  </r>
  <r>
    <d v="2025-08-05T00:00:00"/>
    <s v="Ahmedabad"/>
    <s v="India"/>
    <x v="0"/>
    <s v="Male"/>
    <x v="2"/>
    <x v="17"/>
    <n v="11000"/>
    <n v="2200"/>
    <n v="2860"/>
    <n v="5"/>
    <m/>
    <n v="286"/>
    <x v="0"/>
    <n v="14300"/>
    <x v="21"/>
    <m/>
    <x v="125"/>
    <x v="29"/>
    <x v="7"/>
    <x v="1"/>
  </r>
  <r>
    <d v="2025-08-05T00:00:00"/>
    <s v="Kollam"/>
    <s v="India"/>
    <x v="1"/>
    <s v="Female"/>
    <x v="4"/>
    <x v="30"/>
    <n v="12000"/>
    <n v="1500"/>
    <n v="1950"/>
    <n v="8"/>
    <m/>
    <n v="195"/>
    <x v="0"/>
    <n v="15600"/>
    <x v="41"/>
    <m/>
    <x v="42"/>
    <x v="29"/>
    <x v="7"/>
    <x v="1"/>
  </r>
  <r>
    <d v="2025-08-05T00:00:00"/>
    <s v="Tumkur"/>
    <s v="India"/>
    <x v="0"/>
    <s v="Male"/>
    <x v="1"/>
    <x v="39"/>
    <n v="400"/>
    <n v="50"/>
    <n v="65"/>
    <n v="8"/>
    <m/>
    <n v="50"/>
    <x v="2"/>
    <n v="500"/>
    <x v="132"/>
    <m/>
    <x v="20"/>
    <x v="29"/>
    <x v="7"/>
    <x v="1"/>
  </r>
  <r>
    <d v="2025-08-05T00:00:00"/>
    <s v="Ras Al Khaimah"/>
    <s v="UAE"/>
    <x v="0"/>
    <s v="Male"/>
    <x v="0"/>
    <x v="0"/>
    <n v="750"/>
    <n v="250"/>
    <n v="325"/>
    <n v="3"/>
    <m/>
    <n v="48.75"/>
    <x v="1"/>
    <n v="975"/>
    <x v="141"/>
    <m/>
    <x v="126"/>
    <x v="29"/>
    <x v="7"/>
    <x v="1"/>
  </r>
  <r>
    <d v="2025-08-05T00:00:00"/>
    <s v="Dresden"/>
    <s v="Germany"/>
    <x v="0"/>
    <s v="Male"/>
    <x v="0"/>
    <x v="32"/>
    <n v="80"/>
    <n v="20"/>
    <n v="26"/>
    <n v="4"/>
    <m/>
    <n v="7.28"/>
    <x v="0"/>
    <n v="104"/>
    <x v="60"/>
    <m/>
    <x v="59"/>
    <x v="29"/>
    <x v="7"/>
    <x v="1"/>
  </r>
  <r>
    <d v="2025-08-05T00:00:00"/>
    <s v="Nagpur"/>
    <s v="India"/>
    <x v="0"/>
    <s v="Male"/>
    <x v="2"/>
    <x v="24"/>
    <n v="1000"/>
    <n v="250"/>
    <n v="325"/>
    <n v="4"/>
    <m/>
    <n v="62.5"/>
    <x v="1"/>
    <n v="1250"/>
    <x v="214"/>
    <m/>
    <x v="22"/>
    <x v="29"/>
    <x v="7"/>
    <x v="1"/>
  </r>
  <r>
    <d v="2025-08-05T00:00:00"/>
    <s v="Cologne"/>
    <s v="Germany"/>
    <x v="0"/>
    <s v="Male"/>
    <x v="2"/>
    <x v="18"/>
    <n v="7200"/>
    <n v="1200"/>
    <n v="1560"/>
    <n v="6"/>
    <m/>
    <n v="156"/>
    <x v="0"/>
    <n v="9360"/>
    <x v="19"/>
    <m/>
    <x v="19"/>
    <x v="29"/>
    <x v="7"/>
    <x v="1"/>
  </r>
  <r>
    <d v="2025-08-05T00:00:00"/>
    <s v="Raichur"/>
    <s v="India"/>
    <x v="1"/>
    <s v="Female"/>
    <x v="1"/>
    <x v="50"/>
    <n v="1000"/>
    <n v="200"/>
    <n v="260"/>
    <n v="5"/>
    <m/>
    <n v="100"/>
    <x v="0"/>
    <n v="1250"/>
    <x v="214"/>
    <m/>
    <x v="22"/>
    <x v="29"/>
    <x v="7"/>
    <x v="1"/>
  </r>
  <r>
    <d v="2025-08-05T00:00:00"/>
    <s v="Hyderabad"/>
    <s v="India"/>
    <x v="0"/>
    <s v="Female"/>
    <x v="2"/>
    <x v="10"/>
    <n v="3200"/>
    <n v="800"/>
    <n v="1040"/>
    <n v="4"/>
    <m/>
    <n v="104"/>
    <x v="0"/>
    <n v="4000"/>
    <x v="63"/>
    <m/>
    <x v="61"/>
    <x v="29"/>
    <x v="7"/>
    <x v="1"/>
  </r>
  <r>
    <d v="2025-08-05T00:00:00"/>
    <s v="Perth"/>
    <s v="Australia"/>
    <x v="0"/>
    <s v="Male"/>
    <x v="0"/>
    <x v="1"/>
    <n v="480"/>
    <n v="80"/>
    <n v="104"/>
    <n v="6"/>
    <m/>
    <n v="43.68"/>
    <x v="0"/>
    <n v="624"/>
    <x v="201"/>
    <m/>
    <x v="110"/>
    <x v="29"/>
    <x v="7"/>
    <x v="1"/>
  </r>
  <r>
    <d v="2025-08-05T00:00:00"/>
    <s v="Raichur"/>
    <s v="India"/>
    <x v="0"/>
    <s v="Female"/>
    <x v="5"/>
    <x v="23"/>
    <n v="15"/>
    <n v="15"/>
    <n v="20"/>
    <n v="1"/>
    <m/>
    <n v="1.365"/>
    <x v="0"/>
    <n v="19.5"/>
    <x v="323"/>
    <m/>
    <x v="204"/>
    <x v="29"/>
    <x v="7"/>
    <x v="1"/>
  </r>
  <r>
    <d v="2025-08-05T00:00:00"/>
    <s v="Jalandhar"/>
    <s v="India"/>
    <x v="0"/>
    <s v="Male"/>
    <x v="4"/>
    <x v="34"/>
    <n v="7500"/>
    <n v="2500"/>
    <n v="3250"/>
    <n v="3"/>
    <m/>
    <n v="325"/>
    <x v="1"/>
    <n v="9750"/>
    <x v="49"/>
    <m/>
    <x v="50"/>
    <x v="29"/>
    <x v="7"/>
    <x v="1"/>
  </r>
  <r>
    <d v="2025-08-05T00:00:00"/>
    <s v="Milwaukee"/>
    <s v="USA"/>
    <x v="1"/>
    <s v="Female"/>
    <x v="0"/>
    <x v="6"/>
    <n v="160"/>
    <n v="20"/>
    <n v="26"/>
    <n v="8"/>
    <m/>
    <n v="19.2"/>
    <x v="1"/>
    <n v="192"/>
    <x v="11"/>
    <m/>
    <x v="11"/>
    <x v="29"/>
    <x v="7"/>
    <x v="1"/>
  </r>
  <r>
    <d v="2025-08-05T00:00:00"/>
    <s v="Agra"/>
    <s v="India"/>
    <x v="0"/>
    <s v="Male"/>
    <x v="0"/>
    <x v="32"/>
    <n v="20"/>
    <n v="20"/>
    <n v="26"/>
    <n v="1"/>
    <m/>
    <n v="1.82"/>
    <x v="0"/>
    <n v="26"/>
    <x v="26"/>
    <m/>
    <x v="201"/>
    <x v="29"/>
    <x v="7"/>
    <x v="1"/>
  </r>
  <r>
    <d v="2025-08-05T00:00:00"/>
    <s v="Chennai"/>
    <s v="India"/>
    <x v="1"/>
    <s v="Male"/>
    <x v="2"/>
    <x v="17"/>
    <n v="6600"/>
    <n v="2200"/>
    <n v="2860"/>
    <n v="3"/>
    <m/>
    <n v="286"/>
    <x v="1"/>
    <n v="8580"/>
    <x v="223"/>
    <m/>
    <x v="174"/>
    <x v="29"/>
    <x v="7"/>
    <x v="1"/>
  </r>
  <r>
    <d v="2025-08-05T00:00:00"/>
    <s v="Leeds"/>
    <s v="UK"/>
    <x v="0"/>
    <s v="Female"/>
    <x v="5"/>
    <x v="41"/>
    <n v="18"/>
    <n v="3"/>
    <n v="4"/>
    <n v="6"/>
    <m/>
    <n v="2.34"/>
    <x v="2"/>
    <n v="23.4"/>
    <x v="336"/>
    <m/>
    <x v="231"/>
    <x v="29"/>
    <x v="7"/>
    <x v="1"/>
  </r>
  <r>
    <d v="2025-08-05T00:00:00"/>
    <s v="Nashik"/>
    <s v="India"/>
    <x v="0"/>
    <s v="Female"/>
    <x v="0"/>
    <x v="4"/>
    <n v="160"/>
    <n v="40"/>
    <n v="52"/>
    <n v="4"/>
    <m/>
    <n v="10.4"/>
    <x v="1"/>
    <n v="208"/>
    <x v="61"/>
    <m/>
    <x v="11"/>
    <x v="29"/>
    <x v="7"/>
    <x v="1"/>
  </r>
  <r>
    <d v="2025-09-05T00:00:00"/>
    <s v="BrasÃ­lia"/>
    <s v="Brazil"/>
    <x v="0"/>
    <s v="Male"/>
    <x v="2"/>
    <x v="15"/>
    <n v="17500"/>
    <n v="3500"/>
    <n v="4550"/>
    <n v="5"/>
    <m/>
    <n v="455"/>
    <x v="0"/>
    <n v="22750"/>
    <x v="18"/>
    <m/>
    <x v="118"/>
    <x v="29"/>
    <x v="8"/>
    <x v="1"/>
  </r>
  <r>
    <d v="2025-09-05T00:00:00"/>
    <s v="Dresden"/>
    <s v="Germany"/>
    <x v="0"/>
    <s v="Female"/>
    <x v="3"/>
    <x v="42"/>
    <n v="630"/>
    <n v="90"/>
    <n v="117"/>
    <n v="7"/>
    <m/>
    <n v="40.950000000000003"/>
    <x v="1"/>
    <n v="819"/>
    <x v="177"/>
    <m/>
    <x v="15"/>
    <x v="29"/>
    <x v="8"/>
    <x v="1"/>
  </r>
  <r>
    <d v="2025-09-05T00:00:00"/>
    <s v="Kolhapur"/>
    <s v="India"/>
    <x v="0"/>
    <s v="Female"/>
    <x v="2"/>
    <x v="17"/>
    <n v="19800"/>
    <n v="2200"/>
    <n v="2860"/>
    <n v="9"/>
    <m/>
    <n v="286"/>
    <x v="0"/>
    <n v="24750"/>
    <x v="378"/>
    <m/>
    <x v="242"/>
    <x v="29"/>
    <x v="8"/>
    <x v="1"/>
  </r>
  <r>
    <d v="2025-09-05T00:00:00"/>
    <s v="Jacksonville"/>
    <s v="USA"/>
    <x v="0"/>
    <s v="Male"/>
    <x v="2"/>
    <x v="10"/>
    <n v="3200"/>
    <n v="800"/>
    <n v="1040"/>
    <n v="4"/>
    <m/>
    <n v="104"/>
    <x v="1"/>
    <n v="4000"/>
    <x v="63"/>
    <m/>
    <x v="61"/>
    <x v="29"/>
    <x v="8"/>
    <x v="1"/>
  </r>
  <r>
    <d v="2025-09-05T00:00:00"/>
    <s v="Manchester"/>
    <s v="UK"/>
    <x v="0"/>
    <s v="Male"/>
    <x v="0"/>
    <x v="5"/>
    <n v="450"/>
    <n v="90"/>
    <n v="117"/>
    <n v="5"/>
    <m/>
    <n v="40.950000000000003"/>
    <x v="0"/>
    <n v="585"/>
    <x v="74"/>
    <m/>
    <x v="72"/>
    <x v="29"/>
    <x v="8"/>
    <x v="1"/>
  </r>
  <r>
    <d v="2025-09-05T00:00:00"/>
    <s v="Ottawa"/>
    <s v="Canada"/>
    <x v="0"/>
    <s v="Female"/>
    <x v="4"/>
    <x v="37"/>
    <n v="1200"/>
    <n v="300"/>
    <n v="390"/>
    <n v="4"/>
    <m/>
    <n v="100"/>
    <x v="0"/>
    <n v="1560"/>
    <x v="115"/>
    <m/>
    <x v="105"/>
    <x v="29"/>
    <x v="8"/>
    <x v="1"/>
  </r>
  <r>
    <d v="2025-09-05T00:00:00"/>
    <s v="Montreal"/>
    <s v="Canada"/>
    <x v="0"/>
    <s v="Female"/>
    <x v="0"/>
    <x v="1"/>
    <n v="400"/>
    <n v="80"/>
    <n v="104"/>
    <n v="5"/>
    <m/>
    <n v="26"/>
    <x v="1"/>
    <n v="520"/>
    <x v="20"/>
    <m/>
    <x v="20"/>
    <x v="29"/>
    <x v="8"/>
    <x v="1"/>
  </r>
  <r>
    <d v="2025-09-05T00:00:00"/>
    <s v="Fortaleza"/>
    <s v="Brazil"/>
    <x v="1"/>
    <s v="Female"/>
    <x v="0"/>
    <x v="43"/>
    <n v="49"/>
    <n v="7"/>
    <n v="9"/>
    <n v="7"/>
    <m/>
    <n v="9.5549999999999997"/>
    <x v="2"/>
    <n v="63.7"/>
    <x v="200"/>
    <m/>
    <x v="34"/>
    <x v="29"/>
    <x v="8"/>
    <x v="1"/>
  </r>
  <r>
    <d v="2025-09-05T00:00:00"/>
    <s v="Vijayawada"/>
    <s v="India"/>
    <x v="1"/>
    <s v="Male"/>
    <x v="0"/>
    <x v="1"/>
    <n v="640"/>
    <n v="80"/>
    <n v="104"/>
    <n v="8"/>
    <m/>
    <n v="100"/>
    <x v="2"/>
    <n v="800"/>
    <x v="131"/>
    <m/>
    <x v="162"/>
    <x v="29"/>
    <x v="8"/>
    <x v="1"/>
  </r>
  <r>
    <d v="2025-09-05T00:00:00"/>
    <s v="SÃ£o Paulo"/>
    <s v="Brazil"/>
    <x v="0"/>
    <s v="Male"/>
    <x v="2"/>
    <x v="7"/>
    <n v="330000"/>
    <n v="55000"/>
    <n v="71500"/>
    <n v="6"/>
    <m/>
    <n v="10725"/>
    <x v="0"/>
    <n v="429000"/>
    <x v="255"/>
    <m/>
    <x v="132"/>
    <x v="29"/>
    <x v="8"/>
    <x v="1"/>
  </r>
  <r>
    <d v="2025-09-05T00:00:00"/>
    <s v="Kolhapur"/>
    <s v="India"/>
    <x v="0"/>
    <s v="Female"/>
    <x v="4"/>
    <x v="13"/>
    <n v="4500"/>
    <n v="900"/>
    <n v="1170"/>
    <n v="5"/>
    <m/>
    <n v="117"/>
    <x v="1"/>
    <n v="5850"/>
    <x v="194"/>
    <m/>
    <x v="40"/>
    <x v="29"/>
    <x v="8"/>
    <x v="1"/>
  </r>
  <r>
    <d v="2025-09-05T00:00:00"/>
    <s v="Manaus"/>
    <s v="Brazil"/>
    <x v="0"/>
    <s v="Male"/>
    <x v="0"/>
    <x v="36"/>
    <n v="275"/>
    <n v="55"/>
    <n v="72"/>
    <n v="5"/>
    <m/>
    <n v="17.875"/>
    <x v="1"/>
    <n v="357.5"/>
    <x v="120"/>
    <m/>
    <x v="113"/>
    <x v="29"/>
    <x v="8"/>
    <x v="1"/>
  </r>
  <r>
    <d v="2025-09-05T00:00:00"/>
    <s v="Thiruvananthapuram"/>
    <s v="India"/>
    <x v="0"/>
    <s v="Male"/>
    <x v="3"/>
    <x v="42"/>
    <n v="720"/>
    <n v="90"/>
    <n v="117"/>
    <n v="8"/>
    <m/>
    <n v="63"/>
    <x v="0"/>
    <n v="900"/>
    <x v="5"/>
    <m/>
    <x v="1"/>
    <x v="29"/>
    <x v="8"/>
    <x v="1"/>
  </r>
  <r>
    <d v="2025-09-05T00:00:00"/>
    <s v="Bareilly"/>
    <s v="India"/>
    <x v="0"/>
    <s v="Female"/>
    <x v="0"/>
    <x v="9"/>
    <n v="120"/>
    <n v="60"/>
    <n v="78"/>
    <n v="2"/>
    <m/>
    <n v="10.5"/>
    <x v="0"/>
    <n v="150"/>
    <x v="53"/>
    <m/>
    <x v="4"/>
    <x v="29"/>
    <x v="8"/>
    <x v="1"/>
  </r>
  <r>
    <d v="2025-09-05T00:00:00"/>
    <s v="Dallas"/>
    <s v="USA"/>
    <x v="1"/>
    <s v="Male"/>
    <x v="0"/>
    <x v="0"/>
    <n v="2000"/>
    <n v="250"/>
    <n v="325"/>
    <n v="8"/>
    <m/>
    <n v="100"/>
    <x v="1"/>
    <n v="2600"/>
    <x v="47"/>
    <m/>
    <x v="48"/>
    <x v="29"/>
    <x v="8"/>
    <x v="1"/>
  </r>
  <r>
    <d v="2025-09-05T00:00:00"/>
    <s v="Sambalpur"/>
    <s v="India"/>
    <x v="1"/>
    <s v="Female"/>
    <x v="2"/>
    <x v="18"/>
    <n v="12000"/>
    <n v="1200"/>
    <n v="1560"/>
    <n v="10"/>
    <m/>
    <n v="156"/>
    <x v="1"/>
    <n v="15600"/>
    <x v="41"/>
    <m/>
    <x v="42"/>
    <x v="29"/>
    <x v="8"/>
    <x v="1"/>
  </r>
  <r>
    <d v="2025-09-05T00:00:00"/>
    <s v="Hyderabad"/>
    <s v="India"/>
    <x v="0"/>
    <s v="Male"/>
    <x v="1"/>
    <x v="39"/>
    <n v="450"/>
    <n v="50"/>
    <n v="65"/>
    <n v="9"/>
    <m/>
    <n v="29.25"/>
    <x v="1"/>
    <n v="585"/>
    <x v="74"/>
    <m/>
    <x v="72"/>
    <x v="29"/>
    <x v="8"/>
    <x v="1"/>
  </r>
  <r>
    <d v="2025-09-05T00:00:00"/>
    <s v="Dresden"/>
    <s v="Germany"/>
    <x v="1"/>
    <s v="Female"/>
    <x v="2"/>
    <x v="10"/>
    <n v="6400"/>
    <n v="800"/>
    <n v="1040"/>
    <n v="8"/>
    <m/>
    <n v="104"/>
    <x v="0"/>
    <n v="8000"/>
    <x v="251"/>
    <m/>
    <x v="175"/>
    <x v="29"/>
    <x v="8"/>
    <x v="1"/>
  </r>
  <r>
    <d v="2025-09-05T00:00:00"/>
    <s v="Sheffield"/>
    <s v="UK"/>
    <x v="0"/>
    <s v="Female"/>
    <x v="2"/>
    <x v="18"/>
    <n v="2400"/>
    <n v="1200"/>
    <n v="1560"/>
    <n v="2"/>
    <m/>
    <n v="156"/>
    <x v="0"/>
    <n v="3120"/>
    <x v="72"/>
    <m/>
    <x v="70"/>
    <x v="29"/>
    <x v="8"/>
    <x v="1"/>
  </r>
  <r>
    <d v="2025-09-05T00:00:00"/>
    <s v="Fortaleza"/>
    <s v="Brazil"/>
    <x v="0"/>
    <s v="Male"/>
    <x v="2"/>
    <x v="17"/>
    <n v="8800"/>
    <n v="2200"/>
    <n v="2860"/>
    <n v="4"/>
    <m/>
    <n v="286"/>
    <x v="1"/>
    <n v="10120"/>
    <x v="114"/>
    <m/>
    <x v="58"/>
    <x v="29"/>
    <x v="8"/>
    <x v="1"/>
  </r>
  <r>
    <d v="2025-09-05T00:00:00"/>
    <s v="Indianapolis"/>
    <s v="USA"/>
    <x v="0"/>
    <s v="Female"/>
    <x v="0"/>
    <x v="27"/>
    <n v="240"/>
    <n v="40"/>
    <n v="52"/>
    <n v="6"/>
    <m/>
    <n v="15.6"/>
    <x v="1"/>
    <n v="312"/>
    <x v="7"/>
    <m/>
    <x v="7"/>
    <x v="29"/>
    <x v="8"/>
    <x v="1"/>
  </r>
  <r>
    <d v="2025-09-05T00:00:00"/>
    <s v="Patna"/>
    <s v="India"/>
    <x v="0"/>
    <s v="Female"/>
    <x v="5"/>
    <x v="20"/>
    <n v="70"/>
    <n v="10"/>
    <n v="13"/>
    <n v="7"/>
    <m/>
    <n v="4.55"/>
    <x v="1"/>
    <n v="91"/>
    <x v="30"/>
    <m/>
    <x v="245"/>
    <x v="29"/>
    <x v="8"/>
    <x v="1"/>
  </r>
  <r>
    <d v="2025-09-05T00:00:00"/>
    <s v="Allahabad"/>
    <s v="India"/>
    <x v="0"/>
    <s v="Female"/>
    <x v="4"/>
    <x v="45"/>
    <n v="14000"/>
    <n v="2000"/>
    <n v="2600"/>
    <n v="7"/>
    <m/>
    <n v="260"/>
    <x v="0"/>
    <n v="18200"/>
    <x v="195"/>
    <m/>
    <x v="107"/>
    <x v="29"/>
    <x v="8"/>
    <x v="1"/>
  </r>
  <r>
    <d v="2025-09-05T00:00:00"/>
    <s v="Aligarh"/>
    <s v="India"/>
    <x v="0"/>
    <s v="Male"/>
    <x v="4"/>
    <x v="30"/>
    <n v="9000"/>
    <n v="1500"/>
    <n v="1950"/>
    <n v="6"/>
    <m/>
    <n v="195"/>
    <x v="2"/>
    <n v="11250"/>
    <x v="49"/>
    <m/>
    <x v="23"/>
    <x v="29"/>
    <x v="8"/>
    <x v="1"/>
  </r>
  <r>
    <d v="2025-09-05T00:00:00"/>
    <s v="Kota"/>
    <s v="India"/>
    <x v="0"/>
    <s v="Male"/>
    <x v="0"/>
    <x v="0"/>
    <n v="1500"/>
    <n v="250"/>
    <n v="325"/>
    <n v="6"/>
    <m/>
    <n v="100"/>
    <x v="2"/>
    <n v="1875"/>
    <x v="134"/>
    <m/>
    <x v="0"/>
    <x v="29"/>
    <x v="8"/>
    <x v="1"/>
  </r>
  <r>
    <d v="2025-09-05T00:00:00"/>
    <s v="Ratlam"/>
    <s v="India"/>
    <x v="0"/>
    <s v="Male"/>
    <x v="0"/>
    <x v="33"/>
    <n v="300"/>
    <n v="60"/>
    <n v="78"/>
    <n v="5"/>
    <m/>
    <n v="27.3"/>
    <x v="0"/>
    <n v="390"/>
    <x v="43"/>
    <m/>
    <x v="85"/>
    <x v="29"/>
    <x v="8"/>
    <x v="1"/>
  </r>
  <r>
    <d v="2025-09-05T00:00:00"/>
    <s v="San Francisco"/>
    <s v="USA"/>
    <x v="0"/>
    <s v="Male"/>
    <x v="4"/>
    <x v="31"/>
    <n v="800"/>
    <n v="800"/>
    <n v="1040"/>
    <n v="1"/>
    <m/>
    <n v="52"/>
    <x v="1"/>
    <n v="1040"/>
    <x v="73"/>
    <m/>
    <x v="71"/>
    <x v="29"/>
    <x v="8"/>
    <x v="1"/>
  </r>
  <r>
    <d v="2025-09-05T00:00:00"/>
    <s v="Mysore"/>
    <s v="India"/>
    <x v="0"/>
    <s v="Female"/>
    <x v="0"/>
    <x v="32"/>
    <n v="140"/>
    <n v="20"/>
    <n v="26"/>
    <n v="7"/>
    <m/>
    <n v="17.5"/>
    <x v="2"/>
    <n v="175"/>
    <x v="145"/>
    <m/>
    <x v="62"/>
    <x v="29"/>
    <x v="8"/>
    <x v="1"/>
  </r>
  <r>
    <d v="2025-10-05T00:00:00"/>
    <s v="Gold Coast"/>
    <s v="Australia"/>
    <x v="0"/>
    <s v="Male"/>
    <x v="1"/>
    <x v="50"/>
    <n v="400"/>
    <n v="200"/>
    <n v="260"/>
    <n v="2"/>
    <m/>
    <n v="36.4"/>
    <x v="0"/>
    <n v="520"/>
    <x v="20"/>
    <m/>
    <x v="20"/>
    <x v="29"/>
    <x v="9"/>
    <x v="1"/>
  </r>
  <r>
    <d v="2025-10-05T00:00:00"/>
    <s v="Vancouver"/>
    <s v="Canada"/>
    <x v="1"/>
    <s v="Female"/>
    <x v="2"/>
    <x v="18"/>
    <n v="4800"/>
    <n v="1200"/>
    <n v="1560"/>
    <n v="4"/>
    <m/>
    <n v="156"/>
    <x v="1"/>
    <n v="6000"/>
    <x v="12"/>
    <m/>
    <x v="38"/>
    <x v="29"/>
    <x v="9"/>
    <x v="1"/>
  </r>
  <r>
    <d v="2025-10-05T00:00:00"/>
    <s v="Lucknow"/>
    <s v="India"/>
    <x v="0"/>
    <s v="Female"/>
    <x v="2"/>
    <x v="52"/>
    <n v="15000"/>
    <n v="5000"/>
    <n v="6500"/>
    <n v="3"/>
    <m/>
    <n v="650"/>
    <x v="1"/>
    <n v="19500"/>
    <x v="151"/>
    <m/>
    <x v="134"/>
    <x v="29"/>
    <x v="9"/>
    <x v="1"/>
  </r>
  <r>
    <d v="2025-10-05T00:00:00"/>
    <s v="Chicago"/>
    <s v="USA"/>
    <x v="0"/>
    <s v="Female"/>
    <x v="0"/>
    <x v="33"/>
    <n v="300"/>
    <n v="60"/>
    <n v="78"/>
    <n v="5"/>
    <m/>
    <n v="39"/>
    <x v="2"/>
    <n v="390"/>
    <x v="43"/>
    <m/>
    <x v="85"/>
    <x v="29"/>
    <x v="9"/>
    <x v="1"/>
  </r>
  <r>
    <d v="2025-10-05T00:00:00"/>
    <s v="Baranagar"/>
    <s v="India"/>
    <x v="1"/>
    <s v="Female"/>
    <x v="0"/>
    <x v="6"/>
    <n v="100"/>
    <n v="20"/>
    <n v="26"/>
    <n v="5"/>
    <m/>
    <n v="18"/>
    <x v="2"/>
    <n v="120"/>
    <x v="9"/>
    <m/>
    <x v="9"/>
    <x v="29"/>
    <x v="9"/>
    <x v="1"/>
  </r>
  <r>
    <d v="2025-10-05T00:00:00"/>
    <s v="Chennai"/>
    <s v="India"/>
    <x v="1"/>
    <s v="Male"/>
    <x v="0"/>
    <x v="3"/>
    <n v="500"/>
    <n v="100"/>
    <n v="130"/>
    <n v="5"/>
    <m/>
    <n v="86.25"/>
    <x v="2"/>
    <n v="575"/>
    <x v="24"/>
    <m/>
    <x v="24"/>
    <x v="29"/>
    <x v="9"/>
    <x v="1"/>
  </r>
  <r>
    <d v="2025-10-05T00:00:00"/>
    <s v="Tumkur"/>
    <s v="India"/>
    <x v="0"/>
    <s v="Female"/>
    <x v="2"/>
    <x v="52"/>
    <n v="10000"/>
    <n v="5000"/>
    <n v="6500"/>
    <n v="2"/>
    <m/>
    <n v="650"/>
    <x v="0"/>
    <n v="13000"/>
    <x v="93"/>
    <m/>
    <x v="88"/>
    <x v="29"/>
    <x v="9"/>
    <x v="1"/>
  </r>
  <r>
    <d v="2025-10-05T00:00:00"/>
    <s v="Houston"/>
    <s v="USA"/>
    <x v="0"/>
    <s v="Female"/>
    <x v="4"/>
    <x v="30"/>
    <n v="6000"/>
    <n v="1500"/>
    <n v="1950"/>
    <n v="4"/>
    <m/>
    <n v="195"/>
    <x v="1"/>
    <n v="7500"/>
    <x v="190"/>
    <m/>
    <x v="25"/>
    <x v="29"/>
    <x v="9"/>
    <x v="1"/>
  </r>
  <r>
    <d v="2025-10-05T00:00:00"/>
    <s v="Baranagar"/>
    <s v="India"/>
    <x v="1"/>
    <s v="Female"/>
    <x v="0"/>
    <x v="6"/>
    <n v="100"/>
    <n v="20"/>
    <n v="26"/>
    <n v="5"/>
    <m/>
    <n v="13"/>
    <x v="1"/>
    <n v="130"/>
    <x v="53"/>
    <m/>
    <x v="9"/>
    <x v="29"/>
    <x v="9"/>
    <x v="1"/>
  </r>
  <r>
    <d v="2025-10-05T00:00:00"/>
    <s v="Bangalore"/>
    <s v="India"/>
    <x v="1"/>
    <s v="Female"/>
    <x v="4"/>
    <x v="37"/>
    <n v="1500"/>
    <n v="300"/>
    <n v="390"/>
    <n v="5"/>
    <m/>
    <n v="100"/>
    <x v="0"/>
    <n v="1950"/>
    <x v="0"/>
    <m/>
    <x v="0"/>
    <x v="29"/>
    <x v="9"/>
    <x v="1"/>
  </r>
  <r>
    <d v="2025-10-05T00:00:00"/>
    <s v="Dubai"/>
    <s v="UAE"/>
    <x v="1"/>
    <s v="Male"/>
    <x v="0"/>
    <x v="32"/>
    <n v="120"/>
    <n v="20"/>
    <n v="26"/>
    <n v="6"/>
    <m/>
    <n v="15.6"/>
    <x v="1"/>
    <n v="156"/>
    <x v="4"/>
    <m/>
    <x v="4"/>
    <x v="29"/>
    <x v="9"/>
    <x v="1"/>
  </r>
  <r>
    <d v="2025-10-05T00:00:00"/>
    <s v="Sangli"/>
    <s v="India"/>
    <x v="0"/>
    <s v="Male"/>
    <x v="4"/>
    <x v="30"/>
    <n v="9000"/>
    <n v="1500"/>
    <n v="1950"/>
    <n v="6"/>
    <m/>
    <n v="195"/>
    <x v="0"/>
    <n v="11700"/>
    <x v="282"/>
    <m/>
    <x v="23"/>
    <x v="29"/>
    <x v="9"/>
    <x v="1"/>
  </r>
  <r>
    <d v="2025-10-05T00:00:00"/>
    <s v="Munich"/>
    <s v="Germany"/>
    <x v="0"/>
    <s v="Male"/>
    <x v="0"/>
    <x v="9"/>
    <n v="300"/>
    <n v="60"/>
    <n v="78"/>
    <n v="5"/>
    <m/>
    <n v="19.5"/>
    <x v="1"/>
    <n v="390"/>
    <x v="43"/>
    <m/>
    <x v="85"/>
    <x v="29"/>
    <x v="9"/>
    <x v="1"/>
  </r>
  <r>
    <d v="2025-10-05T00:00:00"/>
    <s v="Gwalior"/>
    <s v="India"/>
    <x v="0"/>
    <s v="Male"/>
    <x v="2"/>
    <x v="19"/>
    <n v="72000"/>
    <n v="18000"/>
    <n v="23400"/>
    <n v="4"/>
    <m/>
    <n v="3510"/>
    <x v="2"/>
    <n v="93600"/>
    <x v="39"/>
    <m/>
    <x v="39"/>
    <x v="29"/>
    <x v="9"/>
    <x v="1"/>
  </r>
  <r>
    <d v="2025-10-05T00:00:00"/>
    <s v="San Diego"/>
    <s v="USA"/>
    <x v="0"/>
    <s v="Male"/>
    <x v="3"/>
    <x v="42"/>
    <n v="630"/>
    <n v="90"/>
    <n v="117"/>
    <n v="7"/>
    <m/>
    <n v="81.900000000000006"/>
    <x v="2"/>
    <n v="819"/>
    <x v="177"/>
    <m/>
    <x v="15"/>
    <x v="29"/>
    <x v="9"/>
    <x v="1"/>
  </r>
  <r>
    <d v="2025-10-05T00:00:00"/>
    <s v="Leeds"/>
    <s v="UK"/>
    <x v="0"/>
    <s v="Male"/>
    <x v="4"/>
    <x v="16"/>
    <n v="7200"/>
    <n v="1800"/>
    <n v="2340"/>
    <n v="4"/>
    <m/>
    <n v="234"/>
    <x v="0"/>
    <n v="9360"/>
    <x v="19"/>
    <m/>
    <x v="19"/>
    <x v="29"/>
    <x v="9"/>
    <x v="1"/>
  </r>
  <r>
    <d v="2025-10-05T00:00:00"/>
    <s v="Ratlam"/>
    <s v="India"/>
    <x v="0"/>
    <s v="Female"/>
    <x v="4"/>
    <x v="30"/>
    <n v="7500"/>
    <n v="1500"/>
    <n v="1950"/>
    <n v="5"/>
    <m/>
    <n v="195"/>
    <x v="1"/>
    <n v="9750"/>
    <x v="49"/>
    <m/>
    <x v="50"/>
    <x v="29"/>
    <x v="9"/>
    <x v="1"/>
  </r>
  <r>
    <d v="2025-10-05T00:00:00"/>
    <s v="Baltimore"/>
    <s v="USA"/>
    <x v="1"/>
    <s v="Male"/>
    <x v="5"/>
    <x v="57"/>
    <n v="125"/>
    <n v="25"/>
    <n v="33"/>
    <n v="5"/>
    <m/>
    <n v="15.625"/>
    <x v="1"/>
    <n v="156.25"/>
    <x v="312"/>
    <m/>
    <x v="144"/>
    <x v="29"/>
    <x v="9"/>
    <x v="1"/>
  </r>
  <r>
    <d v="2025-10-05T00:00:00"/>
    <s v="Lucknow"/>
    <s v="India"/>
    <x v="1"/>
    <s v="Male"/>
    <x v="4"/>
    <x v="13"/>
    <n v="7200"/>
    <n v="900"/>
    <n v="1170"/>
    <n v="8"/>
    <m/>
    <n v="117"/>
    <x v="1"/>
    <n v="9360"/>
    <x v="19"/>
    <m/>
    <x v="19"/>
    <x v="29"/>
    <x v="9"/>
    <x v="1"/>
  </r>
  <r>
    <d v="2025-10-05T00:00:00"/>
    <s v="Kanpur"/>
    <s v="India"/>
    <x v="0"/>
    <s v="Female"/>
    <x v="4"/>
    <x v="28"/>
    <n v="600"/>
    <n v="100"/>
    <n v="130"/>
    <n v="6"/>
    <m/>
    <n v="72"/>
    <x v="2"/>
    <n v="720"/>
    <x v="20"/>
    <m/>
    <x v="5"/>
    <x v="29"/>
    <x v="9"/>
    <x v="1"/>
  </r>
  <r>
    <d v="2025-10-05T00:00:00"/>
    <s v="Gwalior"/>
    <s v="India"/>
    <x v="0"/>
    <s v="Male"/>
    <x v="4"/>
    <x v="28"/>
    <n v="700"/>
    <n v="100"/>
    <n v="130"/>
    <n v="7"/>
    <m/>
    <n v="63.7"/>
    <x v="0"/>
    <n v="910"/>
    <x v="34"/>
    <m/>
    <x v="3"/>
    <x v="29"/>
    <x v="9"/>
    <x v="1"/>
  </r>
  <r>
    <d v="2025-10-05T00:00:00"/>
    <s v="Kanpur"/>
    <s v="India"/>
    <x v="0"/>
    <s v="Male"/>
    <x v="1"/>
    <x v="2"/>
    <n v="1620"/>
    <n v="180"/>
    <n v="234"/>
    <n v="9"/>
    <m/>
    <n v="100"/>
    <x v="0"/>
    <n v="2106"/>
    <x v="419"/>
    <m/>
    <x v="249"/>
    <x v="29"/>
    <x v="9"/>
    <x v="1"/>
  </r>
  <r>
    <d v="2025-10-05T00:00:00"/>
    <s v="Abu Dhabi"/>
    <s v="UAE"/>
    <x v="0"/>
    <s v="Female"/>
    <x v="4"/>
    <x v="13"/>
    <n v="5400"/>
    <n v="900"/>
    <n v="1170"/>
    <n v="6"/>
    <m/>
    <n v="117"/>
    <x v="2"/>
    <n v="7020"/>
    <x v="105"/>
    <m/>
    <x v="141"/>
    <x v="29"/>
    <x v="9"/>
    <x v="1"/>
  </r>
  <r>
    <d v="2025-10-05T00:00:00"/>
    <s v="Los Angeles"/>
    <s v="USA"/>
    <x v="1"/>
    <s v="Male"/>
    <x v="0"/>
    <x v="33"/>
    <n v="300"/>
    <n v="60"/>
    <n v="78"/>
    <n v="5"/>
    <m/>
    <n v="39"/>
    <x v="1"/>
    <n v="390"/>
    <x v="43"/>
    <m/>
    <x v="85"/>
    <x v="29"/>
    <x v="9"/>
    <x v="1"/>
  </r>
  <r>
    <d v="2025-10-05T00:00:00"/>
    <s v="Baranagar"/>
    <s v="India"/>
    <x v="0"/>
    <s v="Male"/>
    <x v="5"/>
    <x v="56"/>
    <n v="60"/>
    <n v="20"/>
    <n v="26"/>
    <n v="3"/>
    <m/>
    <n v="3.75"/>
    <x v="1"/>
    <n v="75"/>
    <x v="67"/>
    <m/>
    <x v="112"/>
    <x v="29"/>
    <x v="9"/>
    <x v="1"/>
  </r>
  <r>
    <d v="2025-10-05T00:00:00"/>
    <s v="Frankfurt"/>
    <s v="Germany"/>
    <x v="0"/>
    <s v="Female"/>
    <x v="0"/>
    <x v="43"/>
    <n v="63"/>
    <n v="7"/>
    <n v="9"/>
    <n v="9"/>
    <m/>
    <n v="8.19"/>
    <x v="2"/>
    <n v="81.900000000000006"/>
    <x v="377"/>
    <m/>
    <x v="76"/>
    <x v="29"/>
    <x v="9"/>
    <x v="1"/>
  </r>
  <r>
    <d v="2025-10-05T00:00:00"/>
    <s v="Pune"/>
    <s v="India"/>
    <x v="0"/>
    <s v="Female"/>
    <x v="0"/>
    <x v="33"/>
    <n v="240"/>
    <n v="60"/>
    <n v="78"/>
    <n v="4"/>
    <m/>
    <n v="30"/>
    <x v="2"/>
    <n v="300"/>
    <x v="55"/>
    <m/>
    <x v="7"/>
    <x v="29"/>
    <x v="9"/>
    <x v="1"/>
  </r>
  <r>
    <d v="2025-10-05T00:00:00"/>
    <s v="Edmonton"/>
    <s v="Canada"/>
    <x v="0"/>
    <s v="Female"/>
    <x v="4"/>
    <x v="28"/>
    <n v="1000"/>
    <n v="100"/>
    <n v="130"/>
    <n v="10"/>
    <m/>
    <n v="100"/>
    <x v="2"/>
    <n v="1200"/>
    <x v="123"/>
    <m/>
    <x v="22"/>
    <x v="29"/>
    <x v="9"/>
    <x v="1"/>
  </r>
  <r>
    <d v="2025-10-05T00:00:00"/>
    <s v="Raichur"/>
    <s v="India"/>
    <x v="1"/>
    <s v="Female"/>
    <x v="4"/>
    <x v="45"/>
    <n v="8000"/>
    <n v="2000"/>
    <n v="2600"/>
    <n v="4"/>
    <m/>
    <n v="260"/>
    <x v="2"/>
    <n v="10400"/>
    <x v="162"/>
    <m/>
    <x v="119"/>
    <x v="29"/>
    <x v="9"/>
    <x v="1"/>
  </r>
  <r>
    <d v="2025-10-05T00:00:00"/>
    <s v="Sydney"/>
    <s v="Australia"/>
    <x v="1"/>
    <s v="Female"/>
    <x v="4"/>
    <x v="31"/>
    <n v="6400"/>
    <n v="800"/>
    <n v="1040"/>
    <n v="8"/>
    <m/>
    <n v="104"/>
    <x v="0"/>
    <n v="7680"/>
    <x v="224"/>
    <m/>
    <x v="175"/>
    <x v="29"/>
    <x v="9"/>
    <x v="1"/>
  </r>
  <r>
    <d v="2025-10-05T00:00:00"/>
    <s v="Winnipeg"/>
    <s v="Canada"/>
    <x v="1"/>
    <s v="Male"/>
    <x v="0"/>
    <x v="27"/>
    <n v="200"/>
    <n v="40"/>
    <n v="52"/>
    <n v="5"/>
    <m/>
    <n v="39"/>
    <x v="2"/>
    <n v="260"/>
    <x v="55"/>
    <m/>
    <x v="54"/>
    <x v="29"/>
    <x v="9"/>
    <x v="1"/>
  </r>
  <r>
    <d v="2025-11-05T00:00:00"/>
    <s v="Liverpool"/>
    <s v="UK"/>
    <x v="0"/>
    <s v="Male"/>
    <x v="4"/>
    <x v="16"/>
    <n v="10800"/>
    <n v="1800"/>
    <n v="2340"/>
    <n v="6"/>
    <m/>
    <n v="234"/>
    <x v="2"/>
    <n v="13500"/>
    <x v="282"/>
    <m/>
    <x v="96"/>
    <x v="29"/>
    <x v="10"/>
    <x v="1"/>
  </r>
  <r>
    <d v="2025-11-05T00:00:00"/>
    <s v="Berlin"/>
    <s v="Germany"/>
    <x v="0"/>
    <s v="Male"/>
    <x v="1"/>
    <x v="50"/>
    <n v="1600"/>
    <n v="200"/>
    <n v="260"/>
    <n v="8"/>
    <m/>
    <n v="100"/>
    <x v="1"/>
    <n v="2000"/>
    <x v="40"/>
    <m/>
    <x v="41"/>
    <x v="29"/>
    <x v="10"/>
    <x v="1"/>
  </r>
  <r>
    <d v="2025-11-05T00:00:00"/>
    <s v="Hamburg"/>
    <s v="Germany"/>
    <x v="0"/>
    <s v="Male"/>
    <x v="1"/>
    <x v="44"/>
    <n v="600"/>
    <n v="150"/>
    <n v="195"/>
    <n v="4"/>
    <m/>
    <n v="54.6"/>
    <x v="0"/>
    <n v="780"/>
    <x v="5"/>
    <m/>
    <x v="5"/>
    <x v="29"/>
    <x v="10"/>
    <x v="1"/>
  </r>
  <r>
    <d v="2025-11-05T00:00:00"/>
    <s v="Munich"/>
    <s v="Germany"/>
    <x v="1"/>
    <s v="Female"/>
    <x v="0"/>
    <x v="38"/>
    <n v="90"/>
    <n v="45"/>
    <n v="59"/>
    <n v="2"/>
    <m/>
    <n v="11.7"/>
    <x v="1"/>
    <n v="117"/>
    <x v="129"/>
    <m/>
    <x v="117"/>
    <x v="29"/>
    <x v="10"/>
    <x v="1"/>
  </r>
  <r>
    <d v="2025-11-05T00:00:00"/>
    <s v="Baranagar"/>
    <s v="India"/>
    <x v="1"/>
    <s v="Male"/>
    <x v="2"/>
    <x v="24"/>
    <n v="1250"/>
    <n v="250"/>
    <n v="325"/>
    <n v="5"/>
    <m/>
    <n v="100"/>
    <x v="1"/>
    <n v="1625"/>
    <x v="134"/>
    <m/>
    <x v="81"/>
    <x v="29"/>
    <x v="10"/>
    <x v="1"/>
  </r>
  <r>
    <d v="2025-11-05T00:00:00"/>
    <s v="Montreal"/>
    <s v="Canada"/>
    <x v="0"/>
    <s v="Male"/>
    <x v="2"/>
    <x v="18"/>
    <n v="3600"/>
    <n v="1200"/>
    <n v="1560"/>
    <n v="3"/>
    <m/>
    <n v="156"/>
    <x v="0"/>
    <n v="4680"/>
    <x v="110"/>
    <m/>
    <x v="16"/>
    <x v="29"/>
    <x v="10"/>
    <x v="1"/>
  </r>
  <r>
    <d v="2025-11-05T00:00:00"/>
    <s v="Salvador"/>
    <s v="Brazil"/>
    <x v="0"/>
    <s v="Male"/>
    <x v="4"/>
    <x v="13"/>
    <n v="5400"/>
    <n v="900"/>
    <n v="1170"/>
    <n v="6"/>
    <m/>
    <n v="117"/>
    <x v="1"/>
    <n v="7020"/>
    <x v="105"/>
    <m/>
    <x v="141"/>
    <x v="29"/>
    <x v="10"/>
    <x v="1"/>
  </r>
  <r>
    <d v="2025-11-05T00:00:00"/>
    <s v="Calgary"/>
    <s v="Canada"/>
    <x v="0"/>
    <s v="Male"/>
    <x v="1"/>
    <x v="55"/>
    <n v="570"/>
    <n v="95"/>
    <n v="124"/>
    <n v="6"/>
    <m/>
    <n v="35.625"/>
    <x v="1"/>
    <n v="712.5"/>
    <x v="97"/>
    <m/>
    <x v="130"/>
    <x v="29"/>
    <x v="10"/>
    <x v="1"/>
  </r>
  <r>
    <d v="2025-11-05T00:00:00"/>
    <s v="Surat"/>
    <s v="India"/>
    <x v="1"/>
    <s v="Female"/>
    <x v="0"/>
    <x v="38"/>
    <n v="180"/>
    <n v="45"/>
    <n v="59"/>
    <n v="4"/>
    <m/>
    <n v="28.08"/>
    <x v="0"/>
    <n v="234"/>
    <x v="2"/>
    <m/>
    <x v="94"/>
    <x v="29"/>
    <x v="10"/>
    <x v="1"/>
  </r>
  <r>
    <d v="2025-11-05T00:00:00"/>
    <s v="Vijayawada"/>
    <s v="India"/>
    <x v="1"/>
    <s v="Male"/>
    <x v="0"/>
    <x v="36"/>
    <n v="165"/>
    <n v="55"/>
    <n v="72"/>
    <n v="3"/>
    <m/>
    <n v="21.45"/>
    <x v="1"/>
    <n v="214.5"/>
    <x v="62"/>
    <m/>
    <x v="60"/>
    <x v="29"/>
    <x v="10"/>
    <x v="1"/>
  </r>
  <r>
    <d v="2025-11-05T00:00:00"/>
    <s v="Kolkata"/>
    <s v="India"/>
    <x v="0"/>
    <s v="Female"/>
    <x v="1"/>
    <x v="39"/>
    <n v="200"/>
    <n v="50"/>
    <n v="65"/>
    <n v="4"/>
    <m/>
    <n v="16.8"/>
    <x v="0"/>
    <n v="240"/>
    <x v="121"/>
    <m/>
    <x v="54"/>
    <x v="29"/>
    <x v="10"/>
    <x v="1"/>
  </r>
  <r>
    <d v="2025-11-05T00:00:00"/>
    <s v="Milwaukee"/>
    <s v="USA"/>
    <x v="1"/>
    <s v="Male"/>
    <x v="2"/>
    <x v="52"/>
    <n v="5000"/>
    <n v="5000"/>
    <n v="6500"/>
    <n v="1"/>
    <m/>
    <n v="625"/>
    <x v="1"/>
    <n v="6250"/>
    <x v="45"/>
    <m/>
    <x v="46"/>
    <x v="29"/>
    <x v="10"/>
    <x v="1"/>
  </r>
  <r>
    <d v="2025-11-05T00:00:00"/>
    <s v="Mumbai"/>
    <s v="India"/>
    <x v="0"/>
    <s v="Male"/>
    <x v="5"/>
    <x v="26"/>
    <n v="20"/>
    <n v="5"/>
    <n v="7"/>
    <n v="4"/>
    <m/>
    <n v="2.6"/>
    <x v="2"/>
    <n v="26"/>
    <x v="26"/>
    <m/>
    <x v="221"/>
    <x v="29"/>
    <x v="10"/>
    <x v="1"/>
  </r>
  <r>
    <d v="2025-11-05T00:00:00"/>
    <s v="Toronto"/>
    <s v="Canada"/>
    <x v="0"/>
    <s v="Male"/>
    <x v="4"/>
    <x v="35"/>
    <n v="1500"/>
    <n v="500"/>
    <n v="650"/>
    <n v="3"/>
    <m/>
    <n v="100"/>
    <x v="2"/>
    <n v="1950"/>
    <x v="0"/>
    <m/>
    <x v="0"/>
    <x v="29"/>
    <x v="10"/>
    <x v="1"/>
  </r>
  <r>
    <d v="2025-11-05T00:00:00"/>
    <s v="Belo Horizonte"/>
    <s v="Brazil"/>
    <x v="0"/>
    <s v="Female"/>
    <x v="0"/>
    <x v="1"/>
    <n v="80"/>
    <n v="80"/>
    <n v="104"/>
    <n v="1"/>
    <m/>
    <n v="5"/>
    <x v="1"/>
    <n v="100"/>
    <x v="9"/>
    <m/>
    <x v="59"/>
    <x v="29"/>
    <x v="10"/>
    <x v="1"/>
  </r>
  <r>
    <d v="2025-11-05T00:00:00"/>
    <s v="Gandhinagar"/>
    <s v="India"/>
    <x v="0"/>
    <s v="Male"/>
    <x v="2"/>
    <x v="17"/>
    <n v="11000"/>
    <n v="2200"/>
    <n v="2860"/>
    <n v="5"/>
    <m/>
    <n v="286"/>
    <x v="1"/>
    <n v="14300"/>
    <x v="21"/>
    <m/>
    <x v="125"/>
    <x v="29"/>
    <x v="10"/>
    <x v="1"/>
  </r>
  <r>
    <d v="2025-11-05T00:00:00"/>
    <s v="Toronto"/>
    <s v="Canada"/>
    <x v="0"/>
    <s v="Female"/>
    <x v="2"/>
    <x v="24"/>
    <n v="750"/>
    <n v="250"/>
    <n v="325"/>
    <n v="3"/>
    <m/>
    <n v="43.125"/>
    <x v="1"/>
    <n v="862.5"/>
    <x v="113"/>
    <m/>
    <x v="126"/>
    <x v="29"/>
    <x v="10"/>
    <x v="1"/>
  </r>
  <r>
    <d v="2025-11-05T00:00:00"/>
    <s v="Brisbane"/>
    <s v="Australia"/>
    <x v="0"/>
    <s v="Female"/>
    <x v="0"/>
    <x v="5"/>
    <n v="450"/>
    <n v="90"/>
    <n v="117"/>
    <n v="5"/>
    <m/>
    <n v="56.25"/>
    <x v="2"/>
    <n v="562.5"/>
    <x v="113"/>
    <m/>
    <x v="72"/>
    <x v="29"/>
    <x v="10"/>
    <x v="1"/>
  </r>
  <r>
    <d v="2025-11-05T00:00:00"/>
    <s v="Visakhapatnam"/>
    <s v="India"/>
    <x v="0"/>
    <s v="Male"/>
    <x v="0"/>
    <x v="4"/>
    <n v="160"/>
    <n v="40"/>
    <n v="52"/>
    <n v="4"/>
    <m/>
    <n v="20"/>
    <x v="2"/>
    <n v="200"/>
    <x v="121"/>
    <m/>
    <x v="11"/>
    <x v="29"/>
    <x v="10"/>
    <x v="1"/>
  </r>
  <r>
    <d v="2025-11-05T00:00:00"/>
    <s v="Dallas"/>
    <s v="USA"/>
    <x v="0"/>
    <s v="Female"/>
    <x v="4"/>
    <x v="34"/>
    <n v="17500"/>
    <n v="2500"/>
    <n v="3250"/>
    <n v="7"/>
    <m/>
    <n v="325"/>
    <x v="0"/>
    <n v="22750"/>
    <x v="18"/>
    <m/>
    <x v="118"/>
    <x v="29"/>
    <x v="10"/>
    <x v="1"/>
  </r>
  <r>
    <d v="2025-11-05T00:00:00"/>
    <s v="Madurai"/>
    <s v="India"/>
    <x v="0"/>
    <s v="Male"/>
    <x v="0"/>
    <x v="38"/>
    <n v="180"/>
    <n v="45"/>
    <n v="59"/>
    <n v="4"/>
    <m/>
    <n v="11.7"/>
    <x v="1"/>
    <n v="234"/>
    <x v="2"/>
    <m/>
    <x v="94"/>
    <x v="29"/>
    <x v="10"/>
    <x v="1"/>
  </r>
  <r>
    <d v="2025-11-05T00:00:00"/>
    <s v="Salvador"/>
    <s v="Brazil"/>
    <x v="1"/>
    <s v="Male"/>
    <x v="5"/>
    <x v="53"/>
    <n v="180"/>
    <n v="30"/>
    <n v="39"/>
    <n v="6"/>
    <m/>
    <n v="28.08"/>
    <x v="0"/>
    <n v="234"/>
    <x v="2"/>
    <m/>
    <x v="2"/>
    <x v="29"/>
    <x v="10"/>
    <x v="1"/>
  </r>
  <r>
    <d v="2025-11-05T00:00:00"/>
    <s v="Hamburg"/>
    <s v="Germany"/>
    <x v="0"/>
    <s v="Female"/>
    <x v="0"/>
    <x v="0"/>
    <n v="1000"/>
    <n v="250"/>
    <n v="325"/>
    <n v="4"/>
    <m/>
    <n v="91"/>
    <x v="0"/>
    <n v="1300"/>
    <x v="52"/>
    <m/>
    <x v="22"/>
    <x v="29"/>
    <x v="10"/>
    <x v="1"/>
  </r>
  <r>
    <d v="2025-11-05T00:00:00"/>
    <s v="Salvador"/>
    <s v="Brazil"/>
    <x v="0"/>
    <s v="Male"/>
    <x v="1"/>
    <x v="44"/>
    <n v="1200"/>
    <n v="150"/>
    <n v="195"/>
    <n v="8"/>
    <m/>
    <n v="100"/>
    <x v="2"/>
    <n v="1380"/>
    <x v="5"/>
    <m/>
    <x v="105"/>
    <x v="29"/>
    <x v="10"/>
    <x v="1"/>
  </r>
  <r>
    <d v="2025-12-05T00:00:00"/>
    <s v="Edmonton"/>
    <s v="Canada"/>
    <x v="0"/>
    <s v="Male"/>
    <x v="0"/>
    <x v="36"/>
    <n v="385"/>
    <n v="55"/>
    <n v="72"/>
    <n v="7"/>
    <m/>
    <n v="35.034999999999997"/>
    <x v="0"/>
    <n v="500.5"/>
    <x v="75"/>
    <m/>
    <x v="74"/>
    <x v="29"/>
    <x v="11"/>
    <x v="1"/>
  </r>
  <r>
    <d v="2025-12-05T00:00:00"/>
    <s v="Seattle"/>
    <s v="USA"/>
    <x v="1"/>
    <s v="Male"/>
    <x v="4"/>
    <x v="28"/>
    <n v="200"/>
    <n v="100"/>
    <n v="130"/>
    <n v="2"/>
    <m/>
    <n v="23"/>
    <x v="1"/>
    <n v="230"/>
    <x v="53"/>
    <m/>
    <x v="54"/>
    <x v="29"/>
    <x v="11"/>
    <x v="1"/>
  </r>
  <r>
    <d v="2025-12-05T00:00:00"/>
    <s v="Austin"/>
    <s v="USA"/>
    <x v="0"/>
    <s v="Male"/>
    <x v="4"/>
    <x v="37"/>
    <n v="1800"/>
    <n v="300"/>
    <n v="390"/>
    <n v="6"/>
    <m/>
    <n v="100"/>
    <x v="1"/>
    <n v="2340"/>
    <x v="137"/>
    <m/>
    <x v="122"/>
    <x v="29"/>
    <x v="11"/>
    <x v="1"/>
  </r>
  <r>
    <d v="2025-12-05T00:00:00"/>
    <s v="Kolkata"/>
    <s v="India"/>
    <x v="0"/>
    <s v="Female"/>
    <x v="4"/>
    <x v="13"/>
    <n v="4500"/>
    <n v="900"/>
    <n v="1170"/>
    <n v="5"/>
    <m/>
    <n v="117"/>
    <x v="0"/>
    <n v="5850"/>
    <x v="194"/>
    <m/>
    <x v="40"/>
    <x v="29"/>
    <x v="11"/>
    <x v="1"/>
  </r>
  <r>
    <d v="2025-12-05T00:00:00"/>
    <s v="Thiruvananthapuram"/>
    <s v="India"/>
    <x v="1"/>
    <s v="Male"/>
    <x v="1"/>
    <x v="2"/>
    <n v="1080"/>
    <n v="180"/>
    <n v="234"/>
    <n v="6"/>
    <m/>
    <n v="100"/>
    <x v="0"/>
    <n v="1404"/>
    <x v="206"/>
    <m/>
    <x v="123"/>
    <x v="29"/>
    <x v="11"/>
    <x v="1"/>
  </r>
  <r>
    <d v="2025-12-05T00:00:00"/>
    <s v="Visakhapatnam"/>
    <s v="India"/>
    <x v="0"/>
    <s v="Male"/>
    <x v="2"/>
    <x v="24"/>
    <n v="1250"/>
    <n v="250"/>
    <n v="325"/>
    <n v="5"/>
    <m/>
    <n v="100"/>
    <x v="0"/>
    <n v="1562.5"/>
    <x v="85"/>
    <m/>
    <x v="81"/>
    <x v="29"/>
    <x v="11"/>
    <x v="1"/>
  </r>
  <r>
    <d v="2025-12-05T00:00:00"/>
    <s v="Winnipeg"/>
    <s v="Canada"/>
    <x v="1"/>
    <s v="Male"/>
    <x v="2"/>
    <x v="10"/>
    <n v="6400"/>
    <n v="800"/>
    <n v="1040"/>
    <n v="8"/>
    <m/>
    <n v="104"/>
    <x v="1"/>
    <n v="8320"/>
    <x v="275"/>
    <m/>
    <x v="175"/>
    <x v="29"/>
    <x v="11"/>
    <x v="1"/>
  </r>
  <r>
    <d v="2025-12-05T00:00:00"/>
    <s v="Manaus"/>
    <s v="Brazil"/>
    <x v="1"/>
    <s v="Female"/>
    <x v="0"/>
    <x v="9"/>
    <n v="180"/>
    <n v="60"/>
    <n v="78"/>
    <n v="3"/>
    <m/>
    <n v="28.08"/>
    <x v="0"/>
    <n v="234"/>
    <x v="2"/>
    <m/>
    <x v="2"/>
    <x v="29"/>
    <x v="11"/>
    <x v="1"/>
  </r>
  <r>
    <d v="2025-12-05T00:00:00"/>
    <s v="Fortaleza"/>
    <s v="Brazil"/>
    <x v="1"/>
    <s v="Male"/>
    <x v="2"/>
    <x v="24"/>
    <n v="1500"/>
    <n v="250"/>
    <n v="325"/>
    <n v="6"/>
    <m/>
    <n v="100"/>
    <x v="2"/>
    <n v="1875"/>
    <x v="134"/>
    <m/>
    <x v="0"/>
    <x v="29"/>
    <x v="11"/>
    <x v="1"/>
  </r>
  <r>
    <d v="2025-12-05T00:00:00"/>
    <s v="Kollam"/>
    <s v="India"/>
    <x v="0"/>
    <s v="Male"/>
    <x v="0"/>
    <x v="27"/>
    <n v="80"/>
    <n v="40"/>
    <n v="52"/>
    <n v="2"/>
    <m/>
    <n v="10.4"/>
    <x v="2"/>
    <n v="104"/>
    <x v="60"/>
    <m/>
    <x v="59"/>
    <x v="29"/>
    <x v="11"/>
    <x v="1"/>
  </r>
  <r>
    <d v="2025-12-05T00:00:00"/>
    <s v="Surat"/>
    <s v="India"/>
    <x v="1"/>
    <s v="Male"/>
    <x v="0"/>
    <x v="32"/>
    <n v="140"/>
    <n v="20"/>
    <n v="26"/>
    <n v="7"/>
    <m/>
    <n v="21.84"/>
    <x v="0"/>
    <n v="182"/>
    <x v="64"/>
    <m/>
    <x v="62"/>
    <x v="29"/>
    <x v="11"/>
    <x v="1"/>
  </r>
  <r>
    <d v="2025-12-05T00:00:00"/>
    <s v="Mysore"/>
    <s v="India"/>
    <x v="1"/>
    <s v="Female"/>
    <x v="3"/>
    <x v="8"/>
    <n v="240"/>
    <n v="80"/>
    <n v="104"/>
    <n v="3"/>
    <m/>
    <n v="34.56"/>
    <x v="0"/>
    <n v="288"/>
    <x v="61"/>
    <m/>
    <x v="7"/>
    <x v="29"/>
    <x v="11"/>
    <x v="1"/>
  </r>
  <r>
    <d v="2025-12-05T00:00:00"/>
    <s v="Visakhapatnam"/>
    <s v="India"/>
    <x v="0"/>
    <s v="Male"/>
    <x v="0"/>
    <x v="27"/>
    <n v="120"/>
    <n v="40"/>
    <n v="52"/>
    <n v="3"/>
    <m/>
    <n v="15.6"/>
    <x v="2"/>
    <n v="156"/>
    <x v="4"/>
    <m/>
    <x v="4"/>
    <x v="29"/>
    <x v="11"/>
    <x v="1"/>
  </r>
  <r>
    <d v="2025-12-05T00:00:00"/>
    <s v="Bristol"/>
    <s v="UK"/>
    <x v="0"/>
    <s v="Male"/>
    <x v="0"/>
    <x v="36"/>
    <n v="275"/>
    <n v="55"/>
    <n v="72"/>
    <n v="5"/>
    <m/>
    <n v="34.375"/>
    <x v="2"/>
    <n v="343.75"/>
    <x v="172"/>
    <m/>
    <x v="113"/>
    <x v="29"/>
    <x v="11"/>
    <x v="1"/>
  </r>
  <r>
    <d v="2025-12-05T00:00:00"/>
    <s v="Rewa"/>
    <s v="India"/>
    <x v="0"/>
    <s v="Female"/>
    <x v="2"/>
    <x v="19"/>
    <n v="54000"/>
    <n v="18000"/>
    <n v="23400"/>
    <n v="3"/>
    <m/>
    <n v="3375"/>
    <x v="1"/>
    <n v="67500"/>
    <x v="159"/>
    <m/>
    <x v="161"/>
    <x v="29"/>
    <x v="11"/>
    <x v="1"/>
  </r>
  <r>
    <d v="2025-12-05T00:00:00"/>
    <s v="Dallas"/>
    <s v="USA"/>
    <x v="0"/>
    <s v="Male"/>
    <x v="0"/>
    <x v="14"/>
    <n v="420"/>
    <n v="140"/>
    <n v="182"/>
    <n v="3"/>
    <m/>
    <n v="26.25"/>
    <x v="1"/>
    <n v="525"/>
    <x v="234"/>
    <m/>
    <x v="32"/>
    <x v="29"/>
    <x v="11"/>
    <x v="1"/>
  </r>
  <r>
    <d v="2025-12-05T00:00:00"/>
    <s v="Chennai"/>
    <s v="India"/>
    <x v="0"/>
    <s v="Female"/>
    <x v="0"/>
    <x v="27"/>
    <n v="280"/>
    <n v="40"/>
    <n v="52"/>
    <n v="7"/>
    <m/>
    <n v="17.5"/>
    <x v="1"/>
    <n v="350"/>
    <x v="91"/>
    <m/>
    <x v="87"/>
    <x v="29"/>
    <x v="11"/>
    <x v="1"/>
  </r>
  <r>
    <d v="2025-12-05T00:00:00"/>
    <s v="Tenali"/>
    <s v="India"/>
    <x v="1"/>
    <s v="Male"/>
    <x v="1"/>
    <x v="22"/>
    <n v="600"/>
    <n v="100"/>
    <n v="130"/>
    <n v="6"/>
    <m/>
    <n v="100"/>
    <x v="2"/>
    <n v="780"/>
    <x v="5"/>
    <m/>
    <x v="5"/>
    <x v="29"/>
    <x v="11"/>
    <x v="1"/>
  </r>
  <r>
    <d v="2025-12-05T00:00:00"/>
    <s v="Glasgow"/>
    <s v="UK"/>
    <x v="0"/>
    <s v="Female"/>
    <x v="0"/>
    <x v="38"/>
    <n v="90"/>
    <n v="45"/>
    <n v="59"/>
    <n v="2"/>
    <m/>
    <n v="11.25"/>
    <x v="2"/>
    <n v="112.5"/>
    <x v="119"/>
    <m/>
    <x v="117"/>
    <x v="29"/>
    <x v="11"/>
    <x v="1"/>
  </r>
  <r>
    <d v="2025-12-05T00:00:00"/>
    <s v="Sharjah"/>
    <s v="UAE"/>
    <x v="1"/>
    <s v="Male"/>
    <x v="0"/>
    <x v="14"/>
    <n v="1400"/>
    <n v="140"/>
    <n v="182"/>
    <n v="10"/>
    <m/>
    <n v="100"/>
    <x v="2"/>
    <n v="1750"/>
    <x v="288"/>
    <m/>
    <x v="99"/>
    <x v="29"/>
    <x v="11"/>
    <x v="1"/>
  </r>
  <r>
    <d v="2025-12-05T00:00:00"/>
    <s v="Indianapolis"/>
    <s v="USA"/>
    <x v="0"/>
    <s v="Female"/>
    <x v="0"/>
    <x v="11"/>
    <n v="2200"/>
    <n v="550"/>
    <n v="715"/>
    <n v="4"/>
    <m/>
    <n v="100"/>
    <x v="2"/>
    <n v="2860"/>
    <x v="77"/>
    <m/>
    <x v="75"/>
    <x v="29"/>
    <x v="11"/>
    <x v="1"/>
  </r>
  <r>
    <d v="2025-12-05T00:00:00"/>
    <s v="Liverpool"/>
    <s v="UK"/>
    <x v="1"/>
    <s v="Female"/>
    <x v="0"/>
    <x v="6"/>
    <n v="160"/>
    <n v="20"/>
    <n v="26"/>
    <n v="8"/>
    <m/>
    <n v="20"/>
    <x v="1"/>
    <n v="200"/>
    <x v="121"/>
    <m/>
    <x v="11"/>
    <x v="29"/>
    <x v="11"/>
    <x v="1"/>
  </r>
  <r>
    <d v="2025-12-05T00:00:00"/>
    <s v="Pali"/>
    <s v="India"/>
    <x v="0"/>
    <s v="Male"/>
    <x v="3"/>
    <x v="46"/>
    <n v="570"/>
    <n v="95"/>
    <n v="124"/>
    <n v="6"/>
    <m/>
    <n v="37.049999999999997"/>
    <x v="1"/>
    <n v="741"/>
    <x v="147"/>
    <m/>
    <x v="130"/>
    <x v="29"/>
    <x v="11"/>
    <x v="1"/>
  </r>
  <r>
    <d v="2025-12-05T00:00:00"/>
    <s v="Moradabad"/>
    <s v="India"/>
    <x v="0"/>
    <s v="Male"/>
    <x v="0"/>
    <x v="0"/>
    <n v="1000"/>
    <n v="250"/>
    <n v="325"/>
    <n v="4"/>
    <m/>
    <n v="91"/>
    <x v="0"/>
    <n v="1300"/>
    <x v="52"/>
    <m/>
    <x v="22"/>
    <x v="29"/>
    <x v="11"/>
    <x v="1"/>
  </r>
  <r>
    <d v="2025-12-05T00:00:00"/>
    <s v="Leeds"/>
    <s v="UK"/>
    <x v="0"/>
    <s v="Male"/>
    <x v="0"/>
    <x v="36"/>
    <n v="330"/>
    <n v="55"/>
    <n v="72"/>
    <n v="6"/>
    <m/>
    <n v="20.625"/>
    <x v="1"/>
    <n v="412.5"/>
    <x v="120"/>
    <m/>
    <x v="101"/>
    <x v="29"/>
    <x v="11"/>
    <x v="1"/>
  </r>
  <r>
    <d v="2025-12-05T00:00:00"/>
    <s v="Houston"/>
    <s v="USA"/>
    <x v="0"/>
    <s v="Male"/>
    <x v="0"/>
    <x v="11"/>
    <n v="3850"/>
    <n v="550"/>
    <n v="715"/>
    <n v="7"/>
    <m/>
    <n v="100"/>
    <x v="1"/>
    <n v="4812.5"/>
    <x v="326"/>
    <m/>
    <x v="147"/>
    <x v="29"/>
    <x v="11"/>
    <x v="1"/>
  </r>
  <r>
    <s v="13-05-2025"/>
    <s v="Cologne"/>
    <s v="Germany"/>
    <x v="1"/>
    <s v="Male"/>
    <x v="0"/>
    <x v="1"/>
    <n v="160"/>
    <n v="80"/>
    <n v="104"/>
    <n v="2"/>
    <m/>
    <n v="24.96"/>
    <x v="0"/>
    <n v="208"/>
    <x v="61"/>
    <m/>
    <x v="11"/>
    <x v="3"/>
    <x v="5"/>
    <x v="1"/>
  </r>
  <r>
    <s v="13-05-2025"/>
    <s v="Hyderabad"/>
    <s v="India"/>
    <x v="1"/>
    <s v="Male"/>
    <x v="0"/>
    <x v="6"/>
    <n v="80"/>
    <n v="20"/>
    <n v="26"/>
    <n v="4"/>
    <m/>
    <n v="10.4"/>
    <x v="1"/>
    <n v="104"/>
    <x v="60"/>
    <m/>
    <x v="59"/>
    <x v="3"/>
    <x v="5"/>
    <x v="1"/>
  </r>
  <r>
    <s v="13-05-2025"/>
    <s v="Munich"/>
    <s v="Germany"/>
    <x v="1"/>
    <s v="Male"/>
    <x v="0"/>
    <x v="9"/>
    <n v="180"/>
    <n v="60"/>
    <n v="78"/>
    <n v="3"/>
    <m/>
    <n v="27"/>
    <x v="0"/>
    <n v="225"/>
    <x v="65"/>
    <m/>
    <x v="2"/>
    <x v="3"/>
    <x v="5"/>
    <x v="1"/>
  </r>
  <r>
    <s v="13-05-2025"/>
    <s v="Frankfurt"/>
    <s v="Germany"/>
    <x v="0"/>
    <s v="Female"/>
    <x v="2"/>
    <x v="17"/>
    <n v="4400"/>
    <n v="2200"/>
    <n v="2860"/>
    <n v="2"/>
    <m/>
    <n v="286"/>
    <x v="1"/>
    <n v="5720"/>
    <x v="114"/>
    <m/>
    <x v="104"/>
    <x v="3"/>
    <x v="5"/>
    <x v="1"/>
  </r>
  <r>
    <s v="13-05-2025"/>
    <s v="Birmingham"/>
    <s v="UK"/>
    <x v="0"/>
    <s v="Male"/>
    <x v="5"/>
    <x v="40"/>
    <n v="300"/>
    <n v="50"/>
    <n v="65"/>
    <n v="6"/>
    <m/>
    <n v="18"/>
    <x v="1"/>
    <n v="360"/>
    <x v="55"/>
    <m/>
    <x v="85"/>
    <x v="3"/>
    <x v="5"/>
    <x v="1"/>
  </r>
  <r>
    <s v="13-05-2025"/>
    <s v="Sydney"/>
    <s v="Australia"/>
    <x v="0"/>
    <s v="Male"/>
    <x v="5"/>
    <x v="57"/>
    <n v="75"/>
    <n v="25"/>
    <n v="33"/>
    <n v="3"/>
    <m/>
    <n v="4.875"/>
    <x v="1"/>
    <n v="97.5"/>
    <x v="119"/>
    <m/>
    <x v="111"/>
    <x v="3"/>
    <x v="5"/>
    <x v="1"/>
  </r>
  <r>
    <s v="13-05-2025"/>
    <s v="Fujairah"/>
    <s v="UAE"/>
    <x v="1"/>
    <s v="Male"/>
    <x v="2"/>
    <x v="7"/>
    <n v="385000"/>
    <n v="55000"/>
    <n v="71500"/>
    <n v="7"/>
    <m/>
    <n v="10725"/>
    <x v="0"/>
    <n v="500500"/>
    <x v="10"/>
    <m/>
    <x v="10"/>
    <x v="3"/>
    <x v="5"/>
    <x v="1"/>
  </r>
  <r>
    <s v="13-05-2025"/>
    <s v="Bhiwani"/>
    <s v="India"/>
    <x v="0"/>
    <s v="Female"/>
    <x v="4"/>
    <x v="31"/>
    <n v="4800"/>
    <n v="800"/>
    <n v="1040"/>
    <n v="6"/>
    <m/>
    <n v="104"/>
    <x v="1"/>
    <n v="5520"/>
    <x v="72"/>
    <m/>
    <x v="38"/>
    <x v="3"/>
    <x v="5"/>
    <x v="1"/>
  </r>
  <r>
    <s v="13-05-2025"/>
    <s v="Delhi"/>
    <s v="India"/>
    <x v="1"/>
    <s v="Female"/>
    <x v="0"/>
    <x v="43"/>
    <n v="49"/>
    <n v="7"/>
    <n v="9"/>
    <n v="7"/>
    <m/>
    <n v="7.6440000000000001"/>
    <x v="0"/>
    <n v="63.7"/>
    <x v="200"/>
    <m/>
    <x v="34"/>
    <x v="3"/>
    <x v="5"/>
    <x v="1"/>
  </r>
  <r>
    <s v="13-05-2025"/>
    <s v="Leeds"/>
    <s v="UK"/>
    <x v="0"/>
    <s v="Male"/>
    <x v="5"/>
    <x v="23"/>
    <n v="75"/>
    <n v="15"/>
    <n v="20"/>
    <n v="5"/>
    <m/>
    <n v="9.375"/>
    <x v="2"/>
    <n v="93.75"/>
    <x v="164"/>
    <m/>
    <x v="140"/>
    <x v="3"/>
    <x v="5"/>
    <x v="1"/>
  </r>
  <r>
    <s v="13-05-2025"/>
    <s v="Palghar"/>
    <s v="India"/>
    <x v="0"/>
    <s v="Female"/>
    <x v="1"/>
    <x v="50"/>
    <n v="2000"/>
    <n v="200"/>
    <n v="260"/>
    <n v="10"/>
    <m/>
    <n v="100"/>
    <x v="2"/>
    <n v="2300"/>
    <x v="52"/>
    <m/>
    <x v="48"/>
    <x v="3"/>
    <x v="5"/>
    <x v="1"/>
  </r>
  <r>
    <s v="13-05-2025"/>
    <s v="Dubai"/>
    <s v="UAE"/>
    <x v="0"/>
    <s v="Male"/>
    <x v="1"/>
    <x v="55"/>
    <n v="665"/>
    <n v="95"/>
    <n v="124"/>
    <n v="7"/>
    <m/>
    <n v="86.45"/>
    <x v="2"/>
    <n v="864.5"/>
    <x v="278"/>
    <m/>
    <x v="133"/>
    <x v="3"/>
    <x v="5"/>
    <x v="1"/>
  </r>
  <r>
    <s v="13-05-2025"/>
    <s v="Cologne"/>
    <s v="Germany"/>
    <x v="0"/>
    <s v="Male"/>
    <x v="0"/>
    <x v="36"/>
    <n v="330"/>
    <n v="55"/>
    <n v="72"/>
    <n v="6"/>
    <m/>
    <n v="21.45"/>
    <x v="1"/>
    <n v="429"/>
    <x v="136"/>
    <m/>
    <x v="101"/>
    <x v="3"/>
    <x v="5"/>
    <x v="1"/>
  </r>
  <r>
    <s v="13-05-2025"/>
    <s v="Thiruvananthapuram"/>
    <s v="India"/>
    <x v="0"/>
    <s v="Female"/>
    <x v="0"/>
    <x v="11"/>
    <n v="4400"/>
    <n v="550"/>
    <n v="715"/>
    <n v="8"/>
    <m/>
    <n v="100"/>
    <x v="1"/>
    <n v="5720"/>
    <x v="114"/>
    <m/>
    <x v="104"/>
    <x v="3"/>
    <x v="5"/>
    <x v="1"/>
  </r>
  <r>
    <s v="13-05-2025"/>
    <s v="San Diego"/>
    <s v="USA"/>
    <x v="0"/>
    <s v="Female"/>
    <x v="0"/>
    <x v="5"/>
    <n v="720"/>
    <n v="90"/>
    <n v="117"/>
    <n v="8"/>
    <m/>
    <n v="65.52"/>
    <x v="0"/>
    <n v="936"/>
    <x v="1"/>
    <m/>
    <x v="1"/>
    <x v="3"/>
    <x v="5"/>
    <x v="1"/>
  </r>
  <r>
    <s v="13-05-2025"/>
    <s v="Indianapolis"/>
    <s v="USA"/>
    <x v="1"/>
    <s v="Male"/>
    <x v="0"/>
    <x v="43"/>
    <n v="35"/>
    <n v="7"/>
    <n v="9"/>
    <n v="5"/>
    <m/>
    <n v="5.46"/>
    <x v="0"/>
    <n v="45.5"/>
    <x v="100"/>
    <m/>
    <x v="115"/>
    <x v="3"/>
    <x v="5"/>
    <x v="1"/>
  </r>
  <r>
    <s v="13-05-2025"/>
    <s v="Rio de Janeiro"/>
    <s v="Brazil"/>
    <x v="1"/>
    <s v="Male"/>
    <x v="1"/>
    <x v="22"/>
    <n v="300"/>
    <n v="100"/>
    <n v="130"/>
    <n v="3"/>
    <m/>
    <n v="46.8"/>
    <x v="0"/>
    <n v="390"/>
    <x v="43"/>
    <m/>
    <x v="85"/>
    <x v="3"/>
    <x v="5"/>
    <x v="1"/>
  </r>
  <r>
    <s v="13-05-2025"/>
    <s v="Visakhapatnam"/>
    <s v="India"/>
    <x v="1"/>
    <s v="Male"/>
    <x v="0"/>
    <x v="5"/>
    <n v="720"/>
    <n v="90"/>
    <n v="117"/>
    <n v="8"/>
    <m/>
    <n v="100"/>
    <x v="0"/>
    <n v="936"/>
    <x v="1"/>
    <m/>
    <x v="1"/>
    <x v="3"/>
    <x v="5"/>
    <x v="1"/>
  </r>
  <r>
    <s v="13-05-2025"/>
    <s v="Ras Al Khaimah"/>
    <s v="UAE"/>
    <x v="0"/>
    <s v="Male"/>
    <x v="4"/>
    <x v="34"/>
    <n v="15000"/>
    <n v="2500"/>
    <n v="3250"/>
    <n v="6"/>
    <m/>
    <n v="325"/>
    <x v="2"/>
    <n v="18750"/>
    <x v="240"/>
    <m/>
    <x v="134"/>
    <x v="3"/>
    <x v="5"/>
    <x v="1"/>
  </r>
  <r>
    <s v="13-05-2025"/>
    <s v="Palghar"/>
    <s v="India"/>
    <x v="1"/>
    <s v="Female"/>
    <x v="1"/>
    <x v="44"/>
    <n v="900"/>
    <n v="150"/>
    <n v="195"/>
    <n v="6"/>
    <m/>
    <n v="100"/>
    <x v="1"/>
    <n v="1170"/>
    <x v="28"/>
    <m/>
    <x v="29"/>
    <x v="3"/>
    <x v="5"/>
    <x v="1"/>
  </r>
  <r>
    <s v="13-05-2025"/>
    <s v="BrasÃ­lia"/>
    <s v="Brazil"/>
    <x v="1"/>
    <s v="Female"/>
    <x v="2"/>
    <x v="29"/>
    <n v="96000"/>
    <n v="12000"/>
    <n v="15600"/>
    <n v="8"/>
    <m/>
    <n v="2340"/>
    <x v="1"/>
    <n v="120000"/>
    <x v="107"/>
    <m/>
    <x v="97"/>
    <x v="3"/>
    <x v="5"/>
    <x v="1"/>
  </r>
  <r>
    <s v="13-05-2025"/>
    <s v="San Francisco"/>
    <s v="USA"/>
    <x v="0"/>
    <s v="Female"/>
    <x v="2"/>
    <x v="15"/>
    <n v="24500"/>
    <n v="3500"/>
    <n v="4550"/>
    <n v="7"/>
    <m/>
    <n v="455"/>
    <x v="0"/>
    <n v="30625"/>
    <x v="362"/>
    <m/>
    <x v="47"/>
    <x v="3"/>
    <x v="5"/>
    <x v="1"/>
  </r>
  <r>
    <s v="13-05-2025"/>
    <s v="Jaipur"/>
    <s v="India"/>
    <x v="1"/>
    <s v="Male"/>
    <x v="2"/>
    <x v="12"/>
    <n v="50000"/>
    <n v="25000"/>
    <n v="32500"/>
    <n v="2"/>
    <m/>
    <n v="4875"/>
    <x v="0"/>
    <n v="65000"/>
    <x v="82"/>
    <m/>
    <x v="173"/>
    <x v="3"/>
    <x v="5"/>
    <x v="1"/>
  </r>
  <r>
    <s v="13-05-2025"/>
    <s v="Milwaukee"/>
    <s v="USA"/>
    <x v="0"/>
    <s v="Female"/>
    <x v="0"/>
    <x v="36"/>
    <n v="330"/>
    <n v="55"/>
    <n v="72"/>
    <n v="6"/>
    <m/>
    <n v="20.625"/>
    <x v="1"/>
    <n v="412.5"/>
    <x v="120"/>
    <m/>
    <x v="101"/>
    <x v="3"/>
    <x v="5"/>
    <x v="1"/>
  </r>
  <r>
    <s v="13-05-2025"/>
    <s v="Hamburg"/>
    <s v="Germany"/>
    <x v="1"/>
    <s v="Male"/>
    <x v="4"/>
    <x v="35"/>
    <n v="3000"/>
    <n v="500"/>
    <n v="650"/>
    <n v="6"/>
    <m/>
    <n v="100"/>
    <x v="2"/>
    <n v="3900"/>
    <x v="16"/>
    <m/>
    <x v="65"/>
    <x v="3"/>
    <x v="5"/>
    <x v="1"/>
  </r>
  <r>
    <s v="13-05-2025"/>
    <s v="Ahmedabad"/>
    <s v="India"/>
    <x v="0"/>
    <s v="Male"/>
    <x v="2"/>
    <x v="12"/>
    <n v="150000"/>
    <n v="25000"/>
    <n v="32500"/>
    <n v="6"/>
    <m/>
    <n v="4875"/>
    <x v="2"/>
    <n v="180000"/>
    <x v="254"/>
    <m/>
    <x v="77"/>
    <x v="3"/>
    <x v="5"/>
    <x v="1"/>
  </r>
  <r>
    <s v="14-05-2025"/>
    <s v="Frankfurt"/>
    <s v="Germany"/>
    <x v="0"/>
    <s v="Male"/>
    <x v="0"/>
    <x v="32"/>
    <n v="140"/>
    <n v="20"/>
    <n v="26"/>
    <n v="7"/>
    <m/>
    <n v="12.25"/>
    <x v="0"/>
    <n v="175"/>
    <x v="145"/>
    <m/>
    <x v="62"/>
    <x v="4"/>
    <x v="5"/>
    <x v="1"/>
  </r>
  <r>
    <s v="14-05-2025"/>
    <s v="New York"/>
    <s v="USA"/>
    <x v="0"/>
    <s v="Female"/>
    <x v="0"/>
    <x v="5"/>
    <n v="450"/>
    <n v="90"/>
    <n v="117"/>
    <n v="5"/>
    <m/>
    <n v="58.5"/>
    <x v="2"/>
    <n v="585"/>
    <x v="74"/>
    <m/>
    <x v="72"/>
    <x v="4"/>
    <x v="5"/>
    <x v="1"/>
  </r>
  <r>
    <s v="14-05-2025"/>
    <s v="Fortaleza"/>
    <s v="Brazil"/>
    <x v="1"/>
    <s v="Male"/>
    <x v="3"/>
    <x v="8"/>
    <n v="800"/>
    <n v="80"/>
    <n v="104"/>
    <n v="10"/>
    <m/>
    <n v="100"/>
    <x v="2"/>
    <n v="1040"/>
    <x v="73"/>
    <m/>
    <x v="71"/>
    <x v="4"/>
    <x v="5"/>
    <x v="1"/>
  </r>
  <r>
    <s v="14-05-2025"/>
    <s v="Phoenix"/>
    <s v="USA"/>
    <x v="0"/>
    <s v="Female"/>
    <x v="1"/>
    <x v="55"/>
    <n v="380"/>
    <n v="95"/>
    <n v="124"/>
    <n v="4"/>
    <m/>
    <n v="49.4"/>
    <x v="2"/>
    <n v="494"/>
    <x v="142"/>
    <m/>
    <x v="127"/>
    <x v="4"/>
    <x v="5"/>
    <x v="1"/>
  </r>
  <r>
    <s v="14-05-2025"/>
    <s v="Jaipur"/>
    <s v="India"/>
    <x v="0"/>
    <s v="Male"/>
    <x v="0"/>
    <x v="32"/>
    <n v="100"/>
    <n v="20"/>
    <n v="26"/>
    <n v="5"/>
    <m/>
    <n v="9.1"/>
    <x v="0"/>
    <n v="130"/>
    <x v="53"/>
    <m/>
    <x v="9"/>
    <x v="4"/>
    <x v="5"/>
    <x v="1"/>
  </r>
  <r>
    <s v="14-05-2025"/>
    <s v="Sharjah"/>
    <s v="UAE"/>
    <x v="1"/>
    <s v="Male"/>
    <x v="0"/>
    <x v="38"/>
    <n v="405"/>
    <n v="45"/>
    <n v="59"/>
    <n v="9"/>
    <m/>
    <n v="46.575000000000003"/>
    <x v="1"/>
    <n v="465.75"/>
    <x v="420"/>
    <m/>
    <x v="164"/>
    <x v="4"/>
    <x v="5"/>
    <x v="1"/>
  </r>
  <r>
    <s v="14-05-2025"/>
    <s v="Moradabad"/>
    <s v="India"/>
    <x v="0"/>
    <s v="Male"/>
    <x v="4"/>
    <x v="13"/>
    <n v="4500"/>
    <n v="900"/>
    <n v="1170"/>
    <n v="5"/>
    <m/>
    <n v="117"/>
    <x v="0"/>
    <n v="5625"/>
    <x v="307"/>
    <m/>
    <x v="40"/>
    <x v="4"/>
    <x v="5"/>
    <x v="1"/>
  </r>
  <r>
    <s v="14-05-2025"/>
    <s v="Dubai"/>
    <s v="UAE"/>
    <x v="0"/>
    <s v="Male"/>
    <x v="0"/>
    <x v="1"/>
    <n v="320"/>
    <n v="80"/>
    <n v="104"/>
    <n v="4"/>
    <m/>
    <n v="28"/>
    <x v="0"/>
    <n v="400"/>
    <x v="187"/>
    <m/>
    <x v="28"/>
    <x v="4"/>
    <x v="5"/>
    <x v="1"/>
  </r>
  <r>
    <s v="14-05-2025"/>
    <s v="Bareilly"/>
    <s v="India"/>
    <x v="1"/>
    <s v="Female"/>
    <x v="4"/>
    <x v="31"/>
    <n v="6400"/>
    <n v="800"/>
    <n v="1040"/>
    <n v="8"/>
    <m/>
    <n v="104"/>
    <x v="0"/>
    <n v="8320"/>
    <x v="275"/>
    <m/>
    <x v="175"/>
    <x v="4"/>
    <x v="5"/>
    <x v="1"/>
  </r>
  <r>
    <s v="14-05-2025"/>
    <s v="Patna"/>
    <s v="India"/>
    <x v="0"/>
    <s v="Male"/>
    <x v="0"/>
    <x v="14"/>
    <n v="980"/>
    <n v="140"/>
    <n v="182"/>
    <n v="7"/>
    <m/>
    <n v="85.75"/>
    <x v="0"/>
    <n v="1225"/>
    <x v="308"/>
    <m/>
    <x v="121"/>
    <x v="4"/>
    <x v="5"/>
    <x v="1"/>
  </r>
  <r>
    <s v="14-05-2025"/>
    <s v="Vijayawada"/>
    <s v="India"/>
    <x v="0"/>
    <s v="Male"/>
    <x v="0"/>
    <x v="3"/>
    <n v="400"/>
    <n v="100"/>
    <n v="130"/>
    <n v="4"/>
    <m/>
    <n v="52"/>
    <x v="2"/>
    <n v="520"/>
    <x v="20"/>
    <m/>
    <x v="20"/>
    <x v="4"/>
    <x v="5"/>
    <x v="1"/>
  </r>
  <r>
    <s v="14-05-2025"/>
    <s v="Bhagalpur"/>
    <s v="India"/>
    <x v="1"/>
    <s v="Male"/>
    <x v="0"/>
    <x v="43"/>
    <n v="56"/>
    <n v="7"/>
    <n v="9"/>
    <n v="8"/>
    <m/>
    <n v="7.28"/>
    <x v="1"/>
    <n v="72.8"/>
    <x v="133"/>
    <m/>
    <x v="120"/>
    <x v="4"/>
    <x v="5"/>
    <x v="1"/>
  </r>
  <r>
    <s v="14-05-2025"/>
    <s v="Gandhinagar"/>
    <s v="India"/>
    <x v="0"/>
    <s v="Male"/>
    <x v="2"/>
    <x v="18"/>
    <n v="1200"/>
    <n v="1200"/>
    <n v="1560"/>
    <n v="1"/>
    <m/>
    <n v="156"/>
    <x v="2"/>
    <n v="1560"/>
    <x v="115"/>
    <m/>
    <x v="105"/>
    <x v="4"/>
    <x v="5"/>
    <x v="1"/>
  </r>
  <r>
    <s v="14-05-2025"/>
    <s v="Mumbai"/>
    <s v="India"/>
    <x v="0"/>
    <s v="Female"/>
    <x v="4"/>
    <x v="51"/>
    <n v="3600"/>
    <n v="600"/>
    <n v="780"/>
    <n v="6"/>
    <m/>
    <n v="100"/>
    <x v="2"/>
    <n v="4500"/>
    <x v="16"/>
    <m/>
    <x v="16"/>
    <x v="4"/>
    <x v="5"/>
    <x v="1"/>
  </r>
  <r>
    <s v="14-05-2025"/>
    <s v="Nizamabad"/>
    <s v="India"/>
    <x v="0"/>
    <s v="Male"/>
    <x v="0"/>
    <x v="33"/>
    <n v="360"/>
    <n v="60"/>
    <n v="78"/>
    <n v="6"/>
    <m/>
    <n v="46.8"/>
    <x v="2"/>
    <n v="468"/>
    <x v="101"/>
    <m/>
    <x v="44"/>
    <x v="4"/>
    <x v="5"/>
    <x v="1"/>
  </r>
  <r>
    <s v="14-05-2025"/>
    <s v="Perth"/>
    <s v="Australia"/>
    <x v="1"/>
    <s v="Male"/>
    <x v="2"/>
    <x v="18"/>
    <n v="3600"/>
    <n v="1200"/>
    <n v="1560"/>
    <n v="3"/>
    <m/>
    <n v="156"/>
    <x v="1"/>
    <n v="4500"/>
    <x v="16"/>
    <m/>
    <x v="16"/>
    <x v="4"/>
    <x v="5"/>
    <x v="1"/>
  </r>
  <r>
    <s v="14-05-2025"/>
    <s v="Liverpool"/>
    <s v="UK"/>
    <x v="0"/>
    <s v="Female"/>
    <x v="3"/>
    <x v="8"/>
    <n v="160"/>
    <n v="80"/>
    <n v="104"/>
    <n v="2"/>
    <m/>
    <n v="10.4"/>
    <x v="1"/>
    <n v="208"/>
    <x v="61"/>
    <m/>
    <x v="11"/>
    <x v="4"/>
    <x v="5"/>
    <x v="1"/>
  </r>
  <r>
    <s v="14-05-2025"/>
    <s v="Frankfurt"/>
    <s v="Germany"/>
    <x v="0"/>
    <s v="Female"/>
    <x v="0"/>
    <x v="14"/>
    <n v="1260"/>
    <n v="140"/>
    <n v="182"/>
    <n v="9"/>
    <m/>
    <n v="100"/>
    <x v="0"/>
    <n v="1575"/>
    <x v="90"/>
    <m/>
    <x v="6"/>
    <x v="4"/>
    <x v="5"/>
    <x v="1"/>
  </r>
  <r>
    <s v="14-05-2025"/>
    <s v="Allahabad"/>
    <s v="India"/>
    <x v="1"/>
    <s v="Female"/>
    <x v="2"/>
    <x v="29"/>
    <n v="48000"/>
    <n v="12000"/>
    <n v="15600"/>
    <n v="4"/>
    <m/>
    <n v="2340"/>
    <x v="1"/>
    <n v="60000"/>
    <x v="149"/>
    <m/>
    <x v="43"/>
    <x v="4"/>
    <x v="5"/>
    <x v="1"/>
  </r>
  <r>
    <s v="14-05-2025"/>
    <s v="Rewa"/>
    <s v="India"/>
    <x v="0"/>
    <s v="Male"/>
    <x v="0"/>
    <x v="43"/>
    <n v="7"/>
    <n v="7"/>
    <n v="9"/>
    <n v="1"/>
    <m/>
    <n v="0.875"/>
    <x v="2"/>
    <n v="8.75"/>
    <x v="421"/>
    <m/>
    <x v="202"/>
    <x v="4"/>
    <x v="5"/>
    <x v="1"/>
  </r>
  <r>
    <s v="14-05-2025"/>
    <s v="Thiruvananthapuram"/>
    <s v="India"/>
    <x v="0"/>
    <s v="Female"/>
    <x v="1"/>
    <x v="54"/>
    <n v="315"/>
    <n v="35"/>
    <n v="46"/>
    <n v="9"/>
    <m/>
    <n v="20.475000000000001"/>
    <x v="1"/>
    <n v="409.5"/>
    <x v="165"/>
    <m/>
    <x v="209"/>
    <x v="4"/>
    <x v="5"/>
    <x v="1"/>
  </r>
  <r>
    <s v="14-05-2025"/>
    <s v="Sydney"/>
    <s v="Australia"/>
    <x v="1"/>
    <s v="Female"/>
    <x v="0"/>
    <x v="1"/>
    <n v="400"/>
    <n v="80"/>
    <n v="104"/>
    <n v="5"/>
    <m/>
    <n v="72"/>
    <x v="2"/>
    <n v="480"/>
    <x v="187"/>
    <m/>
    <x v="20"/>
    <x v="4"/>
    <x v="5"/>
    <x v="1"/>
  </r>
  <r>
    <s v="14-05-2025"/>
    <s v="Ahmedabad"/>
    <s v="India"/>
    <x v="0"/>
    <s v="Male"/>
    <x v="2"/>
    <x v="18"/>
    <n v="7200"/>
    <n v="1200"/>
    <n v="1560"/>
    <n v="6"/>
    <m/>
    <n v="156"/>
    <x v="0"/>
    <n v="9000"/>
    <x v="23"/>
    <m/>
    <x v="19"/>
    <x v="4"/>
    <x v="5"/>
    <x v="1"/>
  </r>
  <r>
    <s v="14-05-2025"/>
    <s v="Nagpur"/>
    <s v="India"/>
    <x v="0"/>
    <s v="Female"/>
    <x v="0"/>
    <x v="43"/>
    <n v="63"/>
    <n v="7"/>
    <n v="9"/>
    <n v="9"/>
    <m/>
    <n v="5.7329999999999997"/>
    <x v="0"/>
    <n v="81.900000000000006"/>
    <x v="377"/>
    <m/>
    <x v="76"/>
    <x v="4"/>
    <x v="5"/>
    <x v="1"/>
  </r>
  <r>
    <s v="14-05-2025"/>
    <s v="Quebec City"/>
    <s v="Canada"/>
    <x v="1"/>
    <s v="Female"/>
    <x v="4"/>
    <x v="34"/>
    <n v="7500"/>
    <n v="2500"/>
    <n v="3250"/>
    <n v="3"/>
    <m/>
    <n v="325"/>
    <x v="0"/>
    <n v="9750"/>
    <x v="49"/>
    <m/>
    <x v="50"/>
    <x v="4"/>
    <x v="5"/>
    <x v="1"/>
  </r>
  <r>
    <s v="14-05-2025"/>
    <s v="Bokaro"/>
    <s v="India"/>
    <x v="1"/>
    <s v="Male"/>
    <x v="0"/>
    <x v="9"/>
    <n v="420"/>
    <n v="60"/>
    <n v="78"/>
    <n v="7"/>
    <m/>
    <n v="50.4"/>
    <x v="1"/>
    <n v="504"/>
    <x v="96"/>
    <m/>
    <x v="32"/>
    <x v="4"/>
    <x v="5"/>
    <x v="1"/>
  </r>
  <r>
    <s v="14-05-2025"/>
    <s v="Dallas"/>
    <s v="USA"/>
    <x v="0"/>
    <s v="Male"/>
    <x v="5"/>
    <x v="20"/>
    <n v="40"/>
    <n v="10"/>
    <n v="13"/>
    <n v="4"/>
    <m/>
    <n v="3.64"/>
    <x v="0"/>
    <n v="52"/>
    <x v="44"/>
    <m/>
    <x v="45"/>
    <x v="4"/>
    <x v="5"/>
    <x v="1"/>
  </r>
  <r>
    <s v="14-05-2025"/>
    <s v="Bardhaman"/>
    <s v="India"/>
    <x v="0"/>
    <s v="Female"/>
    <x v="3"/>
    <x v="46"/>
    <n v="285"/>
    <n v="95"/>
    <n v="124"/>
    <n v="3"/>
    <m/>
    <n v="25.934999999999999"/>
    <x v="0"/>
    <n v="370.5"/>
    <x v="256"/>
    <m/>
    <x v="196"/>
    <x v="4"/>
    <x v="5"/>
    <x v="1"/>
  </r>
  <r>
    <s v="14-05-2025"/>
    <s v="Jalgaon"/>
    <s v="India"/>
    <x v="0"/>
    <s v="Male"/>
    <x v="4"/>
    <x v="51"/>
    <n v="1800"/>
    <n v="600"/>
    <n v="780"/>
    <n v="3"/>
    <m/>
    <n v="100"/>
    <x v="0"/>
    <n v="2250"/>
    <x v="0"/>
    <m/>
    <x v="122"/>
    <x v="4"/>
    <x v="5"/>
    <x v="1"/>
  </r>
  <r>
    <s v="14-05-2025"/>
    <s v="Karimnagar"/>
    <s v="India"/>
    <x v="0"/>
    <s v="Female"/>
    <x v="0"/>
    <x v="43"/>
    <n v="7"/>
    <n v="7"/>
    <n v="9"/>
    <n v="1"/>
    <m/>
    <n v="0.58799999999999997"/>
    <x v="0"/>
    <n v="8.4"/>
    <x v="392"/>
    <m/>
    <x v="202"/>
    <x v="4"/>
    <x v="5"/>
    <x v="1"/>
  </r>
  <r>
    <s v="14-05-2025"/>
    <s v="Ahmedabad"/>
    <s v="India"/>
    <x v="0"/>
    <s v="Female"/>
    <x v="3"/>
    <x v="25"/>
    <n v="600"/>
    <n v="120"/>
    <n v="156"/>
    <n v="5"/>
    <m/>
    <n v="39"/>
    <x v="1"/>
    <n v="780"/>
    <x v="5"/>
    <m/>
    <x v="5"/>
    <x v="4"/>
    <x v="5"/>
    <x v="1"/>
  </r>
  <r>
    <s v="14-05-2025"/>
    <s v="Pali"/>
    <s v="India"/>
    <x v="0"/>
    <s v="Female"/>
    <x v="2"/>
    <x v="12"/>
    <n v="125000"/>
    <n v="25000"/>
    <n v="32500"/>
    <n v="5"/>
    <m/>
    <n v="4875"/>
    <x v="2"/>
    <n v="162500"/>
    <x v="229"/>
    <m/>
    <x v="84"/>
    <x v="4"/>
    <x v="5"/>
    <x v="1"/>
  </r>
  <r>
    <s v="15-05-2025"/>
    <s v="Sharjah"/>
    <s v="UAE"/>
    <x v="1"/>
    <s v="Female"/>
    <x v="1"/>
    <x v="47"/>
    <n v="50"/>
    <n v="25"/>
    <n v="33"/>
    <n v="2"/>
    <m/>
    <n v="6.5"/>
    <x v="1"/>
    <n v="65"/>
    <x v="67"/>
    <m/>
    <x v="167"/>
    <x v="5"/>
    <x v="5"/>
    <x v="1"/>
  </r>
  <r>
    <s v="15-05-2025"/>
    <s v="Fortaleza"/>
    <s v="Brazil"/>
    <x v="1"/>
    <s v="Female"/>
    <x v="0"/>
    <x v="11"/>
    <n v="2750"/>
    <n v="550"/>
    <n v="715"/>
    <n v="5"/>
    <m/>
    <n v="100"/>
    <x v="0"/>
    <n v="3162.5"/>
    <x v="269"/>
    <m/>
    <x v="92"/>
    <x v="5"/>
    <x v="5"/>
    <x v="1"/>
  </r>
  <r>
    <s v="15-05-2025"/>
    <s v="Abu Dhabi"/>
    <s v="UAE"/>
    <x v="0"/>
    <s v="Female"/>
    <x v="0"/>
    <x v="32"/>
    <n v="100"/>
    <n v="20"/>
    <n v="26"/>
    <n v="5"/>
    <m/>
    <n v="12.5"/>
    <x v="2"/>
    <n v="125"/>
    <x v="29"/>
    <m/>
    <x v="9"/>
    <x v="5"/>
    <x v="5"/>
    <x v="1"/>
  </r>
  <r>
    <s v="15-05-2025"/>
    <s v="Ajman"/>
    <s v="UAE"/>
    <x v="1"/>
    <s v="Female"/>
    <x v="2"/>
    <x v="52"/>
    <n v="20000"/>
    <n v="5000"/>
    <n v="6500"/>
    <n v="4"/>
    <m/>
    <n v="650"/>
    <x v="0"/>
    <n v="23000"/>
    <x v="93"/>
    <m/>
    <x v="128"/>
    <x v="5"/>
    <x v="5"/>
    <x v="1"/>
  </r>
  <r>
    <s v="15-05-2025"/>
    <s v="Bangalore"/>
    <s v="India"/>
    <x v="0"/>
    <s v="Male"/>
    <x v="0"/>
    <x v="0"/>
    <n v="500"/>
    <n v="250"/>
    <n v="325"/>
    <n v="2"/>
    <m/>
    <n v="45.5"/>
    <x v="0"/>
    <n v="650"/>
    <x v="22"/>
    <m/>
    <x v="24"/>
    <x v="5"/>
    <x v="5"/>
    <x v="1"/>
  </r>
  <r>
    <s v="15-05-2025"/>
    <s v="Nashville"/>
    <s v="USA"/>
    <x v="1"/>
    <s v="Female"/>
    <x v="0"/>
    <x v="32"/>
    <n v="160"/>
    <n v="20"/>
    <n v="26"/>
    <n v="8"/>
    <m/>
    <n v="31.2"/>
    <x v="2"/>
    <n v="208"/>
    <x v="61"/>
    <m/>
    <x v="11"/>
    <x v="5"/>
    <x v="5"/>
    <x v="1"/>
  </r>
  <r>
    <s v="15-05-2025"/>
    <s v="Kota"/>
    <s v="India"/>
    <x v="0"/>
    <s v="Male"/>
    <x v="2"/>
    <x v="12"/>
    <n v="100000"/>
    <n v="25000"/>
    <n v="32500"/>
    <n v="4"/>
    <m/>
    <n v="4875"/>
    <x v="1"/>
    <n v="130000"/>
    <x v="254"/>
    <m/>
    <x v="195"/>
    <x v="5"/>
    <x v="5"/>
    <x v="1"/>
  </r>
  <r>
    <s v="15-05-2025"/>
    <s v="Calgary"/>
    <s v="Canada"/>
    <x v="1"/>
    <s v="Male"/>
    <x v="4"/>
    <x v="35"/>
    <n v="1500"/>
    <n v="500"/>
    <n v="650"/>
    <n v="3"/>
    <m/>
    <n v="100"/>
    <x v="2"/>
    <n v="1950"/>
    <x v="0"/>
    <m/>
    <x v="0"/>
    <x v="5"/>
    <x v="5"/>
    <x v="1"/>
  </r>
  <r>
    <s v="15-05-2025"/>
    <s v="Stuttgart"/>
    <s v="Germany"/>
    <x v="1"/>
    <s v="Male"/>
    <x v="0"/>
    <x v="43"/>
    <n v="35"/>
    <n v="7"/>
    <n v="9"/>
    <n v="5"/>
    <m/>
    <n v="5.04"/>
    <x v="0"/>
    <n v="42"/>
    <x v="182"/>
    <m/>
    <x v="115"/>
    <x v="5"/>
    <x v="5"/>
    <x v="1"/>
  </r>
  <r>
    <s v="15-05-2025"/>
    <s v="Mumbai"/>
    <s v="India"/>
    <x v="0"/>
    <s v="Female"/>
    <x v="0"/>
    <x v="3"/>
    <n v="500"/>
    <n v="100"/>
    <n v="130"/>
    <n v="5"/>
    <m/>
    <n v="45.5"/>
    <x v="0"/>
    <n v="650"/>
    <x v="22"/>
    <m/>
    <x v="24"/>
    <x v="5"/>
    <x v="5"/>
    <x v="1"/>
  </r>
  <r>
    <s v="15-05-2025"/>
    <s v="Allahabad"/>
    <s v="India"/>
    <x v="0"/>
    <s v="Female"/>
    <x v="0"/>
    <x v="5"/>
    <n v="630"/>
    <n v="90"/>
    <n v="117"/>
    <n v="7"/>
    <m/>
    <n v="37.799999999999997"/>
    <x v="1"/>
    <n v="756"/>
    <x v="15"/>
    <m/>
    <x v="15"/>
    <x v="5"/>
    <x v="5"/>
    <x v="1"/>
  </r>
  <r>
    <s v="15-05-2025"/>
    <s v="Palghar"/>
    <s v="India"/>
    <x v="0"/>
    <s v="Female"/>
    <x v="0"/>
    <x v="27"/>
    <n v="200"/>
    <n v="40"/>
    <n v="52"/>
    <n v="5"/>
    <m/>
    <n v="13"/>
    <x v="1"/>
    <n v="260"/>
    <x v="55"/>
    <m/>
    <x v="54"/>
    <x v="5"/>
    <x v="5"/>
    <x v="1"/>
  </r>
  <r>
    <s v="15-05-2025"/>
    <s v="Kollam"/>
    <s v="India"/>
    <x v="0"/>
    <s v="Female"/>
    <x v="4"/>
    <x v="28"/>
    <n v="300"/>
    <n v="100"/>
    <n v="130"/>
    <n v="3"/>
    <m/>
    <n v="27.3"/>
    <x v="0"/>
    <n v="390"/>
    <x v="43"/>
    <m/>
    <x v="85"/>
    <x v="5"/>
    <x v="5"/>
    <x v="1"/>
  </r>
  <r>
    <s v="15-05-2025"/>
    <s v="Bareilly"/>
    <s v="India"/>
    <x v="1"/>
    <s v="Male"/>
    <x v="1"/>
    <x v="47"/>
    <n v="125"/>
    <n v="25"/>
    <n v="33"/>
    <n v="5"/>
    <m/>
    <n v="16.25"/>
    <x v="1"/>
    <n v="162.5"/>
    <x v="238"/>
    <m/>
    <x v="144"/>
    <x v="5"/>
    <x v="5"/>
    <x v="1"/>
  </r>
  <r>
    <s v="15-05-2025"/>
    <s v="Jaipur"/>
    <s v="India"/>
    <x v="1"/>
    <s v="Female"/>
    <x v="0"/>
    <x v="14"/>
    <n v="1260"/>
    <n v="140"/>
    <n v="182"/>
    <n v="9"/>
    <m/>
    <n v="100"/>
    <x v="0"/>
    <n v="1638"/>
    <x v="6"/>
    <m/>
    <x v="6"/>
    <x v="5"/>
    <x v="5"/>
    <x v="1"/>
  </r>
  <r>
    <s v="15-05-2025"/>
    <s v="Sharjah"/>
    <s v="UAE"/>
    <x v="1"/>
    <s v="Male"/>
    <x v="2"/>
    <x v="24"/>
    <n v="1500"/>
    <n v="250"/>
    <n v="325"/>
    <n v="6"/>
    <m/>
    <n v="100"/>
    <x v="0"/>
    <n v="1950"/>
    <x v="0"/>
    <m/>
    <x v="0"/>
    <x v="5"/>
    <x v="5"/>
    <x v="1"/>
  </r>
  <r>
    <s v="15-05-2025"/>
    <s v="Visakhapatnam"/>
    <s v="India"/>
    <x v="1"/>
    <s v="Male"/>
    <x v="2"/>
    <x v="19"/>
    <n v="108000"/>
    <n v="18000"/>
    <n v="23400"/>
    <n v="6"/>
    <m/>
    <n v="3510"/>
    <x v="1"/>
    <n v="140400"/>
    <x v="70"/>
    <m/>
    <x v="68"/>
    <x v="5"/>
    <x v="5"/>
    <x v="1"/>
  </r>
  <r>
    <s v="15-05-2025"/>
    <s v="Agra"/>
    <s v="India"/>
    <x v="1"/>
    <s v="Male"/>
    <x v="0"/>
    <x v="32"/>
    <n v="60"/>
    <n v="20"/>
    <n v="26"/>
    <n v="3"/>
    <m/>
    <n v="10.8"/>
    <x v="2"/>
    <n v="72"/>
    <x v="44"/>
    <m/>
    <x v="112"/>
    <x v="5"/>
    <x v="5"/>
    <x v="1"/>
  </r>
  <r>
    <s v="15-05-2025"/>
    <s v="Leeds"/>
    <s v="UK"/>
    <x v="0"/>
    <s v="Female"/>
    <x v="0"/>
    <x v="33"/>
    <n v="360"/>
    <n v="60"/>
    <n v="78"/>
    <n v="6"/>
    <m/>
    <n v="46.8"/>
    <x v="2"/>
    <n v="468"/>
    <x v="101"/>
    <m/>
    <x v="44"/>
    <x v="5"/>
    <x v="5"/>
    <x v="1"/>
  </r>
  <r>
    <s v="15-05-2025"/>
    <s v="Jacksonville"/>
    <s v="USA"/>
    <x v="1"/>
    <s v="Male"/>
    <x v="0"/>
    <x v="36"/>
    <n v="275"/>
    <n v="55"/>
    <n v="72"/>
    <n v="5"/>
    <m/>
    <n v="35.75"/>
    <x v="1"/>
    <n v="357.5"/>
    <x v="120"/>
    <m/>
    <x v="113"/>
    <x v="5"/>
    <x v="5"/>
    <x v="1"/>
  </r>
  <r>
    <s v="15-05-2025"/>
    <s v="Los Angeles"/>
    <s v="USA"/>
    <x v="0"/>
    <s v="Female"/>
    <x v="0"/>
    <x v="5"/>
    <n v="720"/>
    <n v="90"/>
    <n v="117"/>
    <n v="8"/>
    <m/>
    <n v="65.52"/>
    <x v="0"/>
    <n v="936"/>
    <x v="1"/>
    <m/>
    <x v="1"/>
    <x v="5"/>
    <x v="5"/>
    <x v="1"/>
  </r>
  <r>
    <s v="15-05-2025"/>
    <s v="Vancouver"/>
    <s v="Canada"/>
    <x v="0"/>
    <s v="Female"/>
    <x v="2"/>
    <x v="7"/>
    <n v="550000"/>
    <n v="55000"/>
    <n v="71500"/>
    <n v="10"/>
    <m/>
    <n v="10725"/>
    <x v="0"/>
    <n v="687500"/>
    <x v="422"/>
    <m/>
    <x v="116"/>
    <x v="5"/>
    <x v="5"/>
    <x v="1"/>
  </r>
  <r>
    <s v="15-05-2025"/>
    <s v="Lucknow"/>
    <s v="India"/>
    <x v="0"/>
    <s v="Female"/>
    <x v="4"/>
    <x v="51"/>
    <n v="3600"/>
    <n v="600"/>
    <n v="780"/>
    <n v="6"/>
    <m/>
    <n v="100"/>
    <x v="1"/>
    <n v="4680"/>
    <x v="110"/>
    <m/>
    <x v="16"/>
    <x v="5"/>
    <x v="5"/>
    <x v="1"/>
  </r>
  <r>
    <s v="15-05-2025"/>
    <s v="Seattle"/>
    <s v="USA"/>
    <x v="0"/>
    <s v="Female"/>
    <x v="0"/>
    <x v="38"/>
    <n v="360"/>
    <n v="45"/>
    <n v="59"/>
    <n v="8"/>
    <m/>
    <n v="22.5"/>
    <x v="1"/>
    <n v="450"/>
    <x v="43"/>
    <m/>
    <x v="114"/>
    <x v="5"/>
    <x v="5"/>
    <x v="1"/>
  </r>
  <r>
    <s v="15-05-2025"/>
    <s v="Satna"/>
    <s v="India"/>
    <x v="0"/>
    <s v="Female"/>
    <x v="0"/>
    <x v="14"/>
    <n v="700"/>
    <n v="140"/>
    <n v="182"/>
    <n v="5"/>
    <m/>
    <n v="58.8"/>
    <x v="0"/>
    <n v="840"/>
    <x v="3"/>
    <m/>
    <x v="3"/>
    <x v="5"/>
    <x v="5"/>
    <x v="1"/>
  </r>
  <r>
    <s v="15-05-2025"/>
    <s v="SÃ£o Paulo"/>
    <s v="Brazil"/>
    <x v="1"/>
    <s v="Female"/>
    <x v="0"/>
    <x v="3"/>
    <n v="500"/>
    <n v="100"/>
    <n v="130"/>
    <n v="5"/>
    <m/>
    <n v="72"/>
    <x v="0"/>
    <n v="600"/>
    <x v="132"/>
    <m/>
    <x v="24"/>
    <x v="5"/>
    <x v="5"/>
    <x v="1"/>
  </r>
  <r>
    <s v="15-05-2025"/>
    <s v="Jaipur"/>
    <s v="India"/>
    <x v="0"/>
    <s v="Female"/>
    <x v="5"/>
    <x v="56"/>
    <n v="80"/>
    <n v="20"/>
    <n v="26"/>
    <n v="4"/>
    <m/>
    <n v="10.4"/>
    <x v="2"/>
    <n v="104"/>
    <x v="60"/>
    <m/>
    <x v="59"/>
    <x v="5"/>
    <x v="5"/>
    <x v="1"/>
  </r>
  <r>
    <s v="15-05-2025"/>
    <s v="Jaipur"/>
    <s v="India"/>
    <x v="0"/>
    <s v="Male"/>
    <x v="0"/>
    <x v="14"/>
    <n v="700"/>
    <n v="140"/>
    <n v="182"/>
    <n v="5"/>
    <m/>
    <n v="91"/>
    <x v="2"/>
    <n v="910"/>
    <x v="34"/>
    <m/>
    <x v="3"/>
    <x v="5"/>
    <x v="5"/>
    <x v="1"/>
  </r>
  <r>
    <s v="15-05-2025"/>
    <s v="Jacksonville"/>
    <s v="USA"/>
    <x v="0"/>
    <s v="Male"/>
    <x v="0"/>
    <x v="5"/>
    <n v="630"/>
    <n v="90"/>
    <n v="117"/>
    <n v="7"/>
    <m/>
    <n v="57.33"/>
    <x v="0"/>
    <n v="819"/>
    <x v="177"/>
    <m/>
    <x v="15"/>
    <x v="5"/>
    <x v="5"/>
    <x v="1"/>
  </r>
  <r>
    <s v="15-05-2025"/>
    <s v="Rio de Janeiro"/>
    <s v="Brazil"/>
    <x v="1"/>
    <s v="Male"/>
    <x v="0"/>
    <x v="5"/>
    <n v="540"/>
    <n v="90"/>
    <n v="117"/>
    <n v="6"/>
    <m/>
    <n v="77.760000000000005"/>
    <x v="0"/>
    <n v="648"/>
    <x v="101"/>
    <m/>
    <x v="8"/>
    <x v="5"/>
    <x v="5"/>
    <x v="1"/>
  </r>
  <r>
    <s v="15-05-2025"/>
    <s v="Glasgow"/>
    <s v="UK"/>
    <x v="0"/>
    <s v="Female"/>
    <x v="5"/>
    <x v="26"/>
    <n v="15"/>
    <n v="5"/>
    <n v="7"/>
    <n v="3"/>
    <m/>
    <n v="0.9375"/>
    <x v="1"/>
    <n v="18.75"/>
    <x v="289"/>
    <m/>
    <x v="233"/>
    <x v="5"/>
    <x v="5"/>
    <x v="1"/>
  </r>
  <r>
    <s v="15-05-2025"/>
    <s v="Dresden"/>
    <s v="Germany"/>
    <x v="1"/>
    <s v="Female"/>
    <x v="2"/>
    <x v="17"/>
    <n v="13200"/>
    <n v="2200"/>
    <n v="2860"/>
    <n v="6"/>
    <m/>
    <n v="286"/>
    <x v="0"/>
    <n v="15840"/>
    <x v="59"/>
    <m/>
    <x v="21"/>
    <x v="5"/>
    <x v="5"/>
    <x v="1"/>
  </r>
  <r>
    <s v="16-05-2025"/>
    <s v="Bhagalpur"/>
    <s v="India"/>
    <x v="0"/>
    <s v="Male"/>
    <x v="0"/>
    <x v="9"/>
    <n v="420"/>
    <n v="60"/>
    <n v="78"/>
    <n v="7"/>
    <m/>
    <n v="27.3"/>
    <x v="1"/>
    <n v="546"/>
    <x v="15"/>
    <m/>
    <x v="32"/>
    <x v="6"/>
    <x v="5"/>
    <x v="1"/>
  </r>
  <r>
    <s v="16-05-2025"/>
    <s v="Fujairah"/>
    <s v="UAE"/>
    <x v="1"/>
    <s v="Female"/>
    <x v="1"/>
    <x v="44"/>
    <n v="300"/>
    <n v="150"/>
    <n v="195"/>
    <n v="2"/>
    <m/>
    <n v="39"/>
    <x v="1"/>
    <n v="390"/>
    <x v="43"/>
    <m/>
    <x v="85"/>
    <x v="6"/>
    <x v="5"/>
    <x v="1"/>
  </r>
  <r>
    <s v="16-05-2025"/>
    <s v="Jaipur"/>
    <s v="India"/>
    <x v="0"/>
    <s v="Male"/>
    <x v="2"/>
    <x v="12"/>
    <n v="125000"/>
    <n v="25000"/>
    <n v="32500"/>
    <n v="5"/>
    <m/>
    <n v="4875"/>
    <x v="1"/>
    <n v="162500"/>
    <x v="229"/>
    <m/>
    <x v="84"/>
    <x v="6"/>
    <x v="5"/>
    <x v="1"/>
  </r>
  <r>
    <s v="16-05-2025"/>
    <s v="Frankfurt"/>
    <s v="Germany"/>
    <x v="1"/>
    <s v="Male"/>
    <x v="0"/>
    <x v="0"/>
    <n v="1000"/>
    <n v="250"/>
    <n v="325"/>
    <n v="4"/>
    <m/>
    <n v="100"/>
    <x v="2"/>
    <n v="1250"/>
    <x v="214"/>
    <m/>
    <x v="22"/>
    <x v="6"/>
    <x v="5"/>
    <x v="1"/>
  </r>
  <r>
    <s v="16-05-2025"/>
    <s v="Dubai"/>
    <s v="UAE"/>
    <x v="0"/>
    <s v="Female"/>
    <x v="0"/>
    <x v="33"/>
    <n v="420"/>
    <n v="60"/>
    <n v="78"/>
    <n v="7"/>
    <m/>
    <n v="54.6"/>
    <x v="2"/>
    <n v="546"/>
    <x v="15"/>
    <m/>
    <x v="32"/>
    <x v="6"/>
    <x v="5"/>
    <x v="1"/>
  </r>
  <r>
    <s v="16-05-2025"/>
    <s v="Palghar"/>
    <s v="India"/>
    <x v="0"/>
    <s v="Male"/>
    <x v="0"/>
    <x v="3"/>
    <n v="100"/>
    <n v="100"/>
    <n v="130"/>
    <n v="1"/>
    <m/>
    <n v="13"/>
    <x v="2"/>
    <n v="130"/>
    <x v="53"/>
    <m/>
    <x v="9"/>
    <x v="6"/>
    <x v="5"/>
    <x v="1"/>
  </r>
  <r>
    <s v="16-05-2025"/>
    <s v="Aizawl"/>
    <s v="India"/>
    <x v="1"/>
    <s v="Female"/>
    <x v="5"/>
    <x v="41"/>
    <n v="3"/>
    <n v="3"/>
    <n v="4"/>
    <n v="1"/>
    <m/>
    <n v="0.39"/>
    <x v="1"/>
    <n v="3.9"/>
    <x v="373"/>
    <m/>
    <x v="239"/>
    <x v="6"/>
    <x v="5"/>
    <x v="1"/>
  </r>
  <r>
    <s v="16-05-2025"/>
    <s v="Munich"/>
    <s v="Germany"/>
    <x v="0"/>
    <s v="Female"/>
    <x v="0"/>
    <x v="36"/>
    <n v="165"/>
    <n v="55"/>
    <n v="72"/>
    <n v="3"/>
    <m/>
    <n v="15.015000000000001"/>
    <x v="0"/>
    <n v="214.5"/>
    <x v="62"/>
    <m/>
    <x v="60"/>
    <x v="6"/>
    <x v="5"/>
    <x v="1"/>
  </r>
  <r>
    <s v="16-05-2025"/>
    <s v="Kansas City"/>
    <s v="USA"/>
    <x v="0"/>
    <s v="Male"/>
    <x v="0"/>
    <x v="27"/>
    <n v="80"/>
    <n v="40"/>
    <n v="52"/>
    <n v="2"/>
    <m/>
    <n v="10.4"/>
    <x v="2"/>
    <n v="104"/>
    <x v="60"/>
    <m/>
    <x v="59"/>
    <x v="6"/>
    <x v="5"/>
    <x v="1"/>
  </r>
  <r>
    <s v="16-05-2025"/>
    <s v="Bhiwani"/>
    <s v="India"/>
    <x v="1"/>
    <s v="Male"/>
    <x v="0"/>
    <x v="6"/>
    <n v="100"/>
    <n v="20"/>
    <n v="26"/>
    <n v="5"/>
    <m/>
    <n v="15.6"/>
    <x v="0"/>
    <n v="130"/>
    <x v="53"/>
    <m/>
    <x v="9"/>
    <x v="6"/>
    <x v="5"/>
    <x v="1"/>
  </r>
  <r>
    <s v="16-05-2025"/>
    <s v="Palghar"/>
    <s v="India"/>
    <x v="0"/>
    <s v="Male"/>
    <x v="0"/>
    <x v="36"/>
    <n v="330"/>
    <n v="55"/>
    <n v="72"/>
    <n v="6"/>
    <m/>
    <n v="42.9"/>
    <x v="2"/>
    <n v="429"/>
    <x v="136"/>
    <m/>
    <x v="101"/>
    <x v="6"/>
    <x v="5"/>
    <x v="1"/>
  </r>
  <r>
    <s v="16-05-2025"/>
    <s v="Sharjah"/>
    <s v="UAE"/>
    <x v="0"/>
    <s v="Female"/>
    <x v="2"/>
    <x v="10"/>
    <n v="5600"/>
    <n v="800"/>
    <n v="1040"/>
    <n v="7"/>
    <m/>
    <n v="104"/>
    <x v="0"/>
    <n v="7280"/>
    <x v="153"/>
    <m/>
    <x v="135"/>
    <x v="6"/>
    <x v="5"/>
    <x v="1"/>
  </r>
  <r>
    <s v="16-05-2025"/>
    <s v="Portland"/>
    <s v="USA"/>
    <x v="0"/>
    <s v="Female"/>
    <x v="5"/>
    <x v="57"/>
    <n v="150"/>
    <n v="25"/>
    <n v="33"/>
    <n v="6"/>
    <m/>
    <n v="13.65"/>
    <x v="0"/>
    <n v="195"/>
    <x v="65"/>
    <m/>
    <x v="184"/>
    <x v="6"/>
    <x v="5"/>
    <x v="1"/>
  </r>
  <r>
    <s v="16-05-2025"/>
    <s v="Bokaro"/>
    <s v="India"/>
    <x v="1"/>
    <s v="Female"/>
    <x v="0"/>
    <x v="9"/>
    <n v="240"/>
    <n v="60"/>
    <n v="78"/>
    <n v="4"/>
    <m/>
    <n v="45"/>
    <x v="2"/>
    <n v="300"/>
    <x v="55"/>
    <m/>
    <x v="7"/>
    <x v="6"/>
    <x v="5"/>
    <x v="1"/>
  </r>
  <r>
    <s v="16-05-2025"/>
    <s v="SÃ£o Paulo"/>
    <s v="Brazil"/>
    <x v="0"/>
    <s v="Female"/>
    <x v="2"/>
    <x v="10"/>
    <n v="1600"/>
    <n v="800"/>
    <n v="1040"/>
    <n v="2"/>
    <m/>
    <n v="104"/>
    <x v="1"/>
    <n v="2080"/>
    <x v="161"/>
    <m/>
    <x v="41"/>
    <x v="6"/>
    <x v="5"/>
    <x v="1"/>
  </r>
  <r>
    <s v="16-05-2025"/>
    <s v="Cologne"/>
    <s v="Germany"/>
    <x v="0"/>
    <s v="Female"/>
    <x v="4"/>
    <x v="45"/>
    <n v="4000"/>
    <n v="2000"/>
    <n v="2600"/>
    <n v="2"/>
    <m/>
    <n v="260"/>
    <x v="1"/>
    <n v="5200"/>
    <x v="12"/>
    <m/>
    <x v="12"/>
    <x v="6"/>
    <x v="5"/>
    <x v="1"/>
  </r>
  <r>
    <s v="16-05-2025"/>
    <s v="Fortaleza"/>
    <s v="Brazil"/>
    <x v="1"/>
    <s v="Male"/>
    <x v="4"/>
    <x v="28"/>
    <n v="600"/>
    <n v="100"/>
    <n v="130"/>
    <n v="6"/>
    <m/>
    <n v="75"/>
    <x v="1"/>
    <n v="750"/>
    <x v="22"/>
    <m/>
    <x v="5"/>
    <x v="6"/>
    <x v="5"/>
    <x v="1"/>
  </r>
  <r>
    <s v="16-05-2025"/>
    <s v="Sharjah"/>
    <s v="UAE"/>
    <x v="1"/>
    <s v="Female"/>
    <x v="2"/>
    <x v="10"/>
    <n v="4000"/>
    <n v="800"/>
    <n v="1040"/>
    <n v="5"/>
    <m/>
    <n v="104"/>
    <x v="1"/>
    <n v="5200"/>
    <x v="12"/>
    <m/>
    <x v="12"/>
    <x v="6"/>
    <x v="5"/>
    <x v="1"/>
  </r>
  <r>
    <s v="16-05-2025"/>
    <s v="Birmingham"/>
    <s v="UK"/>
    <x v="1"/>
    <s v="Female"/>
    <x v="0"/>
    <x v="33"/>
    <n v="300"/>
    <n v="60"/>
    <n v="78"/>
    <n v="5"/>
    <m/>
    <n v="58.5"/>
    <x v="2"/>
    <n v="390"/>
    <x v="43"/>
    <m/>
    <x v="85"/>
    <x v="6"/>
    <x v="5"/>
    <x v="1"/>
  </r>
  <r>
    <s v="16-05-2025"/>
    <s v="Melbourne"/>
    <s v="Australia"/>
    <x v="1"/>
    <s v="Male"/>
    <x v="4"/>
    <x v="16"/>
    <n v="7200"/>
    <n v="1800"/>
    <n v="2340"/>
    <n v="4"/>
    <m/>
    <n v="234"/>
    <x v="1"/>
    <n v="9360"/>
    <x v="19"/>
    <m/>
    <x v="19"/>
    <x v="6"/>
    <x v="5"/>
    <x v="1"/>
  </r>
  <r>
    <s v="16-05-2025"/>
    <s v="Hamburg"/>
    <s v="Germany"/>
    <x v="0"/>
    <s v="Female"/>
    <x v="0"/>
    <x v="27"/>
    <n v="320"/>
    <n v="40"/>
    <n v="52"/>
    <n v="8"/>
    <m/>
    <n v="40"/>
    <x v="2"/>
    <n v="400"/>
    <x v="187"/>
    <m/>
    <x v="28"/>
    <x v="6"/>
    <x v="5"/>
    <x v="1"/>
  </r>
  <r>
    <s v="16-05-2025"/>
    <s v="Aligarh"/>
    <s v="India"/>
    <x v="1"/>
    <s v="Female"/>
    <x v="2"/>
    <x v="15"/>
    <n v="28000"/>
    <n v="3500"/>
    <n v="4550"/>
    <n v="8"/>
    <m/>
    <n v="455"/>
    <x v="2"/>
    <n v="36400"/>
    <x v="148"/>
    <m/>
    <x v="131"/>
    <x v="6"/>
    <x v="5"/>
    <x v="1"/>
  </r>
  <r>
    <s v="16-05-2025"/>
    <s v="Hobart"/>
    <s v="Australia"/>
    <x v="0"/>
    <s v="Male"/>
    <x v="4"/>
    <x v="28"/>
    <n v="600"/>
    <n v="100"/>
    <n v="130"/>
    <n v="6"/>
    <m/>
    <n v="54.6"/>
    <x v="0"/>
    <n v="780"/>
    <x v="5"/>
    <m/>
    <x v="5"/>
    <x v="6"/>
    <x v="5"/>
    <x v="1"/>
  </r>
  <r>
    <s v="16-05-2025"/>
    <s v="Berlin"/>
    <s v="Germany"/>
    <x v="0"/>
    <s v="Female"/>
    <x v="3"/>
    <x v="48"/>
    <n v="900"/>
    <n v="300"/>
    <n v="390"/>
    <n v="3"/>
    <m/>
    <n v="81.900000000000006"/>
    <x v="0"/>
    <n v="1170"/>
    <x v="28"/>
    <m/>
    <x v="29"/>
    <x v="6"/>
    <x v="5"/>
    <x v="1"/>
  </r>
  <r>
    <s v="16-05-2025"/>
    <s v="Canberra"/>
    <s v="Australia"/>
    <x v="0"/>
    <s v="Female"/>
    <x v="0"/>
    <x v="33"/>
    <n v="180"/>
    <n v="60"/>
    <n v="78"/>
    <n v="3"/>
    <m/>
    <n v="23.4"/>
    <x v="2"/>
    <n v="234"/>
    <x v="2"/>
    <m/>
    <x v="2"/>
    <x v="6"/>
    <x v="5"/>
    <x v="1"/>
  </r>
  <r>
    <s v="17-05-2025"/>
    <s v="Quebec City"/>
    <s v="Canada"/>
    <x v="1"/>
    <s v="Male"/>
    <x v="2"/>
    <x v="17"/>
    <n v="11000"/>
    <n v="2200"/>
    <n v="2860"/>
    <n v="5"/>
    <m/>
    <n v="286"/>
    <x v="1"/>
    <n v="13200"/>
    <x v="191"/>
    <m/>
    <x v="125"/>
    <x v="7"/>
    <x v="5"/>
    <x v="1"/>
  </r>
  <r>
    <s v="17-05-2025"/>
    <s v="Bhopal"/>
    <s v="India"/>
    <x v="0"/>
    <s v="Female"/>
    <x v="5"/>
    <x v="41"/>
    <n v="18"/>
    <n v="3"/>
    <n v="4"/>
    <n v="6"/>
    <m/>
    <n v="1.125"/>
    <x v="1"/>
    <n v="22.5"/>
    <x v="323"/>
    <m/>
    <x v="231"/>
    <x v="7"/>
    <x v="5"/>
    <x v="1"/>
  </r>
  <r>
    <s v="17-05-2025"/>
    <s v="Dresden"/>
    <s v="Germany"/>
    <x v="0"/>
    <s v="Female"/>
    <x v="4"/>
    <x v="51"/>
    <n v="2400"/>
    <n v="600"/>
    <n v="780"/>
    <n v="4"/>
    <m/>
    <n v="100"/>
    <x v="0"/>
    <n v="3120"/>
    <x v="72"/>
    <m/>
    <x v="70"/>
    <x v="7"/>
    <x v="5"/>
    <x v="1"/>
  </r>
  <r>
    <s v="17-05-2025"/>
    <s v="Vijayawada"/>
    <s v="India"/>
    <x v="0"/>
    <s v="Male"/>
    <x v="0"/>
    <x v="38"/>
    <n v="270"/>
    <n v="45"/>
    <n v="59"/>
    <n v="6"/>
    <m/>
    <n v="17.55"/>
    <x v="1"/>
    <n v="351"/>
    <x v="207"/>
    <m/>
    <x v="185"/>
    <x v="7"/>
    <x v="5"/>
    <x v="1"/>
  </r>
  <r>
    <s v="17-05-2025"/>
    <s v="Nashville"/>
    <s v="USA"/>
    <x v="1"/>
    <s v="Male"/>
    <x v="4"/>
    <x v="31"/>
    <n v="1600"/>
    <n v="800"/>
    <n v="1040"/>
    <n v="2"/>
    <m/>
    <n v="104"/>
    <x v="0"/>
    <n v="2080"/>
    <x v="161"/>
    <m/>
    <x v="41"/>
    <x v="7"/>
    <x v="5"/>
    <x v="1"/>
  </r>
  <r>
    <s v="17-05-2025"/>
    <s v="Sangli"/>
    <s v="India"/>
    <x v="0"/>
    <s v="Male"/>
    <x v="5"/>
    <x v="23"/>
    <n v="90"/>
    <n v="15"/>
    <n v="20"/>
    <n v="6"/>
    <m/>
    <n v="10.8"/>
    <x v="2"/>
    <n v="108"/>
    <x v="209"/>
    <m/>
    <x v="145"/>
    <x v="7"/>
    <x v="5"/>
    <x v="1"/>
  </r>
  <r>
    <s v="17-05-2025"/>
    <s v="Ottawa"/>
    <s v="Canada"/>
    <x v="1"/>
    <s v="Male"/>
    <x v="5"/>
    <x v="20"/>
    <n v="50"/>
    <n v="10"/>
    <n v="13"/>
    <n v="5"/>
    <m/>
    <n v="7.8"/>
    <x v="0"/>
    <n v="65"/>
    <x v="67"/>
    <m/>
    <x v="64"/>
    <x v="7"/>
    <x v="5"/>
    <x v="1"/>
  </r>
  <r>
    <s v="17-05-2025"/>
    <s v="Kansas City"/>
    <s v="USA"/>
    <x v="0"/>
    <s v="Female"/>
    <x v="4"/>
    <x v="30"/>
    <n v="9000"/>
    <n v="1500"/>
    <n v="1950"/>
    <n v="6"/>
    <m/>
    <n v="195"/>
    <x v="1"/>
    <n v="11700"/>
    <x v="282"/>
    <m/>
    <x v="23"/>
    <x v="7"/>
    <x v="5"/>
    <x v="1"/>
  </r>
  <r>
    <s v="17-05-2025"/>
    <s v="Ahmedabad"/>
    <s v="India"/>
    <x v="0"/>
    <s v="Male"/>
    <x v="0"/>
    <x v="11"/>
    <n v="2750"/>
    <n v="550"/>
    <n v="715"/>
    <n v="5"/>
    <m/>
    <n v="100"/>
    <x v="1"/>
    <n v="3575"/>
    <x v="98"/>
    <m/>
    <x v="92"/>
    <x v="7"/>
    <x v="5"/>
    <x v="1"/>
  </r>
  <r>
    <s v="17-05-2025"/>
    <s v="Moradabad"/>
    <s v="India"/>
    <x v="1"/>
    <s v="Male"/>
    <x v="5"/>
    <x v="49"/>
    <n v="140"/>
    <n v="70"/>
    <n v="91"/>
    <n v="2"/>
    <m/>
    <n v="26.25"/>
    <x v="2"/>
    <n v="175"/>
    <x v="145"/>
    <m/>
    <x v="62"/>
    <x v="7"/>
    <x v="5"/>
    <x v="1"/>
  </r>
  <r>
    <s v="17-05-2025"/>
    <s v="Sharjah"/>
    <s v="UAE"/>
    <x v="0"/>
    <s v="Female"/>
    <x v="0"/>
    <x v="14"/>
    <n v="1400"/>
    <n v="140"/>
    <n v="182"/>
    <n v="10"/>
    <m/>
    <n v="87.5"/>
    <x v="1"/>
    <n v="1750"/>
    <x v="288"/>
    <m/>
    <x v="99"/>
    <x v="7"/>
    <x v="5"/>
    <x v="1"/>
  </r>
  <r>
    <s v="17-05-2025"/>
    <s v="Palghar"/>
    <s v="India"/>
    <x v="0"/>
    <s v="Male"/>
    <x v="2"/>
    <x v="19"/>
    <n v="144000"/>
    <n v="18000"/>
    <n v="23400"/>
    <n v="8"/>
    <m/>
    <n v="3510"/>
    <x v="2"/>
    <n v="172800"/>
    <x v="274"/>
    <m/>
    <x v="26"/>
    <x v="7"/>
    <x v="5"/>
    <x v="1"/>
  </r>
  <r>
    <s v="17-05-2025"/>
    <s v="Salvador"/>
    <s v="Brazil"/>
    <x v="0"/>
    <s v="Female"/>
    <x v="2"/>
    <x v="52"/>
    <n v="40000"/>
    <n v="5000"/>
    <n v="6500"/>
    <n v="8"/>
    <m/>
    <n v="650"/>
    <x v="1"/>
    <n v="48000"/>
    <x v="391"/>
    <m/>
    <x v="124"/>
    <x v="7"/>
    <x v="5"/>
    <x v="1"/>
  </r>
  <r>
    <s v="17-05-2025"/>
    <s v="Cologne"/>
    <s v="Germany"/>
    <x v="0"/>
    <s v="Male"/>
    <x v="2"/>
    <x v="18"/>
    <n v="6000"/>
    <n v="1200"/>
    <n v="1560"/>
    <n v="5"/>
    <m/>
    <n v="156"/>
    <x v="2"/>
    <n v="7800"/>
    <x v="23"/>
    <m/>
    <x v="25"/>
    <x v="7"/>
    <x v="5"/>
    <x v="1"/>
  </r>
  <r>
    <s v="17-05-2025"/>
    <s v="Karimnagar"/>
    <s v="India"/>
    <x v="0"/>
    <s v="Male"/>
    <x v="1"/>
    <x v="50"/>
    <n v="1000"/>
    <n v="200"/>
    <n v="260"/>
    <n v="5"/>
    <m/>
    <n v="60"/>
    <x v="1"/>
    <n v="1200"/>
    <x v="123"/>
    <m/>
    <x v="22"/>
    <x v="7"/>
    <x v="5"/>
    <x v="1"/>
  </r>
  <r>
    <s v="17-05-2025"/>
    <s v="Allahabad"/>
    <s v="India"/>
    <x v="0"/>
    <s v="Male"/>
    <x v="2"/>
    <x v="10"/>
    <n v="4800"/>
    <n v="800"/>
    <n v="1040"/>
    <n v="6"/>
    <m/>
    <n v="104"/>
    <x v="2"/>
    <n v="6000"/>
    <x v="12"/>
    <m/>
    <x v="38"/>
    <x v="7"/>
    <x v="5"/>
    <x v="1"/>
  </r>
  <r>
    <s v="17-05-2025"/>
    <s v="Hamburg"/>
    <s v="Germany"/>
    <x v="0"/>
    <s v="Male"/>
    <x v="0"/>
    <x v="0"/>
    <n v="1750"/>
    <n v="250"/>
    <n v="325"/>
    <n v="7"/>
    <m/>
    <n v="100"/>
    <x v="1"/>
    <n v="2275"/>
    <x v="31"/>
    <m/>
    <x v="31"/>
    <x v="7"/>
    <x v="5"/>
    <x v="1"/>
  </r>
  <r>
    <s v="17-05-2025"/>
    <s v="Adelaide"/>
    <s v="Australia"/>
    <x v="0"/>
    <s v="Male"/>
    <x v="3"/>
    <x v="46"/>
    <n v="570"/>
    <n v="95"/>
    <n v="124"/>
    <n v="6"/>
    <m/>
    <n v="37.049999999999997"/>
    <x v="1"/>
    <n v="741"/>
    <x v="147"/>
    <m/>
    <x v="130"/>
    <x v="7"/>
    <x v="5"/>
    <x v="1"/>
  </r>
  <r>
    <s v="17-05-2025"/>
    <s v="Delhi"/>
    <s v="India"/>
    <x v="1"/>
    <s v="Female"/>
    <x v="2"/>
    <x v="24"/>
    <n v="1250"/>
    <n v="250"/>
    <n v="325"/>
    <n v="5"/>
    <m/>
    <n v="100"/>
    <x v="0"/>
    <n v="1625"/>
    <x v="134"/>
    <m/>
    <x v="81"/>
    <x v="7"/>
    <x v="5"/>
    <x v="1"/>
  </r>
  <r>
    <s v="17-05-2025"/>
    <s v="Bareilly"/>
    <s v="India"/>
    <x v="1"/>
    <s v="Male"/>
    <x v="3"/>
    <x v="21"/>
    <n v="2700"/>
    <n v="450"/>
    <n v="585"/>
    <n v="6"/>
    <m/>
    <n v="100"/>
    <x v="1"/>
    <n v="3375"/>
    <x v="227"/>
    <m/>
    <x v="106"/>
    <x v="7"/>
    <x v="5"/>
    <x v="1"/>
  </r>
  <r>
    <s v="17-05-2025"/>
    <s v="Indianapolis"/>
    <s v="USA"/>
    <x v="0"/>
    <s v="Female"/>
    <x v="4"/>
    <x v="45"/>
    <n v="8000"/>
    <n v="2000"/>
    <n v="2600"/>
    <n v="4"/>
    <m/>
    <n v="260"/>
    <x v="1"/>
    <n v="10400"/>
    <x v="162"/>
    <m/>
    <x v="119"/>
    <x v="7"/>
    <x v="5"/>
    <x v="1"/>
  </r>
  <r>
    <s v="17-05-2025"/>
    <s v="Baranagar"/>
    <s v="India"/>
    <x v="0"/>
    <s v="Female"/>
    <x v="0"/>
    <x v="6"/>
    <n v="100"/>
    <n v="20"/>
    <n v="26"/>
    <n v="5"/>
    <m/>
    <n v="12"/>
    <x v="2"/>
    <n v="120"/>
    <x v="9"/>
    <m/>
    <x v="9"/>
    <x v="7"/>
    <x v="5"/>
    <x v="1"/>
  </r>
  <r>
    <s v="17-05-2025"/>
    <s v="Quebec City"/>
    <s v="Canada"/>
    <x v="1"/>
    <s v="Male"/>
    <x v="2"/>
    <x v="15"/>
    <n v="14000"/>
    <n v="3500"/>
    <n v="4550"/>
    <n v="4"/>
    <m/>
    <n v="455"/>
    <x v="1"/>
    <n v="18200"/>
    <x v="195"/>
    <m/>
    <x v="107"/>
    <x v="7"/>
    <x v="5"/>
    <x v="1"/>
  </r>
  <r>
    <s v="17-05-2025"/>
    <s v="Lucknow"/>
    <s v="India"/>
    <x v="0"/>
    <s v="Male"/>
    <x v="4"/>
    <x v="13"/>
    <n v="1800"/>
    <n v="900"/>
    <n v="1170"/>
    <n v="2"/>
    <m/>
    <n v="117"/>
    <x v="2"/>
    <n v="2340"/>
    <x v="137"/>
    <m/>
    <x v="122"/>
    <x v="7"/>
    <x v="5"/>
    <x v="1"/>
  </r>
  <r>
    <s v="17-05-2025"/>
    <s v="Chicago"/>
    <s v="USA"/>
    <x v="0"/>
    <s v="Female"/>
    <x v="4"/>
    <x v="31"/>
    <n v="5600"/>
    <n v="800"/>
    <n v="1040"/>
    <n v="7"/>
    <m/>
    <n v="104"/>
    <x v="2"/>
    <n v="7280"/>
    <x v="153"/>
    <m/>
    <x v="135"/>
    <x v="7"/>
    <x v="5"/>
    <x v="1"/>
  </r>
  <r>
    <s v="17-05-2025"/>
    <s v="Bangalore"/>
    <s v="India"/>
    <x v="0"/>
    <s v="Male"/>
    <x v="0"/>
    <x v="0"/>
    <n v="1250"/>
    <n v="250"/>
    <n v="325"/>
    <n v="5"/>
    <m/>
    <n v="75"/>
    <x v="1"/>
    <n v="1500"/>
    <x v="214"/>
    <m/>
    <x v="81"/>
    <x v="7"/>
    <x v="5"/>
    <x v="1"/>
  </r>
  <r>
    <s v="17-05-2025"/>
    <s v="Los Angeles"/>
    <s v="USA"/>
    <x v="0"/>
    <s v="Female"/>
    <x v="2"/>
    <x v="19"/>
    <n v="90000"/>
    <n v="18000"/>
    <n v="23400"/>
    <n v="5"/>
    <m/>
    <n v="3510"/>
    <x v="2"/>
    <n v="117000"/>
    <x v="95"/>
    <m/>
    <x v="63"/>
    <x v="7"/>
    <x v="5"/>
    <x v="1"/>
  </r>
  <r>
    <s v="17-05-2025"/>
    <s v="Belo Horizonte"/>
    <s v="Brazil"/>
    <x v="0"/>
    <s v="Female"/>
    <x v="0"/>
    <x v="43"/>
    <n v="56"/>
    <n v="7"/>
    <n v="9"/>
    <n v="8"/>
    <m/>
    <n v="7.28"/>
    <x v="2"/>
    <n v="72.8"/>
    <x v="133"/>
    <m/>
    <x v="120"/>
    <x v="7"/>
    <x v="5"/>
    <x v="1"/>
  </r>
  <r>
    <s v="17-05-2025"/>
    <s v="Chicago"/>
    <s v="USA"/>
    <x v="0"/>
    <s v="Male"/>
    <x v="2"/>
    <x v="52"/>
    <n v="20000"/>
    <n v="5000"/>
    <n v="6500"/>
    <n v="4"/>
    <m/>
    <n v="650"/>
    <x v="1"/>
    <n v="26000"/>
    <x v="144"/>
    <m/>
    <x v="128"/>
    <x v="7"/>
    <x v="5"/>
    <x v="1"/>
  </r>
  <r>
    <s v="17-05-2025"/>
    <s v="Patna"/>
    <s v="India"/>
    <x v="0"/>
    <s v="Male"/>
    <x v="0"/>
    <x v="33"/>
    <n v="300"/>
    <n v="60"/>
    <n v="78"/>
    <n v="5"/>
    <m/>
    <n v="19.5"/>
    <x v="1"/>
    <n v="390"/>
    <x v="43"/>
    <m/>
    <x v="85"/>
    <x v="7"/>
    <x v="5"/>
    <x v="1"/>
  </r>
  <r>
    <s v="17-05-2025"/>
    <s v="Chennai"/>
    <s v="India"/>
    <x v="0"/>
    <s v="Female"/>
    <x v="0"/>
    <x v="4"/>
    <n v="200"/>
    <n v="40"/>
    <n v="52"/>
    <n v="5"/>
    <m/>
    <n v="16.100000000000001"/>
    <x v="0"/>
    <n v="230"/>
    <x v="53"/>
    <m/>
    <x v="54"/>
    <x v="7"/>
    <x v="5"/>
    <x v="1"/>
  </r>
  <r>
    <s v="18-05-2025"/>
    <s v="Kanpur"/>
    <s v="India"/>
    <x v="0"/>
    <s v="Female"/>
    <x v="3"/>
    <x v="42"/>
    <n v="900"/>
    <n v="90"/>
    <n v="117"/>
    <n v="10"/>
    <m/>
    <n v="56.25"/>
    <x v="1"/>
    <n v="1125"/>
    <x v="141"/>
    <m/>
    <x v="29"/>
    <x v="8"/>
    <x v="5"/>
    <x v="1"/>
  </r>
  <r>
    <s v="18-05-2025"/>
    <s v="Bokaro"/>
    <s v="India"/>
    <x v="0"/>
    <s v="Female"/>
    <x v="5"/>
    <x v="58"/>
    <n v="250"/>
    <n v="250"/>
    <n v="325"/>
    <n v="1"/>
    <m/>
    <n v="21"/>
    <x v="0"/>
    <n v="300"/>
    <x v="78"/>
    <m/>
    <x v="67"/>
    <x v="8"/>
    <x v="5"/>
    <x v="1"/>
  </r>
  <r>
    <s v="18-05-2025"/>
    <s v="Edmonton"/>
    <s v="Canada"/>
    <x v="0"/>
    <s v="Female"/>
    <x v="0"/>
    <x v="33"/>
    <n v="480"/>
    <n v="60"/>
    <n v="78"/>
    <n v="8"/>
    <m/>
    <n v="43.68"/>
    <x v="0"/>
    <n v="624"/>
    <x v="201"/>
    <m/>
    <x v="110"/>
    <x v="8"/>
    <x v="5"/>
    <x v="1"/>
  </r>
  <r>
    <s v="18-05-2025"/>
    <s v="Mumbai"/>
    <s v="India"/>
    <x v="1"/>
    <s v="Male"/>
    <x v="2"/>
    <x v="17"/>
    <n v="8800"/>
    <n v="2200"/>
    <n v="2860"/>
    <n v="4"/>
    <m/>
    <n v="286"/>
    <x v="0"/>
    <n v="11440"/>
    <x v="59"/>
    <m/>
    <x v="58"/>
    <x v="8"/>
    <x v="5"/>
    <x v="1"/>
  </r>
  <r>
    <s v="18-05-2025"/>
    <s v="Austin"/>
    <s v="USA"/>
    <x v="0"/>
    <s v="Female"/>
    <x v="0"/>
    <x v="11"/>
    <n v="2750"/>
    <n v="550"/>
    <n v="715"/>
    <n v="5"/>
    <m/>
    <n v="100"/>
    <x v="1"/>
    <n v="3575"/>
    <x v="98"/>
    <m/>
    <x v="92"/>
    <x v="8"/>
    <x v="5"/>
    <x v="1"/>
  </r>
  <r>
    <s v="18-05-2025"/>
    <s v="Dresden"/>
    <s v="Germany"/>
    <x v="0"/>
    <s v="Male"/>
    <x v="2"/>
    <x v="52"/>
    <n v="35000"/>
    <n v="5000"/>
    <n v="6500"/>
    <n v="7"/>
    <m/>
    <n v="650"/>
    <x v="1"/>
    <n v="45500"/>
    <x v="284"/>
    <m/>
    <x v="211"/>
    <x v="8"/>
    <x v="5"/>
    <x v="1"/>
  </r>
  <r>
    <s v="18-05-2025"/>
    <s v="Tenali"/>
    <s v="India"/>
    <x v="0"/>
    <s v="Male"/>
    <x v="0"/>
    <x v="11"/>
    <n v="3300"/>
    <n v="550"/>
    <n v="715"/>
    <n v="6"/>
    <m/>
    <n v="100"/>
    <x v="0"/>
    <n v="4125"/>
    <x v="98"/>
    <m/>
    <x v="187"/>
    <x v="8"/>
    <x v="5"/>
    <x v="1"/>
  </r>
  <r>
    <s v="18-05-2025"/>
    <s v="Delhi"/>
    <s v="India"/>
    <x v="0"/>
    <s v="Male"/>
    <x v="0"/>
    <x v="4"/>
    <n v="240"/>
    <n v="40"/>
    <n v="52"/>
    <n v="6"/>
    <m/>
    <n v="21.84"/>
    <x v="0"/>
    <n v="312"/>
    <x v="7"/>
    <m/>
    <x v="7"/>
    <x v="8"/>
    <x v="5"/>
    <x v="1"/>
  </r>
  <r>
    <s v="18-05-2025"/>
    <s v="Satna"/>
    <s v="India"/>
    <x v="0"/>
    <s v="Female"/>
    <x v="1"/>
    <x v="54"/>
    <n v="210"/>
    <n v="35"/>
    <n v="46"/>
    <n v="6"/>
    <m/>
    <n v="13.65"/>
    <x v="1"/>
    <n v="273"/>
    <x v="226"/>
    <m/>
    <x v="177"/>
    <x v="8"/>
    <x v="5"/>
    <x v="1"/>
  </r>
  <r>
    <s v="18-05-2025"/>
    <s v="Kollam"/>
    <s v="India"/>
    <x v="0"/>
    <s v="Female"/>
    <x v="2"/>
    <x v="10"/>
    <n v="2400"/>
    <n v="800"/>
    <n v="1040"/>
    <n v="3"/>
    <m/>
    <n v="104"/>
    <x v="0"/>
    <n v="3120"/>
    <x v="72"/>
    <m/>
    <x v="70"/>
    <x v="8"/>
    <x v="5"/>
    <x v="1"/>
  </r>
  <r>
    <s v="18-05-2025"/>
    <s v="Ratlam"/>
    <s v="India"/>
    <x v="1"/>
    <s v="Female"/>
    <x v="0"/>
    <x v="3"/>
    <n v="100"/>
    <n v="100"/>
    <n v="130"/>
    <n v="1"/>
    <m/>
    <n v="13"/>
    <x v="1"/>
    <n v="130"/>
    <x v="53"/>
    <m/>
    <x v="9"/>
    <x v="8"/>
    <x v="5"/>
    <x v="1"/>
  </r>
  <r>
    <s v="18-05-2025"/>
    <s v="London"/>
    <s v="UK"/>
    <x v="0"/>
    <s v="Male"/>
    <x v="1"/>
    <x v="39"/>
    <n v="150"/>
    <n v="50"/>
    <n v="65"/>
    <n v="3"/>
    <m/>
    <n v="9.75"/>
    <x v="1"/>
    <n v="195"/>
    <x v="65"/>
    <m/>
    <x v="181"/>
    <x v="8"/>
    <x v="5"/>
    <x v="1"/>
  </r>
  <r>
    <s v="18-05-2025"/>
    <s v="Sydney"/>
    <s v="Australia"/>
    <x v="0"/>
    <s v="Female"/>
    <x v="0"/>
    <x v="33"/>
    <n v="480"/>
    <n v="60"/>
    <n v="78"/>
    <n v="8"/>
    <m/>
    <n v="57.6"/>
    <x v="2"/>
    <n v="576"/>
    <x v="27"/>
    <m/>
    <x v="110"/>
    <x v="8"/>
    <x v="5"/>
    <x v="1"/>
  </r>
  <r>
    <s v="18-05-2025"/>
    <s v="Melbourne"/>
    <s v="Australia"/>
    <x v="1"/>
    <s v="Male"/>
    <x v="1"/>
    <x v="50"/>
    <n v="400"/>
    <n v="200"/>
    <n v="260"/>
    <n v="2"/>
    <m/>
    <n v="62.4"/>
    <x v="0"/>
    <n v="520"/>
    <x v="20"/>
    <m/>
    <x v="20"/>
    <x v="8"/>
    <x v="5"/>
    <x v="1"/>
  </r>
  <r>
    <s v="18-05-2025"/>
    <s v="Aizawl"/>
    <s v="India"/>
    <x v="0"/>
    <s v="Male"/>
    <x v="0"/>
    <x v="33"/>
    <n v="360"/>
    <n v="60"/>
    <n v="78"/>
    <n v="6"/>
    <m/>
    <n v="23.4"/>
    <x v="1"/>
    <n v="468"/>
    <x v="101"/>
    <m/>
    <x v="44"/>
    <x v="8"/>
    <x v="5"/>
    <x v="1"/>
  </r>
  <r>
    <s v="18-05-2025"/>
    <s v="Glasgow"/>
    <s v="UK"/>
    <x v="1"/>
    <s v="Male"/>
    <x v="0"/>
    <x v="43"/>
    <n v="14"/>
    <n v="7"/>
    <n v="9"/>
    <n v="2"/>
    <m/>
    <n v="2.73"/>
    <x v="2"/>
    <n v="18.2"/>
    <x v="309"/>
    <m/>
    <x v="193"/>
    <x v="8"/>
    <x v="5"/>
    <x v="1"/>
  </r>
  <r>
    <s v="18-05-2025"/>
    <s v="Surat"/>
    <s v="India"/>
    <x v="0"/>
    <s v="Male"/>
    <x v="0"/>
    <x v="36"/>
    <n v="165"/>
    <n v="55"/>
    <n v="72"/>
    <n v="3"/>
    <m/>
    <n v="10.3125"/>
    <x v="1"/>
    <n v="206.25"/>
    <x v="324"/>
    <m/>
    <x v="60"/>
    <x v="8"/>
    <x v="5"/>
    <x v="1"/>
  </r>
  <r>
    <s v="18-05-2025"/>
    <s v="Manaus"/>
    <s v="Brazil"/>
    <x v="1"/>
    <s v="Male"/>
    <x v="0"/>
    <x v="5"/>
    <n v="630"/>
    <n v="90"/>
    <n v="117"/>
    <n v="7"/>
    <m/>
    <n v="100"/>
    <x v="2"/>
    <n v="756"/>
    <x v="15"/>
    <m/>
    <x v="15"/>
    <x v="8"/>
    <x v="5"/>
    <x v="1"/>
  </r>
  <r>
    <s v="18-05-2025"/>
    <s v="Salvador"/>
    <s v="Brazil"/>
    <x v="1"/>
    <s v="Male"/>
    <x v="0"/>
    <x v="36"/>
    <n v="165"/>
    <n v="55"/>
    <n v="72"/>
    <n v="3"/>
    <m/>
    <n v="32.174999999999997"/>
    <x v="2"/>
    <n v="214.5"/>
    <x v="62"/>
    <m/>
    <x v="60"/>
    <x v="8"/>
    <x v="5"/>
    <x v="1"/>
  </r>
  <r>
    <s v="18-05-2025"/>
    <s v="Manaus"/>
    <s v="Brazil"/>
    <x v="0"/>
    <s v="Male"/>
    <x v="4"/>
    <x v="45"/>
    <n v="10000"/>
    <n v="2000"/>
    <n v="2600"/>
    <n v="5"/>
    <m/>
    <n v="260"/>
    <x v="1"/>
    <n v="13000"/>
    <x v="93"/>
    <m/>
    <x v="88"/>
    <x v="8"/>
    <x v="5"/>
    <x v="1"/>
  </r>
  <r>
    <s v="18-05-2025"/>
    <s v="Bhopal"/>
    <s v="India"/>
    <x v="0"/>
    <s v="Male"/>
    <x v="2"/>
    <x v="15"/>
    <n v="10500"/>
    <n v="3500"/>
    <n v="4550"/>
    <n v="3"/>
    <m/>
    <n v="455"/>
    <x v="1"/>
    <n v="13650"/>
    <x v="272"/>
    <m/>
    <x v="205"/>
    <x v="8"/>
    <x v="5"/>
    <x v="1"/>
  </r>
  <r>
    <s v="18-05-2025"/>
    <s v="Indianapolis"/>
    <s v="USA"/>
    <x v="1"/>
    <s v="Male"/>
    <x v="0"/>
    <x v="3"/>
    <n v="600"/>
    <n v="100"/>
    <n v="130"/>
    <n v="6"/>
    <m/>
    <n v="72"/>
    <x v="1"/>
    <n v="720"/>
    <x v="20"/>
    <m/>
    <x v="5"/>
    <x v="8"/>
    <x v="5"/>
    <x v="1"/>
  </r>
  <r>
    <s v="19-05-2025"/>
    <s v="Mumbai"/>
    <s v="India"/>
    <x v="0"/>
    <s v="Male"/>
    <x v="0"/>
    <x v="11"/>
    <n v="5500"/>
    <n v="550"/>
    <n v="715"/>
    <n v="10"/>
    <m/>
    <n v="100"/>
    <x v="1"/>
    <n v="7150"/>
    <x v="248"/>
    <m/>
    <x v="150"/>
    <x v="9"/>
    <x v="5"/>
    <x v="1"/>
  </r>
  <r>
    <s v="19-05-2025"/>
    <s v="Brisbane"/>
    <s v="Australia"/>
    <x v="0"/>
    <s v="Male"/>
    <x v="5"/>
    <x v="26"/>
    <n v="45"/>
    <n v="5"/>
    <n v="7"/>
    <n v="9"/>
    <m/>
    <n v="4.0949999999999998"/>
    <x v="0"/>
    <n v="58.5"/>
    <x v="33"/>
    <m/>
    <x v="34"/>
    <x v="9"/>
    <x v="5"/>
    <x v="1"/>
  </r>
  <r>
    <s v="19-05-2025"/>
    <s v="SÃ£o Paulo"/>
    <s v="Brazil"/>
    <x v="0"/>
    <s v="Female"/>
    <x v="1"/>
    <x v="44"/>
    <n v="600"/>
    <n v="150"/>
    <n v="195"/>
    <n v="4"/>
    <m/>
    <n v="54.6"/>
    <x v="0"/>
    <n v="780"/>
    <x v="5"/>
    <m/>
    <x v="5"/>
    <x v="9"/>
    <x v="5"/>
    <x v="1"/>
  </r>
  <r>
    <s v="19-05-2025"/>
    <s v="Agra"/>
    <s v="India"/>
    <x v="1"/>
    <s v="Male"/>
    <x v="0"/>
    <x v="4"/>
    <n v="120"/>
    <n v="40"/>
    <n v="52"/>
    <n v="3"/>
    <m/>
    <n v="15.6"/>
    <x v="1"/>
    <n v="156"/>
    <x v="4"/>
    <m/>
    <x v="4"/>
    <x v="9"/>
    <x v="5"/>
    <x v="1"/>
  </r>
  <r>
    <s v="19-05-2025"/>
    <s v="Mysore"/>
    <s v="India"/>
    <x v="0"/>
    <s v="Male"/>
    <x v="0"/>
    <x v="6"/>
    <n v="40"/>
    <n v="20"/>
    <n v="26"/>
    <n v="2"/>
    <m/>
    <n v="3.64"/>
    <x v="0"/>
    <n v="52"/>
    <x v="44"/>
    <m/>
    <x v="45"/>
    <x v="9"/>
    <x v="5"/>
    <x v="1"/>
  </r>
  <r>
    <s v="19-05-2025"/>
    <s v="Kansas City"/>
    <s v="USA"/>
    <x v="0"/>
    <s v="Male"/>
    <x v="4"/>
    <x v="28"/>
    <n v="500"/>
    <n v="100"/>
    <n v="130"/>
    <n v="5"/>
    <m/>
    <n v="45.5"/>
    <x v="0"/>
    <n v="650"/>
    <x v="22"/>
    <m/>
    <x v="24"/>
    <x v="9"/>
    <x v="5"/>
    <x v="1"/>
  </r>
  <r>
    <s v="19-05-2025"/>
    <s v="Brisbane"/>
    <s v="Australia"/>
    <x v="0"/>
    <s v="Male"/>
    <x v="0"/>
    <x v="14"/>
    <n v="700"/>
    <n v="140"/>
    <n v="182"/>
    <n v="5"/>
    <m/>
    <n v="61.25"/>
    <x v="0"/>
    <n v="875"/>
    <x v="166"/>
    <m/>
    <x v="3"/>
    <x v="9"/>
    <x v="5"/>
    <x v="1"/>
  </r>
  <r>
    <s v="19-05-2025"/>
    <s v="Delhi"/>
    <s v="India"/>
    <x v="1"/>
    <s v="Male"/>
    <x v="0"/>
    <x v="4"/>
    <n v="160"/>
    <n v="40"/>
    <n v="52"/>
    <n v="4"/>
    <m/>
    <n v="28.8"/>
    <x v="2"/>
    <n v="192"/>
    <x v="11"/>
    <m/>
    <x v="11"/>
    <x v="9"/>
    <x v="5"/>
    <x v="1"/>
  </r>
  <r>
    <s v="19-05-2025"/>
    <s v="Delhi"/>
    <s v="India"/>
    <x v="1"/>
    <s v="Male"/>
    <x v="1"/>
    <x v="55"/>
    <n v="285"/>
    <n v="95"/>
    <n v="124"/>
    <n v="3"/>
    <m/>
    <n v="37.049999999999997"/>
    <x v="1"/>
    <n v="370.5"/>
    <x v="256"/>
    <m/>
    <x v="196"/>
    <x v="9"/>
    <x v="5"/>
    <x v="1"/>
  </r>
  <r>
    <s v="19-05-2025"/>
    <s v="Kharagpur"/>
    <s v="India"/>
    <x v="0"/>
    <s v="Male"/>
    <x v="0"/>
    <x v="36"/>
    <n v="55"/>
    <n v="55"/>
    <n v="72"/>
    <n v="1"/>
    <m/>
    <n v="4.8125"/>
    <x v="0"/>
    <n v="68.75"/>
    <x v="344"/>
    <m/>
    <x v="120"/>
    <x v="9"/>
    <x v="5"/>
    <x v="1"/>
  </r>
  <r>
    <s v="19-05-2025"/>
    <s v="Ottawa"/>
    <s v="Canada"/>
    <x v="0"/>
    <s v="Male"/>
    <x v="0"/>
    <x v="9"/>
    <n v="480"/>
    <n v="60"/>
    <n v="78"/>
    <n v="8"/>
    <m/>
    <n v="31.2"/>
    <x v="1"/>
    <n v="624"/>
    <x v="201"/>
    <m/>
    <x v="110"/>
    <x v="9"/>
    <x v="5"/>
    <x v="1"/>
  </r>
  <r>
    <s v="19-05-2025"/>
    <s v="Kanpur"/>
    <s v="India"/>
    <x v="0"/>
    <s v="Male"/>
    <x v="4"/>
    <x v="35"/>
    <n v="4000"/>
    <n v="500"/>
    <n v="650"/>
    <n v="8"/>
    <m/>
    <n v="100"/>
    <x v="1"/>
    <n v="5200"/>
    <x v="12"/>
    <m/>
    <x v="12"/>
    <x v="9"/>
    <x v="5"/>
    <x v="1"/>
  </r>
  <r>
    <s v="19-05-2025"/>
    <s v="San Jose"/>
    <s v="USA"/>
    <x v="0"/>
    <s v="Female"/>
    <x v="4"/>
    <x v="16"/>
    <n v="7200"/>
    <n v="1800"/>
    <n v="2340"/>
    <n v="4"/>
    <m/>
    <n v="234"/>
    <x v="1"/>
    <n v="9360"/>
    <x v="19"/>
    <m/>
    <x v="19"/>
    <x v="9"/>
    <x v="5"/>
    <x v="1"/>
  </r>
  <r>
    <s v="19-05-2025"/>
    <s v="Chicago"/>
    <s v="USA"/>
    <x v="0"/>
    <s v="Female"/>
    <x v="0"/>
    <x v="9"/>
    <n v="480"/>
    <n v="60"/>
    <n v="78"/>
    <n v="8"/>
    <m/>
    <n v="31.2"/>
    <x v="1"/>
    <n v="624"/>
    <x v="201"/>
    <m/>
    <x v="110"/>
    <x v="9"/>
    <x v="5"/>
    <x v="1"/>
  </r>
  <r>
    <s v="19-05-2025"/>
    <s v="Gwalior"/>
    <s v="India"/>
    <x v="0"/>
    <s v="Male"/>
    <x v="4"/>
    <x v="13"/>
    <n v="8100"/>
    <n v="900"/>
    <n v="1170"/>
    <n v="9"/>
    <m/>
    <n v="117"/>
    <x v="0"/>
    <n v="10530"/>
    <x v="325"/>
    <m/>
    <x v="226"/>
    <x v="9"/>
    <x v="5"/>
    <x v="1"/>
  </r>
  <r>
    <s v="19-05-2025"/>
    <s v="Dubai"/>
    <s v="UAE"/>
    <x v="1"/>
    <s v="Female"/>
    <x v="2"/>
    <x v="10"/>
    <n v="1600"/>
    <n v="800"/>
    <n v="1040"/>
    <n v="2"/>
    <m/>
    <n v="104"/>
    <x v="0"/>
    <n v="2080"/>
    <x v="161"/>
    <m/>
    <x v="41"/>
    <x v="9"/>
    <x v="5"/>
    <x v="1"/>
  </r>
  <r>
    <s v="19-05-2025"/>
    <s v="Edmonton"/>
    <s v="Canada"/>
    <x v="0"/>
    <s v="Female"/>
    <x v="2"/>
    <x v="15"/>
    <n v="28000"/>
    <n v="3500"/>
    <n v="4550"/>
    <n v="8"/>
    <m/>
    <n v="455"/>
    <x v="0"/>
    <n v="36400"/>
    <x v="148"/>
    <m/>
    <x v="131"/>
    <x v="9"/>
    <x v="5"/>
    <x v="1"/>
  </r>
  <r>
    <s v="19-05-2025"/>
    <s v="Ahmedabad"/>
    <s v="India"/>
    <x v="0"/>
    <s v="Male"/>
    <x v="1"/>
    <x v="44"/>
    <n v="750"/>
    <n v="150"/>
    <n v="195"/>
    <n v="5"/>
    <m/>
    <n v="90"/>
    <x v="2"/>
    <n v="900"/>
    <x v="22"/>
    <m/>
    <x v="126"/>
    <x v="9"/>
    <x v="5"/>
    <x v="1"/>
  </r>
  <r>
    <s v="19-05-2025"/>
    <s v="Manaus"/>
    <s v="Brazil"/>
    <x v="0"/>
    <s v="Male"/>
    <x v="2"/>
    <x v="7"/>
    <n v="220000"/>
    <n v="55000"/>
    <n v="71500"/>
    <n v="4"/>
    <m/>
    <n v="10725"/>
    <x v="0"/>
    <n v="286000"/>
    <x v="92"/>
    <m/>
    <x v="73"/>
    <x v="9"/>
    <x v="5"/>
    <x v="1"/>
  </r>
  <r>
    <s v="19-05-2025"/>
    <s v="Kanpur"/>
    <s v="India"/>
    <x v="0"/>
    <s v="Male"/>
    <x v="0"/>
    <x v="11"/>
    <n v="5500"/>
    <n v="550"/>
    <n v="715"/>
    <n v="10"/>
    <m/>
    <n v="100"/>
    <x v="1"/>
    <n v="6600"/>
    <x v="183"/>
    <m/>
    <x v="150"/>
    <x v="9"/>
    <x v="5"/>
    <x v="1"/>
  </r>
  <r>
    <s v="19-05-2025"/>
    <s v="Milwaukee"/>
    <s v="USA"/>
    <x v="0"/>
    <s v="Male"/>
    <x v="2"/>
    <x v="7"/>
    <n v="330000"/>
    <n v="55000"/>
    <n v="71500"/>
    <n v="6"/>
    <m/>
    <n v="10725"/>
    <x v="1"/>
    <n v="429000"/>
    <x v="255"/>
    <m/>
    <x v="132"/>
    <x v="9"/>
    <x v="5"/>
    <x v="1"/>
  </r>
  <r>
    <s v="19-05-2025"/>
    <s v="Jaipur"/>
    <s v="India"/>
    <x v="0"/>
    <s v="Male"/>
    <x v="2"/>
    <x v="7"/>
    <n v="275000"/>
    <n v="55000"/>
    <n v="71500"/>
    <n v="5"/>
    <m/>
    <n v="10725"/>
    <x v="1"/>
    <n v="357500"/>
    <x v="287"/>
    <m/>
    <x v="82"/>
    <x v="9"/>
    <x v="5"/>
    <x v="1"/>
  </r>
  <r>
    <s v="19-05-2025"/>
    <s v="Lucknow"/>
    <s v="India"/>
    <x v="1"/>
    <s v="Female"/>
    <x v="0"/>
    <x v="9"/>
    <n v="240"/>
    <n v="60"/>
    <n v="78"/>
    <n v="4"/>
    <m/>
    <n v="31.2"/>
    <x v="1"/>
    <n v="312"/>
    <x v="7"/>
    <m/>
    <x v="7"/>
    <x v="9"/>
    <x v="5"/>
    <x v="1"/>
  </r>
  <r>
    <s v="19-05-2025"/>
    <s v="Las Vegas"/>
    <s v="USA"/>
    <x v="1"/>
    <s v="Male"/>
    <x v="0"/>
    <x v="36"/>
    <n v="220"/>
    <n v="55"/>
    <n v="72"/>
    <n v="4"/>
    <m/>
    <n v="42.9"/>
    <x v="2"/>
    <n v="286"/>
    <x v="111"/>
    <m/>
    <x v="49"/>
    <x v="9"/>
    <x v="5"/>
    <x v="1"/>
  </r>
  <r>
    <s v="19-05-2025"/>
    <s v="Tumkur"/>
    <s v="India"/>
    <x v="1"/>
    <s v="Female"/>
    <x v="2"/>
    <x v="19"/>
    <n v="90000"/>
    <n v="18000"/>
    <n v="23400"/>
    <n v="5"/>
    <m/>
    <n v="3510"/>
    <x v="1"/>
    <n v="117000"/>
    <x v="95"/>
    <m/>
    <x v="63"/>
    <x v="9"/>
    <x v="5"/>
    <x v="1"/>
  </r>
  <r>
    <s v="19-05-2025"/>
    <s v="Berlin"/>
    <s v="Germany"/>
    <x v="1"/>
    <s v="Male"/>
    <x v="0"/>
    <x v="14"/>
    <n v="560"/>
    <n v="140"/>
    <n v="182"/>
    <n v="4"/>
    <m/>
    <n v="87.36"/>
    <x v="0"/>
    <n v="728"/>
    <x v="17"/>
    <m/>
    <x v="17"/>
    <x v="9"/>
    <x v="5"/>
    <x v="1"/>
  </r>
  <r>
    <s v="19-05-2025"/>
    <s v="Vijayawada"/>
    <s v="India"/>
    <x v="0"/>
    <s v="Female"/>
    <x v="1"/>
    <x v="50"/>
    <n v="800"/>
    <n v="200"/>
    <n v="260"/>
    <n v="4"/>
    <m/>
    <n v="72.8"/>
    <x v="0"/>
    <n v="1040"/>
    <x v="73"/>
    <m/>
    <x v="71"/>
    <x v="9"/>
    <x v="5"/>
    <x v="1"/>
  </r>
  <r>
    <s v="20-05-2025"/>
    <s v="SÃ£o Paulo"/>
    <s v="Brazil"/>
    <x v="1"/>
    <s v="Female"/>
    <x v="4"/>
    <x v="37"/>
    <n v="600"/>
    <n v="300"/>
    <n v="390"/>
    <n v="2"/>
    <m/>
    <n v="78"/>
    <x v="1"/>
    <n v="780"/>
    <x v="5"/>
    <m/>
    <x v="5"/>
    <x v="10"/>
    <x v="5"/>
    <x v="1"/>
  </r>
  <r>
    <s v="20-05-2025"/>
    <s v="Ras Al Khaimah"/>
    <s v="UAE"/>
    <x v="0"/>
    <s v="Female"/>
    <x v="0"/>
    <x v="3"/>
    <n v="500"/>
    <n v="100"/>
    <n v="130"/>
    <n v="5"/>
    <m/>
    <n v="32.5"/>
    <x v="1"/>
    <n v="650"/>
    <x v="22"/>
    <m/>
    <x v="24"/>
    <x v="10"/>
    <x v="5"/>
    <x v="1"/>
  </r>
  <r>
    <s v="20-05-2025"/>
    <s v="Bhiwani"/>
    <s v="India"/>
    <x v="0"/>
    <s v="Female"/>
    <x v="1"/>
    <x v="55"/>
    <n v="285"/>
    <n v="95"/>
    <n v="124"/>
    <n v="3"/>
    <m/>
    <n v="37.049999999999997"/>
    <x v="2"/>
    <n v="370.5"/>
    <x v="256"/>
    <m/>
    <x v="196"/>
    <x v="10"/>
    <x v="5"/>
    <x v="1"/>
  </r>
  <r>
    <s v="20-05-2025"/>
    <s v="Montreal"/>
    <s v="Canada"/>
    <x v="0"/>
    <s v="Male"/>
    <x v="0"/>
    <x v="14"/>
    <n v="1260"/>
    <n v="140"/>
    <n v="182"/>
    <n v="9"/>
    <m/>
    <n v="81.900000000000006"/>
    <x v="1"/>
    <n v="1638"/>
    <x v="6"/>
    <m/>
    <x v="6"/>
    <x v="10"/>
    <x v="5"/>
    <x v="1"/>
  </r>
  <r>
    <s v="20-05-2025"/>
    <s v="Surat"/>
    <s v="India"/>
    <x v="0"/>
    <s v="Male"/>
    <x v="2"/>
    <x v="29"/>
    <n v="84000"/>
    <n v="12000"/>
    <n v="15600"/>
    <n v="7"/>
    <m/>
    <n v="2340"/>
    <x v="0"/>
    <n v="109200"/>
    <x v="56"/>
    <m/>
    <x v="55"/>
    <x v="10"/>
    <x v="5"/>
    <x v="1"/>
  </r>
  <r>
    <s v="20-05-2025"/>
    <s v="Fortaleza"/>
    <s v="Brazil"/>
    <x v="0"/>
    <s v="Female"/>
    <x v="1"/>
    <x v="22"/>
    <n v="800"/>
    <n v="100"/>
    <n v="130"/>
    <n v="8"/>
    <m/>
    <n v="52"/>
    <x v="1"/>
    <n v="1040"/>
    <x v="73"/>
    <m/>
    <x v="71"/>
    <x v="10"/>
    <x v="5"/>
    <x v="1"/>
  </r>
  <r>
    <s v="20-05-2025"/>
    <s v="Kharagpur"/>
    <s v="India"/>
    <x v="0"/>
    <s v="Male"/>
    <x v="1"/>
    <x v="39"/>
    <n v="450"/>
    <n v="50"/>
    <n v="65"/>
    <n v="9"/>
    <m/>
    <n v="39.375"/>
    <x v="0"/>
    <n v="562.5"/>
    <x v="113"/>
    <m/>
    <x v="72"/>
    <x v="10"/>
    <x v="5"/>
    <x v="1"/>
  </r>
  <r>
    <s v="20-05-2025"/>
    <s v="Houston"/>
    <s v="USA"/>
    <x v="0"/>
    <s v="Female"/>
    <x v="2"/>
    <x v="12"/>
    <n v="125000"/>
    <n v="25000"/>
    <n v="32500"/>
    <n v="5"/>
    <m/>
    <n v="4875"/>
    <x v="1"/>
    <n v="156250"/>
    <x v="89"/>
    <m/>
    <x v="84"/>
    <x v="10"/>
    <x v="5"/>
    <x v="1"/>
  </r>
  <r>
    <s v="20-05-2025"/>
    <s v="Salvador"/>
    <s v="Brazil"/>
    <x v="0"/>
    <s v="Male"/>
    <x v="4"/>
    <x v="31"/>
    <n v="7200"/>
    <n v="800"/>
    <n v="1040"/>
    <n v="9"/>
    <m/>
    <n v="104"/>
    <x v="2"/>
    <n v="8640"/>
    <x v="38"/>
    <m/>
    <x v="19"/>
    <x v="10"/>
    <x v="5"/>
    <x v="1"/>
  </r>
  <r>
    <s v="20-05-2025"/>
    <s v="Bristol"/>
    <s v="UK"/>
    <x v="0"/>
    <s v="Female"/>
    <x v="2"/>
    <x v="17"/>
    <n v="11000"/>
    <n v="2200"/>
    <n v="2860"/>
    <n v="5"/>
    <m/>
    <n v="286"/>
    <x v="2"/>
    <n v="14300"/>
    <x v="21"/>
    <m/>
    <x v="125"/>
    <x v="10"/>
    <x v="5"/>
    <x v="1"/>
  </r>
  <r>
    <s v="20-05-2025"/>
    <s v="Birmingham"/>
    <s v="UK"/>
    <x v="0"/>
    <s v="Male"/>
    <x v="4"/>
    <x v="31"/>
    <n v="3200"/>
    <n v="800"/>
    <n v="1040"/>
    <n v="4"/>
    <m/>
    <n v="104"/>
    <x v="1"/>
    <n v="4160"/>
    <x v="167"/>
    <m/>
    <x v="61"/>
    <x v="10"/>
    <x v="5"/>
    <x v="1"/>
  </r>
  <r>
    <s v="20-05-2025"/>
    <s v="Hamburg"/>
    <s v="Germany"/>
    <x v="0"/>
    <s v="Female"/>
    <x v="2"/>
    <x v="12"/>
    <n v="175000"/>
    <n v="25000"/>
    <n v="32500"/>
    <n v="7"/>
    <m/>
    <n v="4875"/>
    <x v="2"/>
    <n v="218750"/>
    <x v="337"/>
    <m/>
    <x v="14"/>
    <x v="10"/>
    <x v="5"/>
    <x v="1"/>
  </r>
  <r>
    <s v="20-05-2025"/>
    <s v="Manaus"/>
    <s v="Brazil"/>
    <x v="1"/>
    <s v="Female"/>
    <x v="2"/>
    <x v="29"/>
    <n v="72000"/>
    <n v="12000"/>
    <n v="15600"/>
    <n v="6"/>
    <m/>
    <n v="2340"/>
    <x v="0"/>
    <n v="93600"/>
    <x v="39"/>
    <m/>
    <x v="39"/>
    <x v="10"/>
    <x v="5"/>
    <x v="1"/>
  </r>
  <r>
    <s v="20-05-2025"/>
    <s v="Baltimore"/>
    <s v="USA"/>
    <x v="0"/>
    <s v="Male"/>
    <x v="0"/>
    <x v="3"/>
    <n v="600"/>
    <n v="100"/>
    <n v="130"/>
    <n v="6"/>
    <m/>
    <n v="69"/>
    <x v="2"/>
    <n v="690"/>
    <x v="43"/>
    <m/>
    <x v="5"/>
    <x v="10"/>
    <x v="5"/>
    <x v="1"/>
  </r>
  <r>
    <s v="20-05-2025"/>
    <s v="London"/>
    <s v="UK"/>
    <x v="0"/>
    <s v="Female"/>
    <x v="4"/>
    <x v="34"/>
    <n v="15000"/>
    <n v="2500"/>
    <n v="3250"/>
    <n v="6"/>
    <m/>
    <n v="325"/>
    <x v="1"/>
    <n v="18750"/>
    <x v="240"/>
    <m/>
    <x v="134"/>
    <x v="10"/>
    <x v="5"/>
    <x v="1"/>
  </r>
  <r>
    <s v="20-05-2025"/>
    <s v="Birmingham"/>
    <s v="UK"/>
    <x v="0"/>
    <s v="Male"/>
    <x v="1"/>
    <x v="39"/>
    <n v="200"/>
    <n v="50"/>
    <n v="65"/>
    <n v="4"/>
    <m/>
    <n v="13"/>
    <x v="1"/>
    <n v="260"/>
    <x v="55"/>
    <m/>
    <x v="54"/>
    <x v="10"/>
    <x v="5"/>
    <x v="1"/>
  </r>
  <r>
    <s v="20-05-2025"/>
    <s v="Perth"/>
    <s v="Australia"/>
    <x v="1"/>
    <s v="Male"/>
    <x v="0"/>
    <x v="33"/>
    <n v="240"/>
    <n v="60"/>
    <n v="78"/>
    <n v="4"/>
    <m/>
    <n v="37.44"/>
    <x v="0"/>
    <n v="312"/>
    <x v="7"/>
    <m/>
    <x v="7"/>
    <x v="10"/>
    <x v="5"/>
    <x v="1"/>
  </r>
  <r>
    <s v="20-05-2025"/>
    <s v="Bardhaman"/>
    <s v="India"/>
    <x v="0"/>
    <s v="Male"/>
    <x v="4"/>
    <x v="13"/>
    <n v="7200"/>
    <n v="900"/>
    <n v="1170"/>
    <n v="8"/>
    <m/>
    <n v="117"/>
    <x v="0"/>
    <n v="9360"/>
    <x v="19"/>
    <m/>
    <x v="19"/>
    <x v="10"/>
    <x v="5"/>
    <x v="1"/>
  </r>
  <r>
    <s v="20-05-2025"/>
    <s v="Sheffield"/>
    <s v="UK"/>
    <x v="0"/>
    <s v="Male"/>
    <x v="0"/>
    <x v="9"/>
    <n v="420"/>
    <n v="60"/>
    <n v="78"/>
    <n v="7"/>
    <m/>
    <n v="36.75"/>
    <x v="0"/>
    <n v="525"/>
    <x v="234"/>
    <m/>
    <x v="32"/>
    <x v="10"/>
    <x v="5"/>
    <x v="1"/>
  </r>
  <r>
    <s v="20-05-2025"/>
    <s v="Visakhapatnam"/>
    <s v="India"/>
    <x v="0"/>
    <s v="Male"/>
    <x v="0"/>
    <x v="11"/>
    <n v="2750"/>
    <n v="550"/>
    <n v="715"/>
    <n v="5"/>
    <m/>
    <n v="100"/>
    <x v="0"/>
    <n v="3575"/>
    <x v="98"/>
    <m/>
    <x v="92"/>
    <x v="10"/>
    <x v="5"/>
    <x v="1"/>
  </r>
  <r>
    <s v="20-05-2025"/>
    <s v="Hobart"/>
    <s v="Australia"/>
    <x v="0"/>
    <s v="Female"/>
    <x v="0"/>
    <x v="14"/>
    <n v="420"/>
    <n v="140"/>
    <n v="182"/>
    <n v="3"/>
    <m/>
    <n v="25.2"/>
    <x v="1"/>
    <n v="504"/>
    <x v="96"/>
    <m/>
    <x v="32"/>
    <x v="10"/>
    <x v="5"/>
    <x v="1"/>
  </r>
  <r>
    <s v="21-05-2025"/>
    <s v="Tumkur"/>
    <s v="India"/>
    <x v="0"/>
    <s v="Male"/>
    <x v="4"/>
    <x v="16"/>
    <n v="5400"/>
    <n v="1800"/>
    <n v="2340"/>
    <n v="3"/>
    <m/>
    <n v="234"/>
    <x v="2"/>
    <n v="6750"/>
    <x v="194"/>
    <m/>
    <x v="141"/>
    <x v="11"/>
    <x v="5"/>
    <x v="1"/>
  </r>
  <r>
    <s v="21-05-2025"/>
    <s v="Perth"/>
    <s v="Australia"/>
    <x v="0"/>
    <s v="Female"/>
    <x v="0"/>
    <x v="3"/>
    <n v="500"/>
    <n v="100"/>
    <n v="130"/>
    <n v="5"/>
    <m/>
    <n v="43.75"/>
    <x v="0"/>
    <n v="625"/>
    <x v="99"/>
    <m/>
    <x v="24"/>
    <x v="11"/>
    <x v="5"/>
    <x v="1"/>
  </r>
  <r>
    <s v="21-05-2025"/>
    <s v="Sambalpur"/>
    <s v="India"/>
    <x v="0"/>
    <s v="Male"/>
    <x v="3"/>
    <x v="42"/>
    <n v="360"/>
    <n v="90"/>
    <n v="117"/>
    <n v="4"/>
    <m/>
    <n v="20.7"/>
    <x v="1"/>
    <n v="414"/>
    <x v="2"/>
    <m/>
    <x v="44"/>
    <x v="11"/>
    <x v="5"/>
    <x v="1"/>
  </r>
  <r>
    <s v="21-05-2025"/>
    <s v="Kota"/>
    <s v="India"/>
    <x v="1"/>
    <s v="Male"/>
    <x v="0"/>
    <x v="5"/>
    <n v="270"/>
    <n v="90"/>
    <n v="117"/>
    <n v="3"/>
    <m/>
    <n v="32.4"/>
    <x v="1"/>
    <n v="324"/>
    <x v="2"/>
    <m/>
    <x v="37"/>
    <x v="11"/>
    <x v="5"/>
    <x v="1"/>
  </r>
  <r>
    <s v="21-05-2025"/>
    <s v="Hapur"/>
    <s v="India"/>
    <x v="1"/>
    <s v="Female"/>
    <x v="0"/>
    <x v="0"/>
    <n v="500"/>
    <n v="250"/>
    <n v="325"/>
    <n v="2"/>
    <m/>
    <n v="65"/>
    <x v="1"/>
    <n v="650"/>
    <x v="22"/>
    <m/>
    <x v="24"/>
    <x v="11"/>
    <x v="5"/>
    <x v="1"/>
  </r>
  <r>
    <s v="21-05-2025"/>
    <s v="Munich"/>
    <s v="Germany"/>
    <x v="0"/>
    <s v="Female"/>
    <x v="0"/>
    <x v="0"/>
    <n v="750"/>
    <n v="250"/>
    <n v="325"/>
    <n v="3"/>
    <m/>
    <n v="65.625"/>
    <x v="0"/>
    <n v="937.5"/>
    <x v="154"/>
    <m/>
    <x v="126"/>
    <x v="11"/>
    <x v="5"/>
    <x v="1"/>
  </r>
  <r>
    <s v="21-05-2025"/>
    <s v="Houston"/>
    <s v="USA"/>
    <x v="0"/>
    <s v="Male"/>
    <x v="0"/>
    <x v="3"/>
    <n v="500"/>
    <n v="100"/>
    <n v="130"/>
    <n v="5"/>
    <m/>
    <n v="43.75"/>
    <x v="0"/>
    <n v="625"/>
    <x v="99"/>
    <m/>
    <x v="24"/>
    <x v="11"/>
    <x v="5"/>
    <x v="1"/>
  </r>
  <r>
    <s v="21-05-2025"/>
    <s v="Bhiwani"/>
    <s v="India"/>
    <x v="0"/>
    <s v="Male"/>
    <x v="0"/>
    <x v="43"/>
    <n v="35"/>
    <n v="7"/>
    <n v="9"/>
    <n v="5"/>
    <m/>
    <n v="4.2"/>
    <x v="2"/>
    <n v="42"/>
    <x v="182"/>
    <m/>
    <x v="115"/>
    <x v="11"/>
    <x v="5"/>
    <x v="1"/>
  </r>
  <r>
    <s v="21-05-2025"/>
    <s v="Nagpur"/>
    <s v="India"/>
    <x v="0"/>
    <s v="Female"/>
    <x v="2"/>
    <x v="10"/>
    <n v="6400"/>
    <n v="800"/>
    <n v="1040"/>
    <n v="8"/>
    <m/>
    <n v="104"/>
    <x v="0"/>
    <n v="8320"/>
    <x v="275"/>
    <m/>
    <x v="175"/>
    <x v="11"/>
    <x v="5"/>
    <x v="1"/>
  </r>
  <r>
    <s v="21-05-2025"/>
    <s v="Frankfurt"/>
    <s v="Germany"/>
    <x v="0"/>
    <s v="Female"/>
    <x v="2"/>
    <x v="52"/>
    <n v="15000"/>
    <n v="5000"/>
    <n v="6500"/>
    <n v="3"/>
    <m/>
    <n v="650"/>
    <x v="0"/>
    <n v="19500"/>
    <x v="151"/>
    <m/>
    <x v="134"/>
    <x v="11"/>
    <x v="5"/>
    <x v="1"/>
  </r>
  <r>
    <s v="21-05-2025"/>
    <s v="Gwalior"/>
    <s v="India"/>
    <x v="0"/>
    <s v="Male"/>
    <x v="2"/>
    <x v="17"/>
    <n v="11000"/>
    <n v="2200"/>
    <n v="2860"/>
    <n v="5"/>
    <m/>
    <n v="286"/>
    <x v="2"/>
    <n v="13750"/>
    <x v="189"/>
    <m/>
    <x v="125"/>
    <x v="11"/>
    <x v="5"/>
    <x v="1"/>
  </r>
  <r>
    <s v="21-05-2025"/>
    <s v="Satna"/>
    <s v="India"/>
    <x v="0"/>
    <s v="Male"/>
    <x v="2"/>
    <x v="19"/>
    <n v="108000"/>
    <n v="18000"/>
    <n v="23400"/>
    <n v="6"/>
    <m/>
    <n v="3510"/>
    <x v="0"/>
    <n v="129600"/>
    <x v="39"/>
    <m/>
    <x v="68"/>
    <x v="11"/>
    <x v="5"/>
    <x v="1"/>
  </r>
  <r>
    <s v="21-05-2025"/>
    <s v="Surat"/>
    <s v="India"/>
    <x v="0"/>
    <s v="Female"/>
    <x v="0"/>
    <x v="1"/>
    <n v="240"/>
    <n v="80"/>
    <n v="104"/>
    <n v="3"/>
    <m/>
    <n v="28.8"/>
    <x v="2"/>
    <n v="288"/>
    <x v="61"/>
    <m/>
    <x v="7"/>
    <x v="11"/>
    <x v="5"/>
    <x v="1"/>
  </r>
  <r>
    <s v="21-05-2025"/>
    <s v="Jalgaon"/>
    <s v="India"/>
    <x v="1"/>
    <s v="Female"/>
    <x v="0"/>
    <x v="38"/>
    <n v="315"/>
    <n v="45"/>
    <n v="59"/>
    <n v="7"/>
    <m/>
    <n v="47.25"/>
    <x v="0"/>
    <n v="393.75"/>
    <x v="230"/>
    <m/>
    <x v="178"/>
    <x v="11"/>
    <x v="5"/>
    <x v="1"/>
  </r>
  <r>
    <s v="21-05-2025"/>
    <s v="Jacksonville"/>
    <s v="USA"/>
    <x v="0"/>
    <s v="Male"/>
    <x v="2"/>
    <x v="12"/>
    <n v="175000"/>
    <n v="25000"/>
    <n v="32500"/>
    <n v="7"/>
    <m/>
    <n v="4875"/>
    <x v="0"/>
    <n v="227500"/>
    <x v="14"/>
    <m/>
    <x v="14"/>
    <x v="11"/>
    <x v="5"/>
    <x v="1"/>
  </r>
  <r>
    <s v="21-05-2025"/>
    <s v="Berlin"/>
    <s v="Germany"/>
    <x v="0"/>
    <s v="Male"/>
    <x v="0"/>
    <x v="3"/>
    <n v="400"/>
    <n v="100"/>
    <n v="130"/>
    <n v="4"/>
    <m/>
    <n v="48"/>
    <x v="2"/>
    <n v="480"/>
    <x v="187"/>
    <m/>
    <x v="20"/>
    <x v="11"/>
    <x v="5"/>
    <x v="1"/>
  </r>
  <r>
    <s v="21-05-2025"/>
    <s v="Edmonton"/>
    <s v="Canada"/>
    <x v="0"/>
    <s v="Female"/>
    <x v="1"/>
    <x v="55"/>
    <n v="475"/>
    <n v="95"/>
    <n v="124"/>
    <n v="5"/>
    <m/>
    <n v="43.225000000000001"/>
    <x v="0"/>
    <n v="617.5"/>
    <x v="97"/>
    <m/>
    <x v="90"/>
    <x v="11"/>
    <x v="5"/>
    <x v="1"/>
  </r>
  <r>
    <s v="21-05-2025"/>
    <s v="Kansas City"/>
    <s v="USA"/>
    <x v="1"/>
    <s v="Female"/>
    <x v="4"/>
    <x v="34"/>
    <n v="22500"/>
    <n v="2500"/>
    <n v="3250"/>
    <n v="9"/>
    <m/>
    <n v="325"/>
    <x v="1"/>
    <n v="29250"/>
    <x v="387"/>
    <m/>
    <x v="246"/>
    <x v="11"/>
    <x v="5"/>
    <x v="1"/>
  </r>
  <r>
    <s v="21-05-2025"/>
    <s v="Jalgaon"/>
    <s v="India"/>
    <x v="0"/>
    <s v="Male"/>
    <x v="2"/>
    <x v="52"/>
    <n v="30000"/>
    <n v="5000"/>
    <n v="6500"/>
    <n v="6"/>
    <m/>
    <n v="650"/>
    <x v="1"/>
    <n v="37500"/>
    <x v="176"/>
    <m/>
    <x v="146"/>
    <x v="11"/>
    <x v="5"/>
    <x v="1"/>
  </r>
  <r>
    <s v="21-05-2025"/>
    <s v="Seattle"/>
    <s v="USA"/>
    <x v="0"/>
    <s v="Male"/>
    <x v="2"/>
    <x v="19"/>
    <n v="144000"/>
    <n v="18000"/>
    <n v="23400"/>
    <n v="8"/>
    <m/>
    <n v="3510"/>
    <x v="0"/>
    <n v="187200"/>
    <x v="25"/>
    <m/>
    <x v="26"/>
    <x v="11"/>
    <x v="5"/>
    <x v="1"/>
  </r>
  <r>
    <s v="21-05-2025"/>
    <s v="Ahmedabad"/>
    <s v="India"/>
    <x v="0"/>
    <s v="Male"/>
    <x v="0"/>
    <x v="11"/>
    <n v="5500"/>
    <n v="550"/>
    <n v="715"/>
    <n v="10"/>
    <m/>
    <n v="100"/>
    <x v="2"/>
    <n v="7150"/>
    <x v="248"/>
    <m/>
    <x v="150"/>
    <x v="11"/>
    <x v="5"/>
    <x v="1"/>
  </r>
  <r>
    <s v="21-05-2025"/>
    <s v="Pali"/>
    <s v="India"/>
    <x v="0"/>
    <s v="Female"/>
    <x v="2"/>
    <x v="18"/>
    <n v="8400"/>
    <n v="1200"/>
    <n v="1560"/>
    <n v="7"/>
    <m/>
    <n v="156"/>
    <x v="0"/>
    <n v="10920"/>
    <x v="303"/>
    <m/>
    <x v="100"/>
    <x v="11"/>
    <x v="5"/>
    <x v="1"/>
  </r>
  <r>
    <s v="21-05-2025"/>
    <s v="Jalandhar"/>
    <s v="India"/>
    <x v="1"/>
    <s v="Female"/>
    <x v="5"/>
    <x v="40"/>
    <n v="300"/>
    <n v="50"/>
    <n v="65"/>
    <n v="6"/>
    <m/>
    <n v="39"/>
    <x v="1"/>
    <n v="390"/>
    <x v="43"/>
    <m/>
    <x v="85"/>
    <x v="11"/>
    <x v="5"/>
    <x v="1"/>
  </r>
  <r>
    <s v="21-05-2025"/>
    <s v="Berlin"/>
    <s v="Germany"/>
    <x v="1"/>
    <s v="Male"/>
    <x v="0"/>
    <x v="3"/>
    <n v="600"/>
    <n v="100"/>
    <n v="130"/>
    <n v="6"/>
    <m/>
    <n v="78"/>
    <x v="1"/>
    <n v="780"/>
    <x v="5"/>
    <m/>
    <x v="5"/>
    <x v="11"/>
    <x v="5"/>
    <x v="1"/>
  </r>
  <r>
    <s v="21-05-2025"/>
    <s v="Nashik"/>
    <s v="India"/>
    <x v="0"/>
    <s v="Female"/>
    <x v="4"/>
    <x v="31"/>
    <n v="5600"/>
    <n v="800"/>
    <n v="1040"/>
    <n v="7"/>
    <m/>
    <n v="104"/>
    <x v="0"/>
    <n v="7280"/>
    <x v="153"/>
    <m/>
    <x v="135"/>
    <x v="11"/>
    <x v="5"/>
    <x v="1"/>
  </r>
  <r>
    <s v="21-05-2025"/>
    <s v="BrasÃ­lia"/>
    <s v="Brazil"/>
    <x v="1"/>
    <s v="Male"/>
    <x v="2"/>
    <x v="52"/>
    <n v="25000"/>
    <n v="5000"/>
    <n v="6500"/>
    <n v="5"/>
    <m/>
    <n v="650"/>
    <x v="1"/>
    <n v="32500"/>
    <x v="176"/>
    <m/>
    <x v="57"/>
    <x v="11"/>
    <x v="5"/>
    <x v="1"/>
  </r>
  <r>
    <s v="21-05-2025"/>
    <s v="Palghar"/>
    <s v="India"/>
    <x v="0"/>
    <s v="Male"/>
    <x v="0"/>
    <x v="11"/>
    <n v="1650"/>
    <n v="550"/>
    <n v="715"/>
    <n v="3"/>
    <m/>
    <n v="100"/>
    <x v="2"/>
    <n v="2145"/>
    <x v="259"/>
    <m/>
    <x v="163"/>
    <x v="11"/>
    <x v="5"/>
    <x v="1"/>
  </r>
  <r>
    <s v="21-05-2025"/>
    <s v="Fujairah"/>
    <s v="UAE"/>
    <x v="0"/>
    <s v="Male"/>
    <x v="2"/>
    <x v="15"/>
    <n v="21000"/>
    <n v="3500"/>
    <n v="4550"/>
    <n v="6"/>
    <m/>
    <n v="455"/>
    <x v="0"/>
    <n v="25200"/>
    <x v="195"/>
    <m/>
    <x v="18"/>
    <x v="11"/>
    <x v="5"/>
    <x v="1"/>
  </r>
  <r>
    <s v="21-05-2025"/>
    <s v="Tumkur"/>
    <s v="India"/>
    <x v="0"/>
    <s v="Male"/>
    <x v="0"/>
    <x v="27"/>
    <n v="200"/>
    <n v="40"/>
    <n v="52"/>
    <n v="5"/>
    <m/>
    <n v="18.2"/>
    <x v="0"/>
    <n v="260"/>
    <x v="55"/>
    <m/>
    <x v="54"/>
    <x v="11"/>
    <x v="5"/>
    <x v="1"/>
  </r>
  <r>
    <s v="21-05-2025"/>
    <s v="Austin"/>
    <s v="USA"/>
    <x v="0"/>
    <s v="Female"/>
    <x v="0"/>
    <x v="6"/>
    <n v="100"/>
    <n v="20"/>
    <n v="26"/>
    <n v="5"/>
    <m/>
    <n v="6.5"/>
    <x v="1"/>
    <n v="130"/>
    <x v="53"/>
    <m/>
    <x v="9"/>
    <x v="11"/>
    <x v="5"/>
    <x v="1"/>
  </r>
  <r>
    <s v="21-05-2025"/>
    <s v="Leeds"/>
    <s v="UK"/>
    <x v="0"/>
    <s v="Male"/>
    <x v="4"/>
    <x v="51"/>
    <n v="4800"/>
    <n v="600"/>
    <n v="780"/>
    <n v="8"/>
    <m/>
    <n v="100"/>
    <x v="1"/>
    <n v="6000"/>
    <x v="12"/>
    <m/>
    <x v="38"/>
    <x v="11"/>
    <x v="5"/>
    <x v="1"/>
  </r>
  <r>
    <s v="21-05-2025"/>
    <s v="Hyderabad"/>
    <s v="India"/>
    <x v="0"/>
    <s v="Female"/>
    <x v="4"/>
    <x v="37"/>
    <n v="2100"/>
    <n v="300"/>
    <n v="390"/>
    <n v="7"/>
    <m/>
    <n v="100"/>
    <x v="0"/>
    <n v="2625"/>
    <x v="31"/>
    <m/>
    <x v="108"/>
    <x v="11"/>
    <x v="5"/>
    <x v="1"/>
  </r>
  <r>
    <s v="21-05-2025"/>
    <s v="Moradabad"/>
    <s v="India"/>
    <x v="0"/>
    <s v="Male"/>
    <x v="0"/>
    <x v="1"/>
    <n v="560"/>
    <n v="80"/>
    <n v="104"/>
    <n v="7"/>
    <m/>
    <n v="47.04"/>
    <x v="0"/>
    <n v="672"/>
    <x v="327"/>
    <m/>
    <x v="17"/>
    <x v="11"/>
    <x v="5"/>
    <x v="1"/>
  </r>
  <r>
    <s v="21-05-2025"/>
    <s v="Mumbai"/>
    <s v="India"/>
    <x v="0"/>
    <s v="Female"/>
    <x v="0"/>
    <x v="3"/>
    <n v="500"/>
    <n v="100"/>
    <n v="130"/>
    <n v="5"/>
    <m/>
    <n v="32.5"/>
    <x v="1"/>
    <n v="650"/>
    <x v="22"/>
    <m/>
    <x v="24"/>
    <x v="11"/>
    <x v="5"/>
    <x v="1"/>
  </r>
  <r>
    <s v="21-05-2025"/>
    <s v="Sangli"/>
    <s v="India"/>
    <x v="0"/>
    <s v="Female"/>
    <x v="5"/>
    <x v="56"/>
    <n v="60"/>
    <n v="20"/>
    <n v="26"/>
    <n v="3"/>
    <m/>
    <n v="3.9"/>
    <x v="1"/>
    <n v="78"/>
    <x v="209"/>
    <m/>
    <x v="112"/>
    <x v="11"/>
    <x v="5"/>
    <x v="1"/>
  </r>
  <r>
    <s v="21-05-2025"/>
    <s v="Montreal"/>
    <s v="Canada"/>
    <x v="1"/>
    <s v="Female"/>
    <x v="4"/>
    <x v="16"/>
    <n v="1800"/>
    <n v="1800"/>
    <n v="2340"/>
    <n v="1"/>
    <m/>
    <n v="234"/>
    <x v="2"/>
    <n v="2160"/>
    <x v="115"/>
    <m/>
    <x v="122"/>
    <x v="11"/>
    <x v="5"/>
    <x v="1"/>
  </r>
  <r>
    <s v="22-05-2025"/>
    <s v="Moradabad"/>
    <s v="India"/>
    <x v="0"/>
    <s v="Male"/>
    <x v="3"/>
    <x v="25"/>
    <n v="720"/>
    <n v="120"/>
    <n v="156"/>
    <n v="6"/>
    <m/>
    <n v="46.8"/>
    <x v="1"/>
    <n v="936"/>
    <x v="1"/>
    <m/>
    <x v="1"/>
    <x v="12"/>
    <x v="5"/>
    <x v="1"/>
  </r>
  <r>
    <s v="22-05-2025"/>
    <s v="Bristol"/>
    <s v="UK"/>
    <x v="0"/>
    <s v="Female"/>
    <x v="4"/>
    <x v="28"/>
    <n v="600"/>
    <n v="100"/>
    <n v="130"/>
    <n v="6"/>
    <m/>
    <n v="78"/>
    <x v="2"/>
    <n v="780"/>
    <x v="5"/>
    <m/>
    <x v="5"/>
    <x v="12"/>
    <x v="5"/>
    <x v="1"/>
  </r>
  <r>
    <s v="22-05-2025"/>
    <s v="Karimnagar"/>
    <s v="India"/>
    <x v="0"/>
    <s v="Male"/>
    <x v="1"/>
    <x v="2"/>
    <n v="720"/>
    <n v="180"/>
    <n v="234"/>
    <n v="4"/>
    <m/>
    <n v="93.6"/>
    <x v="2"/>
    <n v="936"/>
    <x v="1"/>
    <m/>
    <x v="1"/>
    <x v="12"/>
    <x v="5"/>
    <x v="1"/>
  </r>
  <r>
    <s v="22-05-2025"/>
    <s v="Nashik"/>
    <s v="India"/>
    <x v="0"/>
    <s v="Female"/>
    <x v="1"/>
    <x v="50"/>
    <n v="400"/>
    <n v="200"/>
    <n v="260"/>
    <n v="2"/>
    <m/>
    <n v="35"/>
    <x v="0"/>
    <n v="500"/>
    <x v="132"/>
    <m/>
    <x v="20"/>
    <x v="12"/>
    <x v="5"/>
    <x v="1"/>
  </r>
  <r>
    <s v="22-05-2025"/>
    <s v="Rewa"/>
    <s v="India"/>
    <x v="1"/>
    <s v="Male"/>
    <x v="2"/>
    <x v="19"/>
    <n v="90000"/>
    <n v="18000"/>
    <n v="23400"/>
    <n v="5"/>
    <m/>
    <n v="3510"/>
    <x v="1"/>
    <n v="117000"/>
    <x v="95"/>
    <m/>
    <x v="63"/>
    <x v="12"/>
    <x v="5"/>
    <x v="1"/>
  </r>
  <r>
    <s v="22-05-2025"/>
    <s v="Ottawa"/>
    <s v="Canada"/>
    <x v="1"/>
    <s v="Female"/>
    <x v="4"/>
    <x v="51"/>
    <n v="3600"/>
    <n v="600"/>
    <n v="780"/>
    <n v="6"/>
    <m/>
    <n v="100"/>
    <x v="0"/>
    <n v="4680"/>
    <x v="110"/>
    <m/>
    <x v="16"/>
    <x v="12"/>
    <x v="5"/>
    <x v="1"/>
  </r>
  <r>
    <s v="22-05-2025"/>
    <s v="Moradabad"/>
    <s v="India"/>
    <x v="0"/>
    <s v="Female"/>
    <x v="0"/>
    <x v="11"/>
    <n v="2750"/>
    <n v="550"/>
    <n v="715"/>
    <n v="5"/>
    <m/>
    <n v="100"/>
    <x v="0"/>
    <n v="3300"/>
    <x v="170"/>
    <m/>
    <x v="92"/>
    <x v="12"/>
    <x v="5"/>
    <x v="1"/>
  </r>
  <r>
    <s v="22-05-2025"/>
    <s v="Calgary"/>
    <s v="Canada"/>
    <x v="0"/>
    <s v="Male"/>
    <x v="2"/>
    <x v="15"/>
    <n v="28000"/>
    <n v="3500"/>
    <n v="4550"/>
    <n v="8"/>
    <m/>
    <n v="455"/>
    <x v="1"/>
    <n v="36400"/>
    <x v="148"/>
    <m/>
    <x v="131"/>
    <x v="12"/>
    <x v="5"/>
    <x v="1"/>
  </r>
  <r>
    <s v="22-05-2025"/>
    <s v="Vancouver"/>
    <s v="Canada"/>
    <x v="0"/>
    <s v="Male"/>
    <x v="4"/>
    <x v="30"/>
    <n v="15000"/>
    <n v="1500"/>
    <n v="1950"/>
    <n v="10"/>
    <m/>
    <n v="195"/>
    <x v="2"/>
    <n v="18750"/>
    <x v="240"/>
    <m/>
    <x v="134"/>
    <x v="12"/>
    <x v="5"/>
    <x v="1"/>
  </r>
  <r>
    <s v="22-05-2025"/>
    <s v="Karimnagar"/>
    <s v="India"/>
    <x v="0"/>
    <s v="Male"/>
    <x v="4"/>
    <x v="16"/>
    <n v="1800"/>
    <n v="1800"/>
    <n v="2340"/>
    <n v="1"/>
    <m/>
    <n v="117"/>
    <x v="1"/>
    <n v="2340"/>
    <x v="137"/>
    <m/>
    <x v="122"/>
    <x v="12"/>
    <x v="5"/>
    <x v="1"/>
  </r>
  <r>
    <s v="22-05-2025"/>
    <s v="Brisbane"/>
    <s v="Australia"/>
    <x v="0"/>
    <s v="Female"/>
    <x v="1"/>
    <x v="39"/>
    <n v="200"/>
    <n v="50"/>
    <n v="65"/>
    <n v="4"/>
    <m/>
    <n v="13"/>
    <x v="1"/>
    <n v="260"/>
    <x v="55"/>
    <m/>
    <x v="54"/>
    <x v="12"/>
    <x v="5"/>
    <x v="1"/>
  </r>
  <r>
    <s v="22-05-2025"/>
    <s v="Kolhapur"/>
    <s v="India"/>
    <x v="0"/>
    <s v="Male"/>
    <x v="2"/>
    <x v="24"/>
    <n v="2000"/>
    <n v="250"/>
    <n v="325"/>
    <n v="8"/>
    <m/>
    <n v="100"/>
    <x v="1"/>
    <n v="2500"/>
    <x v="322"/>
    <m/>
    <x v="48"/>
    <x v="12"/>
    <x v="5"/>
    <x v="1"/>
  </r>
  <r>
    <s v="22-05-2025"/>
    <s v="Satna"/>
    <s v="India"/>
    <x v="0"/>
    <s v="Male"/>
    <x v="4"/>
    <x v="45"/>
    <n v="8000"/>
    <n v="2000"/>
    <n v="2600"/>
    <n v="4"/>
    <m/>
    <n v="260"/>
    <x v="0"/>
    <n v="9600"/>
    <x v="251"/>
    <m/>
    <x v="119"/>
    <x v="12"/>
    <x v="5"/>
    <x v="1"/>
  </r>
  <r>
    <s v="22-05-2025"/>
    <s v="Atlanta"/>
    <s v="USA"/>
    <x v="0"/>
    <s v="Female"/>
    <x v="0"/>
    <x v="3"/>
    <n v="500"/>
    <n v="100"/>
    <n v="130"/>
    <n v="5"/>
    <m/>
    <n v="32.5"/>
    <x v="1"/>
    <n v="650"/>
    <x v="22"/>
    <m/>
    <x v="24"/>
    <x v="12"/>
    <x v="5"/>
    <x v="1"/>
  </r>
  <r>
    <s v="22-05-2025"/>
    <s v="San Francisco"/>
    <s v="USA"/>
    <x v="0"/>
    <s v="Male"/>
    <x v="1"/>
    <x v="39"/>
    <n v="200"/>
    <n v="50"/>
    <n v="65"/>
    <n v="4"/>
    <m/>
    <n v="18.2"/>
    <x v="0"/>
    <n v="260"/>
    <x v="55"/>
    <m/>
    <x v="54"/>
    <x v="12"/>
    <x v="5"/>
    <x v="1"/>
  </r>
  <r>
    <s v="22-05-2025"/>
    <s v="Nashville"/>
    <s v="USA"/>
    <x v="0"/>
    <s v="Male"/>
    <x v="0"/>
    <x v="5"/>
    <n v="450"/>
    <n v="90"/>
    <n v="117"/>
    <n v="5"/>
    <m/>
    <n v="39.375"/>
    <x v="0"/>
    <n v="562.5"/>
    <x v="113"/>
    <m/>
    <x v="72"/>
    <x v="12"/>
    <x v="5"/>
    <x v="1"/>
  </r>
  <r>
    <s v="22-05-2025"/>
    <s v="Delhi"/>
    <s v="India"/>
    <x v="0"/>
    <s v="Female"/>
    <x v="2"/>
    <x v="17"/>
    <n v="8800"/>
    <n v="2200"/>
    <n v="2860"/>
    <n v="4"/>
    <m/>
    <n v="286"/>
    <x v="1"/>
    <n v="11000"/>
    <x v="191"/>
    <m/>
    <x v="58"/>
    <x v="12"/>
    <x v="5"/>
    <x v="1"/>
  </r>
  <r>
    <s v="22-05-2025"/>
    <s v="Kollam"/>
    <s v="India"/>
    <x v="1"/>
    <s v="Male"/>
    <x v="4"/>
    <x v="13"/>
    <n v="5400"/>
    <n v="900"/>
    <n v="1170"/>
    <n v="6"/>
    <m/>
    <n v="117"/>
    <x v="1"/>
    <n v="6750"/>
    <x v="194"/>
    <m/>
    <x v="141"/>
    <x v="12"/>
    <x v="5"/>
    <x v="1"/>
  </r>
  <r>
    <s v="22-05-2025"/>
    <s v="Bareilly"/>
    <s v="India"/>
    <x v="0"/>
    <s v="Male"/>
    <x v="0"/>
    <x v="43"/>
    <n v="28"/>
    <n v="7"/>
    <n v="9"/>
    <n v="4"/>
    <m/>
    <n v="1.82"/>
    <x v="1"/>
    <n v="36.4"/>
    <x v="125"/>
    <m/>
    <x v="186"/>
    <x v="12"/>
    <x v="5"/>
    <x v="1"/>
  </r>
  <r>
    <s v="22-05-2025"/>
    <s v="Mumbai"/>
    <s v="India"/>
    <x v="0"/>
    <s v="Female"/>
    <x v="0"/>
    <x v="43"/>
    <n v="14"/>
    <n v="7"/>
    <n v="9"/>
    <n v="2"/>
    <m/>
    <n v="0.875"/>
    <x v="1"/>
    <n v="17.5"/>
    <x v="250"/>
    <m/>
    <x v="193"/>
    <x v="12"/>
    <x v="5"/>
    <x v="1"/>
  </r>
  <r>
    <s v="22-05-2025"/>
    <s v="Dresden"/>
    <s v="Germany"/>
    <x v="1"/>
    <s v="Male"/>
    <x v="1"/>
    <x v="47"/>
    <n v="100"/>
    <n v="25"/>
    <n v="33"/>
    <n v="4"/>
    <m/>
    <n v="12"/>
    <x v="1"/>
    <n v="120"/>
    <x v="9"/>
    <m/>
    <x v="91"/>
    <x v="12"/>
    <x v="5"/>
    <x v="1"/>
  </r>
  <r>
    <s v="22-05-2025"/>
    <s v="Munich"/>
    <s v="Germany"/>
    <x v="0"/>
    <s v="Male"/>
    <x v="2"/>
    <x v="29"/>
    <n v="72000"/>
    <n v="12000"/>
    <n v="15600"/>
    <n v="6"/>
    <m/>
    <n v="2340"/>
    <x v="1"/>
    <n v="82800"/>
    <x v="51"/>
    <m/>
    <x v="39"/>
    <x v="12"/>
    <x v="5"/>
    <x v="1"/>
  </r>
  <r>
    <s v="22-05-2025"/>
    <s v="Toronto"/>
    <s v="Canada"/>
    <x v="1"/>
    <s v="Female"/>
    <x v="4"/>
    <x v="13"/>
    <n v="7200"/>
    <n v="900"/>
    <n v="1170"/>
    <n v="8"/>
    <m/>
    <n v="117"/>
    <x v="1"/>
    <n v="8640"/>
    <x v="38"/>
    <m/>
    <x v="19"/>
    <x v="12"/>
    <x v="5"/>
    <x v="1"/>
  </r>
  <r>
    <s v="22-05-2025"/>
    <s v="Nizamabad"/>
    <s v="India"/>
    <x v="0"/>
    <s v="Male"/>
    <x v="4"/>
    <x v="28"/>
    <n v="600"/>
    <n v="100"/>
    <n v="130"/>
    <n v="6"/>
    <m/>
    <n v="36"/>
    <x v="1"/>
    <n v="720"/>
    <x v="20"/>
    <m/>
    <x v="5"/>
    <x v="12"/>
    <x v="5"/>
    <x v="1"/>
  </r>
  <r>
    <s v="22-05-2025"/>
    <s v="Palghar"/>
    <s v="India"/>
    <x v="0"/>
    <s v="Female"/>
    <x v="2"/>
    <x v="29"/>
    <n v="36000"/>
    <n v="12000"/>
    <n v="15600"/>
    <n v="3"/>
    <m/>
    <n v="2340"/>
    <x v="1"/>
    <n v="46800"/>
    <x v="51"/>
    <m/>
    <x v="52"/>
    <x v="12"/>
    <x v="5"/>
    <x v="1"/>
  </r>
  <r>
    <s v="22-05-2025"/>
    <s v="Seattle"/>
    <s v="USA"/>
    <x v="0"/>
    <s v="Male"/>
    <x v="0"/>
    <x v="36"/>
    <n v="550"/>
    <n v="55"/>
    <n v="72"/>
    <n v="10"/>
    <m/>
    <n v="71.5"/>
    <x v="2"/>
    <n v="715"/>
    <x v="242"/>
    <m/>
    <x v="189"/>
    <x v="12"/>
    <x v="5"/>
    <x v="1"/>
  </r>
  <r>
    <s v="22-05-2025"/>
    <s v="Kolhapur"/>
    <s v="India"/>
    <x v="0"/>
    <s v="Female"/>
    <x v="4"/>
    <x v="45"/>
    <n v="10000"/>
    <n v="2000"/>
    <n v="2600"/>
    <n v="5"/>
    <m/>
    <n v="260"/>
    <x v="0"/>
    <n v="13000"/>
    <x v="93"/>
    <m/>
    <x v="88"/>
    <x v="12"/>
    <x v="5"/>
    <x v="1"/>
  </r>
  <r>
    <s v="22-05-2025"/>
    <s v="BrasÃ­lia"/>
    <s v="Brazil"/>
    <x v="0"/>
    <s v="Female"/>
    <x v="0"/>
    <x v="38"/>
    <n v="180"/>
    <n v="45"/>
    <n v="59"/>
    <n v="4"/>
    <m/>
    <n v="22.5"/>
    <x v="2"/>
    <n v="225"/>
    <x v="65"/>
    <m/>
    <x v="94"/>
    <x v="12"/>
    <x v="5"/>
    <x v="1"/>
  </r>
  <r>
    <s v="22-05-2025"/>
    <s v="Kolkata"/>
    <s v="India"/>
    <x v="1"/>
    <s v="Female"/>
    <x v="1"/>
    <x v="54"/>
    <n v="140"/>
    <n v="35"/>
    <n v="46"/>
    <n v="4"/>
    <m/>
    <n v="21"/>
    <x v="0"/>
    <n v="175"/>
    <x v="145"/>
    <m/>
    <x v="197"/>
    <x v="12"/>
    <x v="5"/>
    <x v="1"/>
  </r>
  <r>
    <s v="22-05-2025"/>
    <s v="Bardhaman"/>
    <s v="India"/>
    <x v="0"/>
    <s v="Female"/>
    <x v="2"/>
    <x v="10"/>
    <n v="4800"/>
    <n v="800"/>
    <n v="1040"/>
    <n v="6"/>
    <m/>
    <n v="104"/>
    <x v="2"/>
    <n v="5760"/>
    <x v="167"/>
    <m/>
    <x v="38"/>
    <x v="12"/>
    <x v="5"/>
    <x v="1"/>
  </r>
  <r>
    <s v="22-05-2025"/>
    <s v="Hobart"/>
    <s v="Australia"/>
    <x v="1"/>
    <s v="Female"/>
    <x v="0"/>
    <x v="33"/>
    <n v="120"/>
    <n v="60"/>
    <n v="78"/>
    <n v="2"/>
    <m/>
    <n v="15.6"/>
    <x v="1"/>
    <n v="156"/>
    <x v="4"/>
    <m/>
    <x v="4"/>
    <x v="12"/>
    <x v="5"/>
    <x v="1"/>
  </r>
  <r>
    <s v="22-05-2025"/>
    <s v="Ratlam"/>
    <s v="India"/>
    <x v="0"/>
    <s v="Male"/>
    <x v="0"/>
    <x v="3"/>
    <n v="400"/>
    <n v="100"/>
    <n v="130"/>
    <n v="4"/>
    <m/>
    <n v="50"/>
    <x v="2"/>
    <n v="500"/>
    <x v="132"/>
    <m/>
    <x v="20"/>
    <x v="12"/>
    <x v="5"/>
    <x v="1"/>
  </r>
  <r>
    <s v="22-05-2025"/>
    <s v="Ratlam"/>
    <s v="India"/>
    <x v="0"/>
    <s v="Female"/>
    <x v="4"/>
    <x v="30"/>
    <n v="7500"/>
    <n v="1500"/>
    <n v="1950"/>
    <n v="5"/>
    <m/>
    <n v="195"/>
    <x v="1"/>
    <n v="9375"/>
    <x v="171"/>
    <m/>
    <x v="50"/>
    <x v="12"/>
    <x v="5"/>
    <x v="1"/>
  </r>
  <r>
    <s v="22-05-2025"/>
    <s v="Ajman"/>
    <s v="UAE"/>
    <x v="0"/>
    <s v="Female"/>
    <x v="2"/>
    <x v="29"/>
    <n v="60000"/>
    <n v="12000"/>
    <n v="15600"/>
    <n v="5"/>
    <m/>
    <n v="2340"/>
    <x v="0"/>
    <n v="75000"/>
    <x v="82"/>
    <m/>
    <x v="79"/>
    <x v="12"/>
    <x v="5"/>
    <x v="1"/>
  </r>
  <r>
    <s v="22-05-2025"/>
    <s v="Kharagpur"/>
    <s v="India"/>
    <x v="1"/>
    <s v="Female"/>
    <x v="2"/>
    <x v="52"/>
    <n v="20000"/>
    <n v="5000"/>
    <n v="6500"/>
    <n v="4"/>
    <m/>
    <n v="650"/>
    <x v="1"/>
    <n v="25000"/>
    <x v="180"/>
    <m/>
    <x v="128"/>
    <x v="12"/>
    <x v="5"/>
    <x v="1"/>
  </r>
  <r>
    <s v="23-05-2025"/>
    <s v="Las Vegas"/>
    <s v="USA"/>
    <x v="0"/>
    <s v="Male"/>
    <x v="2"/>
    <x v="19"/>
    <n v="108000"/>
    <n v="18000"/>
    <n v="23400"/>
    <n v="6"/>
    <m/>
    <n v="3510"/>
    <x v="1"/>
    <n v="140400"/>
    <x v="70"/>
    <m/>
    <x v="68"/>
    <x v="13"/>
    <x v="5"/>
    <x v="1"/>
  </r>
  <r>
    <s v="23-05-2025"/>
    <s v="Lucknow"/>
    <s v="India"/>
    <x v="1"/>
    <s v="Male"/>
    <x v="4"/>
    <x v="45"/>
    <n v="8000"/>
    <n v="2000"/>
    <n v="2600"/>
    <n v="4"/>
    <m/>
    <n v="260"/>
    <x v="0"/>
    <n v="10400"/>
    <x v="162"/>
    <m/>
    <x v="119"/>
    <x v="13"/>
    <x v="5"/>
    <x v="1"/>
  </r>
  <r>
    <s v="23-05-2025"/>
    <s v="Ras Al Khaimah"/>
    <s v="UAE"/>
    <x v="0"/>
    <s v="Male"/>
    <x v="0"/>
    <x v="9"/>
    <n v="480"/>
    <n v="60"/>
    <n v="78"/>
    <n v="8"/>
    <m/>
    <n v="62.4"/>
    <x v="2"/>
    <n v="624"/>
    <x v="201"/>
    <m/>
    <x v="110"/>
    <x v="13"/>
    <x v="5"/>
    <x v="1"/>
  </r>
  <r>
    <s v="23-05-2025"/>
    <s v="Kanpur"/>
    <s v="India"/>
    <x v="0"/>
    <s v="Female"/>
    <x v="1"/>
    <x v="22"/>
    <n v="300"/>
    <n v="100"/>
    <n v="130"/>
    <n v="3"/>
    <m/>
    <n v="27.3"/>
    <x v="0"/>
    <n v="390"/>
    <x v="43"/>
    <m/>
    <x v="85"/>
    <x v="13"/>
    <x v="5"/>
    <x v="1"/>
  </r>
  <r>
    <s v="23-05-2025"/>
    <s v="Pali"/>
    <s v="India"/>
    <x v="1"/>
    <s v="Male"/>
    <x v="0"/>
    <x v="0"/>
    <n v="2000"/>
    <n v="250"/>
    <n v="325"/>
    <n v="8"/>
    <m/>
    <n v="100"/>
    <x v="1"/>
    <n v="2600"/>
    <x v="47"/>
    <m/>
    <x v="48"/>
    <x v="13"/>
    <x v="5"/>
    <x v="1"/>
  </r>
  <r>
    <s v="23-05-2025"/>
    <s v="Abu Dhabi"/>
    <s v="UAE"/>
    <x v="1"/>
    <s v="Female"/>
    <x v="0"/>
    <x v="1"/>
    <n v="400"/>
    <n v="80"/>
    <n v="104"/>
    <n v="5"/>
    <m/>
    <n v="62.4"/>
    <x v="0"/>
    <n v="520"/>
    <x v="20"/>
    <m/>
    <x v="20"/>
    <x v="13"/>
    <x v="5"/>
    <x v="1"/>
  </r>
  <r>
    <s v="23-05-2025"/>
    <s v="Nagpur"/>
    <s v="India"/>
    <x v="1"/>
    <s v="Male"/>
    <x v="2"/>
    <x v="29"/>
    <n v="36000"/>
    <n v="12000"/>
    <n v="15600"/>
    <n v="3"/>
    <m/>
    <n v="2340"/>
    <x v="2"/>
    <n v="46800"/>
    <x v="51"/>
    <m/>
    <x v="52"/>
    <x v="13"/>
    <x v="5"/>
    <x v="1"/>
  </r>
  <r>
    <s v="23-05-2025"/>
    <s v="Agra"/>
    <s v="India"/>
    <x v="0"/>
    <s v="Female"/>
    <x v="0"/>
    <x v="32"/>
    <n v="140"/>
    <n v="20"/>
    <n v="26"/>
    <n v="7"/>
    <m/>
    <n v="8.75"/>
    <x v="1"/>
    <n v="175"/>
    <x v="145"/>
    <m/>
    <x v="62"/>
    <x v="13"/>
    <x v="5"/>
    <x v="1"/>
  </r>
  <r>
    <s v="23-05-2025"/>
    <s v="Madurai"/>
    <s v="India"/>
    <x v="0"/>
    <s v="Female"/>
    <x v="2"/>
    <x v="19"/>
    <n v="36000"/>
    <n v="18000"/>
    <n v="23400"/>
    <n v="2"/>
    <m/>
    <n v="2340"/>
    <x v="1"/>
    <n v="46800"/>
    <x v="51"/>
    <m/>
    <x v="52"/>
    <x v="13"/>
    <x v="5"/>
    <x v="1"/>
  </r>
  <r>
    <s v="23-05-2025"/>
    <s v="Bristol"/>
    <s v="UK"/>
    <x v="1"/>
    <s v="Female"/>
    <x v="2"/>
    <x v="17"/>
    <n v="6600"/>
    <n v="2200"/>
    <n v="2860"/>
    <n v="3"/>
    <m/>
    <n v="286"/>
    <x v="1"/>
    <n v="7920"/>
    <x v="114"/>
    <m/>
    <x v="174"/>
    <x v="13"/>
    <x v="5"/>
    <x v="1"/>
  </r>
  <r>
    <s v="23-05-2025"/>
    <s v="Hamburg"/>
    <s v="Germany"/>
    <x v="0"/>
    <s v="Male"/>
    <x v="4"/>
    <x v="45"/>
    <n v="12000"/>
    <n v="2000"/>
    <n v="2600"/>
    <n v="6"/>
    <m/>
    <n v="260"/>
    <x v="2"/>
    <n v="15000"/>
    <x v="93"/>
    <m/>
    <x v="42"/>
    <x v="13"/>
    <x v="5"/>
    <x v="1"/>
  </r>
  <r>
    <s v="23-05-2025"/>
    <s v="Etawah"/>
    <s v="India"/>
    <x v="0"/>
    <s v="Male"/>
    <x v="0"/>
    <x v="43"/>
    <n v="56"/>
    <n v="7"/>
    <n v="9"/>
    <n v="8"/>
    <m/>
    <n v="3.64"/>
    <x v="1"/>
    <n v="72.8"/>
    <x v="133"/>
    <m/>
    <x v="120"/>
    <x v="13"/>
    <x v="5"/>
    <x v="1"/>
  </r>
  <r>
    <s v="23-05-2025"/>
    <s v="Bhopal"/>
    <s v="India"/>
    <x v="0"/>
    <s v="Female"/>
    <x v="0"/>
    <x v="1"/>
    <n v="480"/>
    <n v="80"/>
    <n v="104"/>
    <n v="6"/>
    <m/>
    <n v="38.64"/>
    <x v="0"/>
    <n v="552"/>
    <x v="7"/>
    <m/>
    <x v="110"/>
    <x v="13"/>
    <x v="5"/>
    <x v="1"/>
  </r>
  <r>
    <s v="23-05-2025"/>
    <s v="Fujairah"/>
    <s v="UAE"/>
    <x v="0"/>
    <s v="Male"/>
    <x v="0"/>
    <x v="11"/>
    <n v="5500"/>
    <n v="550"/>
    <n v="715"/>
    <n v="10"/>
    <m/>
    <n v="100"/>
    <x v="1"/>
    <n v="7150"/>
    <x v="248"/>
    <m/>
    <x v="150"/>
    <x v="13"/>
    <x v="5"/>
    <x v="1"/>
  </r>
  <r>
    <s v="23-05-2025"/>
    <s v="Abu Dhabi"/>
    <s v="UAE"/>
    <x v="1"/>
    <s v="Male"/>
    <x v="0"/>
    <x v="38"/>
    <n v="135"/>
    <n v="45"/>
    <n v="59"/>
    <n v="3"/>
    <m/>
    <n v="20.25"/>
    <x v="0"/>
    <n v="168.75"/>
    <x v="192"/>
    <m/>
    <x v="155"/>
    <x v="13"/>
    <x v="5"/>
    <x v="1"/>
  </r>
  <r>
    <s v="23-05-2025"/>
    <s v="Nashville"/>
    <s v="USA"/>
    <x v="1"/>
    <s v="Female"/>
    <x v="4"/>
    <x v="28"/>
    <n v="800"/>
    <n v="100"/>
    <n v="130"/>
    <n v="8"/>
    <m/>
    <n v="100"/>
    <x v="1"/>
    <n v="1040"/>
    <x v="73"/>
    <m/>
    <x v="71"/>
    <x v="13"/>
    <x v="5"/>
    <x v="1"/>
  </r>
  <r>
    <s v="23-05-2025"/>
    <s v="Chennai"/>
    <s v="India"/>
    <x v="0"/>
    <s v="Male"/>
    <x v="0"/>
    <x v="1"/>
    <n v="800"/>
    <n v="80"/>
    <n v="104"/>
    <n v="10"/>
    <m/>
    <n v="72.8"/>
    <x v="0"/>
    <n v="1040"/>
    <x v="73"/>
    <m/>
    <x v="71"/>
    <x v="13"/>
    <x v="5"/>
    <x v="1"/>
  </r>
  <r>
    <s v="23-05-2025"/>
    <s v="Pune"/>
    <s v="India"/>
    <x v="0"/>
    <s v="Male"/>
    <x v="2"/>
    <x v="18"/>
    <n v="9600"/>
    <n v="1200"/>
    <n v="1560"/>
    <n v="8"/>
    <m/>
    <n v="156"/>
    <x v="2"/>
    <n v="12000"/>
    <x v="162"/>
    <m/>
    <x v="171"/>
    <x v="13"/>
    <x v="5"/>
    <x v="1"/>
  </r>
  <r>
    <s v="23-05-2025"/>
    <s v="Hamburg"/>
    <s v="Germany"/>
    <x v="0"/>
    <s v="Male"/>
    <x v="0"/>
    <x v="27"/>
    <n v="160"/>
    <n v="40"/>
    <n v="52"/>
    <n v="4"/>
    <m/>
    <n v="18.399999999999999"/>
    <x v="2"/>
    <n v="184"/>
    <x v="60"/>
    <m/>
    <x v="11"/>
    <x v="13"/>
    <x v="5"/>
    <x v="1"/>
  </r>
  <r>
    <s v="23-05-2025"/>
    <s v="Quebec City"/>
    <s v="Canada"/>
    <x v="1"/>
    <s v="Female"/>
    <x v="4"/>
    <x v="16"/>
    <n v="7200"/>
    <n v="1800"/>
    <n v="2340"/>
    <n v="4"/>
    <m/>
    <n v="234"/>
    <x v="1"/>
    <n v="9360"/>
    <x v="19"/>
    <m/>
    <x v="19"/>
    <x v="13"/>
    <x v="5"/>
    <x v="1"/>
  </r>
  <r>
    <s v="23-05-2025"/>
    <s v="Dubai"/>
    <s v="UAE"/>
    <x v="0"/>
    <s v="Male"/>
    <x v="5"/>
    <x v="26"/>
    <n v="10"/>
    <n v="5"/>
    <n v="7"/>
    <n v="2"/>
    <m/>
    <n v="1.25"/>
    <x v="2"/>
    <n v="12.5"/>
    <x v="295"/>
    <m/>
    <x v="232"/>
    <x v="13"/>
    <x v="5"/>
    <x v="1"/>
  </r>
  <r>
    <s v="23-05-2025"/>
    <s v="Phoenix"/>
    <s v="USA"/>
    <x v="0"/>
    <s v="Female"/>
    <x v="0"/>
    <x v="27"/>
    <n v="80"/>
    <n v="40"/>
    <n v="52"/>
    <n v="2"/>
    <m/>
    <n v="5.2"/>
    <x v="1"/>
    <n v="104"/>
    <x v="60"/>
    <m/>
    <x v="59"/>
    <x v="13"/>
    <x v="5"/>
    <x v="1"/>
  </r>
  <r>
    <s v="23-05-2025"/>
    <s v="Nashik"/>
    <s v="India"/>
    <x v="0"/>
    <s v="Female"/>
    <x v="2"/>
    <x v="10"/>
    <n v="1600"/>
    <n v="800"/>
    <n v="1040"/>
    <n v="2"/>
    <m/>
    <n v="104"/>
    <x v="0"/>
    <n v="2080"/>
    <x v="161"/>
    <m/>
    <x v="41"/>
    <x v="13"/>
    <x v="5"/>
    <x v="1"/>
  </r>
  <r>
    <s v="23-05-2025"/>
    <s v="Stuttgart"/>
    <s v="Germany"/>
    <x v="0"/>
    <s v="Female"/>
    <x v="2"/>
    <x v="52"/>
    <n v="10000"/>
    <n v="5000"/>
    <n v="6500"/>
    <n v="2"/>
    <m/>
    <n v="650"/>
    <x v="2"/>
    <n v="13000"/>
    <x v="93"/>
    <m/>
    <x v="88"/>
    <x v="13"/>
    <x v="5"/>
    <x v="1"/>
  </r>
  <r>
    <s v="23-05-2025"/>
    <s v="Dubai"/>
    <s v="UAE"/>
    <x v="0"/>
    <s v="Female"/>
    <x v="0"/>
    <x v="3"/>
    <n v="500"/>
    <n v="100"/>
    <n v="130"/>
    <n v="5"/>
    <m/>
    <n v="32.5"/>
    <x v="1"/>
    <n v="650"/>
    <x v="22"/>
    <m/>
    <x v="24"/>
    <x v="13"/>
    <x v="5"/>
    <x v="1"/>
  </r>
  <r>
    <s v="23-05-2025"/>
    <s v="Chennai"/>
    <s v="India"/>
    <x v="0"/>
    <s v="Male"/>
    <x v="1"/>
    <x v="54"/>
    <n v="105"/>
    <n v="35"/>
    <n v="46"/>
    <n v="3"/>
    <m/>
    <n v="9.5549999999999997"/>
    <x v="0"/>
    <n v="136.5"/>
    <x v="202"/>
    <m/>
    <x v="159"/>
    <x v="13"/>
    <x v="5"/>
    <x v="1"/>
  </r>
  <r>
    <s v="23-05-2025"/>
    <s v="San Francisco"/>
    <s v="USA"/>
    <x v="0"/>
    <s v="Male"/>
    <x v="2"/>
    <x v="19"/>
    <n v="54000"/>
    <n v="18000"/>
    <n v="23400"/>
    <n v="3"/>
    <m/>
    <n v="3510"/>
    <x v="0"/>
    <n v="67500"/>
    <x v="159"/>
    <m/>
    <x v="161"/>
    <x v="13"/>
    <x v="5"/>
    <x v="1"/>
  </r>
  <r>
    <s v="23-05-2025"/>
    <s v="Visakhapatnam"/>
    <s v="India"/>
    <x v="0"/>
    <s v="Male"/>
    <x v="4"/>
    <x v="37"/>
    <n v="1500"/>
    <n v="300"/>
    <n v="390"/>
    <n v="5"/>
    <m/>
    <n v="93.75"/>
    <x v="1"/>
    <n v="1875"/>
    <x v="134"/>
    <m/>
    <x v="0"/>
    <x v="13"/>
    <x v="5"/>
    <x v="1"/>
  </r>
  <r>
    <s v="23-05-2025"/>
    <s v="New York"/>
    <s v="USA"/>
    <x v="0"/>
    <s v="Female"/>
    <x v="0"/>
    <x v="43"/>
    <n v="21"/>
    <n v="7"/>
    <n v="9"/>
    <n v="3"/>
    <m/>
    <n v="2.73"/>
    <x v="2"/>
    <n v="27.3"/>
    <x v="246"/>
    <m/>
    <x v="137"/>
    <x v="13"/>
    <x v="5"/>
    <x v="1"/>
  </r>
  <r>
    <s v="23-05-2025"/>
    <s v="Salvador"/>
    <s v="Brazil"/>
    <x v="0"/>
    <s v="Female"/>
    <x v="5"/>
    <x v="56"/>
    <n v="180"/>
    <n v="20"/>
    <n v="26"/>
    <n v="9"/>
    <m/>
    <n v="16.38"/>
    <x v="0"/>
    <n v="234"/>
    <x v="2"/>
    <m/>
    <x v="2"/>
    <x v="13"/>
    <x v="5"/>
    <x v="1"/>
  </r>
  <r>
    <s v="23-05-2025"/>
    <s v="Kharagpur"/>
    <s v="India"/>
    <x v="1"/>
    <s v="Male"/>
    <x v="1"/>
    <x v="39"/>
    <n v="300"/>
    <n v="50"/>
    <n v="65"/>
    <n v="6"/>
    <m/>
    <n v="58.5"/>
    <x v="2"/>
    <n v="390"/>
    <x v="43"/>
    <m/>
    <x v="85"/>
    <x v="13"/>
    <x v="5"/>
    <x v="1"/>
  </r>
  <r>
    <s v="23-05-2025"/>
    <s v="Sambalpur"/>
    <s v="India"/>
    <x v="0"/>
    <s v="Female"/>
    <x v="5"/>
    <x v="23"/>
    <n v="75"/>
    <n v="15"/>
    <n v="20"/>
    <n v="5"/>
    <m/>
    <n v="9.75"/>
    <x v="2"/>
    <n v="97.5"/>
    <x v="119"/>
    <m/>
    <x v="140"/>
    <x v="13"/>
    <x v="5"/>
    <x v="1"/>
  </r>
  <r>
    <s v="24-05-2025"/>
    <s v="Palghar"/>
    <s v="India"/>
    <x v="0"/>
    <s v="Male"/>
    <x v="2"/>
    <x v="12"/>
    <n v="125000"/>
    <n v="25000"/>
    <n v="32500"/>
    <n v="5"/>
    <m/>
    <n v="4875"/>
    <x v="1"/>
    <n v="156250"/>
    <x v="89"/>
    <m/>
    <x v="84"/>
    <x v="14"/>
    <x v="5"/>
    <x v="1"/>
  </r>
  <r>
    <s v="24-05-2025"/>
    <s v="Bareilly"/>
    <s v="India"/>
    <x v="0"/>
    <s v="Male"/>
    <x v="2"/>
    <x v="24"/>
    <n v="750"/>
    <n v="250"/>
    <n v="325"/>
    <n v="3"/>
    <m/>
    <n v="45"/>
    <x v="1"/>
    <n v="900"/>
    <x v="22"/>
    <m/>
    <x v="126"/>
    <x v="14"/>
    <x v="5"/>
    <x v="1"/>
  </r>
  <r>
    <s v="24-05-2025"/>
    <s v="Kota"/>
    <s v="India"/>
    <x v="0"/>
    <s v="Female"/>
    <x v="0"/>
    <x v="38"/>
    <n v="225"/>
    <n v="45"/>
    <n v="59"/>
    <n v="5"/>
    <m/>
    <n v="29.25"/>
    <x v="2"/>
    <n v="292.5"/>
    <x v="37"/>
    <m/>
    <x v="154"/>
    <x v="14"/>
    <x v="5"/>
    <x v="1"/>
  </r>
  <r>
    <s v="24-05-2025"/>
    <s v="Mysore"/>
    <s v="India"/>
    <x v="0"/>
    <s v="Male"/>
    <x v="0"/>
    <x v="33"/>
    <n v="240"/>
    <n v="60"/>
    <n v="78"/>
    <n v="4"/>
    <m/>
    <n v="21.84"/>
    <x v="0"/>
    <n v="312"/>
    <x v="7"/>
    <m/>
    <x v="7"/>
    <x v="14"/>
    <x v="5"/>
    <x v="1"/>
  </r>
  <r>
    <s v="24-05-2025"/>
    <s v="Al Ain"/>
    <s v="UAE"/>
    <x v="0"/>
    <s v="Male"/>
    <x v="2"/>
    <x v="7"/>
    <n v="220000"/>
    <n v="55000"/>
    <n v="71500"/>
    <n v="4"/>
    <m/>
    <n v="10725"/>
    <x v="0"/>
    <n v="253000"/>
    <x v="35"/>
    <m/>
    <x v="73"/>
    <x v="14"/>
    <x v="5"/>
    <x v="1"/>
  </r>
  <r>
    <s v="24-05-2025"/>
    <s v="Bareilly"/>
    <s v="India"/>
    <x v="0"/>
    <s v="Female"/>
    <x v="1"/>
    <x v="2"/>
    <n v="900"/>
    <n v="180"/>
    <n v="234"/>
    <n v="5"/>
    <m/>
    <n v="78.75"/>
    <x v="0"/>
    <n v="1125"/>
    <x v="141"/>
    <m/>
    <x v="29"/>
    <x v="14"/>
    <x v="5"/>
    <x v="1"/>
  </r>
  <r>
    <s v="24-05-2025"/>
    <s v="Sambalpur"/>
    <s v="India"/>
    <x v="0"/>
    <s v="Male"/>
    <x v="0"/>
    <x v="4"/>
    <n v="200"/>
    <n v="40"/>
    <n v="52"/>
    <n v="5"/>
    <m/>
    <n v="12"/>
    <x v="1"/>
    <n v="240"/>
    <x v="121"/>
    <m/>
    <x v="54"/>
    <x v="14"/>
    <x v="5"/>
    <x v="1"/>
  </r>
  <r>
    <s v="24-05-2025"/>
    <s v="Bangalore"/>
    <s v="India"/>
    <x v="1"/>
    <s v="Male"/>
    <x v="3"/>
    <x v="46"/>
    <n v="570"/>
    <n v="95"/>
    <n v="124"/>
    <n v="6"/>
    <m/>
    <n v="71.25"/>
    <x v="1"/>
    <n v="712.5"/>
    <x v="97"/>
    <m/>
    <x v="130"/>
    <x v="14"/>
    <x v="5"/>
    <x v="1"/>
  </r>
  <r>
    <s v="24-05-2025"/>
    <s v="Milwaukee"/>
    <s v="USA"/>
    <x v="0"/>
    <s v="Male"/>
    <x v="2"/>
    <x v="15"/>
    <n v="21000"/>
    <n v="3500"/>
    <n v="4550"/>
    <n v="6"/>
    <m/>
    <n v="455"/>
    <x v="2"/>
    <n v="27300"/>
    <x v="228"/>
    <m/>
    <x v="18"/>
    <x v="14"/>
    <x v="5"/>
    <x v="1"/>
  </r>
  <r>
    <s v="24-05-2025"/>
    <s v="New York"/>
    <s v="USA"/>
    <x v="0"/>
    <s v="Male"/>
    <x v="0"/>
    <x v="3"/>
    <n v="400"/>
    <n v="100"/>
    <n v="130"/>
    <n v="4"/>
    <m/>
    <n v="52"/>
    <x v="2"/>
    <n v="520"/>
    <x v="20"/>
    <m/>
    <x v="20"/>
    <x v="14"/>
    <x v="5"/>
    <x v="1"/>
  </r>
  <r>
    <s v="24-05-2025"/>
    <s v="Dallas"/>
    <s v="USA"/>
    <x v="0"/>
    <s v="Female"/>
    <x v="2"/>
    <x v="7"/>
    <n v="220000"/>
    <n v="55000"/>
    <n v="71500"/>
    <n v="4"/>
    <m/>
    <n v="10725"/>
    <x v="0"/>
    <n v="286000"/>
    <x v="92"/>
    <m/>
    <x v="73"/>
    <x v="14"/>
    <x v="5"/>
    <x v="1"/>
  </r>
  <r>
    <s v="24-05-2025"/>
    <s v="Montreal"/>
    <s v="Canada"/>
    <x v="0"/>
    <s v="Female"/>
    <x v="2"/>
    <x v="24"/>
    <n v="1500"/>
    <n v="250"/>
    <n v="325"/>
    <n v="6"/>
    <m/>
    <n v="90"/>
    <x v="1"/>
    <n v="1800"/>
    <x v="52"/>
    <m/>
    <x v="0"/>
    <x v="14"/>
    <x v="5"/>
    <x v="1"/>
  </r>
  <r>
    <s v="24-05-2025"/>
    <s v="Kolkata"/>
    <s v="India"/>
    <x v="0"/>
    <s v="Male"/>
    <x v="4"/>
    <x v="31"/>
    <n v="3200"/>
    <n v="800"/>
    <n v="1040"/>
    <n v="4"/>
    <m/>
    <n v="104"/>
    <x v="0"/>
    <n v="3840"/>
    <x v="128"/>
    <m/>
    <x v="61"/>
    <x v="14"/>
    <x v="5"/>
    <x v="1"/>
  </r>
  <r>
    <s v="24-05-2025"/>
    <s v="Bangalore"/>
    <s v="India"/>
    <x v="1"/>
    <s v="Female"/>
    <x v="0"/>
    <x v="14"/>
    <n v="700"/>
    <n v="140"/>
    <n v="182"/>
    <n v="5"/>
    <m/>
    <n v="100"/>
    <x v="2"/>
    <n v="910"/>
    <x v="34"/>
    <m/>
    <x v="3"/>
    <x v="14"/>
    <x v="5"/>
    <x v="1"/>
  </r>
  <r>
    <s v="24-05-2025"/>
    <s v="Nizamabad"/>
    <s v="India"/>
    <x v="1"/>
    <s v="Female"/>
    <x v="3"/>
    <x v="46"/>
    <n v="380"/>
    <n v="95"/>
    <n v="124"/>
    <n v="4"/>
    <m/>
    <n v="59.28"/>
    <x v="0"/>
    <n v="494"/>
    <x v="142"/>
    <m/>
    <x v="127"/>
    <x v="14"/>
    <x v="5"/>
    <x v="1"/>
  </r>
  <r>
    <s v="24-05-2025"/>
    <s v="Delhi"/>
    <s v="India"/>
    <x v="1"/>
    <s v="Female"/>
    <x v="0"/>
    <x v="33"/>
    <n v="360"/>
    <n v="60"/>
    <n v="78"/>
    <n v="6"/>
    <m/>
    <n v="46.8"/>
    <x v="1"/>
    <n v="468"/>
    <x v="101"/>
    <m/>
    <x v="44"/>
    <x v="14"/>
    <x v="5"/>
    <x v="1"/>
  </r>
  <r>
    <s v="24-05-2025"/>
    <s v="Ras Al Khaimah"/>
    <s v="UAE"/>
    <x v="0"/>
    <s v="Female"/>
    <x v="0"/>
    <x v="4"/>
    <n v="240"/>
    <n v="40"/>
    <n v="52"/>
    <n v="6"/>
    <m/>
    <n v="15.6"/>
    <x v="1"/>
    <n v="312"/>
    <x v="7"/>
    <m/>
    <x v="7"/>
    <x v="14"/>
    <x v="5"/>
    <x v="1"/>
  </r>
  <r>
    <s v="24-05-2025"/>
    <s v="Gwalior"/>
    <s v="India"/>
    <x v="0"/>
    <s v="Female"/>
    <x v="0"/>
    <x v="43"/>
    <n v="35"/>
    <n v="7"/>
    <n v="9"/>
    <n v="5"/>
    <m/>
    <n v="3.0625"/>
    <x v="0"/>
    <n v="43.75"/>
    <x v="152"/>
    <m/>
    <x v="115"/>
    <x v="14"/>
    <x v="5"/>
    <x v="1"/>
  </r>
  <r>
    <s v="24-05-2025"/>
    <s v="Manchester"/>
    <s v="UK"/>
    <x v="1"/>
    <s v="Male"/>
    <x v="2"/>
    <x v="17"/>
    <n v="17600"/>
    <n v="2200"/>
    <n v="2860"/>
    <n v="8"/>
    <m/>
    <n v="286"/>
    <x v="1"/>
    <n v="20240"/>
    <x v="59"/>
    <m/>
    <x v="138"/>
    <x v="14"/>
    <x v="5"/>
    <x v="1"/>
  </r>
  <r>
    <s v="24-05-2025"/>
    <s v="Nashville"/>
    <s v="USA"/>
    <x v="0"/>
    <s v="Female"/>
    <x v="4"/>
    <x v="34"/>
    <n v="12500"/>
    <n v="2500"/>
    <n v="3250"/>
    <n v="5"/>
    <m/>
    <n v="325"/>
    <x v="1"/>
    <n v="15625"/>
    <x v="409"/>
    <m/>
    <x v="188"/>
    <x v="14"/>
    <x v="5"/>
    <x v="1"/>
  </r>
  <r>
    <s v="24-05-2025"/>
    <s v="Al Ain"/>
    <s v="UAE"/>
    <x v="1"/>
    <s v="Male"/>
    <x v="2"/>
    <x v="52"/>
    <n v="30000"/>
    <n v="5000"/>
    <n v="6500"/>
    <n v="6"/>
    <m/>
    <n v="650"/>
    <x v="0"/>
    <n v="39000"/>
    <x v="104"/>
    <m/>
    <x v="146"/>
    <x v="14"/>
    <x v="5"/>
    <x v="1"/>
  </r>
  <r>
    <s v="24-05-2025"/>
    <s v="Phoenix"/>
    <s v="USA"/>
    <x v="0"/>
    <s v="Female"/>
    <x v="0"/>
    <x v="14"/>
    <n v="560"/>
    <n v="140"/>
    <n v="182"/>
    <n v="4"/>
    <m/>
    <n v="49"/>
    <x v="0"/>
    <n v="700"/>
    <x v="3"/>
    <m/>
    <x v="17"/>
    <x v="14"/>
    <x v="5"/>
    <x v="1"/>
  </r>
  <r>
    <s v="24-05-2025"/>
    <s v="Milwaukee"/>
    <s v="USA"/>
    <x v="0"/>
    <s v="Female"/>
    <x v="0"/>
    <x v="14"/>
    <n v="560"/>
    <n v="140"/>
    <n v="182"/>
    <n v="4"/>
    <m/>
    <n v="36.4"/>
    <x v="1"/>
    <n v="728"/>
    <x v="17"/>
    <m/>
    <x v="17"/>
    <x v="14"/>
    <x v="5"/>
    <x v="1"/>
  </r>
  <r>
    <s v="24-05-2025"/>
    <s v="Ahmedabad"/>
    <s v="India"/>
    <x v="0"/>
    <s v="Female"/>
    <x v="2"/>
    <x v="19"/>
    <n v="126000"/>
    <n v="18000"/>
    <n v="23400"/>
    <n v="7"/>
    <m/>
    <n v="3510"/>
    <x v="0"/>
    <n v="163800"/>
    <x v="285"/>
    <m/>
    <x v="36"/>
    <x v="14"/>
    <x v="5"/>
    <x v="1"/>
  </r>
  <r>
    <s v="24-05-2025"/>
    <s v="SÃ£o Paulo"/>
    <s v="Brazil"/>
    <x v="0"/>
    <s v="Male"/>
    <x v="3"/>
    <x v="21"/>
    <n v="1800"/>
    <n v="450"/>
    <n v="585"/>
    <n v="4"/>
    <m/>
    <n v="100"/>
    <x v="1"/>
    <n v="2340"/>
    <x v="137"/>
    <m/>
    <x v="122"/>
    <x v="14"/>
    <x v="5"/>
    <x v="1"/>
  </r>
  <r>
    <s v="25-05-2025"/>
    <s v="Vancouver"/>
    <s v="Canada"/>
    <x v="1"/>
    <s v="Male"/>
    <x v="2"/>
    <x v="29"/>
    <n v="12000"/>
    <n v="12000"/>
    <n v="15600"/>
    <n v="1"/>
    <m/>
    <n v="1872"/>
    <x v="0"/>
    <n v="15600"/>
    <x v="41"/>
    <m/>
    <x v="42"/>
    <x v="15"/>
    <x v="5"/>
    <x v="1"/>
  </r>
  <r>
    <s v="25-05-2025"/>
    <s v="Bangalore"/>
    <s v="India"/>
    <x v="0"/>
    <s v="Male"/>
    <x v="0"/>
    <x v="9"/>
    <n v="180"/>
    <n v="60"/>
    <n v="78"/>
    <n v="3"/>
    <m/>
    <n v="10.35"/>
    <x v="1"/>
    <n v="207"/>
    <x v="129"/>
    <m/>
    <x v="2"/>
    <x v="15"/>
    <x v="5"/>
    <x v="1"/>
  </r>
  <r>
    <s v="25-05-2025"/>
    <s v="Bhagalpur"/>
    <s v="India"/>
    <x v="1"/>
    <s v="Male"/>
    <x v="4"/>
    <x v="31"/>
    <n v="7200"/>
    <n v="800"/>
    <n v="1040"/>
    <n v="9"/>
    <m/>
    <n v="104"/>
    <x v="1"/>
    <n v="8640"/>
    <x v="38"/>
    <m/>
    <x v="19"/>
    <x v="15"/>
    <x v="5"/>
    <x v="1"/>
  </r>
  <r>
    <s v="25-05-2025"/>
    <s v="Dallas"/>
    <s v="USA"/>
    <x v="1"/>
    <s v="Male"/>
    <x v="1"/>
    <x v="54"/>
    <n v="245"/>
    <n v="35"/>
    <n v="46"/>
    <n v="7"/>
    <m/>
    <n v="36.75"/>
    <x v="0"/>
    <n v="306.25"/>
    <x v="423"/>
    <m/>
    <x v="213"/>
    <x v="15"/>
    <x v="5"/>
    <x v="1"/>
  </r>
  <r>
    <s v="25-05-2025"/>
    <s v="Lucknow"/>
    <s v="India"/>
    <x v="0"/>
    <s v="Male"/>
    <x v="0"/>
    <x v="33"/>
    <n v="180"/>
    <n v="60"/>
    <n v="78"/>
    <n v="3"/>
    <m/>
    <n v="15.75"/>
    <x v="0"/>
    <n v="225"/>
    <x v="65"/>
    <m/>
    <x v="2"/>
    <x v="15"/>
    <x v="5"/>
    <x v="1"/>
  </r>
  <r>
    <s v="25-05-2025"/>
    <s v="Sambalpur"/>
    <s v="India"/>
    <x v="0"/>
    <s v="Male"/>
    <x v="4"/>
    <x v="51"/>
    <n v="3000"/>
    <n v="600"/>
    <n v="780"/>
    <n v="5"/>
    <m/>
    <n v="100"/>
    <x v="0"/>
    <n v="3900"/>
    <x v="16"/>
    <m/>
    <x v="65"/>
    <x v="15"/>
    <x v="5"/>
    <x v="1"/>
  </r>
  <r>
    <s v="25-05-2025"/>
    <s v="Palghar"/>
    <s v="India"/>
    <x v="1"/>
    <s v="Male"/>
    <x v="0"/>
    <x v="14"/>
    <n v="840"/>
    <n v="140"/>
    <n v="182"/>
    <n v="6"/>
    <m/>
    <n v="100"/>
    <x v="0"/>
    <n v="1050"/>
    <x v="34"/>
    <m/>
    <x v="33"/>
    <x v="15"/>
    <x v="5"/>
    <x v="1"/>
  </r>
  <r>
    <s v="25-05-2025"/>
    <s v="Boston"/>
    <s v="USA"/>
    <x v="1"/>
    <s v="Male"/>
    <x v="1"/>
    <x v="55"/>
    <n v="190"/>
    <n v="95"/>
    <n v="124"/>
    <n v="2"/>
    <m/>
    <n v="22.8"/>
    <x v="1"/>
    <n v="228"/>
    <x v="374"/>
    <m/>
    <x v="200"/>
    <x v="15"/>
    <x v="5"/>
    <x v="1"/>
  </r>
  <r>
    <s v="25-05-2025"/>
    <s v="Palghar"/>
    <s v="India"/>
    <x v="0"/>
    <s v="Male"/>
    <x v="2"/>
    <x v="12"/>
    <n v="100000"/>
    <n v="25000"/>
    <n v="32500"/>
    <n v="4"/>
    <m/>
    <n v="4875"/>
    <x v="0"/>
    <n v="130000"/>
    <x v="254"/>
    <m/>
    <x v="195"/>
    <x v="15"/>
    <x v="5"/>
    <x v="1"/>
  </r>
  <r>
    <s v="25-05-2025"/>
    <s v="Pali"/>
    <s v="India"/>
    <x v="0"/>
    <s v="Female"/>
    <x v="4"/>
    <x v="30"/>
    <n v="1500"/>
    <n v="1500"/>
    <n v="1950"/>
    <n v="1"/>
    <m/>
    <n v="93.75"/>
    <x v="1"/>
    <n v="1875"/>
    <x v="134"/>
    <m/>
    <x v="0"/>
    <x v="15"/>
    <x v="5"/>
    <x v="1"/>
  </r>
  <r>
    <s v="25-05-2025"/>
    <s v="Adelaide"/>
    <s v="Australia"/>
    <x v="1"/>
    <s v="Male"/>
    <x v="2"/>
    <x v="17"/>
    <n v="13200"/>
    <n v="2200"/>
    <n v="2860"/>
    <n v="6"/>
    <m/>
    <n v="286"/>
    <x v="2"/>
    <n v="16500"/>
    <x v="21"/>
    <m/>
    <x v="21"/>
    <x v="15"/>
    <x v="5"/>
    <x v="1"/>
  </r>
  <r>
    <s v="25-05-2025"/>
    <s v="Montreal"/>
    <s v="Canada"/>
    <x v="1"/>
    <s v="Male"/>
    <x v="4"/>
    <x v="34"/>
    <n v="10000"/>
    <n v="2500"/>
    <n v="3250"/>
    <n v="4"/>
    <m/>
    <n v="325"/>
    <x v="1"/>
    <n v="12500"/>
    <x v="139"/>
    <m/>
    <x v="88"/>
    <x v="15"/>
    <x v="5"/>
    <x v="1"/>
  </r>
  <r>
    <s v="25-05-2025"/>
    <s v="Etawah"/>
    <s v="India"/>
    <x v="0"/>
    <s v="Male"/>
    <x v="2"/>
    <x v="18"/>
    <n v="8400"/>
    <n v="1200"/>
    <n v="1560"/>
    <n v="7"/>
    <m/>
    <n v="156"/>
    <x v="0"/>
    <n v="10500"/>
    <x v="112"/>
    <m/>
    <x v="100"/>
    <x v="15"/>
    <x v="5"/>
    <x v="1"/>
  </r>
  <r>
    <s v="25-05-2025"/>
    <s v="Perth"/>
    <s v="Australia"/>
    <x v="0"/>
    <s v="Male"/>
    <x v="1"/>
    <x v="47"/>
    <n v="50"/>
    <n v="25"/>
    <n v="33"/>
    <n v="2"/>
    <m/>
    <n v="4.55"/>
    <x v="0"/>
    <n v="65"/>
    <x v="67"/>
    <m/>
    <x v="167"/>
    <x v="15"/>
    <x v="5"/>
    <x v="1"/>
  </r>
  <r>
    <s v="25-05-2025"/>
    <s v="Hapur"/>
    <s v="India"/>
    <x v="0"/>
    <s v="Female"/>
    <x v="2"/>
    <x v="18"/>
    <n v="8400"/>
    <n v="1200"/>
    <n v="1560"/>
    <n v="7"/>
    <m/>
    <n v="156"/>
    <x v="1"/>
    <n v="9660"/>
    <x v="236"/>
    <m/>
    <x v="100"/>
    <x v="15"/>
    <x v="5"/>
    <x v="1"/>
  </r>
  <r>
    <s v="25-05-2025"/>
    <s v="Fujairah"/>
    <s v="UAE"/>
    <x v="1"/>
    <s v="Male"/>
    <x v="5"/>
    <x v="49"/>
    <n v="420"/>
    <n v="70"/>
    <n v="91"/>
    <n v="6"/>
    <m/>
    <n v="63"/>
    <x v="0"/>
    <n v="525"/>
    <x v="234"/>
    <m/>
    <x v="32"/>
    <x v="15"/>
    <x v="5"/>
    <x v="1"/>
  </r>
  <r>
    <s v="25-05-2025"/>
    <s v="Umm Al Quwain"/>
    <s v="UAE"/>
    <x v="0"/>
    <s v="Female"/>
    <x v="2"/>
    <x v="52"/>
    <n v="35000"/>
    <n v="5000"/>
    <n v="6500"/>
    <n v="7"/>
    <m/>
    <n v="650"/>
    <x v="0"/>
    <n v="40250"/>
    <x v="18"/>
    <m/>
    <x v="211"/>
    <x v="15"/>
    <x v="5"/>
    <x v="1"/>
  </r>
  <r>
    <s v="25-05-2025"/>
    <s v="Pune"/>
    <s v="India"/>
    <x v="1"/>
    <s v="Female"/>
    <x v="0"/>
    <x v="6"/>
    <n v="120"/>
    <n v="20"/>
    <n v="26"/>
    <n v="6"/>
    <m/>
    <n v="13.8"/>
    <x v="1"/>
    <n v="138"/>
    <x v="209"/>
    <m/>
    <x v="4"/>
    <x v="15"/>
    <x v="5"/>
    <x v="1"/>
  </r>
  <r>
    <s v="25-05-2025"/>
    <s v="Sharjah"/>
    <s v="UAE"/>
    <x v="0"/>
    <s v="Female"/>
    <x v="4"/>
    <x v="28"/>
    <n v="500"/>
    <n v="100"/>
    <n v="130"/>
    <n v="5"/>
    <m/>
    <n v="45.5"/>
    <x v="0"/>
    <n v="650"/>
    <x v="22"/>
    <m/>
    <x v="24"/>
    <x v="15"/>
    <x v="5"/>
    <x v="1"/>
  </r>
  <r>
    <s v="26-05-2025"/>
    <s v="Perth"/>
    <s v="Australia"/>
    <x v="0"/>
    <s v="Female"/>
    <x v="0"/>
    <x v="27"/>
    <n v="200"/>
    <n v="40"/>
    <n v="52"/>
    <n v="5"/>
    <m/>
    <n v="18.2"/>
    <x v="0"/>
    <n v="260"/>
    <x v="55"/>
    <m/>
    <x v="54"/>
    <x v="16"/>
    <x v="5"/>
    <x v="1"/>
  </r>
  <r>
    <s v="26-05-2025"/>
    <s v="Sydney"/>
    <s v="Australia"/>
    <x v="0"/>
    <s v="Male"/>
    <x v="0"/>
    <x v="3"/>
    <n v="300"/>
    <n v="100"/>
    <n v="130"/>
    <n v="3"/>
    <m/>
    <n v="27.3"/>
    <x v="0"/>
    <n v="390"/>
    <x v="43"/>
    <m/>
    <x v="85"/>
    <x v="16"/>
    <x v="5"/>
    <x v="1"/>
  </r>
  <r>
    <s v="26-05-2025"/>
    <s v="Dresden"/>
    <s v="Germany"/>
    <x v="0"/>
    <s v="Male"/>
    <x v="4"/>
    <x v="31"/>
    <n v="6400"/>
    <n v="800"/>
    <n v="1040"/>
    <n v="8"/>
    <m/>
    <n v="104"/>
    <x v="0"/>
    <n v="8320"/>
    <x v="275"/>
    <m/>
    <x v="175"/>
    <x v="16"/>
    <x v="5"/>
    <x v="1"/>
  </r>
  <r>
    <s v="26-05-2025"/>
    <s v="Al Ain"/>
    <s v="UAE"/>
    <x v="0"/>
    <s v="Male"/>
    <x v="0"/>
    <x v="43"/>
    <n v="14"/>
    <n v="7"/>
    <n v="9"/>
    <n v="2"/>
    <m/>
    <n v="1.274"/>
    <x v="0"/>
    <n v="18.2"/>
    <x v="309"/>
    <m/>
    <x v="193"/>
    <x v="16"/>
    <x v="5"/>
    <x v="1"/>
  </r>
  <r>
    <s v="26-05-2025"/>
    <s v="Aligarh"/>
    <s v="India"/>
    <x v="0"/>
    <s v="Female"/>
    <x v="1"/>
    <x v="2"/>
    <n v="540"/>
    <n v="180"/>
    <n v="234"/>
    <n v="3"/>
    <m/>
    <n v="45.36"/>
    <x v="0"/>
    <n v="648"/>
    <x v="101"/>
    <m/>
    <x v="8"/>
    <x v="16"/>
    <x v="5"/>
    <x v="1"/>
  </r>
  <r>
    <s v="26-05-2025"/>
    <s v="Dallas"/>
    <s v="USA"/>
    <x v="1"/>
    <s v="Male"/>
    <x v="2"/>
    <x v="7"/>
    <n v="330000"/>
    <n v="55000"/>
    <n v="71500"/>
    <n v="6"/>
    <m/>
    <n v="10725"/>
    <x v="0"/>
    <n v="429000"/>
    <x v="255"/>
    <m/>
    <x v="132"/>
    <x v="16"/>
    <x v="5"/>
    <x v="1"/>
  </r>
  <r>
    <s v="26-05-2025"/>
    <s v="SÃ£o Paulo"/>
    <s v="Brazil"/>
    <x v="0"/>
    <s v="Male"/>
    <x v="4"/>
    <x v="34"/>
    <n v="12500"/>
    <n v="2500"/>
    <n v="3250"/>
    <n v="5"/>
    <m/>
    <n v="325"/>
    <x v="0"/>
    <n v="15625"/>
    <x v="409"/>
    <m/>
    <x v="188"/>
    <x v="16"/>
    <x v="5"/>
    <x v="1"/>
  </r>
  <r>
    <s v="26-05-2025"/>
    <s v="Palghar"/>
    <s v="India"/>
    <x v="0"/>
    <s v="Male"/>
    <x v="0"/>
    <x v="0"/>
    <n v="1750"/>
    <n v="250"/>
    <n v="325"/>
    <n v="7"/>
    <m/>
    <n v="100"/>
    <x v="0"/>
    <n v="2275"/>
    <x v="31"/>
    <m/>
    <x v="31"/>
    <x v="16"/>
    <x v="5"/>
    <x v="1"/>
  </r>
  <r>
    <s v="26-05-2025"/>
    <s v="Aizawl"/>
    <s v="India"/>
    <x v="0"/>
    <s v="Male"/>
    <x v="0"/>
    <x v="9"/>
    <n v="180"/>
    <n v="60"/>
    <n v="78"/>
    <n v="3"/>
    <m/>
    <n v="15.75"/>
    <x v="0"/>
    <n v="225"/>
    <x v="65"/>
    <m/>
    <x v="2"/>
    <x v="16"/>
    <x v="5"/>
    <x v="1"/>
  </r>
  <r>
    <s v="26-05-2025"/>
    <s v="Milwaukee"/>
    <s v="USA"/>
    <x v="1"/>
    <s v="Female"/>
    <x v="0"/>
    <x v="43"/>
    <n v="56"/>
    <n v="7"/>
    <n v="9"/>
    <n v="8"/>
    <m/>
    <n v="7.7279999999999998"/>
    <x v="0"/>
    <n v="64.400000000000006"/>
    <x v="125"/>
    <m/>
    <x v="120"/>
    <x v="16"/>
    <x v="5"/>
    <x v="1"/>
  </r>
  <r>
    <s v="26-05-2025"/>
    <s v="Mumbai"/>
    <s v="India"/>
    <x v="0"/>
    <s v="Male"/>
    <x v="0"/>
    <x v="3"/>
    <n v="600"/>
    <n v="100"/>
    <n v="130"/>
    <n v="6"/>
    <m/>
    <n v="54.6"/>
    <x v="0"/>
    <n v="780"/>
    <x v="5"/>
    <m/>
    <x v="5"/>
    <x v="16"/>
    <x v="5"/>
    <x v="1"/>
  </r>
  <r>
    <s v="26-05-2025"/>
    <s v="Calgary"/>
    <s v="Canada"/>
    <x v="1"/>
    <s v="Male"/>
    <x v="2"/>
    <x v="10"/>
    <n v="5600"/>
    <n v="800"/>
    <n v="1040"/>
    <n v="7"/>
    <m/>
    <n v="104"/>
    <x v="0"/>
    <n v="7280"/>
    <x v="153"/>
    <m/>
    <x v="135"/>
    <x v="16"/>
    <x v="5"/>
    <x v="1"/>
  </r>
  <r>
    <s v="26-05-2025"/>
    <s v="Rio de Janeiro"/>
    <s v="Brazil"/>
    <x v="0"/>
    <s v="Male"/>
    <x v="5"/>
    <x v="49"/>
    <n v="210"/>
    <n v="70"/>
    <n v="91"/>
    <n v="3"/>
    <m/>
    <n v="19.11"/>
    <x v="0"/>
    <n v="273"/>
    <x v="226"/>
    <m/>
    <x v="230"/>
    <x v="16"/>
    <x v="5"/>
    <x v="1"/>
  </r>
  <r>
    <s v="26-05-2025"/>
    <s v="Quebec City"/>
    <s v="Canada"/>
    <x v="1"/>
    <s v="Female"/>
    <x v="4"/>
    <x v="45"/>
    <n v="6000"/>
    <n v="2000"/>
    <n v="2600"/>
    <n v="3"/>
    <m/>
    <n v="260"/>
    <x v="0"/>
    <n v="7800"/>
    <x v="23"/>
    <m/>
    <x v="25"/>
    <x v="16"/>
    <x v="5"/>
    <x v="1"/>
  </r>
  <r>
    <s v="26-05-2025"/>
    <s v="SÃ£o Paulo"/>
    <s v="Brazil"/>
    <x v="0"/>
    <s v="Male"/>
    <x v="4"/>
    <x v="30"/>
    <n v="12000"/>
    <n v="1500"/>
    <n v="1950"/>
    <n v="8"/>
    <m/>
    <n v="195"/>
    <x v="1"/>
    <n v="15600"/>
    <x v="41"/>
    <m/>
    <x v="42"/>
    <x v="16"/>
    <x v="5"/>
    <x v="1"/>
  </r>
  <r>
    <s v="26-05-2025"/>
    <s v="Glasgow"/>
    <s v="UK"/>
    <x v="0"/>
    <s v="Male"/>
    <x v="0"/>
    <x v="3"/>
    <n v="500"/>
    <n v="100"/>
    <n v="130"/>
    <n v="5"/>
    <m/>
    <n v="32.5"/>
    <x v="1"/>
    <n v="650"/>
    <x v="22"/>
    <m/>
    <x v="24"/>
    <x v="16"/>
    <x v="5"/>
    <x v="1"/>
  </r>
  <r>
    <s v="26-05-2025"/>
    <s v="Etawah"/>
    <s v="India"/>
    <x v="1"/>
    <s v="Female"/>
    <x v="2"/>
    <x v="19"/>
    <n v="108000"/>
    <n v="18000"/>
    <n v="23400"/>
    <n v="6"/>
    <m/>
    <n v="3510"/>
    <x v="2"/>
    <n v="135000"/>
    <x v="95"/>
    <m/>
    <x v="68"/>
    <x v="16"/>
    <x v="5"/>
    <x v="1"/>
  </r>
  <r>
    <s v="27-05-2025"/>
    <s v="Calgary"/>
    <s v="Canada"/>
    <x v="0"/>
    <s v="Female"/>
    <x v="2"/>
    <x v="12"/>
    <n v="75000"/>
    <n v="25000"/>
    <n v="32500"/>
    <n v="3"/>
    <m/>
    <n v="4875"/>
    <x v="0"/>
    <n v="97500"/>
    <x v="66"/>
    <m/>
    <x v="158"/>
    <x v="17"/>
    <x v="5"/>
    <x v="1"/>
  </r>
  <r>
    <s v="27-05-2025"/>
    <s v="Pune"/>
    <s v="India"/>
    <x v="1"/>
    <s v="Female"/>
    <x v="0"/>
    <x v="5"/>
    <n v="180"/>
    <n v="90"/>
    <n v="117"/>
    <n v="2"/>
    <m/>
    <n v="31.05"/>
    <x v="2"/>
    <n v="207"/>
    <x v="129"/>
    <m/>
    <x v="2"/>
    <x v="17"/>
    <x v="5"/>
    <x v="1"/>
  </r>
  <r>
    <s v="27-05-2025"/>
    <s v="Jalandhar"/>
    <s v="India"/>
    <x v="0"/>
    <s v="Male"/>
    <x v="1"/>
    <x v="39"/>
    <n v="200"/>
    <n v="50"/>
    <n v="65"/>
    <n v="4"/>
    <m/>
    <n v="25"/>
    <x v="2"/>
    <n v="250"/>
    <x v="78"/>
    <m/>
    <x v="54"/>
    <x v="17"/>
    <x v="5"/>
    <x v="1"/>
  </r>
  <r>
    <s v="27-05-2025"/>
    <s v="Al Ain"/>
    <s v="UAE"/>
    <x v="0"/>
    <s v="Male"/>
    <x v="4"/>
    <x v="16"/>
    <n v="10800"/>
    <n v="1800"/>
    <n v="2340"/>
    <n v="6"/>
    <m/>
    <n v="234"/>
    <x v="2"/>
    <n v="14040"/>
    <x v="219"/>
    <m/>
    <x v="96"/>
    <x v="17"/>
    <x v="5"/>
    <x v="1"/>
  </r>
  <r>
    <s v="27-05-2025"/>
    <s v="Cologne"/>
    <s v="Germany"/>
    <x v="1"/>
    <s v="Male"/>
    <x v="0"/>
    <x v="11"/>
    <n v="5500"/>
    <n v="550"/>
    <n v="715"/>
    <n v="10"/>
    <m/>
    <n v="100"/>
    <x v="2"/>
    <n v="7150"/>
    <x v="248"/>
    <m/>
    <x v="150"/>
    <x v="17"/>
    <x v="5"/>
    <x v="1"/>
  </r>
  <r>
    <s v="27-05-2025"/>
    <s v="Jalgaon"/>
    <s v="India"/>
    <x v="1"/>
    <s v="Male"/>
    <x v="2"/>
    <x v="18"/>
    <n v="2400"/>
    <n v="1200"/>
    <n v="1560"/>
    <n v="2"/>
    <m/>
    <n v="156"/>
    <x v="1"/>
    <n v="3120"/>
    <x v="72"/>
    <m/>
    <x v="70"/>
    <x v="17"/>
    <x v="5"/>
    <x v="1"/>
  </r>
  <r>
    <s v="27-05-2025"/>
    <s v="BrasÃ­lia"/>
    <s v="Brazil"/>
    <x v="0"/>
    <s v="Male"/>
    <x v="2"/>
    <x v="29"/>
    <n v="60000"/>
    <n v="12000"/>
    <n v="15600"/>
    <n v="5"/>
    <m/>
    <n v="2340"/>
    <x v="1"/>
    <n v="75000"/>
    <x v="82"/>
    <m/>
    <x v="79"/>
    <x v="17"/>
    <x v="5"/>
    <x v="1"/>
  </r>
  <r>
    <s v="27-05-2025"/>
    <s v="Ajman"/>
    <s v="UAE"/>
    <x v="0"/>
    <s v="Male"/>
    <x v="4"/>
    <x v="45"/>
    <n v="14000"/>
    <n v="2000"/>
    <n v="2600"/>
    <n v="7"/>
    <m/>
    <n v="260"/>
    <x v="0"/>
    <n v="18200"/>
    <x v="195"/>
    <m/>
    <x v="107"/>
    <x v="17"/>
    <x v="5"/>
    <x v="1"/>
  </r>
  <r>
    <s v="27-05-2025"/>
    <s v="Chicago"/>
    <s v="USA"/>
    <x v="0"/>
    <s v="Male"/>
    <x v="4"/>
    <x v="35"/>
    <n v="3000"/>
    <n v="500"/>
    <n v="650"/>
    <n v="6"/>
    <m/>
    <n v="100"/>
    <x v="1"/>
    <n v="3750"/>
    <x v="71"/>
    <m/>
    <x v="65"/>
    <x v="17"/>
    <x v="5"/>
    <x v="1"/>
  </r>
  <r>
    <s v="27-05-2025"/>
    <s v="San Francisco"/>
    <s v="USA"/>
    <x v="0"/>
    <s v="Female"/>
    <x v="2"/>
    <x v="12"/>
    <n v="75000"/>
    <n v="25000"/>
    <n v="32500"/>
    <n v="3"/>
    <m/>
    <n v="4875"/>
    <x v="1"/>
    <n v="97500"/>
    <x v="66"/>
    <m/>
    <x v="158"/>
    <x v="17"/>
    <x v="5"/>
    <x v="1"/>
  </r>
  <r>
    <s v="27-05-2025"/>
    <s v="Baranagar"/>
    <s v="India"/>
    <x v="0"/>
    <s v="Male"/>
    <x v="2"/>
    <x v="24"/>
    <n v="2500"/>
    <n v="250"/>
    <n v="325"/>
    <n v="10"/>
    <m/>
    <n v="100"/>
    <x v="1"/>
    <n v="3125"/>
    <x v="241"/>
    <m/>
    <x v="102"/>
    <x v="17"/>
    <x v="5"/>
    <x v="1"/>
  </r>
  <r>
    <s v="27-05-2025"/>
    <s v="Nashik"/>
    <s v="India"/>
    <x v="0"/>
    <s v="Male"/>
    <x v="1"/>
    <x v="55"/>
    <n v="285"/>
    <n v="95"/>
    <n v="124"/>
    <n v="3"/>
    <m/>
    <n v="22.942499999999999"/>
    <x v="0"/>
    <n v="327.75"/>
    <x v="424"/>
    <m/>
    <x v="196"/>
    <x v="17"/>
    <x v="5"/>
    <x v="1"/>
  </r>
  <r>
    <s v="27-05-2025"/>
    <s v="Houston"/>
    <s v="USA"/>
    <x v="0"/>
    <s v="Male"/>
    <x v="4"/>
    <x v="51"/>
    <n v="2400"/>
    <n v="600"/>
    <n v="780"/>
    <n v="4"/>
    <m/>
    <n v="100"/>
    <x v="1"/>
    <n v="3120"/>
    <x v="72"/>
    <m/>
    <x v="70"/>
    <x v="17"/>
    <x v="5"/>
    <x v="1"/>
  </r>
  <r>
    <s v="27-05-2025"/>
    <s v="Nashik"/>
    <s v="India"/>
    <x v="0"/>
    <s v="Male"/>
    <x v="0"/>
    <x v="6"/>
    <n v="100"/>
    <n v="20"/>
    <n v="26"/>
    <n v="5"/>
    <m/>
    <n v="9.1"/>
    <x v="0"/>
    <n v="130"/>
    <x v="53"/>
    <m/>
    <x v="9"/>
    <x v="17"/>
    <x v="5"/>
    <x v="1"/>
  </r>
  <r>
    <s v="27-05-2025"/>
    <s v="Bhagalpur"/>
    <s v="India"/>
    <x v="0"/>
    <s v="Male"/>
    <x v="4"/>
    <x v="13"/>
    <n v="5400"/>
    <n v="900"/>
    <n v="1170"/>
    <n v="6"/>
    <m/>
    <n v="117"/>
    <x v="1"/>
    <n v="6210"/>
    <x v="116"/>
    <m/>
    <x v="141"/>
    <x v="17"/>
    <x v="5"/>
    <x v="1"/>
  </r>
  <r>
    <s v="27-05-2025"/>
    <s v="Brisbane"/>
    <s v="Australia"/>
    <x v="1"/>
    <s v="Female"/>
    <x v="4"/>
    <x v="13"/>
    <n v="1800"/>
    <n v="900"/>
    <n v="1170"/>
    <n v="2"/>
    <m/>
    <n v="117"/>
    <x v="2"/>
    <n v="2250"/>
    <x v="0"/>
    <m/>
    <x v="122"/>
    <x v="17"/>
    <x v="5"/>
    <x v="1"/>
  </r>
  <r>
    <s v="27-05-2025"/>
    <s v="London"/>
    <s v="UK"/>
    <x v="0"/>
    <s v="Female"/>
    <x v="0"/>
    <x v="3"/>
    <n v="400"/>
    <n v="100"/>
    <n v="130"/>
    <n v="4"/>
    <m/>
    <n v="50"/>
    <x v="2"/>
    <n v="500"/>
    <x v="132"/>
    <m/>
    <x v="20"/>
    <x v="17"/>
    <x v="5"/>
    <x v="1"/>
  </r>
  <r>
    <s v="27-05-2025"/>
    <s v="Manchester"/>
    <s v="UK"/>
    <x v="0"/>
    <s v="Male"/>
    <x v="0"/>
    <x v="1"/>
    <n v="480"/>
    <n v="80"/>
    <n v="104"/>
    <n v="6"/>
    <m/>
    <n v="42"/>
    <x v="0"/>
    <n v="600"/>
    <x v="20"/>
    <m/>
    <x v="110"/>
    <x v="17"/>
    <x v="5"/>
    <x v="1"/>
  </r>
  <r>
    <s v="27-05-2025"/>
    <s v="Bareilly"/>
    <s v="India"/>
    <x v="1"/>
    <s v="Male"/>
    <x v="2"/>
    <x v="29"/>
    <n v="24000"/>
    <n v="12000"/>
    <n v="15600"/>
    <n v="2"/>
    <m/>
    <n v="2340"/>
    <x v="2"/>
    <n v="30000"/>
    <x v="144"/>
    <m/>
    <x v="191"/>
    <x v="17"/>
    <x v="5"/>
    <x v="1"/>
  </r>
  <r>
    <s v="27-05-2025"/>
    <s v="Hyderabad"/>
    <s v="India"/>
    <x v="1"/>
    <s v="Female"/>
    <x v="0"/>
    <x v="3"/>
    <n v="900"/>
    <n v="100"/>
    <n v="130"/>
    <n v="9"/>
    <m/>
    <n v="100"/>
    <x v="0"/>
    <n v="1125"/>
    <x v="141"/>
    <m/>
    <x v="29"/>
    <x v="17"/>
    <x v="5"/>
    <x v="1"/>
  </r>
  <r>
    <s v="27-05-2025"/>
    <s v="Aizawl"/>
    <s v="India"/>
    <x v="1"/>
    <s v="Male"/>
    <x v="0"/>
    <x v="11"/>
    <n v="4400"/>
    <n v="550"/>
    <n v="715"/>
    <n v="8"/>
    <m/>
    <n v="100"/>
    <x v="1"/>
    <n v="5720"/>
    <x v="114"/>
    <m/>
    <x v="104"/>
    <x v="17"/>
    <x v="5"/>
    <x v="1"/>
  </r>
  <r>
    <s v="27-05-2025"/>
    <s v="San Jose"/>
    <s v="USA"/>
    <x v="0"/>
    <s v="Female"/>
    <x v="2"/>
    <x v="18"/>
    <n v="10800"/>
    <n v="1200"/>
    <n v="1560"/>
    <n v="9"/>
    <m/>
    <n v="156"/>
    <x v="0"/>
    <n v="14040"/>
    <x v="219"/>
    <m/>
    <x v="96"/>
    <x v="17"/>
    <x v="5"/>
    <x v="1"/>
  </r>
  <r>
    <s v="27-05-2025"/>
    <s v="Dallas"/>
    <s v="USA"/>
    <x v="1"/>
    <s v="Female"/>
    <x v="0"/>
    <x v="11"/>
    <n v="2200"/>
    <n v="550"/>
    <n v="715"/>
    <n v="4"/>
    <m/>
    <n v="100"/>
    <x v="0"/>
    <n v="2750"/>
    <x v="170"/>
    <m/>
    <x v="75"/>
    <x v="17"/>
    <x v="5"/>
    <x v="1"/>
  </r>
  <r>
    <s v="27-05-2025"/>
    <s v="Sharjah"/>
    <s v="UAE"/>
    <x v="0"/>
    <s v="Male"/>
    <x v="4"/>
    <x v="51"/>
    <n v="4800"/>
    <n v="600"/>
    <n v="780"/>
    <n v="8"/>
    <m/>
    <n v="100"/>
    <x v="1"/>
    <n v="6240"/>
    <x v="38"/>
    <m/>
    <x v="38"/>
    <x v="17"/>
    <x v="5"/>
    <x v="1"/>
  </r>
  <r>
    <s v="27-05-2025"/>
    <s v="Indianapolis"/>
    <s v="USA"/>
    <x v="0"/>
    <s v="Female"/>
    <x v="4"/>
    <x v="13"/>
    <n v="1800"/>
    <n v="900"/>
    <n v="1170"/>
    <n v="2"/>
    <m/>
    <n v="117"/>
    <x v="1"/>
    <n v="2340"/>
    <x v="137"/>
    <m/>
    <x v="122"/>
    <x v="17"/>
    <x v="5"/>
    <x v="1"/>
  </r>
  <r>
    <s v="27-05-2025"/>
    <s v="San Diego"/>
    <s v="USA"/>
    <x v="0"/>
    <s v="Male"/>
    <x v="3"/>
    <x v="42"/>
    <n v="360"/>
    <n v="90"/>
    <n v="117"/>
    <n v="4"/>
    <m/>
    <n v="23.4"/>
    <x v="1"/>
    <n v="468"/>
    <x v="101"/>
    <m/>
    <x v="44"/>
    <x v="17"/>
    <x v="5"/>
    <x v="1"/>
  </r>
  <r>
    <s v="27-05-2025"/>
    <s v="Hyderabad"/>
    <s v="India"/>
    <x v="0"/>
    <s v="Female"/>
    <x v="2"/>
    <x v="29"/>
    <n v="24000"/>
    <n v="12000"/>
    <n v="15600"/>
    <n v="2"/>
    <m/>
    <n v="2340"/>
    <x v="2"/>
    <n v="31200"/>
    <x v="244"/>
    <m/>
    <x v="191"/>
    <x v="17"/>
    <x v="5"/>
    <x v="1"/>
  </r>
  <r>
    <s v="27-05-2025"/>
    <s v="Ratlam"/>
    <s v="India"/>
    <x v="1"/>
    <s v="Female"/>
    <x v="0"/>
    <x v="32"/>
    <n v="160"/>
    <n v="20"/>
    <n v="26"/>
    <n v="8"/>
    <m/>
    <n v="24.96"/>
    <x v="0"/>
    <n v="208"/>
    <x v="61"/>
    <m/>
    <x v="11"/>
    <x v="17"/>
    <x v="5"/>
    <x v="1"/>
  </r>
  <r>
    <s v="27-05-2025"/>
    <s v="Jalgaon"/>
    <s v="India"/>
    <x v="1"/>
    <s v="Male"/>
    <x v="2"/>
    <x v="10"/>
    <n v="6400"/>
    <n v="800"/>
    <n v="1040"/>
    <n v="8"/>
    <m/>
    <n v="104"/>
    <x v="0"/>
    <n v="8320"/>
    <x v="275"/>
    <m/>
    <x v="175"/>
    <x v="17"/>
    <x v="5"/>
    <x v="1"/>
  </r>
  <r>
    <s v="27-05-2025"/>
    <s v="Sambalpur"/>
    <s v="India"/>
    <x v="0"/>
    <s v="Male"/>
    <x v="5"/>
    <x v="57"/>
    <n v="125"/>
    <n v="25"/>
    <n v="33"/>
    <n v="5"/>
    <m/>
    <n v="10.9375"/>
    <x v="0"/>
    <n v="156.25"/>
    <x v="312"/>
    <m/>
    <x v="144"/>
    <x v="17"/>
    <x v="5"/>
    <x v="1"/>
  </r>
  <r>
    <s v="28-05-2025"/>
    <s v="Leipzig"/>
    <s v="Germany"/>
    <x v="0"/>
    <s v="Female"/>
    <x v="5"/>
    <x v="23"/>
    <n v="45"/>
    <n v="15"/>
    <n v="20"/>
    <n v="3"/>
    <m/>
    <n v="3.9375"/>
    <x v="0"/>
    <n v="56.25"/>
    <x v="88"/>
    <m/>
    <x v="248"/>
    <x v="18"/>
    <x v="5"/>
    <x v="1"/>
  </r>
  <r>
    <s v="28-05-2025"/>
    <s v="Delhi"/>
    <s v="India"/>
    <x v="1"/>
    <s v="Male"/>
    <x v="0"/>
    <x v="6"/>
    <n v="80"/>
    <n v="20"/>
    <n v="26"/>
    <n v="4"/>
    <m/>
    <n v="10.4"/>
    <x v="1"/>
    <n v="104"/>
    <x v="60"/>
    <m/>
    <x v="59"/>
    <x v="18"/>
    <x v="5"/>
    <x v="1"/>
  </r>
  <r>
    <s v="28-05-2025"/>
    <s v="Aizawl"/>
    <s v="India"/>
    <x v="0"/>
    <s v="Male"/>
    <x v="0"/>
    <x v="38"/>
    <n v="225"/>
    <n v="45"/>
    <n v="59"/>
    <n v="5"/>
    <m/>
    <n v="18.899999999999999"/>
    <x v="0"/>
    <n v="270"/>
    <x v="65"/>
    <m/>
    <x v="154"/>
    <x v="18"/>
    <x v="5"/>
    <x v="1"/>
  </r>
  <r>
    <s v="28-05-2025"/>
    <s v="Portland"/>
    <s v="USA"/>
    <x v="0"/>
    <s v="Male"/>
    <x v="0"/>
    <x v="11"/>
    <n v="3300"/>
    <n v="550"/>
    <n v="715"/>
    <n v="6"/>
    <m/>
    <n v="100"/>
    <x v="1"/>
    <n v="4290"/>
    <x v="239"/>
    <m/>
    <x v="187"/>
    <x v="18"/>
    <x v="5"/>
    <x v="1"/>
  </r>
  <r>
    <s v="28-05-2025"/>
    <s v="Agra"/>
    <s v="India"/>
    <x v="1"/>
    <s v="Male"/>
    <x v="0"/>
    <x v="11"/>
    <n v="1100"/>
    <n v="550"/>
    <n v="715"/>
    <n v="2"/>
    <m/>
    <n v="100"/>
    <x v="2"/>
    <n v="1375"/>
    <x v="266"/>
    <m/>
    <x v="66"/>
    <x v="18"/>
    <x v="5"/>
    <x v="1"/>
  </r>
  <r>
    <s v="28-05-2025"/>
    <s v="Quebec City"/>
    <s v="Canada"/>
    <x v="0"/>
    <s v="Female"/>
    <x v="0"/>
    <x v="33"/>
    <n v="480"/>
    <n v="60"/>
    <n v="78"/>
    <n v="8"/>
    <m/>
    <n v="43.68"/>
    <x v="0"/>
    <n v="624"/>
    <x v="201"/>
    <m/>
    <x v="110"/>
    <x v="18"/>
    <x v="5"/>
    <x v="1"/>
  </r>
  <r>
    <s v="28-05-2025"/>
    <s v="Brisbane"/>
    <s v="Australia"/>
    <x v="0"/>
    <s v="Male"/>
    <x v="3"/>
    <x v="21"/>
    <n v="900"/>
    <n v="450"/>
    <n v="585"/>
    <n v="2"/>
    <m/>
    <n v="58.5"/>
    <x v="1"/>
    <n v="1170"/>
    <x v="28"/>
    <m/>
    <x v="29"/>
    <x v="18"/>
    <x v="5"/>
    <x v="1"/>
  </r>
  <r>
    <s v="28-05-2025"/>
    <s v="Brisbane"/>
    <s v="Australia"/>
    <x v="0"/>
    <s v="Female"/>
    <x v="2"/>
    <x v="12"/>
    <n v="125000"/>
    <n v="25000"/>
    <n v="32500"/>
    <n v="5"/>
    <m/>
    <n v="4875"/>
    <x v="0"/>
    <n v="162500"/>
    <x v="229"/>
    <m/>
    <x v="84"/>
    <x v="18"/>
    <x v="5"/>
    <x v="1"/>
  </r>
  <r>
    <s v="28-05-2025"/>
    <s v="Dresden"/>
    <s v="Germany"/>
    <x v="0"/>
    <s v="Male"/>
    <x v="4"/>
    <x v="30"/>
    <n v="7500"/>
    <n v="1500"/>
    <n v="1950"/>
    <n v="5"/>
    <m/>
    <n v="195"/>
    <x v="1"/>
    <n v="9750"/>
    <x v="49"/>
    <m/>
    <x v="50"/>
    <x v="18"/>
    <x v="5"/>
    <x v="1"/>
  </r>
  <r>
    <s v="28-05-2025"/>
    <s v="Kollam"/>
    <s v="India"/>
    <x v="0"/>
    <s v="Female"/>
    <x v="0"/>
    <x v="9"/>
    <n v="360"/>
    <n v="60"/>
    <n v="78"/>
    <n v="6"/>
    <m/>
    <n v="43.2"/>
    <x v="2"/>
    <n v="432"/>
    <x v="7"/>
    <m/>
    <x v="44"/>
    <x v="18"/>
    <x v="5"/>
    <x v="1"/>
  </r>
  <r>
    <s v="28-05-2025"/>
    <s v="Nagpur"/>
    <s v="India"/>
    <x v="0"/>
    <s v="Male"/>
    <x v="0"/>
    <x v="6"/>
    <n v="40"/>
    <n v="20"/>
    <n v="26"/>
    <n v="2"/>
    <m/>
    <n v="5.2"/>
    <x v="2"/>
    <n v="52"/>
    <x v="44"/>
    <m/>
    <x v="45"/>
    <x v="18"/>
    <x v="5"/>
    <x v="1"/>
  </r>
  <r>
    <s v="28-05-2025"/>
    <s v="Bhiwani"/>
    <s v="India"/>
    <x v="0"/>
    <s v="Male"/>
    <x v="0"/>
    <x v="11"/>
    <n v="1650"/>
    <n v="550"/>
    <n v="715"/>
    <n v="3"/>
    <m/>
    <n v="100"/>
    <x v="0"/>
    <n v="1980"/>
    <x v="122"/>
    <m/>
    <x v="163"/>
    <x v="18"/>
    <x v="5"/>
    <x v="1"/>
  </r>
  <r>
    <s v="28-05-2025"/>
    <s v="Abu Dhabi"/>
    <s v="UAE"/>
    <x v="1"/>
    <s v="Female"/>
    <x v="0"/>
    <x v="33"/>
    <n v="300"/>
    <n v="60"/>
    <n v="78"/>
    <n v="5"/>
    <m/>
    <n v="45"/>
    <x v="0"/>
    <n v="375"/>
    <x v="24"/>
    <m/>
    <x v="85"/>
    <x v="18"/>
    <x v="5"/>
    <x v="1"/>
  </r>
  <r>
    <s v="28-05-2025"/>
    <s v="Nashville"/>
    <s v="USA"/>
    <x v="0"/>
    <s v="Female"/>
    <x v="4"/>
    <x v="45"/>
    <n v="12000"/>
    <n v="2000"/>
    <n v="2600"/>
    <n v="6"/>
    <m/>
    <n v="260"/>
    <x v="2"/>
    <n v="15600"/>
    <x v="41"/>
    <m/>
    <x v="42"/>
    <x v="18"/>
    <x v="5"/>
    <x v="1"/>
  </r>
  <r>
    <s v="28-05-2025"/>
    <s v="Ajman"/>
    <s v="UAE"/>
    <x v="0"/>
    <s v="Male"/>
    <x v="0"/>
    <x v="36"/>
    <n v="55"/>
    <n v="55"/>
    <n v="72"/>
    <n v="1"/>
    <m/>
    <n v="3.5750000000000002"/>
    <x v="1"/>
    <n v="71.5"/>
    <x v="193"/>
    <m/>
    <x v="120"/>
    <x v="18"/>
    <x v="5"/>
    <x v="1"/>
  </r>
  <r>
    <s v="28-05-2025"/>
    <s v="Seattle"/>
    <s v="USA"/>
    <x v="1"/>
    <s v="Female"/>
    <x v="3"/>
    <x v="46"/>
    <n v="475"/>
    <n v="95"/>
    <n v="124"/>
    <n v="5"/>
    <m/>
    <n v="57"/>
    <x v="1"/>
    <n v="570"/>
    <x v="168"/>
    <m/>
    <x v="90"/>
    <x v="18"/>
    <x v="5"/>
    <x v="1"/>
  </r>
  <r>
    <s v="28-05-2025"/>
    <s v="Nizamabad"/>
    <s v="India"/>
    <x v="0"/>
    <s v="Female"/>
    <x v="0"/>
    <x v="43"/>
    <n v="42"/>
    <n v="7"/>
    <n v="9"/>
    <n v="6"/>
    <m/>
    <n v="3.6749999999999998"/>
    <x v="0"/>
    <n v="52.5"/>
    <x v="100"/>
    <m/>
    <x v="93"/>
    <x v="18"/>
    <x v="5"/>
    <x v="1"/>
  </r>
  <r>
    <s v="28-05-2025"/>
    <s v="Etawah"/>
    <s v="India"/>
    <x v="0"/>
    <s v="Male"/>
    <x v="0"/>
    <x v="11"/>
    <n v="2200"/>
    <n v="550"/>
    <n v="715"/>
    <n v="4"/>
    <m/>
    <n v="100"/>
    <x v="0"/>
    <n v="2860"/>
    <x v="77"/>
    <m/>
    <x v="75"/>
    <x v="18"/>
    <x v="5"/>
    <x v="1"/>
  </r>
  <r>
    <s v="28-05-2025"/>
    <s v="London"/>
    <s v="UK"/>
    <x v="1"/>
    <s v="Female"/>
    <x v="4"/>
    <x v="30"/>
    <n v="13500"/>
    <n v="1500"/>
    <n v="1950"/>
    <n v="9"/>
    <m/>
    <n v="195"/>
    <x v="1"/>
    <n v="17550"/>
    <x v="400"/>
    <m/>
    <x v="190"/>
    <x v="18"/>
    <x v="5"/>
    <x v="1"/>
  </r>
  <r>
    <s v="28-05-2025"/>
    <s v="Sheffield"/>
    <s v="UK"/>
    <x v="0"/>
    <s v="Female"/>
    <x v="4"/>
    <x v="28"/>
    <n v="500"/>
    <n v="100"/>
    <n v="130"/>
    <n v="5"/>
    <m/>
    <n v="32.5"/>
    <x v="1"/>
    <n v="650"/>
    <x v="22"/>
    <m/>
    <x v="24"/>
    <x v="18"/>
    <x v="5"/>
    <x v="1"/>
  </r>
  <r>
    <s v="28-05-2025"/>
    <s v="Milwaukee"/>
    <s v="USA"/>
    <x v="0"/>
    <s v="Male"/>
    <x v="2"/>
    <x v="18"/>
    <n v="10800"/>
    <n v="1200"/>
    <n v="1560"/>
    <n v="9"/>
    <m/>
    <n v="156"/>
    <x v="0"/>
    <n v="12960"/>
    <x v="19"/>
    <m/>
    <x v="96"/>
    <x v="18"/>
    <x v="5"/>
    <x v="1"/>
  </r>
  <r>
    <s v="28-05-2025"/>
    <s v="Hapur"/>
    <s v="India"/>
    <x v="0"/>
    <s v="Male"/>
    <x v="0"/>
    <x v="32"/>
    <n v="60"/>
    <n v="20"/>
    <n v="26"/>
    <n v="3"/>
    <m/>
    <n v="5.25"/>
    <x v="0"/>
    <n v="75"/>
    <x v="67"/>
    <m/>
    <x v="112"/>
    <x v="18"/>
    <x v="5"/>
    <x v="1"/>
  </r>
  <r>
    <s v="28-05-2025"/>
    <s v="Moradabad"/>
    <s v="India"/>
    <x v="0"/>
    <s v="Male"/>
    <x v="0"/>
    <x v="33"/>
    <n v="420"/>
    <n v="60"/>
    <n v="78"/>
    <n v="7"/>
    <m/>
    <n v="25.2"/>
    <x v="1"/>
    <n v="504"/>
    <x v="96"/>
    <m/>
    <x v="32"/>
    <x v="18"/>
    <x v="5"/>
    <x v="1"/>
  </r>
  <r>
    <s v="28-05-2025"/>
    <s v="London"/>
    <s v="UK"/>
    <x v="0"/>
    <s v="Male"/>
    <x v="2"/>
    <x v="12"/>
    <n v="125000"/>
    <n v="25000"/>
    <n v="32500"/>
    <n v="5"/>
    <m/>
    <n v="4875"/>
    <x v="2"/>
    <n v="162500"/>
    <x v="229"/>
    <m/>
    <x v="84"/>
    <x v="18"/>
    <x v="5"/>
    <x v="1"/>
  </r>
  <r>
    <s v="28-05-2025"/>
    <s v="Thiruvananthapuram"/>
    <s v="India"/>
    <x v="0"/>
    <s v="Female"/>
    <x v="2"/>
    <x v="15"/>
    <n v="10500"/>
    <n v="3500"/>
    <n v="4550"/>
    <n v="3"/>
    <m/>
    <n v="455"/>
    <x v="1"/>
    <n v="12075"/>
    <x v="366"/>
    <m/>
    <x v="205"/>
    <x v="18"/>
    <x v="5"/>
    <x v="1"/>
  </r>
  <r>
    <s v="28-05-2025"/>
    <s v="Vijayawada"/>
    <s v="India"/>
    <x v="0"/>
    <s v="Male"/>
    <x v="4"/>
    <x v="51"/>
    <n v="1200"/>
    <n v="600"/>
    <n v="780"/>
    <n v="2"/>
    <m/>
    <n v="78"/>
    <x v="1"/>
    <n v="1560"/>
    <x v="115"/>
    <m/>
    <x v="105"/>
    <x v="18"/>
    <x v="5"/>
    <x v="1"/>
  </r>
  <r>
    <s v="28-05-2025"/>
    <s v="Dubai"/>
    <s v="UAE"/>
    <x v="1"/>
    <s v="Male"/>
    <x v="0"/>
    <x v="14"/>
    <n v="840"/>
    <n v="140"/>
    <n v="182"/>
    <n v="6"/>
    <m/>
    <n v="100"/>
    <x v="1"/>
    <n v="1092"/>
    <x v="32"/>
    <m/>
    <x v="33"/>
    <x v="18"/>
    <x v="5"/>
    <x v="1"/>
  </r>
  <r>
    <s v="28-05-2025"/>
    <s v="Karimnagar"/>
    <s v="India"/>
    <x v="0"/>
    <s v="Female"/>
    <x v="4"/>
    <x v="28"/>
    <n v="400"/>
    <n v="100"/>
    <n v="130"/>
    <n v="4"/>
    <m/>
    <n v="24"/>
    <x v="1"/>
    <n v="480"/>
    <x v="187"/>
    <m/>
    <x v="20"/>
    <x v="18"/>
    <x v="5"/>
    <x v="1"/>
  </r>
  <r>
    <s v="28-05-2025"/>
    <s v="Phoenix"/>
    <s v="USA"/>
    <x v="0"/>
    <s v="Female"/>
    <x v="0"/>
    <x v="3"/>
    <n v="500"/>
    <n v="100"/>
    <n v="130"/>
    <n v="5"/>
    <m/>
    <n v="60"/>
    <x v="2"/>
    <n v="600"/>
    <x v="132"/>
    <m/>
    <x v="24"/>
    <x v="18"/>
    <x v="5"/>
    <x v="1"/>
  </r>
  <r>
    <s v="28-05-2025"/>
    <s v="Jalgaon"/>
    <s v="India"/>
    <x v="0"/>
    <s v="Male"/>
    <x v="0"/>
    <x v="9"/>
    <n v="540"/>
    <n v="60"/>
    <n v="78"/>
    <n v="9"/>
    <m/>
    <n v="35.1"/>
    <x v="1"/>
    <n v="702"/>
    <x v="8"/>
    <m/>
    <x v="8"/>
    <x v="18"/>
    <x v="5"/>
    <x v="1"/>
  </r>
  <r>
    <s v="28-05-2025"/>
    <s v="Austin"/>
    <s v="USA"/>
    <x v="1"/>
    <s v="Male"/>
    <x v="2"/>
    <x v="52"/>
    <n v="50000"/>
    <n v="5000"/>
    <n v="6500"/>
    <n v="10"/>
    <m/>
    <n v="650"/>
    <x v="2"/>
    <n v="65000"/>
    <x v="82"/>
    <m/>
    <x v="173"/>
    <x v="18"/>
    <x v="5"/>
    <x v="1"/>
  </r>
  <r>
    <s v="28-05-2025"/>
    <s v="Sangli"/>
    <s v="India"/>
    <x v="1"/>
    <s v="Male"/>
    <x v="4"/>
    <x v="13"/>
    <n v="4500"/>
    <n v="900"/>
    <n v="1170"/>
    <n v="5"/>
    <m/>
    <n v="117"/>
    <x v="0"/>
    <n v="5175"/>
    <x v="227"/>
    <m/>
    <x v="40"/>
    <x v="18"/>
    <x v="5"/>
    <x v="1"/>
  </r>
  <r>
    <s v="28-05-2025"/>
    <s v="Palghar"/>
    <s v="India"/>
    <x v="0"/>
    <s v="Male"/>
    <x v="2"/>
    <x v="17"/>
    <n v="4400"/>
    <n v="2200"/>
    <n v="2860"/>
    <n v="2"/>
    <m/>
    <n v="286"/>
    <x v="0"/>
    <n v="5280"/>
    <x v="361"/>
    <m/>
    <x v="104"/>
    <x v="18"/>
    <x v="5"/>
    <x v="1"/>
  </r>
  <r>
    <s v="28-05-2025"/>
    <s v="Bangalore"/>
    <s v="India"/>
    <x v="0"/>
    <s v="Female"/>
    <x v="4"/>
    <x v="34"/>
    <n v="10000"/>
    <n v="2500"/>
    <n v="3250"/>
    <n v="4"/>
    <m/>
    <n v="325"/>
    <x v="1"/>
    <n v="13000"/>
    <x v="93"/>
    <m/>
    <x v="88"/>
    <x v="18"/>
    <x v="5"/>
    <x v="1"/>
  </r>
  <r>
    <s v="28-05-2025"/>
    <s v="Cologne"/>
    <s v="Germany"/>
    <x v="0"/>
    <s v="Female"/>
    <x v="4"/>
    <x v="16"/>
    <n v="5400"/>
    <n v="1800"/>
    <n v="2340"/>
    <n v="3"/>
    <m/>
    <n v="234"/>
    <x v="1"/>
    <n v="6210"/>
    <x v="116"/>
    <m/>
    <x v="141"/>
    <x v="18"/>
    <x v="5"/>
    <x v="1"/>
  </r>
  <r>
    <s v="29-05-2025"/>
    <s v="Aligarh"/>
    <s v="India"/>
    <x v="0"/>
    <s v="Male"/>
    <x v="2"/>
    <x v="12"/>
    <n v="175000"/>
    <n v="25000"/>
    <n v="32500"/>
    <n v="7"/>
    <m/>
    <n v="4875"/>
    <x v="1"/>
    <n v="218750"/>
    <x v="337"/>
    <m/>
    <x v="14"/>
    <x v="0"/>
    <x v="5"/>
    <x v="1"/>
  </r>
  <r>
    <s v="29-05-2025"/>
    <s v="Tumkur"/>
    <s v="India"/>
    <x v="1"/>
    <s v="Male"/>
    <x v="2"/>
    <x v="18"/>
    <n v="7200"/>
    <n v="1200"/>
    <n v="1560"/>
    <n v="6"/>
    <m/>
    <n v="156"/>
    <x v="1"/>
    <n v="9000"/>
    <x v="23"/>
    <m/>
    <x v="19"/>
    <x v="0"/>
    <x v="5"/>
    <x v="1"/>
  </r>
  <r>
    <s v="29-05-2025"/>
    <s v="Toronto"/>
    <s v="Canada"/>
    <x v="0"/>
    <s v="Male"/>
    <x v="4"/>
    <x v="31"/>
    <n v="3200"/>
    <n v="800"/>
    <n v="1040"/>
    <n v="4"/>
    <m/>
    <n v="104"/>
    <x v="1"/>
    <n v="4000"/>
    <x v="63"/>
    <m/>
    <x v="61"/>
    <x v="0"/>
    <x v="5"/>
    <x v="1"/>
  </r>
  <r>
    <s v="29-05-2025"/>
    <s v="Baltimore"/>
    <s v="USA"/>
    <x v="1"/>
    <s v="Male"/>
    <x v="0"/>
    <x v="43"/>
    <n v="35"/>
    <n v="7"/>
    <n v="9"/>
    <n v="5"/>
    <m/>
    <n v="5.46"/>
    <x v="0"/>
    <n v="45.5"/>
    <x v="100"/>
    <m/>
    <x v="115"/>
    <x v="0"/>
    <x v="5"/>
    <x v="1"/>
  </r>
  <r>
    <s v="29-05-2025"/>
    <s v="Etawah"/>
    <s v="India"/>
    <x v="0"/>
    <s v="Female"/>
    <x v="0"/>
    <x v="9"/>
    <n v="300"/>
    <n v="60"/>
    <n v="78"/>
    <n v="5"/>
    <m/>
    <n v="39"/>
    <x v="2"/>
    <n v="390"/>
    <x v="43"/>
    <m/>
    <x v="85"/>
    <x v="0"/>
    <x v="5"/>
    <x v="1"/>
  </r>
  <r>
    <s v="29-05-2025"/>
    <s v="BrasÃ­lia"/>
    <s v="Brazil"/>
    <x v="0"/>
    <s v="Female"/>
    <x v="1"/>
    <x v="22"/>
    <n v="900"/>
    <n v="100"/>
    <n v="130"/>
    <n v="9"/>
    <m/>
    <n v="81.900000000000006"/>
    <x v="0"/>
    <n v="1170"/>
    <x v="28"/>
    <m/>
    <x v="29"/>
    <x v="0"/>
    <x v="5"/>
    <x v="1"/>
  </r>
  <r>
    <s v="29-05-2025"/>
    <s v="Pune"/>
    <s v="India"/>
    <x v="1"/>
    <s v="Female"/>
    <x v="4"/>
    <x v="28"/>
    <n v="400"/>
    <n v="100"/>
    <n v="130"/>
    <n v="4"/>
    <m/>
    <n v="72"/>
    <x v="2"/>
    <n v="480"/>
    <x v="187"/>
    <m/>
    <x v="20"/>
    <x v="0"/>
    <x v="5"/>
    <x v="1"/>
  </r>
  <r>
    <s v="29-05-2025"/>
    <s v="Denver"/>
    <s v="USA"/>
    <x v="0"/>
    <s v="Female"/>
    <x v="4"/>
    <x v="34"/>
    <n v="20000"/>
    <n v="2500"/>
    <n v="3250"/>
    <n v="8"/>
    <m/>
    <n v="325"/>
    <x v="2"/>
    <n v="26000"/>
    <x v="144"/>
    <m/>
    <x v="128"/>
    <x v="0"/>
    <x v="5"/>
    <x v="1"/>
  </r>
  <r>
    <s v="29-05-2025"/>
    <s v="Thiruvananthapuram"/>
    <s v="India"/>
    <x v="0"/>
    <s v="Female"/>
    <x v="4"/>
    <x v="34"/>
    <n v="10000"/>
    <n v="2500"/>
    <n v="3250"/>
    <n v="4"/>
    <m/>
    <n v="325"/>
    <x v="0"/>
    <n v="13000"/>
    <x v="93"/>
    <m/>
    <x v="88"/>
    <x v="0"/>
    <x v="5"/>
    <x v="1"/>
  </r>
  <r>
    <s v="29-05-2025"/>
    <s v="Aizawl"/>
    <s v="India"/>
    <x v="1"/>
    <s v="Male"/>
    <x v="2"/>
    <x v="24"/>
    <n v="750"/>
    <n v="250"/>
    <n v="325"/>
    <n v="3"/>
    <m/>
    <n v="100"/>
    <x v="2"/>
    <n v="937.5"/>
    <x v="154"/>
    <m/>
    <x v="126"/>
    <x v="0"/>
    <x v="5"/>
    <x v="1"/>
  </r>
  <r>
    <s v="29-05-2025"/>
    <s v="Liverpool"/>
    <s v="UK"/>
    <x v="0"/>
    <s v="Male"/>
    <x v="0"/>
    <x v="32"/>
    <n v="100"/>
    <n v="20"/>
    <n v="26"/>
    <n v="5"/>
    <m/>
    <n v="9.1"/>
    <x v="0"/>
    <n v="130"/>
    <x v="53"/>
    <m/>
    <x v="9"/>
    <x v="0"/>
    <x v="5"/>
    <x v="1"/>
  </r>
  <r>
    <s v="29-05-2025"/>
    <s v="Dresden"/>
    <s v="Germany"/>
    <x v="1"/>
    <s v="Male"/>
    <x v="0"/>
    <x v="11"/>
    <n v="5500"/>
    <n v="550"/>
    <n v="715"/>
    <n v="10"/>
    <m/>
    <n v="100"/>
    <x v="1"/>
    <n v="7150"/>
    <x v="248"/>
    <m/>
    <x v="150"/>
    <x v="0"/>
    <x v="5"/>
    <x v="1"/>
  </r>
  <r>
    <s v="29-05-2025"/>
    <s v="Delhi"/>
    <s v="India"/>
    <x v="0"/>
    <s v="Male"/>
    <x v="0"/>
    <x v="43"/>
    <n v="28"/>
    <n v="7"/>
    <n v="9"/>
    <n v="4"/>
    <m/>
    <n v="3.5"/>
    <x v="2"/>
    <n v="35"/>
    <x v="182"/>
    <m/>
    <x v="186"/>
    <x v="0"/>
    <x v="5"/>
    <x v="1"/>
  </r>
  <r>
    <s v="29-05-2025"/>
    <s v="Rewa"/>
    <s v="India"/>
    <x v="1"/>
    <s v="Female"/>
    <x v="0"/>
    <x v="27"/>
    <n v="240"/>
    <n v="40"/>
    <n v="52"/>
    <n v="6"/>
    <m/>
    <n v="43.2"/>
    <x v="2"/>
    <n v="288"/>
    <x v="61"/>
    <m/>
    <x v="7"/>
    <x v="0"/>
    <x v="5"/>
    <x v="1"/>
  </r>
  <r>
    <s v="29-05-2025"/>
    <s v="Denver"/>
    <s v="USA"/>
    <x v="1"/>
    <s v="Male"/>
    <x v="0"/>
    <x v="11"/>
    <n v="2200"/>
    <n v="550"/>
    <n v="715"/>
    <n v="4"/>
    <m/>
    <n v="100"/>
    <x v="0"/>
    <n v="2860"/>
    <x v="77"/>
    <m/>
    <x v="75"/>
    <x v="0"/>
    <x v="5"/>
    <x v="1"/>
  </r>
  <r>
    <s v="29-05-2025"/>
    <s v="Thiruvananthapuram"/>
    <s v="India"/>
    <x v="0"/>
    <s v="Female"/>
    <x v="0"/>
    <x v="9"/>
    <n v="180"/>
    <n v="60"/>
    <n v="78"/>
    <n v="3"/>
    <m/>
    <n v="23.4"/>
    <x v="2"/>
    <n v="234"/>
    <x v="2"/>
    <m/>
    <x v="2"/>
    <x v="0"/>
    <x v="5"/>
    <x v="1"/>
  </r>
  <r>
    <s v="29-05-2025"/>
    <s v="Stuttgart"/>
    <s v="Germany"/>
    <x v="0"/>
    <s v="Female"/>
    <x v="0"/>
    <x v="0"/>
    <n v="1500"/>
    <n v="250"/>
    <n v="325"/>
    <n v="6"/>
    <m/>
    <n v="100"/>
    <x v="2"/>
    <n v="1950"/>
    <x v="0"/>
    <m/>
    <x v="0"/>
    <x v="0"/>
    <x v="5"/>
    <x v="1"/>
  </r>
  <r>
    <s v="29-05-2025"/>
    <s v="Nizamabad"/>
    <s v="India"/>
    <x v="1"/>
    <s v="Male"/>
    <x v="0"/>
    <x v="9"/>
    <n v="240"/>
    <n v="60"/>
    <n v="78"/>
    <n v="4"/>
    <m/>
    <n v="37.44"/>
    <x v="0"/>
    <n v="312"/>
    <x v="7"/>
    <m/>
    <x v="7"/>
    <x v="0"/>
    <x v="5"/>
    <x v="1"/>
  </r>
  <r>
    <s v="29-05-2025"/>
    <s v="Berlin"/>
    <s v="Germany"/>
    <x v="0"/>
    <s v="Female"/>
    <x v="2"/>
    <x v="24"/>
    <n v="1750"/>
    <n v="250"/>
    <n v="325"/>
    <n v="7"/>
    <m/>
    <n v="100"/>
    <x v="2"/>
    <n v="2275"/>
    <x v="31"/>
    <m/>
    <x v="31"/>
    <x v="0"/>
    <x v="5"/>
    <x v="1"/>
  </r>
  <r>
    <s v="30-05-2025"/>
    <s v="Aligarh"/>
    <s v="India"/>
    <x v="0"/>
    <s v="Male"/>
    <x v="0"/>
    <x v="6"/>
    <n v="120"/>
    <n v="20"/>
    <n v="26"/>
    <n v="6"/>
    <m/>
    <n v="7.8"/>
    <x v="1"/>
    <n v="156"/>
    <x v="4"/>
    <m/>
    <x v="4"/>
    <x v="1"/>
    <x v="5"/>
    <x v="1"/>
  </r>
  <r>
    <s v="30-05-2025"/>
    <s v="Nashville"/>
    <s v="USA"/>
    <x v="0"/>
    <s v="Male"/>
    <x v="0"/>
    <x v="11"/>
    <n v="3300"/>
    <n v="550"/>
    <n v="715"/>
    <n v="6"/>
    <m/>
    <n v="100"/>
    <x v="1"/>
    <n v="4290"/>
    <x v="239"/>
    <m/>
    <x v="187"/>
    <x v="1"/>
    <x v="5"/>
    <x v="1"/>
  </r>
  <r>
    <s v="30-05-2025"/>
    <s v="Umm Al Quwain"/>
    <s v="UAE"/>
    <x v="1"/>
    <s v="Female"/>
    <x v="4"/>
    <x v="13"/>
    <n v="4500"/>
    <n v="900"/>
    <n v="1170"/>
    <n v="5"/>
    <m/>
    <n v="117"/>
    <x v="0"/>
    <n v="5850"/>
    <x v="194"/>
    <m/>
    <x v="40"/>
    <x v="1"/>
    <x v="5"/>
    <x v="1"/>
  </r>
  <r>
    <s v="30-05-2025"/>
    <s v="New York"/>
    <s v="USA"/>
    <x v="0"/>
    <s v="Female"/>
    <x v="5"/>
    <x v="53"/>
    <n v="270"/>
    <n v="30"/>
    <n v="39"/>
    <n v="9"/>
    <m/>
    <n v="17.55"/>
    <x v="1"/>
    <n v="351"/>
    <x v="207"/>
    <m/>
    <x v="37"/>
    <x v="1"/>
    <x v="5"/>
    <x v="1"/>
  </r>
  <r>
    <s v="30-05-2025"/>
    <s v="Cologne"/>
    <s v="Germany"/>
    <x v="1"/>
    <s v="Male"/>
    <x v="0"/>
    <x v="3"/>
    <n v="700"/>
    <n v="100"/>
    <n v="130"/>
    <n v="7"/>
    <m/>
    <n v="100"/>
    <x v="2"/>
    <n v="910"/>
    <x v="34"/>
    <m/>
    <x v="3"/>
    <x v="1"/>
    <x v="5"/>
    <x v="1"/>
  </r>
  <r>
    <s v="30-05-2025"/>
    <s v="SÃ£o Paulo"/>
    <s v="Brazil"/>
    <x v="0"/>
    <s v="Male"/>
    <x v="2"/>
    <x v="24"/>
    <n v="750"/>
    <n v="250"/>
    <n v="325"/>
    <n v="3"/>
    <m/>
    <n v="46.875"/>
    <x v="1"/>
    <n v="937.5"/>
    <x v="154"/>
    <m/>
    <x v="126"/>
    <x v="1"/>
    <x v="5"/>
    <x v="1"/>
  </r>
  <r>
    <s v="30-05-2025"/>
    <s v="Rio de Janeiro"/>
    <s v="Brazil"/>
    <x v="1"/>
    <s v="Male"/>
    <x v="2"/>
    <x v="52"/>
    <n v="15000"/>
    <n v="5000"/>
    <n v="6500"/>
    <n v="3"/>
    <m/>
    <n v="650"/>
    <x v="1"/>
    <n v="19500"/>
    <x v="151"/>
    <m/>
    <x v="134"/>
    <x v="1"/>
    <x v="5"/>
    <x v="1"/>
  </r>
  <r>
    <s v="30-05-2025"/>
    <s v="Manchester"/>
    <s v="UK"/>
    <x v="0"/>
    <s v="Male"/>
    <x v="4"/>
    <x v="30"/>
    <n v="10500"/>
    <n v="1500"/>
    <n v="1950"/>
    <n v="7"/>
    <m/>
    <n v="195"/>
    <x v="1"/>
    <n v="13650"/>
    <x v="272"/>
    <m/>
    <x v="205"/>
    <x v="1"/>
    <x v="5"/>
    <x v="1"/>
  </r>
  <r>
    <s v="30-05-2025"/>
    <s v="Brisbane"/>
    <s v="Australia"/>
    <x v="0"/>
    <s v="Male"/>
    <x v="4"/>
    <x v="51"/>
    <n v="2400"/>
    <n v="600"/>
    <n v="780"/>
    <n v="4"/>
    <m/>
    <n v="100"/>
    <x v="0"/>
    <n v="3120"/>
    <x v="72"/>
    <m/>
    <x v="70"/>
    <x v="1"/>
    <x v="5"/>
    <x v="1"/>
  </r>
  <r>
    <s v="30-05-2025"/>
    <s v="Canberra"/>
    <s v="Australia"/>
    <x v="0"/>
    <s v="Male"/>
    <x v="2"/>
    <x v="18"/>
    <n v="6000"/>
    <n v="1200"/>
    <n v="1560"/>
    <n v="5"/>
    <m/>
    <n v="156"/>
    <x v="1"/>
    <n v="7500"/>
    <x v="190"/>
    <m/>
    <x v="25"/>
    <x v="1"/>
    <x v="5"/>
    <x v="1"/>
  </r>
  <r>
    <s v="30-05-2025"/>
    <s v="Nagpur"/>
    <s v="India"/>
    <x v="0"/>
    <s v="Male"/>
    <x v="0"/>
    <x v="38"/>
    <n v="225"/>
    <n v="45"/>
    <n v="59"/>
    <n v="5"/>
    <m/>
    <n v="28.125"/>
    <x v="2"/>
    <n v="281.25"/>
    <x v="270"/>
    <m/>
    <x v="154"/>
    <x v="1"/>
    <x v="5"/>
    <x v="1"/>
  </r>
  <r>
    <s v="30-05-2025"/>
    <s v="Bhiwani"/>
    <s v="India"/>
    <x v="0"/>
    <s v="Female"/>
    <x v="3"/>
    <x v="21"/>
    <n v="1800"/>
    <n v="450"/>
    <n v="585"/>
    <n v="4"/>
    <m/>
    <n v="100"/>
    <x v="1"/>
    <n v="2250"/>
    <x v="0"/>
    <m/>
    <x v="122"/>
    <x v="1"/>
    <x v="5"/>
    <x v="1"/>
  </r>
  <r>
    <s v="30-05-2025"/>
    <s v="Vijayawada"/>
    <s v="India"/>
    <x v="1"/>
    <s v="Male"/>
    <x v="0"/>
    <x v="3"/>
    <n v="400"/>
    <n v="100"/>
    <n v="130"/>
    <n v="4"/>
    <m/>
    <n v="52"/>
    <x v="1"/>
    <n v="520"/>
    <x v="20"/>
    <m/>
    <x v="20"/>
    <x v="1"/>
    <x v="5"/>
    <x v="1"/>
  </r>
  <r>
    <s v="30-05-2025"/>
    <s v="Fujairah"/>
    <s v="UAE"/>
    <x v="0"/>
    <s v="Male"/>
    <x v="0"/>
    <x v="32"/>
    <n v="80"/>
    <n v="20"/>
    <n v="26"/>
    <n v="4"/>
    <m/>
    <n v="5"/>
    <x v="1"/>
    <n v="100"/>
    <x v="9"/>
    <m/>
    <x v="59"/>
    <x v="1"/>
    <x v="5"/>
    <x v="1"/>
  </r>
  <r>
    <s v="30-05-2025"/>
    <s v="Delhi"/>
    <s v="India"/>
    <x v="0"/>
    <s v="Male"/>
    <x v="2"/>
    <x v="18"/>
    <n v="7200"/>
    <n v="1200"/>
    <n v="1560"/>
    <n v="6"/>
    <m/>
    <n v="156"/>
    <x v="2"/>
    <n v="9360"/>
    <x v="19"/>
    <m/>
    <x v="19"/>
    <x v="1"/>
    <x v="5"/>
    <x v="1"/>
  </r>
  <r>
    <s v="30-05-2025"/>
    <s v="Manchester"/>
    <s v="UK"/>
    <x v="0"/>
    <s v="Male"/>
    <x v="0"/>
    <x v="27"/>
    <n v="280"/>
    <n v="40"/>
    <n v="52"/>
    <n v="7"/>
    <m/>
    <n v="25.48"/>
    <x v="0"/>
    <n v="364"/>
    <x v="96"/>
    <m/>
    <x v="87"/>
    <x v="1"/>
    <x v="5"/>
    <x v="1"/>
  </r>
  <r>
    <s v="30-05-2025"/>
    <s v="Nagpur"/>
    <s v="India"/>
    <x v="0"/>
    <s v="Female"/>
    <x v="2"/>
    <x v="18"/>
    <n v="10800"/>
    <n v="1200"/>
    <n v="1560"/>
    <n v="9"/>
    <m/>
    <n v="156"/>
    <x v="0"/>
    <n v="14040"/>
    <x v="219"/>
    <m/>
    <x v="96"/>
    <x v="1"/>
    <x v="5"/>
    <x v="1"/>
  </r>
  <r>
    <s v="30-05-2025"/>
    <s v="Baltimore"/>
    <s v="USA"/>
    <x v="0"/>
    <s v="Female"/>
    <x v="2"/>
    <x v="29"/>
    <n v="36000"/>
    <n v="12000"/>
    <n v="15600"/>
    <n v="3"/>
    <m/>
    <n v="2340"/>
    <x v="2"/>
    <n v="46800"/>
    <x v="51"/>
    <m/>
    <x v="52"/>
    <x v="1"/>
    <x v="5"/>
    <x v="1"/>
  </r>
  <r>
    <s v="30-05-2025"/>
    <s v="Liverpool"/>
    <s v="UK"/>
    <x v="1"/>
    <s v="Female"/>
    <x v="2"/>
    <x v="52"/>
    <n v="25000"/>
    <n v="5000"/>
    <n v="6500"/>
    <n v="5"/>
    <m/>
    <n v="650"/>
    <x v="1"/>
    <n v="32500"/>
    <x v="176"/>
    <m/>
    <x v="57"/>
    <x v="1"/>
    <x v="5"/>
    <x v="1"/>
  </r>
  <r>
    <s v="30-05-2025"/>
    <s v="Dallas"/>
    <s v="USA"/>
    <x v="0"/>
    <s v="Female"/>
    <x v="2"/>
    <x v="52"/>
    <n v="25000"/>
    <n v="5000"/>
    <n v="6500"/>
    <n v="5"/>
    <m/>
    <n v="650"/>
    <x v="2"/>
    <n v="30000"/>
    <x v="180"/>
    <m/>
    <x v="57"/>
    <x v="1"/>
    <x v="5"/>
    <x v="1"/>
  </r>
  <r>
    <s v="30-05-2025"/>
    <s v="Seattle"/>
    <s v="USA"/>
    <x v="0"/>
    <s v="Female"/>
    <x v="1"/>
    <x v="2"/>
    <n v="720"/>
    <n v="180"/>
    <n v="234"/>
    <n v="4"/>
    <m/>
    <n v="60.48"/>
    <x v="0"/>
    <n v="864"/>
    <x v="201"/>
    <m/>
    <x v="1"/>
    <x v="1"/>
    <x v="5"/>
    <x v="1"/>
  </r>
  <r>
    <s v="30-05-2025"/>
    <s v="Baranagar"/>
    <s v="India"/>
    <x v="0"/>
    <s v="Male"/>
    <x v="0"/>
    <x v="1"/>
    <n v="800"/>
    <n v="80"/>
    <n v="104"/>
    <n v="10"/>
    <m/>
    <n v="52"/>
    <x v="1"/>
    <n v="1040"/>
    <x v="73"/>
    <m/>
    <x v="71"/>
    <x v="1"/>
    <x v="5"/>
    <x v="1"/>
  </r>
  <r>
    <s v="30-05-2025"/>
    <s v="Kanpur"/>
    <s v="India"/>
    <x v="0"/>
    <s v="Male"/>
    <x v="0"/>
    <x v="9"/>
    <n v="60"/>
    <n v="60"/>
    <n v="78"/>
    <n v="1"/>
    <m/>
    <n v="7.5"/>
    <x v="2"/>
    <n v="75"/>
    <x v="67"/>
    <m/>
    <x v="112"/>
    <x v="1"/>
    <x v="5"/>
    <x v="1"/>
  </r>
  <r>
    <s v="30-05-2025"/>
    <s v="Tumkur"/>
    <s v="India"/>
    <x v="1"/>
    <s v="Male"/>
    <x v="0"/>
    <x v="6"/>
    <n v="120"/>
    <n v="20"/>
    <n v="26"/>
    <n v="6"/>
    <m/>
    <n v="18"/>
    <x v="0"/>
    <n v="150"/>
    <x v="53"/>
    <m/>
    <x v="4"/>
    <x v="1"/>
    <x v="5"/>
    <x v="1"/>
  </r>
  <r>
    <s v="30-05-2025"/>
    <s v="Belo Horizonte"/>
    <s v="Brazil"/>
    <x v="1"/>
    <s v="Female"/>
    <x v="0"/>
    <x v="36"/>
    <n v="275"/>
    <n v="55"/>
    <n v="72"/>
    <n v="5"/>
    <m/>
    <n v="42.9"/>
    <x v="0"/>
    <n v="357.5"/>
    <x v="120"/>
    <m/>
    <x v="113"/>
    <x v="1"/>
    <x v="5"/>
    <x v="1"/>
  </r>
  <r>
    <s v="30-05-2025"/>
    <s v="Atlanta"/>
    <s v="USA"/>
    <x v="0"/>
    <s v="Male"/>
    <x v="0"/>
    <x v="4"/>
    <n v="280"/>
    <n v="40"/>
    <n v="52"/>
    <n v="7"/>
    <m/>
    <n v="16.100000000000001"/>
    <x v="1"/>
    <n v="322"/>
    <x v="64"/>
    <m/>
    <x v="87"/>
    <x v="1"/>
    <x v="5"/>
    <x v="1"/>
  </r>
  <r>
    <s v="30-05-2025"/>
    <s v="Gandhinagar"/>
    <s v="India"/>
    <x v="0"/>
    <s v="Female"/>
    <x v="0"/>
    <x v="9"/>
    <n v="240"/>
    <n v="60"/>
    <n v="78"/>
    <n v="4"/>
    <m/>
    <n v="21.84"/>
    <x v="0"/>
    <n v="312"/>
    <x v="7"/>
    <m/>
    <x v="7"/>
    <x v="1"/>
    <x v="5"/>
    <x v="1"/>
  </r>
  <r>
    <s v="30-05-2025"/>
    <s v="Dresden"/>
    <s v="Germany"/>
    <x v="0"/>
    <s v="Female"/>
    <x v="2"/>
    <x v="19"/>
    <n v="72000"/>
    <n v="18000"/>
    <n v="23400"/>
    <n v="4"/>
    <m/>
    <n v="3510"/>
    <x v="1"/>
    <n v="93600"/>
    <x v="39"/>
    <m/>
    <x v="39"/>
    <x v="1"/>
    <x v="5"/>
    <x v="1"/>
  </r>
  <r>
    <s v="30-05-2025"/>
    <s v="Ludhiana"/>
    <s v="India"/>
    <x v="0"/>
    <s v="Female"/>
    <x v="0"/>
    <x v="36"/>
    <n v="110"/>
    <n v="55"/>
    <n v="72"/>
    <n v="2"/>
    <m/>
    <n v="14.3"/>
    <x v="2"/>
    <n v="143"/>
    <x v="232"/>
    <m/>
    <x v="180"/>
    <x v="1"/>
    <x v="5"/>
    <x v="1"/>
  </r>
  <r>
    <s v="30-05-2025"/>
    <s v="Adelaide"/>
    <s v="Australia"/>
    <x v="1"/>
    <s v="Female"/>
    <x v="0"/>
    <x v="27"/>
    <n v="320"/>
    <n v="40"/>
    <n v="52"/>
    <n v="8"/>
    <m/>
    <n v="41.6"/>
    <x v="1"/>
    <n v="416"/>
    <x v="27"/>
    <m/>
    <x v="28"/>
    <x v="1"/>
    <x v="5"/>
    <x v="1"/>
  </r>
  <r>
    <s v="30-05-2025"/>
    <s v="New York"/>
    <s v="USA"/>
    <x v="0"/>
    <s v="Male"/>
    <x v="4"/>
    <x v="34"/>
    <n v="17500"/>
    <n v="2500"/>
    <n v="3250"/>
    <n v="7"/>
    <m/>
    <n v="325"/>
    <x v="1"/>
    <n v="22750"/>
    <x v="18"/>
    <m/>
    <x v="118"/>
    <x v="1"/>
    <x v="5"/>
    <x v="1"/>
  </r>
  <r>
    <s v="30-05-2025"/>
    <s v="Salvador"/>
    <s v="Brazil"/>
    <x v="0"/>
    <s v="Male"/>
    <x v="0"/>
    <x v="11"/>
    <n v="2750"/>
    <n v="550"/>
    <n v="715"/>
    <n v="5"/>
    <m/>
    <n v="100"/>
    <x v="2"/>
    <n v="3575"/>
    <x v="98"/>
    <m/>
    <x v="92"/>
    <x v="1"/>
    <x v="5"/>
    <x v="1"/>
  </r>
  <r>
    <s v="31-05-2025"/>
    <s v="Indianapolis"/>
    <s v="USA"/>
    <x v="0"/>
    <s v="Male"/>
    <x v="0"/>
    <x v="43"/>
    <n v="56"/>
    <n v="7"/>
    <n v="9"/>
    <n v="8"/>
    <m/>
    <n v="7.28"/>
    <x v="2"/>
    <n v="72.8"/>
    <x v="133"/>
    <m/>
    <x v="120"/>
    <x v="19"/>
    <x v="5"/>
    <x v="1"/>
  </r>
  <r>
    <s v="31-05-2025"/>
    <s v="Aligarh"/>
    <s v="India"/>
    <x v="1"/>
    <s v="Female"/>
    <x v="4"/>
    <x v="13"/>
    <n v="7200"/>
    <n v="900"/>
    <n v="1170"/>
    <n v="8"/>
    <m/>
    <n v="117"/>
    <x v="1"/>
    <n v="9360"/>
    <x v="19"/>
    <m/>
    <x v="19"/>
    <x v="19"/>
    <x v="5"/>
    <x v="1"/>
  </r>
  <r>
    <s v="31-05-2025"/>
    <s v="Pali"/>
    <s v="India"/>
    <x v="0"/>
    <s v="Male"/>
    <x v="2"/>
    <x v="29"/>
    <n v="60000"/>
    <n v="12000"/>
    <n v="15600"/>
    <n v="5"/>
    <m/>
    <n v="2340"/>
    <x v="0"/>
    <n v="78000"/>
    <x v="106"/>
    <m/>
    <x v="79"/>
    <x v="19"/>
    <x v="5"/>
    <x v="1"/>
  </r>
  <r>
    <s v="31-05-2025"/>
    <s v="Mumbai"/>
    <s v="India"/>
    <x v="1"/>
    <s v="Male"/>
    <x v="2"/>
    <x v="12"/>
    <n v="175000"/>
    <n v="25000"/>
    <n v="32500"/>
    <n v="7"/>
    <m/>
    <n v="4875"/>
    <x v="2"/>
    <n v="218750"/>
    <x v="337"/>
    <m/>
    <x v="14"/>
    <x v="19"/>
    <x v="5"/>
    <x v="1"/>
  </r>
  <r>
    <s v="31-05-2025"/>
    <s v="Palghar"/>
    <s v="India"/>
    <x v="0"/>
    <s v="Male"/>
    <x v="0"/>
    <x v="43"/>
    <n v="56"/>
    <n v="7"/>
    <n v="9"/>
    <n v="8"/>
    <m/>
    <n v="3.64"/>
    <x v="1"/>
    <n v="72.8"/>
    <x v="133"/>
    <m/>
    <x v="120"/>
    <x v="19"/>
    <x v="5"/>
    <x v="1"/>
  </r>
  <r>
    <s v="31-05-2025"/>
    <s v="Ajman"/>
    <s v="UAE"/>
    <x v="0"/>
    <s v="Male"/>
    <x v="0"/>
    <x v="5"/>
    <n v="360"/>
    <n v="90"/>
    <n v="117"/>
    <n v="4"/>
    <m/>
    <n v="31.5"/>
    <x v="0"/>
    <n v="450"/>
    <x v="43"/>
    <m/>
    <x v="44"/>
    <x v="19"/>
    <x v="5"/>
    <x v="1"/>
  </r>
  <r>
    <s v="31-05-2025"/>
    <s v="Mumbai"/>
    <s v="India"/>
    <x v="1"/>
    <s v="Male"/>
    <x v="2"/>
    <x v="19"/>
    <n v="108000"/>
    <n v="18000"/>
    <n v="23400"/>
    <n v="6"/>
    <m/>
    <n v="3510"/>
    <x v="2"/>
    <n v="140400"/>
    <x v="70"/>
    <m/>
    <x v="68"/>
    <x v="19"/>
    <x v="5"/>
    <x v="1"/>
  </r>
  <r>
    <s v="31-05-2025"/>
    <s v="Stuttgart"/>
    <s v="Germany"/>
    <x v="1"/>
    <s v="Female"/>
    <x v="2"/>
    <x v="17"/>
    <n v="4400"/>
    <n v="2200"/>
    <n v="2860"/>
    <n v="2"/>
    <m/>
    <n v="286"/>
    <x v="1"/>
    <n v="5060"/>
    <x v="77"/>
    <m/>
    <x v="104"/>
    <x v="19"/>
    <x v="5"/>
    <x v="1"/>
  </r>
  <r>
    <s v="31-05-2025"/>
    <s v="SÃ£o Paulo"/>
    <s v="Brazil"/>
    <x v="0"/>
    <s v="Female"/>
    <x v="0"/>
    <x v="36"/>
    <n v="165"/>
    <n v="55"/>
    <n v="72"/>
    <n v="3"/>
    <m/>
    <n v="13.282500000000001"/>
    <x v="0"/>
    <n v="189.75"/>
    <x v="143"/>
    <m/>
    <x v="60"/>
    <x v="19"/>
    <x v="5"/>
    <x v="1"/>
  </r>
  <r>
    <s v="31-05-2025"/>
    <s v="Bangalore"/>
    <s v="India"/>
    <x v="0"/>
    <s v="Female"/>
    <x v="2"/>
    <x v="18"/>
    <n v="3600"/>
    <n v="1200"/>
    <n v="1560"/>
    <n v="3"/>
    <m/>
    <n v="156"/>
    <x v="0"/>
    <n v="4680"/>
    <x v="110"/>
    <m/>
    <x v="16"/>
    <x v="19"/>
    <x v="5"/>
    <x v="1"/>
  </r>
  <r>
    <s v="31-05-2025"/>
    <s v="Surat"/>
    <s v="India"/>
    <x v="0"/>
    <s v="Female"/>
    <x v="0"/>
    <x v="36"/>
    <n v="275"/>
    <n v="55"/>
    <n v="72"/>
    <n v="5"/>
    <m/>
    <n v="25.024999999999999"/>
    <x v="0"/>
    <n v="357.5"/>
    <x v="120"/>
    <m/>
    <x v="113"/>
    <x v="19"/>
    <x v="5"/>
    <x v="1"/>
  </r>
  <r>
    <s v="31-05-2025"/>
    <s v="Delhi"/>
    <s v="India"/>
    <x v="0"/>
    <s v="Female"/>
    <x v="4"/>
    <x v="30"/>
    <n v="7500"/>
    <n v="1500"/>
    <n v="1950"/>
    <n v="5"/>
    <m/>
    <n v="195"/>
    <x v="1"/>
    <n v="9750"/>
    <x v="49"/>
    <m/>
    <x v="50"/>
    <x v="19"/>
    <x v="5"/>
    <x v="1"/>
  </r>
  <r>
    <s v="31-05-2025"/>
    <s v="Munich"/>
    <s v="Germany"/>
    <x v="0"/>
    <s v="Male"/>
    <x v="1"/>
    <x v="54"/>
    <n v="350"/>
    <n v="35"/>
    <n v="46"/>
    <n v="10"/>
    <m/>
    <n v="22.75"/>
    <x v="1"/>
    <n v="455"/>
    <x v="234"/>
    <m/>
    <x v="199"/>
    <x v="19"/>
    <x v="5"/>
    <x v="1"/>
  </r>
  <r>
    <s v="31-05-2025"/>
    <s v="Allahabad"/>
    <s v="India"/>
    <x v="0"/>
    <s v="Male"/>
    <x v="4"/>
    <x v="13"/>
    <n v="2700"/>
    <n v="900"/>
    <n v="1170"/>
    <n v="3"/>
    <m/>
    <n v="117"/>
    <x v="0"/>
    <n v="3510"/>
    <x v="116"/>
    <m/>
    <x v="106"/>
    <x v="19"/>
    <x v="5"/>
    <x v="1"/>
  </r>
  <r>
    <s v="31-05-2025"/>
    <s v="Bhopal"/>
    <s v="India"/>
    <x v="0"/>
    <s v="Female"/>
    <x v="0"/>
    <x v="14"/>
    <n v="700"/>
    <n v="140"/>
    <n v="182"/>
    <n v="5"/>
    <m/>
    <n v="45.5"/>
    <x v="1"/>
    <n v="910"/>
    <x v="34"/>
    <m/>
    <x v="3"/>
    <x v="19"/>
    <x v="5"/>
    <x v="1"/>
  </r>
  <r>
    <s v="31-05-2025"/>
    <s v="Salvador"/>
    <s v="Brazil"/>
    <x v="1"/>
    <s v="Male"/>
    <x v="3"/>
    <x v="46"/>
    <n v="380"/>
    <n v="95"/>
    <n v="124"/>
    <n v="4"/>
    <m/>
    <n v="49.4"/>
    <x v="1"/>
    <n v="494"/>
    <x v="142"/>
    <m/>
    <x v="127"/>
    <x v="19"/>
    <x v="5"/>
    <x v="1"/>
  </r>
  <r>
    <s v="31-05-2025"/>
    <s v="Ottawa"/>
    <s v="Canada"/>
    <x v="0"/>
    <s v="Female"/>
    <x v="4"/>
    <x v="31"/>
    <n v="4800"/>
    <n v="800"/>
    <n v="1040"/>
    <n v="6"/>
    <m/>
    <n v="104"/>
    <x v="1"/>
    <n v="6240"/>
    <x v="38"/>
    <m/>
    <x v="38"/>
    <x v="19"/>
    <x v="5"/>
    <x v="1"/>
  </r>
  <r>
    <s v="31-05-2025"/>
    <s v="Raichur"/>
    <s v="India"/>
    <x v="0"/>
    <s v="Male"/>
    <x v="2"/>
    <x v="17"/>
    <n v="6600"/>
    <n v="2200"/>
    <n v="2860"/>
    <n v="3"/>
    <m/>
    <n v="286"/>
    <x v="2"/>
    <n v="8580"/>
    <x v="223"/>
    <m/>
    <x v="174"/>
    <x v="19"/>
    <x v="5"/>
    <x v="1"/>
  </r>
  <r>
    <s v="31-05-2025"/>
    <s v="Pali"/>
    <s v="India"/>
    <x v="0"/>
    <s v="Male"/>
    <x v="0"/>
    <x v="27"/>
    <n v="80"/>
    <n v="40"/>
    <n v="52"/>
    <n v="2"/>
    <m/>
    <n v="6.44"/>
    <x v="0"/>
    <n v="92"/>
    <x v="44"/>
    <m/>
    <x v="59"/>
    <x v="19"/>
    <x v="5"/>
    <x v="1"/>
  </r>
  <r>
    <s v="31-05-2025"/>
    <s v="Kolhapur"/>
    <s v="India"/>
    <x v="1"/>
    <s v="Female"/>
    <x v="1"/>
    <x v="54"/>
    <n v="280"/>
    <n v="35"/>
    <n v="46"/>
    <n v="8"/>
    <m/>
    <n v="36.4"/>
    <x v="1"/>
    <n v="364"/>
    <x v="96"/>
    <m/>
    <x v="243"/>
    <x v="19"/>
    <x v="5"/>
    <x v="1"/>
  </r>
  <r>
    <s v="31-05-2025"/>
    <s v="Allahabad"/>
    <s v="India"/>
    <x v="0"/>
    <s v="Male"/>
    <x v="2"/>
    <x v="19"/>
    <n v="18000"/>
    <n v="18000"/>
    <n v="23400"/>
    <n v="1"/>
    <m/>
    <n v="1638"/>
    <x v="0"/>
    <n v="23400"/>
    <x v="102"/>
    <m/>
    <x v="152"/>
    <x v="19"/>
    <x v="5"/>
    <x v="1"/>
  </r>
  <r>
    <s v="31-05-2025"/>
    <s v="Sambalpur"/>
    <s v="India"/>
    <x v="1"/>
    <s v="Male"/>
    <x v="1"/>
    <x v="54"/>
    <n v="210"/>
    <n v="35"/>
    <n v="46"/>
    <n v="6"/>
    <m/>
    <n v="27.3"/>
    <x v="1"/>
    <n v="273"/>
    <x v="226"/>
    <m/>
    <x v="177"/>
    <x v="19"/>
    <x v="5"/>
    <x v="1"/>
  </r>
  <r>
    <s v="31-05-2025"/>
    <s v="Hyderabad"/>
    <s v="India"/>
    <x v="0"/>
    <s v="Male"/>
    <x v="0"/>
    <x v="6"/>
    <n v="80"/>
    <n v="20"/>
    <n v="26"/>
    <n v="4"/>
    <m/>
    <n v="10.4"/>
    <x v="2"/>
    <n v="104"/>
    <x v="60"/>
    <m/>
    <x v="59"/>
    <x v="19"/>
    <x v="5"/>
    <x v="1"/>
  </r>
  <r>
    <s v="31-05-2025"/>
    <s v="Chicago"/>
    <s v="USA"/>
    <x v="0"/>
    <s v="Male"/>
    <x v="0"/>
    <x v="0"/>
    <n v="1000"/>
    <n v="250"/>
    <n v="325"/>
    <n v="4"/>
    <m/>
    <n v="91"/>
    <x v="0"/>
    <n v="1300"/>
    <x v="52"/>
    <m/>
    <x v="22"/>
    <x v="19"/>
    <x v="5"/>
    <x v="1"/>
  </r>
  <r>
    <s v="31-05-2025"/>
    <s v="Manaus"/>
    <s v="Brazil"/>
    <x v="0"/>
    <s v="Male"/>
    <x v="0"/>
    <x v="9"/>
    <n v="180"/>
    <n v="60"/>
    <n v="78"/>
    <n v="3"/>
    <m/>
    <n v="11.25"/>
    <x v="1"/>
    <n v="225"/>
    <x v="65"/>
    <m/>
    <x v="2"/>
    <x v="19"/>
    <x v="5"/>
    <x v="1"/>
  </r>
  <r>
    <s v="31-05-2025"/>
    <s v="Portland"/>
    <s v="USA"/>
    <x v="1"/>
    <s v="Male"/>
    <x v="0"/>
    <x v="27"/>
    <n v="280"/>
    <n v="40"/>
    <n v="52"/>
    <n v="7"/>
    <m/>
    <n v="43.68"/>
    <x v="0"/>
    <n v="364"/>
    <x v="96"/>
    <m/>
    <x v="87"/>
    <x v="19"/>
    <x v="5"/>
    <x v="1"/>
  </r>
  <r>
    <s v="31-05-2025"/>
    <s v="Hobart"/>
    <s v="Australia"/>
    <x v="0"/>
    <s v="Female"/>
    <x v="0"/>
    <x v="5"/>
    <n v="720"/>
    <n v="90"/>
    <n v="117"/>
    <n v="8"/>
    <m/>
    <n v="65.52"/>
    <x v="0"/>
    <n v="936"/>
    <x v="1"/>
    <m/>
    <x v="1"/>
    <x v="19"/>
    <x v="5"/>
    <x v="1"/>
  </r>
  <r>
    <s v="31-05-2025"/>
    <s v="Dubai"/>
    <s v="UAE"/>
    <x v="0"/>
    <s v="Female"/>
    <x v="0"/>
    <x v="38"/>
    <n v="360"/>
    <n v="45"/>
    <n v="59"/>
    <n v="8"/>
    <m/>
    <n v="23.4"/>
    <x v="1"/>
    <n v="468"/>
    <x v="101"/>
    <m/>
    <x v="114"/>
    <x v="19"/>
    <x v="5"/>
    <x v="1"/>
  </r>
  <r>
    <s v="31-05-2025"/>
    <s v="Frankfurt"/>
    <s v="Germany"/>
    <x v="1"/>
    <s v="Male"/>
    <x v="3"/>
    <x v="42"/>
    <n v="450"/>
    <n v="90"/>
    <n v="117"/>
    <n v="5"/>
    <m/>
    <n v="87.75"/>
    <x v="2"/>
    <n v="585"/>
    <x v="74"/>
    <m/>
    <x v="72"/>
    <x v="19"/>
    <x v="5"/>
    <x v="1"/>
  </r>
  <r>
    <s v="31-05-2025"/>
    <s v="Madurai"/>
    <s v="India"/>
    <x v="1"/>
    <s v="Male"/>
    <x v="0"/>
    <x v="43"/>
    <n v="56"/>
    <n v="7"/>
    <n v="9"/>
    <n v="8"/>
    <m/>
    <n v="7.28"/>
    <x v="1"/>
    <n v="72.8"/>
    <x v="133"/>
    <m/>
    <x v="120"/>
    <x v="19"/>
    <x v="5"/>
    <x v="1"/>
  </r>
  <r>
    <s v="31-05-2025"/>
    <s v="Delhi"/>
    <s v="India"/>
    <x v="1"/>
    <s v="Male"/>
    <x v="0"/>
    <x v="36"/>
    <n v="275"/>
    <n v="55"/>
    <n v="72"/>
    <n v="5"/>
    <m/>
    <n v="35.75"/>
    <x v="1"/>
    <n v="357.5"/>
    <x v="120"/>
    <m/>
    <x v="113"/>
    <x v="19"/>
    <x v="5"/>
    <x v="1"/>
  </r>
  <r>
    <s v="31-05-2025"/>
    <s v="San Jose"/>
    <s v="USA"/>
    <x v="0"/>
    <s v="Female"/>
    <x v="2"/>
    <x v="15"/>
    <n v="24500"/>
    <n v="3500"/>
    <n v="4550"/>
    <n v="7"/>
    <m/>
    <n v="455"/>
    <x v="2"/>
    <n v="31850"/>
    <x v="305"/>
    <m/>
    <x v="47"/>
    <x v="19"/>
    <x v="5"/>
    <x v="1"/>
  </r>
  <r>
    <d v="2025-01-06T00:00:00"/>
    <s v="Pune"/>
    <s v="India"/>
    <x v="0"/>
    <s v="Male"/>
    <x v="0"/>
    <x v="27"/>
    <n v="80"/>
    <n v="40"/>
    <n v="52"/>
    <n v="2"/>
    <m/>
    <n v="5.2"/>
    <x v="1"/>
    <n v="104"/>
    <x v="60"/>
    <m/>
    <x v="59"/>
    <x v="30"/>
    <x v="1"/>
    <x v="1"/>
  </r>
  <r>
    <d v="2025-01-06T00:00:00"/>
    <s v="Delhi"/>
    <s v="India"/>
    <x v="0"/>
    <s v="Male"/>
    <x v="2"/>
    <x v="7"/>
    <n v="275000"/>
    <n v="55000"/>
    <n v="71500"/>
    <n v="5"/>
    <m/>
    <n v="10725"/>
    <x v="1"/>
    <n v="343750"/>
    <x v="86"/>
    <m/>
    <x v="82"/>
    <x v="30"/>
    <x v="1"/>
    <x v="1"/>
  </r>
  <r>
    <d v="2025-01-06T00:00:00"/>
    <s v="Salvador"/>
    <s v="Brazil"/>
    <x v="0"/>
    <s v="Female"/>
    <x v="4"/>
    <x v="31"/>
    <n v="4000"/>
    <n v="800"/>
    <n v="1040"/>
    <n v="5"/>
    <m/>
    <n v="104"/>
    <x v="2"/>
    <n v="5000"/>
    <x v="157"/>
    <m/>
    <x v="12"/>
    <x v="30"/>
    <x v="1"/>
    <x v="1"/>
  </r>
  <r>
    <d v="2025-01-06T00:00:00"/>
    <s v="Los Angeles"/>
    <s v="USA"/>
    <x v="1"/>
    <s v="Male"/>
    <x v="4"/>
    <x v="31"/>
    <n v="3200"/>
    <n v="800"/>
    <n v="1040"/>
    <n v="4"/>
    <m/>
    <n v="104"/>
    <x v="1"/>
    <n v="4160"/>
    <x v="167"/>
    <m/>
    <x v="61"/>
    <x v="30"/>
    <x v="1"/>
    <x v="1"/>
  </r>
  <r>
    <d v="2025-01-06T00:00:00"/>
    <s v="Calgary"/>
    <s v="Canada"/>
    <x v="0"/>
    <s v="Male"/>
    <x v="5"/>
    <x v="49"/>
    <n v="280"/>
    <n v="70"/>
    <n v="91"/>
    <n v="4"/>
    <m/>
    <n v="35"/>
    <x v="2"/>
    <n v="350"/>
    <x v="91"/>
    <m/>
    <x v="87"/>
    <x v="30"/>
    <x v="1"/>
    <x v="1"/>
  </r>
  <r>
    <d v="2025-01-06T00:00:00"/>
    <s v="Stuttgart"/>
    <s v="Germany"/>
    <x v="0"/>
    <s v="Female"/>
    <x v="2"/>
    <x v="24"/>
    <n v="1250"/>
    <n v="250"/>
    <n v="325"/>
    <n v="5"/>
    <m/>
    <n v="71.875"/>
    <x v="1"/>
    <n v="1437.5"/>
    <x v="154"/>
    <m/>
    <x v="81"/>
    <x v="30"/>
    <x v="1"/>
    <x v="1"/>
  </r>
  <r>
    <d v="2025-01-06T00:00:00"/>
    <s v="Gwalior"/>
    <s v="India"/>
    <x v="1"/>
    <s v="Female"/>
    <x v="0"/>
    <x v="11"/>
    <n v="4400"/>
    <n v="550"/>
    <n v="715"/>
    <n v="8"/>
    <m/>
    <n v="100"/>
    <x v="1"/>
    <n v="5500"/>
    <x v="183"/>
    <m/>
    <x v="104"/>
    <x v="30"/>
    <x v="1"/>
    <x v="1"/>
  </r>
  <r>
    <d v="2025-01-06T00:00:00"/>
    <s v="Liverpool"/>
    <s v="UK"/>
    <x v="0"/>
    <s v="Female"/>
    <x v="1"/>
    <x v="22"/>
    <n v="300"/>
    <n v="100"/>
    <n v="130"/>
    <n v="3"/>
    <m/>
    <n v="18"/>
    <x v="1"/>
    <n v="360"/>
    <x v="55"/>
    <m/>
    <x v="85"/>
    <x v="30"/>
    <x v="1"/>
    <x v="1"/>
  </r>
  <r>
    <d v="2025-01-06T00:00:00"/>
    <s v="Madurai"/>
    <s v="India"/>
    <x v="1"/>
    <s v="Male"/>
    <x v="2"/>
    <x v="7"/>
    <n v="110000"/>
    <n v="55000"/>
    <n v="71500"/>
    <n v="2"/>
    <m/>
    <n v="10725"/>
    <x v="1"/>
    <n v="132000"/>
    <x v="340"/>
    <m/>
    <x v="109"/>
    <x v="30"/>
    <x v="1"/>
    <x v="1"/>
  </r>
  <r>
    <d v="2025-01-06T00:00:00"/>
    <s v="Los Angeles"/>
    <s v="USA"/>
    <x v="0"/>
    <s v="Male"/>
    <x v="0"/>
    <x v="9"/>
    <n v="240"/>
    <n v="60"/>
    <n v="78"/>
    <n v="4"/>
    <m/>
    <n v="21.84"/>
    <x v="0"/>
    <n v="312"/>
    <x v="7"/>
    <m/>
    <x v="7"/>
    <x v="30"/>
    <x v="1"/>
    <x v="1"/>
  </r>
  <r>
    <d v="2025-01-06T00:00:00"/>
    <s v="Chennai"/>
    <s v="India"/>
    <x v="0"/>
    <s v="Male"/>
    <x v="4"/>
    <x v="31"/>
    <n v="1600"/>
    <n v="800"/>
    <n v="1040"/>
    <n v="2"/>
    <m/>
    <n v="104"/>
    <x v="2"/>
    <n v="2080"/>
    <x v="161"/>
    <m/>
    <x v="41"/>
    <x v="30"/>
    <x v="1"/>
    <x v="1"/>
  </r>
  <r>
    <d v="2025-01-06T00:00:00"/>
    <s v="Salvador"/>
    <s v="Brazil"/>
    <x v="0"/>
    <s v="Female"/>
    <x v="3"/>
    <x v="21"/>
    <n v="3600"/>
    <n v="450"/>
    <n v="585"/>
    <n v="8"/>
    <m/>
    <n v="100"/>
    <x v="1"/>
    <n v="4500"/>
    <x v="16"/>
    <m/>
    <x v="16"/>
    <x v="30"/>
    <x v="1"/>
    <x v="1"/>
  </r>
  <r>
    <d v="2025-01-06T00:00:00"/>
    <s v="Sangli"/>
    <s v="India"/>
    <x v="1"/>
    <s v="Male"/>
    <x v="0"/>
    <x v="0"/>
    <n v="1750"/>
    <n v="250"/>
    <n v="325"/>
    <n v="7"/>
    <m/>
    <n v="100"/>
    <x v="0"/>
    <n v="2187.5"/>
    <x v="178"/>
    <m/>
    <x v="31"/>
    <x v="30"/>
    <x v="1"/>
    <x v="1"/>
  </r>
  <r>
    <d v="2025-01-06T00:00:00"/>
    <s v="Toronto"/>
    <s v="Canada"/>
    <x v="1"/>
    <s v="Female"/>
    <x v="0"/>
    <x v="6"/>
    <n v="160"/>
    <n v="20"/>
    <n v="26"/>
    <n v="8"/>
    <m/>
    <n v="30"/>
    <x v="2"/>
    <n v="200"/>
    <x v="121"/>
    <m/>
    <x v="11"/>
    <x v="30"/>
    <x v="1"/>
    <x v="1"/>
  </r>
  <r>
    <d v="2025-01-06T00:00:00"/>
    <s v="Winnipeg"/>
    <s v="Canada"/>
    <x v="0"/>
    <s v="Male"/>
    <x v="2"/>
    <x v="12"/>
    <n v="125000"/>
    <n v="25000"/>
    <n v="32500"/>
    <n v="5"/>
    <m/>
    <n v="4875"/>
    <x v="2"/>
    <n v="150000"/>
    <x v="169"/>
    <m/>
    <x v="84"/>
    <x v="30"/>
    <x v="1"/>
    <x v="1"/>
  </r>
  <r>
    <d v="2025-01-06T00:00:00"/>
    <s v="San Jose"/>
    <s v="USA"/>
    <x v="0"/>
    <s v="Female"/>
    <x v="0"/>
    <x v="14"/>
    <n v="1120"/>
    <n v="140"/>
    <n v="182"/>
    <n v="8"/>
    <m/>
    <n v="72.8"/>
    <x v="1"/>
    <n v="1456"/>
    <x v="283"/>
    <m/>
    <x v="210"/>
    <x v="30"/>
    <x v="1"/>
    <x v="1"/>
  </r>
  <r>
    <d v="2025-01-06T00:00:00"/>
    <s v="Melbourne"/>
    <s v="Australia"/>
    <x v="1"/>
    <s v="Male"/>
    <x v="0"/>
    <x v="3"/>
    <n v="300"/>
    <n v="100"/>
    <n v="130"/>
    <n v="3"/>
    <m/>
    <n v="45"/>
    <x v="0"/>
    <n v="375"/>
    <x v="24"/>
    <m/>
    <x v="85"/>
    <x v="30"/>
    <x v="1"/>
    <x v="1"/>
  </r>
  <r>
    <d v="2025-01-06T00:00:00"/>
    <s v="Bokaro"/>
    <s v="India"/>
    <x v="0"/>
    <s v="Female"/>
    <x v="0"/>
    <x v="11"/>
    <n v="550"/>
    <n v="550"/>
    <n v="715"/>
    <n v="1"/>
    <m/>
    <n v="63.25"/>
    <x v="2"/>
    <n v="632.5"/>
    <x v="120"/>
    <m/>
    <x v="13"/>
    <x v="30"/>
    <x v="1"/>
    <x v="1"/>
  </r>
  <r>
    <d v="2025-01-06T00:00:00"/>
    <s v="Thiruvananthapuram"/>
    <s v="India"/>
    <x v="1"/>
    <s v="Male"/>
    <x v="0"/>
    <x v="27"/>
    <n v="280"/>
    <n v="40"/>
    <n v="52"/>
    <n v="7"/>
    <m/>
    <n v="43.68"/>
    <x v="0"/>
    <n v="364"/>
    <x v="96"/>
    <m/>
    <x v="87"/>
    <x v="30"/>
    <x v="1"/>
    <x v="1"/>
  </r>
  <r>
    <d v="2025-01-06T00:00:00"/>
    <s v="Visakhapatnam"/>
    <s v="India"/>
    <x v="0"/>
    <s v="Male"/>
    <x v="4"/>
    <x v="13"/>
    <n v="4500"/>
    <n v="900"/>
    <n v="1170"/>
    <n v="5"/>
    <m/>
    <n v="117"/>
    <x v="1"/>
    <n v="5850"/>
    <x v="194"/>
    <m/>
    <x v="40"/>
    <x v="30"/>
    <x v="1"/>
    <x v="1"/>
  </r>
  <r>
    <d v="2025-01-06T00:00:00"/>
    <s v="Mumbai"/>
    <s v="India"/>
    <x v="1"/>
    <s v="Male"/>
    <x v="5"/>
    <x v="20"/>
    <n v="90"/>
    <n v="10"/>
    <n v="13"/>
    <n v="9"/>
    <m/>
    <n v="11.25"/>
    <x v="1"/>
    <n v="112.5"/>
    <x v="119"/>
    <m/>
    <x v="160"/>
    <x v="30"/>
    <x v="1"/>
    <x v="1"/>
  </r>
  <r>
    <d v="2025-01-06T00:00:00"/>
    <s v="Phoenix"/>
    <s v="USA"/>
    <x v="0"/>
    <s v="Female"/>
    <x v="0"/>
    <x v="11"/>
    <n v="1100"/>
    <n v="550"/>
    <n v="715"/>
    <n v="2"/>
    <m/>
    <n v="71.5"/>
    <x v="1"/>
    <n v="1430"/>
    <x v="122"/>
    <m/>
    <x v="66"/>
    <x v="30"/>
    <x v="1"/>
    <x v="1"/>
  </r>
  <r>
    <d v="2025-01-06T00:00:00"/>
    <s v="Rio de Janeiro"/>
    <s v="Brazil"/>
    <x v="1"/>
    <s v="Male"/>
    <x v="5"/>
    <x v="26"/>
    <n v="10"/>
    <n v="5"/>
    <n v="7"/>
    <n v="2"/>
    <m/>
    <n v="1.5"/>
    <x v="0"/>
    <n v="12.5"/>
    <x v="295"/>
    <m/>
    <x v="232"/>
    <x v="30"/>
    <x v="1"/>
    <x v="1"/>
  </r>
  <r>
    <d v="2025-01-06T00:00:00"/>
    <s v="San Diego"/>
    <s v="USA"/>
    <x v="0"/>
    <s v="Male"/>
    <x v="0"/>
    <x v="9"/>
    <n v="540"/>
    <n v="60"/>
    <n v="78"/>
    <n v="9"/>
    <m/>
    <n v="67.5"/>
    <x v="2"/>
    <n v="675"/>
    <x v="74"/>
    <m/>
    <x v="8"/>
    <x v="30"/>
    <x v="1"/>
    <x v="1"/>
  </r>
  <r>
    <d v="2025-01-06T00:00:00"/>
    <s v="Bareilly"/>
    <s v="India"/>
    <x v="0"/>
    <s v="Male"/>
    <x v="1"/>
    <x v="2"/>
    <n v="360"/>
    <n v="180"/>
    <n v="234"/>
    <n v="2"/>
    <m/>
    <n v="31.5"/>
    <x v="0"/>
    <n v="450"/>
    <x v="43"/>
    <m/>
    <x v="44"/>
    <x v="30"/>
    <x v="1"/>
    <x v="1"/>
  </r>
  <r>
    <d v="2025-01-06T00:00:00"/>
    <s v="SÃ£o Paulo"/>
    <s v="Brazil"/>
    <x v="0"/>
    <s v="Male"/>
    <x v="4"/>
    <x v="31"/>
    <n v="6400"/>
    <n v="800"/>
    <n v="1040"/>
    <n v="8"/>
    <m/>
    <n v="104"/>
    <x v="1"/>
    <n v="8320"/>
    <x v="275"/>
    <m/>
    <x v="175"/>
    <x v="30"/>
    <x v="1"/>
    <x v="1"/>
  </r>
  <r>
    <d v="2025-01-06T00:00:00"/>
    <s v="Quebec City"/>
    <s v="Canada"/>
    <x v="0"/>
    <s v="Male"/>
    <x v="0"/>
    <x v="4"/>
    <n v="120"/>
    <n v="40"/>
    <n v="52"/>
    <n v="3"/>
    <m/>
    <n v="15.6"/>
    <x v="2"/>
    <n v="156"/>
    <x v="4"/>
    <m/>
    <x v="4"/>
    <x v="30"/>
    <x v="1"/>
    <x v="1"/>
  </r>
  <r>
    <d v="2025-01-06T00:00:00"/>
    <s v="Ras Al Khaimah"/>
    <s v="UAE"/>
    <x v="1"/>
    <s v="Female"/>
    <x v="5"/>
    <x v="23"/>
    <n v="105"/>
    <n v="15"/>
    <n v="20"/>
    <n v="7"/>
    <m/>
    <n v="12.6"/>
    <x v="1"/>
    <n v="126"/>
    <x v="30"/>
    <m/>
    <x v="30"/>
    <x v="30"/>
    <x v="1"/>
    <x v="1"/>
  </r>
  <r>
    <d v="2025-01-06T00:00:00"/>
    <s v="Karimnagar"/>
    <s v="India"/>
    <x v="0"/>
    <s v="Male"/>
    <x v="4"/>
    <x v="16"/>
    <n v="5400"/>
    <n v="1800"/>
    <n v="2340"/>
    <n v="3"/>
    <m/>
    <n v="234"/>
    <x v="0"/>
    <n v="7020"/>
    <x v="105"/>
    <m/>
    <x v="141"/>
    <x v="30"/>
    <x v="1"/>
    <x v="1"/>
  </r>
  <r>
    <d v="2025-01-06T00:00:00"/>
    <s v="Kansas City"/>
    <s v="USA"/>
    <x v="1"/>
    <s v="Female"/>
    <x v="0"/>
    <x v="1"/>
    <n v="400"/>
    <n v="80"/>
    <n v="104"/>
    <n v="5"/>
    <m/>
    <n v="52"/>
    <x v="1"/>
    <n v="520"/>
    <x v="20"/>
    <m/>
    <x v="20"/>
    <x v="30"/>
    <x v="1"/>
    <x v="1"/>
  </r>
  <r>
    <d v="2025-01-06T00:00:00"/>
    <s v="Lucknow"/>
    <s v="India"/>
    <x v="0"/>
    <s v="Male"/>
    <x v="4"/>
    <x v="37"/>
    <n v="600"/>
    <n v="300"/>
    <n v="390"/>
    <n v="2"/>
    <m/>
    <n v="78"/>
    <x v="2"/>
    <n v="780"/>
    <x v="5"/>
    <m/>
    <x v="5"/>
    <x v="30"/>
    <x v="1"/>
    <x v="1"/>
  </r>
  <r>
    <d v="2025-01-06T00:00:00"/>
    <s v="Dubai"/>
    <s v="UAE"/>
    <x v="0"/>
    <s v="Female"/>
    <x v="4"/>
    <x v="28"/>
    <n v="1000"/>
    <n v="100"/>
    <n v="130"/>
    <n v="10"/>
    <m/>
    <n v="91"/>
    <x v="0"/>
    <n v="1300"/>
    <x v="52"/>
    <m/>
    <x v="22"/>
    <x v="30"/>
    <x v="1"/>
    <x v="1"/>
  </r>
  <r>
    <d v="2025-01-06T00:00:00"/>
    <s v="Liverpool"/>
    <s v="UK"/>
    <x v="0"/>
    <s v="Female"/>
    <x v="0"/>
    <x v="6"/>
    <n v="160"/>
    <n v="20"/>
    <n v="26"/>
    <n v="8"/>
    <m/>
    <n v="9.6"/>
    <x v="1"/>
    <n v="192"/>
    <x v="11"/>
    <m/>
    <x v="11"/>
    <x v="30"/>
    <x v="1"/>
    <x v="1"/>
  </r>
  <r>
    <d v="2025-01-06T00:00:00"/>
    <s v="Fortaleza"/>
    <s v="Brazil"/>
    <x v="0"/>
    <s v="Male"/>
    <x v="4"/>
    <x v="31"/>
    <n v="3200"/>
    <n v="800"/>
    <n v="1040"/>
    <n v="4"/>
    <m/>
    <n v="104"/>
    <x v="1"/>
    <n v="4160"/>
    <x v="167"/>
    <m/>
    <x v="61"/>
    <x v="30"/>
    <x v="1"/>
    <x v="1"/>
  </r>
  <r>
    <d v="2025-01-06T00:00:00"/>
    <s v="Pune"/>
    <s v="India"/>
    <x v="0"/>
    <s v="Female"/>
    <x v="0"/>
    <x v="0"/>
    <n v="2500"/>
    <n v="250"/>
    <n v="325"/>
    <n v="10"/>
    <m/>
    <n v="100"/>
    <x v="1"/>
    <n v="3250"/>
    <x v="71"/>
    <m/>
    <x v="102"/>
    <x v="30"/>
    <x v="1"/>
    <x v="1"/>
  </r>
  <r>
    <d v="2025-01-06T00:00:00"/>
    <s v="Manchester"/>
    <s v="UK"/>
    <x v="0"/>
    <s v="Male"/>
    <x v="2"/>
    <x v="18"/>
    <n v="9600"/>
    <n v="1200"/>
    <n v="1560"/>
    <n v="8"/>
    <m/>
    <n v="156"/>
    <x v="0"/>
    <n v="12000"/>
    <x v="162"/>
    <m/>
    <x v="171"/>
    <x v="30"/>
    <x v="1"/>
    <x v="1"/>
  </r>
  <r>
    <d v="2025-02-06T00:00:00"/>
    <s v="Toronto"/>
    <s v="Canada"/>
    <x v="1"/>
    <s v="Female"/>
    <x v="2"/>
    <x v="29"/>
    <n v="24000"/>
    <n v="12000"/>
    <n v="15600"/>
    <n v="2"/>
    <m/>
    <n v="2340"/>
    <x v="1"/>
    <n v="31200"/>
    <x v="244"/>
    <m/>
    <x v="191"/>
    <x v="30"/>
    <x v="2"/>
    <x v="1"/>
  </r>
  <r>
    <d v="2025-02-06T00:00:00"/>
    <s v="Jalandhar"/>
    <s v="India"/>
    <x v="0"/>
    <s v="Male"/>
    <x v="0"/>
    <x v="32"/>
    <n v="120"/>
    <n v="20"/>
    <n v="26"/>
    <n v="6"/>
    <m/>
    <n v="10.92"/>
    <x v="0"/>
    <n v="156"/>
    <x v="4"/>
    <m/>
    <x v="4"/>
    <x v="30"/>
    <x v="2"/>
    <x v="1"/>
  </r>
  <r>
    <d v="2025-02-06T00:00:00"/>
    <s v="Seattle"/>
    <s v="USA"/>
    <x v="0"/>
    <s v="Male"/>
    <x v="0"/>
    <x v="5"/>
    <n v="450"/>
    <n v="90"/>
    <n v="117"/>
    <n v="5"/>
    <m/>
    <n v="58.5"/>
    <x v="2"/>
    <n v="585"/>
    <x v="74"/>
    <m/>
    <x v="72"/>
    <x v="30"/>
    <x v="2"/>
    <x v="1"/>
  </r>
  <r>
    <d v="2025-02-06T00:00:00"/>
    <s v="Al Ain"/>
    <s v="UAE"/>
    <x v="0"/>
    <s v="Male"/>
    <x v="1"/>
    <x v="50"/>
    <n v="1800"/>
    <n v="200"/>
    <n v="260"/>
    <n v="9"/>
    <m/>
    <n v="100"/>
    <x v="1"/>
    <n v="2340"/>
    <x v="137"/>
    <m/>
    <x v="122"/>
    <x v="30"/>
    <x v="2"/>
    <x v="1"/>
  </r>
  <r>
    <d v="2025-02-06T00:00:00"/>
    <s v="Al Ain"/>
    <s v="UAE"/>
    <x v="0"/>
    <s v="Female"/>
    <x v="1"/>
    <x v="22"/>
    <n v="700"/>
    <n v="100"/>
    <n v="130"/>
    <n v="7"/>
    <m/>
    <n v="91"/>
    <x v="2"/>
    <n v="910"/>
    <x v="34"/>
    <m/>
    <x v="3"/>
    <x v="30"/>
    <x v="2"/>
    <x v="1"/>
  </r>
  <r>
    <d v="2025-02-06T00:00:00"/>
    <s v="Surat"/>
    <s v="India"/>
    <x v="0"/>
    <s v="Female"/>
    <x v="0"/>
    <x v="11"/>
    <n v="3850"/>
    <n v="550"/>
    <n v="715"/>
    <n v="7"/>
    <m/>
    <n v="100"/>
    <x v="1"/>
    <n v="4812.5"/>
    <x v="326"/>
    <m/>
    <x v="147"/>
    <x v="30"/>
    <x v="2"/>
    <x v="1"/>
  </r>
  <r>
    <d v="2025-02-06T00:00:00"/>
    <s v="Ahmedabad"/>
    <s v="India"/>
    <x v="1"/>
    <s v="Female"/>
    <x v="0"/>
    <x v="4"/>
    <n v="280"/>
    <n v="40"/>
    <n v="52"/>
    <n v="7"/>
    <m/>
    <n v="36.4"/>
    <x v="1"/>
    <n v="364"/>
    <x v="96"/>
    <m/>
    <x v="87"/>
    <x v="30"/>
    <x v="2"/>
    <x v="1"/>
  </r>
  <r>
    <d v="2025-02-06T00:00:00"/>
    <s v="Jalandhar"/>
    <s v="India"/>
    <x v="1"/>
    <s v="Male"/>
    <x v="4"/>
    <x v="35"/>
    <n v="3500"/>
    <n v="500"/>
    <n v="650"/>
    <n v="7"/>
    <m/>
    <n v="100"/>
    <x v="1"/>
    <n v="4550"/>
    <x v="81"/>
    <m/>
    <x v="78"/>
    <x v="30"/>
    <x v="2"/>
    <x v="1"/>
  </r>
  <r>
    <d v="2025-02-06T00:00:00"/>
    <s v="Pune"/>
    <s v="India"/>
    <x v="0"/>
    <s v="Male"/>
    <x v="0"/>
    <x v="14"/>
    <n v="560"/>
    <n v="140"/>
    <n v="182"/>
    <n v="4"/>
    <m/>
    <n v="36.4"/>
    <x v="1"/>
    <n v="728"/>
    <x v="17"/>
    <m/>
    <x v="17"/>
    <x v="30"/>
    <x v="2"/>
    <x v="1"/>
  </r>
  <r>
    <d v="2025-02-06T00:00:00"/>
    <s v="Indianapolis"/>
    <s v="USA"/>
    <x v="0"/>
    <s v="Male"/>
    <x v="0"/>
    <x v="3"/>
    <n v="800"/>
    <n v="100"/>
    <n v="130"/>
    <n v="8"/>
    <m/>
    <n v="52"/>
    <x v="1"/>
    <n v="1040"/>
    <x v="73"/>
    <m/>
    <x v="71"/>
    <x v="30"/>
    <x v="2"/>
    <x v="1"/>
  </r>
  <r>
    <d v="2025-02-06T00:00:00"/>
    <s v="Kolkata"/>
    <s v="India"/>
    <x v="0"/>
    <s v="Female"/>
    <x v="4"/>
    <x v="34"/>
    <n v="2500"/>
    <n v="2500"/>
    <n v="3250"/>
    <n v="1"/>
    <m/>
    <n v="227.5"/>
    <x v="0"/>
    <n v="3250"/>
    <x v="71"/>
    <m/>
    <x v="102"/>
    <x v="30"/>
    <x v="2"/>
    <x v="1"/>
  </r>
  <r>
    <d v="2025-02-06T00:00:00"/>
    <s v="Berlin"/>
    <s v="Germany"/>
    <x v="0"/>
    <s v="Female"/>
    <x v="4"/>
    <x v="51"/>
    <n v="2400"/>
    <n v="600"/>
    <n v="780"/>
    <n v="4"/>
    <m/>
    <n v="100"/>
    <x v="0"/>
    <n v="3120"/>
    <x v="72"/>
    <m/>
    <x v="70"/>
    <x v="30"/>
    <x v="2"/>
    <x v="1"/>
  </r>
  <r>
    <d v="2025-02-06T00:00:00"/>
    <s v="Etawah"/>
    <s v="India"/>
    <x v="1"/>
    <s v="Female"/>
    <x v="0"/>
    <x v="6"/>
    <n v="140"/>
    <n v="20"/>
    <n v="26"/>
    <n v="7"/>
    <m/>
    <n v="27.3"/>
    <x v="2"/>
    <n v="182"/>
    <x v="64"/>
    <m/>
    <x v="62"/>
    <x v="30"/>
    <x v="2"/>
    <x v="1"/>
  </r>
  <r>
    <d v="2025-02-06T00:00:00"/>
    <s v="Bangalore"/>
    <s v="India"/>
    <x v="1"/>
    <s v="Female"/>
    <x v="2"/>
    <x v="52"/>
    <n v="40000"/>
    <n v="5000"/>
    <n v="6500"/>
    <n v="8"/>
    <m/>
    <n v="650"/>
    <x v="0"/>
    <n v="50000"/>
    <x v="138"/>
    <m/>
    <x v="124"/>
    <x v="30"/>
    <x v="2"/>
    <x v="1"/>
  </r>
  <r>
    <d v="2025-02-06T00:00:00"/>
    <s v="Baltimore"/>
    <s v="USA"/>
    <x v="0"/>
    <s v="Male"/>
    <x v="5"/>
    <x v="20"/>
    <n v="60"/>
    <n v="10"/>
    <n v="13"/>
    <n v="6"/>
    <m/>
    <n v="3.9"/>
    <x v="1"/>
    <n v="78"/>
    <x v="209"/>
    <m/>
    <x v="112"/>
    <x v="30"/>
    <x v="2"/>
    <x v="1"/>
  </r>
  <r>
    <d v="2025-02-06T00:00:00"/>
    <s v="Hobart"/>
    <s v="Australia"/>
    <x v="0"/>
    <s v="Female"/>
    <x v="0"/>
    <x v="14"/>
    <n v="420"/>
    <n v="140"/>
    <n v="182"/>
    <n v="3"/>
    <m/>
    <n v="50.4"/>
    <x v="2"/>
    <n v="504"/>
    <x v="96"/>
    <m/>
    <x v="32"/>
    <x v="30"/>
    <x v="2"/>
    <x v="1"/>
  </r>
  <r>
    <d v="2025-02-06T00:00:00"/>
    <s v="Delhi"/>
    <s v="India"/>
    <x v="1"/>
    <s v="Male"/>
    <x v="0"/>
    <x v="38"/>
    <n v="225"/>
    <n v="45"/>
    <n v="59"/>
    <n v="5"/>
    <m/>
    <n v="35.1"/>
    <x v="0"/>
    <n v="292.5"/>
    <x v="37"/>
    <m/>
    <x v="154"/>
    <x v="30"/>
    <x v="2"/>
    <x v="1"/>
  </r>
  <r>
    <d v="2025-02-06T00:00:00"/>
    <s v="Ratlam"/>
    <s v="India"/>
    <x v="0"/>
    <s v="Male"/>
    <x v="0"/>
    <x v="9"/>
    <n v="360"/>
    <n v="60"/>
    <n v="78"/>
    <n v="6"/>
    <m/>
    <n v="32.76"/>
    <x v="0"/>
    <n v="468"/>
    <x v="101"/>
    <m/>
    <x v="44"/>
    <x v="30"/>
    <x v="2"/>
    <x v="1"/>
  </r>
  <r>
    <d v="2025-02-06T00:00:00"/>
    <s v="Madurai"/>
    <s v="India"/>
    <x v="0"/>
    <s v="Male"/>
    <x v="1"/>
    <x v="54"/>
    <n v="105"/>
    <n v="35"/>
    <n v="46"/>
    <n v="3"/>
    <m/>
    <n v="8.82"/>
    <x v="0"/>
    <n v="126"/>
    <x v="30"/>
    <m/>
    <x v="159"/>
    <x v="30"/>
    <x v="2"/>
    <x v="1"/>
  </r>
  <r>
    <d v="2025-02-06T00:00:00"/>
    <s v="Bardhaman"/>
    <s v="India"/>
    <x v="1"/>
    <s v="Male"/>
    <x v="0"/>
    <x v="3"/>
    <n v="500"/>
    <n v="100"/>
    <n v="130"/>
    <n v="5"/>
    <m/>
    <n v="97.5"/>
    <x v="2"/>
    <n v="650"/>
    <x v="22"/>
    <m/>
    <x v="24"/>
    <x v="30"/>
    <x v="2"/>
    <x v="1"/>
  </r>
  <r>
    <d v="2025-02-06T00:00:00"/>
    <s v="Moradabad"/>
    <s v="India"/>
    <x v="0"/>
    <s v="Female"/>
    <x v="0"/>
    <x v="9"/>
    <n v="480"/>
    <n v="60"/>
    <n v="78"/>
    <n v="8"/>
    <m/>
    <n v="57.6"/>
    <x v="2"/>
    <n v="576"/>
    <x v="27"/>
    <m/>
    <x v="110"/>
    <x v="30"/>
    <x v="2"/>
    <x v="1"/>
  </r>
  <r>
    <d v="2025-02-06T00:00:00"/>
    <s v="Salvador"/>
    <s v="Brazil"/>
    <x v="0"/>
    <s v="Female"/>
    <x v="4"/>
    <x v="45"/>
    <n v="6000"/>
    <n v="2000"/>
    <n v="2600"/>
    <n v="3"/>
    <m/>
    <n v="260"/>
    <x v="0"/>
    <n v="7800"/>
    <x v="23"/>
    <m/>
    <x v="25"/>
    <x v="30"/>
    <x v="2"/>
    <x v="1"/>
  </r>
  <r>
    <d v="2025-02-06T00:00:00"/>
    <s v="Kansas City"/>
    <s v="USA"/>
    <x v="0"/>
    <s v="Male"/>
    <x v="2"/>
    <x v="29"/>
    <n v="36000"/>
    <n v="12000"/>
    <n v="15600"/>
    <n v="3"/>
    <m/>
    <n v="2340"/>
    <x v="2"/>
    <n v="45000"/>
    <x v="104"/>
    <m/>
    <x v="52"/>
    <x v="30"/>
    <x v="2"/>
    <x v="1"/>
  </r>
  <r>
    <d v="2025-02-06T00:00:00"/>
    <s v="Aligarh"/>
    <s v="India"/>
    <x v="1"/>
    <s v="Male"/>
    <x v="0"/>
    <x v="1"/>
    <n v="160"/>
    <n v="80"/>
    <n v="104"/>
    <n v="2"/>
    <m/>
    <n v="24.96"/>
    <x v="0"/>
    <n v="208"/>
    <x v="61"/>
    <m/>
    <x v="11"/>
    <x v="30"/>
    <x v="2"/>
    <x v="1"/>
  </r>
  <r>
    <d v="2025-02-06T00:00:00"/>
    <s v="Ottawa"/>
    <s v="Canada"/>
    <x v="0"/>
    <s v="Male"/>
    <x v="0"/>
    <x v="14"/>
    <n v="1120"/>
    <n v="140"/>
    <n v="182"/>
    <n v="8"/>
    <m/>
    <n v="100"/>
    <x v="2"/>
    <n v="1400"/>
    <x v="395"/>
    <m/>
    <x v="210"/>
    <x v="30"/>
    <x v="2"/>
    <x v="1"/>
  </r>
  <r>
    <d v="2025-02-06T00:00:00"/>
    <s v="Lucknow"/>
    <s v="India"/>
    <x v="0"/>
    <s v="Female"/>
    <x v="1"/>
    <x v="44"/>
    <n v="450"/>
    <n v="150"/>
    <n v="195"/>
    <n v="3"/>
    <m/>
    <n v="39.375"/>
    <x v="0"/>
    <n v="562.5"/>
    <x v="113"/>
    <m/>
    <x v="72"/>
    <x v="30"/>
    <x v="2"/>
    <x v="1"/>
  </r>
  <r>
    <d v="2025-02-06T00:00:00"/>
    <s v="Etawah"/>
    <s v="India"/>
    <x v="0"/>
    <s v="Female"/>
    <x v="2"/>
    <x v="29"/>
    <n v="48000"/>
    <n v="12000"/>
    <n v="15600"/>
    <n v="4"/>
    <m/>
    <n v="2340"/>
    <x v="0"/>
    <n v="62400"/>
    <x v="42"/>
    <m/>
    <x v="43"/>
    <x v="30"/>
    <x v="2"/>
    <x v="1"/>
  </r>
  <r>
    <d v="2025-03-06T00:00:00"/>
    <s v="Adelaide"/>
    <s v="Australia"/>
    <x v="0"/>
    <s v="Male"/>
    <x v="2"/>
    <x v="24"/>
    <n v="2500"/>
    <n v="250"/>
    <n v="325"/>
    <n v="10"/>
    <m/>
    <n v="100"/>
    <x v="1"/>
    <n v="3000"/>
    <x v="322"/>
    <m/>
    <x v="102"/>
    <x v="30"/>
    <x v="3"/>
    <x v="1"/>
  </r>
  <r>
    <d v="2025-03-06T00:00:00"/>
    <s v="Glasgow"/>
    <s v="UK"/>
    <x v="1"/>
    <s v="Male"/>
    <x v="0"/>
    <x v="38"/>
    <n v="270"/>
    <n v="45"/>
    <n v="59"/>
    <n v="6"/>
    <m/>
    <n v="35.1"/>
    <x v="1"/>
    <n v="351"/>
    <x v="207"/>
    <m/>
    <x v="185"/>
    <x v="30"/>
    <x v="3"/>
    <x v="1"/>
  </r>
  <r>
    <d v="2025-03-06T00:00:00"/>
    <s v="Pali"/>
    <s v="India"/>
    <x v="0"/>
    <s v="Female"/>
    <x v="0"/>
    <x v="38"/>
    <n v="360"/>
    <n v="45"/>
    <n v="59"/>
    <n v="8"/>
    <m/>
    <n v="46.8"/>
    <x v="2"/>
    <n v="468"/>
    <x v="101"/>
    <m/>
    <x v="114"/>
    <x v="30"/>
    <x v="3"/>
    <x v="1"/>
  </r>
  <r>
    <d v="2025-03-06T00:00:00"/>
    <s v="Dubai"/>
    <s v="UAE"/>
    <x v="0"/>
    <s v="Male"/>
    <x v="0"/>
    <x v="4"/>
    <n v="160"/>
    <n v="40"/>
    <n v="52"/>
    <n v="4"/>
    <m/>
    <n v="18.399999999999999"/>
    <x v="2"/>
    <n v="184"/>
    <x v="60"/>
    <m/>
    <x v="11"/>
    <x v="30"/>
    <x v="3"/>
    <x v="1"/>
  </r>
  <r>
    <d v="2025-03-06T00:00:00"/>
    <s v="Nashville"/>
    <s v="USA"/>
    <x v="0"/>
    <s v="Female"/>
    <x v="4"/>
    <x v="37"/>
    <n v="900"/>
    <n v="300"/>
    <n v="390"/>
    <n v="3"/>
    <m/>
    <n v="58.5"/>
    <x v="1"/>
    <n v="1170"/>
    <x v="28"/>
    <m/>
    <x v="29"/>
    <x v="30"/>
    <x v="3"/>
    <x v="1"/>
  </r>
  <r>
    <d v="2025-03-06T00:00:00"/>
    <s v="Umm Al Quwain"/>
    <s v="UAE"/>
    <x v="0"/>
    <s v="Male"/>
    <x v="0"/>
    <x v="0"/>
    <n v="750"/>
    <n v="250"/>
    <n v="325"/>
    <n v="3"/>
    <m/>
    <n v="46.875"/>
    <x v="1"/>
    <n v="937.5"/>
    <x v="154"/>
    <m/>
    <x v="126"/>
    <x v="30"/>
    <x v="3"/>
    <x v="1"/>
  </r>
  <r>
    <d v="2025-03-06T00:00:00"/>
    <s v="Ajman"/>
    <s v="UAE"/>
    <x v="1"/>
    <s v="Female"/>
    <x v="4"/>
    <x v="45"/>
    <n v="2000"/>
    <n v="2000"/>
    <n v="2600"/>
    <n v="1"/>
    <m/>
    <n v="240"/>
    <x v="1"/>
    <n v="2400"/>
    <x v="40"/>
    <m/>
    <x v="48"/>
    <x v="30"/>
    <x v="3"/>
    <x v="1"/>
  </r>
  <r>
    <d v="2025-03-06T00:00:00"/>
    <s v="Atlanta"/>
    <s v="USA"/>
    <x v="0"/>
    <s v="Male"/>
    <x v="2"/>
    <x v="29"/>
    <n v="60000"/>
    <n v="12000"/>
    <n v="15600"/>
    <n v="5"/>
    <m/>
    <n v="2340"/>
    <x v="1"/>
    <n v="75000"/>
    <x v="82"/>
    <m/>
    <x v="79"/>
    <x v="30"/>
    <x v="3"/>
    <x v="1"/>
  </r>
  <r>
    <d v="2025-03-06T00:00:00"/>
    <s v="Austin"/>
    <s v="USA"/>
    <x v="0"/>
    <s v="Male"/>
    <x v="4"/>
    <x v="30"/>
    <n v="9000"/>
    <n v="1500"/>
    <n v="1950"/>
    <n v="6"/>
    <m/>
    <n v="195"/>
    <x v="1"/>
    <n v="11700"/>
    <x v="282"/>
    <m/>
    <x v="23"/>
    <x v="30"/>
    <x v="3"/>
    <x v="1"/>
  </r>
  <r>
    <d v="2025-03-06T00:00:00"/>
    <s v="Lucknow"/>
    <s v="India"/>
    <x v="0"/>
    <s v="Male"/>
    <x v="0"/>
    <x v="4"/>
    <n v="240"/>
    <n v="40"/>
    <n v="52"/>
    <n v="6"/>
    <m/>
    <n v="15.6"/>
    <x v="1"/>
    <n v="312"/>
    <x v="7"/>
    <m/>
    <x v="7"/>
    <x v="30"/>
    <x v="3"/>
    <x v="1"/>
  </r>
  <r>
    <d v="2025-03-06T00:00:00"/>
    <s v="Las Vegas"/>
    <s v="USA"/>
    <x v="0"/>
    <s v="Female"/>
    <x v="3"/>
    <x v="42"/>
    <n v="90"/>
    <n v="90"/>
    <n v="117"/>
    <n v="1"/>
    <m/>
    <n v="5.85"/>
    <x v="1"/>
    <n v="117"/>
    <x v="129"/>
    <m/>
    <x v="160"/>
    <x v="30"/>
    <x v="3"/>
    <x v="1"/>
  </r>
  <r>
    <d v="2025-03-06T00:00:00"/>
    <s v="Kota"/>
    <s v="India"/>
    <x v="0"/>
    <s v="Female"/>
    <x v="4"/>
    <x v="30"/>
    <n v="12000"/>
    <n v="1500"/>
    <n v="1950"/>
    <n v="8"/>
    <m/>
    <n v="195"/>
    <x v="0"/>
    <n v="15600"/>
    <x v="41"/>
    <m/>
    <x v="42"/>
    <x v="30"/>
    <x v="3"/>
    <x v="1"/>
  </r>
  <r>
    <d v="2025-03-06T00:00:00"/>
    <s v="Abu Dhabi"/>
    <s v="UAE"/>
    <x v="0"/>
    <s v="Female"/>
    <x v="0"/>
    <x v="1"/>
    <n v="480"/>
    <n v="80"/>
    <n v="104"/>
    <n v="6"/>
    <m/>
    <n v="27.6"/>
    <x v="1"/>
    <n v="552"/>
    <x v="7"/>
    <m/>
    <x v="110"/>
    <x v="30"/>
    <x v="3"/>
    <x v="1"/>
  </r>
  <r>
    <d v="2025-03-06T00:00:00"/>
    <s v="Winnipeg"/>
    <s v="Canada"/>
    <x v="1"/>
    <s v="Male"/>
    <x v="0"/>
    <x v="11"/>
    <n v="3850"/>
    <n v="550"/>
    <n v="715"/>
    <n v="7"/>
    <m/>
    <n v="100"/>
    <x v="0"/>
    <n v="4812.5"/>
    <x v="326"/>
    <m/>
    <x v="147"/>
    <x v="30"/>
    <x v="3"/>
    <x v="1"/>
  </r>
  <r>
    <d v="2025-03-06T00:00:00"/>
    <s v="Bangalore"/>
    <s v="India"/>
    <x v="0"/>
    <s v="Female"/>
    <x v="1"/>
    <x v="2"/>
    <n v="900"/>
    <n v="180"/>
    <n v="234"/>
    <n v="5"/>
    <m/>
    <n v="78.75"/>
    <x v="0"/>
    <n v="1125"/>
    <x v="141"/>
    <m/>
    <x v="29"/>
    <x v="30"/>
    <x v="3"/>
    <x v="1"/>
  </r>
  <r>
    <d v="2025-03-06T00:00:00"/>
    <s v="Adelaide"/>
    <s v="Australia"/>
    <x v="0"/>
    <s v="Female"/>
    <x v="3"/>
    <x v="25"/>
    <n v="840"/>
    <n v="120"/>
    <n v="156"/>
    <n v="7"/>
    <m/>
    <n v="54.6"/>
    <x v="1"/>
    <n v="1092"/>
    <x v="32"/>
    <m/>
    <x v="33"/>
    <x v="30"/>
    <x v="3"/>
    <x v="1"/>
  </r>
  <r>
    <d v="2025-03-06T00:00:00"/>
    <s v="Chennai"/>
    <s v="India"/>
    <x v="1"/>
    <s v="Male"/>
    <x v="2"/>
    <x v="12"/>
    <n v="50000"/>
    <n v="25000"/>
    <n v="32500"/>
    <n v="2"/>
    <m/>
    <n v="4875"/>
    <x v="0"/>
    <n v="57500"/>
    <x v="176"/>
    <m/>
    <x v="173"/>
    <x v="30"/>
    <x v="3"/>
    <x v="1"/>
  </r>
  <r>
    <d v="2025-03-06T00:00:00"/>
    <s v="Indianapolis"/>
    <s v="USA"/>
    <x v="0"/>
    <s v="Male"/>
    <x v="4"/>
    <x v="16"/>
    <n v="7200"/>
    <n v="1800"/>
    <n v="2340"/>
    <n v="4"/>
    <m/>
    <n v="234"/>
    <x v="1"/>
    <n v="9360"/>
    <x v="19"/>
    <m/>
    <x v="19"/>
    <x v="30"/>
    <x v="3"/>
    <x v="1"/>
  </r>
  <r>
    <d v="2025-03-06T00:00:00"/>
    <s v="Gandhinagar"/>
    <s v="India"/>
    <x v="0"/>
    <s v="Male"/>
    <x v="0"/>
    <x v="4"/>
    <n v="240"/>
    <n v="40"/>
    <n v="52"/>
    <n v="6"/>
    <m/>
    <n v="21.84"/>
    <x v="0"/>
    <n v="312"/>
    <x v="7"/>
    <m/>
    <x v="7"/>
    <x v="30"/>
    <x v="3"/>
    <x v="1"/>
  </r>
  <r>
    <d v="2025-03-06T00:00:00"/>
    <s v="Denver"/>
    <s v="USA"/>
    <x v="1"/>
    <s v="Female"/>
    <x v="1"/>
    <x v="39"/>
    <n v="200"/>
    <n v="50"/>
    <n v="65"/>
    <n v="4"/>
    <m/>
    <n v="24"/>
    <x v="1"/>
    <n v="240"/>
    <x v="121"/>
    <m/>
    <x v="54"/>
    <x v="30"/>
    <x v="3"/>
    <x v="1"/>
  </r>
  <r>
    <d v="2025-03-06T00:00:00"/>
    <s v="Ajman"/>
    <s v="UAE"/>
    <x v="1"/>
    <s v="Male"/>
    <x v="2"/>
    <x v="12"/>
    <n v="250000"/>
    <n v="25000"/>
    <n v="32500"/>
    <n v="10"/>
    <m/>
    <n v="4875"/>
    <x v="2"/>
    <n v="312500"/>
    <x v="146"/>
    <m/>
    <x v="129"/>
    <x v="30"/>
    <x v="3"/>
    <x v="1"/>
  </r>
  <r>
    <d v="2025-03-06T00:00:00"/>
    <s v="Toronto"/>
    <s v="Canada"/>
    <x v="0"/>
    <s v="Female"/>
    <x v="0"/>
    <x v="6"/>
    <n v="160"/>
    <n v="20"/>
    <n v="26"/>
    <n v="8"/>
    <m/>
    <n v="20.8"/>
    <x v="2"/>
    <n v="208"/>
    <x v="61"/>
    <m/>
    <x v="11"/>
    <x v="30"/>
    <x v="3"/>
    <x v="1"/>
  </r>
  <r>
    <d v="2025-03-06T00:00:00"/>
    <s v="Munich"/>
    <s v="Germany"/>
    <x v="0"/>
    <s v="Male"/>
    <x v="2"/>
    <x v="7"/>
    <n v="550000"/>
    <n v="55000"/>
    <n v="71500"/>
    <n v="10"/>
    <m/>
    <n v="10725"/>
    <x v="0"/>
    <n v="715000"/>
    <x v="124"/>
    <m/>
    <x v="116"/>
    <x v="30"/>
    <x v="3"/>
    <x v="1"/>
  </r>
  <r>
    <d v="2025-03-06T00:00:00"/>
    <s v="Belo Horizonte"/>
    <s v="Brazil"/>
    <x v="0"/>
    <s v="Male"/>
    <x v="0"/>
    <x v="11"/>
    <n v="2200"/>
    <n v="550"/>
    <n v="715"/>
    <n v="4"/>
    <m/>
    <n v="100"/>
    <x v="2"/>
    <n v="2860"/>
    <x v="77"/>
    <m/>
    <x v="75"/>
    <x v="30"/>
    <x v="3"/>
    <x v="1"/>
  </r>
  <r>
    <d v="2025-03-06T00:00:00"/>
    <s v="Sheffield"/>
    <s v="UK"/>
    <x v="1"/>
    <s v="Female"/>
    <x v="3"/>
    <x v="21"/>
    <n v="3150"/>
    <n v="450"/>
    <n v="585"/>
    <n v="7"/>
    <m/>
    <n v="100"/>
    <x v="0"/>
    <n v="3937.5"/>
    <x v="231"/>
    <m/>
    <x v="179"/>
    <x v="30"/>
    <x v="3"/>
    <x v="1"/>
  </r>
  <r>
    <d v="2025-04-06T00:00:00"/>
    <s v="New York"/>
    <s v="USA"/>
    <x v="0"/>
    <s v="Male"/>
    <x v="4"/>
    <x v="35"/>
    <n v="2500"/>
    <n v="500"/>
    <n v="650"/>
    <n v="5"/>
    <m/>
    <n v="100"/>
    <x v="0"/>
    <n v="3250"/>
    <x v="71"/>
    <m/>
    <x v="102"/>
    <x v="30"/>
    <x v="4"/>
    <x v="1"/>
  </r>
  <r>
    <d v="2025-04-06T00:00:00"/>
    <s v="Thiruvananthapuram"/>
    <s v="India"/>
    <x v="0"/>
    <s v="Male"/>
    <x v="2"/>
    <x v="19"/>
    <n v="126000"/>
    <n v="18000"/>
    <n v="23400"/>
    <n v="7"/>
    <m/>
    <n v="3510"/>
    <x v="1"/>
    <n v="157500"/>
    <x v="260"/>
    <m/>
    <x v="36"/>
    <x v="30"/>
    <x v="4"/>
    <x v="1"/>
  </r>
  <r>
    <d v="2025-04-06T00:00:00"/>
    <s v="Mysore"/>
    <s v="India"/>
    <x v="0"/>
    <s v="Female"/>
    <x v="2"/>
    <x v="15"/>
    <n v="10500"/>
    <n v="3500"/>
    <n v="4550"/>
    <n v="3"/>
    <m/>
    <n v="455"/>
    <x v="0"/>
    <n v="13650"/>
    <x v="272"/>
    <m/>
    <x v="205"/>
    <x v="30"/>
    <x v="4"/>
    <x v="1"/>
  </r>
  <r>
    <d v="2025-04-06T00:00:00"/>
    <s v="Perth"/>
    <s v="Australia"/>
    <x v="1"/>
    <s v="Female"/>
    <x v="0"/>
    <x v="1"/>
    <n v="480"/>
    <n v="80"/>
    <n v="104"/>
    <n v="6"/>
    <m/>
    <n v="74.88"/>
    <x v="0"/>
    <n v="624"/>
    <x v="201"/>
    <m/>
    <x v="110"/>
    <x v="30"/>
    <x v="4"/>
    <x v="1"/>
  </r>
  <r>
    <d v="2025-04-06T00:00:00"/>
    <s v="Karimnagar"/>
    <s v="India"/>
    <x v="1"/>
    <s v="Female"/>
    <x v="0"/>
    <x v="32"/>
    <n v="100"/>
    <n v="20"/>
    <n v="26"/>
    <n v="5"/>
    <m/>
    <n v="15.6"/>
    <x v="0"/>
    <n v="130"/>
    <x v="53"/>
    <m/>
    <x v="9"/>
    <x v="30"/>
    <x v="4"/>
    <x v="1"/>
  </r>
  <r>
    <d v="2025-04-06T00:00:00"/>
    <s v="Manaus"/>
    <s v="Brazil"/>
    <x v="0"/>
    <s v="Male"/>
    <x v="0"/>
    <x v="1"/>
    <n v="480"/>
    <n v="80"/>
    <n v="104"/>
    <n v="6"/>
    <m/>
    <n v="30"/>
    <x v="1"/>
    <n v="600"/>
    <x v="20"/>
    <m/>
    <x v="110"/>
    <x v="30"/>
    <x v="4"/>
    <x v="1"/>
  </r>
  <r>
    <d v="2025-04-06T00:00:00"/>
    <s v="Kota"/>
    <s v="India"/>
    <x v="0"/>
    <s v="Male"/>
    <x v="5"/>
    <x v="20"/>
    <n v="60"/>
    <n v="10"/>
    <n v="13"/>
    <n v="6"/>
    <m/>
    <n v="3.9"/>
    <x v="1"/>
    <n v="78"/>
    <x v="209"/>
    <m/>
    <x v="112"/>
    <x v="30"/>
    <x v="4"/>
    <x v="1"/>
  </r>
  <r>
    <d v="2025-04-06T00:00:00"/>
    <s v="Lucknow"/>
    <s v="India"/>
    <x v="0"/>
    <s v="Female"/>
    <x v="0"/>
    <x v="6"/>
    <n v="80"/>
    <n v="20"/>
    <n v="26"/>
    <n v="4"/>
    <m/>
    <n v="5"/>
    <x v="1"/>
    <n v="100"/>
    <x v="9"/>
    <m/>
    <x v="59"/>
    <x v="30"/>
    <x v="4"/>
    <x v="1"/>
  </r>
  <r>
    <d v="2025-04-06T00:00:00"/>
    <s v="Calgary"/>
    <s v="Canada"/>
    <x v="1"/>
    <s v="Female"/>
    <x v="0"/>
    <x v="38"/>
    <n v="180"/>
    <n v="45"/>
    <n v="59"/>
    <n v="4"/>
    <m/>
    <n v="22.5"/>
    <x v="1"/>
    <n v="225"/>
    <x v="65"/>
    <m/>
    <x v="94"/>
    <x v="30"/>
    <x v="4"/>
    <x v="1"/>
  </r>
  <r>
    <d v="2025-04-06T00:00:00"/>
    <s v="Kansas City"/>
    <s v="USA"/>
    <x v="0"/>
    <s v="Female"/>
    <x v="0"/>
    <x v="36"/>
    <n v="330"/>
    <n v="55"/>
    <n v="72"/>
    <n v="6"/>
    <m/>
    <n v="21.45"/>
    <x v="1"/>
    <n v="429"/>
    <x v="136"/>
    <m/>
    <x v="101"/>
    <x v="30"/>
    <x v="4"/>
    <x v="1"/>
  </r>
  <r>
    <d v="2025-04-06T00:00:00"/>
    <s v="Dresden"/>
    <s v="Germany"/>
    <x v="0"/>
    <s v="Male"/>
    <x v="4"/>
    <x v="28"/>
    <n v="400"/>
    <n v="100"/>
    <n v="130"/>
    <n v="4"/>
    <m/>
    <n v="25"/>
    <x v="1"/>
    <n v="500"/>
    <x v="132"/>
    <m/>
    <x v="20"/>
    <x v="30"/>
    <x v="4"/>
    <x v="1"/>
  </r>
  <r>
    <d v="2025-04-06T00:00:00"/>
    <s v="Delhi"/>
    <s v="India"/>
    <x v="0"/>
    <s v="Female"/>
    <x v="0"/>
    <x v="4"/>
    <n v="80"/>
    <n v="40"/>
    <n v="52"/>
    <n v="2"/>
    <m/>
    <n v="7"/>
    <x v="0"/>
    <n v="100"/>
    <x v="9"/>
    <m/>
    <x v="59"/>
    <x v="30"/>
    <x v="4"/>
    <x v="1"/>
  </r>
  <r>
    <d v="2025-04-06T00:00:00"/>
    <s v="Indianapolis"/>
    <s v="USA"/>
    <x v="0"/>
    <s v="Male"/>
    <x v="1"/>
    <x v="54"/>
    <n v="210"/>
    <n v="35"/>
    <n v="46"/>
    <n v="6"/>
    <m/>
    <n v="17.64"/>
    <x v="0"/>
    <n v="252"/>
    <x v="64"/>
    <m/>
    <x v="177"/>
    <x v="30"/>
    <x v="4"/>
    <x v="1"/>
  </r>
  <r>
    <d v="2025-04-06T00:00:00"/>
    <s v="Cologne"/>
    <s v="Germany"/>
    <x v="1"/>
    <s v="Female"/>
    <x v="3"/>
    <x v="48"/>
    <n v="600"/>
    <n v="300"/>
    <n v="390"/>
    <n v="2"/>
    <m/>
    <n v="78"/>
    <x v="1"/>
    <n v="780"/>
    <x v="5"/>
    <m/>
    <x v="5"/>
    <x v="30"/>
    <x v="4"/>
    <x v="1"/>
  </r>
  <r>
    <d v="2025-04-06T00:00:00"/>
    <s v="San Jose"/>
    <s v="USA"/>
    <x v="0"/>
    <s v="Male"/>
    <x v="0"/>
    <x v="32"/>
    <n v="160"/>
    <n v="20"/>
    <n v="26"/>
    <n v="8"/>
    <m/>
    <n v="10"/>
    <x v="1"/>
    <n v="200"/>
    <x v="121"/>
    <m/>
    <x v="11"/>
    <x v="30"/>
    <x v="4"/>
    <x v="1"/>
  </r>
  <r>
    <d v="2025-04-06T00:00:00"/>
    <s v="Etawah"/>
    <s v="India"/>
    <x v="1"/>
    <s v="Female"/>
    <x v="4"/>
    <x v="16"/>
    <n v="7200"/>
    <n v="1800"/>
    <n v="2340"/>
    <n v="4"/>
    <m/>
    <n v="234"/>
    <x v="2"/>
    <n v="9000"/>
    <x v="23"/>
    <m/>
    <x v="19"/>
    <x v="30"/>
    <x v="4"/>
    <x v="1"/>
  </r>
  <r>
    <d v="2025-04-06T00:00:00"/>
    <s v="Kolkata"/>
    <s v="India"/>
    <x v="0"/>
    <s v="Male"/>
    <x v="1"/>
    <x v="55"/>
    <n v="760"/>
    <n v="95"/>
    <n v="124"/>
    <n v="8"/>
    <m/>
    <n v="49.4"/>
    <x v="1"/>
    <n v="988"/>
    <x v="369"/>
    <m/>
    <x v="224"/>
    <x v="30"/>
    <x v="4"/>
    <x v="1"/>
  </r>
  <r>
    <d v="2025-04-06T00:00:00"/>
    <s v="Birmingham"/>
    <s v="UK"/>
    <x v="0"/>
    <s v="Male"/>
    <x v="4"/>
    <x v="13"/>
    <n v="8100"/>
    <n v="900"/>
    <n v="1170"/>
    <n v="9"/>
    <m/>
    <n v="117"/>
    <x v="1"/>
    <n v="10530"/>
    <x v="325"/>
    <m/>
    <x v="226"/>
    <x v="30"/>
    <x v="4"/>
    <x v="1"/>
  </r>
  <r>
    <d v="2025-04-06T00:00:00"/>
    <s v="Nashville"/>
    <s v="USA"/>
    <x v="0"/>
    <s v="Male"/>
    <x v="1"/>
    <x v="55"/>
    <n v="570"/>
    <n v="95"/>
    <n v="124"/>
    <n v="6"/>
    <m/>
    <n v="74.099999999999994"/>
    <x v="2"/>
    <n v="741"/>
    <x v="147"/>
    <m/>
    <x v="130"/>
    <x v="30"/>
    <x v="4"/>
    <x v="1"/>
  </r>
  <r>
    <d v="2025-04-06T00:00:00"/>
    <s v="Sangli"/>
    <s v="India"/>
    <x v="0"/>
    <s v="Female"/>
    <x v="4"/>
    <x v="37"/>
    <n v="2400"/>
    <n v="300"/>
    <n v="390"/>
    <n v="8"/>
    <m/>
    <n v="100"/>
    <x v="2"/>
    <n v="3000"/>
    <x v="47"/>
    <m/>
    <x v="70"/>
    <x v="30"/>
    <x v="4"/>
    <x v="1"/>
  </r>
  <r>
    <d v="2025-04-06T00:00:00"/>
    <s v="Al Ain"/>
    <s v="UAE"/>
    <x v="0"/>
    <s v="Female"/>
    <x v="0"/>
    <x v="33"/>
    <n v="180"/>
    <n v="60"/>
    <n v="78"/>
    <n v="3"/>
    <m/>
    <n v="15.75"/>
    <x v="0"/>
    <n v="225"/>
    <x v="65"/>
    <m/>
    <x v="2"/>
    <x v="30"/>
    <x v="4"/>
    <x v="1"/>
  </r>
  <r>
    <d v="2025-04-06T00:00:00"/>
    <s v="Winnipeg"/>
    <s v="Canada"/>
    <x v="0"/>
    <s v="Female"/>
    <x v="2"/>
    <x v="52"/>
    <n v="30000"/>
    <n v="5000"/>
    <n v="6500"/>
    <n v="6"/>
    <m/>
    <n v="650"/>
    <x v="1"/>
    <n v="39000"/>
    <x v="104"/>
    <m/>
    <x v="146"/>
    <x v="30"/>
    <x v="4"/>
    <x v="1"/>
  </r>
  <r>
    <d v="2025-04-06T00:00:00"/>
    <s v="Chicago"/>
    <s v="USA"/>
    <x v="1"/>
    <s v="Male"/>
    <x v="2"/>
    <x v="17"/>
    <n v="11000"/>
    <n v="2200"/>
    <n v="2860"/>
    <n v="5"/>
    <m/>
    <n v="286"/>
    <x v="1"/>
    <n v="14300"/>
    <x v="21"/>
    <m/>
    <x v="125"/>
    <x v="30"/>
    <x v="4"/>
    <x v="1"/>
  </r>
  <r>
    <d v="2025-04-06T00:00:00"/>
    <s v="Adelaide"/>
    <s v="Australia"/>
    <x v="0"/>
    <s v="Male"/>
    <x v="4"/>
    <x v="13"/>
    <n v="4500"/>
    <n v="900"/>
    <n v="1170"/>
    <n v="5"/>
    <m/>
    <n v="117"/>
    <x v="0"/>
    <n v="5625"/>
    <x v="307"/>
    <m/>
    <x v="40"/>
    <x v="30"/>
    <x v="4"/>
    <x v="1"/>
  </r>
  <r>
    <d v="2025-04-06T00:00:00"/>
    <s v="Sharjah"/>
    <s v="UAE"/>
    <x v="0"/>
    <s v="Male"/>
    <x v="2"/>
    <x v="18"/>
    <n v="6000"/>
    <n v="1200"/>
    <n v="1560"/>
    <n v="5"/>
    <m/>
    <n v="156"/>
    <x v="1"/>
    <n v="7800"/>
    <x v="23"/>
    <m/>
    <x v="25"/>
    <x v="30"/>
    <x v="4"/>
    <x v="1"/>
  </r>
  <r>
    <d v="2025-04-06T00:00:00"/>
    <s v="Stuttgart"/>
    <s v="Germany"/>
    <x v="0"/>
    <s v="Male"/>
    <x v="2"/>
    <x v="10"/>
    <n v="5600"/>
    <n v="800"/>
    <n v="1040"/>
    <n v="7"/>
    <m/>
    <n v="104"/>
    <x v="1"/>
    <n v="7000"/>
    <x v="199"/>
    <m/>
    <x v="135"/>
    <x v="30"/>
    <x v="4"/>
    <x v="1"/>
  </r>
  <r>
    <d v="2025-05-06T00:00:00"/>
    <s v="Kolkata"/>
    <s v="India"/>
    <x v="0"/>
    <s v="Male"/>
    <x v="1"/>
    <x v="54"/>
    <n v="315"/>
    <n v="35"/>
    <n v="46"/>
    <n v="9"/>
    <m/>
    <n v="40.950000000000003"/>
    <x v="2"/>
    <n v="409.5"/>
    <x v="165"/>
    <m/>
    <x v="209"/>
    <x v="30"/>
    <x v="5"/>
    <x v="1"/>
  </r>
  <r>
    <d v="2025-05-06T00:00:00"/>
    <s v="Chennai"/>
    <s v="India"/>
    <x v="0"/>
    <s v="Female"/>
    <x v="2"/>
    <x v="29"/>
    <n v="48000"/>
    <n v="12000"/>
    <n v="15600"/>
    <n v="4"/>
    <m/>
    <n v="2340"/>
    <x v="0"/>
    <n v="60000"/>
    <x v="149"/>
    <m/>
    <x v="43"/>
    <x v="30"/>
    <x v="5"/>
    <x v="1"/>
  </r>
  <r>
    <d v="2025-05-06T00:00:00"/>
    <s v="Jacksonville"/>
    <s v="USA"/>
    <x v="0"/>
    <s v="Female"/>
    <x v="0"/>
    <x v="9"/>
    <n v="360"/>
    <n v="60"/>
    <n v="78"/>
    <n v="6"/>
    <m/>
    <n v="45"/>
    <x v="2"/>
    <n v="450"/>
    <x v="43"/>
    <m/>
    <x v="44"/>
    <x v="30"/>
    <x v="5"/>
    <x v="1"/>
  </r>
  <r>
    <d v="2025-05-06T00:00:00"/>
    <s v="Agra"/>
    <s v="India"/>
    <x v="0"/>
    <s v="Male"/>
    <x v="2"/>
    <x v="24"/>
    <n v="2250"/>
    <n v="250"/>
    <n v="325"/>
    <n v="9"/>
    <m/>
    <n v="100"/>
    <x v="1"/>
    <n v="2812.5"/>
    <x v="225"/>
    <m/>
    <x v="176"/>
    <x v="30"/>
    <x v="5"/>
    <x v="1"/>
  </r>
  <r>
    <d v="2025-05-06T00:00:00"/>
    <s v="Manchester"/>
    <s v="UK"/>
    <x v="1"/>
    <s v="Male"/>
    <x v="0"/>
    <x v="5"/>
    <n v="270"/>
    <n v="90"/>
    <n v="117"/>
    <n v="3"/>
    <m/>
    <n v="35.1"/>
    <x v="1"/>
    <n v="351"/>
    <x v="207"/>
    <m/>
    <x v="37"/>
    <x v="30"/>
    <x v="5"/>
    <x v="1"/>
  </r>
  <r>
    <d v="2025-05-06T00:00:00"/>
    <s v="Bangalore"/>
    <s v="India"/>
    <x v="0"/>
    <s v="Male"/>
    <x v="0"/>
    <x v="5"/>
    <n v="360"/>
    <n v="90"/>
    <n v="117"/>
    <n v="4"/>
    <m/>
    <n v="28.98"/>
    <x v="0"/>
    <n v="414"/>
    <x v="2"/>
    <m/>
    <x v="44"/>
    <x v="30"/>
    <x v="5"/>
    <x v="1"/>
  </r>
  <r>
    <d v="2025-05-06T00:00:00"/>
    <s v="Salvador"/>
    <s v="Brazil"/>
    <x v="0"/>
    <s v="Female"/>
    <x v="2"/>
    <x v="7"/>
    <n v="220000"/>
    <n v="55000"/>
    <n v="71500"/>
    <n v="4"/>
    <m/>
    <n v="10725"/>
    <x v="1"/>
    <n v="286000"/>
    <x v="92"/>
    <m/>
    <x v="73"/>
    <x v="30"/>
    <x v="5"/>
    <x v="1"/>
  </r>
  <r>
    <d v="2025-05-06T00:00:00"/>
    <s v="Bokaro"/>
    <s v="India"/>
    <x v="0"/>
    <s v="Female"/>
    <x v="2"/>
    <x v="24"/>
    <n v="1250"/>
    <n v="250"/>
    <n v="325"/>
    <n v="5"/>
    <m/>
    <n v="71.875"/>
    <x v="1"/>
    <n v="1437.5"/>
    <x v="154"/>
    <m/>
    <x v="81"/>
    <x v="30"/>
    <x v="5"/>
    <x v="1"/>
  </r>
  <r>
    <d v="2025-05-06T00:00:00"/>
    <s v="Pune"/>
    <s v="India"/>
    <x v="0"/>
    <s v="Female"/>
    <x v="4"/>
    <x v="31"/>
    <n v="1600"/>
    <n v="800"/>
    <n v="1040"/>
    <n v="2"/>
    <m/>
    <n v="104"/>
    <x v="0"/>
    <n v="2080"/>
    <x v="161"/>
    <m/>
    <x v="41"/>
    <x v="30"/>
    <x v="5"/>
    <x v="1"/>
  </r>
  <r>
    <d v="2025-05-06T00:00:00"/>
    <s v="Dresden"/>
    <s v="Germany"/>
    <x v="0"/>
    <s v="Female"/>
    <x v="0"/>
    <x v="0"/>
    <n v="750"/>
    <n v="250"/>
    <n v="325"/>
    <n v="3"/>
    <m/>
    <n v="43.125"/>
    <x v="1"/>
    <n v="862.5"/>
    <x v="113"/>
    <m/>
    <x v="126"/>
    <x v="30"/>
    <x v="5"/>
    <x v="1"/>
  </r>
  <r>
    <d v="2025-05-06T00:00:00"/>
    <s v="Palghar"/>
    <s v="India"/>
    <x v="1"/>
    <s v="Male"/>
    <x v="4"/>
    <x v="13"/>
    <n v="6300"/>
    <n v="900"/>
    <n v="1170"/>
    <n v="7"/>
    <m/>
    <n v="117"/>
    <x v="0"/>
    <n v="8190"/>
    <x v="108"/>
    <m/>
    <x v="98"/>
    <x v="30"/>
    <x v="5"/>
    <x v="1"/>
  </r>
  <r>
    <d v="2025-05-06T00:00:00"/>
    <s v="Satna"/>
    <s v="India"/>
    <x v="0"/>
    <s v="Male"/>
    <x v="5"/>
    <x v="57"/>
    <n v="250"/>
    <n v="25"/>
    <n v="33"/>
    <n v="10"/>
    <m/>
    <n v="32.5"/>
    <x v="2"/>
    <n v="325"/>
    <x v="24"/>
    <m/>
    <x v="165"/>
    <x v="30"/>
    <x v="5"/>
    <x v="1"/>
  </r>
  <r>
    <d v="2025-05-06T00:00:00"/>
    <s v="Adelaide"/>
    <s v="Australia"/>
    <x v="0"/>
    <s v="Female"/>
    <x v="2"/>
    <x v="17"/>
    <n v="19800"/>
    <n v="2200"/>
    <n v="2860"/>
    <n v="9"/>
    <m/>
    <n v="286"/>
    <x v="0"/>
    <n v="25740"/>
    <x v="394"/>
    <m/>
    <x v="242"/>
    <x v="30"/>
    <x v="5"/>
    <x v="1"/>
  </r>
  <r>
    <d v="2025-05-06T00:00:00"/>
    <s v="Bristol"/>
    <s v="UK"/>
    <x v="0"/>
    <s v="Male"/>
    <x v="0"/>
    <x v="33"/>
    <n v="300"/>
    <n v="60"/>
    <n v="78"/>
    <n v="5"/>
    <m/>
    <n v="26.25"/>
    <x v="0"/>
    <n v="375"/>
    <x v="24"/>
    <m/>
    <x v="85"/>
    <x v="30"/>
    <x v="5"/>
    <x v="1"/>
  </r>
  <r>
    <d v="2025-05-06T00:00:00"/>
    <s v="Lucknow"/>
    <s v="India"/>
    <x v="0"/>
    <s v="Male"/>
    <x v="0"/>
    <x v="4"/>
    <n v="200"/>
    <n v="40"/>
    <n v="52"/>
    <n v="5"/>
    <m/>
    <n v="13"/>
    <x v="1"/>
    <n v="260"/>
    <x v="55"/>
    <m/>
    <x v="54"/>
    <x v="30"/>
    <x v="5"/>
    <x v="1"/>
  </r>
  <r>
    <d v="2025-05-06T00:00:00"/>
    <s v="San Jose"/>
    <s v="USA"/>
    <x v="1"/>
    <s v="Female"/>
    <x v="2"/>
    <x v="15"/>
    <n v="24500"/>
    <n v="3500"/>
    <n v="4550"/>
    <n v="7"/>
    <m/>
    <n v="455"/>
    <x v="2"/>
    <n v="31850"/>
    <x v="305"/>
    <m/>
    <x v="47"/>
    <x v="30"/>
    <x v="5"/>
    <x v="1"/>
  </r>
  <r>
    <d v="2025-05-06T00:00:00"/>
    <s v="Sambalpur"/>
    <s v="India"/>
    <x v="1"/>
    <s v="Male"/>
    <x v="0"/>
    <x v="6"/>
    <n v="100"/>
    <n v="20"/>
    <n v="26"/>
    <n v="5"/>
    <m/>
    <n v="15"/>
    <x v="0"/>
    <n v="125"/>
    <x v="29"/>
    <m/>
    <x v="9"/>
    <x v="30"/>
    <x v="5"/>
    <x v="1"/>
  </r>
  <r>
    <d v="2025-05-06T00:00:00"/>
    <s v="Sharjah"/>
    <s v="UAE"/>
    <x v="0"/>
    <s v="Female"/>
    <x v="0"/>
    <x v="14"/>
    <n v="1120"/>
    <n v="140"/>
    <n v="182"/>
    <n v="8"/>
    <m/>
    <n v="98"/>
    <x v="0"/>
    <n v="1400"/>
    <x v="395"/>
    <m/>
    <x v="210"/>
    <x v="30"/>
    <x v="5"/>
    <x v="1"/>
  </r>
  <r>
    <d v="2025-05-06T00:00:00"/>
    <s v="Sangli"/>
    <s v="India"/>
    <x v="0"/>
    <s v="Male"/>
    <x v="4"/>
    <x v="30"/>
    <n v="12000"/>
    <n v="1500"/>
    <n v="1950"/>
    <n v="8"/>
    <m/>
    <n v="195"/>
    <x v="1"/>
    <n v="13800"/>
    <x v="23"/>
    <m/>
    <x v="42"/>
    <x v="30"/>
    <x v="5"/>
    <x v="1"/>
  </r>
  <r>
    <d v="2025-05-06T00:00:00"/>
    <s v="San Francisco"/>
    <s v="USA"/>
    <x v="0"/>
    <s v="Female"/>
    <x v="0"/>
    <x v="11"/>
    <n v="3850"/>
    <n v="550"/>
    <n v="715"/>
    <n v="7"/>
    <m/>
    <n v="100"/>
    <x v="0"/>
    <n v="4620"/>
    <x v="245"/>
    <m/>
    <x v="147"/>
    <x v="30"/>
    <x v="5"/>
    <x v="1"/>
  </r>
  <r>
    <d v="2025-05-06T00:00:00"/>
    <s v="Kharagpur"/>
    <s v="India"/>
    <x v="0"/>
    <s v="Male"/>
    <x v="4"/>
    <x v="51"/>
    <n v="3600"/>
    <n v="600"/>
    <n v="780"/>
    <n v="6"/>
    <m/>
    <n v="100"/>
    <x v="2"/>
    <n v="4680"/>
    <x v="110"/>
    <m/>
    <x v="16"/>
    <x v="30"/>
    <x v="5"/>
    <x v="1"/>
  </r>
  <r>
    <d v="2025-05-06T00:00:00"/>
    <s v="Bhiwani"/>
    <s v="India"/>
    <x v="0"/>
    <s v="Female"/>
    <x v="0"/>
    <x v="14"/>
    <n v="980"/>
    <n v="140"/>
    <n v="182"/>
    <n v="7"/>
    <m/>
    <n v="63.7"/>
    <x v="1"/>
    <n v="1274"/>
    <x v="135"/>
    <m/>
    <x v="121"/>
    <x v="30"/>
    <x v="5"/>
    <x v="1"/>
  </r>
  <r>
    <d v="2025-05-06T00:00:00"/>
    <s v="Perth"/>
    <s v="Australia"/>
    <x v="0"/>
    <s v="Male"/>
    <x v="0"/>
    <x v="6"/>
    <n v="120"/>
    <n v="20"/>
    <n v="26"/>
    <n v="6"/>
    <m/>
    <n v="9.66"/>
    <x v="0"/>
    <n v="138"/>
    <x v="209"/>
    <m/>
    <x v="4"/>
    <x v="30"/>
    <x v="5"/>
    <x v="1"/>
  </r>
  <r>
    <d v="2025-06-06T00:00:00"/>
    <s v="Gandhinagar"/>
    <s v="India"/>
    <x v="0"/>
    <s v="Male"/>
    <x v="0"/>
    <x v="9"/>
    <n v="120"/>
    <n v="60"/>
    <n v="78"/>
    <n v="2"/>
    <m/>
    <n v="7.8"/>
    <x v="1"/>
    <n v="156"/>
    <x v="4"/>
    <m/>
    <x v="4"/>
    <x v="30"/>
    <x v="0"/>
    <x v="1"/>
  </r>
  <r>
    <d v="2025-06-06T00:00:00"/>
    <s v="Quebec City"/>
    <s v="Canada"/>
    <x v="1"/>
    <s v="Female"/>
    <x v="0"/>
    <x v="1"/>
    <n v="160"/>
    <n v="80"/>
    <n v="104"/>
    <n v="2"/>
    <m/>
    <n v="20"/>
    <x v="1"/>
    <n v="200"/>
    <x v="121"/>
    <m/>
    <x v="11"/>
    <x v="30"/>
    <x v="0"/>
    <x v="1"/>
  </r>
  <r>
    <d v="2025-06-06T00:00:00"/>
    <s v="Adelaide"/>
    <s v="Australia"/>
    <x v="0"/>
    <s v="Male"/>
    <x v="3"/>
    <x v="21"/>
    <n v="3600"/>
    <n v="450"/>
    <n v="585"/>
    <n v="8"/>
    <m/>
    <n v="100"/>
    <x v="1"/>
    <n v="4680"/>
    <x v="110"/>
    <m/>
    <x v="16"/>
    <x v="30"/>
    <x v="0"/>
    <x v="1"/>
  </r>
  <r>
    <d v="2025-06-06T00:00:00"/>
    <s v="Montreal"/>
    <s v="Canada"/>
    <x v="0"/>
    <s v="Female"/>
    <x v="0"/>
    <x v="6"/>
    <n v="200"/>
    <n v="20"/>
    <n v="26"/>
    <n v="10"/>
    <m/>
    <n v="18.2"/>
    <x v="0"/>
    <n v="260"/>
    <x v="55"/>
    <m/>
    <x v="54"/>
    <x v="30"/>
    <x v="0"/>
    <x v="1"/>
  </r>
  <r>
    <d v="2025-06-06T00:00:00"/>
    <s v="Milwaukee"/>
    <s v="USA"/>
    <x v="0"/>
    <s v="Male"/>
    <x v="1"/>
    <x v="47"/>
    <n v="100"/>
    <n v="25"/>
    <n v="33"/>
    <n v="4"/>
    <m/>
    <n v="8.75"/>
    <x v="0"/>
    <n v="125"/>
    <x v="29"/>
    <m/>
    <x v="91"/>
    <x v="30"/>
    <x v="0"/>
    <x v="1"/>
  </r>
  <r>
    <d v="2025-06-06T00:00:00"/>
    <s v="Frankfurt"/>
    <s v="Germany"/>
    <x v="0"/>
    <s v="Male"/>
    <x v="2"/>
    <x v="18"/>
    <n v="8400"/>
    <n v="1200"/>
    <n v="1560"/>
    <n v="7"/>
    <m/>
    <n v="156"/>
    <x v="1"/>
    <n v="10920"/>
    <x v="303"/>
    <m/>
    <x v="100"/>
    <x v="30"/>
    <x v="0"/>
    <x v="1"/>
  </r>
  <r>
    <d v="2025-06-06T00:00:00"/>
    <s v="Manaus"/>
    <s v="Brazil"/>
    <x v="1"/>
    <s v="Female"/>
    <x v="1"/>
    <x v="44"/>
    <n v="450"/>
    <n v="150"/>
    <n v="195"/>
    <n v="3"/>
    <m/>
    <n v="70.2"/>
    <x v="0"/>
    <n v="585"/>
    <x v="74"/>
    <m/>
    <x v="72"/>
    <x v="30"/>
    <x v="0"/>
    <x v="1"/>
  </r>
  <r>
    <d v="2025-06-06T00:00:00"/>
    <s v="Los Angeles"/>
    <s v="USA"/>
    <x v="1"/>
    <s v="Male"/>
    <x v="0"/>
    <x v="43"/>
    <n v="49"/>
    <n v="7"/>
    <n v="9"/>
    <n v="7"/>
    <m/>
    <n v="7.6440000000000001"/>
    <x v="0"/>
    <n v="63.7"/>
    <x v="200"/>
    <m/>
    <x v="34"/>
    <x v="30"/>
    <x v="0"/>
    <x v="1"/>
  </r>
  <r>
    <d v="2025-06-06T00:00:00"/>
    <s v="Atlanta"/>
    <s v="USA"/>
    <x v="0"/>
    <s v="Male"/>
    <x v="0"/>
    <x v="9"/>
    <n v="240"/>
    <n v="60"/>
    <n v="78"/>
    <n v="4"/>
    <m/>
    <n v="15.6"/>
    <x v="1"/>
    <n v="312"/>
    <x v="7"/>
    <m/>
    <x v="7"/>
    <x v="30"/>
    <x v="0"/>
    <x v="1"/>
  </r>
  <r>
    <d v="2025-06-06T00:00:00"/>
    <s v="Palghar"/>
    <s v="India"/>
    <x v="0"/>
    <s v="Male"/>
    <x v="3"/>
    <x v="25"/>
    <n v="480"/>
    <n v="120"/>
    <n v="156"/>
    <n v="4"/>
    <m/>
    <n v="62.4"/>
    <x v="2"/>
    <n v="624"/>
    <x v="201"/>
    <m/>
    <x v="110"/>
    <x v="30"/>
    <x v="0"/>
    <x v="1"/>
  </r>
  <r>
    <d v="2025-06-06T00:00:00"/>
    <s v="Los Angeles"/>
    <s v="USA"/>
    <x v="0"/>
    <s v="Female"/>
    <x v="4"/>
    <x v="35"/>
    <n v="2000"/>
    <n v="500"/>
    <n v="650"/>
    <n v="4"/>
    <m/>
    <n v="100"/>
    <x v="1"/>
    <n v="2600"/>
    <x v="47"/>
    <m/>
    <x v="48"/>
    <x v="30"/>
    <x v="0"/>
    <x v="1"/>
  </r>
  <r>
    <d v="2025-06-06T00:00:00"/>
    <s v="Boston"/>
    <s v="USA"/>
    <x v="0"/>
    <s v="Male"/>
    <x v="5"/>
    <x v="56"/>
    <n v="60"/>
    <n v="20"/>
    <n v="26"/>
    <n v="3"/>
    <m/>
    <n v="5.46"/>
    <x v="0"/>
    <n v="78"/>
    <x v="209"/>
    <m/>
    <x v="112"/>
    <x v="30"/>
    <x v="0"/>
    <x v="1"/>
  </r>
  <r>
    <d v="2025-06-06T00:00:00"/>
    <s v="Jacksonville"/>
    <s v="USA"/>
    <x v="0"/>
    <s v="Female"/>
    <x v="2"/>
    <x v="18"/>
    <n v="6000"/>
    <n v="1200"/>
    <n v="1560"/>
    <n v="5"/>
    <m/>
    <n v="156"/>
    <x v="1"/>
    <n v="6900"/>
    <x v="16"/>
    <m/>
    <x v="25"/>
    <x v="30"/>
    <x v="0"/>
    <x v="1"/>
  </r>
  <r>
    <d v="2025-06-06T00:00:00"/>
    <s v="Baranagar"/>
    <s v="India"/>
    <x v="0"/>
    <s v="Male"/>
    <x v="1"/>
    <x v="50"/>
    <n v="1400"/>
    <n v="200"/>
    <n v="260"/>
    <n v="7"/>
    <m/>
    <n v="91"/>
    <x v="1"/>
    <n v="1820"/>
    <x v="109"/>
    <m/>
    <x v="99"/>
    <x v="30"/>
    <x v="0"/>
    <x v="1"/>
  </r>
  <r>
    <d v="2025-06-06T00:00:00"/>
    <s v="Canberra"/>
    <s v="Australia"/>
    <x v="0"/>
    <s v="Female"/>
    <x v="5"/>
    <x v="41"/>
    <n v="6"/>
    <n v="3"/>
    <n v="4"/>
    <n v="2"/>
    <m/>
    <n v="0.48299999999999998"/>
    <x v="0"/>
    <n v="6.9"/>
    <x v="373"/>
    <m/>
    <x v="241"/>
    <x v="30"/>
    <x v="0"/>
    <x v="1"/>
  </r>
  <r>
    <d v="2025-06-06T00:00:00"/>
    <s v="Calgary"/>
    <s v="Canada"/>
    <x v="0"/>
    <s v="Female"/>
    <x v="2"/>
    <x v="24"/>
    <n v="1500"/>
    <n v="250"/>
    <n v="325"/>
    <n v="6"/>
    <m/>
    <n v="97.5"/>
    <x v="1"/>
    <n v="1950"/>
    <x v="0"/>
    <m/>
    <x v="0"/>
    <x v="30"/>
    <x v="0"/>
    <x v="1"/>
  </r>
  <r>
    <d v="2025-06-06T00:00:00"/>
    <s v="Nashville"/>
    <s v="USA"/>
    <x v="0"/>
    <s v="Female"/>
    <x v="2"/>
    <x v="29"/>
    <n v="72000"/>
    <n v="12000"/>
    <n v="15600"/>
    <n v="6"/>
    <m/>
    <n v="2340"/>
    <x v="1"/>
    <n v="93600"/>
    <x v="39"/>
    <m/>
    <x v="39"/>
    <x v="30"/>
    <x v="0"/>
    <x v="1"/>
  </r>
  <r>
    <d v="2025-06-06T00:00:00"/>
    <s v="Sangli"/>
    <s v="India"/>
    <x v="0"/>
    <s v="Female"/>
    <x v="0"/>
    <x v="6"/>
    <n v="100"/>
    <n v="20"/>
    <n v="26"/>
    <n v="5"/>
    <m/>
    <n v="9.1"/>
    <x v="0"/>
    <n v="130"/>
    <x v="53"/>
    <m/>
    <x v="9"/>
    <x v="30"/>
    <x v="0"/>
    <x v="1"/>
  </r>
  <r>
    <d v="2025-06-06T00:00:00"/>
    <s v="Sydney"/>
    <s v="Australia"/>
    <x v="0"/>
    <s v="Male"/>
    <x v="0"/>
    <x v="14"/>
    <n v="840"/>
    <n v="140"/>
    <n v="182"/>
    <n v="6"/>
    <m/>
    <n v="54.6"/>
    <x v="1"/>
    <n v="1092"/>
    <x v="32"/>
    <m/>
    <x v="33"/>
    <x v="30"/>
    <x v="0"/>
    <x v="1"/>
  </r>
  <r>
    <d v="2025-06-06T00:00:00"/>
    <s v="Dallas"/>
    <s v="USA"/>
    <x v="0"/>
    <s v="Female"/>
    <x v="2"/>
    <x v="19"/>
    <n v="108000"/>
    <n v="18000"/>
    <n v="23400"/>
    <n v="6"/>
    <m/>
    <n v="3510"/>
    <x v="0"/>
    <n v="140400"/>
    <x v="70"/>
    <m/>
    <x v="68"/>
    <x v="30"/>
    <x v="0"/>
    <x v="1"/>
  </r>
  <r>
    <d v="2025-06-06T00:00:00"/>
    <s v="Baltimore"/>
    <s v="USA"/>
    <x v="1"/>
    <s v="Male"/>
    <x v="5"/>
    <x v="56"/>
    <n v="100"/>
    <n v="20"/>
    <n v="26"/>
    <n v="5"/>
    <m/>
    <n v="13"/>
    <x v="1"/>
    <n v="130"/>
    <x v="53"/>
    <m/>
    <x v="9"/>
    <x v="30"/>
    <x v="0"/>
    <x v="1"/>
  </r>
  <r>
    <d v="2025-06-06T00:00:00"/>
    <s v="New York"/>
    <s v="USA"/>
    <x v="0"/>
    <s v="Female"/>
    <x v="1"/>
    <x v="39"/>
    <n v="350"/>
    <n v="50"/>
    <n v="65"/>
    <n v="7"/>
    <m/>
    <n v="29.4"/>
    <x v="0"/>
    <n v="420"/>
    <x v="91"/>
    <m/>
    <x v="170"/>
    <x v="30"/>
    <x v="0"/>
    <x v="1"/>
  </r>
  <r>
    <d v="2025-06-06T00:00:00"/>
    <s v="Nashik"/>
    <s v="India"/>
    <x v="0"/>
    <s v="Male"/>
    <x v="0"/>
    <x v="27"/>
    <n v="320"/>
    <n v="40"/>
    <n v="52"/>
    <n v="8"/>
    <m/>
    <n v="41.6"/>
    <x v="2"/>
    <n v="416"/>
    <x v="27"/>
    <m/>
    <x v="28"/>
    <x v="30"/>
    <x v="0"/>
    <x v="1"/>
  </r>
  <r>
    <d v="2025-06-06T00:00:00"/>
    <s v="Kanpur"/>
    <s v="India"/>
    <x v="0"/>
    <s v="Female"/>
    <x v="0"/>
    <x v="11"/>
    <n v="1100"/>
    <n v="550"/>
    <n v="715"/>
    <n v="2"/>
    <m/>
    <n v="68.75"/>
    <x v="1"/>
    <n v="1375"/>
    <x v="266"/>
    <m/>
    <x v="66"/>
    <x v="30"/>
    <x v="0"/>
    <x v="1"/>
  </r>
  <r>
    <d v="2025-06-06T00:00:00"/>
    <s v="Perth"/>
    <s v="Australia"/>
    <x v="0"/>
    <s v="Male"/>
    <x v="1"/>
    <x v="39"/>
    <n v="250"/>
    <n v="50"/>
    <n v="65"/>
    <n v="5"/>
    <m/>
    <n v="20.125"/>
    <x v="0"/>
    <n v="287.5"/>
    <x v="238"/>
    <m/>
    <x v="67"/>
    <x v="30"/>
    <x v="0"/>
    <x v="1"/>
  </r>
  <r>
    <d v="2025-06-06T00:00:00"/>
    <s v="Rewa"/>
    <s v="India"/>
    <x v="0"/>
    <s v="Female"/>
    <x v="2"/>
    <x v="52"/>
    <n v="30000"/>
    <n v="5000"/>
    <n v="6500"/>
    <n v="6"/>
    <m/>
    <n v="650"/>
    <x v="0"/>
    <n v="36000"/>
    <x v="144"/>
    <m/>
    <x v="146"/>
    <x v="30"/>
    <x v="0"/>
    <x v="1"/>
  </r>
  <r>
    <d v="2025-06-06T00:00:00"/>
    <s v="Bhopal"/>
    <s v="India"/>
    <x v="0"/>
    <s v="Female"/>
    <x v="0"/>
    <x v="32"/>
    <n v="80"/>
    <n v="20"/>
    <n v="26"/>
    <n v="4"/>
    <m/>
    <n v="5.2"/>
    <x v="1"/>
    <n v="104"/>
    <x v="60"/>
    <m/>
    <x v="59"/>
    <x v="30"/>
    <x v="0"/>
    <x v="1"/>
  </r>
  <r>
    <d v="2025-06-06T00:00:00"/>
    <s v="Sharjah"/>
    <s v="UAE"/>
    <x v="0"/>
    <s v="Female"/>
    <x v="0"/>
    <x v="33"/>
    <n v="540"/>
    <n v="60"/>
    <n v="78"/>
    <n v="9"/>
    <m/>
    <n v="49.14"/>
    <x v="0"/>
    <n v="702"/>
    <x v="8"/>
    <m/>
    <x v="8"/>
    <x v="30"/>
    <x v="0"/>
    <x v="1"/>
  </r>
  <r>
    <d v="2025-06-06T00:00:00"/>
    <s v="Bareilly"/>
    <s v="India"/>
    <x v="0"/>
    <s v="Female"/>
    <x v="0"/>
    <x v="0"/>
    <n v="1250"/>
    <n v="250"/>
    <n v="325"/>
    <n v="5"/>
    <m/>
    <n v="100"/>
    <x v="0"/>
    <n v="1562.5"/>
    <x v="85"/>
    <m/>
    <x v="81"/>
    <x v="30"/>
    <x v="0"/>
    <x v="1"/>
  </r>
  <r>
    <d v="2025-06-06T00:00:00"/>
    <s v="Boston"/>
    <s v="USA"/>
    <x v="1"/>
    <s v="Female"/>
    <x v="0"/>
    <x v="32"/>
    <n v="180"/>
    <n v="20"/>
    <n v="26"/>
    <n v="9"/>
    <m/>
    <n v="23.4"/>
    <x v="1"/>
    <n v="234"/>
    <x v="2"/>
    <m/>
    <x v="2"/>
    <x v="30"/>
    <x v="0"/>
    <x v="1"/>
  </r>
  <r>
    <d v="2025-06-06T00:00:00"/>
    <s v="Mysore"/>
    <s v="India"/>
    <x v="1"/>
    <s v="Male"/>
    <x v="0"/>
    <x v="27"/>
    <n v="360"/>
    <n v="40"/>
    <n v="52"/>
    <n v="9"/>
    <m/>
    <n v="56.16"/>
    <x v="0"/>
    <n v="468"/>
    <x v="101"/>
    <m/>
    <x v="44"/>
    <x v="30"/>
    <x v="0"/>
    <x v="1"/>
  </r>
  <r>
    <d v="2025-06-06T00:00:00"/>
    <s v="Delhi"/>
    <s v="India"/>
    <x v="0"/>
    <s v="Male"/>
    <x v="0"/>
    <x v="38"/>
    <n v="225"/>
    <n v="45"/>
    <n v="59"/>
    <n v="5"/>
    <m/>
    <n v="20.475000000000001"/>
    <x v="0"/>
    <n v="292.5"/>
    <x v="37"/>
    <m/>
    <x v="154"/>
    <x v="30"/>
    <x v="0"/>
    <x v="1"/>
  </r>
  <r>
    <d v="2025-07-06T00:00:00"/>
    <s v="Las Vegas"/>
    <s v="USA"/>
    <x v="0"/>
    <s v="Female"/>
    <x v="0"/>
    <x v="0"/>
    <n v="1000"/>
    <n v="250"/>
    <n v="325"/>
    <n v="4"/>
    <m/>
    <n v="65"/>
    <x v="1"/>
    <n v="1300"/>
    <x v="52"/>
    <m/>
    <x v="22"/>
    <x v="30"/>
    <x v="6"/>
    <x v="1"/>
  </r>
  <r>
    <d v="2025-07-06T00:00:00"/>
    <s v="New York"/>
    <s v="USA"/>
    <x v="1"/>
    <s v="Female"/>
    <x v="4"/>
    <x v="30"/>
    <n v="10500"/>
    <n v="1500"/>
    <n v="1950"/>
    <n v="7"/>
    <m/>
    <n v="195"/>
    <x v="0"/>
    <n v="13125"/>
    <x v="321"/>
    <m/>
    <x v="205"/>
    <x v="30"/>
    <x v="6"/>
    <x v="1"/>
  </r>
  <r>
    <d v="2025-07-06T00:00:00"/>
    <s v="Denver"/>
    <s v="USA"/>
    <x v="0"/>
    <s v="Male"/>
    <x v="5"/>
    <x v="57"/>
    <n v="125"/>
    <n v="25"/>
    <n v="33"/>
    <n v="5"/>
    <m/>
    <n v="8.125"/>
    <x v="1"/>
    <n v="162.5"/>
    <x v="238"/>
    <m/>
    <x v="144"/>
    <x v="30"/>
    <x v="6"/>
    <x v="1"/>
  </r>
  <r>
    <d v="2025-07-06T00:00:00"/>
    <s v="Dallas"/>
    <s v="USA"/>
    <x v="1"/>
    <s v="Male"/>
    <x v="2"/>
    <x v="19"/>
    <n v="126000"/>
    <n v="18000"/>
    <n v="23400"/>
    <n v="7"/>
    <m/>
    <n v="3510"/>
    <x v="1"/>
    <n v="163800"/>
    <x v="285"/>
    <m/>
    <x v="36"/>
    <x v="30"/>
    <x v="6"/>
    <x v="1"/>
  </r>
  <r>
    <d v="2025-07-06T00:00:00"/>
    <s v="Fortaleza"/>
    <s v="Brazil"/>
    <x v="1"/>
    <s v="Male"/>
    <x v="0"/>
    <x v="14"/>
    <n v="980"/>
    <n v="140"/>
    <n v="182"/>
    <n v="7"/>
    <m/>
    <n v="100"/>
    <x v="0"/>
    <n v="1274"/>
    <x v="135"/>
    <m/>
    <x v="121"/>
    <x v="30"/>
    <x v="6"/>
    <x v="1"/>
  </r>
  <r>
    <d v="2025-07-06T00:00:00"/>
    <s v="Kolkata"/>
    <s v="India"/>
    <x v="0"/>
    <s v="Female"/>
    <x v="0"/>
    <x v="1"/>
    <n v="320"/>
    <n v="80"/>
    <n v="104"/>
    <n v="4"/>
    <m/>
    <n v="20.8"/>
    <x v="1"/>
    <n v="416"/>
    <x v="27"/>
    <m/>
    <x v="28"/>
    <x v="30"/>
    <x v="6"/>
    <x v="1"/>
  </r>
  <r>
    <d v="2025-07-06T00:00:00"/>
    <s v="Abu Dhabi"/>
    <s v="UAE"/>
    <x v="0"/>
    <s v="Female"/>
    <x v="0"/>
    <x v="11"/>
    <n v="3300"/>
    <n v="550"/>
    <n v="715"/>
    <n v="6"/>
    <m/>
    <n v="100"/>
    <x v="1"/>
    <n v="4290"/>
    <x v="239"/>
    <m/>
    <x v="187"/>
    <x v="30"/>
    <x v="6"/>
    <x v="1"/>
  </r>
  <r>
    <d v="2025-07-06T00:00:00"/>
    <s v="Belo Horizonte"/>
    <s v="Brazil"/>
    <x v="0"/>
    <s v="Female"/>
    <x v="2"/>
    <x v="12"/>
    <n v="150000"/>
    <n v="25000"/>
    <n v="32500"/>
    <n v="6"/>
    <m/>
    <n v="4875"/>
    <x v="0"/>
    <n v="195000"/>
    <x v="174"/>
    <m/>
    <x v="77"/>
    <x v="30"/>
    <x v="6"/>
    <x v="1"/>
  </r>
  <r>
    <d v="2025-07-06T00:00:00"/>
    <s v="Visakhapatnam"/>
    <s v="India"/>
    <x v="1"/>
    <s v="Female"/>
    <x v="0"/>
    <x v="5"/>
    <n v="360"/>
    <n v="90"/>
    <n v="117"/>
    <n v="4"/>
    <m/>
    <n v="67.5"/>
    <x v="2"/>
    <n v="450"/>
    <x v="43"/>
    <m/>
    <x v="44"/>
    <x v="30"/>
    <x v="6"/>
    <x v="1"/>
  </r>
  <r>
    <d v="2025-07-06T00:00:00"/>
    <s v="Hyderabad"/>
    <s v="India"/>
    <x v="0"/>
    <s v="Male"/>
    <x v="2"/>
    <x v="24"/>
    <n v="2000"/>
    <n v="250"/>
    <n v="325"/>
    <n v="8"/>
    <m/>
    <n v="100"/>
    <x v="2"/>
    <n v="2400"/>
    <x v="40"/>
    <m/>
    <x v="48"/>
    <x v="30"/>
    <x v="6"/>
    <x v="1"/>
  </r>
  <r>
    <d v="2025-07-06T00:00:00"/>
    <s v="Bristol"/>
    <s v="UK"/>
    <x v="0"/>
    <s v="Female"/>
    <x v="2"/>
    <x v="7"/>
    <n v="550000"/>
    <n v="55000"/>
    <n v="71500"/>
    <n v="10"/>
    <m/>
    <n v="10725"/>
    <x v="2"/>
    <n v="632500"/>
    <x v="287"/>
    <m/>
    <x v="116"/>
    <x v="30"/>
    <x v="6"/>
    <x v="1"/>
  </r>
  <r>
    <d v="2025-07-06T00:00:00"/>
    <s v="Ludhiana"/>
    <s v="India"/>
    <x v="0"/>
    <s v="Male"/>
    <x v="0"/>
    <x v="33"/>
    <n v="360"/>
    <n v="60"/>
    <n v="78"/>
    <n v="6"/>
    <m/>
    <n v="31.5"/>
    <x v="0"/>
    <n v="450"/>
    <x v="43"/>
    <m/>
    <x v="44"/>
    <x v="30"/>
    <x v="6"/>
    <x v="1"/>
  </r>
  <r>
    <d v="2025-07-06T00:00:00"/>
    <s v="Pali"/>
    <s v="India"/>
    <x v="0"/>
    <s v="Male"/>
    <x v="2"/>
    <x v="18"/>
    <n v="2400"/>
    <n v="1200"/>
    <n v="1560"/>
    <n v="2"/>
    <m/>
    <n v="156"/>
    <x v="0"/>
    <n v="3120"/>
    <x v="72"/>
    <m/>
    <x v="70"/>
    <x v="30"/>
    <x v="6"/>
    <x v="1"/>
  </r>
  <r>
    <d v="2025-07-06T00:00:00"/>
    <s v="Fujairah"/>
    <s v="UAE"/>
    <x v="0"/>
    <s v="Male"/>
    <x v="2"/>
    <x v="15"/>
    <n v="17500"/>
    <n v="3500"/>
    <n v="4550"/>
    <n v="5"/>
    <m/>
    <n v="455"/>
    <x v="1"/>
    <n v="22750"/>
    <x v="18"/>
    <m/>
    <x v="118"/>
    <x v="30"/>
    <x v="6"/>
    <x v="1"/>
  </r>
  <r>
    <d v="2025-07-06T00:00:00"/>
    <s v="Sheffield"/>
    <s v="UK"/>
    <x v="0"/>
    <s v="Male"/>
    <x v="0"/>
    <x v="0"/>
    <n v="1500"/>
    <n v="250"/>
    <n v="325"/>
    <n v="6"/>
    <m/>
    <n v="100"/>
    <x v="0"/>
    <n v="1950"/>
    <x v="0"/>
    <m/>
    <x v="0"/>
    <x v="30"/>
    <x v="6"/>
    <x v="1"/>
  </r>
  <r>
    <d v="2025-07-06T00:00:00"/>
    <s v="Pune"/>
    <s v="India"/>
    <x v="0"/>
    <s v="Female"/>
    <x v="0"/>
    <x v="11"/>
    <n v="2750"/>
    <n v="550"/>
    <n v="715"/>
    <n v="5"/>
    <m/>
    <n v="100"/>
    <x v="1"/>
    <n v="3437.5"/>
    <x v="126"/>
    <m/>
    <x v="92"/>
    <x v="30"/>
    <x v="6"/>
    <x v="1"/>
  </r>
  <r>
    <d v="2025-07-06T00:00:00"/>
    <s v="San Diego"/>
    <s v="USA"/>
    <x v="0"/>
    <s v="Female"/>
    <x v="5"/>
    <x v="56"/>
    <n v="140"/>
    <n v="20"/>
    <n v="26"/>
    <n v="7"/>
    <m/>
    <n v="8.75"/>
    <x v="1"/>
    <n v="175"/>
    <x v="145"/>
    <m/>
    <x v="62"/>
    <x v="30"/>
    <x v="6"/>
    <x v="1"/>
  </r>
  <r>
    <d v="2025-07-06T00:00:00"/>
    <s v="Nashik"/>
    <s v="India"/>
    <x v="0"/>
    <s v="Female"/>
    <x v="0"/>
    <x v="36"/>
    <n v="385"/>
    <n v="55"/>
    <n v="72"/>
    <n v="7"/>
    <m/>
    <n v="25.024999999999999"/>
    <x v="1"/>
    <n v="500.5"/>
    <x v="75"/>
    <m/>
    <x v="74"/>
    <x v="30"/>
    <x v="6"/>
    <x v="1"/>
  </r>
  <r>
    <d v="2025-07-06T00:00:00"/>
    <s v="Jalandhar"/>
    <s v="India"/>
    <x v="0"/>
    <s v="Female"/>
    <x v="0"/>
    <x v="38"/>
    <n v="315"/>
    <n v="45"/>
    <n v="59"/>
    <n v="7"/>
    <m/>
    <n v="37.799999999999997"/>
    <x v="2"/>
    <n v="378"/>
    <x v="226"/>
    <m/>
    <x v="178"/>
    <x v="30"/>
    <x v="6"/>
    <x v="1"/>
  </r>
  <r>
    <d v="2025-07-06T00:00:00"/>
    <s v="Hyderabad"/>
    <s v="India"/>
    <x v="0"/>
    <s v="Female"/>
    <x v="4"/>
    <x v="28"/>
    <n v="700"/>
    <n v="100"/>
    <n v="130"/>
    <n v="7"/>
    <m/>
    <n v="61.25"/>
    <x v="0"/>
    <n v="875"/>
    <x v="166"/>
    <m/>
    <x v="3"/>
    <x v="30"/>
    <x v="6"/>
    <x v="1"/>
  </r>
  <r>
    <d v="2025-07-06T00:00:00"/>
    <s v="Edmonton"/>
    <s v="Canada"/>
    <x v="0"/>
    <s v="Male"/>
    <x v="0"/>
    <x v="43"/>
    <n v="63"/>
    <n v="7"/>
    <n v="9"/>
    <n v="9"/>
    <m/>
    <n v="3.78"/>
    <x v="1"/>
    <n v="75.599999999999994"/>
    <x v="140"/>
    <m/>
    <x v="76"/>
    <x v="30"/>
    <x v="6"/>
    <x v="1"/>
  </r>
  <r>
    <d v="2025-07-06T00:00:00"/>
    <s v="Portland"/>
    <s v="USA"/>
    <x v="0"/>
    <s v="Female"/>
    <x v="0"/>
    <x v="33"/>
    <n v="540"/>
    <n v="60"/>
    <n v="78"/>
    <n v="9"/>
    <m/>
    <n v="33.75"/>
    <x v="1"/>
    <n v="675"/>
    <x v="74"/>
    <m/>
    <x v="8"/>
    <x v="30"/>
    <x v="6"/>
    <x v="1"/>
  </r>
  <r>
    <d v="2025-07-06T00:00:00"/>
    <s v="Toronto"/>
    <s v="Canada"/>
    <x v="1"/>
    <s v="Male"/>
    <x v="4"/>
    <x v="51"/>
    <n v="3000"/>
    <n v="600"/>
    <n v="780"/>
    <n v="5"/>
    <m/>
    <n v="100"/>
    <x v="0"/>
    <n v="3900"/>
    <x v="16"/>
    <m/>
    <x v="65"/>
    <x v="30"/>
    <x v="6"/>
    <x v="1"/>
  </r>
  <r>
    <d v="2025-08-06T00:00:00"/>
    <s v="Pune"/>
    <s v="India"/>
    <x v="0"/>
    <s v="Male"/>
    <x v="2"/>
    <x v="17"/>
    <n v="13200"/>
    <n v="2200"/>
    <n v="2860"/>
    <n v="6"/>
    <m/>
    <n v="286"/>
    <x v="1"/>
    <n v="17160"/>
    <x v="68"/>
    <m/>
    <x v="21"/>
    <x v="30"/>
    <x v="7"/>
    <x v="1"/>
  </r>
  <r>
    <d v="2025-08-06T00:00:00"/>
    <s v="Satna"/>
    <s v="India"/>
    <x v="1"/>
    <s v="Male"/>
    <x v="4"/>
    <x v="37"/>
    <n v="2100"/>
    <n v="300"/>
    <n v="390"/>
    <n v="7"/>
    <m/>
    <n v="100"/>
    <x v="1"/>
    <n v="2730"/>
    <x v="118"/>
    <m/>
    <x v="108"/>
    <x v="30"/>
    <x v="7"/>
    <x v="1"/>
  </r>
  <r>
    <d v="2025-08-06T00:00:00"/>
    <s v="London"/>
    <s v="UK"/>
    <x v="0"/>
    <s v="Female"/>
    <x v="0"/>
    <x v="9"/>
    <n v="420"/>
    <n v="60"/>
    <n v="78"/>
    <n v="7"/>
    <m/>
    <n v="38.22"/>
    <x v="0"/>
    <n v="546"/>
    <x v="15"/>
    <m/>
    <x v="32"/>
    <x v="30"/>
    <x v="7"/>
    <x v="1"/>
  </r>
  <r>
    <d v="2025-08-06T00:00:00"/>
    <s v="Patna"/>
    <s v="India"/>
    <x v="0"/>
    <s v="Female"/>
    <x v="5"/>
    <x v="23"/>
    <n v="60"/>
    <n v="15"/>
    <n v="20"/>
    <n v="4"/>
    <m/>
    <n v="7.5"/>
    <x v="2"/>
    <n v="75"/>
    <x v="67"/>
    <m/>
    <x v="216"/>
    <x v="30"/>
    <x v="7"/>
    <x v="1"/>
  </r>
  <r>
    <d v="2025-08-06T00:00:00"/>
    <s v="Jacksonville"/>
    <s v="USA"/>
    <x v="0"/>
    <s v="Male"/>
    <x v="2"/>
    <x v="10"/>
    <n v="1600"/>
    <n v="800"/>
    <n v="1040"/>
    <n v="2"/>
    <m/>
    <n v="96"/>
    <x v="1"/>
    <n v="1920"/>
    <x v="347"/>
    <m/>
    <x v="41"/>
    <x v="30"/>
    <x v="7"/>
    <x v="1"/>
  </r>
  <r>
    <d v="2025-08-06T00:00:00"/>
    <s v="Cologne"/>
    <s v="Germany"/>
    <x v="0"/>
    <s v="Male"/>
    <x v="4"/>
    <x v="45"/>
    <n v="20000"/>
    <n v="2000"/>
    <n v="2600"/>
    <n v="10"/>
    <m/>
    <n v="260"/>
    <x v="0"/>
    <n v="26000"/>
    <x v="144"/>
    <m/>
    <x v="128"/>
    <x v="30"/>
    <x v="7"/>
    <x v="1"/>
  </r>
  <r>
    <d v="2025-08-06T00:00:00"/>
    <s v="Sangli"/>
    <s v="India"/>
    <x v="0"/>
    <s v="Male"/>
    <x v="0"/>
    <x v="0"/>
    <n v="500"/>
    <n v="250"/>
    <n v="325"/>
    <n v="2"/>
    <m/>
    <n v="32.5"/>
    <x v="1"/>
    <n v="650"/>
    <x v="22"/>
    <m/>
    <x v="24"/>
    <x v="30"/>
    <x v="7"/>
    <x v="1"/>
  </r>
  <r>
    <d v="2025-08-06T00:00:00"/>
    <s v="Quebec City"/>
    <s v="Canada"/>
    <x v="0"/>
    <s v="Male"/>
    <x v="4"/>
    <x v="30"/>
    <n v="4500"/>
    <n v="1500"/>
    <n v="1950"/>
    <n v="3"/>
    <m/>
    <n v="195"/>
    <x v="1"/>
    <n v="5625"/>
    <x v="307"/>
    <m/>
    <x v="40"/>
    <x v="30"/>
    <x v="7"/>
    <x v="1"/>
  </r>
  <r>
    <d v="2025-08-06T00:00:00"/>
    <s v="Bokaro"/>
    <s v="India"/>
    <x v="1"/>
    <s v="Male"/>
    <x v="2"/>
    <x v="18"/>
    <n v="6000"/>
    <n v="1200"/>
    <n v="1560"/>
    <n v="5"/>
    <m/>
    <n v="156"/>
    <x v="1"/>
    <n v="7500"/>
    <x v="190"/>
    <m/>
    <x v="25"/>
    <x v="30"/>
    <x v="7"/>
    <x v="1"/>
  </r>
  <r>
    <d v="2025-08-06T00:00:00"/>
    <s v="Birmingham"/>
    <s v="UK"/>
    <x v="0"/>
    <s v="Male"/>
    <x v="2"/>
    <x v="24"/>
    <n v="2000"/>
    <n v="250"/>
    <n v="325"/>
    <n v="8"/>
    <m/>
    <n v="100"/>
    <x v="1"/>
    <n v="2600"/>
    <x v="47"/>
    <m/>
    <x v="48"/>
    <x v="30"/>
    <x v="7"/>
    <x v="1"/>
  </r>
  <r>
    <d v="2025-08-06T00:00:00"/>
    <s v="Tenali"/>
    <s v="India"/>
    <x v="1"/>
    <s v="Female"/>
    <x v="0"/>
    <x v="43"/>
    <n v="49"/>
    <n v="7"/>
    <n v="9"/>
    <n v="7"/>
    <m/>
    <n v="7.6440000000000001"/>
    <x v="0"/>
    <n v="63.7"/>
    <x v="200"/>
    <m/>
    <x v="34"/>
    <x v="30"/>
    <x v="7"/>
    <x v="1"/>
  </r>
  <r>
    <d v="2025-08-06T00:00:00"/>
    <s v="Ahmedabad"/>
    <s v="India"/>
    <x v="1"/>
    <s v="Male"/>
    <x v="0"/>
    <x v="0"/>
    <n v="1000"/>
    <n v="250"/>
    <n v="325"/>
    <n v="4"/>
    <m/>
    <n v="100"/>
    <x v="1"/>
    <n v="1300"/>
    <x v="52"/>
    <m/>
    <x v="22"/>
    <x v="30"/>
    <x v="7"/>
    <x v="1"/>
  </r>
  <r>
    <d v="2025-08-06T00:00:00"/>
    <s v="Sydney"/>
    <s v="Australia"/>
    <x v="1"/>
    <s v="Male"/>
    <x v="0"/>
    <x v="43"/>
    <n v="42"/>
    <n v="7"/>
    <n v="9"/>
    <n v="6"/>
    <m/>
    <n v="7.875"/>
    <x v="2"/>
    <n v="52.5"/>
    <x v="100"/>
    <m/>
    <x v="93"/>
    <x v="30"/>
    <x v="7"/>
    <x v="1"/>
  </r>
  <r>
    <d v="2025-08-06T00:00:00"/>
    <s v="Melbourne"/>
    <s v="Australia"/>
    <x v="1"/>
    <s v="Male"/>
    <x v="1"/>
    <x v="44"/>
    <n v="1050"/>
    <n v="150"/>
    <n v="195"/>
    <n v="7"/>
    <m/>
    <n v="100"/>
    <x v="1"/>
    <n v="1312.5"/>
    <x v="185"/>
    <m/>
    <x v="86"/>
    <x v="30"/>
    <x v="7"/>
    <x v="1"/>
  </r>
  <r>
    <d v="2025-08-06T00:00:00"/>
    <s v="Atlanta"/>
    <s v="USA"/>
    <x v="0"/>
    <s v="Female"/>
    <x v="2"/>
    <x v="52"/>
    <n v="15000"/>
    <n v="5000"/>
    <n v="6500"/>
    <n v="3"/>
    <m/>
    <n v="650"/>
    <x v="2"/>
    <n v="19500"/>
    <x v="151"/>
    <m/>
    <x v="134"/>
    <x v="30"/>
    <x v="7"/>
    <x v="1"/>
  </r>
  <r>
    <d v="2025-08-06T00:00:00"/>
    <s v="Moradabad"/>
    <s v="India"/>
    <x v="1"/>
    <s v="Male"/>
    <x v="0"/>
    <x v="38"/>
    <n v="315"/>
    <n v="45"/>
    <n v="59"/>
    <n v="7"/>
    <m/>
    <n v="45.36"/>
    <x v="0"/>
    <n v="378"/>
    <x v="226"/>
    <m/>
    <x v="178"/>
    <x v="30"/>
    <x v="7"/>
    <x v="1"/>
  </r>
  <r>
    <d v="2025-08-06T00:00:00"/>
    <s v="Kolhapur"/>
    <s v="India"/>
    <x v="0"/>
    <s v="Female"/>
    <x v="0"/>
    <x v="43"/>
    <n v="35"/>
    <n v="7"/>
    <n v="9"/>
    <n v="5"/>
    <m/>
    <n v="4.55"/>
    <x v="2"/>
    <n v="45.5"/>
    <x v="100"/>
    <m/>
    <x v="115"/>
    <x v="30"/>
    <x v="7"/>
    <x v="1"/>
  </r>
  <r>
    <d v="2025-08-06T00:00:00"/>
    <s v="Leipzig"/>
    <s v="Germany"/>
    <x v="1"/>
    <s v="Male"/>
    <x v="1"/>
    <x v="50"/>
    <n v="1200"/>
    <n v="200"/>
    <n v="260"/>
    <n v="6"/>
    <m/>
    <n v="100"/>
    <x v="2"/>
    <n v="1500"/>
    <x v="52"/>
    <m/>
    <x v="105"/>
    <x v="30"/>
    <x v="7"/>
    <x v="1"/>
  </r>
  <r>
    <d v="2025-08-06T00:00:00"/>
    <s v="Pune"/>
    <s v="India"/>
    <x v="0"/>
    <s v="Male"/>
    <x v="0"/>
    <x v="36"/>
    <n v="330"/>
    <n v="55"/>
    <n v="72"/>
    <n v="6"/>
    <m/>
    <n v="21.45"/>
    <x v="1"/>
    <n v="429"/>
    <x v="136"/>
    <m/>
    <x v="101"/>
    <x v="30"/>
    <x v="7"/>
    <x v="1"/>
  </r>
  <r>
    <d v="2025-08-06T00:00:00"/>
    <s v="Rio de Janeiro"/>
    <s v="Brazil"/>
    <x v="1"/>
    <s v="Male"/>
    <x v="0"/>
    <x v="32"/>
    <n v="100"/>
    <n v="20"/>
    <n v="26"/>
    <n v="5"/>
    <m/>
    <n v="13"/>
    <x v="1"/>
    <n v="130"/>
    <x v="53"/>
    <m/>
    <x v="9"/>
    <x v="30"/>
    <x v="7"/>
    <x v="1"/>
  </r>
  <r>
    <d v="2025-08-06T00:00:00"/>
    <s v="Brisbane"/>
    <s v="Australia"/>
    <x v="1"/>
    <s v="Male"/>
    <x v="0"/>
    <x v="4"/>
    <n v="360"/>
    <n v="40"/>
    <n v="52"/>
    <n v="9"/>
    <m/>
    <n v="67.5"/>
    <x v="2"/>
    <n v="450"/>
    <x v="43"/>
    <m/>
    <x v="44"/>
    <x v="30"/>
    <x v="7"/>
    <x v="1"/>
  </r>
  <r>
    <d v="2025-08-06T00:00:00"/>
    <s v="Bardhaman"/>
    <s v="India"/>
    <x v="0"/>
    <s v="Male"/>
    <x v="0"/>
    <x v="43"/>
    <n v="14"/>
    <n v="7"/>
    <n v="9"/>
    <n v="2"/>
    <m/>
    <n v="1.82"/>
    <x v="2"/>
    <n v="18.2"/>
    <x v="309"/>
    <m/>
    <x v="193"/>
    <x v="30"/>
    <x v="7"/>
    <x v="1"/>
  </r>
  <r>
    <d v="2025-08-06T00:00:00"/>
    <s v="Leipzig"/>
    <s v="Germany"/>
    <x v="0"/>
    <s v="Male"/>
    <x v="2"/>
    <x v="12"/>
    <n v="150000"/>
    <n v="25000"/>
    <n v="32500"/>
    <n v="6"/>
    <m/>
    <n v="4875"/>
    <x v="1"/>
    <n v="195000"/>
    <x v="174"/>
    <m/>
    <x v="77"/>
    <x v="30"/>
    <x v="7"/>
    <x v="1"/>
  </r>
  <r>
    <d v="2025-09-06T00:00:00"/>
    <s v="Kota"/>
    <s v="India"/>
    <x v="0"/>
    <s v="Female"/>
    <x v="0"/>
    <x v="27"/>
    <n v="160"/>
    <n v="40"/>
    <n v="52"/>
    <n v="4"/>
    <m/>
    <n v="20.8"/>
    <x v="2"/>
    <n v="208"/>
    <x v="61"/>
    <m/>
    <x v="11"/>
    <x v="30"/>
    <x v="8"/>
    <x v="1"/>
  </r>
  <r>
    <d v="2025-09-06T00:00:00"/>
    <s v="Nizamabad"/>
    <s v="India"/>
    <x v="0"/>
    <s v="Male"/>
    <x v="2"/>
    <x v="52"/>
    <n v="45000"/>
    <n v="5000"/>
    <n v="6500"/>
    <n v="9"/>
    <m/>
    <n v="650"/>
    <x v="0"/>
    <n v="58500"/>
    <x v="159"/>
    <m/>
    <x v="142"/>
    <x v="30"/>
    <x v="8"/>
    <x v="1"/>
  </r>
  <r>
    <d v="2025-09-06T00:00:00"/>
    <s v="Sangli"/>
    <s v="India"/>
    <x v="1"/>
    <s v="Female"/>
    <x v="2"/>
    <x v="19"/>
    <n v="180000"/>
    <n v="18000"/>
    <n v="23400"/>
    <n v="10"/>
    <m/>
    <n v="3510"/>
    <x v="1"/>
    <n v="234000"/>
    <x v="84"/>
    <m/>
    <x v="80"/>
    <x v="30"/>
    <x v="8"/>
    <x v="1"/>
  </r>
  <r>
    <d v="2025-09-06T00:00:00"/>
    <s v="Boston"/>
    <s v="USA"/>
    <x v="0"/>
    <s v="Female"/>
    <x v="2"/>
    <x v="18"/>
    <n v="9600"/>
    <n v="1200"/>
    <n v="1560"/>
    <n v="8"/>
    <m/>
    <n v="156"/>
    <x v="0"/>
    <n v="12480"/>
    <x v="220"/>
    <m/>
    <x v="171"/>
    <x v="30"/>
    <x v="8"/>
    <x v="1"/>
  </r>
  <r>
    <d v="2025-09-06T00:00:00"/>
    <s v="Moradabad"/>
    <s v="India"/>
    <x v="0"/>
    <s v="Male"/>
    <x v="2"/>
    <x v="17"/>
    <n v="6600"/>
    <n v="2200"/>
    <n v="2860"/>
    <n v="3"/>
    <m/>
    <n v="286"/>
    <x v="1"/>
    <n v="8250"/>
    <x v="248"/>
    <m/>
    <x v="174"/>
    <x v="30"/>
    <x v="8"/>
    <x v="1"/>
  </r>
  <r>
    <d v="2025-09-06T00:00:00"/>
    <s v="Los Angeles"/>
    <s v="USA"/>
    <x v="1"/>
    <s v="Female"/>
    <x v="3"/>
    <x v="46"/>
    <n v="285"/>
    <n v="95"/>
    <n v="124"/>
    <n v="3"/>
    <m/>
    <n v="37.049999999999997"/>
    <x v="1"/>
    <n v="370.5"/>
    <x v="256"/>
    <m/>
    <x v="196"/>
    <x v="30"/>
    <x v="8"/>
    <x v="1"/>
  </r>
  <r>
    <d v="2025-09-06T00:00:00"/>
    <s v="Mysore"/>
    <s v="India"/>
    <x v="1"/>
    <s v="Female"/>
    <x v="0"/>
    <x v="11"/>
    <n v="3300"/>
    <n v="550"/>
    <n v="715"/>
    <n v="6"/>
    <m/>
    <n v="100"/>
    <x v="2"/>
    <n v="4125"/>
    <x v="98"/>
    <m/>
    <x v="187"/>
    <x v="30"/>
    <x v="8"/>
    <x v="1"/>
  </r>
  <r>
    <d v="2025-09-06T00:00:00"/>
    <s v="BrasÃ­lia"/>
    <s v="Brazil"/>
    <x v="0"/>
    <s v="Female"/>
    <x v="0"/>
    <x v="1"/>
    <n v="400"/>
    <n v="80"/>
    <n v="104"/>
    <n v="5"/>
    <m/>
    <n v="33.6"/>
    <x v="0"/>
    <n v="480"/>
    <x v="187"/>
    <m/>
    <x v="20"/>
    <x v="30"/>
    <x v="8"/>
    <x v="1"/>
  </r>
  <r>
    <d v="2025-09-06T00:00:00"/>
    <s v="Gandhinagar"/>
    <s v="India"/>
    <x v="1"/>
    <s v="Male"/>
    <x v="2"/>
    <x v="12"/>
    <n v="250000"/>
    <n v="25000"/>
    <n v="32500"/>
    <n v="10"/>
    <m/>
    <n v="4875"/>
    <x v="2"/>
    <n v="300000"/>
    <x v="396"/>
    <m/>
    <x v="129"/>
    <x v="30"/>
    <x v="8"/>
    <x v="1"/>
  </r>
  <r>
    <d v="2025-09-06T00:00:00"/>
    <s v="Berlin"/>
    <s v="Germany"/>
    <x v="0"/>
    <s v="Female"/>
    <x v="0"/>
    <x v="1"/>
    <n v="720"/>
    <n v="80"/>
    <n v="104"/>
    <n v="9"/>
    <m/>
    <n v="65.52"/>
    <x v="0"/>
    <n v="936"/>
    <x v="1"/>
    <m/>
    <x v="1"/>
    <x v="30"/>
    <x v="8"/>
    <x v="1"/>
  </r>
  <r>
    <d v="2025-09-06T00:00:00"/>
    <s v="Pune"/>
    <s v="India"/>
    <x v="0"/>
    <s v="Male"/>
    <x v="0"/>
    <x v="1"/>
    <n v="160"/>
    <n v="80"/>
    <n v="104"/>
    <n v="2"/>
    <m/>
    <n v="14.56"/>
    <x v="0"/>
    <n v="208"/>
    <x v="61"/>
    <m/>
    <x v="11"/>
    <x v="30"/>
    <x v="8"/>
    <x v="1"/>
  </r>
  <r>
    <d v="2025-09-06T00:00:00"/>
    <s v="Mumbai"/>
    <s v="India"/>
    <x v="1"/>
    <s v="Male"/>
    <x v="1"/>
    <x v="2"/>
    <n v="720"/>
    <n v="180"/>
    <n v="234"/>
    <n v="4"/>
    <m/>
    <n v="100"/>
    <x v="0"/>
    <n v="864"/>
    <x v="201"/>
    <m/>
    <x v="1"/>
    <x v="30"/>
    <x v="8"/>
    <x v="1"/>
  </r>
  <r>
    <d v="2025-09-06T00:00:00"/>
    <s v="Abu Dhabi"/>
    <s v="UAE"/>
    <x v="0"/>
    <s v="Male"/>
    <x v="0"/>
    <x v="36"/>
    <n v="165"/>
    <n v="55"/>
    <n v="72"/>
    <n v="3"/>
    <m/>
    <n v="15.015000000000001"/>
    <x v="0"/>
    <n v="214.5"/>
    <x v="62"/>
    <m/>
    <x v="60"/>
    <x v="30"/>
    <x v="8"/>
    <x v="1"/>
  </r>
  <r>
    <d v="2025-09-06T00:00:00"/>
    <s v="Umm Al Quwain"/>
    <s v="UAE"/>
    <x v="1"/>
    <s v="Female"/>
    <x v="3"/>
    <x v="8"/>
    <n v="320"/>
    <n v="80"/>
    <n v="104"/>
    <n v="4"/>
    <m/>
    <n v="44.16"/>
    <x v="0"/>
    <n v="368"/>
    <x v="61"/>
    <m/>
    <x v="28"/>
    <x v="30"/>
    <x v="8"/>
    <x v="1"/>
  </r>
  <r>
    <d v="2025-09-06T00:00:00"/>
    <s v="Vijayawada"/>
    <s v="India"/>
    <x v="1"/>
    <s v="Female"/>
    <x v="4"/>
    <x v="34"/>
    <n v="25000"/>
    <n v="2500"/>
    <n v="3250"/>
    <n v="10"/>
    <m/>
    <n v="325"/>
    <x v="0"/>
    <n v="32500"/>
    <x v="176"/>
    <m/>
    <x v="57"/>
    <x v="30"/>
    <x v="8"/>
    <x v="1"/>
  </r>
  <r>
    <d v="2025-09-06T00:00:00"/>
    <s v="Kollam"/>
    <s v="India"/>
    <x v="1"/>
    <s v="Male"/>
    <x v="0"/>
    <x v="38"/>
    <n v="135"/>
    <n v="45"/>
    <n v="59"/>
    <n v="3"/>
    <m/>
    <n v="17.55"/>
    <x v="1"/>
    <n v="175.5"/>
    <x v="233"/>
    <m/>
    <x v="155"/>
    <x v="30"/>
    <x v="8"/>
    <x v="1"/>
  </r>
  <r>
    <d v="2025-09-06T00:00:00"/>
    <s v="Umm Al Quwain"/>
    <s v="UAE"/>
    <x v="0"/>
    <s v="Female"/>
    <x v="0"/>
    <x v="9"/>
    <n v="120"/>
    <n v="60"/>
    <n v="78"/>
    <n v="2"/>
    <m/>
    <n v="7.8"/>
    <x v="1"/>
    <n v="156"/>
    <x v="4"/>
    <m/>
    <x v="4"/>
    <x v="30"/>
    <x v="8"/>
    <x v="1"/>
  </r>
  <r>
    <d v="2025-09-06T00:00:00"/>
    <s v="Winnipeg"/>
    <s v="Canada"/>
    <x v="0"/>
    <s v="Male"/>
    <x v="5"/>
    <x v="26"/>
    <n v="25"/>
    <n v="5"/>
    <n v="7"/>
    <n v="5"/>
    <m/>
    <n v="1.5625"/>
    <x v="1"/>
    <n v="31.25"/>
    <x v="351"/>
    <m/>
    <x v="166"/>
    <x v="30"/>
    <x v="8"/>
    <x v="1"/>
  </r>
  <r>
    <d v="2025-09-06T00:00:00"/>
    <s v="Bangalore"/>
    <s v="India"/>
    <x v="0"/>
    <s v="Male"/>
    <x v="0"/>
    <x v="1"/>
    <n v="80"/>
    <n v="80"/>
    <n v="104"/>
    <n v="1"/>
    <m/>
    <n v="5.2"/>
    <x v="1"/>
    <n v="104"/>
    <x v="60"/>
    <m/>
    <x v="59"/>
    <x v="30"/>
    <x v="8"/>
    <x v="1"/>
  </r>
  <r>
    <d v="2025-09-06T00:00:00"/>
    <s v="Visakhapatnam"/>
    <s v="India"/>
    <x v="0"/>
    <s v="Male"/>
    <x v="1"/>
    <x v="39"/>
    <n v="450"/>
    <n v="50"/>
    <n v="65"/>
    <n v="9"/>
    <m/>
    <n v="36.225000000000001"/>
    <x v="0"/>
    <n v="517.5"/>
    <x v="37"/>
    <m/>
    <x v="72"/>
    <x v="30"/>
    <x v="8"/>
    <x v="1"/>
  </r>
  <r>
    <d v="2025-09-06T00:00:00"/>
    <s v="Atlanta"/>
    <s v="USA"/>
    <x v="1"/>
    <s v="Male"/>
    <x v="0"/>
    <x v="4"/>
    <n v="280"/>
    <n v="40"/>
    <n v="52"/>
    <n v="7"/>
    <m/>
    <n v="52.5"/>
    <x v="2"/>
    <n v="350"/>
    <x v="91"/>
    <m/>
    <x v="87"/>
    <x v="30"/>
    <x v="8"/>
    <x v="1"/>
  </r>
  <r>
    <d v="2025-09-06T00:00:00"/>
    <s v="BrasÃ­lia"/>
    <s v="Brazil"/>
    <x v="0"/>
    <s v="Female"/>
    <x v="0"/>
    <x v="11"/>
    <n v="4400"/>
    <n v="550"/>
    <n v="715"/>
    <n v="8"/>
    <m/>
    <n v="100"/>
    <x v="2"/>
    <n v="5720"/>
    <x v="114"/>
    <m/>
    <x v="104"/>
    <x v="30"/>
    <x v="8"/>
    <x v="1"/>
  </r>
  <r>
    <d v="2025-10-06T00:00:00"/>
    <s v="Milwaukee"/>
    <s v="USA"/>
    <x v="1"/>
    <s v="Female"/>
    <x v="4"/>
    <x v="51"/>
    <n v="4200"/>
    <n v="600"/>
    <n v="780"/>
    <n v="7"/>
    <m/>
    <n v="100"/>
    <x v="0"/>
    <n v="5460"/>
    <x v="236"/>
    <m/>
    <x v="183"/>
    <x v="30"/>
    <x v="9"/>
    <x v="1"/>
  </r>
  <r>
    <d v="2025-10-06T00:00:00"/>
    <s v="Pune"/>
    <s v="India"/>
    <x v="0"/>
    <s v="Female"/>
    <x v="0"/>
    <x v="36"/>
    <n v="275"/>
    <n v="55"/>
    <n v="72"/>
    <n v="5"/>
    <m/>
    <n v="17.875"/>
    <x v="1"/>
    <n v="357.5"/>
    <x v="120"/>
    <m/>
    <x v="113"/>
    <x v="30"/>
    <x v="9"/>
    <x v="1"/>
  </r>
  <r>
    <d v="2025-10-06T00:00:00"/>
    <s v="Tumkur"/>
    <s v="India"/>
    <x v="0"/>
    <s v="Female"/>
    <x v="2"/>
    <x v="24"/>
    <n v="1000"/>
    <n v="250"/>
    <n v="325"/>
    <n v="4"/>
    <m/>
    <n v="91"/>
    <x v="0"/>
    <n v="1300"/>
    <x v="52"/>
    <m/>
    <x v="22"/>
    <x v="30"/>
    <x v="9"/>
    <x v="1"/>
  </r>
  <r>
    <d v="2025-10-06T00:00:00"/>
    <s v="SÃ£o Paulo"/>
    <s v="Brazil"/>
    <x v="0"/>
    <s v="Male"/>
    <x v="1"/>
    <x v="50"/>
    <n v="1400"/>
    <n v="200"/>
    <n v="260"/>
    <n v="7"/>
    <m/>
    <n v="100"/>
    <x v="2"/>
    <n v="1680"/>
    <x v="395"/>
    <m/>
    <x v="99"/>
    <x v="30"/>
    <x v="9"/>
    <x v="1"/>
  </r>
  <r>
    <d v="2025-10-06T00:00:00"/>
    <s v="Leeds"/>
    <s v="UK"/>
    <x v="0"/>
    <s v="Male"/>
    <x v="2"/>
    <x v="15"/>
    <n v="24500"/>
    <n v="3500"/>
    <n v="4550"/>
    <n v="7"/>
    <m/>
    <n v="455"/>
    <x v="0"/>
    <n v="29400"/>
    <x v="46"/>
    <m/>
    <x v="47"/>
    <x v="30"/>
    <x v="9"/>
    <x v="1"/>
  </r>
  <r>
    <d v="2025-10-06T00:00:00"/>
    <s v="Frankfurt"/>
    <s v="Germany"/>
    <x v="0"/>
    <s v="Male"/>
    <x v="4"/>
    <x v="51"/>
    <n v="3000"/>
    <n v="600"/>
    <n v="780"/>
    <n v="5"/>
    <m/>
    <n v="100"/>
    <x v="1"/>
    <n v="3900"/>
    <x v="16"/>
    <m/>
    <x v="65"/>
    <x v="30"/>
    <x v="9"/>
    <x v="1"/>
  </r>
  <r>
    <d v="2025-10-06T00:00:00"/>
    <s v="Perth"/>
    <s v="Australia"/>
    <x v="0"/>
    <s v="Male"/>
    <x v="1"/>
    <x v="54"/>
    <n v="105"/>
    <n v="35"/>
    <n v="46"/>
    <n v="3"/>
    <m/>
    <n v="6.8250000000000002"/>
    <x v="1"/>
    <n v="136.5"/>
    <x v="202"/>
    <m/>
    <x v="159"/>
    <x v="30"/>
    <x v="9"/>
    <x v="1"/>
  </r>
  <r>
    <d v="2025-10-06T00:00:00"/>
    <s v="Dresden"/>
    <s v="Germany"/>
    <x v="0"/>
    <s v="Female"/>
    <x v="5"/>
    <x v="57"/>
    <n v="150"/>
    <n v="25"/>
    <n v="33"/>
    <n v="6"/>
    <m/>
    <n v="9.375"/>
    <x v="1"/>
    <n v="187.5"/>
    <x v="238"/>
    <m/>
    <x v="184"/>
    <x v="30"/>
    <x v="9"/>
    <x v="1"/>
  </r>
  <r>
    <d v="2025-10-06T00:00:00"/>
    <s v="Gwalior"/>
    <s v="India"/>
    <x v="0"/>
    <s v="Male"/>
    <x v="0"/>
    <x v="9"/>
    <n v="300"/>
    <n v="60"/>
    <n v="78"/>
    <n v="5"/>
    <m/>
    <n v="27.3"/>
    <x v="0"/>
    <n v="390"/>
    <x v="43"/>
    <m/>
    <x v="85"/>
    <x v="30"/>
    <x v="9"/>
    <x v="1"/>
  </r>
  <r>
    <d v="2025-10-06T00:00:00"/>
    <s v="Los Angeles"/>
    <s v="USA"/>
    <x v="0"/>
    <s v="Male"/>
    <x v="0"/>
    <x v="9"/>
    <n v="420"/>
    <n v="60"/>
    <n v="78"/>
    <n v="7"/>
    <m/>
    <n v="27.3"/>
    <x v="1"/>
    <n v="546"/>
    <x v="15"/>
    <m/>
    <x v="32"/>
    <x v="30"/>
    <x v="9"/>
    <x v="1"/>
  </r>
  <r>
    <d v="2025-10-06T00:00:00"/>
    <s v="Manchester"/>
    <s v="UK"/>
    <x v="0"/>
    <s v="Male"/>
    <x v="2"/>
    <x v="12"/>
    <n v="150000"/>
    <n v="25000"/>
    <n v="32500"/>
    <n v="6"/>
    <m/>
    <n v="4875"/>
    <x v="2"/>
    <n v="187500"/>
    <x v="229"/>
    <m/>
    <x v="77"/>
    <x v="30"/>
    <x v="9"/>
    <x v="1"/>
  </r>
  <r>
    <d v="2025-10-06T00:00:00"/>
    <s v="Cologne"/>
    <s v="Germany"/>
    <x v="1"/>
    <s v="Male"/>
    <x v="1"/>
    <x v="44"/>
    <n v="750"/>
    <n v="150"/>
    <n v="195"/>
    <n v="5"/>
    <m/>
    <n v="100"/>
    <x v="0"/>
    <n v="975"/>
    <x v="141"/>
    <m/>
    <x v="126"/>
    <x v="30"/>
    <x v="9"/>
    <x v="1"/>
  </r>
  <r>
    <d v="2025-10-06T00:00:00"/>
    <s v="Atlanta"/>
    <s v="USA"/>
    <x v="0"/>
    <s v="Female"/>
    <x v="0"/>
    <x v="38"/>
    <n v="180"/>
    <n v="45"/>
    <n v="59"/>
    <n v="4"/>
    <m/>
    <n v="11.7"/>
    <x v="1"/>
    <n v="234"/>
    <x v="2"/>
    <m/>
    <x v="94"/>
    <x v="30"/>
    <x v="9"/>
    <x v="1"/>
  </r>
  <r>
    <d v="2025-10-06T00:00:00"/>
    <s v="London"/>
    <s v="UK"/>
    <x v="0"/>
    <s v="Female"/>
    <x v="4"/>
    <x v="35"/>
    <n v="1500"/>
    <n v="500"/>
    <n v="650"/>
    <n v="3"/>
    <m/>
    <n v="100"/>
    <x v="0"/>
    <n v="1950"/>
    <x v="0"/>
    <m/>
    <x v="0"/>
    <x v="30"/>
    <x v="9"/>
    <x v="1"/>
  </r>
  <r>
    <d v="2025-10-06T00:00:00"/>
    <s v="Kollam"/>
    <s v="India"/>
    <x v="1"/>
    <s v="Male"/>
    <x v="0"/>
    <x v="5"/>
    <n v="900"/>
    <n v="90"/>
    <n v="117"/>
    <n v="10"/>
    <m/>
    <n v="100"/>
    <x v="2"/>
    <n v="1080"/>
    <x v="5"/>
    <m/>
    <x v="29"/>
    <x v="30"/>
    <x v="9"/>
    <x v="1"/>
  </r>
  <r>
    <d v="2025-10-06T00:00:00"/>
    <s v="Vancouver"/>
    <s v="Canada"/>
    <x v="0"/>
    <s v="Male"/>
    <x v="0"/>
    <x v="1"/>
    <n v="400"/>
    <n v="80"/>
    <n v="104"/>
    <n v="5"/>
    <m/>
    <n v="52"/>
    <x v="2"/>
    <n v="520"/>
    <x v="20"/>
    <m/>
    <x v="20"/>
    <x v="30"/>
    <x v="9"/>
    <x v="1"/>
  </r>
  <r>
    <d v="2025-10-06T00:00:00"/>
    <s v="Ratlam"/>
    <s v="India"/>
    <x v="0"/>
    <s v="Female"/>
    <x v="0"/>
    <x v="38"/>
    <n v="90"/>
    <n v="45"/>
    <n v="59"/>
    <n v="2"/>
    <m/>
    <n v="10.8"/>
    <x v="2"/>
    <n v="108"/>
    <x v="209"/>
    <m/>
    <x v="117"/>
    <x v="30"/>
    <x v="9"/>
    <x v="1"/>
  </r>
  <r>
    <d v="2025-10-06T00:00:00"/>
    <s v="Fortaleza"/>
    <s v="Brazil"/>
    <x v="1"/>
    <s v="Female"/>
    <x v="5"/>
    <x v="53"/>
    <n v="180"/>
    <n v="30"/>
    <n v="39"/>
    <n v="6"/>
    <m/>
    <n v="32.4"/>
    <x v="2"/>
    <n v="216"/>
    <x v="4"/>
    <m/>
    <x v="2"/>
    <x v="30"/>
    <x v="9"/>
    <x v="1"/>
  </r>
  <r>
    <d v="2025-10-06T00:00:00"/>
    <s v="Nashville"/>
    <s v="USA"/>
    <x v="0"/>
    <s v="Female"/>
    <x v="0"/>
    <x v="4"/>
    <n v="280"/>
    <n v="40"/>
    <n v="52"/>
    <n v="7"/>
    <m/>
    <n v="22.54"/>
    <x v="0"/>
    <n v="322"/>
    <x v="64"/>
    <m/>
    <x v="87"/>
    <x v="30"/>
    <x v="9"/>
    <x v="1"/>
  </r>
  <r>
    <d v="2025-10-06T00:00:00"/>
    <s v="Thiruvananthapuram"/>
    <s v="India"/>
    <x v="1"/>
    <s v="Male"/>
    <x v="2"/>
    <x v="17"/>
    <n v="6600"/>
    <n v="2200"/>
    <n v="2860"/>
    <n v="3"/>
    <m/>
    <n v="286"/>
    <x v="2"/>
    <n v="8580"/>
    <x v="223"/>
    <m/>
    <x v="174"/>
    <x v="30"/>
    <x v="9"/>
    <x v="1"/>
  </r>
  <r>
    <d v="2025-10-06T00:00:00"/>
    <s v="Etawah"/>
    <s v="India"/>
    <x v="0"/>
    <s v="Female"/>
    <x v="0"/>
    <x v="4"/>
    <n v="160"/>
    <n v="40"/>
    <n v="52"/>
    <n v="4"/>
    <m/>
    <n v="10.4"/>
    <x v="1"/>
    <n v="208"/>
    <x v="61"/>
    <m/>
    <x v="11"/>
    <x v="30"/>
    <x v="9"/>
    <x v="1"/>
  </r>
  <r>
    <d v="2025-10-06T00:00:00"/>
    <s v="Houston"/>
    <s v="USA"/>
    <x v="1"/>
    <s v="Female"/>
    <x v="0"/>
    <x v="43"/>
    <n v="28"/>
    <n v="7"/>
    <n v="9"/>
    <n v="4"/>
    <m/>
    <n v="4.3680000000000003"/>
    <x v="0"/>
    <n v="36.4"/>
    <x v="125"/>
    <m/>
    <x v="186"/>
    <x v="30"/>
    <x v="9"/>
    <x v="1"/>
  </r>
  <r>
    <d v="2025-10-06T00:00:00"/>
    <s v="Jalgaon"/>
    <s v="India"/>
    <x v="0"/>
    <s v="Male"/>
    <x v="0"/>
    <x v="27"/>
    <n v="160"/>
    <n v="40"/>
    <n v="52"/>
    <n v="4"/>
    <m/>
    <n v="20.8"/>
    <x v="2"/>
    <n v="208"/>
    <x v="61"/>
    <m/>
    <x v="11"/>
    <x v="30"/>
    <x v="9"/>
    <x v="1"/>
  </r>
  <r>
    <d v="2025-10-06T00:00:00"/>
    <s v="Sheffield"/>
    <s v="UK"/>
    <x v="1"/>
    <s v="Female"/>
    <x v="0"/>
    <x v="36"/>
    <n v="330"/>
    <n v="55"/>
    <n v="72"/>
    <n v="6"/>
    <m/>
    <n v="41.25"/>
    <x v="1"/>
    <n v="412.5"/>
    <x v="120"/>
    <m/>
    <x v="101"/>
    <x v="30"/>
    <x v="9"/>
    <x v="1"/>
  </r>
  <r>
    <d v="2025-10-06T00:00:00"/>
    <s v="Ludhiana"/>
    <s v="India"/>
    <x v="1"/>
    <s v="Male"/>
    <x v="1"/>
    <x v="47"/>
    <n v="125"/>
    <n v="25"/>
    <n v="33"/>
    <n v="5"/>
    <m/>
    <n v="16.25"/>
    <x v="1"/>
    <n v="162.5"/>
    <x v="238"/>
    <m/>
    <x v="144"/>
    <x v="30"/>
    <x v="9"/>
    <x v="1"/>
  </r>
  <r>
    <d v="2025-10-06T00:00:00"/>
    <s v="Thiruvananthapuram"/>
    <s v="India"/>
    <x v="0"/>
    <s v="Female"/>
    <x v="1"/>
    <x v="39"/>
    <n v="150"/>
    <n v="50"/>
    <n v="65"/>
    <n v="3"/>
    <m/>
    <n v="9.75"/>
    <x v="1"/>
    <n v="195"/>
    <x v="65"/>
    <m/>
    <x v="181"/>
    <x v="30"/>
    <x v="9"/>
    <x v="1"/>
  </r>
  <r>
    <d v="2025-11-06T00:00:00"/>
    <s v="Seattle"/>
    <s v="USA"/>
    <x v="1"/>
    <s v="Male"/>
    <x v="0"/>
    <x v="27"/>
    <n v="200"/>
    <n v="40"/>
    <n v="52"/>
    <n v="5"/>
    <m/>
    <n v="39"/>
    <x v="2"/>
    <n v="260"/>
    <x v="55"/>
    <m/>
    <x v="54"/>
    <x v="30"/>
    <x v="10"/>
    <x v="1"/>
  </r>
  <r>
    <d v="2025-11-06T00:00:00"/>
    <s v="Jaipur"/>
    <s v="India"/>
    <x v="0"/>
    <s v="Female"/>
    <x v="5"/>
    <x v="58"/>
    <n v="1000"/>
    <n v="250"/>
    <n v="325"/>
    <n v="4"/>
    <m/>
    <n v="65"/>
    <x v="1"/>
    <n v="1300"/>
    <x v="52"/>
    <m/>
    <x v="22"/>
    <x v="30"/>
    <x v="10"/>
    <x v="1"/>
  </r>
  <r>
    <d v="2025-11-06T00:00:00"/>
    <s v="Munich"/>
    <s v="Germany"/>
    <x v="1"/>
    <s v="Female"/>
    <x v="1"/>
    <x v="55"/>
    <n v="665"/>
    <n v="95"/>
    <n v="124"/>
    <n v="7"/>
    <m/>
    <n v="86.45"/>
    <x v="1"/>
    <n v="864.5"/>
    <x v="278"/>
    <m/>
    <x v="133"/>
    <x v="30"/>
    <x v="10"/>
    <x v="1"/>
  </r>
  <r>
    <d v="2025-11-06T00:00:00"/>
    <s v="Atlanta"/>
    <s v="USA"/>
    <x v="0"/>
    <s v="Male"/>
    <x v="2"/>
    <x v="19"/>
    <n v="54000"/>
    <n v="18000"/>
    <n v="23400"/>
    <n v="3"/>
    <m/>
    <n v="3240"/>
    <x v="1"/>
    <n v="64800"/>
    <x v="51"/>
    <m/>
    <x v="161"/>
    <x v="30"/>
    <x v="10"/>
    <x v="1"/>
  </r>
  <r>
    <d v="2025-11-06T00:00:00"/>
    <s v="Sambalpur"/>
    <s v="India"/>
    <x v="1"/>
    <s v="Female"/>
    <x v="4"/>
    <x v="45"/>
    <n v="12000"/>
    <n v="2000"/>
    <n v="2600"/>
    <n v="6"/>
    <m/>
    <n v="260"/>
    <x v="2"/>
    <n v="15600"/>
    <x v="41"/>
    <m/>
    <x v="42"/>
    <x v="30"/>
    <x v="10"/>
    <x v="1"/>
  </r>
  <r>
    <d v="2025-11-06T00:00:00"/>
    <s v="Seattle"/>
    <s v="USA"/>
    <x v="0"/>
    <s v="Female"/>
    <x v="0"/>
    <x v="27"/>
    <n v="400"/>
    <n v="40"/>
    <n v="52"/>
    <n v="10"/>
    <m/>
    <n v="26"/>
    <x v="1"/>
    <n v="520"/>
    <x v="20"/>
    <m/>
    <x v="20"/>
    <x v="30"/>
    <x v="10"/>
    <x v="1"/>
  </r>
  <r>
    <d v="2025-11-06T00:00:00"/>
    <s v="Atlanta"/>
    <s v="USA"/>
    <x v="0"/>
    <s v="Female"/>
    <x v="0"/>
    <x v="5"/>
    <n v="450"/>
    <n v="90"/>
    <n v="117"/>
    <n v="5"/>
    <m/>
    <n v="29.25"/>
    <x v="1"/>
    <n v="585"/>
    <x v="74"/>
    <m/>
    <x v="72"/>
    <x v="30"/>
    <x v="10"/>
    <x v="1"/>
  </r>
  <r>
    <d v="2025-11-06T00:00:00"/>
    <s v="Etawah"/>
    <s v="India"/>
    <x v="1"/>
    <s v="Female"/>
    <x v="2"/>
    <x v="12"/>
    <n v="100000"/>
    <n v="25000"/>
    <n v="32500"/>
    <n v="4"/>
    <m/>
    <n v="4875"/>
    <x v="0"/>
    <n v="120000"/>
    <x v="393"/>
    <m/>
    <x v="195"/>
    <x v="30"/>
    <x v="10"/>
    <x v="1"/>
  </r>
  <r>
    <d v="2025-11-06T00:00:00"/>
    <s v="Aizawl"/>
    <s v="India"/>
    <x v="0"/>
    <s v="Female"/>
    <x v="1"/>
    <x v="39"/>
    <n v="200"/>
    <n v="50"/>
    <n v="65"/>
    <n v="4"/>
    <m/>
    <n v="13"/>
    <x v="1"/>
    <n v="260"/>
    <x v="55"/>
    <m/>
    <x v="54"/>
    <x v="30"/>
    <x v="10"/>
    <x v="1"/>
  </r>
  <r>
    <d v="2025-11-06T00:00:00"/>
    <s v="Jacksonville"/>
    <s v="USA"/>
    <x v="0"/>
    <s v="Female"/>
    <x v="5"/>
    <x v="57"/>
    <n v="150"/>
    <n v="25"/>
    <n v="33"/>
    <n v="6"/>
    <m/>
    <n v="9.75"/>
    <x v="1"/>
    <n v="195"/>
    <x v="65"/>
    <m/>
    <x v="184"/>
    <x v="30"/>
    <x v="10"/>
    <x v="1"/>
  </r>
  <r>
    <d v="2025-11-06T00:00:00"/>
    <s v="Ras Al Khaimah"/>
    <s v="UAE"/>
    <x v="1"/>
    <s v="Male"/>
    <x v="4"/>
    <x v="45"/>
    <n v="10000"/>
    <n v="2000"/>
    <n v="2600"/>
    <n v="5"/>
    <m/>
    <n v="260"/>
    <x v="2"/>
    <n v="12000"/>
    <x v="130"/>
    <m/>
    <x v="88"/>
    <x v="30"/>
    <x v="10"/>
    <x v="1"/>
  </r>
  <r>
    <d v="2025-11-06T00:00:00"/>
    <s v="Bristol"/>
    <s v="UK"/>
    <x v="1"/>
    <s v="Female"/>
    <x v="0"/>
    <x v="4"/>
    <n v="160"/>
    <n v="40"/>
    <n v="52"/>
    <n v="4"/>
    <m/>
    <n v="20.8"/>
    <x v="1"/>
    <n v="208"/>
    <x v="61"/>
    <m/>
    <x v="11"/>
    <x v="30"/>
    <x v="10"/>
    <x v="1"/>
  </r>
  <r>
    <d v="2025-11-06T00:00:00"/>
    <s v="Mysore"/>
    <s v="India"/>
    <x v="0"/>
    <s v="Male"/>
    <x v="1"/>
    <x v="47"/>
    <n v="175"/>
    <n v="25"/>
    <n v="33"/>
    <n v="7"/>
    <m/>
    <n v="21"/>
    <x v="2"/>
    <n v="210"/>
    <x v="145"/>
    <m/>
    <x v="153"/>
    <x v="30"/>
    <x v="10"/>
    <x v="1"/>
  </r>
  <r>
    <d v="2025-11-06T00:00:00"/>
    <s v="Moradabad"/>
    <s v="India"/>
    <x v="0"/>
    <s v="Female"/>
    <x v="0"/>
    <x v="33"/>
    <n v="360"/>
    <n v="60"/>
    <n v="78"/>
    <n v="6"/>
    <m/>
    <n v="46.8"/>
    <x v="2"/>
    <n v="468"/>
    <x v="101"/>
    <m/>
    <x v="44"/>
    <x v="30"/>
    <x v="10"/>
    <x v="1"/>
  </r>
  <r>
    <d v="2025-11-06T00:00:00"/>
    <s v="Rio de Janeiro"/>
    <s v="Brazil"/>
    <x v="1"/>
    <s v="Female"/>
    <x v="0"/>
    <x v="5"/>
    <n v="360"/>
    <n v="90"/>
    <n v="117"/>
    <n v="4"/>
    <m/>
    <n v="49.68"/>
    <x v="0"/>
    <n v="414"/>
    <x v="2"/>
    <m/>
    <x v="44"/>
    <x v="30"/>
    <x v="10"/>
    <x v="1"/>
  </r>
  <r>
    <d v="2025-11-06T00:00:00"/>
    <s v="Nagpur"/>
    <s v="India"/>
    <x v="0"/>
    <s v="Male"/>
    <x v="0"/>
    <x v="3"/>
    <n v="300"/>
    <n v="100"/>
    <n v="130"/>
    <n v="3"/>
    <m/>
    <n v="34.5"/>
    <x v="2"/>
    <n v="345"/>
    <x v="65"/>
    <m/>
    <x v="85"/>
    <x v="30"/>
    <x v="10"/>
    <x v="1"/>
  </r>
  <r>
    <d v="2025-11-06T00:00:00"/>
    <s v="Ratlam"/>
    <s v="India"/>
    <x v="0"/>
    <s v="Male"/>
    <x v="4"/>
    <x v="13"/>
    <n v="5400"/>
    <n v="900"/>
    <n v="1170"/>
    <n v="6"/>
    <m/>
    <n v="117"/>
    <x v="1"/>
    <n v="7020"/>
    <x v="105"/>
    <m/>
    <x v="141"/>
    <x v="30"/>
    <x v="10"/>
    <x v="1"/>
  </r>
  <r>
    <d v="2025-11-06T00:00:00"/>
    <s v="Portland"/>
    <s v="USA"/>
    <x v="1"/>
    <s v="Female"/>
    <x v="1"/>
    <x v="22"/>
    <n v="900"/>
    <n v="100"/>
    <n v="130"/>
    <n v="9"/>
    <m/>
    <n v="100"/>
    <x v="0"/>
    <n v="1170"/>
    <x v="28"/>
    <m/>
    <x v="29"/>
    <x v="30"/>
    <x v="10"/>
    <x v="1"/>
  </r>
  <r>
    <d v="2025-11-06T00:00:00"/>
    <s v="Munich"/>
    <s v="Germany"/>
    <x v="0"/>
    <s v="Female"/>
    <x v="2"/>
    <x v="10"/>
    <n v="4000"/>
    <n v="800"/>
    <n v="1040"/>
    <n v="5"/>
    <m/>
    <n v="104"/>
    <x v="0"/>
    <n v="5200"/>
    <x v="12"/>
    <m/>
    <x v="12"/>
    <x v="30"/>
    <x v="10"/>
    <x v="1"/>
  </r>
  <r>
    <d v="2025-11-06T00:00:00"/>
    <s v="Bhopal"/>
    <s v="India"/>
    <x v="0"/>
    <s v="Female"/>
    <x v="2"/>
    <x v="18"/>
    <n v="3600"/>
    <n v="1200"/>
    <n v="1560"/>
    <n v="3"/>
    <m/>
    <n v="156"/>
    <x v="0"/>
    <n v="4680"/>
    <x v="110"/>
    <m/>
    <x v="16"/>
    <x v="30"/>
    <x v="10"/>
    <x v="1"/>
  </r>
  <r>
    <d v="2025-11-06T00:00:00"/>
    <s v="Manchester"/>
    <s v="UK"/>
    <x v="0"/>
    <s v="Male"/>
    <x v="2"/>
    <x v="10"/>
    <n v="4800"/>
    <n v="800"/>
    <n v="1040"/>
    <n v="6"/>
    <m/>
    <n v="104"/>
    <x v="1"/>
    <n v="6240"/>
    <x v="38"/>
    <m/>
    <x v="38"/>
    <x v="30"/>
    <x v="10"/>
    <x v="1"/>
  </r>
  <r>
    <d v="2025-11-06T00:00:00"/>
    <s v="San Francisco"/>
    <s v="USA"/>
    <x v="0"/>
    <s v="Male"/>
    <x v="2"/>
    <x v="19"/>
    <n v="162000"/>
    <n v="18000"/>
    <n v="23400"/>
    <n v="9"/>
    <m/>
    <n v="3510"/>
    <x v="2"/>
    <n v="210600"/>
    <x v="262"/>
    <m/>
    <x v="168"/>
    <x v="30"/>
    <x v="10"/>
    <x v="1"/>
  </r>
  <r>
    <d v="2025-11-06T00:00:00"/>
    <s v="Pali"/>
    <s v="India"/>
    <x v="0"/>
    <s v="Male"/>
    <x v="4"/>
    <x v="30"/>
    <n v="9000"/>
    <n v="1500"/>
    <n v="1950"/>
    <n v="6"/>
    <m/>
    <n v="195"/>
    <x v="0"/>
    <n v="11700"/>
    <x v="282"/>
    <m/>
    <x v="23"/>
    <x v="30"/>
    <x v="10"/>
    <x v="1"/>
  </r>
  <r>
    <d v="2025-11-06T00:00:00"/>
    <s v="Sheffield"/>
    <s v="UK"/>
    <x v="1"/>
    <s v="Male"/>
    <x v="4"/>
    <x v="35"/>
    <n v="5000"/>
    <n v="500"/>
    <n v="650"/>
    <n v="10"/>
    <m/>
    <n v="100"/>
    <x v="0"/>
    <n v="6500"/>
    <x v="190"/>
    <m/>
    <x v="46"/>
    <x v="30"/>
    <x v="10"/>
    <x v="1"/>
  </r>
  <r>
    <d v="2025-11-06T00:00:00"/>
    <s v="Jaipur"/>
    <s v="India"/>
    <x v="0"/>
    <s v="Male"/>
    <x v="1"/>
    <x v="50"/>
    <n v="1200"/>
    <n v="200"/>
    <n v="260"/>
    <n v="6"/>
    <m/>
    <n v="100"/>
    <x v="0"/>
    <n v="1560"/>
    <x v="115"/>
    <m/>
    <x v="105"/>
    <x v="30"/>
    <x v="10"/>
    <x v="1"/>
  </r>
  <r>
    <d v="2025-11-06T00:00:00"/>
    <s v="Bareilly"/>
    <s v="India"/>
    <x v="1"/>
    <s v="Male"/>
    <x v="2"/>
    <x v="15"/>
    <n v="21000"/>
    <n v="3500"/>
    <n v="4550"/>
    <n v="6"/>
    <m/>
    <n v="455"/>
    <x v="0"/>
    <n v="24150"/>
    <x v="272"/>
    <m/>
    <x v="18"/>
    <x v="30"/>
    <x v="10"/>
    <x v="1"/>
  </r>
  <r>
    <d v="2025-11-06T00:00:00"/>
    <s v="Edmonton"/>
    <s v="Canada"/>
    <x v="1"/>
    <s v="Male"/>
    <x v="2"/>
    <x v="10"/>
    <n v="7200"/>
    <n v="800"/>
    <n v="1040"/>
    <n v="9"/>
    <m/>
    <n v="104"/>
    <x v="0"/>
    <n v="9000"/>
    <x v="23"/>
    <m/>
    <x v="19"/>
    <x v="30"/>
    <x v="10"/>
    <x v="1"/>
  </r>
  <r>
    <d v="2025-11-06T00:00:00"/>
    <s v="Denver"/>
    <s v="USA"/>
    <x v="1"/>
    <s v="Female"/>
    <x v="5"/>
    <x v="53"/>
    <n v="90"/>
    <n v="30"/>
    <n v="39"/>
    <n v="3"/>
    <m/>
    <n v="14.04"/>
    <x v="0"/>
    <n v="117"/>
    <x v="129"/>
    <m/>
    <x v="160"/>
    <x v="30"/>
    <x v="10"/>
    <x v="1"/>
  </r>
  <r>
    <d v="2025-11-06T00:00:00"/>
    <s v="Birmingham"/>
    <s v="UK"/>
    <x v="0"/>
    <s v="Male"/>
    <x v="4"/>
    <x v="16"/>
    <n v="10800"/>
    <n v="1800"/>
    <n v="2340"/>
    <n v="6"/>
    <m/>
    <n v="234"/>
    <x v="0"/>
    <n v="14040"/>
    <x v="219"/>
    <m/>
    <x v="96"/>
    <x v="30"/>
    <x v="10"/>
    <x v="1"/>
  </r>
  <r>
    <d v="2025-12-06T00:00:00"/>
    <s v="Gwalior"/>
    <s v="India"/>
    <x v="0"/>
    <s v="Male"/>
    <x v="3"/>
    <x v="21"/>
    <n v="3150"/>
    <n v="450"/>
    <n v="585"/>
    <n v="7"/>
    <m/>
    <n v="100"/>
    <x v="0"/>
    <n v="3937.5"/>
    <x v="231"/>
    <m/>
    <x v="179"/>
    <x v="30"/>
    <x v="11"/>
    <x v="1"/>
  </r>
  <r>
    <d v="2025-12-06T00:00:00"/>
    <s v="Melbourne"/>
    <s v="Australia"/>
    <x v="0"/>
    <s v="Male"/>
    <x v="0"/>
    <x v="14"/>
    <n v="1400"/>
    <n v="140"/>
    <n v="182"/>
    <n v="10"/>
    <m/>
    <n v="87.5"/>
    <x v="1"/>
    <n v="1750"/>
    <x v="288"/>
    <m/>
    <x v="99"/>
    <x v="30"/>
    <x v="11"/>
    <x v="1"/>
  </r>
  <r>
    <d v="2025-12-06T00:00:00"/>
    <s v="Dubai"/>
    <s v="UAE"/>
    <x v="0"/>
    <s v="Male"/>
    <x v="4"/>
    <x v="45"/>
    <n v="10000"/>
    <n v="2000"/>
    <n v="2600"/>
    <n v="5"/>
    <m/>
    <n v="260"/>
    <x v="2"/>
    <n v="13000"/>
    <x v="93"/>
    <m/>
    <x v="88"/>
    <x v="30"/>
    <x v="11"/>
    <x v="1"/>
  </r>
  <r>
    <d v="2025-12-06T00:00:00"/>
    <s v="Winnipeg"/>
    <s v="Canada"/>
    <x v="1"/>
    <s v="Female"/>
    <x v="2"/>
    <x v="29"/>
    <n v="24000"/>
    <n v="12000"/>
    <n v="15600"/>
    <n v="2"/>
    <m/>
    <n v="2340"/>
    <x v="1"/>
    <n v="31200"/>
    <x v="244"/>
    <m/>
    <x v="191"/>
    <x v="30"/>
    <x v="11"/>
    <x v="1"/>
  </r>
  <r>
    <d v="2025-12-06T00:00:00"/>
    <s v="Pali"/>
    <s v="India"/>
    <x v="0"/>
    <s v="Female"/>
    <x v="2"/>
    <x v="12"/>
    <n v="175000"/>
    <n v="25000"/>
    <n v="32500"/>
    <n v="7"/>
    <m/>
    <n v="4875"/>
    <x v="1"/>
    <n v="210000"/>
    <x v="370"/>
    <m/>
    <x v="14"/>
    <x v="30"/>
    <x v="11"/>
    <x v="1"/>
  </r>
  <r>
    <d v="2025-12-06T00:00:00"/>
    <s v="Jalgaon"/>
    <s v="India"/>
    <x v="1"/>
    <s v="Male"/>
    <x v="0"/>
    <x v="14"/>
    <n v="420"/>
    <n v="140"/>
    <n v="182"/>
    <n v="3"/>
    <m/>
    <n v="54.6"/>
    <x v="1"/>
    <n v="546"/>
    <x v="15"/>
    <m/>
    <x v="32"/>
    <x v="30"/>
    <x v="11"/>
    <x v="1"/>
  </r>
  <r>
    <d v="2025-12-06T00:00:00"/>
    <s v="Mumbai"/>
    <s v="India"/>
    <x v="1"/>
    <s v="Female"/>
    <x v="4"/>
    <x v="28"/>
    <n v="500"/>
    <n v="100"/>
    <n v="130"/>
    <n v="5"/>
    <m/>
    <n v="78"/>
    <x v="0"/>
    <n v="650"/>
    <x v="22"/>
    <m/>
    <x v="24"/>
    <x v="30"/>
    <x v="11"/>
    <x v="1"/>
  </r>
  <r>
    <d v="2025-12-06T00:00:00"/>
    <s v="Montreal"/>
    <s v="Canada"/>
    <x v="0"/>
    <s v="Female"/>
    <x v="0"/>
    <x v="27"/>
    <n v="280"/>
    <n v="40"/>
    <n v="52"/>
    <n v="7"/>
    <m/>
    <n v="17.5"/>
    <x v="1"/>
    <n v="350"/>
    <x v="91"/>
    <m/>
    <x v="87"/>
    <x v="30"/>
    <x v="11"/>
    <x v="1"/>
  </r>
  <r>
    <d v="2025-12-06T00:00:00"/>
    <s v="Mysore"/>
    <s v="India"/>
    <x v="0"/>
    <s v="Male"/>
    <x v="4"/>
    <x v="31"/>
    <n v="6400"/>
    <n v="800"/>
    <n v="1040"/>
    <n v="8"/>
    <m/>
    <n v="104"/>
    <x v="0"/>
    <n v="8320"/>
    <x v="275"/>
    <m/>
    <x v="175"/>
    <x v="30"/>
    <x v="11"/>
    <x v="1"/>
  </r>
  <r>
    <d v="2025-12-06T00:00:00"/>
    <s v="Raichur"/>
    <s v="India"/>
    <x v="0"/>
    <s v="Male"/>
    <x v="1"/>
    <x v="47"/>
    <n v="125"/>
    <n v="25"/>
    <n v="33"/>
    <n v="5"/>
    <m/>
    <n v="7.8125"/>
    <x v="1"/>
    <n v="156.25"/>
    <x v="312"/>
    <m/>
    <x v="144"/>
    <x v="30"/>
    <x v="11"/>
    <x v="1"/>
  </r>
  <r>
    <d v="2025-12-06T00:00:00"/>
    <s v="Milwaukee"/>
    <s v="USA"/>
    <x v="0"/>
    <s v="Male"/>
    <x v="5"/>
    <x v="58"/>
    <n v="1750"/>
    <n v="250"/>
    <n v="325"/>
    <n v="7"/>
    <m/>
    <n v="100"/>
    <x v="0"/>
    <n v="2275"/>
    <x v="31"/>
    <m/>
    <x v="31"/>
    <x v="30"/>
    <x v="11"/>
    <x v="1"/>
  </r>
  <r>
    <d v="2025-12-06T00:00:00"/>
    <s v="Atlanta"/>
    <s v="USA"/>
    <x v="0"/>
    <s v="Male"/>
    <x v="2"/>
    <x v="10"/>
    <n v="800"/>
    <n v="800"/>
    <n v="1040"/>
    <n v="1"/>
    <m/>
    <n v="52"/>
    <x v="1"/>
    <n v="1040"/>
    <x v="73"/>
    <m/>
    <x v="71"/>
    <x v="30"/>
    <x v="11"/>
    <x v="1"/>
  </r>
  <r>
    <d v="2025-12-06T00:00:00"/>
    <s v="Bangalore"/>
    <s v="India"/>
    <x v="1"/>
    <s v="Male"/>
    <x v="0"/>
    <x v="11"/>
    <n v="2750"/>
    <n v="550"/>
    <n v="715"/>
    <n v="5"/>
    <m/>
    <n v="100"/>
    <x v="1"/>
    <n v="3437.5"/>
    <x v="126"/>
    <m/>
    <x v="92"/>
    <x v="30"/>
    <x v="11"/>
    <x v="1"/>
  </r>
  <r>
    <d v="2025-12-06T00:00:00"/>
    <s v="Thiruvananthapuram"/>
    <s v="India"/>
    <x v="0"/>
    <s v="Female"/>
    <x v="1"/>
    <x v="54"/>
    <n v="175"/>
    <n v="35"/>
    <n v="46"/>
    <n v="5"/>
    <m/>
    <n v="15.925000000000001"/>
    <x v="0"/>
    <n v="227.5"/>
    <x v="186"/>
    <m/>
    <x v="156"/>
    <x v="30"/>
    <x v="11"/>
    <x v="1"/>
  </r>
  <r>
    <d v="2025-12-06T00:00:00"/>
    <s v="Manaus"/>
    <s v="Brazil"/>
    <x v="1"/>
    <s v="Male"/>
    <x v="0"/>
    <x v="9"/>
    <n v="180"/>
    <n v="60"/>
    <n v="78"/>
    <n v="3"/>
    <m/>
    <n v="23.4"/>
    <x v="1"/>
    <n v="234"/>
    <x v="2"/>
    <m/>
    <x v="2"/>
    <x v="30"/>
    <x v="11"/>
    <x v="1"/>
  </r>
  <r>
    <d v="2025-12-06T00:00:00"/>
    <s v="Sharjah"/>
    <s v="UAE"/>
    <x v="0"/>
    <s v="Male"/>
    <x v="2"/>
    <x v="17"/>
    <n v="11000"/>
    <n v="2200"/>
    <n v="2860"/>
    <n v="5"/>
    <m/>
    <n v="286"/>
    <x v="0"/>
    <n v="14300"/>
    <x v="21"/>
    <m/>
    <x v="125"/>
    <x v="30"/>
    <x v="11"/>
    <x v="1"/>
  </r>
  <r>
    <d v="2025-12-06T00:00:00"/>
    <s v="Fortaleza"/>
    <s v="Brazil"/>
    <x v="1"/>
    <s v="Female"/>
    <x v="4"/>
    <x v="37"/>
    <n v="1500"/>
    <n v="300"/>
    <n v="390"/>
    <n v="5"/>
    <m/>
    <n v="100"/>
    <x v="0"/>
    <n v="1875"/>
    <x v="134"/>
    <m/>
    <x v="0"/>
    <x v="30"/>
    <x v="11"/>
    <x v="1"/>
  </r>
  <r>
    <d v="2025-12-06T00:00:00"/>
    <s v="Denver"/>
    <s v="USA"/>
    <x v="1"/>
    <s v="Female"/>
    <x v="2"/>
    <x v="7"/>
    <n v="495000"/>
    <n v="55000"/>
    <n v="71500"/>
    <n v="9"/>
    <m/>
    <n v="10725"/>
    <x v="0"/>
    <n v="643500"/>
    <x v="399"/>
    <m/>
    <x v="208"/>
    <x v="30"/>
    <x v="11"/>
    <x v="1"/>
  </r>
  <r>
    <d v="2025-12-06T00:00:00"/>
    <s v="Nashik"/>
    <s v="India"/>
    <x v="1"/>
    <s v="Female"/>
    <x v="0"/>
    <x v="1"/>
    <n v="240"/>
    <n v="80"/>
    <n v="104"/>
    <n v="3"/>
    <m/>
    <n v="45"/>
    <x v="2"/>
    <n v="300"/>
    <x v="55"/>
    <m/>
    <x v="7"/>
    <x v="30"/>
    <x v="11"/>
    <x v="1"/>
  </r>
  <r>
    <d v="2025-12-06T00:00:00"/>
    <s v="Bhagalpur"/>
    <s v="India"/>
    <x v="0"/>
    <s v="Male"/>
    <x v="0"/>
    <x v="36"/>
    <n v="55"/>
    <n v="55"/>
    <n v="72"/>
    <n v="1"/>
    <m/>
    <n v="5.0049999999999999"/>
    <x v="0"/>
    <n v="71.5"/>
    <x v="193"/>
    <m/>
    <x v="120"/>
    <x v="30"/>
    <x v="11"/>
    <x v="1"/>
  </r>
  <r>
    <d v="2025-12-06T00:00:00"/>
    <s v="New York"/>
    <s v="USA"/>
    <x v="1"/>
    <s v="Male"/>
    <x v="0"/>
    <x v="32"/>
    <n v="120"/>
    <n v="20"/>
    <n v="26"/>
    <n v="6"/>
    <m/>
    <n v="15.6"/>
    <x v="1"/>
    <n v="156"/>
    <x v="4"/>
    <m/>
    <x v="4"/>
    <x v="30"/>
    <x v="11"/>
    <x v="1"/>
  </r>
  <r>
    <d v="2025-12-06T00:00:00"/>
    <s v="Ludhiana"/>
    <s v="India"/>
    <x v="0"/>
    <s v="Female"/>
    <x v="0"/>
    <x v="27"/>
    <n v="80"/>
    <n v="40"/>
    <n v="52"/>
    <n v="2"/>
    <m/>
    <n v="5.2"/>
    <x v="1"/>
    <n v="104"/>
    <x v="60"/>
    <m/>
    <x v="59"/>
    <x v="30"/>
    <x v="11"/>
    <x v="1"/>
  </r>
  <r>
    <d v="2025-12-06T00:00:00"/>
    <s v="Karimnagar"/>
    <s v="India"/>
    <x v="1"/>
    <s v="Male"/>
    <x v="2"/>
    <x v="24"/>
    <n v="1750"/>
    <n v="250"/>
    <n v="325"/>
    <n v="7"/>
    <m/>
    <n v="100"/>
    <x v="1"/>
    <n v="2275"/>
    <x v="31"/>
    <m/>
    <x v="31"/>
    <x v="30"/>
    <x v="11"/>
    <x v="1"/>
  </r>
  <r>
    <d v="2025-12-06T00:00:00"/>
    <s v="Milwaukee"/>
    <s v="USA"/>
    <x v="0"/>
    <s v="Female"/>
    <x v="0"/>
    <x v="14"/>
    <n v="700"/>
    <n v="140"/>
    <n v="182"/>
    <n v="5"/>
    <m/>
    <n v="45.5"/>
    <x v="1"/>
    <n v="910"/>
    <x v="34"/>
    <m/>
    <x v="3"/>
    <x v="30"/>
    <x v="11"/>
    <x v="1"/>
  </r>
  <r>
    <d v="2025-12-06T00:00:00"/>
    <s v="Phoenix"/>
    <s v="USA"/>
    <x v="1"/>
    <s v="Male"/>
    <x v="2"/>
    <x v="18"/>
    <n v="8400"/>
    <n v="1200"/>
    <n v="1560"/>
    <n v="7"/>
    <m/>
    <n v="156"/>
    <x v="1"/>
    <n v="10500"/>
    <x v="112"/>
    <m/>
    <x v="100"/>
    <x v="30"/>
    <x v="11"/>
    <x v="1"/>
  </r>
  <r>
    <d v="2025-12-06T00:00:00"/>
    <s v="Brisbane"/>
    <s v="Australia"/>
    <x v="0"/>
    <s v="Male"/>
    <x v="2"/>
    <x v="19"/>
    <n v="36000"/>
    <n v="18000"/>
    <n v="23400"/>
    <n v="2"/>
    <m/>
    <n v="2340"/>
    <x v="1"/>
    <n v="46800"/>
    <x v="51"/>
    <m/>
    <x v="52"/>
    <x v="30"/>
    <x v="11"/>
    <x v="1"/>
  </r>
  <r>
    <d v="2025-12-06T00:00:00"/>
    <s v="Sambalpur"/>
    <s v="India"/>
    <x v="0"/>
    <s v="Female"/>
    <x v="4"/>
    <x v="31"/>
    <n v="1600"/>
    <n v="800"/>
    <n v="1040"/>
    <n v="2"/>
    <m/>
    <n v="104"/>
    <x v="1"/>
    <n v="2080"/>
    <x v="161"/>
    <m/>
    <x v="41"/>
    <x v="30"/>
    <x v="11"/>
    <x v="1"/>
  </r>
  <r>
    <s v="13-06-2025"/>
    <s v="Cologne"/>
    <s v="Germany"/>
    <x v="0"/>
    <s v="Female"/>
    <x v="1"/>
    <x v="47"/>
    <n v="75"/>
    <n v="25"/>
    <n v="33"/>
    <n v="3"/>
    <m/>
    <n v="9.375"/>
    <x v="2"/>
    <n v="93.75"/>
    <x v="164"/>
    <m/>
    <x v="111"/>
    <x v="3"/>
    <x v="0"/>
    <x v="1"/>
  </r>
  <r>
    <s v="13-06-2025"/>
    <s v="Baranagar"/>
    <s v="India"/>
    <x v="0"/>
    <s v="Female"/>
    <x v="0"/>
    <x v="36"/>
    <n v="330"/>
    <n v="55"/>
    <n v="72"/>
    <n v="6"/>
    <m/>
    <n v="20.625"/>
    <x v="1"/>
    <n v="412.5"/>
    <x v="120"/>
    <m/>
    <x v="101"/>
    <x v="3"/>
    <x v="0"/>
    <x v="1"/>
  </r>
  <r>
    <s v="13-06-2025"/>
    <s v="Jalandhar"/>
    <s v="India"/>
    <x v="1"/>
    <s v="Male"/>
    <x v="4"/>
    <x v="31"/>
    <n v="4000"/>
    <n v="800"/>
    <n v="1040"/>
    <n v="5"/>
    <m/>
    <n v="104"/>
    <x v="2"/>
    <n v="5000"/>
    <x v="157"/>
    <m/>
    <x v="12"/>
    <x v="3"/>
    <x v="0"/>
    <x v="1"/>
  </r>
  <r>
    <s v="13-06-2025"/>
    <s v="Delhi"/>
    <s v="India"/>
    <x v="0"/>
    <s v="Male"/>
    <x v="3"/>
    <x v="48"/>
    <n v="900"/>
    <n v="300"/>
    <n v="390"/>
    <n v="3"/>
    <m/>
    <n v="100"/>
    <x v="2"/>
    <n v="1170"/>
    <x v="28"/>
    <m/>
    <x v="29"/>
    <x v="3"/>
    <x v="0"/>
    <x v="1"/>
  </r>
  <r>
    <s v="13-06-2025"/>
    <s v="Fujairah"/>
    <s v="UAE"/>
    <x v="1"/>
    <s v="Female"/>
    <x v="2"/>
    <x v="10"/>
    <n v="1600"/>
    <n v="800"/>
    <n v="1040"/>
    <n v="2"/>
    <m/>
    <n v="104"/>
    <x v="1"/>
    <n v="2000"/>
    <x v="40"/>
    <m/>
    <x v="41"/>
    <x v="3"/>
    <x v="0"/>
    <x v="1"/>
  </r>
  <r>
    <s v="13-06-2025"/>
    <s v="Hobart"/>
    <s v="Australia"/>
    <x v="0"/>
    <s v="Male"/>
    <x v="2"/>
    <x v="15"/>
    <n v="14000"/>
    <n v="3500"/>
    <n v="4550"/>
    <n v="4"/>
    <m/>
    <n v="455"/>
    <x v="1"/>
    <n v="17500"/>
    <x v="117"/>
    <m/>
    <x v="107"/>
    <x v="3"/>
    <x v="0"/>
    <x v="1"/>
  </r>
  <r>
    <s v="13-06-2025"/>
    <s v="Pune"/>
    <s v="India"/>
    <x v="0"/>
    <s v="Male"/>
    <x v="1"/>
    <x v="55"/>
    <n v="950"/>
    <n v="95"/>
    <n v="124"/>
    <n v="10"/>
    <m/>
    <n v="61.75"/>
    <x v="1"/>
    <n v="1235"/>
    <x v="247"/>
    <m/>
    <x v="192"/>
    <x v="3"/>
    <x v="0"/>
    <x v="1"/>
  </r>
  <r>
    <s v="13-06-2025"/>
    <s v="Baranagar"/>
    <s v="India"/>
    <x v="0"/>
    <s v="Male"/>
    <x v="0"/>
    <x v="3"/>
    <n v="100"/>
    <n v="100"/>
    <n v="130"/>
    <n v="1"/>
    <m/>
    <n v="13"/>
    <x v="2"/>
    <n v="130"/>
    <x v="53"/>
    <m/>
    <x v="9"/>
    <x v="3"/>
    <x v="0"/>
    <x v="1"/>
  </r>
  <r>
    <s v="13-06-2025"/>
    <s v="Kota"/>
    <s v="India"/>
    <x v="0"/>
    <s v="Female"/>
    <x v="0"/>
    <x v="14"/>
    <n v="1260"/>
    <n v="140"/>
    <n v="182"/>
    <n v="9"/>
    <m/>
    <n v="100"/>
    <x v="0"/>
    <n v="1512"/>
    <x v="32"/>
    <m/>
    <x v="6"/>
    <x v="3"/>
    <x v="0"/>
    <x v="1"/>
  </r>
  <r>
    <s v="13-06-2025"/>
    <s v="Bareilly"/>
    <s v="India"/>
    <x v="0"/>
    <s v="Male"/>
    <x v="1"/>
    <x v="55"/>
    <n v="380"/>
    <n v="95"/>
    <n v="124"/>
    <n v="4"/>
    <m/>
    <n v="33.25"/>
    <x v="0"/>
    <n v="475"/>
    <x v="168"/>
    <m/>
    <x v="127"/>
    <x v="3"/>
    <x v="0"/>
    <x v="1"/>
  </r>
  <r>
    <s v="13-06-2025"/>
    <s v="Jalgaon"/>
    <s v="India"/>
    <x v="0"/>
    <s v="Male"/>
    <x v="1"/>
    <x v="47"/>
    <n v="125"/>
    <n v="25"/>
    <n v="33"/>
    <n v="5"/>
    <m/>
    <n v="15"/>
    <x v="2"/>
    <n v="150"/>
    <x v="29"/>
    <m/>
    <x v="144"/>
    <x v="3"/>
    <x v="0"/>
    <x v="1"/>
  </r>
  <r>
    <s v="13-06-2025"/>
    <s v="Lucknow"/>
    <s v="India"/>
    <x v="0"/>
    <s v="Male"/>
    <x v="0"/>
    <x v="36"/>
    <n v="220"/>
    <n v="55"/>
    <n v="72"/>
    <n v="4"/>
    <m/>
    <n v="13.75"/>
    <x v="1"/>
    <n v="275"/>
    <x v="48"/>
    <m/>
    <x v="49"/>
    <x v="3"/>
    <x v="0"/>
    <x v="1"/>
  </r>
  <r>
    <s v="13-06-2025"/>
    <s v="Portland"/>
    <s v="USA"/>
    <x v="0"/>
    <s v="Male"/>
    <x v="4"/>
    <x v="28"/>
    <n v="400"/>
    <n v="100"/>
    <n v="130"/>
    <n v="4"/>
    <m/>
    <n v="26"/>
    <x v="1"/>
    <n v="520"/>
    <x v="20"/>
    <m/>
    <x v="20"/>
    <x v="3"/>
    <x v="0"/>
    <x v="1"/>
  </r>
  <r>
    <s v="13-06-2025"/>
    <s v="Patna"/>
    <s v="India"/>
    <x v="0"/>
    <s v="Female"/>
    <x v="1"/>
    <x v="55"/>
    <n v="475"/>
    <n v="95"/>
    <n v="124"/>
    <n v="5"/>
    <m/>
    <n v="30.875"/>
    <x v="1"/>
    <n v="617.5"/>
    <x v="97"/>
    <m/>
    <x v="90"/>
    <x v="3"/>
    <x v="0"/>
    <x v="1"/>
  </r>
  <r>
    <s v="13-06-2025"/>
    <s v="Canberra"/>
    <s v="Australia"/>
    <x v="0"/>
    <s v="Female"/>
    <x v="0"/>
    <x v="38"/>
    <n v="405"/>
    <n v="45"/>
    <n v="59"/>
    <n v="9"/>
    <m/>
    <n v="52.65"/>
    <x v="2"/>
    <n v="526.5"/>
    <x v="213"/>
    <m/>
    <x v="164"/>
    <x v="3"/>
    <x v="0"/>
    <x v="1"/>
  </r>
  <r>
    <s v="13-06-2025"/>
    <s v="Berlin"/>
    <s v="Germany"/>
    <x v="0"/>
    <s v="Male"/>
    <x v="2"/>
    <x v="18"/>
    <n v="6000"/>
    <n v="1200"/>
    <n v="1560"/>
    <n v="5"/>
    <m/>
    <n v="156"/>
    <x v="0"/>
    <n v="7800"/>
    <x v="23"/>
    <m/>
    <x v="25"/>
    <x v="3"/>
    <x v="0"/>
    <x v="1"/>
  </r>
  <r>
    <s v="13-06-2025"/>
    <s v="Ratlam"/>
    <s v="India"/>
    <x v="1"/>
    <s v="Male"/>
    <x v="0"/>
    <x v="27"/>
    <n v="240"/>
    <n v="40"/>
    <n v="52"/>
    <n v="6"/>
    <m/>
    <n v="46.8"/>
    <x v="2"/>
    <n v="312"/>
    <x v="7"/>
    <m/>
    <x v="7"/>
    <x v="3"/>
    <x v="0"/>
    <x v="1"/>
  </r>
  <r>
    <s v="13-06-2025"/>
    <s v="Sangli"/>
    <s v="India"/>
    <x v="1"/>
    <s v="Male"/>
    <x v="2"/>
    <x v="10"/>
    <n v="800"/>
    <n v="800"/>
    <n v="1040"/>
    <n v="1"/>
    <m/>
    <n v="104"/>
    <x v="0"/>
    <n v="1040"/>
    <x v="73"/>
    <m/>
    <x v="71"/>
    <x v="3"/>
    <x v="0"/>
    <x v="1"/>
  </r>
  <r>
    <s v="13-06-2025"/>
    <s v="New York"/>
    <s v="USA"/>
    <x v="0"/>
    <s v="Male"/>
    <x v="1"/>
    <x v="54"/>
    <n v="210"/>
    <n v="35"/>
    <n v="46"/>
    <n v="6"/>
    <m/>
    <n v="27.3"/>
    <x v="2"/>
    <n v="273"/>
    <x v="226"/>
    <m/>
    <x v="177"/>
    <x v="3"/>
    <x v="0"/>
    <x v="1"/>
  </r>
  <r>
    <s v="13-06-2025"/>
    <s v="Mysore"/>
    <s v="India"/>
    <x v="0"/>
    <s v="Female"/>
    <x v="0"/>
    <x v="43"/>
    <n v="35"/>
    <n v="7"/>
    <n v="9"/>
    <n v="5"/>
    <m/>
    <n v="3.0625"/>
    <x v="0"/>
    <n v="43.75"/>
    <x v="152"/>
    <m/>
    <x v="115"/>
    <x v="3"/>
    <x v="0"/>
    <x v="1"/>
  </r>
  <r>
    <s v="13-06-2025"/>
    <s v="Kota"/>
    <s v="India"/>
    <x v="0"/>
    <s v="Female"/>
    <x v="4"/>
    <x v="31"/>
    <n v="7200"/>
    <n v="800"/>
    <n v="1040"/>
    <n v="9"/>
    <m/>
    <n v="104"/>
    <x v="2"/>
    <n v="9000"/>
    <x v="23"/>
    <m/>
    <x v="19"/>
    <x v="3"/>
    <x v="0"/>
    <x v="1"/>
  </r>
  <r>
    <s v="13-06-2025"/>
    <s v="Hamburg"/>
    <s v="Germany"/>
    <x v="0"/>
    <s v="Female"/>
    <x v="0"/>
    <x v="6"/>
    <n v="100"/>
    <n v="20"/>
    <n v="26"/>
    <n v="5"/>
    <m/>
    <n v="12"/>
    <x v="2"/>
    <n v="120"/>
    <x v="9"/>
    <m/>
    <x v="9"/>
    <x v="3"/>
    <x v="0"/>
    <x v="1"/>
  </r>
  <r>
    <s v="13-06-2025"/>
    <s v="Calgary"/>
    <s v="Canada"/>
    <x v="0"/>
    <s v="Female"/>
    <x v="4"/>
    <x v="37"/>
    <n v="1200"/>
    <n v="300"/>
    <n v="390"/>
    <n v="4"/>
    <m/>
    <n v="75"/>
    <x v="1"/>
    <n v="1500"/>
    <x v="52"/>
    <m/>
    <x v="105"/>
    <x v="3"/>
    <x v="0"/>
    <x v="1"/>
  </r>
  <r>
    <s v="13-06-2025"/>
    <s v="Madurai"/>
    <s v="India"/>
    <x v="1"/>
    <s v="Female"/>
    <x v="1"/>
    <x v="47"/>
    <n v="125"/>
    <n v="25"/>
    <n v="33"/>
    <n v="5"/>
    <m/>
    <n v="23.4375"/>
    <x v="2"/>
    <n v="156.25"/>
    <x v="312"/>
    <m/>
    <x v="144"/>
    <x v="3"/>
    <x v="0"/>
    <x v="1"/>
  </r>
  <r>
    <s v="13-06-2025"/>
    <s v="Glasgow"/>
    <s v="UK"/>
    <x v="0"/>
    <s v="Male"/>
    <x v="1"/>
    <x v="22"/>
    <n v="700"/>
    <n v="100"/>
    <n v="130"/>
    <n v="7"/>
    <m/>
    <n v="63.7"/>
    <x v="0"/>
    <n v="910"/>
    <x v="34"/>
    <m/>
    <x v="3"/>
    <x v="3"/>
    <x v="0"/>
    <x v="1"/>
  </r>
  <r>
    <s v="14-06-2025"/>
    <s v="Milwaukee"/>
    <s v="USA"/>
    <x v="0"/>
    <s v="Female"/>
    <x v="2"/>
    <x v="24"/>
    <n v="750"/>
    <n v="250"/>
    <n v="325"/>
    <n v="3"/>
    <m/>
    <n v="97.5"/>
    <x v="2"/>
    <n v="975"/>
    <x v="141"/>
    <m/>
    <x v="126"/>
    <x v="4"/>
    <x v="0"/>
    <x v="1"/>
  </r>
  <r>
    <s v="14-06-2025"/>
    <s v="Kansas City"/>
    <s v="USA"/>
    <x v="1"/>
    <s v="Female"/>
    <x v="0"/>
    <x v="36"/>
    <n v="550"/>
    <n v="55"/>
    <n v="72"/>
    <n v="10"/>
    <m/>
    <n v="85.8"/>
    <x v="0"/>
    <n v="715"/>
    <x v="242"/>
    <m/>
    <x v="189"/>
    <x v="4"/>
    <x v="0"/>
    <x v="1"/>
  </r>
  <r>
    <s v="14-06-2025"/>
    <s v="Vancouver"/>
    <s v="Canada"/>
    <x v="0"/>
    <s v="Female"/>
    <x v="2"/>
    <x v="24"/>
    <n v="1250"/>
    <n v="250"/>
    <n v="325"/>
    <n v="5"/>
    <m/>
    <n v="100"/>
    <x v="0"/>
    <n v="1625"/>
    <x v="134"/>
    <m/>
    <x v="81"/>
    <x v="4"/>
    <x v="0"/>
    <x v="1"/>
  </r>
  <r>
    <s v="14-06-2025"/>
    <s v="Frankfurt"/>
    <s v="Germany"/>
    <x v="1"/>
    <s v="Female"/>
    <x v="0"/>
    <x v="9"/>
    <n v="180"/>
    <n v="60"/>
    <n v="78"/>
    <n v="3"/>
    <m/>
    <n v="24.84"/>
    <x v="0"/>
    <n v="207"/>
    <x v="129"/>
    <m/>
    <x v="2"/>
    <x v="4"/>
    <x v="0"/>
    <x v="1"/>
  </r>
  <r>
    <s v="14-06-2025"/>
    <s v="Ratlam"/>
    <s v="India"/>
    <x v="0"/>
    <s v="Female"/>
    <x v="0"/>
    <x v="0"/>
    <n v="1750"/>
    <n v="250"/>
    <n v="325"/>
    <n v="7"/>
    <m/>
    <n v="100"/>
    <x v="2"/>
    <n v="2275"/>
    <x v="31"/>
    <m/>
    <x v="31"/>
    <x v="4"/>
    <x v="0"/>
    <x v="1"/>
  </r>
  <r>
    <s v="14-06-2025"/>
    <s v="Houston"/>
    <s v="USA"/>
    <x v="0"/>
    <s v="Female"/>
    <x v="2"/>
    <x v="15"/>
    <n v="17500"/>
    <n v="3500"/>
    <n v="4550"/>
    <n v="5"/>
    <m/>
    <n v="455"/>
    <x v="2"/>
    <n v="22750"/>
    <x v="18"/>
    <m/>
    <x v="118"/>
    <x v="4"/>
    <x v="0"/>
    <x v="1"/>
  </r>
  <r>
    <s v="14-06-2025"/>
    <s v="Ajman"/>
    <s v="UAE"/>
    <x v="0"/>
    <s v="Male"/>
    <x v="0"/>
    <x v="9"/>
    <n v="120"/>
    <n v="60"/>
    <n v="78"/>
    <n v="2"/>
    <m/>
    <n v="10.92"/>
    <x v="0"/>
    <n v="156"/>
    <x v="4"/>
    <m/>
    <x v="4"/>
    <x v="4"/>
    <x v="0"/>
    <x v="1"/>
  </r>
  <r>
    <s v="14-06-2025"/>
    <s v="Vancouver"/>
    <s v="Canada"/>
    <x v="0"/>
    <s v="Female"/>
    <x v="0"/>
    <x v="3"/>
    <n v="200"/>
    <n v="100"/>
    <n v="130"/>
    <n v="2"/>
    <m/>
    <n v="18.2"/>
    <x v="0"/>
    <n v="260"/>
    <x v="55"/>
    <m/>
    <x v="54"/>
    <x v="4"/>
    <x v="0"/>
    <x v="1"/>
  </r>
  <r>
    <s v="14-06-2025"/>
    <s v="Abu Dhabi"/>
    <s v="UAE"/>
    <x v="1"/>
    <s v="Male"/>
    <x v="2"/>
    <x v="10"/>
    <n v="4800"/>
    <n v="800"/>
    <n v="1040"/>
    <n v="6"/>
    <m/>
    <n v="104"/>
    <x v="1"/>
    <n v="6240"/>
    <x v="38"/>
    <m/>
    <x v="38"/>
    <x v="4"/>
    <x v="0"/>
    <x v="1"/>
  </r>
  <r>
    <s v="14-06-2025"/>
    <s v="Aizawl"/>
    <s v="India"/>
    <x v="0"/>
    <s v="Male"/>
    <x v="4"/>
    <x v="45"/>
    <n v="16000"/>
    <n v="2000"/>
    <n v="2600"/>
    <n v="8"/>
    <m/>
    <n v="260"/>
    <x v="1"/>
    <n v="19200"/>
    <x v="390"/>
    <m/>
    <x v="95"/>
    <x v="4"/>
    <x v="0"/>
    <x v="1"/>
  </r>
  <r>
    <s v="14-06-2025"/>
    <s v="Canberra"/>
    <s v="Australia"/>
    <x v="1"/>
    <s v="Female"/>
    <x v="2"/>
    <x v="12"/>
    <n v="100000"/>
    <n v="25000"/>
    <n v="32500"/>
    <n v="4"/>
    <m/>
    <n v="4875"/>
    <x v="0"/>
    <n v="125000"/>
    <x v="169"/>
    <m/>
    <x v="195"/>
    <x v="4"/>
    <x v="0"/>
    <x v="1"/>
  </r>
  <r>
    <s v="14-06-2025"/>
    <s v="Nizamabad"/>
    <s v="India"/>
    <x v="1"/>
    <s v="Male"/>
    <x v="2"/>
    <x v="24"/>
    <n v="1250"/>
    <n v="250"/>
    <n v="325"/>
    <n v="5"/>
    <m/>
    <n v="100"/>
    <x v="1"/>
    <n v="1625"/>
    <x v="134"/>
    <m/>
    <x v="81"/>
    <x v="4"/>
    <x v="0"/>
    <x v="1"/>
  </r>
  <r>
    <s v="14-06-2025"/>
    <s v="Portland"/>
    <s v="USA"/>
    <x v="1"/>
    <s v="Male"/>
    <x v="2"/>
    <x v="18"/>
    <n v="4800"/>
    <n v="1200"/>
    <n v="1560"/>
    <n v="4"/>
    <m/>
    <n v="156"/>
    <x v="1"/>
    <n v="6240"/>
    <x v="38"/>
    <m/>
    <x v="38"/>
    <x v="4"/>
    <x v="0"/>
    <x v="1"/>
  </r>
  <r>
    <s v="14-06-2025"/>
    <s v="Madurai"/>
    <s v="India"/>
    <x v="0"/>
    <s v="Female"/>
    <x v="0"/>
    <x v="9"/>
    <n v="420"/>
    <n v="60"/>
    <n v="78"/>
    <n v="7"/>
    <m/>
    <n v="36.75"/>
    <x v="0"/>
    <n v="525"/>
    <x v="234"/>
    <m/>
    <x v="32"/>
    <x v="4"/>
    <x v="0"/>
    <x v="1"/>
  </r>
  <r>
    <s v="14-06-2025"/>
    <s v="Karimnagar"/>
    <s v="India"/>
    <x v="1"/>
    <s v="Male"/>
    <x v="5"/>
    <x v="58"/>
    <n v="1500"/>
    <n v="250"/>
    <n v="325"/>
    <n v="6"/>
    <m/>
    <n v="100"/>
    <x v="0"/>
    <n v="1875"/>
    <x v="134"/>
    <m/>
    <x v="0"/>
    <x v="4"/>
    <x v="0"/>
    <x v="1"/>
  </r>
  <r>
    <s v="14-06-2025"/>
    <s v="London"/>
    <s v="UK"/>
    <x v="0"/>
    <s v="Male"/>
    <x v="4"/>
    <x v="37"/>
    <n v="1500"/>
    <n v="300"/>
    <n v="390"/>
    <n v="5"/>
    <m/>
    <n v="97.5"/>
    <x v="1"/>
    <n v="1950"/>
    <x v="0"/>
    <m/>
    <x v="0"/>
    <x v="4"/>
    <x v="0"/>
    <x v="1"/>
  </r>
  <r>
    <s v="14-06-2025"/>
    <s v="Madurai"/>
    <s v="India"/>
    <x v="1"/>
    <s v="Male"/>
    <x v="2"/>
    <x v="18"/>
    <n v="1200"/>
    <n v="1200"/>
    <n v="1560"/>
    <n v="1"/>
    <m/>
    <n v="156"/>
    <x v="0"/>
    <n v="1560"/>
    <x v="115"/>
    <m/>
    <x v="105"/>
    <x v="4"/>
    <x v="0"/>
    <x v="1"/>
  </r>
  <r>
    <s v="14-06-2025"/>
    <s v="Nizamabad"/>
    <s v="India"/>
    <x v="1"/>
    <s v="Male"/>
    <x v="2"/>
    <x v="12"/>
    <n v="125000"/>
    <n v="25000"/>
    <n v="32500"/>
    <n v="5"/>
    <m/>
    <n v="4875"/>
    <x v="1"/>
    <n v="162500"/>
    <x v="229"/>
    <m/>
    <x v="84"/>
    <x v="4"/>
    <x v="0"/>
    <x v="1"/>
  </r>
  <r>
    <s v="14-06-2025"/>
    <s v="Pali"/>
    <s v="India"/>
    <x v="1"/>
    <s v="Female"/>
    <x v="0"/>
    <x v="1"/>
    <n v="400"/>
    <n v="80"/>
    <n v="104"/>
    <n v="5"/>
    <m/>
    <n v="52"/>
    <x v="1"/>
    <n v="520"/>
    <x v="20"/>
    <m/>
    <x v="20"/>
    <x v="4"/>
    <x v="0"/>
    <x v="1"/>
  </r>
  <r>
    <s v="14-06-2025"/>
    <s v="Fujairah"/>
    <s v="UAE"/>
    <x v="0"/>
    <s v="Male"/>
    <x v="1"/>
    <x v="44"/>
    <n v="1050"/>
    <n v="150"/>
    <n v="195"/>
    <n v="7"/>
    <m/>
    <n v="100"/>
    <x v="2"/>
    <n v="1312.5"/>
    <x v="185"/>
    <m/>
    <x v="86"/>
    <x v="4"/>
    <x v="0"/>
    <x v="1"/>
  </r>
  <r>
    <s v="14-06-2025"/>
    <s v="Palghar"/>
    <s v="India"/>
    <x v="0"/>
    <s v="Male"/>
    <x v="4"/>
    <x v="28"/>
    <n v="300"/>
    <n v="100"/>
    <n v="130"/>
    <n v="3"/>
    <m/>
    <n v="26.25"/>
    <x v="0"/>
    <n v="375"/>
    <x v="24"/>
    <m/>
    <x v="85"/>
    <x v="4"/>
    <x v="0"/>
    <x v="1"/>
  </r>
  <r>
    <s v="14-06-2025"/>
    <s v="Portland"/>
    <s v="USA"/>
    <x v="0"/>
    <s v="Male"/>
    <x v="4"/>
    <x v="31"/>
    <n v="8000"/>
    <n v="800"/>
    <n v="1040"/>
    <n v="10"/>
    <m/>
    <n v="104"/>
    <x v="2"/>
    <n v="10400"/>
    <x v="162"/>
    <m/>
    <x v="119"/>
    <x v="4"/>
    <x v="0"/>
    <x v="1"/>
  </r>
  <r>
    <s v="14-06-2025"/>
    <s v="Dresden"/>
    <s v="Germany"/>
    <x v="0"/>
    <s v="Male"/>
    <x v="4"/>
    <x v="13"/>
    <n v="2700"/>
    <n v="900"/>
    <n v="1170"/>
    <n v="3"/>
    <m/>
    <n v="117"/>
    <x v="0"/>
    <n v="3240"/>
    <x v="137"/>
    <m/>
    <x v="106"/>
    <x v="4"/>
    <x v="0"/>
    <x v="1"/>
  </r>
  <r>
    <s v="14-06-2025"/>
    <s v="Sangli"/>
    <s v="India"/>
    <x v="0"/>
    <s v="Male"/>
    <x v="5"/>
    <x v="41"/>
    <n v="9"/>
    <n v="3"/>
    <n v="4"/>
    <n v="3"/>
    <m/>
    <n v="1.17"/>
    <x v="2"/>
    <n v="11.7"/>
    <x v="352"/>
    <m/>
    <x v="228"/>
    <x v="4"/>
    <x v="0"/>
    <x v="1"/>
  </r>
  <r>
    <s v="14-06-2025"/>
    <s v="Baranagar"/>
    <s v="India"/>
    <x v="1"/>
    <s v="Female"/>
    <x v="4"/>
    <x v="16"/>
    <n v="10800"/>
    <n v="1800"/>
    <n v="2340"/>
    <n v="6"/>
    <m/>
    <n v="234"/>
    <x v="0"/>
    <n v="13500"/>
    <x v="282"/>
    <m/>
    <x v="96"/>
    <x v="4"/>
    <x v="0"/>
    <x v="1"/>
  </r>
  <r>
    <s v="14-06-2025"/>
    <s v="Nashville"/>
    <s v="USA"/>
    <x v="0"/>
    <s v="Female"/>
    <x v="2"/>
    <x v="52"/>
    <n v="25000"/>
    <n v="5000"/>
    <n v="6500"/>
    <n v="5"/>
    <m/>
    <n v="650"/>
    <x v="2"/>
    <n v="32500"/>
    <x v="176"/>
    <m/>
    <x v="57"/>
    <x v="4"/>
    <x v="0"/>
    <x v="1"/>
  </r>
  <r>
    <s v="14-06-2025"/>
    <s v="London"/>
    <s v="UK"/>
    <x v="0"/>
    <s v="Female"/>
    <x v="2"/>
    <x v="24"/>
    <n v="1250"/>
    <n v="250"/>
    <n v="325"/>
    <n v="5"/>
    <m/>
    <n v="100"/>
    <x v="0"/>
    <n v="1625"/>
    <x v="134"/>
    <m/>
    <x v="81"/>
    <x v="4"/>
    <x v="0"/>
    <x v="1"/>
  </r>
  <r>
    <s v="14-06-2025"/>
    <s v="Houston"/>
    <s v="USA"/>
    <x v="0"/>
    <s v="Female"/>
    <x v="1"/>
    <x v="54"/>
    <n v="140"/>
    <n v="35"/>
    <n v="46"/>
    <n v="4"/>
    <m/>
    <n v="8.75"/>
    <x v="1"/>
    <n v="175"/>
    <x v="145"/>
    <m/>
    <x v="197"/>
    <x v="4"/>
    <x v="0"/>
    <x v="1"/>
  </r>
  <r>
    <s v="14-06-2025"/>
    <s v="Jacksonville"/>
    <s v="USA"/>
    <x v="1"/>
    <s v="Female"/>
    <x v="2"/>
    <x v="10"/>
    <n v="4000"/>
    <n v="800"/>
    <n v="1040"/>
    <n v="5"/>
    <m/>
    <n v="104"/>
    <x v="2"/>
    <n v="4600"/>
    <x v="47"/>
    <m/>
    <x v="12"/>
    <x v="4"/>
    <x v="0"/>
    <x v="1"/>
  </r>
  <r>
    <s v="14-06-2025"/>
    <s v="Visakhapatnam"/>
    <s v="India"/>
    <x v="0"/>
    <s v="Male"/>
    <x v="5"/>
    <x v="58"/>
    <n v="1000"/>
    <n v="250"/>
    <n v="325"/>
    <n v="4"/>
    <m/>
    <n v="65"/>
    <x v="1"/>
    <n v="1300"/>
    <x v="52"/>
    <m/>
    <x v="22"/>
    <x v="4"/>
    <x v="0"/>
    <x v="1"/>
  </r>
  <r>
    <s v="14-06-2025"/>
    <s v="Manaus"/>
    <s v="Brazil"/>
    <x v="0"/>
    <s v="Male"/>
    <x v="2"/>
    <x v="52"/>
    <n v="40000"/>
    <n v="5000"/>
    <n v="6500"/>
    <n v="8"/>
    <m/>
    <n v="650"/>
    <x v="1"/>
    <n v="52000"/>
    <x v="149"/>
    <m/>
    <x v="124"/>
    <x v="4"/>
    <x v="0"/>
    <x v="1"/>
  </r>
  <r>
    <s v="14-06-2025"/>
    <s v="Winnipeg"/>
    <s v="Canada"/>
    <x v="0"/>
    <s v="Male"/>
    <x v="0"/>
    <x v="36"/>
    <n v="55"/>
    <n v="55"/>
    <n v="72"/>
    <n v="1"/>
    <m/>
    <n v="6.875"/>
    <x v="2"/>
    <n v="68.75"/>
    <x v="344"/>
    <m/>
    <x v="120"/>
    <x v="4"/>
    <x v="0"/>
    <x v="1"/>
  </r>
  <r>
    <s v="14-06-2025"/>
    <s v="Indianapolis"/>
    <s v="USA"/>
    <x v="1"/>
    <s v="Female"/>
    <x v="0"/>
    <x v="11"/>
    <n v="1650"/>
    <n v="550"/>
    <n v="715"/>
    <n v="3"/>
    <m/>
    <n v="100"/>
    <x v="1"/>
    <n v="2145"/>
    <x v="259"/>
    <m/>
    <x v="163"/>
    <x v="4"/>
    <x v="0"/>
    <x v="1"/>
  </r>
  <r>
    <s v="14-06-2025"/>
    <s v="Allahabad"/>
    <s v="India"/>
    <x v="0"/>
    <s v="Male"/>
    <x v="2"/>
    <x v="24"/>
    <n v="1500"/>
    <n v="250"/>
    <n v="325"/>
    <n v="6"/>
    <m/>
    <n v="100"/>
    <x v="2"/>
    <n v="1950"/>
    <x v="0"/>
    <m/>
    <x v="0"/>
    <x v="4"/>
    <x v="0"/>
    <x v="1"/>
  </r>
  <r>
    <s v="14-06-2025"/>
    <s v="Pali"/>
    <s v="India"/>
    <x v="0"/>
    <s v="Male"/>
    <x v="0"/>
    <x v="4"/>
    <n v="320"/>
    <n v="40"/>
    <n v="52"/>
    <n v="8"/>
    <m/>
    <n v="29.12"/>
    <x v="0"/>
    <n v="416"/>
    <x v="27"/>
    <m/>
    <x v="28"/>
    <x v="4"/>
    <x v="0"/>
    <x v="1"/>
  </r>
  <r>
    <s v="14-06-2025"/>
    <s v="Jalgaon"/>
    <s v="India"/>
    <x v="0"/>
    <s v="Male"/>
    <x v="0"/>
    <x v="0"/>
    <n v="1250"/>
    <n v="250"/>
    <n v="325"/>
    <n v="5"/>
    <m/>
    <n v="100"/>
    <x v="0"/>
    <n v="1562.5"/>
    <x v="85"/>
    <m/>
    <x v="81"/>
    <x v="4"/>
    <x v="0"/>
    <x v="1"/>
  </r>
  <r>
    <s v="14-06-2025"/>
    <s v="Rewa"/>
    <s v="India"/>
    <x v="0"/>
    <s v="Female"/>
    <x v="0"/>
    <x v="27"/>
    <n v="80"/>
    <n v="40"/>
    <n v="52"/>
    <n v="2"/>
    <m/>
    <n v="7.28"/>
    <x v="0"/>
    <n v="104"/>
    <x v="60"/>
    <m/>
    <x v="59"/>
    <x v="4"/>
    <x v="0"/>
    <x v="1"/>
  </r>
  <r>
    <s v="14-06-2025"/>
    <s v="Bangalore"/>
    <s v="India"/>
    <x v="0"/>
    <s v="Female"/>
    <x v="0"/>
    <x v="27"/>
    <n v="160"/>
    <n v="40"/>
    <n v="52"/>
    <n v="4"/>
    <m/>
    <n v="14.56"/>
    <x v="0"/>
    <n v="208"/>
    <x v="61"/>
    <m/>
    <x v="11"/>
    <x v="4"/>
    <x v="0"/>
    <x v="1"/>
  </r>
  <r>
    <s v="15-06-2025"/>
    <s v="Rio de Janeiro"/>
    <s v="Brazil"/>
    <x v="0"/>
    <s v="Male"/>
    <x v="2"/>
    <x v="24"/>
    <n v="1250"/>
    <n v="250"/>
    <n v="325"/>
    <n v="5"/>
    <m/>
    <n v="100"/>
    <x v="2"/>
    <n v="1562.5"/>
    <x v="85"/>
    <m/>
    <x v="81"/>
    <x v="5"/>
    <x v="0"/>
    <x v="1"/>
  </r>
  <r>
    <s v="15-06-2025"/>
    <s v="Pune"/>
    <s v="India"/>
    <x v="1"/>
    <s v="Male"/>
    <x v="0"/>
    <x v="33"/>
    <n v="180"/>
    <n v="60"/>
    <n v="78"/>
    <n v="3"/>
    <m/>
    <n v="23.4"/>
    <x v="1"/>
    <n v="234"/>
    <x v="2"/>
    <m/>
    <x v="2"/>
    <x v="5"/>
    <x v="0"/>
    <x v="1"/>
  </r>
  <r>
    <s v="15-06-2025"/>
    <s v="Dallas"/>
    <s v="USA"/>
    <x v="0"/>
    <s v="Female"/>
    <x v="2"/>
    <x v="52"/>
    <n v="30000"/>
    <n v="5000"/>
    <n v="6500"/>
    <n v="6"/>
    <m/>
    <n v="650"/>
    <x v="0"/>
    <n v="39000"/>
    <x v="104"/>
    <m/>
    <x v="146"/>
    <x v="5"/>
    <x v="0"/>
    <x v="1"/>
  </r>
  <r>
    <s v="15-06-2025"/>
    <s v="Bhopal"/>
    <s v="India"/>
    <x v="1"/>
    <s v="Female"/>
    <x v="4"/>
    <x v="13"/>
    <n v="3600"/>
    <n v="900"/>
    <n v="1170"/>
    <n v="4"/>
    <m/>
    <n v="117"/>
    <x v="2"/>
    <n v="4680"/>
    <x v="110"/>
    <m/>
    <x v="16"/>
    <x v="5"/>
    <x v="0"/>
    <x v="1"/>
  </r>
  <r>
    <s v="15-06-2025"/>
    <s v="Phoenix"/>
    <s v="USA"/>
    <x v="1"/>
    <s v="Male"/>
    <x v="5"/>
    <x v="40"/>
    <n v="250"/>
    <n v="50"/>
    <n v="65"/>
    <n v="5"/>
    <m/>
    <n v="32.5"/>
    <x v="1"/>
    <n v="325"/>
    <x v="24"/>
    <m/>
    <x v="67"/>
    <x v="5"/>
    <x v="0"/>
    <x v="1"/>
  </r>
  <r>
    <s v="15-06-2025"/>
    <s v="Indianapolis"/>
    <s v="USA"/>
    <x v="0"/>
    <s v="Male"/>
    <x v="2"/>
    <x v="29"/>
    <n v="12000"/>
    <n v="12000"/>
    <n v="15600"/>
    <n v="1"/>
    <m/>
    <n v="1560"/>
    <x v="2"/>
    <n v="15600"/>
    <x v="41"/>
    <m/>
    <x v="42"/>
    <x v="5"/>
    <x v="0"/>
    <x v="1"/>
  </r>
  <r>
    <s v="15-06-2025"/>
    <s v="Moradabad"/>
    <s v="India"/>
    <x v="0"/>
    <s v="Female"/>
    <x v="2"/>
    <x v="7"/>
    <n v="550000"/>
    <n v="55000"/>
    <n v="71500"/>
    <n v="10"/>
    <m/>
    <n v="10725"/>
    <x v="2"/>
    <n v="687500"/>
    <x v="422"/>
    <m/>
    <x v="116"/>
    <x v="5"/>
    <x v="0"/>
    <x v="1"/>
  </r>
  <r>
    <s v="15-06-2025"/>
    <s v="Bangalore"/>
    <s v="India"/>
    <x v="0"/>
    <s v="Male"/>
    <x v="0"/>
    <x v="11"/>
    <n v="1650"/>
    <n v="550"/>
    <n v="715"/>
    <n v="3"/>
    <m/>
    <n v="100"/>
    <x v="2"/>
    <n v="2062.5"/>
    <x v="269"/>
    <m/>
    <x v="163"/>
    <x v="5"/>
    <x v="0"/>
    <x v="1"/>
  </r>
  <r>
    <s v="15-06-2025"/>
    <s v="Bareilly"/>
    <s v="India"/>
    <x v="1"/>
    <s v="Male"/>
    <x v="5"/>
    <x v="20"/>
    <n v="40"/>
    <n v="10"/>
    <n v="13"/>
    <n v="4"/>
    <m/>
    <n v="7.8"/>
    <x v="2"/>
    <n v="52"/>
    <x v="44"/>
    <m/>
    <x v="45"/>
    <x v="5"/>
    <x v="0"/>
    <x v="1"/>
  </r>
  <r>
    <s v="15-06-2025"/>
    <s v="Sharjah"/>
    <s v="UAE"/>
    <x v="0"/>
    <s v="Female"/>
    <x v="4"/>
    <x v="13"/>
    <n v="6300"/>
    <n v="900"/>
    <n v="1170"/>
    <n v="7"/>
    <m/>
    <n v="117"/>
    <x v="1"/>
    <n v="7560"/>
    <x v="236"/>
    <m/>
    <x v="98"/>
    <x v="5"/>
    <x v="0"/>
    <x v="1"/>
  </r>
  <r>
    <s v="15-06-2025"/>
    <s v="Baranagar"/>
    <s v="India"/>
    <x v="0"/>
    <s v="Female"/>
    <x v="2"/>
    <x v="15"/>
    <n v="14000"/>
    <n v="3500"/>
    <n v="4550"/>
    <n v="4"/>
    <m/>
    <n v="455"/>
    <x v="1"/>
    <n v="18200"/>
    <x v="195"/>
    <m/>
    <x v="107"/>
    <x v="5"/>
    <x v="0"/>
    <x v="1"/>
  </r>
  <r>
    <s v="15-06-2025"/>
    <s v="Jalandhar"/>
    <s v="India"/>
    <x v="0"/>
    <s v="Female"/>
    <x v="0"/>
    <x v="32"/>
    <n v="20"/>
    <n v="20"/>
    <n v="26"/>
    <n v="1"/>
    <m/>
    <n v="1.82"/>
    <x v="0"/>
    <n v="26"/>
    <x v="26"/>
    <m/>
    <x v="201"/>
    <x v="5"/>
    <x v="0"/>
    <x v="1"/>
  </r>
  <r>
    <s v="15-06-2025"/>
    <s v="Ratlam"/>
    <s v="India"/>
    <x v="1"/>
    <s v="Male"/>
    <x v="2"/>
    <x v="10"/>
    <n v="4000"/>
    <n v="800"/>
    <n v="1040"/>
    <n v="5"/>
    <m/>
    <n v="104"/>
    <x v="2"/>
    <n v="5000"/>
    <x v="157"/>
    <m/>
    <x v="12"/>
    <x v="5"/>
    <x v="0"/>
    <x v="1"/>
  </r>
  <r>
    <s v="15-06-2025"/>
    <s v="Abu Dhabi"/>
    <s v="UAE"/>
    <x v="0"/>
    <s v="Male"/>
    <x v="3"/>
    <x v="21"/>
    <n v="2250"/>
    <n v="450"/>
    <n v="585"/>
    <n v="5"/>
    <m/>
    <n v="100"/>
    <x v="1"/>
    <n v="2925"/>
    <x v="227"/>
    <m/>
    <x v="176"/>
    <x v="5"/>
    <x v="0"/>
    <x v="1"/>
  </r>
  <r>
    <s v="15-06-2025"/>
    <s v="Tumkur"/>
    <s v="India"/>
    <x v="0"/>
    <s v="Male"/>
    <x v="2"/>
    <x v="18"/>
    <n v="9600"/>
    <n v="1200"/>
    <n v="1560"/>
    <n v="8"/>
    <m/>
    <n v="156"/>
    <x v="2"/>
    <n v="12480"/>
    <x v="220"/>
    <m/>
    <x v="171"/>
    <x v="5"/>
    <x v="0"/>
    <x v="1"/>
  </r>
  <r>
    <s v="15-06-2025"/>
    <s v="Ajman"/>
    <s v="UAE"/>
    <x v="0"/>
    <s v="Male"/>
    <x v="2"/>
    <x v="18"/>
    <n v="9600"/>
    <n v="1200"/>
    <n v="1560"/>
    <n v="8"/>
    <m/>
    <n v="156"/>
    <x v="2"/>
    <n v="12480"/>
    <x v="220"/>
    <m/>
    <x v="171"/>
    <x v="5"/>
    <x v="0"/>
    <x v="1"/>
  </r>
  <r>
    <s v="15-06-2025"/>
    <s v="Atlanta"/>
    <s v="USA"/>
    <x v="0"/>
    <s v="Female"/>
    <x v="2"/>
    <x v="10"/>
    <n v="4800"/>
    <n v="800"/>
    <n v="1040"/>
    <n v="6"/>
    <m/>
    <n v="104"/>
    <x v="0"/>
    <n v="6240"/>
    <x v="38"/>
    <m/>
    <x v="38"/>
    <x v="5"/>
    <x v="0"/>
    <x v="1"/>
  </r>
  <r>
    <s v="15-06-2025"/>
    <s v="Canberra"/>
    <s v="Australia"/>
    <x v="0"/>
    <s v="Female"/>
    <x v="0"/>
    <x v="38"/>
    <n v="450"/>
    <n v="45"/>
    <n v="59"/>
    <n v="10"/>
    <m/>
    <n v="58.5"/>
    <x v="2"/>
    <n v="585"/>
    <x v="74"/>
    <m/>
    <x v="103"/>
    <x v="5"/>
    <x v="0"/>
    <x v="1"/>
  </r>
  <r>
    <s v="15-06-2025"/>
    <s v="Kanpur"/>
    <s v="India"/>
    <x v="0"/>
    <s v="Male"/>
    <x v="0"/>
    <x v="4"/>
    <n v="160"/>
    <n v="40"/>
    <n v="52"/>
    <n v="4"/>
    <m/>
    <n v="14.56"/>
    <x v="0"/>
    <n v="208"/>
    <x v="61"/>
    <m/>
    <x v="11"/>
    <x v="5"/>
    <x v="0"/>
    <x v="1"/>
  </r>
  <r>
    <s v="15-06-2025"/>
    <s v="Adelaide"/>
    <s v="Australia"/>
    <x v="0"/>
    <s v="Female"/>
    <x v="0"/>
    <x v="43"/>
    <n v="35"/>
    <n v="7"/>
    <n v="9"/>
    <n v="5"/>
    <m/>
    <n v="4.55"/>
    <x v="2"/>
    <n v="45.5"/>
    <x v="100"/>
    <m/>
    <x v="115"/>
    <x v="5"/>
    <x v="0"/>
    <x v="1"/>
  </r>
  <r>
    <s v="15-06-2025"/>
    <s v="Phoenix"/>
    <s v="USA"/>
    <x v="0"/>
    <s v="Male"/>
    <x v="4"/>
    <x v="30"/>
    <n v="7500"/>
    <n v="1500"/>
    <n v="1950"/>
    <n v="5"/>
    <m/>
    <n v="195"/>
    <x v="0"/>
    <n v="9000"/>
    <x v="190"/>
    <m/>
    <x v="50"/>
    <x v="5"/>
    <x v="0"/>
    <x v="1"/>
  </r>
  <r>
    <s v="15-06-2025"/>
    <s v="Hyderabad"/>
    <s v="India"/>
    <x v="0"/>
    <s v="Male"/>
    <x v="5"/>
    <x v="57"/>
    <n v="100"/>
    <n v="25"/>
    <n v="33"/>
    <n v="4"/>
    <m/>
    <n v="9.1"/>
    <x v="0"/>
    <n v="130"/>
    <x v="53"/>
    <m/>
    <x v="91"/>
    <x v="5"/>
    <x v="0"/>
    <x v="1"/>
  </r>
  <r>
    <s v="15-06-2025"/>
    <s v="Denver"/>
    <s v="USA"/>
    <x v="0"/>
    <s v="Male"/>
    <x v="2"/>
    <x v="24"/>
    <n v="2500"/>
    <n v="250"/>
    <n v="325"/>
    <n v="10"/>
    <m/>
    <n v="100"/>
    <x v="2"/>
    <n v="3250"/>
    <x v="71"/>
    <m/>
    <x v="102"/>
    <x v="5"/>
    <x v="0"/>
    <x v="1"/>
  </r>
  <r>
    <s v="15-06-2025"/>
    <s v="Pali"/>
    <s v="India"/>
    <x v="0"/>
    <s v="Female"/>
    <x v="1"/>
    <x v="2"/>
    <n v="1080"/>
    <n v="180"/>
    <n v="234"/>
    <n v="6"/>
    <m/>
    <n v="64.8"/>
    <x v="1"/>
    <n v="1296"/>
    <x v="1"/>
    <m/>
    <x v="123"/>
    <x v="5"/>
    <x v="0"/>
    <x v="1"/>
  </r>
  <r>
    <s v="15-06-2025"/>
    <s v="SÃ£o Paulo"/>
    <s v="Brazil"/>
    <x v="0"/>
    <s v="Male"/>
    <x v="3"/>
    <x v="46"/>
    <n v="190"/>
    <n v="95"/>
    <n v="124"/>
    <n v="2"/>
    <m/>
    <n v="12.35"/>
    <x v="1"/>
    <n v="247"/>
    <x v="276"/>
    <m/>
    <x v="200"/>
    <x v="5"/>
    <x v="0"/>
    <x v="1"/>
  </r>
  <r>
    <s v="15-06-2025"/>
    <s v="Atlanta"/>
    <s v="USA"/>
    <x v="1"/>
    <s v="Male"/>
    <x v="2"/>
    <x v="17"/>
    <n v="4400"/>
    <n v="2200"/>
    <n v="2860"/>
    <n v="2"/>
    <m/>
    <n v="286"/>
    <x v="1"/>
    <n v="5280"/>
    <x v="361"/>
    <m/>
    <x v="104"/>
    <x v="5"/>
    <x v="0"/>
    <x v="1"/>
  </r>
  <r>
    <s v="15-06-2025"/>
    <s v="Toronto"/>
    <s v="Canada"/>
    <x v="0"/>
    <s v="Male"/>
    <x v="0"/>
    <x v="38"/>
    <n v="405"/>
    <n v="45"/>
    <n v="59"/>
    <n v="9"/>
    <m/>
    <n v="35.4375"/>
    <x v="0"/>
    <n v="506.25"/>
    <x v="379"/>
    <m/>
    <x v="164"/>
    <x v="5"/>
    <x v="0"/>
    <x v="1"/>
  </r>
  <r>
    <s v="16-06-2025"/>
    <s v="Sheffield"/>
    <s v="UK"/>
    <x v="0"/>
    <s v="Male"/>
    <x v="0"/>
    <x v="5"/>
    <n v="540"/>
    <n v="90"/>
    <n v="117"/>
    <n v="6"/>
    <m/>
    <n v="49.14"/>
    <x v="0"/>
    <n v="702"/>
    <x v="8"/>
    <m/>
    <x v="8"/>
    <x v="6"/>
    <x v="0"/>
    <x v="1"/>
  </r>
  <r>
    <s v="16-06-2025"/>
    <s v="Quebec City"/>
    <s v="Canada"/>
    <x v="0"/>
    <s v="Male"/>
    <x v="2"/>
    <x v="15"/>
    <n v="14000"/>
    <n v="3500"/>
    <n v="4550"/>
    <n v="4"/>
    <m/>
    <n v="455"/>
    <x v="2"/>
    <n v="18200"/>
    <x v="195"/>
    <m/>
    <x v="107"/>
    <x v="6"/>
    <x v="0"/>
    <x v="1"/>
  </r>
  <r>
    <s v="16-06-2025"/>
    <s v="Las Vegas"/>
    <s v="USA"/>
    <x v="0"/>
    <s v="Male"/>
    <x v="2"/>
    <x v="7"/>
    <n v="165000"/>
    <n v="55000"/>
    <n v="71500"/>
    <n v="3"/>
    <m/>
    <n v="10725"/>
    <x v="0"/>
    <n v="206250"/>
    <x v="175"/>
    <m/>
    <x v="35"/>
    <x v="6"/>
    <x v="0"/>
    <x v="1"/>
  </r>
  <r>
    <s v="16-06-2025"/>
    <s v="Kansas City"/>
    <s v="USA"/>
    <x v="1"/>
    <s v="Male"/>
    <x v="2"/>
    <x v="18"/>
    <n v="1200"/>
    <n v="1200"/>
    <n v="1560"/>
    <n v="1"/>
    <m/>
    <n v="156"/>
    <x v="1"/>
    <n v="1560"/>
    <x v="115"/>
    <m/>
    <x v="105"/>
    <x v="6"/>
    <x v="0"/>
    <x v="1"/>
  </r>
  <r>
    <s v="16-06-2025"/>
    <s v="Dresden"/>
    <s v="Germany"/>
    <x v="0"/>
    <s v="Female"/>
    <x v="0"/>
    <x v="43"/>
    <n v="49"/>
    <n v="7"/>
    <n v="9"/>
    <n v="7"/>
    <m/>
    <n v="3.0625"/>
    <x v="1"/>
    <n v="61.25"/>
    <x v="76"/>
    <m/>
    <x v="34"/>
    <x v="6"/>
    <x v="0"/>
    <x v="1"/>
  </r>
  <r>
    <s v="16-06-2025"/>
    <s v="Tumkur"/>
    <s v="India"/>
    <x v="1"/>
    <s v="Female"/>
    <x v="0"/>
    <x v="33"/>
    <n v="600"/>
    <n v="60"/>
    <n v="78"/>
    <n v="10"/>
    <m/>
    <n v="100"/>
    <x v="2"/>
    <n v="780"/>
    <x v="5"/>
    <m/>
    <x v="5"/>
    <x v="6"/>
    <x v="0"/>
    <x v="1"/>
  </r>
  <r>
    <s v="16-06-2025"/>
    <s v="Ras Al Khaimah"/>
    <s v="UAE"/>
    <x v="0"/>
    <s v="Female"/>
    <x v="2"/>
    <x v="24"/>
    <n v="750"/>
    <n v="250"/>
    <n v="325"/>
    <n v="3"/>
    <m/>
    <n v="68.25"/>
    <x v="0"/>
    <n v="975"/>
    <x v="141"/>
    <m/>
    <x v="126"/>
    <x v="6"/>
    <x v="0"/>
    <x v="1"/>
  </r>
  <r>
    <s v="16-06-2025"/>
    <s v="SÃ£o Paulo"/>
    <s v="Brazil"/>
    <x v="0"/>
    <s v="Male"/>
    <x v="2"/>
    <x v="19"/>
    <n v="126000"/>
    <n v="18000"/>
    <n v="23400"/>
    <n v="7"/>
    <m/>
    <n v="3510"/>
    <x v="2"/>
    <n v="144900"/>
    <x v="36"/>
    <m/>
    <x v="36"/>
    <x v="6"/>
    <x v="0"/>
    <x v="1"/>
  </r>
  <r>
    <s v="16-06-2025"/>
    <s v="Rio de Janeiro"/>
    <s v="Brazil"/>
    <x v="0"/>
    <s v="Male"/>
    <x v="0"/>
    <x v="3"/>
    <n v="500"/>
    <n v="100"/>
    <n v="130"/>
    <n v="5"/>
    <m/>
    <n v="45.5"/>
    <x v="0"/>
    <n v="650"/>
    <x v="22"/>
    <m/>
    <x v="24"/>
    <x v="6"/>
    <x v="0"/>
    <x v="1"/>
  </r>
  <r>
    <s v="16-06-2025"/>
    <s v="Boston"/>
    <s v="USA"/>
    <x v="0"/>
    <s v="Female"/>
    <x v="0"/>
    <x v="6"/>
    <n v="100"/>
    <n v="20"/>
    <n v="26"/>
    <n v="5"/>
    <m/>
    <n v="12.5"/>
    <x v="2"/>
    <n v="125"/>
    <x v="29"/>
    <m/>
    <x v="9"/>
    <x v="6"/>
    <x v="0"/>
    <x v="1"/>
  </r>
  <r>
    <s v="16-06-2025"/>
    <s v="Kota"/>
    <s v="India"/>
    <x v="0"/>
    <s v="Male"/>
    <x v="2"/>
    <x v="18"/>
    <n v="3600"/>
    <n v="1200"/>
    <n v="1560"/>
    <n v="3"/>
    <m/>
    <n v="156"/>
    <x v="1"/>
    <n v="4680"/>
    <x v="110"/>
    <m/>
    <x v="16"/>
    <x v="6"/>
    <x v="0"/>
    <x v="1"/>
  </r>
  <r>
    <s v="16-06-2025"/>
    <s v="Canberra"/>
    <s v="Australia"/>
    <x v="1"/>
    <s v="Female"/>
    <x v="0"/>
    <x v="32"/>
    <n v="160"/>
    <n v="20"/>
    <n v="26"/>
    <n v="8"/>
    <m/>
    <n v="24.96"/>
    <x v="0"/>
    <n v="208"/>
    <x v="61"/>
    <m/>
    <x v="11"/>
    <x v="6"/>
    <x v="0"/>
    <x v="1"/>
  </r>
  <r>
    <s v="16-06-2025"/>
    <s v="Leeds"/>
    <s v="UK"/>
    <x v="1"/>
    <s v="Female"/>
    <x v="0"/>
    <x v="0"/>
    <n v="1000"/>
    <n v="250"/>
    <n v="325"/>
    <n v="4"/>
    <m/>
    <n v="100"/>
    <x v="1"/>
    <n v="1300"/>
    <x v="52"/>
    <m/>
    <x v="22"/>
    <x v="6"/>
    <x v="0"/>
    <x v="1"/>
  </r>
  <r>
    <s v="16-06-2025"/>
    <s v="Visakhapatnam"/>
    <s v="India"/>
    <x v="0"/>
    <s v="Female"/>
    <x v="0"/>
    <x v="36"/>
    <n v="385"/>
    <n v="55"/>
    <n v="72"/>
    <n v="7"/>
    <m/>
    <n v="33.6875"/>
    <x v="0"/>
    <n v="481.25"/>
    <x v="196"/>
    <m/>
    <x v="74"/>
    <x v="6"/>
    <x v="0"/>
    <x v="1"/>
  </r>
  <r>
    <s v="16-06-2025"/>
    <s v="Visakhapatnam"/>
    <s v="India"/>
    <x v="1"/>
    <s v="Male"/>
    <x v="0"/>
    <x v="5"/>
    <n v="360"/>
    <n v="90"/>
    <n v="117"/>
    <n v="4"/>
    <m/>
    <n v="46.8"/>
    <x v="1"/>
    <n v="468"/>
    <x v="101"/>
    <m/>
    <x v="44"/>
    <x v="6"/>
    <x v="0"/>
    <x v="1"/>
  </r>
  <r>
    <s v="16-06-2025"/>
    <s v="Kolhapur"/>
    <s v="India"/>
    <x v="0"/>
    <s v="Male"/>
    <x v="0"/>
    <x v="32"/>
    <n v="80"/>
    <n v="20"/>
    <n v="26"/>
    <n v="4"/>
    <m/>
    <n v="7.28"/>
    <x v="0"/>
    <n v="104"/>
    <x v="60"/>
    <m/>
    <x v="59"/>
    <x v="6"/>
    <x v="0"/>
    <x v="1"/>
  </r>
  <r>
    <s v="16-06-2025"/>
    <s v="Kolkata"/>
    <s v="India"/>
    <x v="1"/>
    <s v="Male"/>
    <x v="1"/>
    <x v="22"/>
    <n v="400"/>
    <n v="100"/>
    <n v="130"/>
    <n v="4"/>
    <m/>
    <n v="50"/>
    <x v="1"/>
    <n v="500"/>
    <x v="132"/>
    <m/>
    <x v="20"/>
    <x v="6"/>
    <x v="0"/>
    <x v="1"/>
  </r>
  <r>
    <s v="16-06-2025"/>
    <s v="Palghar"/>
    <s v="India"/>
    <x v="1"/>
    <s v="Female"/>
    <x v="2"/>
    <x v="24"/>
    <n v="2000"/>
    <n v="250"/>
    <n v="325"/>
    <n v="8"/>
    <m/>
    <n v="100"/>
    <x v="1"/>
    <n v="2300"/>
    <x v="52"/>
    <m/>
    <x v="48"/>
    <x v="6"/>
    <x v="0"/>
    <x v="1"/>
  </r>
  <r>
    <s v="16-06-2025"/>
    <s v="Palghar"/>
    <s v="India"/>
    <x v="0"/>
    <s v="Female"/>
    <x v="0"/>
    <x v="27"/>
    <n v="80"/>
    <n v="40"/>
    <n v="52"/>
    <n v="2"/>
    <m/>
    <n v="9.1999999999999993"/>
    <x v="2"/>
    <n v="92"/>
    <x v="44"/>
    <m/>
    <x v="59"/>
    <x v="6"/>
    <x v="0"/>
    <x v="1"/>
  </r>
  <r>
    <s v="16-06-2025"/>
    <s v="Patna"/>
    <s v="India"/>
    <x v="1"/>
    <s v="Female"/>
    <x v="4"/>
    <x v="45"/>
    <n v="14000"/>
    <n v="2000"/>
    <n v="2600"/>
    <n v="7"/>
    <m/>
    <n v="260"/>
    <x v="0"/>
    <n v="18200"/>
    <x v="195"/>
    <m/>
    <x v="107"/>
    <x v="6"/>
    <x v="0"/>
    <x v="1"/>
  </r>
  <r>
    <s v="16-06-2025"/>
    <s v="Ras Al Khaimah"/>
    <s v="UAE"/>
    <x v="0"/>
    <s v="Female"/>
    <x v="5"/>
    <x v="41"/>
    <n v="21"/>
    <n v="3"/>
    <n v="4"/>
    <n v="7"/>
    <m/>
    <n v="2.73"/>
    <x v="2"/>
    <n v="27.3"/>
    <x v="246"/>
    <m/>
    <x v="221"/>
    <x v="6"/>
    <x v="0"/>
    <x v="1"/>
  </r>
  <r>
    <s v="16-06-2025"/>
    <s v="Toronto"/>
    <s v="Canada"/>
    <x v="1"/>
    <s v="Male"/>
    <x v="4"/>
    <x v="45"/>
    <n v="16000"/>
    <n v="2000"/>
    <n v="2600"/>
    <n v="8"/>
    <m/>
    <n v="260"/>
    <x v="1"/>
    <n v="20800"/>
    <x v="103"/>
    <m/>
    <x v="95"/>
    <x v="6"/>
    <x v="0"/>
    <x v="1"/>
  </r>
  <r>
    <s v="16-06-2025"/>
    <s v="Pali"/>
    <s v="India"/>
    <x v="0"/>
    <s v="Female"/>
    <x v="1"/>
    <x v="54"/>
    <n v="140"/>
    <n v="35"/>
    <n v="46"/>
    <n v="4"/>
    <m/>
    <n v="9.1"/>
    <x v="1"/>
    <n v="182"/>
    <x v="64"/>
    <m/>
    <x v="197"/>
    <x v="6"/>
    <x v="0"/>
    <x v="1"/>
  </r>
  <r>
    <s v="16-06-2025"/>
    <s v="Gandhinagar"/>
    <s v="India"/>
    <x v="0"/>
    <s v="Male"/>
    <x v="0"/>
    <x v="9"/>
    <n v="180"/>
    <n v="60"/>
    <n v="78"/>
    <n v="3"/>
    <m/>
    <n v="15.75"/>
    <x v="0"/>
    <n v="225"/>
    <x v="65"/>
    <m/>
    <x v="2"/>
    <x v="6"/>
    <x v="0"/>
    <x v="1"/>
  </r>
  <r>
    <s v="17-06-2025"/>
    <s v="Denver"/>
    <s v="USA"/>
    <x v="0"/>
    <s v="Male"/>
    <x v="4"/>
    <x v="31"/>
    <n v="5600"/>
    <n v="800"/>
    <n v="1040"/>
    <n v="7"/>
    <m/>
    <n v="104"/>
    <x v="1"/>
    <n v="7280"/>
    <x v="153"/>
    <m/>
    <x v="135"/>
    <x v="7"/>
    <x v="0"/>
    <x v="1"/>
  </r>
  <r>
    <s v="17-06-2025"/>
    <s v="Ratlam"/>
    <s v="India"/>
    <x v="0"/>
    <s v="Male"/>
    <x v="2"/>
    <x v="10"/>
    <n v="1600"/>
    <n v="800"/>
    <n v="1040"/>
    <n v="2"/>
    <m/>
    <n v="104"/>
    <x v="2"/>
    <n v="2080"/>
    <x v="161"/>
    <m/>
    <x v="41"/>
    <x v="7"/>
    <x v="0"/>
    <x v="1"/>
  </r>
  <r>
    <s v="17-06-2025"/>
    <s v="Aizawl"/>
    <s v="India"/>
    <x v="1"/>
    <s v="Male"/>
    <x v="0"/>
    <x v="1"/>
    <n v="320"/>
    <n v="80"/>
    <n v="104"/>
    <n v="4"/>
    <m/>
    <n v="49.92"/>
    <x v="0"/>
    <n v="416"/>
    <x v="27"/>
    <m/>
    <x v="28"/>
    <x v="7"/>
    <x v="0"/>
    <x v="1"/>
  </r>
  <r>
    <s v="17-06-2025"/>
    <s v="Fujairah"/>
    <s v="UAE"/>
    <x v="0"/>
    <s v="Female"/>
    <x v="4"/>
    <x v="35"/>
    <n v="2500"/>
    <n v="500"/>
    <n v="650"/>
    <n v="5"/>
    <m/>
    <n v="100"/>
    <x v="0"/>
    <n v="3125"/>
    <x v="241"/>
    <m/>
    <x v="102"/>
    <x v="7"/>
    <x v="0"/>
    <x v="1"/>
  </r>
  <r>
    <s v="17-06-2025"/>
    <s v="Satna"/>
    <s v="India"/>
    <x v="0"/>
    <s v="Male"/>
    <x v="1"/>
    <x v="22"/>
    <n v="600"/>
    <n v="100"/>
    <n v="130"/>
    <n v="6"/>
    <m/>
    <n v="39"/>
    <x v="1"/>
    <n v="780"/>
    <x v="5"/>
    <m/>
    <x v="5"/>
    <x v="7"/>
    <x v="0"/>
    <x v="1"/>
  </r>
  <r>
    <s v="17-06-2025"/>
    <s v="London"/>
    <s v="UK"/>
    <x v="0"/>
    <s v="Male"/>
    <x v="0"/>
    <x v="11"/>
    <n v="3300"/>
    <n v="550"/>
    <n v="715"/>
    <n v="6"/>
    <m/>
    <n v="100"/>
    <x v="1"/>
    <n v="4290"/>
    <x v="239"/>
    <m/>
    <x v="187"/>
    <x v="7"/>
    <x v="0"/>
    <x v="1"/>
  </r>
  <r>
    <s v="17-06-2025"/>
    <s v="Etawah"/>
    <s v="India"/>
    <x v="0"/>
    <s v="Male"/>
    <x v="0"/>
    <x v="38"/>
    <n v="225"/>
    <n v="45"/>
    <n v="59"/>
    <n v="5"/>
    <m/>
    <n v="29.25"/>
    <x v="2"/>
    <n v="292.5"/>
    <x v="37"/>
    <m/>
    <x v="154"/>
    <x v="7"/>
    <x v="0"/>
    <x v="1"/>
  </r>
  <r>
    <s v="17-06-2025"/>
    <s v="Baltimore"/>
    <s v="USA"/>
    <x v="0"/>
    <s v="Male"/>
    <x v="0"/>
    <x v="3"/>
    <n v="300"/>
    <n v="100"/>
    <n v="130"/>
    <n v="3"/>
    <m/>
    <n v="27.3"/>
    <x v="0"/>
    <n v="390"/>
    <x v="43"/>
    <m/>
    <x v="85"/>
    <x v="7"/>
    <x v="0"/>
    <x v="1"/>
  </r>
  <r>
    <s v="17-06-2025"/>
    <s v="Tenali"/>
    <s v="India"/>
    <x v="0"/>
    <s v="Male"/>
    <x v="2"/>
    <x v="15"/>
    <n v="7000"/>
    <n v="3500"/>
    <n v="4550"/>
    <n v="2"/>
    <m/>
    <n v="455"/>
    <x v="0"/>
    <n v="9100"/>
    <x v="112"/>
    <m/>
    <x v="157"/>
    <x v="7"/>
    <x v="0"/>
    <x v="1"/>
  </r>
  <r>
    <s v="17-06-2025"/>
    <s v="Bangalore"/>
    <s v="India"/>
    <x v="1"/>
    <s v="Male"/>
    <x v="0"/>
    <x v="11"/>
    <n v="2750"/>
    <n v="550"/>
    <n v="715"/>
    <n v="5"/>
    <m/>
    <n v="100"/>
    <x v="2"/>
    <n v="3437.5"/>
    <x v="126"/>
    <m/>
    <x v="92"/>
    <x v="7"/>
    <x v="0"/>
    <x v="1"/>
  </r>
  <r>
    <s v="17-06-2025"/>
    <s v="Hapur"/>
    <s v="India"/>
    <x v="0"/>
    <s v="Female"/>
    <x v="2"/>
    <x v="18"/>
    <n v="9600"/>
    <n v="1200"/>
    <n v="1560"/>
    <n v="8"/>
    <m/>
    <n v="156"/>
    <x v="1"/>
    <n v="12480"/>
    <x v="220"/>
    <m/>
    <x v="171"/>
    <x v="7"/>
    <x v="0"/>
    <x v="1"/>
  </r>
  <r>
    <s v="17-06-2025"/>
    <s v="Baranagar"/>
    <s v="India"/>
    <x v="0"/>
    <s v="Female"/>
    <x v="0"/>
    <x v="14"/>
    <n v="700"/>
    <n v="140"/>
    <n v="182"/>
    <n v="5"/>
    <m/>
    <n v="91"/>
    <x v="2"/>
    <n v="910"/>
    <x v="34"/>
    <m/>
    <x v="3"/>
    <x v="7"/>
    <x v="0"/>
    <x v="1"/>
  </r>
  <r>
    <s v="17-06-2025"/>
    <s v="San Jose"/>
    <s v="USA"/>
    <x v="0"/>
    <s v="Female"/>
    <x v="5"/>
    <x v="58"/>
    <n v="1250"/>
    <n v="250"/>
    <n v="325"/>
    <n v="5"/>
    <m/>
    <n v="81.25"/>
    <x v="1"/>
    <n v="1625"/>
    <x v="134"/>
    <m/>
    <x v="81"/>
    <x v="7"/>
    <x v="0"/>
    <x v="1"/>
  </r>
  <r>
    <s v="17-06-2025"/>
    <s v="Nashik"/>
    <s v="India"/>
    <x v="0"/>
    <s v="Male"/>
    <x v="2"/>
    <x v="29"/>
    <n v="24000"/>
    <n v="12000"/>
    <n v="15600"/>
    <n v="2"/>
    <m/>
    <n v="1380"/>
    <x v="1"/>
    <n v="27600"/>
    <x v="41"/>
    <m/>
    <x v="191"/>
    <x v="7"/>
    <x v="0"/>
    <x v="1"/>
  </r>
  <r>
    <s v="17-06-2025"/>
    <s v="Edmonton"/>
    <s v="Canada"/>
    <x v="0"/>
    <s v="Female"/>
    <x v="0"/>
    <x v="38"/>
    <n v="180"/>
    <n v="45"/>
    <n v="59"/>
    <n v="4"/>
    <m/>
    <n v="11.7"/>
    <x v="1"/>
    <n v="234"/>
    <x v="2"/>
    <m/>
    <x v="94"/>
    <x v="7"/>
    <x v="0"/>
    <x v="1"/>
  </r>
  <r>
    <s v="17-06-2025"/>
    <s v="Manchester"/>
    <s v="UK"/>
    <x v="0"/>
    <s v="Female"/>
    <x v="0"/>
    <x v="33"/>
    <n v="120"/>
    <n v="60"/>
    <n v="78"/>
    <n v="2"/>
    <m/>
    <n v="15.6"/>
    <x v="2"/>
    <n v="156"/>
    <x v="4"/>
    <m/>
    <x v="4"/>
    <x v="7"/>
    <x v="0"/>
    <x v="1"/>
  </r>
  <r>
    <s v="17-06-2025"/>
    <s v="Visakhapatnam"/>
    <s v="India"/>
    <x v="0"/>
    <s v="Male"/>
    <x v="1"/>
    <x v="2"/>
    <n v="1800"/>
    <n v="180"/>
    <n v="234"/>
    <n v="10"/>
    <m/>
    <n v="100"/>
    <x v="1"/>
    <n v="2250"/>
    <x v="0"/>
    <m/>
    <x v="122"/>
    <x v="7"/>
    <x v="0"/>
    <x v="1"/>
  </r>
  <r>
    <s v="17-06-2025"/>
    <s v="Lucknow"/>
    <s v="India"/>
    <x v="0"/>
    <s v="Female"/>
    <x v="1"/>
    <x v="50"/>
    <n v="1600"/>
    <n v="200"/>
    <n v="260"/>
    <n v="8"/>
    <m/>
    <n v="100"/>
    <x v="2"/>
    <n v="1920"/>
    <x v="347"/>
    <m/>
    <x v="41"/>
    <x v="7"/>
    <x v="0"/>
    <x v="1"/>
  </r>
  <r>
    <s v="17-06-2025"/>
    <s v="Dallas"/>
    <s v="USA"/>
    <x v="1"/>
    <s v="Female"/>
    <x v="2"/>
    <x v="7"/>
    <n v="220000"/>
    <n v="55000"/>
    <n v="71500"/>
    <n v="4"/>
    <m/>
    <n v="10725"/>
    <x v="0"/>
    <n v="275000"/>
    <x v="268"/>
    <m/>
    <x v="73"/>
    <x v="7"/>
    <x v="0"/>
    <x v="1"/>
  </r>
  <r>
    <s v="17-06-2025"/>
    <s v="Kolkata"/>
    <s v="India"/>
    <x v="0"/>
    <s v="Male"/>
    <x v="0"/>
    <x v="0"/>
    <n v="1250"/>
    <n v="250"/>
    <n v="325"/>
    <n v="5"/>
    <m/>
    <n v="81.25"/>
    <x v="1"/>
    <n v="1625"/>
    <x v="134"/>
    <m/>
    <x v="81"/>
    <x v="7"/>
    <x v="0"/>
    <x v="1"/>
  </r>
  <r>
    <s v="18-06-2025"/>
    <s v="Aizawl"/>
    <s v="India"/>
    <x v="0"/>
    <s v="Female"/>
    <x v="5"/>
    <x v="56"/>
    <n v="140"/>
    <n v="20"/>
    <n v="26"/>
    <n v="7"/>
    <m/>
    <n v="17.5"/>
    <x v="2"/>
    <n v="175"/>
    <x v="145"/>
    <m/>
    <x v="62"/>
    <x v="8"/>
    <x v="0"/>
    <x v="1"/>
  </r>
  <r>
    <s v="18-06-2025"/>
    <s v="Atlanta"/>
    <s v="USA"/>
    <x v="1"/>
    <s v="Female"/>
    <x v="0"/>
    <x v="6"/>
    <n v="100"/>
    <n v="20"/>
    <n v="26"/>
    <n v="5"/>
    <m/>
    <n v="15.6"/>
    <x v="0"/>
    <n v="130"/>
    <x v="53"/>
    <m/>
    <x v="9"/>
    <x v="8"/>
    <x v="0"/>
    <x v="1"/>
  </r>
  <r>
    <s v="18-06-2025"/>
    <s v="Fortaleza"/>
    <s v="Brazil"/>
    <x v="0"/>
    <s v="Female"/>
    <x v="4"/>
    <x v="28"/>
    <n v="500"/>
    <n v="100"/>
    <n v="130"/>
    <n v="5"/>
    <m/>
    <n v="45.5"/>
    <x v="0"/>
    <n v="650"/>
    <x v="22"/>
    <m/>
    <x v="24"/>
    <x v="8"/>
    <x v="0"/>
    <x v="1"/>
  </r>
  <r>
    <s v="18-06-2025"/>
    <s v="Pune"/>
    <s v="India"/>
    <x v="0"/>
    <s v="Male"/>
    <x v="2"/>
    <x v="10"/>
    <n v="4000"/>
    <n v="800"/>
    <n v="1040"/>
    <n v="5"/>
    <m/>
    <n v="104"/>
    <x v="0"/>
    <n v="5200"/>
    <x v="12"/>
    <m/>
    <x v="12"/>
    <x v="8"/>
    <x v="0"/>
    <x v="1"/>
  </r>
  <r>
    <s v="18-06-2025"/>
    <s v="Jaipur"/>
    <s v="India"/>
    <x v="0"/>
    <s v="Male"/>
    <x v="2"/>
    <x v="29"/>
    <n v="60000"/>
    <n v="12000"/>
    <n v="15600"/>
    <n v="5"/>
    <m/>
    <n v="2340"/>
    <x v="1"/>
    <n v="78000"/>
    <x v="106"/>
    <m/>
    <x v="79"/>
    <x v="8"/>
    <x v="0"/>
    <x v="1"/>
  </r>
  <r>
    <s v="18-06-2025"/>
    <s v="Birmingham"/>
    <s v="UK"/>
    <x v="0"/>
    <s v="Female"/>
    <x v="2"/>
    <x v="24"/>
    <n v="1750"/>
    <n v="250"/>
    <n v="325"/>
    <n v="7"/>
    <m/>
    <n v="100"/>
    <x v="1"/>
    <n v="2275"/>
    <x v="31"/>
    <m/>
    <x v="31"/>
    <x v="8"/>
    <x v="0"/>
    <x v="1"/>
  </r>
  <r>
    <s v="18-06-2025"/>
    <s v="BrasÃ­lia"/>
    <s v="Brazil"/>
    <x v="1"/>
    <s v="Female"/>
    <x v="1"/>
    <x v="47"/>
    <n v="25"/>
    <n v="25"/>
    <n v="33"/>
    <n v="1"/>
    <m/>
    <n v="4.875"/>
    <x v="2"/>
    <n v="32.5"/>
    <x v="163"/>
    <m/>
    <x v="143"/>
    <x v="8"/>
    <x v="0"/>
    <x v="1"/>
  </r>
  <r>
    <s v="18-06-2025"/>
    <s v="BrasÃ­lia"/>
    <s v="Brazil"/>
    <x v="0"/>
    <s v="Female"/>
    <x v="0"/>
    <x v="27"/>
    <n v="200"/>
    <n v="40"/>
    <n v="52"/>
    <n v="5"/>
    <m/>
    <n v="12.5"/>
    <x v="1"/>
    <n v="250"/>
    <x v="78"/>
    <m/>
    <x v="54"/>
    <x v="8"/>
    <x v="0"/>
    <x v="1"/>
  </r>
  <r>
    <s v="18-06-2025"/>
    <s v="Bristol"/>
    <s v="UK"/>
    <x v="0"/>
    <s v="Male"/>
    <x v="0"/>
    <x v="11"/>
    <n v="2750"/>
    <n v="550"/>
    <n v="715"/>
    <n v="5"/>
    <m/>
    <n v="100"/>
    <x v="0"/>
    <n v="3575"/>
    <x v="98"/>
    <m/>
    <x v="92"/>
    <x v="8"/>
    <x v="0"/>
    <x v="1"/>
  </r>
  <r>
    <s v="18-06-2025"/>
    <s v="Birmingham"/>
    <s v="UK"/>
    <x v="0"/>
    <s v="Female"/>
    <x v="1"/>
    <x v="44"/>
    <n v="450"/>
    <n v="150"/>
    <n v="195"/>
    <n v="3"/>
    <m/>
    <n v="29.25"/>
    <x v="1"/>
    <n v="585"/>
    <x v="74"/>
    <m/>
    <x v="72"/>
    <x v="8"/>
    <x v="0"/>
    <x v="1"/>
  </r>
  <r>
    <s v="18-06-2025"/>
    <s v="Vijayawada"/>
    <s v="India"/>
    <x v="0"/>
    <s v="Female"/>
    <x v="2"/>
    <x v="24"/>
    <n v="2000"/>
    <n v="250"/>
    <n v="325"/>
    <n v="8"/>
    <m/>
    <n v="100"/>
    <x v="1"/>
    <n v="2600"/>
    <x v="47"/>
    <m/>
    <x v="48"/>
    <x v="8"/>
    <x v="0"/>
    <x v="1"/>
  </r>
  <r>
    <s v="18-06-2025"/>
    <s v="Gwalior"/>
    <s v="India"/>
    <x v="1"/>
    <s v="Male"/>
    <x v="1"/>
    <x v="22"/>
    <n v="700"/>
    <n v="100"/>
    <n v="130"/>
    <n v="7"/>
    <m/>
    <n v="100"/>
    <x v="0"/>
    <n v="910"/>
    <x v="34"/>
    <m/>
    <x v="3"/>
    <x v="8"/>
    <x v="0"/>
    <x v="1"/>
  </r>
  <r>
    <s v="18-06-2025"/>
    <s v="San Francisco"/>
    <s v="USA"/>
    <x v="1"/>
    <s v="Female"/>
    <x v="4"/>
    <x v="34"/>
    <n v="10000"/>
    <n v="2500"/>
    <n v="3250"/>
    <n v="4"/>
    <m/>
    <n v="325"/>
    <x v="0"/>
    <n v="13000"/>
    <x v="93"/>
    <m/>
    <x v="88"/>
    <x v="8"/>
    <x v="0"/>
    <x v="1"/>
  </r>
  <r>
    <s v="18-06-2025"/>
    <s v="San Francisco"/>
    <s v="USA"/>
    <x v="0"/>
    <s v="Female"/>
    <x v="4"/>
    <x v="30"/>
    <n v="3000"/>
    <n v="1500"/>
    <n v="1950"/>
    <n v="2"/>
    <m/>
    <n v="195"/>
    <x v="1"/>
    <n v="3900"/>
    <x v="16"/>
    <m/>
    <x v="65"/>
    <x v="8"/>
    <x v="0"/>
    <x v="1"/>
  </r>
  <r>
    <s v="18-06-2025"/>
    <s v="Jaipur"/>
    <s v="India"/>
    <x v="0"/>
    <s v="Male"/>
    <x v="2"/>
    <x v="52"/>
    <n v="50000"/>
    <n v="5000"/>
    <n v="6500"/>
    <n v="10"/>
    <m/>
    <n v="650"/>
    <x v="2"/>
    <n v="65000"/>
    <x v="82"/>
    <m/>
    <x v="173"/>
    <x v="8"/>
    <x v="0"/>
    <x v="1"/>
  </r>
  <r>
    <s v="18-06-2025"/>
    <s v="Gandhinagar"/>
    <s v="India"/>
    <x v="1"/>
    <s v="Male"/>
    <x v="0"/>
    <x v="43"/>
    <n v="28"/>
    <n v="7"/>
    <n v="9"/>
    <n v="4"/>
    <m/>
    <n v="5.04"/>
    <x v="2"/>
    <n v="33.6"/>
    <x v="346"/>
    <m/>
    <x v="186"/>
    <x v="8"/>
    <x v="0"/>
    <x v="1"/>
  </r>
  <r>
    <s v="18-06-2025"/>
    <s v="Sambalpur"/>
    <s v="India"/>
    <x v="1"/>
    <s v="Female"/>
    <x v="0"/>
    <x v="1"/>
    <n v="560"/>
    <n v="80"/>
    <n v="104"/>
    <n v="7"/>
    <m/>
    <n v="72.8"/>
    <x v="1"/>
    <n v="728"/>
    <x v="17"/>
    <m/>
    <x v="17"/>
    <x v="8"/>
    <x v="0"/>
    <x v="1"/>
  </r>
  <r>
    <s v="18-06-2025"/>
    <s v="San Diego"/>
    <s v="USA"/>
    <x v="0"/>
    <s v="Female"/>
    <x v="0"/>
    <x v="11"/>
    <n v="550"/>
    <n v="550"/>
    <n v="715"/>
    <n v="1"/>
    <m/>
    <n v="35.75"/>
    <x v="1"/>
    <n v="715"/>
    <x v="242"/>
    <m/>
    <x v="13"/>
    <x v="8"/>
    <x v="0"/>
    <x v="1"/>
  </r>
  <r>
    <s v="18-06-2025"/>
    <s v="Chennai"/>
    <s v="India"/>
    <x v="0"/>
    <s v="Female"/>
    <x v="0"/>
    <x v="5"/>
    <n v="180"/>
    <n v="90"/>
    <n v="117"/>
    <n v="2"/>
    <m/>
    <n v="22.5"/>
    <x v="2"/>
    <n v="225"/>
    <x v="65"/>
    <m/>
    <x v="2"/>
    <x v="8"/>
    <x v="0"/>
    <x v="1"/>
  </r>
  <r>
    <s v="18-06-2025"/>
    <s v="Dallas"/>
    <s v="USA"/>
    <x v="0"/>
    <s v="Female"/>
    <x v="0"/>
    <x v="38"/>
    <n v="450"/>
    <n v="45"/>
    <n v="59"/>
    <n v="10"/>
    <m/>
    <n v="40.950000000000003"/>
    <x v="0"/>
    <n v="585"/>
    <x v="74"/>
    <m/>
    <x v="103"/>
    <x v="8"/>
    <x v="0"/>
    <x v="1"/>
  </r>
  <r>
    <s v="18-06-2025"/>
    <s v="Jaipur"/>
    <s v="India"/>
    <x v="1"/>
    <s v="Female"/>
    <x v="0"/>
    <x v="11"/>
    <n v="2200"/>
    <n v="550"/>
    <n v="715"/>
    <n v="4"/>
    <m/>
    <n v="100"/>
    <x v="1"/>
    <n v="2640"/>
    <x v="397"/>
    <m/>
    <x v="75"/>
    <x v="8"/>
    <x v="0"/>
    <x v="1"/>
  </r>
  <r>
    <s v="18-06-2025"/>
    <s v="Vijayawada"/>
    <s v="India"/>
    <x v="1"/>
    <s v="Male"/>
    <x v="0"/>
    <x v="6"/>
    <n v="140"/>
    <n v="20"/>
    <n v="26"/>
    <n v="7"/>
    <m/>
    <n v="21.84"/>
    <x v="0"/>
    <n v="182"/>
    <x v="64"/>
    <m/>
    <x v="62"/>
    <x v="8"/>
    <x v="0"/>
    <x v="1"/>
  </r>
  <r>
    <s v="18-06-2025"/>
    <s v="Sambalpur"/>
    <s v="India"/>
    <x v="0"/>
    <s v="Male"/>
    <x v="2"/>
    <x v="19"/>
    <n v="90000"/>
    <n v="18000"/>
    <n v="23400"/>
    <n v="5"/>
    <m/>
    <n v="3510"/>
    <x v="0"/>
    <n v="117000"/>
    <x v="95"/>
    <m/>
    <x v="63"/>
    <x v="8"/>
    <x v="0"/>
    <x v="1"/>
  </r>
  <r>
    <s v="18-06-2025"/>
    <s v="Kharagpur"/>
    <s v="India"/>
    <x v="0"/>
    <s v="Male"/>
    <x v="2"/>
    <x v="15"/>
    <n v="24500"/>
    <n v="3500"/>
    <n v="4550"/>
    <n v="7"/>
    <m/>
    <n v="455"/>
    <x v="1"/>
    <n v="31850"/>
    <x v="305"/>
    <m/>
    <x v="47"/>
    <x v="8"/>
    <x v="0"/>
    <x v="1"/>
  </r>
  <r>
    <s v="18-06-2025"/>
    <s v="Sydney"/>
    <s v="Australia"/>
    <x v="1"/>
    <s v="Male"/>
    <x v="2"/>
    <x v="17"/>
    <n v="8800"/>
    <n v="2200"/>
    <n v="2860"/>
    <n v="4"/>
    <m/>
    <n v="286"/>
    <x v="0"/>
    <n v="11000"/>
    <x v="191"/>
    <m/>
    <x v="58"/>
    <x v="8"/>
    <x v="0"/>
    <x v="1"/>
  </r>
  <r>
    <s v="18-06-2025"/>
    <s v="Melbourne"/>
    <s v="Australia"/>
    <x v="0"/>
    <s v="Female"/>
    <x v="2"/>
    <x v="18"/>
    <n v="4800"/>
    <n v="1200"/>
    <n v="1560"/>
    <n v="4"/>
    <m/>
    <n v="156"/>
    <x v="1"/>
    <n v="6240"/>
    <x v="38"/>
    <m/>
    <x v="38"/>
    <x v="8"/>
    <x v="0"/>
    <x v="1"/>
  </r>
  <r>
    <s v="19-06-2025"/>
    <s v="Lucknow"/>
    <s v="India"/>
    <x v="1"/>
    <s v="Male"/>
    <x v="2"/>
    <x v="24"/>
    <n v="1250"/>
    <n v="250"/>
    <n v="325"/>
    <n v="5"/>
    <m/>
    <n v="100"/>
    <x v="2"/>
    <n v="1437.5"/>
    <x v="154"/>
    <m/>
    <x v="81"/>
    <x v="9"/>
    <x v="0"/>
    <x v="1"/>
  </r>
  <r>
    <s v="19-06-2025"/>
    <s v="Pali"/>
    <s v="India"/>
    <x v="1"/>
    <s v="Male"/>
    <x v="2"/>
    <x v="15"/>
    <n v="21000"/>
    <n v="3500"/>
    <n v="4550"/>
    <n v="6"/>
    <m/>
    <n v="455"/>
    <x v="0"/>
    <n v="27300"/>
    <x v="228"/>
    <m/>
    <x v="18"/>
    <x v="9"/>
    <x v="0"/>
    <x v="1"/>
  </r>
  <r>
    <s v="19-06-2025"/>
    <s v="Stuttgart"/>
    <s v="Germany"/>
    <x v="0"/>
    <s v="Male"/>
    <x v="0"/>
    <x v="9"/>
    <n v="360"/>
    <n v="60"/>
    <n v="78"/>
    <n v="6"/>
    <m/>
    <n v="46.8"/>
    <x v="2"/>
    <n v="468"/>
    <x v="101"/>
    <m/>
    <x v="44"/>
    <x v="9"/>
    <x v="0"/>
    <x v="1"/>
  </r>
  <r>
    <s v="19-06-2025"/>
    <s v="Rewa"/>
    <s v="India"/>
    <x v="0"/>
    <s v="Female"/>
    <x v="0"/>
    <x v="33"/>
    <n v="180"/>
    <n v="60"/>
    <n v="78"/>
    <n v="3"/>
    <m/>
    <n v="11.25"/>
    <x v="1"/>
    <n v="225"/>
    <x v="65"/>
    <m/>
    <x v="2"/>
    <x v="9"/>
    <x v="0"/>
    <x v="1"/>
  </r>
  <r>
    <s v="19-06-2025"/>
    <s v="Sambalpur"/>
    <s v="India"/>
    <x v="0"/>
    <s v="Female"/>
    <x v="0"/>
    <x v="9"/>
    <n v="480"/>
    <n v="60"/>
    <n v="78"/>
    <n v="8"/>
    <m/>
    <n v="62.4"/>
    <x v="2"/>
    <n v="624"/>
    <x v="201"/>
    <m/>
    <x v="110"/>
    <x v="9"/>
    <x v="0"/>
    <x v="1"/>
  </r>
  <r>
    <s v="19-06-2025"/>
    <s v="Bokaro"/>
    <s v="India"/>
    <x v="0"/>
    <s v="Male"/>
    <x v="0"/>
    <x v="1"/>
    <n v="560"/>
    <n v="80"/>
    <n v="104"/>
    <n v="7"/>
    <m/>
    <n v="36.4"/>
    <x v="1"/>
    <n v="728"/>
    <x v="17"/>
    <m/>
    <x v="17"/>
    <x v="9"/>
    <x v="0"/>
    <x v="1"/>
  </r>
  <r>
    <s v="19-06-2025"/>
    <s v="Brisbane"/>
    <s v="Australia"/>
    <x v="1"/>
    <s v="Female"/>
    <x v="2"/>
    <x v="17"/>
    <n v="2200"/>
    <n v="2200"/>
    <n v="2860"/>
    <n v="1"/>
    <m/>
    <n v="286"/>
    <x v="1"/>
    <n v="2860"/>
    <x v="77"/>
    <m/>
    <x v="75"/>
    <x v="9"/>
    <x v="0"/>
    <x v="1"/>
  </r>
  <r>
    <s v="19-06-2025"/>
    <s v="Patna"/>
    <s v="India"/>
    <x v="0"/>
    <s v="Female"/>
    <x v="4"/>
    <x v="13"/>
    <n v="4500"/>
    <n v="900"/>
    <n v="1170"/>
    <n v="5"/>
    <m/>
    <n v="117"/>
    <x v="2"/>
    <n v="5850"/>
    <x v="194"/>
    <m/>
    <x v="40"/>
    <x v="9"/>
    <x v="0"/>
    <x v="1"/>
  </r>
  <r>
    <s v="19-06-2025"/>
    <s v="Bhiwani"/>
    <s v="India"/>
    <x v="0"/>
    <s v="Male"/>
    <x v="2"/>
    <x v="52"/>
    <n v="40000"/>
    <n v="5000"/>
    <n v="6500"/>
    <n v="8"/>
    <m/>
    <n v="650"/>
    <x v="0"/>
    <n v="52000"/>
    <x v="149"/>
    <m/>
    <x v="124"/>
    <x v="9"/>
    <x v="0"/>
    <x v="1"/>
  </r>
  <r>
    <s v="19-06-2025"/>
    <s v="Jalgaon"/>
    <s v="India"/>
    <x v="1"/>
    <s v="Female"/>
    <x v="2"/>
    <x v="52"/>
    <n v="40000"/>
    <n v="5000"/>
    <n v="6500"/>
    <n v="8"/>
    <m/>
    <n v="650"/>
    <x v="1"/>
    <n v="52000"/>
    <x v="149"/>
    <m/>
    <x v="124"/>
    <x v="9"/>
    <x v="0"/>
    <x v="1"/>
  </r>
  <r>
    <s v="19-06-2025"/>
    <s v="Jacksonville"/>
    <s v="USA"/>
    <x v="1"/>
    <s v="Male"/>
    <x v="5"/>
    <x v="53"/>
    <n v="120"/>
    <n v="30"/>
    <n v="39"/>
    <n v="4"/>
    <m/>
    <n v="21.6"/>
    <x v="2"/>
    <n v="144"/>
    <x v="60"/>
    <m/>
    <x v="4"/>
    <x v="9"/>
    <x v="0"/>
    <x v="1"/>
  </r>
  <r>
    <s v="19-06-2025"/>
    <s v="Birmingham"/>
    <s v="UK"/>
    <x v="0"/>
    <s v="Male"/>
    <x v="0"/>
    <x v="6"/>
    <n v="100"/>
    <n v="20"/>
    <n v="26"/>
    <n v="5"/>
    <m/>
    <n v="5.75"/>
    <x v="1"/>
    <n v="115"/>
    <x v="67"/>
    <m/>
    <x v="9"/>
    <x v="9"/>
    <x v="0"/>
    <x v="1"/>
  </r>
  <r>
    <s v="19-06-2025"/>
    <s v="Gwalior"/>
    <s v="India"/>
    <x v="0"/>
    <s v="Male"/>
    <x v="2"/>
    <x v="17"/>
    <n v="11000"/>
    <n v="2200"/>
    <n v="2860"/>
    <n v="5"/>
    <m/>
    <n v="286"/>
    <x v="1"/>
    <n v="12650"/>
    <x v="248"/>
    <m/>
    <x v="125"/>
    <x v="9"/>
    <x v="0"/>
    <x v="1"/>
  </r>
  <r>
    <s v="19-06-2025"/>
    <s v="Dallas"/>
    <s v="USA"/>
    <x v="0"/>
    <s v="Male"/>
    <x v="4"/>
    <x v="34"/>
    <n v="7500"/>
    <n v="2500"/>
    <n v="3250"/>
    <n v="3"/>
    <m/>
    <n v="325"/>
    <x v="2"/>
    <n v="9750"/>
    <x v="49"/>
    <m/>
    <x v="50"/>
    <x v="9"/>
    <x v="0"/>
    <x v="1"/>
  </r>
  <r>
    <s v="19-06-2025"/>
    <s v="Leipzig"/>
    <s v="Germany"/>
    <x v="1"/>
    <s v="Female"/>
    <x v="0"/>
    <x v="43"/>
    <n v="42"/>
    <n v="7"/>
    <n v="9"/>
    <n v="6"/>
    <m/>
    <n v="8.19"/>
    <x v="2"/>
    <n v="54.6"/>
    <x v="140"/>
    <m/>
    <x v="93"/>
    <x v="9"/>
    <x v="0"/>
    <x v="1"/>
  </r>
  <r>
    <s v="19-06-2025"/>
    <s v="Salvador"/>
    <s v="Brazil"/>
    <x v="0"/>
    <s v="Male"/>
    <x v="4"/>
    <x v="37"/>
    <n v="1200"/>
    <n v="300"/>
    <n v="390"/>
    <n v="4"/>
    <m/>
    <n v="78"/>
    <x v="1"/>
    <n v="1560"/>
    <x v="115"/>
    <m/>
    <x v="105"/>
    <x v="9"/>
    <x v="0"/>
    <x v="1"/>
  </r>
  <r>
    <s v="19-06-2025"/>
    <s v="Palghar"/>
    <s v="India"/>
    <x v="1"/>
    <s v="Male"/>
    <x v="0"/>
    <x v="0"/>
    <n v="1750"/>
    <n v="250"/>
    <n v="325"/>
    <n v="7"/>
    <m/>
    <n v="100"/>
    <x v="0"/>
    <n v="2187.5"/>
    <x v="178"/>
    <m/>
    <x v="31"/>
    <x v="9"/>
    <x v="0"/>
    <x v="1"/>
  </r>
  <r>
    <s v="19-06-2025"/>
    <s v="Pali"/>
    <s v="India"/>
    <x v="0"/>
    <s v="Female"/>
    <x v="0"/>
    <x v="0"/>
    <n v="1000"/>
    <n v="250"/>
    <n v="325"/>
    <n v="4"/>
    <m/>
    <n v="65"/>
    <x v="1"/>
    <n v="1300"/>
    <x v="52"/>
    <m/>
    <x v="22"/>
    <x v="9"/>
    <x v="0"/>
    <x v="1"/>
  </r>
  <r>
    <s v="19-06-2025"/>
    <s v="Hobart"/>
    <s v="Australia"/>
    <x v="0"/>
    <s v="Female"/>
    <x v="0"/>
    <x v="27"/>
    <n v="160"/>
    <n v="40"/>
    <n v="52"/>
    <n v="4"/>
    <m/>
    <n v="10.4"/>
    <x v="1"/>
    <n v="208"/>
    <x v="61"/>
    <m/>
    <x v="11"/>
    <x v="9"/>
    <x v="0"/>
    <x v="1"/>
  </r>
  <r>
    <s v="19-06-2025"/>
    <s v="Ratlam"/>
    <s v="India"/>
    <x v="1"/>
    <s v="Female"/>
    <x v="2"/>
    <x v="52"/>
    <n v="15000"/>
    <n v="5000"/>
    <n v="6500"/>
    <n v="3"/>
    <m/>
    <n v="650"/>
    <x v="0"/>
    <n v="18750"/>
    <x v="240"/>
    <m/>
    <x v="134"/>
    <x v="9"/>
    <x v="0"/>
    <x v="1"/>
  </r>
  <r>
    <s v="19-06-2025"/>
    <s v="Leipzig"/>
    <s v="Germany"/>
    <x v="1"/>
    <s v="Female"/>
    <x v="0"/>
    <x v="32"/>
    <n v="140"/>
    <n v="20"/>
    <n v="26"/>
    <n v="7"/>
    <m/>
    <n v="18.2"/>
    <x v="1"/>
    <n v="182"/>
    <x v="64"/>
    <m/>
    <x v="62"/>
    <x v="9"/>
    <x v="0"/>
    <x v="1"/>
  </r>
  <r>
    <s v="19-06-2025"/>
    <s v="Madurai"/>
    <s v="India"/>
    <x v="1"/>
    <s v="Female"/>
    <x v="2"/>
    <x v="10"/>
    <n v="4800"/>
    <n v="800"/>
    <n v="1040"/>
    <n v="6"/>
    <m/>
    <n v="104"/>
    <x v="0"/>
    <n v="6240"/>
    <x v="38"/>
    <m/>
    <x v="38"/>
    <x v="9"/>
    <x v="0"/>
    <x v="1"/>
  </r>
  <r>
    <s v="19-06-2025"/>
    <s v="Houston"/>
    <s v="USA"/>
    <x v="0"/>
    <s v="Male"/>
    <x v="2"/>
    <x v="29"/>
    <n v="36000"/>
    <n v="12000"/>
    <n v="15600"/>
    <n v="3"/>
    <m/>
    <n v="2340"/>
    <x v="2"/>
    <n v="46800"/>
    <x v="51"/>
    <m/>
    <x v="52"/>
    <x v="9"/>
    <x v="0"/>
    <x v="1"/>
  </r>
  <r>
    <s v="19-06-2025"/>
    <s v="Atlanta"/>
    <s v="USA"/>
    <x v="0"/>
    <s v="Female"/>
    <x v="0"/>
    <x v="4"/>
    <n v="400"/>
    <n v="40"/>
    <n v="52"/>
    <n v="10"/>
    <m/>
    <n v="24"/>
    <x v="1"/>
    <n v="480"/>
    <x v="187"/>
    <m/>
    <x v="20"/>
    <x v="9"/>
    <x v="0"/>
    <x v="1"/>
  </r>
  <r>
    <s v="19-06-2025"/>
    <s v="Bhopal"/>
    <s v="India"/>
    <x v="0"/>
    <s v="Female"/>
    <x v="0"/>
    <x v="36"/>
    <n v="275"/>
    <n v="55"/>
    <n v="72"/>
    <n v="5"/>
    <m/>
    <n v="17.1875"/>
    <x v="1"/>
    <n v="343.75"/>
    <x v="172"/>
    <m/>
    <x v="113"/>
    <x v="9"/>
    <x v="0"/>
    <x v="1"/>
  </r>
  <r>
    <s v="19-06-2025"/>
    <s v="Belo Horizonte"/>
    <s v="Brazil"/>
    <x v="0"/>
    <s v="Female"/>
    <x v="0"/>
    <x v="5"/>
    <n v="450"/>
    <n v="90"/>
    <n v="117"/>
    <n v="5"/>
    <m/>
    <n v="40.950000000000003"/>
    <x v="0"/>
    <n v="585"/>
    <x v="74"/>
    <m/>
    <x v="72"/>
    <x v="9"/>
    <x v="0"/>
    <x v="1"/>
  </r>
  <r>
    <s v="19-06-2025"/>
    <s v="Perth"/>
    <s v="Australia"/>
    <x v="0"/>
    <s v="Male"/>
    <x v="0"/>
    <x v="3"/>
    <n v="400"/>
    <n v="100"/>
    <n v="130"/>
    <n v="4"/>
    <m/>
    <n v="52"/>
    <x v="2"/>
    <n v="520"/>
    <x v="20"/>
    <m/>
    <x v="20"/>
    <x v="9"/>
    <x v="0"/>
    <x v="1"/>
  </r>
  <r>
    <s v="19-06-2025"/>
    <s v="Kanpur"/>
    <s v="India"/>
    <x v="0"/>
    <s v="Female"/>
    <x v="1"/>
    <x v="44"/>
    <n v="750"/>
    <n v="150"/>
    <n v="195"/>
    <n v="5"/>
    <m/>
    <n v="46.875"/>
    <x v="1"/>
    <n v="937.5"/>
    <x v="154"/>
    <m/>
    <x v="126"/>
    <x v="9"/>
    <x v="0"/>
    <x v="1"/>
  </r>
  <r>
    <s v="19-06-2025"/>
    <s v="Palghar"/>
    <s v="India"/>
    <x v="1"/>
    <s v="Female"/>
    <x v="0"/>
    <x v="4"/>
    <n v="200"/>
    <n v="40"/>
    <n v="52"/>
    <n v="5"/>
    <m/>
    <n v="24"/>
    <x v="1"/>
    <n v="240"/>
    <x v="121"/>
    <m/>
    <x v="54"/>
    <x v="9"/>
    <x v="0"/>
    <x v="1"/>
  </r>
  <r>
    <s v="19-06-2025"/>
    <s v="Atlanta"/>
    <s v="USA"/>
    <x v="0"/>
    <s v="Male"/>
    <x v="4"/>
    <x v="35"/>
    <n v="2500"/>
    <n v="500"/>
    <n v="650"/>
    <n v="5"/>
    <m/>
    <n v="100"/>
    <x v="1"/>
    <n v="3000"/>
    <x v="322"/>
    <m/>
    <x v="102"/>
    <x v="9"/>
    <x v="0"/>
    <x v="1"/>
  </r>
  <r>
    <s v="19-06-2025"/>
    <s v="Visakhapatnam"/>
    <s v="India"/>
    <x v="0"/>
    <s v="Male"/>
    <x v="0"/>
    <x v="38"/>
    <n v="180"/>
    <n v="45"/>
    <n v="59"/>
    <n v="4"/>
    <m/>
    <n v="11.7"/>
    <x v="1"/>
    <n v="234"/>
    <x v="2"/>
    <m/>
    <x v="94"/>
    <x v="9"/>
    <x v="0"/>
    <x v="1"/>
  </r>
  <r>
    <s v="20-06-2025"/>
    <s v="Baltimore"/>
    <s v="USA"/>
    <x v="0"/>
    <s v="Female"/>
    <x v="0"/>
    <x v="32"/>
    <n v="40"/>
    <n v="20"/>
    <n v="26"/>
    <n v="2"/>
    <m/>
    <n v="3.5"/>
    <x v="0"/>
    <n v="50"/>
    <x v="188"/>
    <m/>
    <x v="45"/>
    <x v="10"/>
    <x v="0"/>
    <x v="1"/>
  </r>
  <r>
    <s v="20-06-2025"/>
    <s v="Leipzig"/>
    <s v="Germany"/>
    <x v="0"/>
    <s v="Male"/>
    <x v="0"/>
    <x v="33"/>
    <n v="180"/>
    <n v="60"/>
    <n v="78"/>
    <n v="3"/>
    <m/>
    <n v="21.6"/>
    <x v="2"/>
    <n v="216"/>
    <x v="4"/>
    <m/>
    <x v="2"/>
    <x v="10"/>
    <x v="0"/>
    <x v="1"/>
  </r>
  <r>
    <s v="20-06-2025"/>
    <s v="Bhagalpur"/>
    <s v="India"/>
    <x v="0"/>
    <s v="Male"/>
    <x v="0"/>
    <x v="43"/>
    <n v="42"/>
    <n v="7"/>
    <n v="9"/>
    <n v="6"/>
    <m/>
    <n v="2.415"/>
    <x v="1"/>
    <n v="48.3"/>
    <x v="246"/>
    <m/>
    <x v="93"/>
    <x v="10"/>
    <x v="0"/>
    <x v="1"/>
  </r>
  <r>
    <s v="20-06-2025"/>
    <s v="Aligarh"/>
    <s v="India"/>
    <x v="0"/>
    <s v="Male"/>
    <x v="0"/>
    <x v="6"/>
    <n v="140"/>
    <n v="20"/>
    <n v="26"/>
    <n v="7"/>
    <m/>
    <n v="12.74"/>
    <x v="0"/>
    <n v="182"/>
    <x v="64"/>
    <m/>
    <x v="62"/>
    <x v="10"/>
    <x v="0"/>
    <x v="1"/>
  </r>
  <r>
    <s v="20-06-2025"/>
    <s v="Seattle"/>
    <s v="USA"/>
    <x v="1"/>
    <s v="Male"/>
    <x v="0"/>
    <x v="11"/>
    <n v="2200"/>
    <n v="550"/>
    <n v="715"/>
    <n v="4"/>
    <m/>
    <n v="100"/>
    <x v="2"/>
    <n v="2860"/>
    <x v="77"/>
    <m/>
    <x v="75"/>
    <x v="10"/>
    <x v="0"/>
    <x v="1"/>
  </r>
  <r>
    <s v="20-06-2025"/>
    <s v="Baltimore"/>
    <s v="USA"/>
    <x v="0"/>
    <s v="Male"/>
    <x v="0"/>
    <x v="14"/>
    <n v="840"/>
    <n v="140"/>
    <n v="182"/>
    <n v="6"/>
    <m/>
    <n v="100"/>
    <x v="2"/>
    <n v="1050"/>
    <x v="34"/>
    <m/>
    <x v="33"/>
    <x v="10"/>
    <x v="0"/>
    <x v="1"/>
  </r>
  <r>
    <s v="20-06-2025"/>
    <s v="Hapur"/>
    <s v="India"/>
    <x v="0"/>
    <s v="Male"/>
    <x v="2"/>
    <x v="19"/>
    <n v="108000"/>
    <n v="18000"/>
    <n v="23400"/>
    <n v="6"/>
    <m/>
    <n v="3510"/>
    <x v="2"/>
    <n v="140400"/>
    <x v="70"/>
    <m/>
    <x v="68"/>
    <x v="10"/>
    <x v="0"/>
    <x v="1"/>
  </r>
  <r>
    <s v="20-06-2025"/>
    <s v="Bokaro"/>
    <s v="India"/>
    <x v="0"/>
    <s v="Male"/>
    <x v="0"/>
    <x v="9"/>
    <n v="120"/>
    <n v="60"/>
    <n v="78"/>
    <n v="2"/>
    <m/>
    <n v="15.6"/>
    <x v="2"/>
    <n v="156"/>
    <x v="4"/>
    <m/>
    <x v="4"/>
    <x v="10"/>
    <x v="0"/>
    <x v="1"/>
  </r>
  <r>
    <s v="20-06-2025"/>
    <s v="Belo Horizonte"/>
    <s v="Brazil"/>
    <x v="0"/>
    <s v="Female"/>
    <x v="0"/>
    <x v="27"/>
    <n v="280"/>
    <n v="40"/>
    <n v="52"/>
    <n v="7"/>
    <m/>
    <n v="25.48"/>
    <x v="0"/>
    <n v="364"/>
    <x v="96"/>
    <m/>
    <x v="87"/>
    <x v="10"/>
    <x v="0"/>
    <x v="1"/>
  </r>
  <r>
    <s v="20-06-2025"/>
    <s v="Nashville"/>
    <s v="USA"/>
    <x v="1"/>
    <s v="Male"/>
    <x v="0"/>
    <x v="38"/>
    <n v="135"/>
    <n v="45"/>
    <n v="59"/>
    <n v="3"/>
    <m/>
    <n v="19.440000000000001"/>
    <x v="0"/>
    <n v="162"/>
    <x v="129"/>
    <m/>
    <x v="155"/>
    <x v="10"/>
    <x v="0"/>
    <x v="1"/>
  </r>
  <r>
    <s v="20-06-2025"/>
    <s v="Umm Al Quwain"/>
    <s v="UAE"/>
    <x v="0"/>
    <s v="Male"/>
    <x v="0"/>
    <x v="11"/>
    <n v="3300"/>
    <n v="550"/>
    <n v="715"/>
    <n v="6"/>
    <m/>
    <n v="100"/>
    <x v="2"/>
    <n v="4125"/>
    <x v="98"/>
    <m/>
    <x v="187"/>
    <x v="10"/>
    <x v="0"/>
    <x v="1"/>
  </r>
  <r>
    <s v="20-06-2025"/>
    <s v="Adelaide"/>
    <s v="Australia"/>
    <x v="0"/>
    <s v="Male"/>
    <x v="4"/>
    <x v="28"/>
    <n v="200"/>
    <n v="100"/>
    <n v="130"/>
    <n v="2"/>
    <m/>
    <n v="12.5"/>
    <x v="1"/>
    <n v="250"/>
    <x v="78"/>
    <m/>
    <x v="54"/>
    <x v="10"/>
    <x v="0"/>
    <x v="1"/>
  </r>
  <r>
    <s v="20-06-2025"/>
    <s v="Etawah"/>
    <s v="India"/>
    <x v="0"/>
    <s v="Female"/>
    <x v="0"/>
    <x v="0"/>
    <n v="250"/>
    <n v="250"/>
    <n v="325"/>
    <n v="1"/>
    <m/>
    <n v="21.875"/>
    <x v="0"/>
    <n v="312.5"/>
    <x v="80"/>
    <m/>
    <x v="67"/>
    <x v="10"/>
    <x v="0"/>
    <x v="1"/>
  </r>
  <r>
    <s v="20-06-2025"/>
    <s v="Berlin"/>
    <s v="Germany"/>
    <x v="0"/>
    <s v="Male"/>
    <x v="2"/>
    <x v="19"/>
    <n v="180000"/>
    <n v="18000"/>
    <n v="23400"/>
    <n v="10"/>
    <m/>
    <n v="3510"/>
    <x v="0"/>
    <n v="207000"/>
    <x v="95"/>
    <m/>
    <x v="80"/>
    <x v="10"/>
    <x v="0"/>
    <x v="1"/>
  </r>
  <r>
    <s v="20-06-2025"/>
    <s v="Al Ain"/>
    <s v="UAE"/>
    <x v="0"/>
    <s v="Female"/>
    <x v="4"/>
    <x v="37"/>
    <n v="900"/>
    <n v="300"/>
    <n v="390"/>
    <n v="3"/>
    <m/>
    <n v="100"/>
    <x v="2"/>
    <n v="1170"/>
    <x v="28"/>
    <m/>
    <x v="29"/>
    <x v="10"/>
    <x v="0"/>
    <x v="1"/>
  </r>
  <r>
    <s v="20-06-2025"/>
    <s v="Chennai"/>
    <s v="India"/>
    <x v="0"/>
    <s v="Female"/>
    <x v="1"/>
    <x v="54"/>
    <n v="175"/>
    <n v="35"/>
    <n v="46"/>
    <n v="5"/>
    <m/>
    <n v="15.925000000000001"/>
    <x v="0"/>
    <n v="227.5"/>
    <x v="186"/>
    <m/>
    <x v="156"/>
    <x v="10"/>
    <x v="0"/>
    <x v="1"/>
  </r>
  <r>
    <s v="20-06-2025"/>
    <s v="Austin"/>
    <s v="USA"/>
    <x v="0"/>
    <s v="Male"/>
    <x v="1"/>
    <x v="50"/>
    <n v="800"/>
    <n v="200"/>
    <n v="260"/>
    <n v="4"/>
    <m/>
    <n v="96"/>
    <x v="2"/>
    <n v="960"/>
    <x v="131"/>
    <m/>
    <x v="71"/>
    <x v="10"/>
    <x v="0"/>
    <x v="1"/>
  </r>
  <r>
    <s v="20-06-2025"/>
    <s v="Pali"/>
    <s v="India"/>
    <x v="1"/>
    <s v="Male"/>
    <x v="0"/>
    <x v="43"/>
    <n v="21"/>
    <n v="7"/>
    <n v="9"/>
    <n v="3"/>
    <m/>
    <n v="4.0949999999999998"/>
    <x v="2"/>
    <n v="27.3"/>
    <x v="246"/>
    <m/>
    <x v="137"/>
    <x v="10"/>
    <x v="0"/>
    <x v="1"/>
  </r>
  <r>
    <s v="20-06-2025"/>
    <s v="Aizawl"/>
    <s v="India"/>
    <x v="0"/>
    <s v="Female"/>
    <x v="2"/>
    <x v="18"/>
    <n v="6000"/>
    <n v="1200"/>
    <n v="1560"/>
    <n v="5"/>
    <m/>
    <n v="156"/>
    <x v="2"/>
    <n v="7800"/>
    <x v="23"/>
    <m/>
    <x v="25"/>
    <x v="10"/>
    <x v="0"/>
    <x v="1"/>
  </r>
  <r>
    <s v="20-06-2025"/>
    <s v="Nashik"/>
    <s v="India"/>
    <x v="0"/>
    <s v="Female"/>
    <x v="0"/>
    <x v="5"/>
    <n v="630"/>
    <n v="90"/>
    <n v="117"/>
    <n v="7"/>
    <m/>
    <n v="75.599999999999994"/>
    <x v="2"/>
    <n v="756"/>
    <x v="15"/>
    <m/>
    <x v="15"/>
    <x v="10"/>
    <x v="0"/>
    <x v="1"/>
  </r>
  <r>
    <s v="20-06-2025"/>
    <s v="Bristol"/>
    <s v="UK"/>
    <x v="0"/>
    <s v="Male"/>
    <x v="0"/>
    <x v="3"/>
    <n v="200"/>
    <n v="100"/>
    <n v="130"/>
    <n v="2"/>
    <m/>
    <n v="13"/>
    <x v="1"/>
    <n v="260"/>
    <x v="55"/>
    <m/>
    <x v="54"/>
    <x v="10"/>
    <x v="0"/>
    <x v="1"/>
  </r>
  <r>
    <s v="20-06-2025"/>
    <s v="Canberra"/>
    <s v="Australia"/>
    <x v="0"/>
    <s v="Female"/>
    <x v="3"/>
    <x v="46"/>
    <n v="380"/>
    <n v="95"/>
    <n v="124"/>
    <n v="4"/>
    <m/>
    <n v="34.58"/>
    <x v="0"/>
    <n v="494"/>
    <x v="142"/>
    <m/>
    <x v="127"/>
    <x v="10"/>
    <x v="0"/>
    <x v="1"/>
  </r>
  <r>
    <s v="20-06-2025"/>
    <s v="Mysore"/>
    <s v="India"/>
    <x v="1"/>
    <s v="Female"/>
    <x v="0"/>
    <x v="6"/>
    <n v="160"/>
    <n v="20"/>
    <n v="26"/>
    <n v="8"/>
    <m/>
    <n v="31.2"/>
    <x v="2"/>
    <n v="208"/>
    <x v="61"/>
    <m/>
    <x v="11"/>
    <x v="10"/>
    <x v="0"/>
    <x v="1"/>
  </r>
  <r>
    <s v="20-06-2025"/>
    <s v="Belo Horizonte"/>
    <s v="Brazil"/>
    <x v="1"/>
    <s v="Male"/>
    <x v="0"/>
    <x v="11"/>
    <n v="2200"/>
    <n v="550"/>
    <n v="715"/>
    <n v="4"/>
    <m/>
    <n v="100"/>
    <x v="1"/>
    <n v="2860"/>
    <x v="77"/>
    <m/>
    <x v="75"/>
    <x v="10"/>
    <x v="0"/>
    <x v="1"/>
  </r>
  <r>
    <s v="20-06-2025"/>
    <s v="Belo Horizonte"/>
    <s v="Brazil"/>
    <x v="0"/>
    <s v="Female"/>
    <x v="0"/>
    <x v="4"/>
    <n v="280"/>
    <n v="40"/>
    <n v="52"/>
    <n v="7"/>
    <m/>
    <n v="16.8"/>
    <x v="1"/>
    <n v="336"/>
    <x v="222"/>
    <m/>
    <x v="87"/>
    <x v="10"/>
    <x v="0"/>
    <x v="1"/>
  </r>
  <r>
    <s v="20-06-2025"/>
    <s v="Kollam"/>
    <s v="India"/>
    <x v="0"/>
    <s v="Female"/>
    <x v="4"/>
    <x v="28"/>
    <n v="400"/>
    <n v="100"/>
    <n v="130"/>
    <n v="4"/>
    <m/>
    <n v="26"/>
    <x v="1"/>
    <n v="520"/>
    <x v="20"/>
    <m/>
    <x v="20"/>
    <x v="10"/>
    <x v="0"/>
    <x v="1"/>
  </r>
  <r>
    <s v="20-06-2025"/>
    <s v="Bristol"/>
    <s v="UK"/>
    <x v="0"/>
    <s v="Male"/>
    <x v="4"/>
    <x v="16"/>
    <n v="9000"/>
    <n v="1800"/>
    <n v="2340"/>
    <n v="5"/>
    <m/>
    <n v="234"/>
    <x v="1"/>
    <n v="11700"/>
    <x v="282"/>
    <m/>
    <x v="23"/>
    <x v="10"/>
    <x v="0"/>
    <x v="1"/>
  </r>
  <r>
    <s v="21-06-2025"/>
    <s v="Baranagar"/>
    <s v="India"/>
    <x v="0"/>
    <s v="Male"/>
    <x v="2"/>
    <x v="18"/>
    <n v="7200"/>
    <n v="1200"/>
    <n v="1560"/>
    <n v="6"/>
    <m/>
    <n v="156"/>
    <x v="1"/>
    <n v="8640"/>
    <x v="38"/>
    <m/>
    <x v="19"/>
    <x v="11"/>
    <x v="0"/>
    <x v="1"/>
  </r>
  <r>
    <s v="21-06-2025"/>
    <s v="Kansas City"/>
    <s v="USA"/>
    <x v="1"/>
    <s v="Male"/>
    <x v="2"/>
    <x v="17"/>
    <n v="2200"/>
    <n v="2200"/>
    <n v="2860"/>
    <n v="1"/>
    <m/>
    <n v="286"/>
    <x v="1"/>
    <n v="2860"/>
    <x v="77"/>
    <m/>
    <x v="75"/>
    <x v="11"/>
    <x v="0"/>
    <x v="1"/>
  </r>
  <r>
    <s v="21-06-2025"/>
    <s v="Bhagalpur"/>
    <s v="India"/>
    <x v="1"/>
    <s v="Male"/>
    <x v="0"/>
    <x v="6"/>
    <n v="120"/>
    <n v="20"/>
    <n v="26"/>
    <n v="6"/>
    <m/>
    <n v="21.6"/>
    <x v="2"/>
    <n v="144"/>
    <x v="60"/>
    <m/>
    <x v="4"/>
    <x v="11"/>
    <x v="0"/>
    <x v="1"/>
  </r>
  <r>
    <s v="21-06-2025"/>
    <s v="Berlin"/>
    <s v="Germany"/>
    <x v="0"/>
    <s v="Female"/>
    <x v="4"/>
    <x v="51"/>
    <n v="3600"/>
    <n v="600"/>
    <n v="780"/>
    <n v="6"/>
    <m/>
    <n v="100"/>
    <x v="2"/>
    <n v="4680"/>
    <x v="110"/>
    <m/>
    <x v="16"/>
    <x v="11"/>
    <x v="0"/>
    <x v="1"/>
  </r>
  <r>
    <s v="21-06-2025"/>
    <s v="Surat"/>
    <s v="India"/>
    <x v="0"/>
    <s v="Female"/>
    <x v="4"/>
    <x v="30"/>
    <n v="3000"/>
    <n v="1500"/>
    <n v="1950"/>
    <n v="2"/>
    <m/>
    <n v="187.5"/>
    <x v="1"/>
    <n v="3750"/>
    <x v="71"/>
    <m/>
    <x v="65"/>
    <x v="11"/>
    <x v="0"/>
    <x v="1"/>
  </r>
  <r>
    <s v="21-06-2025"/>
    <s v="Kanpur"/>
    <s v="India"/>
    <x v="0"/>
    <s v="Male"/>
    <x v="0"/>
    <x v="14"/>
    <n v="700"/>
    <n v="140"/>
    <n v="182"/>
    <n v="5"/>
    <m/>
    <n v="63.7"/>
    <x v="0"/>
    <n v="910"/>
    <x v="34"/>
    <m/>
    <x v="3"/>
    <x v="11"/>
    <x v="0"/>
    <x v="1"/>
  </r>
  <r>
    <s v="21-06-2025"/>
    <s v="Visakhapatnam"/>
    <s v="India"/>
    <x v="0"/>
    <s v="Female"/>
    <x v="0"/>
    <x v="36"/>
    <n v="495"/>
    <n v="55"/>
    <n v="72"/>
    <n v="9"/>
    <m/>
    <n v="41.58"/>
    <x v="0"/>
    <n v="594"/>
    <x v="136"/>
    <m/>
    <x v="139"/>
    <x v="11"/>
    <x v="0"/>
    <x v="1"/>
  </r>
  <r>
    <s v="21-06-2025"/>
    <s v="Mumbai"/>
    <s v="India"/>
    <x v="0"/>
    <s v="Female"/>
    <x v="0"/>
    <x v="33"/>
    <n v="420"/>
    <n v="60"/>
    <n v="78"/>
    <n v="7"/>
    <m/>
    <n v="36.75"/>
    <x v="0"/>
    <n v="525"/>
    <x v="234"/>
    <m/>
    <x v="32"/>
    <x v="11"/>
    <x v="0"/>
    <x v="1"/>
  </r>
  <r>
    <s v="21-06-2025"/>
    <s v="Bareilly"/>
    <s v="India"/>
    <x v="0"/>
    <s v="Female"/>
    <x v="1"/>
    <x v="50"/>
    <n v="1800"/>
    <n v="200"/>
    <n v="260"/>
    <n v="9"/>
    <m/>
    <n v="100"/>
    <x v="1"/>
    <n v="2340"/>
    <x v="137"/>
    <m/>
    <x v="122"/>
    <x v="11"/>
    <x v="0"/>
    <x v="1"/>
  </r>
  <r>
    <s v="21-06-2025"/>
    <s v="Sharjah"/>
    <s v="UAE"/>
    <x v="0"/>
    <s v="Female"/>
    <x v="2"/>
    <x v="29"/>
    <n v="48000"/>
    <n v="12000"/>
    <n v="15600"/>
    <n v="4"/>
    <m/>
    <n v="2340"/>
    <x v="2"/>
    <n v="60000"/>
    <x v="149"/>
    <m/>
    <x v="43"/>
    <x v="11"/>
    <x v="0"/>
    <x v="1"/>
  </r>
  <r>
    <s v="21-06-2025"/>
    <s v="Atlanta"/>
    <s v="USA"/>
    <x v="0"/>
    <s v="Male"/>
    <x v="0"/>
    <x v="38"/>
    <n v="225"/>
    <n v="45"/>
    <n v="59"/>
    <n v="5"/>
    <m/>
    <n v="18.899999999999999"/>
    <x v="0"/>
    <n v="270"/>
    <x v="65"/>
    <m/>
    <x v="154"/>
    <x v="11"/>
    <x v="0"/>
    <x v="1"/>
  </r>
  <r>
    <s v="21-06-2025"/>
    <s v="London"/>
    <s v="UK"/>
    <x v="0"/>
    <s v="Male"/>
    <x v="0"/>
    <x v="33"/>
    <n v="180"/>
    <n v="60"/>
    <n v="78"/>
    <n v="3"/>
    <m/>
    <n v="15.75"/>
    <x v="0"/>
    <n v="225"/>
    <x v="65"/>
    <m/>
    <x v="2"/>
    <x v="11"/>
    <x v="0"/>
    <x v="1"/>
  </r>
  <r>
    <s v="21-06-2025"/>
    <s v="Nashik"/>
    <s v="India"/>
    <x v="1"/>
    <s v="Female"/>
    <x v="0"/>
    <x v="36"/>
    <n v="220"/>
    <n v="55"/>
    <n v="72"/>
    <n v="4"/>
    <m/>
    <n v="39.6"/>
    <x v="2"/>
    <n v="264"/>
    <x v="294"/>
    <m/>
    <x v="49"/>
    <x v="11"/>
    <x v="0"/>
    <x v="1"/>
  </r>
  <r>
    <s v="21-06-2025"/>
    <s v="Gwalior"/>
    <s v="India"/>
    <x v="0"/>
    <s v="Female"/>
    <x v="2"/>
    <x v="12"/>
    <n v="100000"/>
    <n v="25000"/>
    <n v="32500"/>
    <n v="4"/>
    <m/>
    <n v="4875"/>
    <x v="2"/>
    <n v="125000"/>
    <x v="169"/>
    <m/>
    <x v="195"/>
    <x v="11"/>
    <x v="0"/>
    <x v="1"/>
  </r>
  <r>
    <s v="21-06-2025"/>
    <s v="Fortaleza"/>
    <s v="Brazil"/>
    <x v="1"/>
    <s v="Male"/>
    <x v="3"/>
    <x v="46"/>
    <n v="190"/>
    <n v="95"/>
    <n v="124"/>
    <n v="2"/>
    <m/>
    <n v="37.049999999999997"/>
    <x v="2"/>
    <n v="247"/>
    <x v="276"/>
    <m/>
    <x v="200"/>
    <x v="11"/>
    <x v="0"/>
    <x v="1"/>
  </r>
  <r>
    <s v="21-06-2025"/>
    <s v="San Jose"/>
    <s v="USA"/>
    <x v="0"/>
    <s v="Male"/>
    <x v="0"/>
    <x v="6"/>
    <n v="140"/>
    <n v="20"/>
    <n v="26"/>
    <n v="7"/>
    <m/>
    <n v="12.74"/>
    <x v="0"/>
    <n v="182"/>
    <x v="64"/>
    <m/>
    <x v="62"/>
    <x v="11"/>
    <x v="0"/>
    <x v="1"/>
  </r>
  <r>
    <s v="21-06-2025"/>
    <s v="Toronto"/>
    <s v="Canada"/>
    <x v="1"/>
    <s v="Male"/>
    <x v="0"/>
    <x v="32"/>
    <n v="140"/>
    <n v="20"/>
    <n v="26"/>
    <n v="7"/>
    <m/>
    <n v="21.84"/>
    <x v="0"/>
    <n v="182"/>
    <x v="64"/>
    <m/>
    <x v="62"/>
    <x v="11"/>
    <x v="0"/>
    <x v="1"/>
  </r>
  <r>
    <s v="21-06-2025"/>
    <s v="Hapur"/>
    <s v="India"/>
    <x v="0"/>
    <s v="Female"/>
    <x v="5"/>
    <x v="49"/>
    <n v="350"/>
    <n v="70"/>
    <n v="91"/>
    <n v="5"/>
    <m/>
    <n v="21.875"/>
    <x v="1"/>
    <n v="437.5"/>
    <x v="218"/>
    <m/>
    <x v="170"/>
    <x v="11"/>
    <x v="0"/>
    <x v="1"/>
  </r>
  <r>
    <s v="21-06-2025"/>
    <s v="Sangli"/>
    <s v="India"/>
    <x v="0"/>
    <s v="Male"/>
    <x v="0"/>
    <x v="33"/>
    <n v="120"/>
    <n v="60"/>
    <n v="78"/>
    <n v="2"/>
    <m/>
    <n v="7.8"/>
    <x v="1"/>
    <n v="156"/>
    <x v="4"/>
    <m/>
    <x v="4"/>
    <x v="11"/>
    <x v="0"/>
    <x v="1"/>
  </r>
  <r>
    <s v="21-06-2025"/>
    <s v="BrasÃ­lia"/>
    <s v="Brazil"/>
    <x v="0"/>
    <s v="Male"/>
    <x v="0"/>
    <x v="3"/>
    <n v="300"/>
    <n v="100"/>
    <n v="130"/>
    <n v="3"/>
    <m/>
    <n v="27.3"/>
    <x v="0"/>
    <n v="390"/>
    <x v="43"/>
    <m/>
    <x v="85"/>
    <x v="11"/>
    <x v="0"/>
    <x v="1"/>
  </r>
  <r>
    <s v="21-06-2025"/>
    <s v="Madurai"/>
    <s v="India"/>
    <x v="0"/>
    <s v="Male"/>
    <x v="1"/>
    <x v="47"/>
    <n v="100"/>
    <n v="25"/>
    <n v="33"/>
    <n v="4"/>
    <m/>
    <n v="6.25"/>
    <x v="1"/>
    <n v="125"/>
    <x v="29"/>
    <m/>
    <x v="91"/>
    <x v="11"/>
    <x v="0"/>
    <x v="1"/>
  </r>
  <r>
    <s v="21-06-2025"/>
    <s v="Leipzig"/>
    <s v="Germany"/>
    <x v="0"/>
    <s v="Female"/>
    <x v="0"/>
    <x v="9"/>
    <n v="180"/>
    <n v="60"/>
    <n v="78"/>
    <n v="3"/>
    <m/>
    <n v="10.8"/>
    <x v="1"/>
    <n v="216"/>
    <x v="4"/>
    <m/>
    <x v="2"/>
    <x v="11"/>
    <x v="0"/>
    <x v="1"/>
  </r>
  <r>
    <s v="21-06-2025"/>
    <s v="SÃ£o Paulo"/>
    <s v="Brazil"/>
    <x v="0"/>
    <s v="Male"/>
    <x v="0"/>
    <x v="33"/>
    <n v="60"/>
    <n v="60"/>
    <n v="78"/>
    <n v="1"/>
    <m/>
    <n v="4.83"/>
    <x v="0"/>
    <n v="69"/>
    <x v="57"/>
    <m/>
    <x v="112"/>
    <x v="11"/>
    <x v="0"/>
    <x v="1"/>
  </r>
  <r>
    <s v="21-06-2025"/>
    <s v="Fujairah"/>
    <s v="UAE"/>
    <x v="0"/>
    <s v="Male"/>
    <x v="1"/>
    <x v="47"/>
    <n v="175"/>
    <n v="25"/>
    <n v="33"/>
    <n v="7"/>
    <m/>
    <n v="22.75"/>
    <x v="2"/>
    <n v="227.5"/>
    <x v="186"/>
    <m/>
    <x v="153"/>
    <x v="11"/>
    <x v="0"/>
    <x v="1"/>
  </r>
  <r>
    <s v="21-06-2025"/>
    <s v="Madurai"/>
    <s v="India"/>
    <x v="1"/>
    <s v="Male"/>
    <x v="3"/>
    <x v="8"/>
    <n v="400"/>
    <n v="80"/>
    <n v="104"/>
    <n v="5"/>
    <m/>
    <n v="60"/>
    <x v="0"/>
    <n v="500"/>
    <x v="132"/>
    <m/>
    <x v="20"/>
    <x v="11"/>
    <x v="0"/>
    <x v="1"/>
  </r>
  <r>
    <s v="21-06-2025"/>
    <s v="Kota"/>
    <s v="India"/>
    <x v="1"/>
    <s v="Male"/>
    <x v="0"/>
    <x v="0"/>
    <n v="1500"/>
    <n v="250"/>
    <n v="325"/>
    <n v="6"/>
    <m/>
    <n v="100"/>
    <x v="0"/>
    <n v="1950"/>
    <x v="0"/>
    <m/>
    <x v="0"/>
    <x v="11"/>
    <x v="0"/>
    <x v="1"/>
  </r>
  <r>
    <s v="22-06-2025"/>
    <s v="Denver"/>
    <s v="USA"/>
    <x v="1"/>
    <s v="Male"/>
    <x v="1"/>
    <x v="2"/>
    <n v="720"/>
    <n v="180"/>
    <n v="234"/>
    <n v="4"/>
    <m/>
    <n v="100"/>
    <x v="0"/>
    <n v="900"/>
    <x v="5"/>
    <m/>
    <x v="1"/>
    <x v="12"/>
    <x v="0"/>
    <x v="1"/>
  </r>
  <r>
    <s v="22-06-2025"/>
    <s v="Bhagalpur"/>
    <s v="India"/>
    <x v="0"/>
    <s v="Male"/>
    <x v="1"/>
    <x v="47"/>
    <n v="100"/>
    <n v="25"/>
    <n v="33"/>
    <n v="4"/>
    <m/>
    <n v="9.1"/>
    <x v="0"/>
    <n v="130"/>
    <x v="53"/>
    <m/>
    <x v="91"/>
    <x v="12"/>
    <x v="0"/>
    <x v="1"/>
  </r>
  <r>
    <s v="22-06-2025"/>
    <s v="Baltimore"/>
    <s v="USA"/>
    <x v="0"/>
    <s v="Male"/>
    <x v="0"/>
    <x v="43"/>
    <n v="35"/>
    <n v="7"/>
    <n v="9"/>
    <n v="5"/>
    <m/>
    <n v="3.0625"/>
    <x v="0"/>
    <n v="43.75"/>
    <x v="152"/>
    <m/>
    <x v="115"/>
    <x v="12"/>
    <x v="0"/>
    <x v="1"/>
  </r>
  <r>
    <s v="22-06-2025"/>
    <s v="Visakhapatnam"/>
    <s v="India"/>
    <x v="1"/>
    <s v="Male"/>
    <x v="2"/>
    <x v="12"/>
    <n v="125000"/>
    <n v="25000"/>
    <n v="32500"/>
    <n v="5"/>
    <m/>
    <n v="4875"/>
    <x v="1"/>
    <n v="162500"/>
    <x v="229"/>
    <m/>
    <x v="84"/>
    <x v="12"/>
    <x v="0"/>
    <x v="1"/>
  </r>
  <r>
    <s v="22-06-2025"/>
    <s v="Mysore"/>
    <s v="India"/>
    <x v="1"/>
    <s v="Female"/>
    <x v="3"/>
    <x v="8"/>
    <n v="320"/>
    <n v="80"/>
    <n v="104"/>
    <n v="4"/>
    <m/>
    <n v="41.6"/>
    <x v="1"/>
    <n v="416"/>
    <x v="27"/>
    <m/>
    <x v="28"/>
    <x v="12"/>
    <x v="0"/>
    <x v="1"/>
  </r>
  <r>
    <s v="22-06-2025"/>
    <s v="Houston"/>
    <s v="USA"/>
    <x v="0"/>
    <s v="Male"/>
    <x v="2"/>
    <x v="7"/>
    <n v="220000"/>
    <n v="55000"/>
    <n v="71500"/>
    <n v="4"/>
    <m/>
    <n v="10725"/>
    <x v="2"/>
    <n v="286000"/>
    <x v="92"/>
    <m/>
    <x v="73"/>
    <x v="12"/>
    <x v="0"/>
    <x v="1"/>
  </r>
  <r>
    <s v="22-06-2025"/>
    <s v="Jalgaon"/>
    <s v="India"/>
    <x v="1"/>
    <s v="Female"/>
    <x v="0"/>
    <x v="36"/>
    <n v="275"/>
    <n v="55"/>
    <n v="72"/>
    <n v="5"/>
    <m/>
    <n v="34.375"/>
    <x v="1"/>
    <n v="343.75"/>
    <x v="172"/>
    <m/>
    <x v="113"/>
    <x v="12"/>
    <x v="0"/>
    <x v="1"/>
  </r>
  <r>
    <s v="22-06-2025"/>
    <s v="Berlin"/>
    <s v="Germany"/>
    <x v="0"/>
    <s v="Female"/>
    <x v="2"/>
    <x v="12"/>
    <n v="100000"/>
    <n v="25000"/>
    <n v="32500"/>
    <n v="4"/>
    <m/>
    <n v="4875"/>
    <x v="2"/>
    <n v="130000"/>
    <x v="254"/>
    <m/>
    <x v="195"/>
    <x v="12"/>
    <x v="0"/>
    <x v="1"/>
  </r>
  <r>
    <s v="22-06-2025"/>
    <s v="Visakhapatnam"/>
    <s v="India"/>
    <x v="1"/>
    <s v="Female"/>
    <x v="0"/>
    <x v="3"/>
    <n v="500"/>
    <n v="100"/>
    <n v="130"/>
    <n v="5"/>
    <m/>
    <n v="78"/>
    <x v="0"/>
    <n v="650"/>
    <x v="22"/>
    <m/>
    <x v="24"/>
    <x v="12"/>
    <x v="0"/>
    <x v="1"/>
  </r>
  <r>
    <s v="22-06-2025"/>
    <s v="Allahabad"/>
    <s v="India"/>
    <x v="0"/>
    <s v="Female"/>
    <x v="4"/>
    <x v="28"/>
    <n v="400"/>
    <n v="100"/>
    <n v="130"/>
    <n v="4"/>
    <m/>
    <n v="24"/>
    <x v="1"/>
    <n v="480"/>
    <x v="187"/>
    <m/>
    <x v="20"/>
    <x v="12"/>
    <x v="0"/>
    <x v="1"/>
  </r>
  <r>
    <s v="22-06-2025"/>
    <s v="Aizawl"/>
    <s v="India"/>
    <x v="1"/>
    <s v="Male"/>
    <x v="2"/>
    <x v="17"/>
    <n v="6600"/>
    <n v="2200"/>
    <n v="2860"/>
    <n v="3"/>
    <m/>
    <n v="286"/>
    <x v="1"/>
    <n v="8580"/>
    <x v="223"/>
    <m/>
    <x v="174"/>
    <x v="12"/>
    <x v="0"/>
    <x v="1"/>
  </r>
  <r>
    <s v="22-06-2025"/>
    <s v="Bangalore"/>
    <s v="India"/>
    <x v="1"/>
    <s v="Male"/>
    <x v="0"/>
    <x v="6"/>
    <n v="160"/>
    <n v="20"/>
    <n v="26"/>
    <n v="8"/>
    <m/>
    <n v="27.6"/>
    <x v="2"/>
    <n v="184"/>
    <x v="60"/>
    <m/>
    <x v="11"/>
    <x v="12"/>
    <x v="0"/>
    <x v="1"/>
  </r>
  <r>
    <s v="22-06-2025"/>
    <s v="Bhagalpur"/>
    <s v="India"/>
    <x v="0"/>
    <s v="Male"/>
    <x v="2"/>
    <x v="52"/>
    <n v="10000"/>
    <n v="5000"/>
    <n v="6500"/>
    <n v="2"/>
    <m/>
    <n v="650"/>
    <x v="0"/>
    <n v="13000"/>
    <x v="93"/>
    <m/>
    <x v="88"/>
    <x v="12"/>
    <x v="0"/>
    <x v="1"/>
  </r>
  <r>
    <s v="22-06-2025"/>
    <s v="Abu Dhabi"/>
    <s v="UAE"/>
    <x v="0"/>
    <s v="Male"/>
    <x v="2"/>
    <x v="18"/>
    <n v="4800"/>
    <n v="1200"/>
    <n v="1560"/>
    <n v="4"/>
    <m/>
    <n v="156"/>
    <x v="2"/>
    <n v="6240"/>
    <x v="38"/>
    <m/>
    <x v="38"/>
    <x v="12"/>
    <x v="0"/>
    <x v="1"/>
  </r>
  <r>
    <s v="22-06-2025"/>
    <s v="Sharjah"/>
    <s v="UAE"/>
    <x v="1"/>
    <s v="Male"/>
    <x v="0"/>
    <x v="32"/>
    <n v="140"/>
    <n v="20"/>
    <n v="26"/>
    <n v="7"/>
    <m/>
    <n v="21"/>
    <x v="0"/>
    <n v="175"/>
    <x v="145"/>
    <m/>
    <x v="62"/>
    <x v="12"/>
    <x v="0"/>
    <x v="1"/>
  </r>
  <r>
    <s v="22-06-2025"/>
    <s v="Adelaide"/>
    <s v="Australia"/>
    <x v="0"/>
    <s v="Female"/>
    <x v="2"/>
    <x v="10"/>
    <n v="4800"/>
    <n v="800"/>
    <n v="1040"/>
    <n v="6"/>
    <m/>
    <n v="104"/>
    <x v="0"/>
    <n v="6000"/>
    <x v="12"/>
    <m/>
    <x v="38"/>
    <x v="12"/>
    <x v="0"/>
    <x v="1"/>
  </r>
  <r>
    <s v="22-06-2025"/>
    <s v="Thiruvananthapuram"/>
    <s v="India"/>
    <x v="0"/>
    <s v="Female"/>
    <x v="5"/>
    <x v="58"/>
    <n v="1000"/>
    <n v="250"/>
    <n v="325"/>
    <n v="4"/>
    <m/>
    <n v="60"/>
    <x v="1"/>
    <n v="1200"/>
    <x v="123"/>
    <m/>
    <x v="22"/>
    <x v="12"/>
    <x v="0"/>
    <x v="1"/>
  </r>
  <r>
    <s v="22-06-2025"/>
    <s v="Visakhapatnam"/>
    <s v="India"/>
    <x v="1"/>
    <s v="Female"/>
    <x v="0"/>
    <x v="9"/>
    <n v="480"/>
    <n v="60"/>
    <n v="78"/>
    <n v="8"/>
    <m/>
    <n v="55.2"/>
    <x v="1"/>
    <n v="552"/>
    <x v="7"/>
    <m/>
    <x v="110"/>
    <x v="12"/>
    <x v="0"/>
    <x v="1"/>
  </r>
  <r>
    <s v="22-06-2025"/>
    <s v="Pali"/>
    <s v="India"/>
    <x v="0"/>
    <s v="Male"/>
    <x v="0"/>
    <x v="43"/>
    <n v="49"/>
    <n v="7"/>
    <n v="9"/>
    <n v="7"/>
    <m/>
    <n v="4.1159999999999997"/>
    <x v="0"/>
    <n v="58.8"/>
    <x v="384"/>
    <m/>
    <x v="34"/>
    <x v="12"/>
    <x v="0"/>
    <x v="1"/>
  </r>
  <r>
    <s v="22-06-2025"/>
    <s v="Sheffield"/>
    <s v="UK"/>
    <x v="1"/>
    <s v="Male"/>
    <x v="0"/>
    <x v="4"/>
    <n v="160"/>
    <n v="40"/>
    <n v="52"/>
    <n v="4"/>
    <m/>
    <n v="31.2"/>
    <x v="2"/>
    <n v="208"/>
    <x v="61"/>
    <m/>
    <x v="11"/>
    <x v="12"/>
    <x v="0"/>
    <x v="1"/>
  </r>
  <r>
    <s v="22-06-2025"/>
    <s v="Melbourne"/>
    <s v="Australia"/>
    <x v="1"/>
    <s v="Male"/>
    <x v="0"/>
    <x v="1"/>
    <n v="560"/>
    <n v="80"/>
    <n v="104"/>
    <n v="7"/>
    <m/>
    <n v="67.2"/>
    <x v="1"/>
    <n v="672"/>
    <x v="327"/>
    <m/>
    <x v="17"/>
    <x v="12"/>
    <x v="0"/>
    <x v="1"/>
  </r>
  <r>
    <s v="22-06-2025"/>
    <s v="Leeds"/>
    <s v="UK"/>
    <x v="1"/>
    <s v="Female"/>
    <x v="0"/>
    <x v="9"/>
    <n v="360"/>
    <n v="60"/>
    <n v="78"/>
    <n v="6"/>
    <m/>
    <n v="54"/>
    <x v="0"/>
    <n v="450"/>
    <x v="43"/>
    <m/>
    <x v="44"/>
    <x v="12"/>
    <x v="0"/>
    <x v="1"/>
  </r>
  <r>
    <s v="22-06-2025"/>
    <s v="Gwalior"/>
    <s v="India"/>
    <x v="0"/>
    <s v="Male"/>
    <x v="0"/>
    <x v="0"/>
    <n v="1250"/>
    <n v="250"/>
    <n v="325"/>
    <n v="5"/>
    <m/>
    <n v="100"/>
    <x v="2"/>
    <n v="1625"/>
    <x v="134"/>
    <m/>
    <x v="81"/>
    <x v="12"/>
    <x v="0"/>
    <x v="1"/>
  </r>
  <r>
    <s v="22-06-2025"/>
    <s v="Kolhapur"/>
    <s v="India"/>
    <x v="0"/>
    <s v="Male"/>
    <x v="0"/>
    <x v="27"/>
    <n v="200"/>
    <n v="40"/>
    <n v="52"/>
    <n v="5"/>
    <m/>
    <n v="18.2"/>
    <x v="0"/>
    <n v="260"/>
    <x v="55"/>
    <m/>
    <x v="54"/>
    <x v="12"/>
    <x v="0"/>
    <x v="1"/>
  </r>
  <r>
    <s v="22-06-2025"/>
    <s v="Munich"/>
    <s v="Germany"/>
    <x v="1"/>
    <s v="Female"/>
    <x v="5"/>
    <x v="57"/>
    <n v="100"/>
    <n v="25"/>
    <n v="33"/>
    <n v="4"/>
    <m/>
    <n v="13"/>
    <x v="1"/>
    <n v="130"/>
    <x v="53"/>
    <m/>
    <x v="91"/>
    <x v="12"/>
    <x v="0"/>
    <x v="1"/>
  </r>
  <r>
    <s v="23-06-2025"/>
    <s v="Dallas"/>
    <s v="USA"/>
    <x v="0"/>
    <s v="Female"/>
    <x v="4"/>
    <x v="51"/>
    <n v="1800"/>
    <n v="600"/>
    <n v="780"/>
    <n v="3"/>
    <m/>
    <n v="100"/>
    <x v="0"/>
    <n v="2340"/>
    <x v="137"/>
    <m/>
    <x v="122"/>
    <x v="13"/>
    <x v="0"/>
    <x v="1"/>
  </r>
  <r>
    <s v="23-06-2025"/>
    <s v="Allahabad"/>
    <s v="India"/>
    <x v="0"/>
    <s v="Male"/>
    <x v="2"/>
    <x v="17"/>
    <n v="19800"/>
    <n v="2200"/>
    <n v="2860"/>
    <n v="9"/>
    <m/>
    <n v="286"/>
    <x v="1"/>
    <n v="23760"/>
    <x v="68"/>
    <m/>
    <x v="242"/>
    <x v="13"/>
    <x v="0"/>
    <x v="1"/>
  </r>
  <r>
    <s v="23-06-2025"/>
    <s v="Gold Coast"/>
    <s v="Australia"/>
    <x v="0"/>
    <s v="Male"/>
    <x v="1"/>
    <x v="50"/>
    <n v="800"/>
    <n v="200"/>
    <n v="260"/>
    <n v="4"/>
    <m/>
    <n v="52"/>
    <x v="1"/>
    <n v="1040"/>
    <x v="73"/>
    <m/>
    <x v="71"/>
    <x v="13"/>
    <x v="0"/>
    <x v="1"/>
  </r>
  <r>
    <s v="23-06-2025"/>
    <s v="Jalandhar"/>
    <s v="India"/>
    <x v="0"/>
    <s v="Female"/>
    <x v="2"/>
    <x v="15"/>
    <n v="7000"/>
    <n v="3500"/>
    <n v="4550"/>
    <n v="2"/>
    <m/>
    <n v="455"/>
    <x v="2"/>
    <n v="8400"/>
    <x v="199"/>
    <m/>
    <x v="157"/>
    <x v="13"/>
    <x v="0"/>
    <x v="1"/>
  </r>
  <r>
    <s v="23-06-2025"/>
    <s v="Perth"/>
    <s v="Australia"/>
    <x v="1"/>
    <s v="Female"/>
    <x v="1"/>
    <x v="54"/>
    <n v="175"/>
    <n v="35"/>
    <n v="46"/>
    <n v="5"/>
    <m/>
    <n v="34.125"/>
    <x v="2"/>
    <n v="227.5"/>
    <x v="186"/>
    <m/>
    <x v="156"/>
    <x v="13"/>
    <x v="0"/>
    <x v="1"/>
  </r>
  <r>
    <s v="23-06-2025"/>
    <s v="Jacksonville"/>
    <s v="USA"/>
    <x v="0"/>
    <s v="Female"/>
    <x v="1"/>
    <x v="2"/>
    <n v="1440"/>
    <n v="180"/>
    <n v="234"/>
    <n v="8"/>
    <m/>
    <n v="100"/>
    <x v="2"/>
    <n v="1800"/>
    <x v="115"/>
    <m/>
    <x v="206"/>
    <x v="13"/>
    <x v="0"/>
    <x v="1"/>
  </r>
  <r>
    <s v="23-06-2025"/>
    <s v="Baltimore"/>
    <s v="USA"/>
    <x v="1"/>
    <s v="Female"/>
    <x v="2"/>
    <x v="24"/>
    <n v="1000"/>
    <n v="250"/>
    <n v="325"/>
    <n v="4"/>
    <m/>
    <n v="100"/>
    <x v="0"/>
    <n v="1250"/>
    <x v="214"/>
    <m/>
    <x v="22"/>
    <x v="13"/>
    <x v="0"/>
    <x v="1"/>
  </r>
  <r>
    <s v="23-06-2025"/>
    <s v="Rio de Janeiro"/>
    <s v="Brazil"/>
    <x v="0"/>
    <s v="Male"/>
    <x v="4"/>
    <x v="13"/>
    <n v="1800"/>
    <n v="900"/>
    <n v="1170"/>
    <n v="2"/>
    <m/>
    <n v="117"/>
    <x v="2"/>
    <n v="2340"/>
    <x v="137"/>
    <m/>
    <x v="122"/>
    <x v="13"/>
    <x v="0"/>
    <x v="1"/>
  </r>
  <r>
    <s v="23-06-2025"/>
    <s v="Visakhapatnam"/>
    <s v="India"/>
    <x v="0"/>
    <s v="Male"/>
    <x v="0"/>
    <x v="11"/>
    <n v="3300"/>
    <n v="550"/>
    <n v="715"/>
    <n v="6"/>
    <m/>
    <n v="100"/>
    <x v="0"/>
    <n v="4125"/>
    <x v="98"/>
    <m/>
    <x v="187"/>
    <x v="13"/>
    <x v="0"/>
    <x v="1"/>
  </r>
  <r>
    <s v="23-06-2025"/>
    <s v="New York"/>
    <s v="USA"/>
    <x v="1"/>
    <s v="Male"/>
    <x v="3"/>
    <x v="21"/>
    <n v="450"/>
    <n v="450"/>
    <n v="585"/>
    <n v="1"/>
    <m/>
    <n v="87.75"/>
    <x v="2"/>
    <n v="585"/>
    <x v="74"/>
    <m/>
    <x v="72"/>
    <x v="13"/>
    <x v="0"/>
    <x v="1"/>
  </r>
  <r>
    <s v="23-06-2025"/>
    <s v="Chicago"/>
    <s v="USA"/>
    <x v="0"/>
    <s v="Female"/>
    <x v="0"/>
    <x v="0"/>
    <n v="2500"/>
    <n v="250"/>
    <n v="325"/>
    <n v="10"/>
    <m/>
    <n v="100"/>
    <x v="2"/>
    <n v="3250"/>
    <x v="71"/>
    <m/>
    <x v="102"/>
    <x v="13"/>
    <x v="0"/>
    <x v="1"/>
  </r>
  <r>
    <s v="23-06-2025"/>
    <s v="Mysore"/>
    <s v="India"/>
    <x v="0"/>
    <s v="Male"/>
    <x v="2"/>
    <x v="10"/>
    <n v="1600"/>
    <n v="800"/>
    <n v="1040"/>
    <n v="2"/>
    <m/>
    <n v="104"/>
    <x v="2"/>
    <n v="2080"/>
    <x v="161"/>
    <m/>
    <x v="41"/>
    <x v="13"/>
    <x v="0"/>
    <x v="1"/>
  </r>
  <r>
    <s v="23-06-2025"/>
    <s v="Baranagar"/>
    <s v="India"/>
    <x v="0"/>
    <s v="Male"/>
    <x v="0"/>
    <x v="11"/>
    <n v="3850"/>
    <n v="550"/>
    <n v="715"/>
    <n v="7"/>
    <m/>
    <n v="100"/>
    <x v="1"/>
    <n v="5005"/>
    <x v="179"/>
    <m/>
    <x v="147"/>
    <x v="13"/>
    <x v="0"/>
    <x v="1"/>
  </r>
  <r>
    <s v="23-06-2025"/>
    <s v="Austin"/>
    <s v="USA"/>
    <x v="1"/>
    <s v="Female"/>
    <x v="0"/>
    <x v="3"/>
    <n v="200"/>
    <n v="100"/>
    <n v="130"/>
    <n v="2"/>
    <m/>
    <n v="31.2"/>
    <x v="0"/>
    <n v="260"/>
    <x v="55"/>
    <m/>
    <x v="54"/>
    <x v="13"/>
    <x v="0"/>
    <x v="1"/>
  </r>
  <r>
    <s v="23-06-2025"/>
    <s v="Ratlam"/>
    <s v="India"/>
    <x v="0"/>
    <s v="Female"/>
    <x v="0"/>
    <x v="9"/>
    <n v="480"/>
    <n v="60"/>
    <n v="78"/>
    <n v="8"/>
    <m/>
    <n v="40.32"/>
    <x v="0"/>
    <n v="576"/>
    <x v="27"/>
    <m/>
    <x v="110"/>
    <x v="13"/>
    <x v="0"/>
    <x v="1"/>
  </r>
  <r>
    <s v="23-06-2025"/>
    <s v="Baltimore"/>
    <s v="USA"/>
    <x v="0"/>
    <s v="Female"/>
    <x v="4"/>
    <x v="28"/>
    <n v="500"/>
    <n v="100"/>
    <n v="130"/>
    <n v="5"/>
    <m/>
    <n v="42"/>
    <x v="0"/>
    <n v="600"/>
    <x v="132"/>
    <m/>
    <x v="24"/>
    <x v="13"/>
    <x v="0"/>
    <x v="1"/>
  </r>
  <r>
    <s v="23-06-2025"/>
    <s v="Winnipeg"/>
    <s v="Canada"/>
    <x v="0"/>
    <s v="Female"/>
    <x v="4"/>
    <x v="45"/>
    <n v="12000"/>
    <n v="2000"/>
    <n v="2600"/>
    <n v="6"/>
    <m/>
    <n v="260"/>
    <x v="0"/>
    <n v="15600"/>
    <x v="41"/>
    <m/>
    <x v="42"/>
    <x v="13"/>
    <x v="0"/>
    <x v="1"/>
  </r>
  <r>
    <s v="23-06-2025"/>
    <s v="Milwaukee"/>
    <s v="USA"/>
    <x v="1"/>
    <s v="Female"/>
    <x v="4"/>
    <x v="31"/>
    <n v="4000"/>
    <n v="800"/>
    <n v="1040"/>
    <n v="5"/>
    <m/>
    <n v="104"/>
    <x v="0"/>
    <n v="5000"/>
    <x v="157"/>
    <m/>
    <x v="12"/>
    <x v="13"/>
    <x v="0"/>
    <x v="1"/>
  </r>
  <r>
    <s v="23-06-2025"/>
    <s v="Jalgaon"/>
    <s v="India"/>
    <x v="0"/>
    <s v="Female"/>
    <x v="0"/>
    <x v="6"/>
    <n v="200"/>
    <n v="20"/>
    <n v="26"/>
    <n v="10"/>
    <m/>
    <n v="11.5"/>
    <x v="1"/>
    <n v="230"/>
    <x v="53"/>
    <m/>
    <x v="54"/>
    <x v="13"/>
    <x v="0"/>
    <x v="1"/>
  </r>
  <r>
    <s v="23-06-2025"/>
    <s v="Hobart"/>
    <s v="Australia"/>
    <x v="0"/>
    <s v="Male"/>
    <x v="0"/>
    <x v="6"/>
    <n v="80"/>
    <n v="20"/>
    <n v="26"/>
    <n v="4"/>
    <m/>
    <n v="4.8"/>
    <x v="1"/>
    <n v="96"/>
    <x v="203"/>
    <m/>
    <x v="59"/>
    <x v="13"/>
    <x v="0"/>
    <x v="1"/>
  </r>
  <r>
    <s v="23-06-2025"/>
    <s v="Jalandhar"/>
    <s v="India"/>
    <x v="0"/>
    <s v="Female"/>
    <x v="4"/>
    <x v="51"/>
    <n v="2400"/>
    <n v="600"/>
    <n v="780"/>
    <n v="4"/>
    <m/>
    <n v="100"/>
    <x v="0"/>
    <n v="3000"/>
    <x v="47"/>
    <m/>
    <x v="70"/>
    <x v="13"/>
    <x v="0"/>
    <x v="1"/>
  </r>
  <r>
    <s v="23-06-2025"/>
    <s v="Kanpur"/>
    <s v="India"/>
    <x v="0"/>
    <s v="Female"/>
    <x v="0"/>
    <x v="43"/>
    <n v="28"/>
    <n v="7"/>
    <n v="9"/>
    <n v="4"/>
    <m/>
    <n v="1.61"/>
    <x v="1"/>
    <n v="32.200000000000003"/>
    <x v="309"/>
    <m/>
    <x v="186"/>
    <x v="13"/>
    <x v="0"/>
    <x v="1"/>
  </r>
  <r>
    <s v="23-06-2025"/>
    <s v="Lucknow"/>
    <s v="India"/>
    <x v="0"/>
    <s v="Male"/>
    <x v="5"/>
    <x v="26"/>
    <n v="25"/>
    <n v="5"/>
    <n v="7"/>
    <n v="5"/>
    <m/>
    <n v="2.1875"/>
    <x v="0"/>
    <n v="31.25"/>
    <x v="351"/>
    <m/>
    <x v="166"/>
    <x v="13"/>
    <x v="0"/>
    <x v="1"/>
  </r>
  <r>
    <s v="23-06-2025"/>
    <s v="Baranagar"/>
    <s v="India"/>
    <x v="0"/>
    <s v="Female"/>
    <x v="4"/>
    <x v="37"/>
    <n v="1200"/>
    <n v="300"/>
    <n v="390"/>
    <n v="4"/>
    <m/>
    <n v="100"/>
    <x v="0"/>
    <n v="1500"/>
    <x v="52"/>
    <m/>
    <x v="105"/>
    <x v="13"/>
    <x v="0"/>
    <x v="1"/>
  </r>
  <r>
    <s v="23-06-2025"/>
    <s v="Rio de Janeiro"/>
    <s v="Brazil"/>
    <x v="1"/>
    <s v="Male"/>
    <x v="0"/>
    <x v="1"/>
    <n v="240"/>
    <n v="80"/>
    <n v="104"/>
    <n v="3"/>
    <m/>
    <n v="31.2"/>
    <x v="1"/>
    <n v="312"/>
    <x v="7"/>
    <m/>
    <x v="7"/>
    <x v="13"/>
    <x v="0"/>
    <x v="1"/>
  </r>
  <r>
    <s v="23-06-2025"/>
    <s v="Nizamabad"/>
    <s v="India"/>
    <x v="1"/>
    <s v="Female"/>
    <x v="3"/>
    <x v="48"/>
    <n v="900"/>
    <n v="300"/>
    <n v="390"/>
    <n v="3"/>
    <m/>
    <n v="100"/>
    <x v="1"/>
    <n v="1080"/>
    <x v="5"/>
    <m/>
    <x v="29"/>
    <x v="13"/>
    <x v="0"/>
    <x v="1"/>
  </r>
  <r>
    <s v="23-06-2025"/>
    <s v="Montreal"/>
    <s v="Canada"/>
    <x v="0"/>
    <s v="Male"/>
    <x v="4"/>
    <x v="31"/>
    <n v="2400"/>
    <n v="800"/>
    <n v="1040"/>
    <n v="3"/>
    <m/>
    <n v="104"/>
    <x v="2"/>
    <n v="3120"/>
    <x v="72"/>
    <m/>
    <x v="70"/>
    <x v="13"/>
    <x v="0"/>
    <x v="1"/>
  </r>
  <r>
    <s v="23-06-2025"/>
    <s v="San Diego"/>
    <s v="USA"/>
    <x v="0"/>
    <s v="Male"/>
    <x v="2"/>
    <x v="18"/>
    <n v="7200"/>
    <n v="1200"/>
    <n v="1560"/>
    <n v="6"/>
    <m/>
    <n v="156"/>
    <x v="0"/>
    <n v="9000"/>
    <x v="23"/>
    <m/>
    <x v="19"/>
    <x v="13"/>
    <x v="0"/>
    <x v="1"/>
  </r>
  <r>
    <s v="23-06-2025"/>
    <s v="BrasÃ­lia"/>
    <s v="Brazil"/>
    <x v="0"/>
    <s v="Female"/>
    <x v="0"/>
    <x v="5"/>
    <n v="630"/>
    <n v="90"/>
    <n v="117"/>
    <n v="7"/>
    <m/>
    <n v="81.900000000000006"/>
    <x v="2"/>
    <n v="819"/>
    <x v="177"/>
    <m/>
    <x v="15"/>
    <x v="13"/>
    <x v="0"/>
    <x v="1"/>
  </r>
  <r>
    <s v="23-06-2025"/>
    <s v="Chennai"/>
    <s v="India"/>
    <x v="0"/>
    <s v="Male"/>
    <x v="0"/>
    <x v="9"/>
    <n v="360"/>
    <n v="60"/>
    <n v="78"/>
    <n v="6"/>
    <m/>
    <n v="23.4"/>
    <x v="1"/>
    <n v="468"/>
    <x v="101"/>
    <m/>
    <x v="44"/>
    <x v="13"/>
    <x v="0"/>
    <x v="1"/>
  </r>
  <r>
    <s v="23-06-2025"/>
    <s v="Aizawl"/>
    <s v="India"/>
    <x v="0"/>
    <s v="Female"/>
    <x v="0"/>
    <x v="0"/>
    <n v="1750"/>
    <n v="250"/>
    <n v="325"/>
    <n v="7"/>
    <m/>
    <n v="100"/>
    <x v="1"/>
    <n v="2187.5"/>
    <x v="178"/>
    <m/>
    <x v="31"/>
    <x v="13"/>
    <x v="0"/>
    <x v="1"/>
  </r>
  <r>
    <s v="23-06-2025"/>
    <s v="Milwaukee"/>
    <s v="USA"/>
    <x v="0"/>
    <s v="Male"/>
    <x v="2"/>
    <x v="10"/>
    <n v="1600"/>
    <n v="800"/>
    <n v="1040"/>
    <n v="2"/>
    <m/>
    <n v="104"/>
    <x v="0"/>
    <n v="2080"/>
    <x v="161"/>
    <m/>
    <x v="41"/>
    <x v="13"/>
    <x v="0"/>
    <x v="1"/>
  </r>
  <r>
    <s v="23-06-2025"/>
    <s v="Nashik"/>
    <s v="India"/>
    <x v="1"/>
    <s v="Female"/>
    <x v="0"/>
    <x v="43"/>
    <n v="21"/>
    <n v="7"/>
    <n v="9"/>
    <n v="3"/>
    <m/>
    <n v="2.625"/>
    <x v="1"/>
    <n v="26.25"/>
    <x v="155"/>
    <m/>
    <x v="137"/>
    <x v="13"/>
    <x v="0"/>
    <x v="1"/>
  </r>
  <r>
    <s v="24-06-2025"/>
    <s v="New York"/>
    <s v="USA"/>
    <x v="0"/>
    <s v="Male"/>
    <x v="2"/>
    <x v="29"/>
    <n v="72000"/>
    <n v="12000"/>
    <n v="15600"/>
    <n v="6"/>
    <m/>
    <n v="2340"/>
    <x v="2"/>
    <n v="82800"/>
    <x v="51"/>
    <m/>
    <x v="39"/>
    <x v="14"/>
    <x v="0"/>
    <x v="1"/>
  </r>
  <r>
    <s v="24-06-2025"/>
    <s v="Madurai"/>
    <s v="India"/>
    <x v="0"/>
    <s v="Male"/>
    <x v="4"/>
    <x v="45"/>
    <n v="10000"/>
    <n v="2000"/>
    <n v="2600"/>
    <n v="5"/>
    <m/>
    <n v="260"/>
    <x v="1"/>
    <n v="11500"/>
    <x v="190"/>
    <m/>
    <x v="88"/>
    <x v="14"/>
    <x v="0"/>
    <x v="1"/>
  </r>
  <r>
    <s v="24-06-2025"/>
    <s v="Dubai"/>
    <s v="UAE"/>
    <x v="0"/>
    <s v="Female"/>
    <x v="3"/>
    <x v="25"/>
    <n v="240"/>
    <n v="120"/>
    <n v="156"/>
    <n v="2"/>
    <m/>
    <n v="21.84"/>
    <x v="0"/>
    <n v="312"/>
    <x v="7"/>
    <m/>
    <x v="7"/>
    <x v="14"/>
    <x v="0"/>
    <x v="1"/>
  </r>
  <r>
    <s v="24-06-2025"/>
    <s v="Aizawl"/>
    <s v="India"/>
    <x v="0"/>
    <s v="Male"/>
    <x v="0"/>
    <x v="4"/>
    <n v="80"/>
    <n v="40"/>
    <n v="52"/>
    <n v="2"/>
    <m/>
    <n v="7.28"/>
    <x v="0"/>
    <n v="104"/>
    <x v="60"/>
    <m/>
    <x v="59"/>
    <x v="14"/>
    <x v="0"/>
    <x v="1"/>
  </r>
  <r>
    <s v="24-06-2025"/>
    <s v="Bristol"/>
    <s v="UK"/>
    <x v="0"/>
    <s v="Female"/>
    <x v="0"/>
    <x v="38"/>
    <n v="225"/>
    <n v="45"/>
    <n v="59"/>
    <n v="5"/>
    <m/>
    <n v="19.6875"/>
    <x v="0"/>
    <n v="281.25"/>
    <x v="270"/>
    <m/>
    <x v="154"/>
    <x v="14"/>
    <x v="0"/>
    <x v="1"/>
  </r>
  <r>
    <s v="24-06-2025"/>
    <s v="Belo Horizonte"/>
    <s v="Brazil"/>
    <x v="0"/>
    <s v="Male"/>
    <x v="0"/>
    <x v="27"/>
    <n v="320"/>
    <n v="40"/>
    <n v="52"/>
    <n v="8"/>
    <m/>
    <n v="28"/>
    <x v="0"/>
    <n v="400"/>
    <x v="187"/>
    <m/>
    <x v="28"/>
    <x v="14"/>
    <x v="0"/>
    <x v="1"/>
  </r>
  <r>
    <s v="24-06-2025"/>
    <s v="London"/>
    <s v="UK"/>
    <x v="1"/>
    <s v="Male"/>
    <x v="5"/>
    <x v="57"/>
    <n v="250"/>
    <n v="25"/>
    <n v="33"/>
    <n v="10"/>
    <m/>
    <n v="46.875"/>
    <x v="2"/>
    <n v="312.5"/>
    <x v="80"/>
    <m/>
    <x v="165"/>
    <x v="14"/>
    <x v="0"/>
    <x v="1"/>
  </r>
  <r>
    <s v="24-06-2025"/>
    <s v="Seattle"/>
    <s v="USA"/>
    <x v="0"/>
    <s v="Male"/>
    <x v="1"/>
    <x v="39"/>
    <n v="400"/>
    <n v="50"/>
    <n v="65"/>
    <n v="8"/>
    <m/>
    <n v="52"/>
    <x v="2"/>
    <n v="520"/>
    <x v="20"/>
    <m/>
    <x v="20"/>
    <x v="14"/>
    <x v="0"/>
    <x v="1"/>
  </r>
  <r>
    <s v="24-06-2025"/>
    <s v="Salvador"/>
    <s v="Brazil"/>
    <x v="0"/>
    <s v="Male"/>
    <x v="4"/>
    <x v="45"/>
    <n v="4000"/>
    <n v="2000"/>
    <n v="2600"/>
    <n v="2"/>
    <m/>
    <n v="260"/>
    <x v="1"/>
    <n v="5200"/>
    <x v="12"/>
    <m/>
    <x v="12"/>
    <x v="14"/>
    <x v="0"/>
    <x v="1"/>
  </r>
  <r>
    <s v="24-06-2025"/>
    <s v="Manaus"/>
    <s v="Brazil"/>
    <x v="0"/>
    <s v="Female"/>
    <x v="2"/>
    <x v="24"/>
    <n v="750"/>
    <n v="250"/>
    <n v="325"/>
    <n v="3"/>
    <m/>
    <n v="45"/>
    <x v="1"/>
    <n v="900"/>
    <x v="22"/>
    <m/>
    <x v="126"/>
    <x v="14"/>
    <x v="0"/>
    <x v="1"/>
  </r>
  <r>
    <s v="24-06-2025"/>
    <s v="Jalandhar"/>
    <s v="India"/>
    <x v="1"/>
    <s v="Male"/>
    <x v="4"/>
    <x v="30"/>
    <n v="9000"/>
    <n v="1500"/>
    <n v="1950"/>
    <n v="6"/>
    <m/>
    <n v="195"/>
    <x v="2"/>
    <n v="11250"/>
    <x v="49"/>
    <m/>
    <x v="23"/>
    <x v="14"/>
    <x v="0"/>
    <x v="1"/>
  </r>
  <r>
    <s v="24-06-2025"/>
    <s v="Brisbane"/>
    <s v="Australia"/>
    <x v="0"/>
    <s v="Male"/>
    <x v="4"/>
    <x v="51"/>
    <n v="3000"/>
    <n v="600"/>
    <n v="780"/>
    <n v="5"/>
    <m/>
    <n v="100"/>
    <x v="1"/>
    <n v="3900"/>
    <x v="16"/>
    <m/>
    <x v="65"/>
    <x v="14"/>
    <x v="0"/>
    <x v="1"/>
  </r>
  <r>
    <s v="24-06-2025"/>
    <s v="Etawah"/>
    <s v="India"/>
    <x v="1"/>
    <s v="Male"/>
    <x v="3"/>
    <x v="8"/>
    <n v="400"/>
    <n v="80"/>
    <n v="104"/>
    <n v="5"/>
    <m/>
    <n v="52"/>
    <x v="1"/>
    <n v="520"/>
    <x v="20"/>
    <m/>
    <x v="20"/>
    <x v="14"/>
    <x v="0"/>
    <x v="1"/>
  </r>
  <r>
    <s v="24-06-2025"/>
    <s v="Ratlam"/>
    <s v="India"/>
    <x v="0"/>
    <s v="Female"/>
    <x v="0"/>
    <x v="6"/>
    <n v="60"/>
    <n v="20"/>
    <n v="26"/>
    <n v="3"/>
    <m/>
    <n v="5.46"/>
    <x v="0"/>
    <n v="78"/>
    <x v="209"/>
    <m/>
    <x v="112"/>
    <x v="14"/>
    <x v="0"/>
    <x v="1"/>
  </r>
  <r>
    <s v="24-06-2025"/>
    <s v="Umm Al Quwain"/>
    <s v="UAE"/>
    <x v="1"/>
    <s v="Male"/>
    <x v="2"/>
    <x v="29"/>
    <n v="96000"/>
    <n v="12000"/>
    <n v="15600"/>
    <n v="8"/>
    <m/>
    <n v="2340"/>
    <x v="0"/>
    <n v="124800"/>
    <x v="274"/>
    <m/>
    <x v="97"/>
    <x v="14"/>
    <x v="0"/>
    <x v="1"/>
  </r>
  <r>
    <s v="24-06-2025"/>
    <s v="Allahabad"/>
    <s v="India"/>
    <x v="0"/>
    <s v="Female"/>
    <x v="0"/>
    <x v="1"/>
    <n v="800"/>
    <n v="80"/>
    <n v="104"/>
    <n v="10"/>
    <m/>
    <n v="100"/>
    <x v="2"/>
    <n v="1040"/>
    <x v="73"/>
    <m/>
    <x v="71"/>
    <x v="14"/>
    <x v="0"/>
    <x v="1"/>
  </r>
  <r>
    <s v="24-06-2025"/>
    <s v="Patna"/>
    <s v="India"/>
    <x v="1"/>
    <s v="Male"/>
    <x v="4"/>
    <x v="35"/>
    <n v="2000"/>
    <n v="500"/>
    <n v="650"/>
    <n v="4"/>
    <m/>
    <n v="100"/>
    <x v="1"/>
    <n v="2600"/>
    <x v="47"/>
    <m/>
    <x v="48"/>
    <x v="14"/>
    <x v="0"/>
    <x v="1"/>
  </r>
  <r>
    <s v="24-06-2025"/>
    <s v="Calgary"/>
    <s v="Canada"/>
    <x v="0"/>
    <s v="Male"/>
    <x v="0"/>
    <x v="43"/>
    <n v="21"/>
    <n v="7"/>
    <n v="9"/>
    <n v="3"/>
    <m/>
    <n v="1.764"/>
    <x v="0"/>
    <n v="25.2"/>
    <x v="309"/>
    <m/>
    <x v="137"/>
    <x v="14"/>
    <x v="0"/>
    <x v="1"/>
  </r>
  <r>
    <s v="24-06-2025"/>
    <s v="Ratlam"/>
    <s v="India"/>
    <x v="0"/>
    <s v="Male"/>
    <x v="1"/>
    <x v="50"/>
    <n v="600"/>
    <n v="200"/>
    <n v="260"/>
    <n v="3"/>
    <m/>
    <n v="78"/>
    <x v="2"/>
    <n v="780"/>
    <x v="5"/>
    <m/>
    <x v="5"/>
    <x v="14"/>
    <x v="0"/>
    <x v="1"/>
  </r>
  <r>
    <s v="24-06-2025"/>
    <s v="Houston"/>
    <s v="USA"/>
    <x v="0"/>
    <s v="Male"/>
    <x v="0"/>
    <x v="11"/>
    <n v="2750"/>
    <n v="550"/>
    <n v="715"/>
    <n v="5"/>
    <m/>
    <n v="100"/>
    <x v="1"/>
    <n v="3437.5"/>
    <x v="126"/>
    <m/>
    <x v="92"/>
    <x v="14"/>
    <x v="0"/>
    <x v="1"/>
  </r>
  <r>
    <s v="24-06-2025"/>
    <s v="Manaus"/>
    <s v="Brazil"/>
    <x v="0"/>
    <s v="Female"/>
    <x v="0"/>
    <x v="33"/>
    <n v="180"/>
    <n v="60"/>
    <n v="78"/>
    <n v="3"/>
    <m/>
    <n v="15.75"/>
    <x v="0"/>
    <n v="225"/>
    <x v="65"/>
    <m/>
    <x v="2"/>
    <x v="14"/>
    <x v="0"/>
    <x v="1"/>
  </r>
  <r>
    <s v="24-06-2025"/>
    <s v="Moradabad"/>
    <s v="India"/>
    <x v="0"/>
    <s v="Male"/>
    <x v="4"/>
    <x v="51"/>
    <n v="6000"/>
    <n v="600"/>
    <n v="780"/>
    <n v="10"/>
    <m/>
    <n v="100"/>
    <x v="0"/>
    <n v="7800"/>
    <x v="23"/>
    <m/>
    <x v="25"/>
    <x v="14"/>
    <x v="0"/>
    <x v="1"/>
  </r>
  <r>
    <s v="24-06-2025"/>
    <s v="Quebec City"/>
    <s v="Canada"/>
    <x v="0"/>
    <s v="Male"/>
    <x v="2"/>
    <x v="10"/>
    <n v="2400"/>
    <n v="800"/>
    <n v="1040"/>
    <n v="3"/>
    <m/>
    <n v="104"/>
    <x v="1"/>
    <n v="3000"/>
    <x v="47"/>
    <m/>
    <x v="70"/>
    <x v="14"/>
    <x v="0"/>
    <x v="1"/>
  </r>
  <r>
    <s v="24-06-2025"/>
    <s v="Boston"/>
    <s v="USA"/>
    <x v="1"/>
    <s v="Female"/>
    <x v="1"/>
    <x v="54"/>
    <n v="210"/>
    <n v="35"/>
    <n v="46"/>
    <n v="6"/>
    <m/>
    <n v="27.3"/>
    <x v="1"/>
    <n v="273"/>
    <x v="226"/>
    <m/>
    <x v="177"/>
    <x v="14"/>
    <x v="0"/>
    <x v="1"/>
  </r>
  <r>
    <s v="24-06-2025"/>
    <s v="Kolkata"/>
    <s v="India"/>
    <x v="0"/>
    <s v="Male"/>
    <x v="2"/>
    <x v="52"/>
    <n v="45000"/>
    <n v="5000"/>
    <n v="6500"/>
    <n v="9"/>
    <m/>
    <n v="650"/>
    <x v="1"/>
    <n v="58500"/>
    <x v="159"/>
    <m/>
    <x v="142"/>
    <x v="14"/>
    <x v="0"/>
    <x v="1"/>
  </r>
  <r>
    <s v="24-06-2025"/>
    <s v="Munich"/>
    <s v="Germany"/>
    <x v="1"/>
    <s v="Male"/>
    <x v="2"/>
    <x v="19"/>
    <n v="90000"/>
    <n v="18000"/>
    <n v="23400"/>
    <n v="5"/>
    <m/>
    <n v="3510"/>
    <x v="1"/>
    <n v="117000"/>
    <x v="95"/>
    <m/>
    <x v="63"/>
    <x v="14"/>
    <x v="0"/>
    <x v="1"/>
  </r>
  <r>
    <s v="24-06-2025"/>
    <s v="Calgary"/>
    <s v="Canada"/>
    <x v="0"/>
    <s v="Female"/>
    <x v="4"/>
    <x v="34"/>
    <n v="15000"/>
    <n v="2500"/>
    <n v="3250"/>
    <n v="6"/>
    <m/>
    <n v="325"/>
    <x v="2"/>
    <n v="17250"/>
    <x v="49"/>
    <m/>
    <x v="134"/>
    <x v="14"/>
    <x v="0"/>
    <x v="1"/>
  </r>
  <r>
    <s v="24-06-2025"/>
    <s v="Dubai"/>
    <s v="UAE"/>
    <x v="1"/>
    <s v="Male"/>
    <x v="4"/>
    <x v="31"/>
    <n v="6400"/>
    <n v="800"/>
    <n v="1040"/>
    <n v="8"/>
    <m/>
    <n v="104"/>
    <x v="1"/>
    <n v="7680"/>
    <x v="224"/>
    <m/>
    <x v="175"/>
    <x v="14"/>
    <x v="0"/>
    <x v="1"/>
  </r>
  <r>
    <s v="25-06-2025"/>
    <s v="Denver"/>
    <s v="USA"/>
    <x v="1"/>
    <s v="Male"/>
    <x v="0"/>
    <x v="32"/>
    <n v="200"/>
    <n v="20"/>
    <n v="26"/>
    <n v="10"/>
    <m/>
    <n v="24"/>
    <x v="1"/>
    <n v="240"/>
    <x v="121"/>
    <m/>
    <x v="54"/>
    <x v="15"/>
    <x v="0"/>
    <x v="1"/>
  </r>
  <r>
    <s v="25-06-2025"/>
    <s v="Allahabad"/>
    <s v="India"/>
    <x v="0"/>
    <s v="Female"/>
    <x v="4"/>
    <x v="45"/>
    <n v="12000"/>
    <n v="2000"/>
    <n v="2600"/>
    <n v="6"/>
    <m/>
    <n v="260"/>
    <x v="0"/>
    <n v="15000"/>
    <x v="93"/>
    <m/>
    <x v="42"/>
    <x v="15"/>
    <x v="0"/>
    <x v="1"/>
  </r>
  <r>
    <s v="25-06-2025"/>
    <s v="Toronto"/>
    <s v="Canada"/>
    <x v="0"/>
    <s v="Male"/>
    <x v="4"/>
    <x v="45"/>
    <n v="16000"/>
    <n v="2000"/>
    <n v="2600"/>
    <n v="8"/>
    <m/>
    <n v="260"/>
    <x v="0"/>
    <n v="20800"/>
    <x v="103"/>
    <m/>
    <x v="95"/>
    <x v="15"/>
    <x v="0"/>
    <x v="1"/>
  </r>
  <r>
    <s v="25-06-2025"/>
    <s v="Hobart"/>
    <s v="Australia"/>
    <x v="0"/>
    <s v="Female"/>
    <x v="3"/>
    <x v="42"/>
    <n v="360"/>
    <n v="90"/>
    <n v="117"/>
    <n v="4"/>
    <m/>
    <n v="45"/>
    <x v="2"/>
    <n v="450"/>
    <x v="43"/>
    <m/>
    <x v="44"/>
    <x v="15"/>
    <x v="0"/>
    <x v="1"/>
  </r>
  <r>
    <s v="25-06-2025"/>
    <s v="Berlin"/>
    <s v="Germany"/>
    <x v="0"/>
    <s v="Male"/>
    <x v="1"/>
    <x v="2"/>
    <n v="1260"/>
    <n v="180"/>
    <n v="234"/>
    <n v="7"/>
    <m/>
    <n v="81.900000000000006"/>
    <x v="1"/>
    <n v="1638"/>
    <x v="6"/>
    <m/>
    <x v="6"/>
    <x v="15"/>
    <x v="0"/>
    <x v="1"/>
  </r>
  <r>
    <s v="25-06-2025"/>
    <s v="Nashville"/>
    <s v="USA"/>
    <x v="0"/>
    <s v="Male"/>
    <x v="1"/>
    <x v="44"/>
    <n v="450"/>
    <n v="150"/>
    <n v="195"/>
    <n v="3"/>
    <m/>
    <n v="56.25"/>
    <x v="2"/>
    <n v="562.5"/>
    <x v="113"/>
    <m/>
    <x v="72"/>
    <x v="15"/>
    <x v="0"/>
    <x v="1"/>
  </r>
  <r>
    <s v="25-06-2025"/>
    <s v="Portland"/>
    <s v="USA"/>
    <x v="0"/>
    <s v="Male"/>
    <x v="2"/>
    <x v="17"/>
    <n v="11000"/>
    <n v="2200"/>
    <n v="2860"/>
    <n v="5"/>
    <m/>
    <n v="286"/>
    <x v="0"/>
    <n v="14300"/>
    <x v="21"/>
    <m/>
    <x v="125"/>
    <x v="15"/>
    <x v="0"/>
    <x v="1"/>
  </r>
  <r>
    <s v="25-06-2025"/>
    <s v="Boston"/>
    <s v="USA"/>
    <x v="1"/>
    <s v="Male"/>
    <x v="4"/>
    <x v="31"/>
    <n v="1600"/>
    <n v="800"/>
    <n v="1040"/>
    <n v="2"/>
    <m/>
    <n v="104"/>
    <x v="1"/>
    <n v="2000"/>
    <x v="40"/>
    <m/>
    <x v="41"/>
    <x v="15"/>
    <x v="0"/>
    <x v="1"/>
  </r>
  <r>
    <s v="25-06-2025"/>
    <s v="Jalandhar"/>
    <s v="India"/>
    <x v="0"/>
    <s v="Female"/>
    <x v="1"/>
    <x v="44"/>
    <n v="450"/>
    <n v="150"/>
    <n v="195"/>
    <n v="3"/>
    <m/>
    <n v="29.25"/>
    <x v="1"/>
    <n v="585"/>
    <x v="74"/>
    <m/>
    <x v="72"/>
    <x v="15"/>
    <x v="0"/>
    <x v="1"/>
  </r>
  <r>
    <s v="25-06-2025"/>
    <s v="Gwalior"/>
    <s v="India"/>
    <x v="0"/>
    <s v="Female"/>
    <x v="4"/>
    <x v="51"/>
    <n v="1800"/>
    <n v="600"/>
    <n v="780"/>
    <n v="3"/>
    <m/>
    <n v="100"/>
    <x v="1"/>
    <n v="2340"/>
    <x v="137"/>
    <m/>
    <x v="122"/>
    <x v="15"/>
    <x v="0"/>
    <x v="1"/>
  </r>
  <r>
    <s v="25-06-2025"/>
    <s v="Belo Horizonte"/>
    <s v="Brazil"/>
    <x v="0"/>
    <s v="Male"/>
    <x v="0"/>
    <x v="27"/>
    <n v="280"/>
    <n v="40"/>
    <n v="52"/>
    <n v="7"/>
    <m/>
    <n v="18.2"/>
    <x v="1"/>
    <n v="364"/>
    <x v="96"/>
    <m/>
    <x v="87"/>
    <x v="15"/>
    <x v="0"/>
    <x v="1"/>
  </r>
  <r>
    <s v="25-06-2025"/>
    <s v="San Jose"/>
    <s v="USA"/>
    <x v="0"/>
    <s v="Female"/>
    <x v="4"/>
    <x v="34"/>
    <n v="10000"/>
    <n v="2500"/>
    <n v="3250"/>
    <n v="4"/>
    <m/>
    <n v="325"/>
    <x v="1"/>
    <n v="12000"/>
    <x v="130"/>
    <m/>
    <x v="88"/>
    <x v="15"/>
    <x v="0"/>
    <x v="1"/>
  </r>
  <r>
    <s v="25-06-2025"/>
    <s v="Kota"/>
    <s v="India"/>
    <x v="0"/>
    <s v="Male"/>
    <x v="5"/>
    <x v="57"/>
    <n v="75"/>
    <n v="25"/>
    <n v="33"/>
    <n v="3"/>
    <m/>
    <n v="6.5625"/>
    <x v="0"/>
    <n v="93.75"/>
    <x v="164"/>
    <m/>
    <x v="111"/>
    <x v="15"/>
    <x v="0"/>
    <x v="1"/>
  </r>
  <r>
    <s v="25-06-2025"/>
    <s v="Canberra"/>
    <s v="Australia"/>
    <x v="0"/>
    <s v="Male"/>
    <x v="1"/>
    <x v="44"/>
    <n v="600"/>
    <n v="150"/>
    <n v="195"/>
    <n v="4"/>
    <m/>
    <n v="78"/>
    <x v="2"/>
    <n v="780"/>
    <x v="5"/>
    <m/>
    <x v="5"/>
    <x v="15"/>
    <x v="0"/>
    <x v="1"/>
  </r>
  <r>
    <s v="25-06-2025"/>
    <s v="Gwalior"/>
    <s v="India"/>
    <x v="0"/>
    <s v="Female"/>
    <x v="4"/>
    <x v="13"/>
    <n v="2700"/>
    <n v="900"/>
    <n v="1170"/>
    <n v="3"/>
    <m/>
    <n v="117"/>
    <x v="0"/>
    <n v="3510"/>
    <x v="116"/>
    <m/>
    <x v="106"/>
    <x v="15"/>
    <x v="0"/>
    <x v="1"/>
  </r>
  <r>
    <s v="25-06-2025"/>
    <s v="Canberra"/>
    <s v="Australia"/>
    <x v="0"/>
    <s v="Male"/>
    <x v="1"/>
    <x v="47"/>
    <n v="50"/>
    <n v="25"/>
    <n v="33"/>
    <n v="2"/>
    <m/>
    <n v="6.5"/>
    <x v="2"/>
    <n v="65"/>
    <x v="67"/>
    <m/>
    <x v="167"/>
    <x v="15"/>
    <x v="0"/>
    <x v="1"/>
  </r>
  <r>
    <s v="25-06-2025"/>
    <s v="Manchester"/>
    <s v="UK"/>
    <x v="0"/>
    <s v="Female"/>
    <x v="0"/>
    <x v="32"/>
    <n v="100"/>
    <n v="20"/>
    <n v="26"/>
    <n v="5"/>
    <m/>
    <n v="9.1"/>
    <x v="0"/>
    <n v="130"/>
    <x v="53"/>
    <m/>
    <x v="9"/>
    <x v="15"/>
    <x v="0"/>
    <x v="1"/>
  </r>
  <r>
    <s v="25-06-2025"/>
    <s v="San Diego"/>
    <s v="USA"/>
    <x v="0"/>
    <s v="Male"/>
    <x v="0"/>
    <x v="6"/>
    <n v="80"/>
    <n v="20"/>
    <n v="26"/>
    <n v="4"/>
    <m/>
    <n v="5.2"/>
    <x v="1"/>
    <n v="104"/>
    <x v="60"/>
    <m/>
    <x v="59"/>
    <x v="15"/>
    <x v="0"/>
    <x v="1"/>
  </r>
  <r>
    <s v="25-06-2025"/>
    <s v="Chennai"/>
    <s v="India"/>
    <x v="0"/>
    <s v="Male"/>
    <x v="2"/>
    <x v="10"/>
    <n v="3200"/>
    <n v="800"/>
    <n v="1040"/>
    <n v="4"/>
    <m/>
    <n v="104"/>
    <x v="0"/>
    <n v="4160"/>
    <x v="167"/>
    <m/>
    <x v="61"/>
    <x v="15"/>
    <x v="0"/>
    <x v="1"/>
  </r>
  <r>
    <s v="25-06-2025"/>
    <s v="Nizamabad"/>
    <s v="India"/>
    <x v="1"/>
    <s v="Female"/>
    <x v="4"/>
    <x v="35"/>
    <n v="2000"/>
    <n v="500"/>
    <n v="650"/>
    <n v="4"/>
    <m/>
    <n v="100"/>
    <x v="0"/>
    <n v="2600"/>
    <x v="47"/>
    <m/>
    <x v="48"/>
    <x v="15"/>
    <x v="0"/>
    <x v="1"/>
  </r>
  <r>
    <s v="25-06-2025"/>
    <s v="SÃ£o Paulo"/>
    <s v="Brazil"/>
    <x v="0"/>
    <s v="Female"/>
    <x v="0"/>
    <x v="38"/>
    <n v="315"/>
    <n v="45"/>
    <n v="59"/>
    <n v="7"/>
    <m/>
    <n v="28.664999999999999"/>
    <x v="0"/>
    <n v="409.5"/>
    <x v="165"/>
    <m/>
    <x v="178"/>
    <x v="15"/>
    <x v="0"/>
    <x v="1"/>
  </r>
  <r>
    <s v="25-06-2025"/>
    <s v="Rio de Janeiro"/>
    <s v="Brazil"/>
    <x v="0"/>
    <s v="Female"/>
    <x v="4"/>
    <x v="16"/>
    <n v="12600"/>
    <n v="1800"/>
    <n v="2340"/>
    <n v="7"/>
    <m/>
    <n v="234"/>
    <x v="0"/>
    <n v="16380"/>
    <x v="216"/>
    <m/>
    <x v="169"/>
    <x v="15"/>
    <x v="0"/>
    <x v="1"/>
  </r>
  <r>
    <s v="25-06-2025"/>
    <s v="Etawah"/>
    <s v="India"/>
    <x v="1"/>
    <s v="Male"/>
    <x v="0"/>
    <x v="3"/>
    <n v="300"/>
    <n v="100"/>
    <n v="130"/>
    <n v="3"/>
    <m/>
    <n v="56.25"/>
    <x v="2"/>
    <n v="375"/>
    <x v="24"/>
    <m/>
    <x v="85"/>
    <x v="15"/>
    <x v="0"/>
    <x v="1"/>
  </r>
  <r>
    <s v="25-06-2025"/>
    <s v="Brisbane"/>
    <s v="Australia"/>
    <x v="1"/>
    <s v="Male"/>
    <x v="0"/>
    <x v="1"/>
    <n v="800"/>
    <n v="80"/>
    <n v="104"/>
    <n v="10"/>
    <m/>
    <n v="100"/>
    <x v="0"/>
    <n v="1000"/>
    <x v="123"/>
    <m/>
    <x v="71"/>
    <x v="15"/>
    <x v="0"/>
    <x v="1"/>
  </r>
  <r>
    <s v="25-06-2025"/>
    <s v="Bokaro"/>
    <s v="India"/>
    <x v="0"/>
    <s v="Male"/>
    <x v="2"/>
    <x v="29"/>
    <n v="60000"/>
    <n v="12000"/>
    <n v="15600"/>
    <n v="5"/>
    <m/>
    <n v="2340"/>
    <x v="0"/>
    <n v="78000"/>
    <x v="106"/>
    <m/>
    <x v="79"/>
    <x v="15"/>
    <x v="0"/>
    <x v="1"/>
  </r>
  <r>
    <s v="25-06-2025"/>
    <s v="Atlanta"/>
    <s v="USA"/>
    <x v="0"/>
    <s v="Male"/>
    <x v="4"/>
    <x v="37"/>
    <n v="900"/>
    <n v="300"/>
    <n v="390"/>
    <n v="3"/>
    <m/>
    <n v="81.900000000000006"/>
    <x v="0"/>
    <n v="1170"/>
    <x v="28"/>
    <m/>
    <x v="29"/>
    <x v="15"/>
    <x v="0"/>
    <x v="1"/>
  </r>
  <r>
    <s v="25-06-2025"/>
    <s v="San Jose"/>
    <s v="USA"/>
    <x v="0"/>
    <s v="Male"/>
    <x v="1"/>
    <x v="50"/>
    <n v="1400"/>
    <n v="200"/>
    <n v="260"/>
    <n v="7"/>
    <m/>
    <n v="91"/>
    <x v="1"/>
    <n v="1820"/>
    <x v="109"/>
    <m/>
    <x v="99"/>
    <x v="15"/>
    <x v="0"/>
    <x v="1"/>
  </r>
  <r>
    <s v="25-06-2025"/>
    <s v="Hyderabad"/>
    <s v="India"/>
    <x v="0"/>
    <s v="Female"/>
    <x v="4"/>
    <x v="51"/>
    <n v="2400"/>
    <n v="600"/>
    <n v="780"/>
    <n v="4"/>
    <m/>
    <n v="100"/>
    <x v="2"/>
    <n v="3120"/>
    <x v="72"/>
    <m/>
    <x v="70"/>
    <x v="15"/>
    <x v="0"/>
    <x v="1"/>
  </r>
  <r>
    <s v="25-06-2025"/>
    <s v="Rewa"/>
    <s v="India"/>
    <x v="0"/>
    <s v="Female"/>
    <x v="0"/>
    <x v="38"/>
    <n v="315"/>
    <n v="45"/>
    <n v="59"/>
    <n v="7"/>
    <m/>
    <n v="25.357500000000002"/>
    <x v="0"/>
    <n v="362.25"/>
    <x v="405"/>
    <m/>
    <x v="178"/>
    <x v="15"/>
    <x v="0"/>
    <x v="1"/>
  </r>
  <r>
    <s v="25-06-2025"/>
    <s v="Atlanta"/>
    <s v="USA"/>
    <x v="0"/>
    <s v="Male"/>
    <x v="0"/>
    <x v="4"/>
    <n v="240"/>
    <n v="40"/>
    <n v="52"/>
    <n v="6"/>
    <m/>
    <n v="15"/>
    <x v="1"/>
    <n v="300"/>
    <x v="55"/>
    <m/>
    <x v="7"/>
    <x v="15"/>
    <x v="0"/>
    <x v="1"/>
  </r>
  <r>
    <s v="26-06-2025"/>
    <s v="Kanpur"/>
    <s v="India"/>
    <x v="1"/>
    <s v="Male"/>
    <x v="0"/>
    <x v="33"/>
    <n v="300"/>
    <n v="60"/>
    <n v="78"/>
    <n v="5"/>
    <m/>
    <n v="36"/>
    <x v="1"/>
    <n v="360"/>
    <x v="55"/>
    <m/>
    <x v="85"/>
    <x v="16"/>
    <x v="0"/>
    <x v="1"/>
  </r>
  <r>
    <s v="26-06-2025"/>
    <s v="Tenali"/>
    <s v="India"/>
    <x v="1"/>
    <s v="Female"/>
    <x v="0"/>
    <x v="1"/>
    <n v="320"/>
    <n v="80"/>
    <n v="104"/>
    <n v="4"/>
    <m/>
    <n v="41.6"/>
    <x v="1"/>
    <n v="416"/>
    <x v="27"/>
    <m/>
    <x v="28"/>
    <x v="16"/>
    <x v="0"/>
    <x v="1"/>
  </r>
  <r>
    <s v="26-06-2025"/>
    <s v="Fujairah"/>
    <s v="UAE"/>
    <x v="0"/>
    <s v="Male"/>
    <x v="4"/>
    <x v="34"/>
    <n v="25000"/>
    <n v="2500"/>
    <n v="3250"/>
    <n v="10"/>
    <m/>
    <n v="325"/>
    <x v="2"/>
    <n v="32500"/>
    <x v="176"/>
    <m/>
    <x v="57"/>
    <x v="16"/>
    <x v="0"/>
    <x v="1"/>
  </r>
  <r>
    <s v="26-06-2025"/>
    <s v="Raichur"/>
    <s v="India"/>
    <x v="0"/>
    <s v="Female"/>
    <x v="2"/>
    <x v="10"/>
    <n v="5600"/>
    <n v="800"/>
    <n v="1040"/>
    <n v="7"/>
    <m/>
    <n v="104"/>
    <x v="0"/>
    <n v="7280"/>
    <x v="153"/>
    <m/>
    <x v="135"/>
    <x v="16"/>
    <x v="0"/>
    <x v="1"/>
  </r>
  <r>
    <s v="26-06-2025"/>
    <s v="Delhi"/>
    <s v="India"/>
    <x v="0"/>
    <s v="Female"/>
    <x v="3"/>
    <x v="48"/>
    <n v="1800"/>
    <n v="300"/>
    <n v="390"/>
    <n v="6"/>
    <m/>
    <n v="100"/>
    <x v="0"/>
    <n v="2250"/>
    <x v="0"/>
    <m/>
    <x v="122"/>
    <x v="16"/>
    <x v="0"/>
    <x v="1"/>
  </r>
  <r>
    <s v="26-06-2025"/>
    <s v="Phoenix"/>
    <s v="USA"/>
    <x v="0"/>
    <s v="Female"/>
    <x v="0"/>
    <x v="11"/>
    <n v="2750"/>
    <n v="550"/>
    <n v="715"/>
    <n v="5"/>
    <m/>
    <n v="100"/>
    <x v="2"/>
    <n v="3575"/>
    <x v="98"/>
    <m/>
    <x v="92"/>
    <x v="16"/>
    <x v="0"/>
    <x v="1"/>
  </r>
  <r>
    <s v="26-06-2025"/>
    <s v="Pune"/>
    <s v="India"/>
    <x v="1"/>
    <s v="Male"/>
    <x v="1"/>
    <x v="55"/>
    <n v="475"/>
    <n v="95"/>
    <n v="124"/>
    <n v="5"/>
    <m/>
    <n v="71.25"/>
    <x v="0"/>
    <n v="593.75"/>
    <x v="197"/>
    <m/>
    <x v="90"/>
    <x v="16"/>
    <x v="0"/>
    <x v="1"/>
  </r>
  <r>
    <s v="26-06-2025"/>
    <s v="Satna"/>
    <s v="India"/>
    <x v="1"/>
    <s v="Female"/>
    <x v="0"/>
    <x v="27"/>
    <n v="280"/>
    <n v="40"/>
    <n v="52"/>
    <n v="7"/>
    <m/>
    <n v="36.4"/>
    <x v="1"/>
    <n v="364"/>
    <x v="96"/>
    <m/>
    <x v="87"/>
    <x v="16"/>
    <x v="0"/>
    <x v="1"/>
  </r>
  <r>
    <s v="26-06-2025"/>
    <s v="Bhagalpur"/>
    <s v="India"/>
    <x v="1"/>
    <s v="Male"/>
    <x v="0"/>
    <x v="0"/>
    <n v="1750"/>
    <n v="250"/>
    <n v="325"/>
    <n v="7"/>
    <m/>
    <n v="100"/>
    <x v="1"/>
    <n v="2275"/>
    <x v="31"/>
    <m/>
    <x v="31"/>
    <x v="16"/>
    <x v="0"/>
    <x v="1"/>
  </r>
  <r>
    <s v="26-06-2025"/>
    <s v="Indianapolis"/>
    <s v="USA"/>
    <x v="0"/>
    <s v="Female"/>
    <x v="3"/>
    <x v="8"/>
    <n v="400"/>
    <n v="80"/>
    <n v="104"/>
    <n v="5"/>
    <m/>
    <n v="52"/>
    <x v="2"/>
    <n v="520"/>
    <x v="20"/>
    <m/>
    <x v="20"/>
    <x v="16"/>
    <x v="0"/>
    <x v="1"/>
  </r>
  <r>
    <s v="26-06-2025"/>
    <s v="Bhiwani"/>
    <s v="India"/>
    <x v="0"/>
    <s v="Male"/>
    <x v="0"/>
    <x v="9"/>
    <n v="360"/>
    <n v="60"/>
    <n v="78"/>
    <n v="6"/>
    <m/>
    <n v="41.4"/>
    <x v="2"/>
    <n v="414"/>
    <x v="2"/>
    <m/>
    <x v="44"/>
    <x v="16"/>
    <x v="0"/>
    <x v="1"/>
  </r>
  <r>
    <s v="26-06-2025"/>
    <s v="Satna"/>
    <s v="India"/>
    <x v="0"/>
    <s v="Male"/>
    <x v="2"/>
    <x v="12"/>
    <n v="175000"/>
    <n v="25000"/>
    <n v="32500"/>
    <n v="7"/>
    <m/>
    <n v="4875"/>
    <x v="0"/>
    <n v="218750"/>
    <x v="337"/>
    <m/>
    <x v="14"/>
    <x v="16"/>
    <x v="0"/>
    <x v="1"/>
  </r>
  <r>
    <s v="26-06-2025"/>
    <s v="Tumkur"/>
    <s v="India"/>
    <x v="0"/>
    <s v="Female"/>
    <x v="0"/>
    <x v="32"/>
    <n v="140"/>
    <n v="20"/>
    <n v="26"/>
    <n v="7"/>
    <m/>
    <n v="9.1"/>
    <x v="1"/>
    <n v="182"/>
    <x v="64"/>
    <m/>
    <x v="62"/>
    <x v="16"/>
    <x v="0"/>
    <x v="1"/>
  </r>
  <r>
    <s v="26-06-2025"/>
    <s v="Leeds"/>
    <s v="UK"/>
    <x v="1"/>
    <s v="Male"/>
    <x v="0"/>
    <x v="14"/>
    <n v="1260"/>
    <n v="140"/>
    <n v="182"/>
    <n v="9"/>
    <m/>
    <n v="100"/>
    <x v="0"/>
    <n v="1512"/>
    <x v="32"/>
    <m/>
    <x v="6"/>
    <x v="16"/>
    <x v="0"/>
    <x v="1"/>
  </r>
  <r>
    <s v="26-06-2025"/>
    <s v="Belo Horizonte"/>
    <s v="Brazil"/>
    <x v="0"/>
    <s v="Male"/>
    <x v="2"/>
    <x v="15"/>
    <n v="24500"/>
    <n v="3500"/>
    <n v="4550"/>
    <n v="7"/>
    <m/>
    <n v="455"/>
    <x v="0"/>
    <n v="28175"/>
    <x v="425"/>
    <m/>
    <x v="47"/>
    <x v="16"/>
    <x v="0"/>
    <x v="1"/>
  </r>
  <r>
    <s v="26-06-2025"/>
    <s v="Dubai"/>
    <s v="UAE"/>
    <x v="0"/>
    <s v="Female"/>
    <x v="0"/>
    <x v="1"/>
    <n v="480"/>
    <n v="80"/>
    <n v="104"/>
    <n v="6"/>
    <m/>
    <n v="60"/>
    <x v="2"/>
    <n v="600"/>
    <x v="20"/>
    <m/>
    <x v="110"/>
    <x v="16"/>
    <x v="0"/>
    <x v="1"/>
  </r>
  <r>
    <s v="26-06-2025"/>
    <s v="Cologne"/>
    <s v="Germany"/>
    <x v="0"/>
    <s v="Female"/>
    <x v="0"/>
    <x v="11"/>
    <n v="2200"/>
    <n v="550"/>
    <n v="715"/>
    <n v="4"/>
    <m/>
    <n v="100"/>
    <x v="0"/>
    <n v="2750"/>
    <x v="170"/>
    <m/>
    <x v="75"/>
    <x v="16"/>
    <x v="0"/>
    <x v="1"/>
  </r>
  <r>
    <s v="26-06-2025"/>
    <s v="Tumkur"/>
    <s v="India"/>
    <x v="0"/>
    <s v="Female"/>
    <x v="4"/>
    <x v="51"/>
    <n v="1200"/>
    <n v="600"/>
    <n v="780"/>
    <n v="2"/>
    <m/>
    <n v="100"/>
    <x v="0"/>
    <n v="1560"/>
    <x v="115"/>
    <m/>
    <x v="105"/>
    <x v="16"/>
    <x v="0"/>
    <x v="1"/>
  </r>
  <r>
    <s v="26-06-2025"/>
    <s v="Allahabad"/>
    <s v="India"/>
    <x v="1"/>
    <s v="Female"/>
    <x v="2"/>
    <x v="10"/>
    <n v="8000"/>
    <n v="800"/>
    <n v="1040"/>
    <n v="10"/>
    <m/>
    <n v="104"/>
    <x v="2"/>
    <n v="10400"/>
    <x v="162"/>
    <m/>
    <x v="119"/>
    <x v="16"/>
    <x v="0"/>
    <x v="1"/>
  </r>
  <r>
    <s v="26-06-2025"/>
    <s v="Nashville"/>
    <s v="USA"/>
    <x v="0"/>
    <s v="Female"/>
    <x v="5"/>
    <x v="23"/>
    <n v="105"/>
    <n v="15"/>
    <n v="20"/>
    <n v="7"/>
    <m/>
    <n v="6.8250000000000002"/>
    <x v="1"/>
    <n v="136.5"/>
    <x v="202"/>
    <m/>
    <x v="30"/>
    <x v="16"/>
    <x v="0"/>
    <x v="1"/>
  </r>
  <r>
    <s v="26-06-2025"/>
    <s v="Gold Coast"/>
    <s v="Australia"/>
    <x v="0"/>
    <s v="Female"/>
    <x v="0"/>
    <x v="33"/>
    <n v="180"/>
    <n v="60"/>
    <n v="78"/>
    <n v="3"/>
    <m/>
    <n v="11.7"/>
    <x v="1"/>
    <n v="234"/>
    <x v="2"/>
    <m/>
    <x v="2"/>
    <x v="16"/>
    <x v="0"/>
    <x v="1"/>
  </r>
  <r>
    <s v="26-06-2025"/>
    <s v="Abu Dhabi"/>
    <s v="UAE"/>
    <x v="0"/>
    <s v="Male"/>
    <x v="3"/>
    <x v="8"/>
    <n v="480"/>
    <n v="80"/>
    <n v="104"/>
    <n v="6"/>
    <m/>
    <n v="31.2"/>
    <x v="1"/>
    <n v="624"/>
    <x v="201"/>
    <m/>
    <x v="110"/>
    <x v="16"/>
    <x v="0"/>
    <x v="1"/>
  </r>
  <r>
    <s v="26-06-2025"/>
    <s v="Munich"/>
    <s v="Germany"/>
    <x v="1"/>
    <s v="Male"/>
    <x v="2"/>
    <x v="18"/>
    <n v="4800"/>
    <n v="1200"/>
    <n v="1560"/>
    <n v="4"/>
    <m/>
    <n v="156"/>
    <x v="1"/>
    <n v="6000"/>
    <x v="12"/>
    <m/>
    <x v="38"/>
    <x v="16"/>
    <x v="0"/>
    <x v="1"/>
  </r>
  <r>
    <s v="26-06-2025"/>
    <s v="Manchester"/>
    <s v="UK"/>
    <x v="0"/>
    <s v="Male"/>
    <x v="0"/>
    <x v="5"/>
    <n v="90"/>
    <n v="90"/>
    <n v="117"/>
    <n v="1"/>
    <m/>
    <n v="7.56"/>
    <x v="0"/>
    <n v="108"/>
    <x v="209"/>
    <m/>
    <x v="160"/>
    <x v="16"/>
    <x v="0"/>
    <x v="1"/>
  </r>
  <r>
    <s v="26-06-2025"/>
    <s v="Nizamabad"/>
    <s v="India"/>
    <x v="0"/>
    <s v="Female"/>
    <x v="0"/>
    <x v="27"/>
    <n v="160"/>
    <n v="40"/>
    <n v="52"/>
    <n v="4"/>
    <m/>
    <n v="10.4"/>
    <x v="1"/>
    <n v="208"/>
    <x v="61"/>
    <m/>
    <x v="11"/>
    <x v="16"/>
    <x v="0"/>
    <x v="1"/>
  </r>
  <r>
    <s v="26-06-2025"/>
    <s v="Stuttgart"/>
    <s v="Germany"/>
    <x v="0"/>
    <s v="Female"/>
    <x v="0"/>
    <x v="14"/>
    <n v="420"/>
    <n v="140"/>
    <n v="182"/>
    <n v="3"/>
    <m/>
    <n v="38.22"/>
    <x v="0"/>
    <n v="546"/>
    <x v="15"/>
    <m/>
    <x v="32"/>
    <x v="16"/>
    <x v="0"/>
    <x v="1"/>
  </r>
  <r>
    <s v="26-06-2025"/>
    <s v="Brisbane"/>
    <s v="Australia"/>
    <x v="1"/>
    <s v="Female"/>
    <x v="0"/>
    <x v="9"/>
    <n v="180"/>
    <n v="60"/>
    <n v="78"/>
    <n v="3"/>
    <m/>
    <n v="23.4"/>
    <x v="1"/>
    <n v="234"/>
    <x v="2"/>
    <m/>
    <x v="2"/>
    <x v="16"/>
    <x v="0"/>
    <x v="1"/>
  </r>
  <r>
    <s v="26-06-2025"/>
    <s v="Glasgow"/>
    <s v="UK"/>
    <x v="0"/>
    <s v="Male"/>
    <x v="4"/>
    <x v="16"/>
    <n v="18000"/>
    <n v="1800"/>
    <n v="2340"/>
    <n v="10"/>
    <m/>
    <n v="234"/>
    <x v="0"/>
    <n v="23400"/>
    <x v="102"/>
    <m/>
    <x v="152"/>
    <x v="16"/>
    <x v="0"/>
    <x v="1"/>
  </r>
  <r>
    <s v="26-06-2025"/>
    <s v="Kanpur"/>
    <s v="India"/>
    <x v="0"/>
    <s v="Female"/>
    <x v="4"/>
    <x v="34"/>
    <n v="10000"/>
    <n v="2500"/>
    <n v="3250"/>
    <n v="4"/>
    <m/>
    <n v="325"/>
    <x v="1"/>
    <n v="13000"/>
    <x v="93"/>
    <m/>
    <x v="88"/>
    <x v="16"/>
    <x v="0"/>
    <x v="1"/>
  </r>
  <r>
    <s v="26-06-2025"/>
    <s v="Agra"/>
    <s v="India"/>
    <x v="0"/>
    <s v="Male"/>
    <x v="1"/>
    <x v="22"/>
    <n v="1000"/>
    <n v="100"/>
    <n v="130"/>
    <n v="10"/>
    <m/>
    <n v="91"/>
    <x v="0"/>
    <n v="1300"/>
    <x v="52"/>
    <m/>
    <x v="22"/>
    <x v="16"/>
    <x v="0"/>
    <x v="1"/>
  </r>
  <r>
    <s v="26-06-2025"/>
    <s v="Houston"/>
    <s v="USA"/>
    <x v="1"/>
    <s v="Male"/>
    <x v="0"/>
    <x v="9"/>
    <n v="240"/>
    <n v="60"/>
    <n v="78"/>
    <n v="4"/>
    <m/>
    <n v="46.8"/>
    <x v="2"/>
    <n v="312"/>
    <x v="7"/>
    <m/>
    <x v="7"/>
    <x v="16"/>
    <x v="0"/>
    <x v="1"/>
  </r>
  <r>
    <s v="26-06-2025"/>
    <s v="Gold Coast"/>
    <s v="Australia"/>
    <x v="1"/>
    <s v="Male"/>
    <x v="1"/>
    <x v="44"/>
    <n v="1050"/>
    <n v="150"/>
    <n v="195"/>
    <n v="7"/>
    <m/>
    <n v="100"/>
    <x v="0"/>
    <n v="1312.5"/>
    <x v="185"/>
    <m/>
    <x v="86"/>
    <x v="16"/>
    <x v="0"/>
    <x v="1"/>
  </r>
  <r>
    <s v="26-06-2025"/>
    <s v="Surat"/>
    <s v="India"/>
    <x v="0"/>
    <s v="Male"/>
    <x v="4"/>
    <x v="31"/>
    <n v="4000"/>
    <n v="800"/>
    <n v="1040"/>
    <n v="5"/>
    <m/>
    <n v="104"/>
    <x v="0"/>
    <n v="5000"/>
    <x v="157"/>
    <m/>
    <x v="12"/>
    <x v="16"/>
    <x v="0"/>
    <x v="1"/>
  </r>
  <r>
    <s v="26-06-2025"/>
    <s v="Sangli"/>
    <s v="India"/>
    <x v="0"/>
    <s v="Male"/>
    <x v="5"/>
    <x v="41"/>
    <n v="30"/>
    <n v="3"/>
    <n v="4"/>
    <n v="10"/>
    <m/>
    <n v="3.9"/>
    <x v="2"/>
    <n v="39"/>
    <x v="57"/>
    <m/>
    <x v="220"/>
    <x v="16"/>
    <x v="0"/>
    <x v="1"/>
  </r>
  <r>
    <s v="27-06-2025"/>
    <s v="Cologne"/>
    <s v="Germany"/>
    <x v="0"/>
    <s v="Male"/>
    <x v="1"/>
    <x v="44"/>
    <n v="450"/>
    <n v="150"/>
    <n v="195"/>
    <n v="3"/>
    <m/>
    <n v="29.25"/>
    <x v="1"/>
    <n v="585"/>
    <x v="74"/>
    <m/>
    <x v="72"/>
    <x v="17"/>
    <x v="0"/>
    <x v="1"/>
  </r>
  <r>
    <s v="27-06-2025"/>
    <s v="Hapur"/>
    <s v="India"/>
    <x v="0"/>
    <s v="Male"/>
    <x v="3"/>
    <x v="25"/>
    <n v="480"/>
    <n v="120"/>
    <n v="156"/>
    <n v="4"/>
    <m/>
    <n v="31.2"/>
    <x v="1"/>
    <n v="624"/>
    <x v="201"/>
    <m/>
    <x v="110"/>
    <x v="17"/>
    <x v="0"/>
    <x v="1"/>
  </r>
  <r>
    <s v="27-06-2025"/>
    <s v="Bhagalpur"/>
    <s v="India"/>
    <x v="0"/>
    <s v="Female"/>
    <x v="4"/>
    <x v="30"/>
    <n v="7500"/>
    <n v="1500"/>
    <n v="1950"/>
    <n v="5"/>
    <m/>
    <n v="195"/>
    <x v="1"/>
    <n v="9375"/>
    <x v="171"/>
    <m/>
    <x v="50"/>
    <x v="17"/>
    <x v="0"/>
    <x v="1"/>
  </r>
  <r>
    <s v="27-06-2025"/>
    <s v="Rio de Janeiro"/>
    <s v="Brazil"/>
    <x v="1"/>
    <s v="Female"/>
    <x v="4"/>
    <x v="30"/>
    <n v="9000"/>
    <n v="1500"/>
    <n v="1950"/>
    <n v="6"/>
    <m/>
    <n v="195"/>
    <x v="2"/>
    <n v="11250"/>
    <x v="49"/>
    <m/>
    <x v="23"/>
    <x v="17"/>
    <x v="0"/>
    <x v="1"/>
  </r>
  <r>
    <s v="27-06-2025"/>
    <s v="Portland"/>
    <s v="USA"/>
    <x v="1"/>
    <s v="Female"/>
    <x v="0"/>
    <x v="4"/>
    <n v="120"/>
    <n v="40"/>
    <n v="52"/>
    <n v="3"/>
    <m/>
    <n v="18.72"/>
    <x v="0"/>
    <n v="156"/>
    <x v="4"/>
    <m/>
    <x v="4"/>
    <x v="17"/>
    <x v="0"/>
    <x v="1"/>
  </r>
  <r>
    <s v="27-06-2025"/>
    <s v="Karimnagar"/>
    <s v="India"/>
    <x v="1"/>
    <s v="Male"/>
    <x v="0"/>
    <x v="5"/>
    <n v="720"/>
    <n v="90"/>
    <n v="117"/>
    <n v="8"/>
    <m/>
    <n v="100"/>
    <x v="2"/>
    <n v="936"/>
    <x v="1"/>
    <m/>
    <x v="1"/>
    <x v="17"/>
    <x v="0"/>
    <x v="1"/>
  </r>
  <r>
    <s v="27-06-2025"/>
    <s v="Kolhapur"/>
    <s v="India"/>
    <x v="0"/>
    <s v="Female"/>
    <x v="0"/>
    <x v="6"/>
    <n v="140"/>
    <n v="20"/>
    <n v="26"/>
    <n v="7"/>
    <m/>
    <n v="12.74"/>
    <x v="0"/>
    <n v="182"/>
    <x v="64"/>
    <m/>
    <x v="62"/>
    <x v="17"/>
    <x v="0"/>
    <x v="1"/>
  </r>
  <r>
    <s v="27-06-2025"/>
    <s v="Sangli"/>
    <s v="India"/>
    <x v="0"/>
    <s v="Male"/>
    <x v="2"/>
    <x v="18"/>
    <n v="8400"/>
    <n v="1200"/>
    <n v="1560"/>
    <n v="7"/>
    <m/>
    <n v="156"/>
    <x v="1"/>
    <n v="10500"/>
    <x v="112"/>
    <m/>
    <x v="100"/>
    <x v="17"/>
    <x v="0"/>
    <x v="1"/>
  </r>
  <r>
    <s v="27-06-2025"/>
    <s v="Canberra"/>
    <s v="Australia"/>
    <x v="0"/>
    <s v="Female"/>
    <x v="2"/>
    <x v="18"/>
    <n v="12000"/>
    <n v="1200"/>
    <n v="1560"/>
    <n v="10"/>
    <m/>
    <n v="156"/>
    <x v="1"/>
    <n v="15600"/>
    <x v="41"/>
    <m/>
    <x v="42"/>
    <x v="17"/>
    <x v="0"/>
    <x v="1"/>
  </r>
  <r>
    <s v="27-06-2025"/>
    <s v="Milwaukee"/>
    <s v="USA"/>
    <x v="0"/>
    <s v="Male"/>
    <x v="0"/>
    <x v="9"/>
    <n v="60"/>
    <n v="60"/>
    <n v="78"/>
    <n v="1"/>
    <m/>
    <n v="7.2"/>
    <x v="2"/>
    <n v="72"/>
    <x v="44"/>
    <m/>
    <x v="112"/>
    <x v="17"/>
    <x v="0"/>
    <x v="1"/>
  </r>
  <r>
    <s v="27-06-2025"/>
    <s v="Lucknow"/>
    <s v="India"/>
    <x v="0"/>
    <s v="Male"/>
    <x v="4"/>
    <x v="51"/>
    <n v="3600"/>
    <n v="600"/>
    <n v="780"/>
    <n v="6"/>
    <m/>
    <n v="100"/>
    <x v="1"/>
    <n v="4500"/>
    <x v="16"/>
    <m/>
    <x v="16"/>
    <x v="17"/>
    <x v="0"/>
    <x v="1"/>
  </r>
  <r>
    <s v="27-06-2025"/>
    <s v="Aizawl"/>
    <s v="India"/>
    <x v="0"/>
    <s v="Male"/>
    <x v="0"/>
    <x v="33"/>
    <n v="180"/>
    <n v="60"/>
    <n v="78"/>
    <n v="3"/>
    <m/>
    <n v="10.8"/>
    <x v="1"/>
    <n v="216"/>
    <x v="4"/>
    <m/>
    <x v="2"/>
    <x v="17"/>
    <x v="0"/>
    <x v="1"/>
  </r>
  <r>
    <s v="27-06-2025"/>
    <s v="San Francisco"/>
    <s v="USA"/>
    <x v="1"/>
    <s v="Female"/>
    <x v="0"/>
    <x v="11"/>
    <n v="2750"/>
    <n v="550"/>
    <n v="715"/>
    <n v="5"/>
    <m/>
    <n v="100"/>
    <x v="1"/>
    <n v="3437.5"/>
    <x v="126"/>
    <m/>
    <x v="92"/>
    <x v="17"/>
    <x v="0"/>
    <x v="1"/>
  </r>
  <r>
    <s v="27-06-2025"/>
    <s v="Fortaleza"/>
    <s v="Brazil"/>
    <x v="1"/>
    <s v="Male"/>
    <x v="0"/>
    <x v="0"/>
    <n v="500"/>
    <n v="250"/>
    <n v="325"/>
    <n v="2"/>
    <m/>
    <n v="62.5"/>
    <x v="1"/>
    <n v="625"/>
    <x v="99"/>
    <m/>
    <x v="24"/>
    <x v="17"/>
    <x v="0"/>
    <x v="1"/>
  </r>
  <r>
    <s v="27-06-2025"/>
    <s v="Ottawa"/>
    <s v="Canada"/>
    <x v="0"/>
    <s v="Female"/>
    <x v="2"/>
    <x v="7"/>
    <n v="275000"/>
    <n v="55000"/>
    <n v="71500"/>
    <n v="5"/>
    <m/>
    <n v="10725"/>
    <x v="2"/>
    <n v="343750"/>
    <x v="86"/>
    <m/>
    <x v="82"/>
    <x v="17"/>
    <x v="0"/>
    <x v="1"/>
  </r>
  <r>
    <s v="27-06-2025"/>
    <s v="Leeds"/>
    <s v="UK"/>
    <x v="0"/>
    <s v="Female"/>
    <x v="0"/>
    <x v="27"/>
    <n v="280"/>
    <n v="40"/>
    <n v="52"/>
    <n v="7"/>
    <m/>
    <n v="16.8"/>
    <x v="1"/>
    <n v="336"/>
    <x v="222"/>
    <m/>
    <x v="87"/>
    <x v="17"/>
    <x v="0"/>
    <x v="1"/>
  </r>
  <r>
    <s v="27-06-2025"/>
    <s v="Ras Al Khaimah"/>
    <s v="UAE"/>
    <x v="1"/>
    <s v="Male"/>
    <x v="0"/>
    <x v="32"/>
    <n v="40"/>
    <n v="20"/>
    <n v="26"/>
    <n v="2"/>
    <m/>
    <n v="5.2"/>
    <x v="1"/>
    <n v="52"/>
    <x v="44"/>
    <m/>
    <x v="45"/>
    <x v="17"/>
    <x v="0"/>
    <x v="1"/>
  </r>
  <r>
    <s v="27-06-2025"/>
    <s v="Rewa"/>
    <s v="India"/>
    <x v="1"/>
    <s v="Male"/>
    <x v="0"/>
    <x v="0"/>
    <n v="1000"/>
    <n v="250"/>
    <n v="325"/>
    <n v="4"/>
    <m/>
    <n v="100"/>
    <x v="0"/>
    <n v="1250"/>
    <x v="214"/>
    <m/>
    <x v="22"/>
    <x v="17"/>
    <x v="0"/>
    <x v="1"/>
  </r>
  <r>
    <s v="27-06-2025"/>
    <s v="Nizamabad"/>
    <s v="India"/>
    <x v="0"/>
    <s v="Male"/>
    <x v="0"/>
    <x v="33"/>
    <n v="300"/>
    <n v="60"/>
    <n v="78"/>
    <n v="5"/>
    <m/>
    <n v="18.75"/>
    <x v="1"/>
    <n v="375"/>
    <x v="24"/>
    <m/>
    <x v="85"/>
    <x v="17"/>
    <x v="0"/>
    <x v="1"/>
  </r>
  <r>
    <s v="27-06-2025"/>
    <s v="Gold Coast"/>
    <s v="Australia"/>
    <x v="0"/>
    <s v="Male"/>
    <x v="0"/>
    <x v="3"/>
    <n v="300"/>
    <n v="100"/>
    <n v="130"/>
    <n v="3"/>
    <m/>
    <n v="39"/>
    <x v="2"/>
    <n v="390"/>
    <x v="43"/>
    <m/>
    <x v="85"/>
    <x v="17"/>
    <x v="0"/>
    <x v="1"/>
  </r>
  <r>
    <s v="27-06-2025"/>
    <s v="New York"/>
    <s v="USA"/>
    <x v="1"/>
    <s v="Male"/>
    <x v="0"/>
    <x v="27"/>
    <n v="120"/>
    <n v="40"/>
    <n v="52"/>
    <n v="3"/>
    <m/>
    <n v="15.6"/>
    <x v="1"/>
    <n v="156"/>
    <x v="4"/>
    <m/>
    <x v="4"/>
    <x v="17"/>
    <x v="0"/>
    <x v="1"/>
  </r>
  <r>
    <s v="27-06-2025"/>
    <s v="Gandhinagar"/>
    <s v="India"/>
    <x v="0"/>
    <s v="Male"/>
    <x v="0"/>
    <x v="14"/>
    <n v="420"/>
    <n v="140"/>
    <n v="182"/>
    <n v="3"/>
    <m/>
    <n v="52.5"/>
    <x v="2"/>
    <n v="525"/>
    <x v="234"/>
    <m/>
    <x v="32"/>
    <x v="17"/>
    <x v="0"/>
    <x v="1"/>
  </r>
  <r>
    <s v="27-06-2025"/>
    <s v="Brisbane"/>
    <s v="Australia"/>
    <x v="0"/>
    <s v="Male"/>
    <x v="4"/>
    <x v="35"/>
    <n v="2500"/>
    <n v="500"/>
    <n v="650"/>
    <n v="5"/>
    <m/>
    <n v="100"/>
    <x v="2"/>
    <n v="3125"/>
    <x v="241"/>
    <m/>
    <x v="102"/>
    <x v="17"/>
    <x v="0"/>
    <x v="1"/>
  </r>
  <r>
    <s v="27-06-2025"/>
    <s v="Lucknow"/>
    <s v="India"/>
    <x v="0"/>
    <s v="Male"/>
    <x v="0"/>
    <x v="1"/>
    <n v="400"/>
    <n v="80"/>
    <n v="104"/>
    <n v="5"/>
    <m/>
    <n v="50"/>
    <x v="2"/>
    <n v="500"/>
    <x v="132"/>
    <m/>
    <x v="20"/>
    <x v="17"/>
    <x v="0"/>
    <x v="1"/>
  </r>
  <r>
    <s v="27-06-2025"/>
    <s v="Gandhinagar"/>
    <s v="India"/>
    <x v="1"/>
    <s v="Male"/>
    <x v="2"/>
    <x v="7"/>
    <n v="110000"/>
    <n v="55000"/>
    <n v="71500"/>
    <n v="2"/>
    <m/>
    <n v="10725"/>
    <x v="1"/>
    <n v="143000"/>
    <x v="35"/>
    <m/>
    <x v="109"/>
    <x v="17"/>
    <x v="0"/>
    <x v="1"/>
  </r>
  <r>
    <s v="27-06-2025"/>
    <s v="Birmingham"/>
    <s v="UK"/>
    <x v="0"/>
    <s v="Male"/>
    <x v="1"/>
    <x v="22"/>
    <n v="200"/>
    <n v="100"/>
    <n v="130"/>
    <n v="2"/>
    <m/>
    <n v="16.8"/>
    <x v="0"/>
    <n v="240"/>
    <x v="121"/>
    <m/>
    <x v="54"/>
    <x v="17"/>
    <x v="0"/>
    <x v="1"/>
  </r>
  <r>
    <s v="27-06-2025"/>
    <s v="Kolhapur"/>
    <s v="India"/>
    <x v="1"/>
    <s v="Male"/>
    <x v="4"/>
    <x v="37"/>
    <n v="2700"/>
    <n v="300"/>
    <n v="390"/>
    <n v="9"/>
    <m/>
    <n v="100"/>
    <x v="0"/>
    <n v="3105"/>
    <x v="184"/>
    <m/>
    <x v="106"/>
    <x v="17"/>
    <x v="0"/>
    <x v="1"/>
  </r>
  <r>
    <s v="27-06-2025"/>
    <s v="Boston"/>
    <s v="USA"/>
    <x v="1"/>
    <s v="Female"/>
    <x v="2"/>
    <x v="52"/>
    <n v="25000"/>
    <n v="5000"/>
    <n v="6500"/>
    <n v="5"/>
    <m/>
    <n v="650"/>
    <x v="0"/>
    <n v="32500"/>
    <x v="176"/>
    <m/>
    <x v="57"/>
    <x v="17"/>
    <x v="0"/>
    <x v="1"/>
  </r>
  <r>
    <s v="27-06-2025"/>
    <s v="Bristol"/>
    <s v="UK"/>
    <x v="0"/>
    <s v="Female"/>
    <x v="1"/>
    <x v="39"/>
    <n v="250"/>
    <n v="50"/>
    <n v="65"/>
    <n v="5"/>
    <m/>
    <n v="30"/>
    <x v="2"/>
    <n v="300"/>
    <x v="78"/>
    <m/>
    <x v="67"/>
    <x v="17"/>
    <x v="0"/>
    <x v="1"/>
  </r>
  <r>
    <s v="27-06-2025"/>
    <s v="Manchester"/>
    <s v="UK"/>
    <x v="1"/>
    <s v="Female"/>
    <x v="3"/>
    <x v="48"/>
    <n v="600"/>
    <n v="300"/>
    <n v="390"/>
    <n v="2"/>
    <m/>
    <n v="100"/>
    <x v="2"/>
    <n v="780"/>
    <x v="5"/>
    <m/>
    <x v="5"/>
    <x v="17"/>
    <x v="0"/>
    <x v="1"/>
  </r>
  <r>
    <s v="27-06-2025"/>
    <s v="Denver"/>
    <s v="USA"/>
    <x v="0"/>
    <s v="Female"/>
    <x v="0"/>
    <x v="6"/>
    <n v="120"/>
    <n v="20"/>
    <n v="26"/>
    <n v="6"/>
    <m/>
    <n v="10.92"/>
    <x v="0"/>
    <n v="156"/>
    <x v="4"/>
    <m/>
    <x v="4"/>
    <x v="17"/>
    <x v="0"/>
    <x v="1"/>
  </r>
  <r>
    <s v="27-06-2025"/>
    <s v="Delhi"/>
    <s v="India"/>
    <x v="0"/>
    <s v="Female"/>
    <x v="0"/>
    <x v="43"/>
    <n v="21"/>
    <n v="7"/>
    <n v="9"/>
    <n v="3"/>
    <m/>
    <n v="2.73"/>
    <x v="2"/>
    <n v="27.3"/>
    <x v="246"/>
    <m/>
    <x v="137"/>
    <x v="17"/>
    <x v="0"/>
    <x v="1"/>
  </r>
  <r>
    <s v="27-06-2025"/>
    <s v="Berlin"/>
    <s v="Germany"/>
    <x v="0"/>
    <s v="Male"/>
    <x v="1"/>
    <x v="55"/>
    <n v="760"/>
    <n v="95"/>
    <n v="124"/>
    <n v="8"/>
    <m/>
    <n v="49.4"/>
    <x v="1"/>
    <n v="988"/>
    <x v="369"/>
    <m/>
    <x v="224"/>
    <x v="17"/>
    <x v="0"/>
    <x v="1"/>
  </r>
  <r>
    <s v="27-06-2025"/>
    <s v="Karimnagar"/>
    <s v="India"/>
    <x v="0"/>
    <s v="Male"/>
    <x v="0"/>
    <x v="36"/>
    <n v="220"/>
    <n v="55"/>
    <n v="72"/>
    <n v="4"/>
    <m/>
    <n v="13.75"/>
    <x v="1"/>
    <n v="275"/>
    <x v="48"/>
    <m/>
    <x v="49"/>
    <x v="17"/>
    <x v="0"/>
    <x v="1"/>
  </r>
  <r>
    <s v="27-06-2025"/>
    <s v="Patna"/>
    <s v="India"/>
    <x v="0"/>
    <s v="Male"/>
    <x v="4"/>
    <x v="35"/>
    <n v="4000"/>
    <n v="500"/>
    <n v="650"/>
    <n v="8"/>
    <m/>
    <n v="100"/>
    <x v="1"/>
    <n v="5000"/>
    <x v="157"/>
    <m/>
    <x v="12"/>
    <x v="17"/>
    <x v="0"/>
    <x v="1"/>
  </r>
  <r>
    <s v="27-06-2025"/>
    <s v="Bardhaman"/>
    <s v="India"/>
    <x v="1"/>
    <s v="Female"/>
    <x v="2"/>
    <x v="19"/>
    <n v="54000"/>
    <n v="18000"/>
    <n v="23400"/>
    <n v="3"/>
    <m/>
    <n v="3510"/>
    <x v="0"/>
    <n v="67500"/>
    <x v="159"/>
    <m/>
    <x v="161"/>
    <x v="17"/>
    <x v="0"/>
    <x v="1"/>
  </r>
  <r>
    <s v="28-06-2025"/>
    <s v="Austin"/>
    <s v="USA"/>
    <x v="0"/>
    <s v="Male"/>
    <x v="0"/>
    <x v="11"/>
    <n v="2200"/>
    <n v="550"/>
    <n v="715"/>
    <n v="4"/>
    <m/>
    <n v="100"/>
    <x v="0"/>
    <n v="2860"/>
    <x v="77"/>
    <m/>
    <x v="75"/>
    <x v="18"/>
    <x v="0"/>
    <x v="1"/>
  </r>
  <r>
    <s v="28-06-2025"/>
    <s v="Indianapolis"/>
    <s v="USA"/>
    <x v="0"/>
    <s v="Male"/>
    <x v="1"/>
    <x v="2"/>
    <n v="1080"/>
    <n v="180"/>
    <n v="234"/>
    <n v="6"/>
    <m/>
    <n v="98.28"/>
    <x v="0"/>
    <n v="1404"/>
    <x v="206"/>
    <m/>
    <x v="123"/>
    <x v="18"/>
    <x v="0"/>
    <x v="1"/>
  </r>
  <r>
    <s v="28-06-2025"/>
    <s v="Quebec City"/>
    <s v="Canada"/>
    <x v="0"/>
    <s v="Male"/>
    <x v="2"/>
    <x v="15"/>
    <n v="21000"/>
    <n v="3500"/>
    <n v="4550"/>
    <n v="6"/>
    <m/>
    <n v="455"/>
    <x v="0"/>
    <n v="27300"/>
    <x v="228"/>
    <m/>
    <x v="18"/>
    <x v="18"/>
    <x v="0"/>
    <x v="1"/>
  </r>
  <r>
    <s v="28-06-2025"/>
    <s v="Atlanta"/>
    <s v="USA"/>
    <x v="1"/>
    <s v="Male"/>
    <x v="5"/>
    <x v="41"/>
    <n v="21"/>
    <n v="3"/>
    <n v="4"/>
    <n v="7"/>
    <m/>
    <n v="2.73"/>
    <x v="1"/>
    <n v="27.3"/>
    <x v="246"/>
    <m/>
    <x v="221"/>
    <x v="18"/>
    <x v="0"/>
    <x v="1"/>
  </r>
  <r>
    <s v="28-06-2025"/>
    <s v="Bardhaman"/>
    <s v="India"/>
    <x v="1"/>
    <s v="Female"/>
    <x v="0"/>
    <x v="32"/>
    <n v="80"/>
    <n v="20"/>
    <n v="26"/>
    <n v="4"/>
    <m/>
    <n v="11.52"/>
    <x v="0"/>
    <n v="96"/>
    <x v="203"/>
    <m/>
    <x v="59"/>
    <x v="18"/>
    <x v="0"/>
    <x v="1"/>
  </r>
  <r>
    <s v="28-06-2025"/>
    <s v="Munich"/>
    <s v="Germany"/>
    <x v="0"/>
    <s v="Male"/>
    <x v="4"/>
    <x v="51"/>
    <n v="4200"/>
    <n v="600"/>
    <n v="780"/>
    <n v="7"/>
    <m/>
    <n v="100"/>
    <x v="1"/>
    <n v="5460"/>
    <x v="236"/>
    <m/>
    <x v="183"/>
    <x v="18"/>
    <x v="0"/>
    <x v="1"/>
  </r>
  <r>
    <s v="28-06-2025"/>
    <s v="Moradabad"/>
    <s v="India"/>
    <x v="0"/>
    <s v="Female"/>
    <x v="2"/>
    <x v="15"/>
    <n v="10500"/>
    <n v="3500"/>
    <n v="4550"/>
    <n v="3"/>
    <m/>
    <n v="455"/>
    <x v="1"/>
    <n v="13650"/>
    <x v="272"/>
    <m/>
    <x v="205"/>
    <x v="18"/>
    <x v="0"/>
    <x v="1"/>
  </r>
  <r>
    <s v="28-06-2025"/>
    <s v="Sharjah"/>
    <s v="UAE"/>
    <x v="1"/>
    <s v="Male"/>
    <x v="5"/>
    <x v="49"/>
    <n v="140"/>
    <n v="70"/>
    <n v="91"/>
    <n v="2"/>
    <m/>
    <n v="17.5"/>
    <x v="1"/>
    <n v="175"/>
    <x v="145"/>
    <m/>
    <x v="62"/>
    <x v="18"/>
    <x v="0"/>
    <x v="1"/>
  </r>
  <r>
    <s v="28-06-2025"/>
    <s v="London"/>
    <s v="UK"/>
    <x v="0"/>
    <s v="Male"/>
    <x v="0"/>
    <x v="14"/>
    <n v="420"/>
    <n v="140"/>
    <n v="182"/>
    <n v="3"/>
    <m/>
    <n v="36.75"/>
    <x v="0"/>
    <n v="525"/>
    <x v="234"/>
    <m/>
    <x v="32"/>
    <x v="18"/>
    <x v="0"/>
    <x v="1"/>
  </r>
  <r>
    <s v="28-06-2025"/>
    <s v="Belo Horizonte"/>
    <s v="Brazil"/>
    <x v="0"/>
    <s v="Female"/>
    <x v="0"/>
    <x v="4"/>
    <n v="240"/>
    <n v="40"/>
    <n v="52"/>
    <n v="6"/>
    <m/>
    <n v="30"/>
    <x v="2"/>
    <n v="300"/>
    <x v="55"/>
    <m/>
    <x v="7"/>
    <x v="18"/>
    <x v="0"/>
    <x v="1"/>
  </r>
  <r>
    <s v="28-06-2025"/>
    <s v="Jacksonville"/>
    <s v="USA"/>
    <x v="0"/>
    <s v="Female"/>
    <x v="2"/>
    <x v="19"/>
    <n v="90000"/>
    <n v="18000"/>
    <n v="23400"/>
    <n v="5"/>
    <m/>
    <n v="3510"/>
    <x v="0"/>
    <n v="112500"/>
    <x v="66"/>
    <m/>
    <x v="63"/>
    <x v="18"/>
    <x v="0"/>
    <x v="1"/>
  </r>
  <r>
    <s v="28-06-2025"/>
    <s v="Birmingham"/>
    <s v="UK"/>
    <x v="0"/>
    <s v="Female"/>
    <x v="4"/>
    <x v="28"/>
    <n v="900"/>
    <n v="100"/>
    <n v="130"/>
    <n v="9"/>
    <m/>
    <n v="81.900000000000006"/>
    <x v="0"/>
    <n v="1170"/>
    <x v="28"/>
    <m/>
    <x v="29"/>
    <x v="18"/>
    <x v="0"/>
    <x v="1"/>
  </r>
  <r>
    <s v="28-06-2025"/>
    <s v="Ajman"/>
    <s v="UAE"/>
    <x v="0"/>
    <s v="Female"/>
    <x v="4"/>
    <x v="28"/>
    <n v="1000"/>
    <n v="100"/>
    <n v="130"/>
    <n v="10"/>
    <m/>
    <n v="91"/>
    <x v="0"/>
    <n v="1300"/>
    <x v="52"/>
    <m/>
    <x v="22"/>
    <x v="18"/>
    <x v="0"/>
    <x v="1"/>
  </r>
  <r>
    <s v="28-06-2025"/>
    <s v="Patna"/>
    <s v="India"/>
    <x v="0"/>
    <s v="Female"/>
    <x v="0"/>
    <x v="0"/>
    <n v="750"/>
    <n v="250"/>
    <n v="325"/>
    <n v="3"/>
    <m/>
    <n v="65.625"/>
    <x v="0"/>
    <n v="937.5"/>
    <x v="154"/>
    <m/>
    <x v="126"/>
    <x v="18"/>
    <x v="0"/>
    <x v="1"/>
  </r>
  <r>
    <s v="28-06-2025"/>
    <s v="Nizamabad"/>
    <s v="India"/>
    <x v="1"/>
    <s v="Female"/>
    <x v="1"/>
    <x v="55"/>
    <n v="760"/>
    <n v="95"/>
    <n v="124"/>
    <n v="8"/>
    <m/>
    <n v="98.8"/>
    <x v="1"/>
    <n v="988"/>
    <x v="369"/>
    <m/>
    <x v="224"/>
    <x v="18"/>
    <x v="0"/>
    <x v="1"/>
  </r>
  <r>
    <s v="28-06-2025"/>
    <s v="Bhagalpur"/>
    <s v="India"/>
    <x v="0"/>
    <s v="Female"/>
    <x v="2"/>
    <x v="29"/>
    <n v="120000"/>
    <n v="12000"/>
    <n v="15600"/>
    <n v="10"/>
    <m/>
    <n v="2340"/>
    <x v="2"/>
    <n v="138000"/>
    <x v="106"/>
    <m/>
    <x v="240"/>
    <x v="18"/>
    <x v="0"/>
    <x v="1"/>
  </r>
  <r>
    <s v="28-06-2025"/>
    <s v="Winnipeg"/>
    <s v="Canada"/>
    <x v="0"/>
    <s v="Male"/>
    <x v="3"/>
    <x v="48"/>
    <n v="1500"/>
    <n v="300"/>
    <n v="390"/>
    <n v="5"/>
    <m/>
    <n v="100"/>
    <x v="0"/>
    <n v="1950"/>
    <x v="0"/>
    <m/>
    <x v="0"/>
    <x v="18"/>
    <x v="0"/>
    <x v="1"/>
  </r>
  <r>
    <s v="28-06-2025"/>
    <s v="Baranagar"/>
    <s v="India"/>
    <x v="1"/>
    <s v="Male"/>
    <x v="2"/>
    <x v="12"/>
    <n v="125000"/>
    <n v="25000"/>
    <n v="32500"/>
    <n v="5"/>
    <m/>
    <n v="4875"/>
    <x v="1"/>
    <n v="162500"/>
    <x v="229"/>
    <m/>
    <x v="84"/>
    <x v="18"/>
    <x v="0"/>
    <x v="1"/>
  </r>
  <r>
    <s v="28-06-2025"/>
    <s v="Nashik"/>
    <s v="India"/>
    <x v="0"/>
    <s v="Female"/>
    <x v="0"/>
    <x v="1"/>
    <n v="320"/>
    <n v="80"/>
    <n v="104"/>
    <n v="4"/>
    <m/>
    <n v="20.8"/>
    <x v="1"/>
    <n v="416"/>
    <x v="27"/>
    <m/>
    <x v="28"/>
    <x v="18"/>
    <x v="0"/>
    <x v="1"/>
  </r>
  <r>
    <s v="29-06-2025"/>
    <s v="Indianapolis"/>
    <s v="USA"/>
    <x v="1"/>
    <s v="Male"/>
    <x v="2"/>
    <x v="19"/>
    <n v="72000"/>
    <n v="18000"/>
    <n v="23400"/>
    <n v="4"/>
    <m/>
    <n v="3510"/>
    <x v="0"/>
    <n v="93600"/>
    <x v="39"/>
    <m/>
    <x v="39"/>
    <x v="0"/>
    <x v="0"/>
    <x v="1"/>
  </r>
  <r>
    <s v="29-06-2025"/>
    <s v="Kolhapur"/>
    <s v="India"/>
    <x v="0"/>
    <s v="Male"/>
    <x v="0"/>
    <x v="38"/>
    <n v="225"/>
    <n v="45"/>
    <n v="59"/>
    <n v="5"/>
    <m/>
    <n v="14.0625"/>
    <x v="1"/>
    <n v="281.25"/>
    <x v="270"/>
    <m/>
    <x v="154"/>
    <x v="0"/>
    <x v="0"/>
    <x v="1"/>
  </r>
  <r>
    <s v="29-06-2025"/>
    <s v="Denver"/>
    <s v="USA"/>
    <x v="1"/>
    <s v="Male"/>
    <x v="4"/>
    <x v="16"/>
    <n v="16200"/>
    <n v="1800"/>
    <n v="2340"/>
    <n v="9"/>
    <m/>
    <n v="234"/>
    <x v="0"/>
    <n v="20250"/>
    <x v="400"/>
    <m/>
    <x v="234"/>
    <x v="0"/>
    <x v="0"/>
    <x v="1"/>
  </r>
  <r>
    <s v="29-06-2025"/>
    <s v="Las Vegas"/>
    <s v="USA"/>
    <x v="0"/>
    <s v="Female"/>
    <x v="0"/>
    <x v="1"/>
    <n v="480"/>
    <n v="80"/>
    <n v="104"/>
    <n v="6"/>
    <m/>
    <n v="43.68"/>
    <x v="0"/>
    <n v="624"/>
    <x v="201"/>
    <m/>
    <x v="110"/>
    <x v="0"/>
    <x v="0"/>
    <x v="1"/>
  </r>
  <r>
    <s v="29-06-2025"/>
    <s v="Canberra"/>
    <s v="Australia"/>
    <x v="0"/>
    <s v="Male"/>
    <x v="0"/>
    <x v="33"/>
    <n v="240"/>
    <n v="60"/>
    <n v="78"/>
    <n v="4"/>
    <m/>
    <n v="15"/>
    <x v="1"/>
    <n v="300"/>
    <x v="55"/>
    <m/>
    <x v="7"/>
    <x v="0"/>
    <x v="0"/>
    <x v="1"/>
  </r>
  <r>
    <s v="29-06-2025"/>
    <s v="Kansas City"/>
    <s v="USA"/>
    <x v="0"/>
    <s v="Male"/>
    <x v="4"/>
    <x v="16"/>
    <n v="7200"/>
    <n v="1800"/>
    <n v="2340"/>
    <n v="4"/>
    <m/>
    <n v="234"/>
    <x v="2"/>
    <n v="9360"/>
    <x v="19"/>
    <m/>
    <x v="19"/>
    <x v="0"/>
    <x v="0"/>
    <x v="1"/>
  </r>
  <r>
    <s v="29-06-2025"/>
    <s v="Dallas"/>
    <s v="USA"/>
    <x v="0"/>
    <s v="Male"/>
    <x v="1"/>
    <x v="44"/>
    <n v="750"/>
    <n v="150"/>
    <n v="195"/>
    <n v="5"/>
    <m/>
    <n v="48.75"/>
    <x v="1"/>
    <n v="975"/>
    <x v="141"/>
    <m/>
    <x v="126"/>
    <x v="0"/>
    <x v="0"/>
    <x v="1"/>
  </r>
  <r>
    <s v="29-06-2025"/>
    <s v="Bhagalpur"/>
    <s v="India"/>
    <x v="1"/>
    <s v="Female"/>
    <x v="0"/>
    <x v="38"/>
    <n v="180"/>
    <n v="45"/>
    <n v="59"/>
    <n v="4"/>
    <m/>
    <n v="23.4"/>
    <x v="1"/>
    <n v="234"/>
    <x v="2"/>
    <m/>
    <x v="94"/>
    <x v="0"/>
    <x v="0"/>
    <x v="1"/>
  </r>
  <r>
    <s v="29-06-2025"/>
    <s v="Pali"/>
    <s v="India"/>
    <x v="0"/>
    <s v="Male"/>
    <x v="1"/>
    <x v="39"/>
    <n v="100"/>
    <n v="50"/>
    <n v="65"/>
    <n v="2"/>
    <m/>
    <n v="6.5"/>
    <x v="1"/>
    <n v="130"/>
    <x v="53"/>
    <m/>
    <x v="9"/>
    <x v="0"/>
    <x v="0"/>
    <x v="1"/>
  </r>
  <r>
    <s v="29-06-2025"/>
    <s v="Salvador"/>
    <s v="Brazil"/>
    <x v="1"/>
    <s v="Male"/>
    <x v="5"/>
    <x v="26"/>
    <n v="40"/>
    <n v="5"/>
    <n v="7"/>
    <n v="8"/>
    <m/>
    <n v="5.2"/>
    <x v="1"/>
    <n v="52"/>
    <x v="44"/>
    <m/>
    <x v="247"/>
    <x v="0"/>
    <x v="0"/>
    <x v="1"/>
  </r>
  <r>
    <s v="29-06-2025"/>
    <s v="Bhagalpur"/>
    <s v="India"/>
    <x v="0"/>
    <s v="Female"/>
    <x v="2"/>
    <x v="19"/>
    <n v="72000"/>
    <n v="18000"/>
    <n v="23400"/>
    <n v="4"/>
    <m/>
    <n v="3510"/>
    <x v="1"/>
    <n v="90000"/>
    <x v="106"/>
    <m/>
    <x v="39"/>
    <x v="0"/>
    <x v="0"/>
    <x v="1"/>
  </r>
  <r>
    <s v="29-06-2025"/>
    <s v="Quebec City"/>
    <s v="Canada"/>
    <x v="1"/>
    <s v="Male"/>
    <x v="1"/>
    <x v="39"/>
    <n v="300"/>
    <n v="50"/>
    <n v="65"/>
    <n v="6"/>
    <m/>
    <n v="56.25"/>
    <x v="2"/>
    <n v="375"/>
    <x v="24"/>
    <m/>
    <x v="85"/>
    <x v="0"/>
    <x v="0"/>
    <x v="1"/>
  </r>
  <r>
    <s v="29-06-2025"/>
    <s v="Nashville"/>
    <s v="USA"/>
    <x v="0"/>
    <s v="Female"/>
    <x v="3"/>
    <x v="46"/>
    <n v="380"/>
    <n v="95"/>
    <n v="124"/>
    <n v="4"/>
    <m/>
    <n v="47.5"/>
    <x v="2"/>
    <n v="475"/>
    <x v="168"/>
    <m/>
    <x v="127"/>
    <x v="0"/>
    <x v="0"/>
    <x v="1"/>
  </r>
  <r>
    <s v="29-06-2025"/>
    <s v="Kolkata"/>
    <s v="India"/>
    <x v="0"/>
    <s v="Male"/>
    <x v="0"/>
    <x v="32"/>
    <n v="80"/>
    <n v="20"/>
    <n v="26"/>
    <n v="4"/>
    <m/>
    <n v="10"/>
    <x v="2"/>
    <n v="100"/>
    <x v="9"/>
    <m/>
    <x v="59"/>
    <x v="0"/>
    <x v="0"/>
    <x v="1"/>
  </r>
  <r>
    <s v="29-06-2025"/>
    <s v="Dallas"/>
    <s v="USA"/>
    <x v="1"/>
    <s v="Male"/>
    <x v="1"/>
    <x v="55"/>
    <n v="570"/>
    <n v="95"/>
    <n v="124"/>
    <n v="6"/>
    <m/>
    <n v="74.099999999999994"/>
    <x v="1"/>
    <n v="741"/>
    <x v="147"/>
    <m/>
    <x v="130"/>
    <x v="0"/>
    <x v="0"/>
    <x v="1"/>
  </r>
  <r>
    <s v="29-06-2025"/>
    <s v="Fortaleza"/>
    <s v="Brazil"/>
    <x v="0"/>
    <s v="Male"/>
    <x v="2"/>
    <x v="29"/>
    <n v="120000"/>
    <n v="12000"/>
    <n v="15600"/>
    <n v="10"/>
    <m/>
    <n v="2340"/>
    <x v="0"/>
    <n v="156000"/>
    <x v="320"/>
    <m/>
    <x v="240"/>
    <x v="0"/>
    <x v="0"/>
    <x v="1"/>
  </r>
  <r>
    <s v="29-06-2025"/>
    <s v="Ottawa"/>
    <s v="Canada"/>
    <x v="0"/>
    <s v="Male"/>
    <x v="0"/>
    <x v="43"/>
    <n v="35"/>
    <n v="7"/>
    <n v="9"/>
    <n v="5"/>
    <m/>
    <n v="2.2749999999999999"/>
    <x v="1"/>
    <n v="45.5"/>
    <x v="100"/>
    <m/>
    <x v="115"/>
    <x v="0"/>
    <x v="0"/>
    <x v="1"/>
  </r>
  <r>
    <s v="29-06-2025"/>
    <s v="Raichur"/>
    <s v="India"/>
    <x v="0"/>
    <s v="Female"/>
    <x v="0"/>
    <x v="27"/>
    <n v="400"/>
    <n v="40"/>
    <n v="52"/>
    <n v="10"/>
    <m/>
    <n v="24"/>
    <x v="1"/>
    <n v="480"/>
    <x v="187"/>
    <m/>
    <x v="20"/>
    <x v="0"/>
    <x v="0"/>
    <x v="1"/>
  </r>
  <r>
    <s v="29-06-2025"/>
    <s v="Ratlam"/>
    <s v="India"/>
    <x v="0"/>
    <s v="Female"/>
    <x v="2"/>
    <x v="18"/>
    <n v="9600"/>
    <n v="1200"/>
    <n v="1560"/>
    <n v="8"/>
    <m/>
    <n v="156"/>
    <x v="1"/>
    <n v="11040"/>
    <x v="38"/>
    <m/>
    <x v="171"/>
    <x v="0"/>
    <x v="0"/>
    <x v="1"/>
  </r>
  <r>
    <s v="29-06-2025"/>
    <s v="Delhi"/>
    <s v="India"/>
    <x v="0"/>
    <s v="Female"/>
    <x v="0"/>
    <x v="36"/>
    <n v="330"/>
    <n v="55"/>
    <n v="72"/>
    <n v="6"/>
    <m/>
    <n v="30.03"/>
    <x v="0"/>
    <n v="429"/>
    <x v="136"/>
    <m/>
    <x v="101"/>
    <x v="0"/>
    <x v="0"/>
    <x v="1"/>
  </r>
  <r>
    <s v="29-06-2025"/>
    <s v="Nagpur"/>
    <s v="India"/>
    <x v="1"/>
    <s v="Male"/>
    <x v="0"/>
    <x v="27"/>
    <n v="120"/>
    <n v="40"/>
    <n v="52"/>
    <n v="3"/>
    <m/>
    <n v="18.72"/>
    <x v="0"/>
    <n v="156"/>
    <x v="4"/>
    <m/>
    <x v="4"/>
    <x v="0"/>
    <x v="0"/>
    <x v="1"/>
  </r>
  <r>
    <s v="29-06-2025"/>
    <s v="Salvador"/>
    <s v="Brazil"/>
    <x v="0"/>
    <s v="Male"/>
    <x v="4"/>
    <x v="28"/>
    <n v="500"/>
    <n v="100"/>
    <n v="130"/>
    <n v="5"/>
    <m/>
    <n v="32.5"/>
    <x v="1"/>
    <n v="650"/>
    <x v="22"/>
    <m/>
    <x v="24"/>
    <x v="0"/>
    <x v="0"/>
    <x v="1"/>
  </r>
  <r>
    <s v="29-06-2025"/>
    <s v="Ras Al Khaimah"/>
    <s v="UAE"/>
    <x v="0"/>
    <s v="Male"/>
    <x v="2"/>
    <x v="17"/>
    <n v="8800"/>
    <n v="2200"/>
    <n v="2860"/>
    <n v="4"/>
    <m/>
    <n v="286"/>
    <x v="1"/>
    <n v="11440"/>
    <x v="59"/>
    <m/>
    <x v="58"/>
    <x v="0"/>
    <x v="0"/>
    <x v="1"/>
  </r>
  <r>
    <s v="29-06-2025"/>
    <s v="San Jose"/>
    <s v="USA"/>
    <x v="0"/>
    <s v="Male"/>
    <x v="0"/>
    <x v="1"/>
    <n v="320"/>
    <n v="80"/>
    <n v="104"/>
    <n v="4"/>
    <m/>
    <n v="38.4"/>
    <x v="2"/>
    <n v="384"/>
    <x v="376"/>
    <m/>
    <x v="28"/>
    <x v="0"/>
    <x v="0"/>
    <x v="1"/>
  </r>
  <r>
    <s v="29-06-2025"/>
    <s v="Rio de Janeiro"/>
    <s v="Brazil"/>
    <x v="1"/>
    <s v="Male"/>
    <x v="0"/>
    <x v="43"/>
    <n v="7"/>
    <n v="7"/>
    <n v="9"/>
    <n v="1"/>
    <m/>
    <n v="1.0920000000000001"/>
    <x v="0"/>
    <n v="9.1"/>
    <x v="263"/>
    <m/>
    <x v="202"/>
    <x v="0"/>
    <x v="0"/>
    <x v="1"/>
  </r>
  <r>
    <s v="29-06-2025"/>
    <s v="Montreal"/>
    <s v="Canada"/>
    <x v="1"/>
    <s v="Male"/>
    <x v="0"/>
    <x v="4"/>
    <n v="80"/>
    <n v="40"/>
    <n v="52"/>
    <n v="2"/>
    <m/>
    <n v="10"/>
    <x v="1"/>
    <n v="100"/>
    <x v="9"/>
    <m/>
    <x v="59"/>
    <x v="0"/>
    <x v="0"/>
    <x v="1"/>
  </r>
  <r>
    <s v="29-06-2025"/>
    <s v="Bokaro"/>
    <s v="India"/>
    <x v="0"/>
    <s v="Female"/>
    <x v="2"/>
    <x v="19"/>
    <n v="108000"/>
    <n v="18000"/>
    <n v="23400"/>
    <n v="6"/>
    <m/>
    <n v="3510"/>
    <x v="0"/>
    <n v="135000"/>
    <x v="95"/>
    <m/>
    <x v="68"/>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8F16D-DB14-4848-B6B6-8EE999743E5D}"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Day">
  <location ref="A1:B26" firstHeaderRow="1" firstDataRow="1" firstDataCol="1"/>
  <pivotFields count="21">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dataField="1" showAll="0"/>
    <pivotField axis="axisRow"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18"/>
  </rowFields>
  <rowItems count="25">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7" baseField="0" baseItem="0" numFmtId="164"/>
  </dataFields>
  <formats count="2">
    <format dxfId="19">
      <pivotArea outline="0" collapsedLevelsAreSubtotals="1" fieldPosition="0"/>
    </format>
    <format dxfId="1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57BEF-7CF5-4680-8A81-50735AEF98CD}"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L1:N60" firstHeaderRow="0" firstDataRow="1" firstDataCol="1"/>
  <pivotFields count="21">
    <pivotField showAll="0"/>
    <pivotField showAll="0"/>
    <pivotField showAll="0"/>
    <pivotField showAll="0">
      <items count="3">
        <item x="1"/>
        <item x="0"/>
        <item t="default"/>
      </items>
    </pivotField>
    <pivotField showAll="0"/>
    <pivotField showAll="0"/>
    <pivotField axis="axisRow" showAll="0">
      <items count="60">
        <item x="17"/>
        <item x="51"/>
        <item x="4"/>
        <item x="42"/>
        <item x="58"/>
        <item x="37"/>
        <item x="10"/>
        <item x="0"/>
        <item x="14"/>
        <item x="50"/>
        <item x="25"/>
        <item x="8"/>
        <item x="48"/>
        <item x="43"/>
        <item x="3"/>
        <item x="41"/>
        <item x="44"/>
        <item x="53"/>
        <item x="1"/>
        <item x="15"/>
        <item x="56"/>
        <item x="34"/>
        <item x="16"/>
        <item x="5"/>
        <item x="7"/>
        <item x="21"/>
        <item x="57"/>
        <item x="33"/>
        <item x="29"/>
        <item x="40"/>
        <item x="6"/>
        <item x="30"/>
        <item x="20"/>
        <item x="26"/>
        <item x="18"/>
        <item x="39"/>
        <item x="9"/>
        <item x="23"/>
        <item x="32"/>
        <item x="22"/>
        <item x="2"/>
        <item x="13"/>
        <item x="45"/>
        <item x="31"/>
        <item x="12"/>
        <item x="52"/>
        <item x="54"/>
        <item x="28"/>
        <item x="27"/>
        <item x="49"/>
        <item x="38"/>
        <item x="19"/>
        <item x="11"/>
        <item x="46"/>
        <item x="47"/>
        <item x="55"/>
        <item x="35"/>
        <item x="24"/>
        <item x="36"/>
        <item t="default"/>
      </items>
    </pivotField>
    <pivotField showAll="0"/>
    <pivotField showAll="0"/>
    <pivotField showAll="0"/>
    <pivotField dataField="1"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6"/>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rowItems>
  <colFields count="1">
    <field x="-2"/>
  </colFields>
  <colItems count="2">
    <i>
      <x/>
    </i>
    <i i="1">
      <x v="1"/>
    </i>
  </colItems>
  <dataFields count="2">
    <dataField name="Sum of total selling value" fld="17"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574D17-3F0C-4A51-B4F3-58EBE961CC05}"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AC1:AD4" firstHeaderRow="1" firstDataRow="1" firstDataCol="1"/>
  <pivotFields count="21">
    <pivotField showAll="0"/>
    <pivotField showAll="0"/>
    <pivotField showAll="0"/>
    <pivotField showAll="0">
      <items count="3">
        <item x="1"/>
        <item x="0"/>
        <item t="default"/>
      </items>
    </pivotField>
    <pivotField showAll="0"/>
    <pivotField showAll="0">
      <items count="7">
        <item x="4"/>
        <item x="2"/>
        <item x="0"/>
        <item x="3"/>
        <item x="1"/>
        <item x="5"/>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13"/>
  </rowFields>
  <rowItems count="3">
    <i>
      <x/>
    </i>
    <i>
      <x v="1"/>
    </i>
    <i>
      <x v="2"/>
    </i>
  </rowItems>
  <colItems count="1">
    <i/>
  </colItems>
  <dataFields count="1">
    <dataField name="Sum of total selling value" fld="17"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3" count="1" selected="0">
            <x v="0"/>
          </reference>
        </references>
      </pivotArea>
    </chartFormat>
    <chartFormat chart="8" format="2">
      <pivotArea type="data" outline="0" fieldPosition="0">
        <references count="2">
          <reference field="4294967294" count="1" selected="0">
            <x v="0"/>
          </reference>
          <reference field="13" count="1" selected="0">
            <x v="1"/>
          </reference>
        </references>
      </pivotArea>
    </chartFormat>
    <chartFormat chart="8"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43AF1-572A-4B32-8FB3-310BEFC69B81}"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W1:X3" firstHeaderRow="1" firstDataRow="1" firstDataCol="1"/>
  <pivotFields count="21">
    <pivotField showAll="0"/>
    <pivotField showAll="0"/>
    <pivotField showAll="0"/>
    <pivotField axis="axisRow" showAll="0" sortType="ascending">
      <items count="3">
        <item x="1"/>
        <item x="0"/>
        <item t="default"/>
      </items>
    </pivotField>
    <pivotField showAll="0"/>
    <pivotField showAll="0">
      <items count="7">
        <item x="4"/>
        <item x="2"/>
        <item x="0"/>
        <item x="3"/>
        <item x="1"/>
        <item x="5"/>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items count="251">
        <item x="239"/>
        <item x="241"/>
        <item x="202"/>
        <item x="228"/>
        <item x="215"/>
        <item x="232"/>
        <item x="223"/>
        <item x="193"/>
        <item x="204"/>
        <item x="233"/>
        <item x="231"/>
        <item x="201"/>
        <item x="137"/>
        <item x="221"/>
        <item x="69"/>
        <item x="143"/>
        <item x="166"/>
        <item x="186"/>
        <item x="27"/>
        <item x="220"/>
        <item x="148"/>
        <item x="115"/>
        <item x="172"/>
        <item x="237"/>
        <item x="45"/>
        <item x="93"/>
        <item x="247"/>
        <item x="56"/>
        <item x="248"/>
        <item x="34"/>
        <item x="64"/>
        <item x="167"/>
        <item x="207"/>
        <item x="120"/>
        <item x="112"/>
        <item x="216"/>
        <item x="76"/>
        <item x="244"/>
        <item x="245"/>
        <item x="136"/>
        <item x="111"/>
        <item x="140"/>
        <item x="59"/>
        <item x="160"/>
        <item x="117"/>
        <item x="145"/>
        <item x="219"/>
        <item x="9"/>
        <item x="91"/>
        <item x="159"/>
        <item x="30"/>
        <item x="180"/>
        <item x="4"/>
        <item x="235"/>
        <item x="144"/>
        <item x="155"/>
        <item x="182"/>
        <item x="62"/>
        <item x="197"/>
        <item x="181"/>
        <item x="184"/>
        <item x="214"/>
        <item x="11"/>
        <item x="60"/>
        <item x="156"/>
        <item x="153"/>
        <item x="2"/>
        <item x="94"/>
        <item x="200"/>
        <item x="54"/>
        <item x="198"/>
        <item x="230"/>
        <item x="177"/>
        <item x="49"/>
        <item x="154"/>
        <item x="229"/>
        <item x="7"/>
        <item x="213"/>
        <item x="67"/>
        <item x="165"/>
        <item x="37"/>
        <item x="185"/>
        <item x="113"/>
        <item x="87"/>
        <item x="243"/>
        <item x="196"/>
        <item x="85"/>
        <item x="178"/>
        <item x="209"/>
        <item x="28"/>
        <item x="101"/>
        <item x="170"/>
        <item x="199"/>
        <item x="44"/>
        <item x="114"/>
        <item x="127"/>
        <item x="74"/>
        <item x="20"/>
        <item x="164"/>
        <item x="32"/>
        <item x="83"/>
        <item x="72"/>
        <item x="103"/>
        <item x="90"/>
        <item x="110"/>
        <item x="194"/>
        <item x="139"/>
        <item x="24"/>
        <item x="8"/>
        <item x="13"/>
        <item x="189"/>
        <item x="17"/>
        <item x="130"/>
        <item x="5"/>
        <item x="15"/>
        <item x="162"/>
        <item x="133"/>
        <item x="3"/>
        <item x="1"/>
        <item x="126"/>
        <item x="224"/>
        <item x="71"/>
        <item x="217"/>
        <item x="33"/>
        <item x="203"/>
        <item x="29"/>
        <item x="192"/>
        <item x="218"/>
        <item x="121"/>
        <item x="22"/>
        <item x="86"/>
        <item x="123"/>
        <item x="66"/>
        <item x="210"/>
        <item x="105"/>
        <item x="81"/>
        <item x="6"/>
        <item x="151"/>
        <item x="99"/>
        <item x="206"/>
        <item x="0"/>
        <item x="41"/>
        <item x="249"/>
        <item x="163"/>
        <item x="31"/>
        <item x="122"/>
        <item x="48"/>
        <item x="108"/>
        <item x="75"/>
        <item x="176"/>
        <item x="70"/>
        <item x="102"/>
        <item x="106"/>
        <item x="92"/>
        <item x="65"/>
        <item x="179"/>
        <item x="61"/>
        <item x="187"/>
        <item x="78"/>
        <item x="16"/>
        <item x="147"/>
        <item x="12"/>
        <item x="212"/>
        <item x="183"/>
        <item x="104"/>
        <item x="40"/>
        <item x="38"/>
        <item x="222"/>
        <item x="46"/>
        <item x="141"/>
        <item x="150"/>
        <item x="135"/>
        <item x="25"/>
        <item x="98"/>
        <item x="175"/>
        <item x="174"/>
        <item x="157"/>
        <item x="19"/>
        <item x="50"/>
        <item x="119"/>
        <item x="226"/>
        <item x="100"/>
        <item x="58"/>
        <item x="23"/>
        <item x="171"/>
        <item x="88"/>
        <item x="205"/>
        <item x="96"/>
        <item x="125"/>
        <item x="42"/>
        <item x="188"/>
        <item x="169"/>
        <item x="21"/>
        <item x="190"/>
        <item x="107"/>
        <item x="238"/>
        <item x="134"/>
        <item x="51"/>
        <item x="95"/>
        <item x="234"/>
        <item x="118"/>
        <item x="138"/>
        <item x="152"/>
        <item x="242"/>
        <item x="128"/>
        <item x="18"/>
        <item x="89"/>
        <item x="246"/>
        <item x="191"/>
        <item x="47"/>
        <item x="57"/>
        <item x="131"/>
        <item x="146"/>
        <item x="227"/>
        <item x="211"/>
        <item x="52"/>
        <item x="124"/>
        <item x="142"/>
        <item x="43"/>
        <item x="173"/>
        <item x="161"/>
        <item x="149"/>
        <item x="79"/>
        <item x="39"/>
        <item x="158"/>
        <item x="55"/>
        <item x="63"/>
        <item x="97"/>
        <item x="195"/>
        <item x="68"/>
        <item x="109"/>
        <item x="240"/>
        <item x="84"/>
        <item x="36"/>
        <item x="26"/>
        <item x="77"/>
        <item x="168"/>
        <item x="35"/>
        <item x="14"/>
        <item x="80"/>
        <item x="225"/>
        <item x="73"/>
        <item x="236"/>
        <item x="129"/>
        <item x="82"/>
        <item x="132"/>
        <item x="10"/>
        <item x="53"/>
        <item x="208"/>
        <item x="116"/>
        <item t="default"/>
      </items>
    </pivotField>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3"/>
  </rowFields>
  <rowItems count="2">
    <i>
      <x/>
    </i>
    <i>
      <x v="1"/>
    </i>
  </rowItems>
  <colItems count="1">
    <i/>
  </colItems>
  <dataFields count="1">
    <dataField name="Sum of total selling value" fld="17"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D4BBCC-9118-4A45-A197-8977FC79BD7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2" firstHeaderRow="0" firstDataRow="1" firstDataCol="0"/>
  <pivotFields count="21">
    <pivotField showAll="0"/>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Items count="1">
    <i/>
  </rowItems>
  <colFields count="1">
    <field x="-2"/>
  </colFields>
  <colItems count="2">
    <i>
      <x/>
    </i>
    <i i="1">
      <x v="1"/>
    </i>
  </colItems>
  <dataFields count="2">
    <dataField name="Sum of total buying value" fld="7" baseField="0" baseItem="0"/>
    <dataField name="Sum of total selling val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765E25-CF60-41A9-9EC8-8440839D4F46}"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Z1:AA3" firstHeaderRow="1" firstDataRow="1" firstDataCol="1"/>
  <pivotFields count="21">
    <pivotField showAll="0"/>
    <pivotField showAll="0"/>
    <pivotField showAll="0"/>
    <pivotField axis="axisRow" showAll="0">
      <items count="3">
        <item x="1"/>
        <item x="0"/>
        <item t="default"/>
      </items>
    </pivotField>
    <pivotField showAll="0"/>
    <pivotField showAll="0">
      <items count="7">
        <item x="4"/>
        <item x="2"/>
        <item x="0"/>
        <item x="3"/>
        <item x="1"/>
        <item x="5"/>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3"/>
  </rowFields>
  <rowItems count="2">
    <i>
      <x/>
    </i>
    <i>
      <x v="1"/>
    </i>
  </rowItems>
  <colItems count="1">
    <i/>
  </colItems>
  <dataFields count="1">
    <dataField name="Sum of total selling val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5ECF3C-F9EE-4F79-842F-C339CB573D68}"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H1:J13" firstHeaderRow="0" firstDataRow="1" firstDataCol="1"/>
  <pivotFields count="21">
    <pivotField showAll="0"/>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axis="axisRow" showAll="0">
      <items count="13">
        <item x="1"/>
        <item x="2"/>
        <item x="3"/>
        <item x="4"/>
        <item x="5"/>
        <item x="0"/>
        <item x="6"/>
        <item x="7"/>
        <item x="8"/>
        <item x="9"/>
        <item x="10"/>
        <item x="11"/>
        <item t="default"/>
      </items>
    </pivotField>
    <pivotField showAll="0">
      <items count="3">
        <item x="0"/>
        <item h="1" x="1"/>
        <item t="default"/>
      </items>
    </pivotField>
  </pivotFields>
  <rowFields count="1">
    <field x="19"/>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7" baseField="0" baseItem="0"/>
    <dataField name="Sum of total selling val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AC1190-DC9A-4568-9CDF-8BA31BD39196}"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P1:Q7" firstHeaderRow="1" firstDataRow="1" firstDataCol="1"/>
  <pivotFields count="21">
    <pivotField showAll="0"/>
    <pivotField showAll="0"/>
    <pivotField showAll="0"/>
    <pivotField showAll="0">
      <items count="3">
        <item x="1"/>
        <item x="0"/>
        <item t="default"/>
      </items>
    </pivotField>
    <pivotField showAll="0"/>
    <pivotField axis="axisRow" showAll="0">
      <items count="7">
        <item x="4"/>
        <item x="2"/>
        <item x="0"/>
        <item x="3"/>
        <item x="1"/>
        <item x="5"/>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27">
        <item x="364"/>
        <item x="401"/>
        <item x="373"/>
        <item x="417"/>
        <item x="392"/>
        <item x="345"/>
        <item x="421"/>
        <item x="329"/>
        <item x="263"/>
        <item x="271"/>
        <item x="339"/>
        <item x="295"/>
        <item x="352"/>
        <item x="281"/>
        <item x="331"/>
        <item x="333"/>
        <item x="250"/>
        <item x="317"/>
        <item x="289"/>
        <item x="349"/>
        <item x="309"/>
        <item x="323"/>
        <item x="343"/>
        <item x="258"/>
        <item x="155"/>
        <item x="336"/>
        <item x="346"/>
        <item x="26"/>
        <item x="351"/>
        <item x="246"/>
        <item x="408"/>
        <item x="182"/>
        <item x="342"/>
        <item x="371"/>
        <item x="163"/>
        <item x="83"/>
        <item x="125"/>
        <item x="152"/>
        <item x="57"/>
        <item x="384"/>
        <item x="188"/>
        <item x="100"/>
        <item x="380"/>
        <item x="88"/>
        <item x="44"/>
        <item x="76"/>
        <item x="413"/>
        <item x="140"/>
        <item x="33"/>
        <item x="344"/>
        <item x="367"/>
        <item x="200"/>
        <item x="67"/>
        <item x="79"/>
        <item x="203"/>
        <item x="193"/>
        <item x="133"/>
        <item x="385"/>
        <item x="209"/>
        <item x="164"/>
        <item x="377"/>
        <item x="9"/>
        <item x="410"/>
        <item x="30"/>
        <item x="404"/>
        <item x="119"/>
        <item x="299"/>
        <item x="60"/>
        <item x="143"/>
        <item x="29"/>
        <item x="293"/>
        <item x="129"/>
        <item x="332"/>
        <item x="296"/>
        <item x="261"/>
        <item x="53"/>
        <item x="312"/>
        <item x="202"/>
        <item x="11"/>
        <item x="232"/>
        <item x="192"/>
        <item x="145"/>
        <item x="4"/>
        <item x="238"/>
        <item x="374"/>
        <item x="121"/>
        <item x="233"/>
        <item x="324"/>
        <item x="64"/>
        <item x="424"/>
        <item x="354"/>
        <item x="294"/>
        <item x="65"/>
        <item x="405"/>
        <item x="388"/>
        <item x="61"/>
        <item x="62"/>
        <item x="78"/>
        <item x="186"/>
        <item x="2"/>
        <item x="48"/>
        <item x="222"/>
        <item x="270"/>
        <item x="276"/>
        <item x="365"/>
        <item x="55"/>
        <item x="420"/>
        <item x="423"/>
        <item x="80"/>
        <item x="226"/>
        <item x="376"/>
        <item x="111"/>
        <item x="37"/>
        <item x="172"/>
        <item x="91"/>
        <item x="300"/>
        <item x="7"/>
        <item x="290"/>
        <item x="416"/>
        <item x="24"/>
        <item x="160"/>
        <item x="230"/>
        <item x="187"/>
        <item x="207"/>
        <item x="120"/>
        <item x="96"/>
        <item x="256"/>
        <item x="218"/>
        <item x="315"/>
        <item x="43"/>
        <item x="165"/>
        <item x="168"/>
        <item x="27"/>
        <item x="196"/>
        <item x="136"/>
        <item x="132"/>
        <item x="379"/>
        <item x="234"/>
        <item x="101"/>
        <item x="87"/>
        <item x="327"/>
        <item x="113"/>
        <item x="142"/>
        <item x="75"/>
        <item x="197"/>
        <item x="20"/>
        <item x="213"/>
        <item x="252"/>
        <item x="158"/>
        <item x="99"/>
        <item x="15"/>
        <item x="368"/>
        <item x="127"/>
        <item x="74"/>
        <item x="13"/>
        <item x="3"/>
        <item x="97"/>
        <item x="201"/>
        <item x="398"/>
        <item x="173"/>
        <item x="22"/>
        <item x="330"/>
        <item x="249"/>
        <item x="131"/>
        <item x="8"/>
        <item x="242"/>
        <item x="150"/>
        <item x="17"/>
        <item x="147"/>
        <item x="166"/>
        <item x="5"/>
        <item x="154"/>
        <item x="177"/>
        <item x="318"/>
        <item x="221"/>
        <item x="383"/>
        <item x="278"/>
        <item x="123"/>
        <item x="334"/>
        <item x="34"/>
        <item x="301"/>
        <item x="1"/>
        <item x="69"/>
        <item x="353"/>
        <item x="141"/>
        <item x="369"/>
        <item x="386"/>
        <item x="73"/>
        <item x="297"/>
        <item x="308"/>
        <item x="212"/>
        <item x="214"/>
        <item x="32"/>
        <item x="265"/>
        <item x="185"/>
        <item x="28"/>
        <item x="266"/>
        <item x="395"/>
        <item x="247"/>
        <item x="291"/>
        <item x="135"/>
        <item x="52"/>
        <item x="85"/>
        <item x="90"/>
        <item x="347"/>
        <item x="206"/>
        <item x="122"/>
        <item x="283"/>
        <item x="359"/>
        <item x="288"/>
        <item x="115"/>
        <item x="134"/>
        <item x="6"/>
        <item x="40"/>
        <item x="184"/>
        <item x="269"/>
        <item x="109"/>
        <item x="279"/>
        <item x="178"/>
        <item x="397"/>
        <item x="0"/>
        <item x="161"/>
        <item x="419"/>
        <item x="259"/>
        <item x="322"/>
        <item x="31"/>
        <item x="137"/>
        <item x="170"/>
        <item x="225"/>
        <item x="47"/>
        <item x="241"/>
        <item x="118"/>
        <item x="128"/>
        <item x="77"/>
        <item x="227"/>
        <item x="126"/>
        <item x="306"/>
        <item x="72"/>
        <item x="418"/>
        <item x="71"/>
        <item x="245"/>
        <item x="231"/>
        <item x="63"/>
        <item x="116"/>
        <item x="98"/>
        <item x="302"/>
        <item x="264"/>
        <item x="361"/>
        <item x="16"/>
        <item x="335"/>
        <item x="167"/>
        <item x="326"/>
        <item x="239"/>
        <item x="157"/>
        <item x="81"/>
        <item x="110"/>
        <item x="183"/>
        <item x="267"/>
        <item x="307"/>
        <item x="179"/>
        <item x="12"/>
        <item x="286"/>
        <item x="411"/>
        <item x="45"/>
        <item x="236"/>
        <item x="224"/>
        <item x="114"/>
        <item x="194"/>
        <item x="406"/>
        <item x="199"/>
        <item x="38"/>
        <item x="313"/>
        <item x="190"/>
        <item x="366"/>
        <item x="251"/>
        <item x="105"/>
        <item x="248"/>
        <item x="153"/>
        <item x="363"/>
        <item x="257"/>
        <item x="23"/>
        <item x="171"/>
        <item x="108"/>
        <item x="275"/>
        <item x="223"/>
        <item x="130"/>
        <item x="112"/>
        <item x="19"/>
        <item x="191"/>
        <item x="49"/>
        <item x="277"/>
        <item x="162"/>
        <item x="325"/>
        <item x="139"/>
        <item x="303"/>
        <item x="321"/>
        <item x="59"/>
        <item x="282"/>
        <item x="189"/>
        <item x="211"/>
        <item x="220"/>
        <item x="93"/>
        <item x="298"/>
        <item x="409"/>
        <item x="272"/>
        <item x="390"/>
        <item x="219"/>
        <item x="21"/>
        <item x="243"/>
        <item x="117"/>
        <item x="314"/>
        <item x="41"/>
        <item x="425"/>
        <item x="240"/>
        <item x="216"/>
        <item x="358"/>
        <item x="68"/>
        <item x="204"/>
        <item x="400"/>
        <item x="195"/>
        <item x="372"/>
        <item x="210"/>
        <item x="94"/>
        <item x="151"/>
        <item x="50"/>
        <item x="103"/>
        <item x="407"/>
        <item x="46"/>
        <item x="378"/>
        <item x="180"/>
        <item x="18"/>
        <item x="156"/>
        <item x="102"/>
        <item x="235"/>
        <item x="402"/>
        <item x="394"/>
        <item x="144"/>
        <item x="362"/>
        <item x="58"/>
        <item x="228"/>
        <item x="355"/>
        <item x="387"/>
        <item x="316"/>
        <item x="244"/>
        <item x="305"/>
        <item x="176"/>
        <item x="328"/>
        <item x="391"/>
        <item x="198"/>
        <item x="148"/>
        <item x="292"/>
        <item x="104"/>
        <item x="338"/>
        <item x="311"/>
        <item x="138"/>
        <item x="284"/>
        <item x="51"/>
        <item x="341"/>
        <item x="149"/>
        <item x="360"/>
        <item x="348"/>
        <item x="159"/>
        <item x="208"/>
        <item x="42"/>
        <item x="82"/>
        <item x="350"/>
        <item x="181"/>
        <item x="273"/>
        <item x="106"/>
        <item x="310"/>
        <item x="36"/>
        <item x="393"/>
        <item x="237"/>
        <item x="39"/>
        <item x="340"/>
        <item x="66"/>
        <item x="107"/>
        <item x="215"/>
        <item x="403"/>
        <item x="169"/>
        <item x="56"/>
        <item x="217"/>
        <item x="95"/>
        <item x="375"/>
        <item x="274"/>
        <item x="254"/>
        <item x="89"/>
        <item x="260"/>
        <item x="70"/>
        <item x="35"/>
        <item x="370"/>
        <item x="320"/>
        <item x="229"/>
        <item x="285"/>
        <item x="304"/>
        <item x="175"/>
        <item x="25"/>
        <item x="337"/>
        <item x="253"/>
        <item x="174"/>
        <item x="262"/>
        <item x="205"/>
        <item x="396"/>
        <item x="14"/>
        <item x="84"/>
        <item x="268"/>
        <item x="357"/>
        <item x="319"/>
        <item x="146"/>
        <item x="92"/>
        <item x="389"/>
        <item x="86"/>
        <item x="280"/>
        <item x="382"/>
        <item x="356"/>
        <item x="287"/>
        <item x="415"/>
        <item x="414"/>
        <item x="255"/>
        <item x="381"/>
        <item x="10"/>
        <item x="412"/>
        <item x="54"/>
        <item x="422"/>
        <item x="399"/>
        <item x="124"/>
        <item t="default"/>
      </items>
    </pivotField>
    <pivotField showAll="0"/>
    <pivotField dataField="1" showAll="0"/>
    <pivotField showAll="0">
      <items count="32">
        <item x="25"/>
        <item x="26"/>
        <item x="27"/>
        <item x="28"/>
        <item x="29"/>
        <item x="30"/>
        <item x="2"/>
        <item x="20"/>
        <item x="21"/>
        <item x="22"/>
        <item x="23"/>
        <item x="24"/>
        <item x="3"/>
        <item x="4"/>
        <item x="5"/>
        <item x="6"/>
        <item x="7"/>
        <item x="8"/>
        <item x="9"/>
        <item x="10"/>
        <item x="11"/>
        <item x="12"/>
        <item x="13"/>
        <item x="14"/>
        <item x="15"/>
        <item x="16"/>
        <item x="17"/>
        <item x="18"/>
        <item x="0"/>
        <item x="1"/>
        <item x="19"/>
        <item t="default"/>
      </items>
    </pivotField>
    <pivotField showAll="0">
      <items count="13">
        <item x="1"/>
        <item x="2"/>
        <item x="3"/>
        <item x="4"/>
        <item x="5"/>
        <item x="0"/>
        <item x="6"/>
        <item x="7"/>
        <item x="8"/>
        <item x="9"/>
        <item x="10"/>
        <item x="11"/>
        <item t="default"/>
      </items>
    </pivotField>
    <pivotField showAll="0">
      <items count="3">
        <item x="0"/>
        <item h="1" x="1"/>
        <item t="default"/>
      </items>
    </pivotField>
  </pivotFields>
  <rowFields count="1">
    <field x="5"/>
  </rowFields>
  <rowItems count="6">
    <i>
      <x/>
    </i>
    <i>
      <x v="1"/>
    </i>
    <i>
      <x v="2"/>
    </i>
    <i>
      <x v="3"/>
    </i>
    <i>
      <x v="4"/>
    </i>
    <i>
      <x v="5"/>
    </i>
  </rowItems>
  <colItems count="1">
    <i/>
  </colItems>
  <dataFields count="1">
    <dataField name="Sum of total selling val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10C59EF-9ED0-4704-9C26-3ADD58F451A4}" sourceName="Customer Type">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4669173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300F792-1B92-47C8-BFAA-E0315DB08528}" sourceName="Payment Method">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46691731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4114CC-E1E7-4EB4-B263-53FFC1D8822D}" sourceName="month">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466917313">
      <items count="12">
        <i x="1" s="1"/>
        <i x="2" s="1"/>
        <i x="3" s="1"/>
        <i x="4" s="1"/>
        <i x="5" s="1"/>
        <i x="0"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E96ED6-EA0B-4B05-860B-98201885FACE}" sourceName="year">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466917313">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BE532A01-3D0A-4B74-AA17-5977F13F5FFD}" cache="Slicer_Customer_Type" caption="Customer Type" rowHeight="241300"/>
  <slicer name="Payment Method 1" xr10:uid="{952F81E2-B681-45F9-B741-CB7227764368}"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7638A2C-3F53-4F36-B87F-EA9903FD6BF0}" cache="Slicer_Customer_Type" caption="Customer Type" columnCount="2" style="SlicerStyleLight1 2" rowHeight="241300"/>
  <slicer name="Payment Method" xr10:uid="{37332AE2-4FAF-4B0E-86A6-C98E7490B561}" cache="Slicer_Payment_Method" caption="Payment Method" columnCount="3" style="SlicerStyleLight1 2" rowHeight="241300"/>
  <slicer name="month" xr10:uid="{A7E9F73A-C67E-41CF-B9E9-7CE64883B458}" cache="Slicer_month" caption="month" style="SlicerStyleLight1 2" rowHeight="241300"/>
  <slicer name="year" xr10:uid="{9F5671A4-C039-424F-B6FC-92E72CE85E7F}" cache="Slicer_year" caption="year" style="SlicerStyleLight1 2" rowHeight="241300"/>
</slicers>
</file>

<file path=xl/theme/theme1.xml><?xml version="1.0" encoding="utf-8"?>
<a:theme xmlns:a="http://schemas.openxmlformats.org/drawingml/2006/main" name="Office Theme">
  <a:themeElements>
    <a:clrScheme name="Custom 1">
      <a:dk1>
        <a:srgbClr val="3494BA"/>
      </a:dk1>
      <a:lt1>
        <a:sysClr val="window" lastClr="FFFFFF"/>
      </a:lt1>
      <a:dk2>
        <a:srgbClr val="496F90"/>
      </a:dk2>
      <a:lt2>
        <a:srgbClr val="CEDBE6"/>
      </a:lt2>
      <a:accent1>
        <a:srgbClr val="3494BA"/>
      </a:accent1>
      <a:accent2>
        <a:srgbClr val="58B6C0"/>
      </a:accent2>
      <a:accent3>
        <a:srgbClr val="75BDA7"/>
      </a:accent3>
      <a:accent4>
        <a:srgbClr val="7A8C8E"/>
      </a:accent4>
      <a:accent5>
        <a:srgbClr val="84ACB6"/>
      </a:accent5>
      <a:accent6>
        <a:srgbClr val="2683C6"/>
      </a:accent6>
      <a:hlink>
        <a:srgbClr val="7FC1DB"/>
      </a:hlink>
      <a:folHlink>
        <a:srgbClr val="9F6715"/>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5" Type="http://schemas.openxmlformats.org/officeDocument/2006/relationships/ctrlProp" Target="../ctrlProps/ctrlProp4.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 Id="rId1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zoomScale="85" zoomScaleNormal="85" workbookViewId="0">
      <selection activeCell="J10" sqref="J10"/>
    </sheetView>
  </sheetViews>
  <sheetFormatPr defaultRowHeight="15" x14ac:dyDescent="0.25"/>
  <cols>
    <col min="1" max="1" width="13.5703125" customWidth="1"/>
    <col min="4" max="4" width="14.85546875" customWidth="1"/>
    <col min="6" max="6" width="23.5703125" customWidth="1"/>
    <col min="7" max="7" width="19" customWidth="1"/>
    <col min="8" max="8" width="18.5703125" customWidth="1"/>
    <col min="9" max="9" width="12.85546875" customWidth="1"/>
    <col min="10" max="10" width="17.28515625" customWidth="1"/>
    <col min="12" max="12" width="12.5703125" customWidth="1"/>
    <col min="13" max="13" width="9" customWidth="1"/>
    <col min="14" max="14" width="16.140625" customWidth="1"/>
    <col min="18" max="18" width="16" customWidth="1"/>
  </cols>
  <sheetData>
    <row r="1" spans="1:21" x14ac:dyDescent="0.25">
      <c r="A1" t="s">
        <v>0</v>
      </c>
      <c r="B1" t="s">
        <v>1</v>
      </c>
      <c r="C1" t="s">
        <v>2</v>
      </c>
      <c r="D1" t="s">
        <v>3</v>
      </c>
      <c r="E1" t="s">
        <v>4</v>
      </c>
      <c r="F1" t="s">
        <v>5</v>
      </c>
      <c r="G1" t="s">
        <v>6</v>
      </c>
      <c r="H1" t="s">
        <v>440</v>
      </c>
      <c r="I1" t="s">
        <v>441</v>
      </c>
      <c r="J1" t="s">
        <v>7</v>
      </c>
      <c r="K1" t="s">
        <v>8</v>
      </c>
      <c r="L1" t="s">
        <v>1446</v>
      </c>
      <c r="M1" t="s">
        <v>9</v>
      </c>
      <c r="N1" t="s">
        <v>10</v>
      </c>
      <c r="O1" t="s">
        <v>11</v>
      </c>
      <c r="P1" t="s">
        <v>12</v>
      </c>
      <c r="Q1" t="s">
        <v>439</v>
      </c>
      <c r="R1" t="s">
        <v>442</v>
      </c>
      <c r="S1" t="s">
        <v>444</v>
      </c>
      <c r="T1" t="s">
        <v>443</v>
      </c>
      <c r="U1" t="s">
        <v>445</v>
      </c>
    </row>
    <row r="2" spans="1:21" x14ac:dyDescent="0.25">
      <c r="A2" t="s">
        <v>13</v>
      </c>
      <c r="B2" t="s">
        <v>14</v>
      </c>
      <c r="C2" t="s">
        <v>15</v>
      </c>
      <c r="D2" t="s">
        <v>16</v>
      </c>
      <c r="E2" t="s">
        <v>17</v>
      </c>
      <c r="F2" t="s">
        <v>18</v>
      </c>
      <c r="G2" t="s">
        <v>19</v>
      </c>
      <c r="H2">
        <f>I2*K2</f>
        <v>1500</v>
      </c>
      <c r="I2">
        <v>250</v>
      </c>
      <c r="J2">
        <v>325</v>
      </c>
      <c r="K2">
        <v>6</v>
      </c>
      <c r="L2" t="s">
        <v>446</v>
      </c>
      <c r="M2">
        <v>100</v>
      </c>
      <c r="N2" t="s">
        <v>20</v>
      </c>
      <c r="O2">
        <v>1950</v>
      </c>
      <c r="P2">
        <v>450</v>
      </c>
      <c r="Q2" s="2">
        <v>0.54722222222222217</v>
      </c>
      <c r="R2">
        <f>J2*K2</f>
        <v>1950</v>
      </c>
      <c r="S2">
        <f>DAY(A2)</f>
        <v>29</v>
      </c>
      <c r="T2" t="str">
        <f>TEXT(A2,"mmm")</f>
        <v>Jun</v>
      </c>
      <c r="U2" t="str">
        <f>TEXT(A2,"yyy")</f>
        <v>2024</v>
      </c>
    </row>
    <row r="3" spans="1:21" x14ac:dyDescent="0.25">
      <c r="A3" t="s">
        <v>13</v>
      </c>
      <c r="B3" t="s">
        <v>21</v>
      </c>
      <c r="C3" t="s">
        <v>22</v>
      </c>
      <c r="D3" t="s">
        <v>23</v>
      </c>
      <c r="E3" t="s">
        <v>17</v>
      </c>
      <c r="F3" t="s">
        <v>18</v>
      </c>
      <c r="G3" t="s">
        <v>24</v>
      </c>
      <c r="H3">
        <f t="shared" ref="H3:H66" si="0">I3*K3</f>
        <v>720</v>
      </c>
      <c r="I3">
        <v>80</v>
      </c>
      <c r="J3">
        <v>104</v>
      </c>
      <c r="K3">
        <v>9</v>
      </c>
      <c r="L3" t="s">
        <v>447</v>
      </c>
      <c r="M3">
        <v>93.6</v>
      </c>
      <c r="N3" t="s">
        <v>25</v>
      </c>
      <c r="O3">
        <v>936</v>
      </c>
      <c r="P3">
        <v>216</v>
      </c>
      <c r="Q3" s="2">
        <v>0.4368055555555555</v>
      </c>
      <c r="R3">
        <f t="shared" ref="R3:R66" si="1">J3*K3</f>
        <v>936</v>
      </c>
      <c r="S3">
        <f t="shared" ref="S3:S66" si="2">DAY(A3)</f>
        <v>29</v>
      </c>
      <c r="T3" t="str">
        <f t="shared" ref="T3:T66" si="3">TEXT(A3,"mmm")</f>
        <v>Jun</v>
      </c>
      <c r="U3" t="str">
        <f t="shared" ref="U3:U66" si="4">TEXT(A3,"yyy")</f>
        <v>2024</v>
      </c>
    </row>
    <row r="4" spans="1:21" x14ac:dyDescent="0.25">
      <c r="A4" t="s">
        <v>13</v>
      </c>
      <c r="B4" t="s">
        <v>26</v>
      </c>
      <c r="C4" t="s">
        <v>27</v>
      </c>
      <c r="D4" t="s">
        <v>16</v>
      </c>
      <c r="E4" t="s">
        <v>28</v>
      </c>
      <c r="F4" t="s">
        <v>29</v>
      </c>
      <c r="G4" t="s">
        <v>30</v>
      </c>
      <c r="H4">
        <f t="shared" si="0"/>
        <v>180</v>
      </c>
      <c r="I4">
        <v>180</v>
      </c>
      <c r="J4">
        <v>234</v>
      </c>
      <c r="K4">
        <v>1</v>
      </c>
      <c r="L4" t="s">
        <v>448</v>
      </c>
      <c r="M4">
        <v>16.38</v>
      </c>
      <c r="N4" t="s">
        <v>20</v>
      </c>
      <c r="O4">
        <v>234</v>
      </c>
      <c r="P4">
        <v>54</v>
      </c>
      <c r="Q4" s="2">
        <v>0.55763888888888891</v>
      </c>
      <c r="R4">
        <f t="shared" si="1"/>
        <v>234</v>
      </c>
      <c r="S4">
        <f t="shared" si="2"/>
        <v>29</v>
      </c>
      <c r="T4" t="str">
        <f t="shared" si="3"/>
        <v>Jun</v>
      </c>
      <c r="U4" t="str">
        <f t="shared" si="4"/>
        <v>2024</v>
      </c>
    </row>
    <row r="5" spans="1:21" x14ac:dyDescent="0.25">
      <c r="A5" t="s">
        <v>13</v>
      </c>
      <c r="B5" t="s">
        <v>31</v>
      </c>
      <c r="C5" t="s">
        <v>27</v>
      </c>
      <c r="D5" t="s">
        <v>16</v>
      </c>
      <c r="E5" t="s">
        <v>17</v>
      </c>
      <c r="F5" t="s">
        <v>18</v>
      </c>
      <c r="G5" t="s">
        <v>32</v>
      </c>
      <c r="H5">
        <f t="shared" si="0"/>
        <v>700</v>
      </c>
      <c r="I5">
        <v>100</v>
      </c>
      <c r="J5">
        <v>130</v>
      </c>
      <c r="K5">
        <v>7</v>
      </c>
      <c r="L5" t="s">
        <v>449</v>
      </c>
      <c r="M5">
        <v>42</v>
      </c>
      <c r="N5" t="s">
        <v>25</v>
      </c>
      <c r="O5">
        <v>840</v>
      </c>
      <c r="P5">
        <v>140</v>
      </c>
      <c r="Q5" s="2">
        <v>0.85625000000000007</v>
      </c>
      <c r="R5">
        <f t="shared" si="1"/>
        <v>910</v>
      </c>
      <c r="S5">
        <f t="shared" si="2"/>
        <v>29</v>
      </c>
      <c r="T5" t="str">
        <f t="shared" si="3"/>
        <v>Jun</v>
      </c>
      <c r="U5" t="str">
        <f t="shared" si="4"/>
        <v>2024</v>
      </c>
    </row>
    <row r="6" spans="1:21" x14ac:dyDescent="0.25">
      <c r="A6" t="s">
        <v>13</v>
      </c>
      <c r="B6" t="s">
        <v>33</v>
      </c>
      <c r="C6" t="s">
        <v>15</v>
      </c>
      <c r="D6" t="s">
        <v>16</v>
      </c>
      <c r="E6" t="s">
        <v>17</v>
      </c>
      <c r="F6" t="s">
        <v>18</v>
      </c>
      <c r="G6" t="s">
        <v>34</v>
      </c>
      <c r="H6">
        <f t="shared" si="0"/>
        <v>120</v>
      </c>
      <c r="I6">
        <v>40</v>
      </c>
      <c r="J6">
        <v>52</v>
      </c>
      <c r="K6">
        <v>3</v>
      </c>
      <c r="L6" t="s">
        <v>450</v>
      </c>
      <c r="M6">
        <v>7.8</v>
      </c>
      <c r="N6" t="s">
        <v>25</v>
      </c>
      <c r="O6">
        <v>156</v>
      </c>
      <c r="P6">
        <v>36</v>
      </c>
      <c r="Q6" s="2">
        <v>0.44236111111111115</v>
      </c>
      <c r="R6">
        <f t="shared" si="1"/>
        <v>156</v>
      </c>
      <c r="S6">
        <f t="shared" si="2"/>
        <v>29</v>
      </c>
      <c r="T6" t="str">
        <f t="shared" si="3"/>
        <v>Jun</v>
      </c>
      <c r="U6" t="str">
        <f t="shared" si="4"/>
        <v>2024</v>
      </c>
    </row>
    <row r="7" spans="1:21" x14ac:dyDescent="0.25">
      <c r="A7" t="s">
        <v>13</v>
      </c>
      <c r="B7" t="s">
        <v>35</v>
      </c>
      <c r="C7" t="s">
        <v>15</v>
      </c>
      <c r="D7" t="s">
        <v>16</v>
      </c>
      <c r="E7" t="s">
        <v>17</v>
      </c>
      <c r="F7" t="s">
        <v>18</v>
      </c>
      <c r="G7" t="s">
        <v>32</v>
      </c>
      <c r="H7">
        <f t="shared" si="0"/>
        <v>600</v>
      </c>
      <c r="I7">
        <v>100</v>
      </c>
      <c r="J7">
        <v>130</v>
      </c>
      <c r="K7">
        <v>6</v>
      </c>
      <c r="L7" t="s">
        <v>451</v>
      </c>
      <c r="M7">
        <v>39</v>
      </c>
      <c r="N7" t="s">
        <v>25</v>
      </c>
      <c r="O7">
        <v>780</v>
      </c>
      <c r="P7">
        <v>180</v>
      </c>
      <c r="Q7" s="2">
        <v>0.77083333333333337</v>
      </c>
      <c r="R7">
        <f t="shared" si="1"/>
        <v>780</v>
      </c>
      <c r="S7">
        <f t="shared" si="2"/>
        <v>29</v>
      </c>
      <c r="T7" t="str">
        <f t="shared" si="3"/>
        <v>Jun</v>
      </c>
      <c r="U7" t="str">
        <f t="shared" si="4"/>
        <v>2024</v>
      </c>
    </row>
    <row r="8" spans="1:21" x14ac:dyDescent="0.25">
      <c r="A8" t="s">
        <v>13</v>
      </c>
      <c r="B8" t="s">
        <v>36</v>
      </c>
      <c r="C8" t="s">
        <v>15</v>
      </c>
      <c r="D8" t="s">
        <v>16</v>
      </c>
      <c r="E8" t="s">
        <v>28</v>
      </c>
      <c r="F8" t="s">
        <v>29</v>
      </c>
      <c r="G8" t="s">
        <v>30</v>
      </c>
      <c r="H8">
        <f t="shared" si="0"/>
        <v>1260</v>
      </c>
      <c r="I8">
        <v>180</v>
      </c>
      <c r="J8">
        <v>234</v>
      </c>
      <c r="K8">
        <v>7</v>
      </c>
      <c r="L8" t="s">
        <v>452</v>
      </c>
      <c r="M8">
        <v>81.900000000000006</v>
      </c>
      <c r="N8" t="s">
        <v>25</v>
      </c>
      <c r="O8">
        <v>1638</v>
      </c>
      <c r="P8">
        <v>378</v>
      </c>
      <c r="Q8" s="2">
        <v>0.77083333333333337</v>
      </c>
      <c r="R8">
        <f t="shared" si="1"/>
        <v>1638</v>
      </c>
      <c r="S8">
        <f t="shared" si="2"/>
        <v>29</v>
      </c>
      <c r="T8" t="str">
        <f t="shared" si="3"/>
        <v>Jun</v>
      </c>
      <c r="U8" t="str">
        <f t="shared" si="4"/>
        <v>2024</v>
      </c>
    </row>
    <row r="9" spans="1:21" x14ac:dyDescent="0.25">
      <c r="A9" t="s">
        <v>13</v>
      </c>
      <c r="B9" t="s">
        <v>37</v>
      </c>
      <c r="C9" t="s">
        <v>15</v>
      </c>
      <c r="D9" t="s">
        <v>16</v>
      </c>
      <c r="E9" t="s">
        <v>28</v>
      </c>
      <c r="F9" t="s">
        <v>18</v>
      </c>
      <c r="G9" t="s">
        <v>24</v>
      </c>
      <c r="H9">
        <f t="shared" si="0"/>
        <v>240</v>
      </c>
      <c r="I9">
        <v>80</v>
      </c>
      <c r="J9">
        <v>104</v>
      </c>
      <c r="K9">
        <v>3</v>
      </c>
      <c r="L9" t="s">
        <v>453</v>
      </c>
      <c r="M9">
        <v>31.2</v>
      </c>
      <c r="N9" t="s">
        <v>38</v>
      </c>
      <c r="O9">
        <v>312</v>
      </c>
      <c r="P9">
        <v>72</v>
      </c>
      <c r="Q9" s="2">
        <v>0.60833333333333328</v>
      </c>
      <c r="R9">
        <f t="shared" si="1"/>
        <v>312</v>
      </c>
      <c r="S9">
        <f t="shared" si="2"/>
        <v>29</v>
      </c>
      <c r="T9" t="str">
        <f t="shared" si="3"/>
        <v>Jun</v>
      </c>
      <c r="U9" t="str">
        <f t="shared" si="4"/>
        <v>2024</v>
      </c>
    </row>
    <row r="10" spans="1:21" x14ac:dyDescent="0.25">
      <c r="A10" t="s">
        <v>13</v>
      </c>
      <c r="B10" t="s">
        <v>39</v>
      </c>
      <c r="C10" t="s">
        <v>27</v>
      </c>
      <c r="D10" t="s">
        <v>16</v>
      </c>
      <c r="E10" t="s">
        <v>17</v>
      </c>
      <c r="F10" t="s">
        <v>18</v>
      </c>
      <c r="G10" t="s">
        <v>40</v>
      </c>
      <c r="H10">
        <f t="shared" si="0"/>
        <v>540</v>
      </c>
      <c r="I10">
        <v>90</v>
      </c>
      <c r="J10">
        <v>117</v>
      </c>
      <c r="K10">
        <v>6</v>
      </c>
      <c r="L10" t="s">
        <v>454</v>
      </c>
      <c r="M10">
        <v>49.14</v>
      </c>
      <c r="N10" t="s">
        <v>20</v>
      </c>
      <c r="O10">
        <v>702</v>
      </c>
      <c r="P10">
        <v>162</v>
      </c>
      <c r="Q10" s="2">
        <v>0.48472222222222222</v>
      </c>
      <c r="R10">
        <f t="shared" si="1"/>
        <v>702</v>
      </c>
      <c r="S10">
        <f t="shared" si="2"/>
        <v>29</v>
      </c>
      <c r="T10" t="str">
        <f t="shared" si="3"/>
        <v>Jun</v>
      </c>
      <c r="U10" t="str">
        <f t="shared" si="4"/>
        <v>2024</v>
      </c>
    </row>
    <row r="11" spans="1:21" x14ac:dyDescent="0.25">
      <c r="A11" t="s">
        <v>13</v>
      </c>
      <c r="B11" t="s">
        <v>41</v>
      </c>
      <c r="C11" t="s">
        <v>42</v>
      </c>
      <c r="D11" t="s">
        <v>16</v>
      </c>
      <c r="E11" t="s">
        <v>17</v>
      </c>
      <c r="F11" t="s">
        <v>18</v>
      </c>
      <c r="G11" t="s">
        <v>43</v>
      </c>
      <c r="H11">
        <f t="shared" si="0"/>
        <v>100</v>
      </c>
      <c r="I11">
        <v>20</v>
      </c>
      <c r="J11">
        <v>26</v>
      </c>
      <c r="K11">
        <v>5</v>
      </c>
      <c r="L11" t="s">
        <v>455</v>
      </c>
      <c r="M11">
        <v>8.4</v>
      </c>
      <c r="N11" t="s">
        <v>20</v>
      </c>
      <c r="O11">
        <v>120</v>
      </c>
      <c r="P11">
        <v>20</v>
      </c>
      <c r="Q11" s="2">
        <v>0.71875</v>
      </c>
      <c r="R11">
        <f t="shared" si="1"/>
        <v>130</v>
      </c>
      <c r="S11">
        <f t="shared" si="2"/>
        <v>29</v>
      </c>
      <c r="T11" t="str">
        <f t="shared" si="3"/>
        <v>Jun</v>
      </c>
      <c r="U11" t="str">
        <f t="shared" si="4"/>
        <v>2024</v>
      </c>
    </row>
    <row r="12" spans="1:21" x14ac:dyDescent="0.25">
      <c r="A12" t="s">
        <v>13</v>
      </c>
      <c r="B12" t="s">
        <v>44</v>
      </c>
      <c r="C12" t="s">
        <v>27</v>
      </c>
      <c r="D12" t="s">
        <v>16</v>
      </c>
      <c r="E12" t="s">
        <v>17</v>
      </c>
      <c r="F12" t="s">
        <v>45</v>
      </c>
      <c r="G12" t="s">
        <v>46</v>
      </c>
      <c r="H12">
        <f t="shared" si="0"/>
        <v>385000</v>
      </c>
      <c r="I12">
        <v>55000</v>
      </c>
      <c r="J12">
        <v>71500</v>
      </c>
      <c r="K12">
        <v>7</v>
      </c>
      <c r="L12" t="s">
        <v>456</v>
      </c>
      <c r="M12">
        <v>10725</v>
      </c>
      <c r="N12" t="s">
        <v>25</v>
      </c>
      <c r="O12">
        <v>500500</v>
      </c>
      <c r="P12">
        <v>115500</v>
      </c>
      <c r="Q12" s="2">
        <v>0.56041666666666667</v>
      </c>
      <c r="R12">
        <f t="shared" si="1"/>
        <v>500500</v>
      </c>
      <c r="S12">
        <f t="shared" si="2"/>
        <v>29</v>
      </c>
      <c r="T12" t="str">
        <f t="shared" si="3"/>
        <v>Jun</v>
      </c>
      <c r="U12" t="str">
        <f t="shared" si="4"/>
        <v>2024</v>
      </c>
    </row>
    <row r="13" spans="1:21" x14ac:dyDescent="0.25">
      <c r="A13" t="s">
        <v>13</v>
      </c>
      <c r="B13" t="s">
        <v>47</v>
      </c>
      <c r="C13" t="s">
        <v>27</v>
      </c>
      <c r="D13" t="s">
        <v>16</v>
      </c>
      <c r="E13" t="s">
        <v>17</v>
      </c>
      <c r="F13" t="s">
        <v>48</v>
      </c>
      <c r="G13" t="s">
        <v>49</v>
      </c>
      <c r="H13">
        <f t="shared" si="0"/>
        <v>160</v>
      </c>
      <c r="I13">
        <v>80</v>
      </c>
      <c r="J13">
        <v>104</v>
      </c>
      <c r="K13">
        <v>2</v>
      </c>
      <c r="L13" t="s">
        <v>457</v>
      </c>
      <c r="M13">
        <v>9.6</v>
      </c>
      <c r="N13" t="s">
        <v>25</v>
      </c>
      <c r="O13">
        <v>192</v>
      </c>
      <c r="P13">
        <v>32</v>
      </c>
      <c r="Q13" s="2">
        <v>0.75486111111111109</v>
      </c>
      <c r="R13">
        <f t="shared" si="1"/>
        <v>208</v>
      </c>
      <c r="S13">
        <f t="shared" si="2"/>
        <v>29</v>
      </c>
      <c r="T13" t="str">
        <f t="shared" si="3"/>
        <v>Jun</v>
      </c>
      <c r="U13" t="str">
        <f t="shared" si="4"/>
        <v>2024</v>
      </c>
    </row>
    <row r="14" spans="1:21" x14ac:dyDescent="0.25">
      <c r="A14" t="s">
        <v>13</v>
      </c>
      <c r="B14" t="s">
        <v>50</v>
      </c>
      <c r="C14" t="s">
        <v>27</v>
      </c>
      <c r="D14" t="s">
        <v>23</v>
      </c>
      <c r="E14" t="s">
        <v>17</v>
      </c>
      <c r="F14" t="s">
        <v>18</v>
      </c>
      <c r="G14" t="s">
        <v>51</v>
      </c>
      <c r="H14">
        <f t="shared" si="0"/>
        <v>240</v>
      </c>
      <c r="I14">
        <v>60</v>
      </c>
      <c r="J14">
        <v>78</v>
      </c>
      <c r="K14">
        <v>4</v>
      </c>
      <c r="L14" t="s">
        <v>458</v>
      </c>
      <c r="M14">
        <v>31.2</v>
      </c>
      <c r="N14" t="s">
        <v>25</v>
      </c>
      <c r="O14">
        <v>312</v>
      </c>
      <c r="P14">
        <v>72</v>
      </c>
      <c r="Q14" s="2">
        <v>0.7104166666666667</v>
      </c>
      <c r="R14">
        <f t="shared" si="1"/>
        <v>312</v>
      </c>
      <c r="S14">
        <f t="shared" si="2"/>
        <v>29</v>
      </c>
      <c r="T14" t="str">
        <f t="shared" si="3"/>
        <v>Jun</v>
      </c>
      <c r="U14" t="str">
        <f t="shared" si="4"/>
        <v>2024</v>
      </c>
    </row>
    <row r="15" spans="1:21" x14ac:dyDescent="0.25">
      <c r="A15" t="s">
        <v>13</v>
      </c>
      <c r="B15" t="s">
        <v>52</v>
      </c>
      <c r="C15" t="s">
        <v>53</v>
      </c>
      <c r="D15" t="s">
        <v>16</v>
      </c>
      <c r="E15" t="s">
        <v>17</v>
      </c>
      <c r="F15" t="s">
        <v>45</v>
      </c>
      <c r="G15" t="s">
        <v>54</v>
      </c>
      <c r="H15">
        <f t="shared" si="0"/>
        <v>4000</v>
      </c>
      <c r="I15">
        <v>800</v>
      </c>
      <c r="J15">
        <v>1040</v>
      </c>
      <c r="K15">
        <v>5</v>
      </c>
      <c r="L15" t="s">
        <v>459</v>
      </c>
      <c r="M15">
        <v>104</v>
      </c>
      <c r="N15" t="s">
        <v>20</v>
      </c>
      <c r="O15">
        <v>5200</v>
      </c>
      <c r="P15">
        <v>1200</v>
      </c>
      <c r="Q15" s="2">
        <v>0.43402777777777773</v>
      </c>
      <c r="R15">
        <f t="shared" si="1"/>
        <v>5200</v>
      </c>
      <c r="S15">
        <f t="shared" si="2"/>
        <v>29</v>
      </c>
      <c r="T15" t="str">
        <f t="shared" si="3"/>
        <v>Jun</v>
      </c>
      <c r="U15" t="str">
        <f t="shared" si="4"/>
        <v>2024</v>
      </c>
    </row>
    <row r="16" spans="1:21" x14ac:dyDescent="0.25">
      <c r="A16" t="s">
        <v>13</v>
      </c>
      <c r="B16" t="s">
        <v>55</v>
      </c>
      <c r="C16" t="s">
        <v>15</v>
      </c>
      <c r="D16" t="s">
        <v>16</v>
      </c>
      <c r="E16" t="s">
        <v>17</v>
      </c>
      <c r="F16" t="s">
        <v>18</v>
      </c>
      <c r="G16" t="s">
        <v>56</v>
      </c>
      <c r="H16">
        <f t="shared" si="0"/>
        <v>550</v>
      </c>
      <c r="I16">
        <v>550</v>
      </c>
      <c r="J16">
        <v>715</v>
      </c>
      <c r="K16">
        <v>1</v>
      </c>
      <c r="L16" t="s">
        <v>460</v>
      </c>
      <c r="M16">
        <v>34.375</v>
      </c>
      <c r="N16" t="s">
        <v>25</v>
      </c>
      <c r="O16">
        <v>687.5</v>
      </c>
      <c r="P16">
        <v>137.5</v>
      </c>
      <c r="Q16" s="2">
        <v>0.70000000000000007</v>
      </c>
      <c r="R16">
        <f t="shared" si="1"/>
        <v>715</v>
      </c>
      <c r="S16">
        <f t="shared" si="2"/>
        <v>29</v>
      </c>
      <c r="T16" t="str">
        <f t="shared" si="3"/>
        <v>Jun</v>
      </c>
      <c r="U16" t="str">
        <f t="shared" si="4"/>
        <v>2024</v>
      </c>
    </row>
    <row r="17" spans="1:21" x14ac:dyDescent="0.25">
      <c r="A17" t="s">
        <v>13</v>
      </c>
      <c r="B17" t="s">
        <v>57</v>
      </c>
      <c r="C17" t="s">
        <v>27</v>
      </c>
      <c r="D17" t="s">
        <v>23</v>
      </c>
      <c r="E17" t="s">
        <v>28</v>
      </c>
      <c r="F17" t="s">
        <v>45</v>
      </c>
      <c r="G17" t="s">
        <v>58</v>
      </c>
      <c r="H17">
        <f t="shared" si="0"/>
        <v>175000</v>
      </c>
      <c r="I17">
        <v>25000</v>
      </c>
      <c r="J17">
        <v>32500</v>
      </c>
      <c r="K17">
        <v>7</v>
      </c>
      <c r="L17" t="s">
        <v>461</v>
      </c>
      <c r="M17">
        <v>4875</v>
      </c>
      <c r="N17" t="s">
        <v>20</v>
      </c>
      <c r="O17">
        <v>227500</v>
      </c>
      <c r="P17">
        <v>52500</v>
      </c>
      <c r="Q17" s="2">
        <v>0.80625000000000002</v>
      </c>
      <c r="R17">
        <f t="shared" si="1"/>
        <v>227500</v>
      </c>
      <c r="S17">
        <f t="shared" si="2"/>
        <v>29</v>
      </c>
      <c r="T17" t="str">
        <f t="shared" si="3"/>
        <v>Jun</v>
      </c>
      <c r="U17" t="str">
        <f t="shared" si="4"/>
        <v>2024</v>
      </c>
    </row>
    <row r="18" spans="1:21" x14ac:dyDescent="0.25">
      <c r="A18" t="s">
        <v>13</v>
      </c>
      <c r="B18" t="s">
        <v>59</v>
      </c>
      <c r="C18" t="s">
        <v>27</v>
      </c>
      <c r="D18" t="s">
        <v>23</v>
      </c>
      <c r="E18" t="s">
        <v>28</v>
      </c>
      <c r="F18" t="s">
        <v>18</v>
      </c>
      <c r="G18" t="s">
        <v>40</v>
      </c>
      <c r="H18">
        <f t="shared" si="0"/>
        <v>630</v>
      </c>
      <c r="I18">
        <v>90</v>
      </c>
      <c r="J18">
        <v>117</v>
      </c>
      <c r="K18">
        <v>7</v>
      </c>
      <c r="L18" t="s">
        <v>462</v>
      </c>
      <c r="M18">
        <v>90.72</v>
      </c>
      <c r="N18" t="s">
        <v>20</v>
      </c>
      <c r="O18">
        <v>756</v>
      </c>
      <c r="P18">
        <v>126</v>
      </c>
      <c r="Q18" s="2">
        <v>0.67986111111111114</v>
      </c>
      <c r="R18">
        <f t="shared" si="1"/>
        <v>819</v>
      </c>
      <c r="S18">
        <f t="shared" si="2"/>
        <v>29</v>
      </c>
      <c r="T18" t="str">
        <f t="shared" si="3"/>
        <v>Jun</v>
      </c>
      <c r="U18" t="str">
        <f t="shared" si="4"/>
        <v>2024</v>
      </c>
    </row>
    <row r="19" spans="1:21" x14ac:dyDescent="0.25">
      <c r="A19" t="s">
        <v>13</v>
      </c>
      <c r="B19" t="s">
        <v>60</v>
      </c>
      <c r="C19" t="s">
        <v>27</v>
      </c>
      <c r="D19" t="s">
        <v>16</v>
      </c>
      <c r="E19" t="s">
        <v>17</v>
      </c>
      <c r="F19" t="s">
        <v>61</v>
      </c>
      <c r="G19" t="s">
        <v>62</v>
      </c>
      <c r="H19">
        <f t="shared" si="0"/>
        <v>3600</v>
      </c>
      <c r="I19">
        <v>900</v>
      </c>
      <c r="J19">
        <v>1170</v>
      </c>
      <c r="K19">
        <v>4</v>
      </c>
      <c r="L19" t="s">
        <v>463</v>
      </c>
      <c r="M19">
        <v>117</v>
      </c>
      <c r="N19" t="s">
        <v>25</v>
      </c>
      <c r="O19">
        <v>4500</v>
      </c>
      <c r="P19">
        <v>900</v>
      </c>
      <c r="Q19" s="2">
        <v>0.4604166666666667</v>
      </c>
      <c r="R19">
        <f t="shared" si="1"/>
        <v>4680</v>
      </c>
      <c r="S19">
        <f t="shared" si="2"/>
        <v>29</v>
      </c>
      <c r="T19" t="str">
        <f t="shared" si="3"/>
        <v>Jun</v>
      </c>
      <c r="U19" t="str">
        <f t="shared" si="4"/>
        <v>2024</v>
      </c>
    </row>
    <row r="20" spans="1:21" x14ac:dyDescent="0.25">
      <c r="A20" t="s">
        <v>13</v>
      </c>
      <c r="B20" t="s">
        <v>63</v>
      </c>
      <c r="C20" t="s">
        <v>42</v>
      </c>
      <c r="D20" t="s">
        <v>16</v>
      </c>
      <c r="E20" t="s">
        <v>28</v>
      </c>
      <c r="F20" t="s">
        <v>18</v>
      </c>
      <c r="G20" t="s">
        <v>64</v>
      </c>
      <c r="H20">
        <f t="shared" si="0"/>
        <v>560</v>
      </c>
      <c r="I20">
        <v>140</v>
      </c>
      <c r="J20">
        <v>182</v>
      </c>
      <c r="K20">
        <v>4</v>
      </c>
      <c r="L20" t="s">
        <v>464</v>
      </c>
      <c r="M20">
        <v>50.96</v>
      </c>
      <c r="N20" t="s">
        <v>20</v>
      </c>
      <c r="O20">
        <v>728</v>
      </c>
      <c r="P20">
        <v>168</v>
      </c>
      <c r="Q20" s="2">
        <v>0.44375000000000003</v>
      </c>
      <c r="R20">
        <f t="shared" si="1"/>
        <v>728</v>
      </c>
      <c r="S20">
        <f t="shared" si="2"/>
        <v>29</v>
      </c>
      <c r="T20" t="str">
        <f t="shared" si="3"/>
        <v>Jun</v>
      </c>
      <c r="U20" t="str">
        <f t="shared" si="4"/>
        <v>2024</v>
      </c>
    </row>
    <row r="21" spans="1:21" x14ac:dyDescent="0.25">
      <c r="A21" t="s">
        <v>13</v>
      </c>
      <c r="B21" t="s">
        <v>65</v>
      </c>
      <c r="C21" t="s">
        <v>66</v>
      </c>
      <c r="D21" t="s">
        <v>23</v>
      </c>
      <c r="E21" t="s">
        <v>17</v>
      </c>
      <c r="F21" t="s">
        <v>45</v>
      </c>
      <c r="G21" t="s">
        <v>67</v>
      </c>
      <c r="H21">
        <f t="shared" si="0"/>
        <v>21000</v>
      </c>
      <c r="I21">
        <v>3500</v>
      </c>
      <c r="J21">
        <v>4550</v>
      </c>
      <c r="K21">
        <v>6</v>
      </c>
      <c r="L21" t="s">
        <v>465</v>
      </c>
      <c r="M21">
        <v>455</v>
      </c>
      <c r="N21" t="s">
        <v>20</v>
      </c>
      <c r="O21">
        <v>26250</v>
      </c>
      <c r="P21">
        <v>5250</v>
      </c>
      <c r="Q21" s="2">
        <v>0.75</v>
      </c>
      <c r="R21">
        <f t="shared" si="1"/>
        <v>27300</v>
      </c>
      <c r="S21">
        <f t="shared" si="2"/>
        <v>29</v>
      </c>
      <c r="T21" t="str">
        <f t="shared" si="3"/>
        <v>Jun</v>
      </c>
      <c r="U21" t="str">
        <f t="shared" si="4"/>
        <v>2024</v>
      </c>
    </row>
    <row r="22" spans="1:21" x14ac:dyDescent="0.25">
      <c r="A22" t="s">
        <v>13</v>
      </c>
      <c r="B22" t="s">
        <v>41</v>
      </c>
      <c r="C22" t="s">
        <v>42</v>
      </c>
      <c r="D22" t="s">
        <v>16</v>
      </c>
      <c r="E22" t="s">
        <v>17</v>
      </c>
      <c r="F22" t="s">
        <v>61</v>
      </c>
      <c r="G22" t="s">
        <v>68</v>
      </c>
      <c r="H22">
        <f t="shared" si="0"/>
        <v>7200</v>
      </c>
      <c r="I22">
        <v>1800</v>
      </c>
      <c r="J22">
        <v>2340</v>
      </c>
      <c r="K22">
        <v>4</v>
      </c>
      <c r="L22" t="s">
        <v>466</v>
      </c>
      <c r="M22">
        <v>234</v>
      </c>
      <c r="N22" t="s">
        <v>38</v>
      </c>
      <c r="O22">
        <v>9360</v>
      </c>
      <c r="P22">
        <v>2160</v>
      </c>
      <c r="Q22" s="2">
        <v>0.64583333333333337</v>
      </c>
      <c r="R22">
        <f t="shared" si="1"/>
        <v>9360</v>
      </c>
      <c r="S22">
        <f t="shared" si="2"/>
        <v>29</v>
      </c>
      <c r="T22" t="str">
        <f t="shared" si="3"/>
        <v>Jun</v>
      </c>
      <c r="U22" t="str">
        <f t="shared" si="4"/>
        <v>2024</v>
      </c>
    </row>
    <row r="23" spans="1:21" x14ac:dyDescent="0.25">
      <c r="A23" t="s">
        <v>13</v>
      </c>
      <c r="B23" t="s">
        <v>69</v>
      </c>
      <c r="C23" t="s">
        <v>27</v>
      </c>
      <c r="D23" t="s">
        <v>16</v>
      </c>
      <c r="E23" t="s">
        <v>17</v>
      </c>
      <c r="F23" t="s">
        <v>18</v>
      </c>
      <c r="G23" t="s">
        <v>24</v>
      </c>
      <c r="H23">
        <f t="shared" si="0"/>
        <v>400</v>
      </c>
      <c r="I23">
        <v>80</v>
      </c>
      <c r="J23">
        <v>104</v>
      </c>
      <c r="K23">
        <v>5</v>
      </c>
      <c r="L23" t="s">
        <v>467</v>
      </c>
      <c r="M23">
        <v>26</v>
      </c>
      <c r="N23" t="s">
        <v>25</v>
      </c>
      <c r="O23">
        <v>520</v>
      </c>
      <c r="P23">
        <v>120</v>
      </c>
      <c r="Q23" s="2">
        <v>0.47500000000000003</v>
      </c>
      <c r="R23">
        <f t="shared" si="1"/>
        <v>520</v>
      </c>
      <c r="S23">
        <f t="shared" si="2"/>
        <v>29</v>
      </c>
      <c r="T23" t="str">
        <f t="shared" si="3"/>
        <v>Jun</v>
      </c>
      <c r="U23" t="str">
        <f t="shared" si="4"/>
        <v>2024</v>
      </c>
    </row>
    <row r="24" spans="1:21" x14ac:dyDescent="0.25">
      <c r="A24" t="s">
        <v>13</v>
      </c>
      <c r="B24" t="s">
        <v>70</v>
      </c>
      <c r="C24" t="s">
        <v>53</v>
      </c>
      <c r="D24" t="s">
        <v>16</v>
      </c>
      <c r="E24" t="s">
        <v>17</v>
      </c>
      <c r="F24" t="s">
        <v>45</v>
      </c>
      <c r="G24" t="s">
        <v>71</v>
      </c>
      <c r="H24">
        <f t="shared" si="0"/>
        <v>13200</v>
      </c>
      <c r="I24">
        <v>2200</v>
      </c>
      <c r="J24">
        <v>2860</v>
      </c>
      <c r="K24">
        <v>6</v>
      </c>
      <c r="L24" t="s">
        <v>468</v>
      </c>
      <c r="M24">
        <v>286</v>
      </c>
      <c r="N24" t="s">
        <v>20</v>
      </c>
      <c r="O24">
        <v>16500</v>
      </c>
      <c r="P24">
        <v>3300</v>
      </c>
      <c r="Q24" s="2">
        <v>0.44444444444444442</v>
      </c>
      <c r="R24">
        <f t="shared" si="1"/>
        <v>17160</v>
      </c>
      <c r="S24">
        <f t="shared" si="2"/>
        <v>29</v>
      </c>
      <c r="T24" t="str">
        <f t="shared" si="3"/>
        <v>Jun</v>
      </c>
      <c r="U24" t="str">
        <f t="shared" si="4"/>
        <v>2024</v>
      </c>
    </row>
    <row r="25" spans="1:21" x14ac:dyDescent="0.25">
      <c r="A25" t="s">
        <v>13</v>
      </c>
      <c r="B25" t="s">
        <v>72</v>
      </c>
      <c r="C25" t="s">
        <v>15</v>
      </c>
      <c r="D25" t="s">
        <v>23</v>
      </c>
      <c r="E25" t="s">
        <v>28</v>
      </c>
      <c r="F25" t="s">
        <v>18</v>
      </c>
      <c r="G25" t="s">
        <v>19</v>
      </c>
      <c r="H25">
        <f t="shared" si="0"/>
        <v>1000</v>
      </c>
      <c r="I25">
        <v>250</v>
      </c>
      <c r="J25">
        <v>325</v>
      </c>
      <c r="K25">
        <v>4</v>
      </c>
      <c r="L25" t="s">
        <v>469</v>
      </c>
      <c r="M25">
        <v>100</v>
      </c>
      <c r="N25" t="s">
        <v>25</v>
      </c>
      <c r="O25">
        <v>1150</v>
      </c>
      <c r="P25">
        <v>150</v>
      </c>
      <c r="Q25" s="2">
        <v>0.51388888888888895</v>
      </c>
      <c r="R25">
        <f t="shared" si="1"/>
        <v>1300</v>
      </c>
      <c r="S25">
        <f t="shared" si="2"/>
        <v>29</v>
      </c>
      <c r="T25" t="str">
        <f t="shared" si="3"/>
        <v>Jun</v>
      </c>
      <c r="U25" t="str">
        <f t="shared" si="4"/>
        <v>2024</v>
      </c>
    </row>
    <row r="26" spans="1:21" x14ac:dyDescent="0.25">
      <c r="A26" t="s">
        <v>13</v>
      </c>
      <c r="B26" t="s">
        <v>73</v>
      </c>
      <c r="C26" t="s">
        <v>42</v>
      </c>
      <c r="D26" t="s">
        <v>16</v>
      </c>
      <c r="E26" t="s">
        <v>28</v>
      </c>
      <c r="F26" t="s">
        <v>61</v>
      </c>
      <c r="G26" t="s">
        <v>68</v>
      </c>
      <c r="H26">
        <f t="shared" si="0"/>
        <v>9000</v>
      </c>
      <c r="I26">
        <v>1800</v>
      </c>
      <c r="J26">
        <v>2340</v>
      </c>
      <c r="K26">
        <v>5</v>
      </c>
      <c r="L26" t="s">
        <v>470</v>
      </c>
      <c r="M26">
        <v>234</v>
      </c>
      <c r="N26" t="s">
        <v>38</v>
      </c>
      <c r="O26">
        <v>10800</v>
      </c>
      <c r="P26">
        <v>1800</v>
      </c>
      <c r="Q26" s="2">
        <v>0.46875</v>
      </c>
      <c r="R26">
        <f t="shared" si="1"/>
        <v>11700</v>
      </c>
      <c r="S26">
        <f t="shared" si="2"/>
        <v>29</v>
      </c>
      <c r="T26" t="str">
        <f t="shared" si="3"/>
        <v>Jun</v>
      </c>
      <c r="U26" t="str">
        <f t="shared" si="4"/>
        <v>2024</v>
      </c>
    </row>
    <row r="27" spans="1:21" x14ac:dyDescent="0.25">
      <c r="A27" t="s">
        <v>13</v>
      </c>
      <c r="B27" t="s">
        <v>74</v>
      </c>
      <c r="C27" t="s">
        <v>27</v>
      </c>
      <c r="D27" t="s">
        <v>16</v>
      </c>
      <c r="E27" t="s">
        <v>28</v>
      </c>
      <c r="F27" t="s">
        <v>18</v>
      </c>
      <c r="G27" t="s">
        <v>32</v>
      </c>
      <c r="H27">
        <f t="shared" si="0"/>
        <v>500</v>
      </c>
      <c r="I27">
        <v>100</v>
      </c>
      <c r="J27">
        <v>130</v>
      </c>
      <c r="K27">
        <v>5</v>
      </c>
      <c r="L27" t="s">
        <v>471</v>
      </c>
      <c r="M27">
        <v>40.25</v>
      </c>
      <c r="N27" t="s">
        <v>20</v>
      </c>
      <c r="O27">
        <v>575</v>
      </c>
      <c r="P27">
        <v>75</v>
      </c>
      <c r="Q27" s="2">
        <v>0.46875</v>
      </c>
      <c r="R27">
        <f t="shared" si="1"/>
        <v>650</v>
      </c>
      <c r="S27">
        <f t="shared" si="2"/>
        <v>29</v>
      </c>
      <c r="T27" t="str">
        <f t="shared" si="3"/>
        <v>Jun</v>
      </c>
      <c r="U27" t="str">
        <f t="shared" si="4"/>
        <v>2024</v>
      </c>
    </row>
    <row r="28" spans="1:21" x14ac:dyDescent="0.25">
      <c r="A28" t="s">
        <v>13</v>
      </c>
      <c r="B28" t="s">
        <v>75</v>
      </c>
      <c r="C28" t="s">
        <v>27</v>
      </c>
      <c r="D28" t="s">
        <v>23</v>
      </c>
      <c r="E28" t="s">
        <v>17</v>
      </c>
      <c r="F28" t="s">
        <v>45</v>
      </c>
      <c r="G28" t="s">
        <v>76</v>
      </c>
      <c r="H28">
        <f t="shared" si="0"/>
        <v>6000</v>
      </c>
      <c r="I28">
        <v>1200</v>
      </c>
      <c r="J28">
        <v>1560</v>
      </c>
      <c r="K28">
        <v>5</v>
      </c>
      <c r="L28" t="s">
        <v>472</v>
      </c>
      <c r="M28">
        <v>156</v>
      </c>
      <c r="N28" t="s">
        <v>38</v>
      </c>
      <c r="O28">
        <v>7800</v>
      </c>
      <c r="P28">
        <v>1800</v>
      </c>
      <c r="Q28" s="2">
        <v>0.73333333333333339</v>
      </c>
      <c r="R28">
        <f t="shared" si="1"/>
        <v>7800</v>
      </c>
      <c r="S28">
        <f t="shared" si="2"/>
        <v>29</v>
      </c>
      <c r="T28" t="str">
        <f t="shared" si="3"/>
        <v>Jun</v>
      </c>
      <c r="U28" t="str">
        <f t="shared" si="4"/>
        <v>2024</v>
      </c>
    </row>
    <row r="29" spans="1:21" x14ac:dyDescent="0.25">
      <c r="A29" t="s">
        <v>13</v>
      </c>
      <c r="B29" t="s">
        <v>77</v>
      </c>
      <c r="C29" t="s">
        <v>42</v>
      </c>
      <c r="D29" t="s">
        <v>16</v>
      </c>
      <c r="E29" t="s">
        <v>28</v>
      </c>
      <c r="F29" t="s">
        <v>45</v>
      </c>
      <c r="G29" t="s">
        <v>78</v>
      </c>
      <c r="H29">
        <f t="shared" si="0"/>
        <v>144000</v>
      </c>
      <c r="I29">
        <v>18000</v>
      </c>
      <c r="J29">
        <v>23400</v>
      </c>
      <c r="K29">
        <v>8</v>
      </c>
      <c r="L29" t="s">
        <v>473</v>
      </c>
      <c r="M29">
        <v>3510</v>
      </c>
      <c r="N29" t="s">
        <v>25</v>
      </c>
      <c r="O29">
        <v>187200</v>
      </c>
      <c r="P29">
        <v>43200</v>
      </c>
      <c r="Q29" s="2">
        <v>0.80555555555555547</v>
      </c>
      <c r="R29">
        <f t="shared" si="1"/>
        <v>187200</v>
      </c>
      <c r="S29">
        <f t="shared" si="2"/>
        <v>29</v>
      </c>
      <c r="T29" t="str">
        <f t="shared" si="3"/>
        <v>Jun</v>
      </c>
      <c r="U29" t="str">
        <f t="shared" si="4"/>
        <v>2024</v>
      </c>
    </row>
    <row r="30" spans="1:21" x14ac:dyDescent="0.25">
      <c r="A30" t="s">
        <v>13</v>
      </c>
      <c r="B30" t="s">
        <v>79</v>
      </c>
      <c r="C30" t="s">
        <v>27</v>
      </c>
      <c r="D30" t="s">
        <v>16</v>
      </c>
      <c r="E30" t="s">
        <v>28</v>
      </c>
      <c r="F30" t="s">
        <v>80</v>
      </c>
      <c r="G30" t="s">
        <v>81</v>
      </c>
      <c r="H30">
        <f t="shared" si="0"/>
        <v>30</v>
      </c>
      <c r="I30">
        <v>10</v>
      </c>
      <c r="J30">
        <v>13</v>
      </c>
      <c r="K30">
        <v>3</v>
      </c>
      <c r="L30" t="s">
        <v>474</v>
      </c>
      <c r="M30">
        <v>1.8</v>
      </c>
      <c r="N30" t="s">
        <v>25</v>
      </c>
      <c r="O30">
        <v>36</v>
      </c>
      <c r="P30">
        <v>6</v>
      </c>
      <c r="Q30" s="2">
        <v>0.64652777777777781</v>
      </c>
      <c r="R30">
        <f t="shared" si="1"/>
        <v>39</v>
      </c>
      <c r="S30">
        <f t="shared" si="2"/>
        <v>29</v>
      </c>
      <c r="T30" t="str">
        <f t="shared" si="3"/>
        <v>Jun</v>
      </c>
      <c r="U30" t="str">
        <f t="shared" si="4"/>
        <v>2024</v>
      </c>
    </row>
    <row r="31" spans="1:21" x14ac:dyDescent="0.25">
      <c r="A31" t="s">
        <v>82</v>
      </c>
      <c r="B31" t="s">
        <v>83</v>
      </c>
      <c r="C31" t="s">
        <v>27</v>
      </c>
      <c r="D31" t="s">
        <v>16</v>
      </c>
      <c r="E31" t="s">
        <v>17</v>
      </c>
      <c r="F31" t="s">
        <v>18</v>
      </c>
      <c r="G31" t="s">
        <v>24</v>
      </c>
      <c r="H31">
        <f t="shared" si="0"/>
        <v>320</v>
      </c>
      <c r="I31">
        <v>80</v>
      </c>
      <c r="J31">
        <v>104</v>
      </c>
      <c r="K31">
        <v>4</v>
      </c>
      <c r="L31" t="s">
        <v>475</v>
      </c>
      <c r="M31">
        <v>41.6</v>
      </c>
      <c r="N31" t="s">
        <v>38</v>
      </c>
      <c r="O31">
        <v>416</v>
      </c>
      <c r="P31">
        <v>96</v>
      </c>
      <c r="Q31" s="2">
        <v>0.51180555555555551</v>
      </c>
      <c r="R31">
        <f t="shared" si="1"/>
        <v>416</v>
      </c>
      <c r="S31">
        <f t="shared" si="2"/>
        <v>30</v>
      </c>
      <c r="T31" t="str">
        <f t="shared" si="3"/>
        <v>Jun</v>
      </c>
      <c r="U31" t="str">
        <f t="shared" si="4"/>
        <v>2024</v>
      </c>
    </row>
    <row r="32" spans="1:21" x14ac:dyDescent="0.25">
      <c r="A32" t="s">
        <v>82</v>
      </c>
      <c r="B32" t="s">
        <v>84</v>
      </c>
      <c r="C32" t="s">
        <v>27</v>
      </c>
      <c r="D32" t="s">
        <v>16</v>
      </c>
      <c r="E32" t="s">
        <v>17</v>
      </c>
      <c r="F32" t="s">
        <v>48</v>
      </c>
      <c r="G32" t="s">
        <v>85</v>
      </c>
      <c r="H32">
        <f t="shared" si="0"/>
        <v>900</v>
      </c>
      <c r="I32">
        <v>450</v>
      </c>
      <c r="J32">
        <v>585</v>
      </c>
      <c r="K32">
        <v>2</v>
      </c>
      <c r="L32" t="s">
        <v>476</v>
      </c>
      <c r="M32">
        <v>81.900000000000006</v>
      </c>
      <c r="N32" t="s">
        <v>20</v>
      </c>
      <c r="O32">
        <v>1170</v>
      </c>
      <c r="P32">
        <v>270</v>
      </c>
      <c r="Q32" s="2">
        <v>0.82500000000000007</v>
      </c>
      <c r="R32">
        <f t="shared" si="1"/>
        <v>1170</v>
      </c>
      <c r="S32">
        <f t="shared" si="2"/>
        <v>30</v>
      </c>
      <c r="T32" t="str">
        <f t="shared" si="3"/>
        <v>Jun</v>
      </c>
      <c r="U32" t="str">
        <f t="shared" si="4"/>
        <v>2024</v>
      </c>
    </row>
    <row r="33" spans="1:21" x14ac:dyDescent="0.25">
      <c r="A33" t="s">
        <v>82</v>
      </c>
      <c r="B33" t="s">
        <v>86</v>
      </c>
      <c r="C33" t="s">
        <v>22</v>
      </c>
      <c r="D33" t="s">
        <v>16</v>
      </c>
      <c r="E33" t="s">
        <v>28</v>
      </c>
      <c r="F33" t="s">
        <v>29</v>
      </c>
      <c r="G33" t="s">
        <v>87</v>
      </c>
      <c r="H33">
        <f t="shared" si="0"/>
        <v>100</v>
      </c>
      <c r="I33">
        <v>100</v>
      </c>
      <c r="J33">
        <v>130</v>
      </c>
      <c r="K33">
        <v>1</v>
      </c>
      <c r="L33" t="s">
        <v>477</v>
      </c>
      <c r="M33">
        <v>12.5</v>
      </c>
      <c r="N33" t="s">
        <v>38</v>
      </c>
      <c r="O33">
        <v>125</v>
      </c>
      <c r="P33">
        <v>25</v>
      </c>
      <c r="Q33" s="2">
        <v>0.65</v>
      </c>
      <c r="R33">
        <f t="shared" si="1"/>
        <v>130</v>
      </c>
      <c r="S33">
        <f t="shared" si="2"/>
        <v>30</v>
      </c>
      <c r="T33" t="str">
        <f t="shared" si="3"/>
        <v>Jun</v>
      </c>
      <c r="U33" t="str">
        <f t="shared" si="4"/>
        <v>2024</v>
      </c>
    </row>
    <row r="34" spans="1:21" x14ac:dyDescent="0.25">
      <c r="A34" t="s">
        <v>82</v>
      </c>
      <c r="B34" t="s">
        <v>88</v>
      </c>
      <c r="C34" t="s">
        <v>27</v>
      </c>
      <c r="D34" t="s">
        <v>16</v>
      </c>
      <c r="E34" t="s">
        <v>28</v>
      </c>
      <c r="F34" t="s">
        <v>80</v>
      </c>
      <c r="G34" t="s">
        <v>89</v>
      </c>
      <c r="H34">
        <f t="shared" si="0"/>
        <v>105</v>
      </c>
      <c r="I34">
        <v>15</v>
      </c>
      <c r="J34">
        <v>20</v>
      </c>
      <c r="K34">
        <v>7</v>
      </c>
      <c r="L34" t="s">
        <v>478</v>
      </c>
      <c r="M34">
        <v>8.82</v>
      </c>
      <c r="N34" t="s">
        <v>20</v>
      </c>
      <c r="O34">
        <v>126</v>
      </c>
      <c r="P34">
        <v>21</v>
      </c>
      <c r="Q34" s="2">
        <v>0.81874999999999998</v>
      </c>
      <c r="R34">
        <f t="shared" si="1"/>
        <v>140</v>
      </c>
      <c r="S34">
        <f t="shared" si="2"/>
        <v>30</v>
      </c>
      <c r="T34" t="str">
        <f t="shared" si="3"/>
        <v>Jun</v>
      </c>
      <c r="U34" t="str">
        <f t="shared" si="4"/>
        <v>2024</v>
      </c>
    </row>
    <row r="35" spans="1:21" x14ac:dyDescent="0.25">
      <c r="A35" t="s">
        <v>82</v>
      </c>
      <c r="B35" t="s">
        <v>21</v>
      </c>
      <c r="C35" t="s">
        <v>22</v>
      </c>
      <c r="D35" t="s">
        <v>23</v>
      </c>
      <c r="E35" t="s">
        <v>28</v>
      </c>
      <c r="F35" t="s">
        <v>29</v>
      </c>
      <c r="G35" t="s">
        <v>87</v>
      </c>
      <c r="H35">
        <f t="shared" si="0"/>
        <v>900</v>
      </c>
      <c r="I35">
        <v>100</v>
      </c>
      <c r="J35">
        <v>130</v>
      </c>
      <c r="K35">
        <v>9</v>
      </c>
      <c r="L35" t="s">
        <v>479</v>
      </c>
      <c r="M35">
        <v>100</v>
      </c>
      <c r="N35" t="s">
        <v>38</v>
      </c>
      <c r="O35">
        <v>1170</v>
      </c>
      <c r="P35">
        <v>270</v>
      </c>
      <c r="Q35" s="2">
        <v>0.52986111111111112</v>
      </c>
      <c r="R35">
        <f t="shared" si="1"/>
        <v>1170</v>
      </c>
      <c r="S35">
        <f t="shared" si="2"/>
        <v>30</v>
      </c>
      <c r="T35" t="str">
        <f t="shared" si="3"/>
        <v>Jun</v>
      </c>
      <c r="U35" t="str">
        <f t="shared" si="4"/>
        <v>2024</v>
      </c>
    </row>
    <row r="36" spans="1:21" x14ac:dyDescent="0.25">
      <c r="A36" t="s">
        <v>82</v>
      </c>
      <c r="B36" t="s">
        <v>90</v>
      </c>
      <c r="C36" t="s">
        <v>91</v>
      </c>
      <c r="D36" t="s">
        <v>16</v>
      </c>
      <c r="E36" t="s">
        <v>17</v>
      </c>
      <c r="F36" t="s">
        <v>45</v>
      </c>
      <c r="G36" t="s">
        <v>92</v>
      </c>
      <c r="H36">
        <f t="shared" si="0"/>
        <v>1750</v>
      </c>
      <c r="I36">
        <v>250</v>
      </c>
      <c r="J36">
        <v>325</v>
      </c>
      <c r="K36">
        <v>7</v>
      </c>
      <c r="L36" t="s">
        <v>480</v>
      </c>
      <c r="M36">
        <v>100</v>
      </c>
      <c r="N36" t="s">
        <v>20</v>
      </c>
      <c r="O36">
        <v>2275</v>
      </c>
      <c r="P36">
        <v>525</v>
      </c>
      <c r="Q36" s="2">
        <v>0.61736111111111114</v>
      </c>
      <c r="R36">
        <f t="shared" si="1"/>
        <v>2275</v>
      </c>
      <c r="S36">
        <f t="shared" si="2"/>
        <v>30</v>
      </c>
      <c r="T36" t="str">
        <f t="shared" si="3"/>
        <v>Jun</v>
      </c>
      <c r="U36" t="str">
        <f t="shared" si="4"/>
        <v>2024</v>
      </c>
    </row>
    <row r="37" spans="1:21" x14ac:dyDescent="0.25">
      <c r="A37" t="s">
        <v>82</v>
      </c>
      <c r="B37" t="s">
        <v>21</v>
      </c>
      <c r="C37" t="s">
        <v>22</v>
      </c>
      <c r="D37" t="s">
        <v>16</v>
      </c>
      <c r="E37" t="s">
        <v>17</v>
      </c>
      <c r="F37" t="s">
        <v>18</v>
      </c>
      <c r="G37" t="s">
        <v>51</v>
      </c>
      <c r="H37">
        <f t="shared" si="0"/>
        <v>420</v>
      </c>
      <c r="I37">
        <v>60</v>
      </c>
      <c r="J37">
        <v>78</v>
      </c>
      <c r="K37">
        <v>7</v>
      </c>
      <c r="L37" t="s">
        <v>481</v>
      </c>
      <c r="M37">
        <v>38.22</v>
      </c>
      <c r="N37" t="s">
        <v>20</v>
      </c>
      <c r="O37">
        <v>546</v>
      </c>
      <c r="P37">
        <v>126</v>
      </c>
      <c r="Q37" s="2">
        <v>0.42499999999999999</v>
      </c>
      <c r="R37">
        <f t="shared" si="1"/>
        <v>546</v>
      </c>
      <c r="S37">
        <f t="shared" si="2"/>
        <v>30</v>
      </c>
      <c r="T37" t="str">
        <f t="shared" si="3"/>
        <v>Jun</v>
      </c>
      <c r="U37" t="str">
        <f t="shared" si="4"/>
        <v>2024</v>
      </c>
    </row>
    <row r="38" spans="1:21" x14ac:dyDescent="0.25">
      <c r="A38" t="s">
        <v>82</v>
      </c>
      <c r="B38" t="s">
        <v>93</v>
      </c>
      <c r="C38" t="s">
        <v>42</v>
      </c>
      <c r="D38" t="s">
        <v>16</v>
      </c>
      <c r="E38" t="s">
        <v>28</v>
      </c>
      <c r="F38" t="s">
        <v>48</v>
      </c>
      <c r="G38" t="s">
        <v>94</v>
      </c>
      <c r="H38">
        <f t="shared" si="0"/>
        <v>840</v>
      </c>
      <c r="I38">
        <v>120</v>
      </c>
      <c r="J38">
        <v>156</v>
      </c>
      <c r="K38">
        <v>7</v>
      </c>
      <c r="L38" t="s">
        <v>482</v>
      </c>
      <c r="M38">
        <v>54.6</v>
      </c>
      <c r="N38" t="s">
        <v>25</v>
      </c>
      <c r="O38">
        <v>1092</v>
      </c>
      <c r="P38">
        <v>252</v>
      </c>
      <c r="Q38" s="2">
        <v>0.4458333333333333</v>
      </c>
      <c r="R38">
        <f t="shared" si="1"/>
        <v>1092</v>
      </c>
      <c r="S38">
        <f t="shared" si="2"/>
        <v>30</v>
      </c>
      <c r="T38" t="str">
        <f t="shared" si="3"/>
        <v>Jun</v>
      </c>
      <c r="U38" t="str">
        <f t="shared" si="4"/>
        <v>2024</v>
      </c>
    </row>
    <row r="39" spans="1:21" x14ac:dyDescent="0.25">
      <c r="A39" t="s">
        <v>82</v>
      </c>
      <c r="B39" t="s">
        <v>95</v>
      </c>
      <c r="C39" t="s">
        <v>66</v>
      </c>
      <c r="D39" t="s">
        <v>23</v>
      </c>
      <c r="E39" t="s">
        <v>17</v>
      </c>
      <c r="F39" t="s">
        <v>80</v>
      </c>
      <c r="G39" t="s">
        <v>96</v>
      </c>
      <c r="H39">
        <f t="shared" si="0"/>
        <v>45</v>
      </c>
      <c r="I39">
        <v>5</v>
      </c>
      <c r="J39">
        <v>7</v>
      </c>
      <c r="K39">
        <v>9</v>
      </c>
      <c r="L39" t="s">
        <v>483</v>
      </c>
      <c r="M39">
        <v>8.7750000000000004</v>
      </c>
      <c r="N39" t="s">
        <v>38</v>
      </c>
      <c r="O39">
        <v>58.5</v>
      </c>
      <c r="P39">
        <v>13.5</v>
      </c>
      <c r="Q39" s="2">
        <v>0.51944444444444449</v>
      </c>
      <c r="R39">
        <f t="shared" si="1"/>
        <v>63</v>
      </c>
      <c r="S39">
        <f t="shared" si="2"/>
        <v>30</v>
      </c>
      <c r="T39" t="str">
        <f t="shared" si="3"/>
        <v>Jun</v>
      </c>
      <c r="U39" t="str">
        <f t="shared" si="4"/>
        <v>2024</v>
      </c>
    </row>
    <row r="40" spans="1:21" x14ac:dyDescent="0.25">
      <c r="A40" t="s">
        <v>82</v>
      </c>
      <c r="B40" t="s">
        <v>97</v>
      </c>
      <c r="C40" t="s">
        <v>27</v>
      </c>
      <c r="D40" t="s">
        <v>16</v>
      </c>
      <c r="E40" t="s">
        <v>28</v>
      </c>
      <c r="F40" t="s">
        <v>29</v>
      </c>
      <c r="G40" t="s">
        <v>87</v>
      </c>
      <c r="H40">
        <f t="shared" si="0"/>
        <v>700</v>
      </c>
      <c r="I40">
        <v>100</v>
      </c>
      <c r="J40">
        <v>130</v>
      </c>
      <c r="K40">
        <v>7</v>
      </c>
      <c r="L40" t="s">
        <v>484</v>
      </c>
      <c r="M40">
        <v>63.7</v>
      </c>
      <c r="N40" t="s">
        <v>20</v>
      </c>
      <c r="O40">
        <v>910</v>
      </c>
      <c r="P40">
        <v>210</v>
      </c>
      <c r="Q40" s="2">
        <v>0.80208333333333337</v>
      </c>
      <c r="R40">
        <f t="shared" si="1"/>
        <v>910</v>
      </c>
      <c r="S40">
        <f t="shared" si="2"/>
        <v>30</v>
      </c>
      <c r="T40" t="str">
        <f t="shared" si="3"/>
        <v>Jun</v>
      </c>
      <c r="U40" t="str">
        <f t="shared" si="4"/>
        <v>2024</v>
      </c>
    </row>
    <row r="41" spans="1:21" x14ac:dyDescent="0.25">
      <c r="A41" t="s">
        <v>82</v>
      </c>
      <c r="B41" t="s">
        <v>98</v>
      </c>
      <c r="C41" t="s">
        <v>66</v>
      </c>
      <c r="D41" t="s">
        <v>16</v>
      </c>
      <c r="E41" t="s">
        <v>28</v>
      </c>
      <c r="F41" t="s">
        <v>45</v>
      </c>
      <c r="G41" t="s">
        <v>46</v>
      </c>
      <c r="H41">
        <f t="shared" si="0"/>
        <v>165000</v>
      </c>
      <c r="I41">
        <v>55000</v>
      </c>
      <c r="J41">
        <v>71500</v>
      </c>
      <c r="K41">
        <v>3</v>
      </c>
      <c r="L41" t="s">
        <v>485</v>
      </c>
      <c r="M41">
        <v>9900</v>
      </c>
      <c r="N41" t="s">
        <v>25</v>
      </c>
      <c r="O41">
        <v>198000</v>
      </c>
      <c r="P41">
        <v>33000</v>
      </c>
      <c r="Q41" s="2">
        <v>0.72013888888888899</v>
      </c>
      <c r="R41">
        <f t="shared" si="1"/>
        <v>214500</v>
      </c>
      <c r="S41">
        <f t="shared" si="2"/>
        <v>30</v>
      </c>
      <c r="T41" t="str">
        <f t="shared" si="3"/>
        <v>Jun</v>
      </c>
      <c r="U41" t="str">
        <f t="shared" si="4"/>
        <v>2024</v>
      </c>
    </row>
    <row r="42" spans="1:21" x14ac:dyDescent="0.25">
      <c r="A42" t="s">
        <v>82</v>
      </c>
      <c r="B42" t="s">
        <v>99</v>
      </c>
      <c r="C42" t="s">
        <v>15</v>
      </c>
      <c r="D42" t="s">
        <v>16</v>
      </c>
      <c r="E42" t="s">
        <v>17</v>
      </c>
      <c r="F42" t="s">
        <v>18</v>
      </c>
      <c r="G42" t="s">
        <v>100</v>
      </c>
      <c r="H42">
        <f t="shared" si="0"/>
        <v>120</v>
      </c>
      <c r="I42">
        <v>40</v>
      </c>
      <c r="J42">
        <v>52</v>
      </c>
      <c r="K42">
        <v>3</v>
      </c>
      <c r="L42" t="s">
        <v>486</v>
      </c>
      <c r="M42">
        <v>10.92</v>
      </c>
      <c r="N42" t="s">
        <v>20</v>
      </c>
      <c r="O42">
        <v>156</v>
      </c>
      <c r="P42">
        <v>36</v>
      </c>
      <c r="Q42" s="2">
        <v>0.55833333333333335</v>
      </c>
      <c r="R42">
        <f t="shared" si="1"/>
        <v>156</v>
      </c>
      <c r="S42">
        <f t="shared" si="2"/>
        <v>30</v>
      </c>
      <c r="T42" t="str">
        <f t="shared" si="3"/>
        <v>Jun</v>
      </c>
      <c r="U42" t="str">
        <f t="shared" si="4"/>
        <v>2024</v>
      </c>
    </row>
    <row r="43" spans="1:21" x14ac:dyDescent="0.25">
      <c r="A43" t="s">
        <v>82</v>
      </c>
      <c r="B43" t="s">
        <v>101</v>
      </c>
      <c r="C43" t="s">
        <v>27</v>
      </c>
      <c r="D43" t="s">
        <v>16</v>
      </c>
      <c r="E43" t="s">
        <v>17</v>
      </c>
      <c r="F43" t="s">
        <v>45</v>
      </c>
      <c r="G43" t="s">
        <v>78</v>
      </c>
      <c r="H43">
        <f t="shared" si="0"/>
        <v>126000</v>
      </c>
      <c r="I43">
        <v>18000</v>
      </c>
      <c r="J43">
        <v>23400</v>
      </c>
      <c r="K43">
        <v>7</v>
      </c>
      <c r="L43" t="s">
        <v>487</v>
      </c>
      <c r="M43">
        <v>3510</v>
      </c>
      <c r="N43" t="s">
        <v>38</v>
      </c>
      <c r="O43">
        <v>144900</v>
      </c>
      <c r="P43">
        <v>18900</v>
      </c>
      <c r="Q43" s="2">
        <v>0.54236111111111118</v>
      </c>
      <c r="R43">
        <f t="shared" si="1"/>
        <v>163800</v>
      </c>
      <c r="S43">
        <f t="shared" si="2"/>
        <v>30</v>
      </c>
      <c r="T43" t="str">
        <f t="shared" si="3"/>
        <v>Jun</v>
      </c>
      <c r="U43" t="str">
        <f t="shared" si="4"/>
        <v>2024</v>
      </c>
    </row>
    <row r="44" spans="1:21" x14ac:dyDescent="0.25">
      <c r="A44" t="s">
        <v>82</v>
      </c>
      <c r="B44" t="s">
        <v>102</v>
      </c>
      <c r="C44" t="s">
        <v>27</v>
      </c>
      <c r="D44" t="s">
        <v>16</v>
      </c>
      <c r="E44" t="s">
        <v>28</v>
      </c>
      <c r="F44" t="s">
        <v>18</v>
      </c>
      <c r="G44" t="s">
        <v>40</v>
      </c>
      <c r="H44">
        <f t="shared" si="0"/>
        <v>270</v>
      </c>
      <c r="I44">
        <v>90</v>
      </c>
      <c r="J44">
        <v>117</v>
      </c>
      <c r="K44">
        <v>3</v>
      </c>
      <c r="L44" t="s">
        <v>488</v>
      </c>
      <c r="M44">
        <v>16.875</v>
      </c>
      <c r="N44" t="s">
        <v>25</v>
      </c>
      <c r="O44">
        <v>337.5</v>
      </c>
      <c r="P44">
        <v>67.5</v>
      </c>
      <c r="Q44" s="2">
        <v>0.78125</v>
      </c>
      <c r="R44">
        <f t="shared" si="1"/>
        <v>351</v>
      </c>
      <c r="S44">
        <f t="shared" si="2"/>
        <v>30</v>
      </c>
      <c r="T44" t="str">
        <f t="shared" si="3"/>
        <v>Jun</v>
      </c>
      <c r="U44" t="str">
        <f t="shared" si="4"/>
        <v>2024</v>
      </c>
    </row>
    <row r="45" spans="1:21" x14ac:dyDescent="0.25">
      <c r="A45" t="s">
        <v>82</v>
      </c>
      <c r="B45" t="s">
        <v>39</v>
      </c>
      <c r="C45" t="s">
        <v>27</v>
      </c>
      <c r="D45" t="s">
        <v>16</v>
      </c>
      <c r="E45" t="s">
        <v>28</v>
      </c>
      <c r="F45" t="s">
        <v>61</v>
      </c>
      <c r="G45" t="s">
        <v>103</v>
      </c>
      <c r="H45">
        <f t="shared" si="0"/>
        <v>400</v>
      </c>
      <c r="I45">
        <v>100</v>
      </c>
      <c r="J45">
        <v>130</v>
      </c>
      <c r="K45">
        <v>4</v>
      </c>
      <c r="L45" t="s">
        <v>489</v>
      </c>
      <c r="M45">
        <v>52</v>
      </c>
      <c r="N45" t="s">
        <v>38</v>
      </c>
      <c r="O45">
        <v>520</v>
      </c>
      <c r="P45">
        <v>120</v>
      </c>
      <c r="Q45" s="2">
        <v>0.42430555555555555</v>
      </c>
      <c r="R45">
        <f t="shared" si="1"/>
        <v>520</v>
      </c>
      <c r="S45">
        <f t="shared" si="2"/>
        <v>30</v>
      </c>
      <c r="T45" t="str">
        <f t="shared" si="3"/>
        <v>Jun</v>
      </c>
      <c r="U45" t="str">
        <f t="shared" si="4"/>
        <v>2024</v>
      </c>
    </row>
    <row r="46" spans="1:21" x14ac:dyDescent="0.25">
      <c r="A46" t="s">
        <v>82</v>
      </c>
      <c r="B46" t="s">
        <v>104</v>
      </c>
      <c r="C46" t="s">
        <v>15</v>
      </c>
      <c r="D46" t="s">
        <v>16</v>
      </c>
      <c r="E46" t="s">
        <v>28</v>
      </c>
      <c r="F46" t="s">
        <v>45</v>
      </c>
      <c r="G46" t="s">
        <v>76</v>
      </c>
      <c r="H46">
        <f t="shared" si="0"/>
        <v>4800</v>
      </c>
      <c r="I46">
        <v>1200</v>
      </c>
      <c r="J46">
        <v>1560</v>
      </c>
      <c r="K46">
        <v>4</v>
      </c>
      <c r="L46" t="s">
        <v>490</v>
      </c>
      <c r="M46">
        <v>156</v>
      </c>
      <c r="N46" t="s">
        <v>20</v>
      </c>
      <c r="O46">
        <v>6240</v>
      </c>
      <c r="P46">
        <v>1440</v>
      </c>
      <c r="Q46" s="2">
        <v>0.54375000000000007</v>
      </c>
      <c r="R46">
        <f t="shared" si="1"/>
        <v>6240</v>
      </c>
      <c r="S46">
        <f t="shared" si="2"/>
        <v>30</v>
      </c>
      <c r="T46" t="str">
        <f t="shared" si="3"/>
        <v>Jun</v>
      </c>
      <c r="U46" t="str">
        <f t="shared" si="4"/>
        <v>2024</v>
      </c>
    </row>
    <row r="47" spans="1:21" x14ac:dyDescent="0.25">
      <c r="A47" t="s">
        <v>82</v>
      </c>
      <c r="B47" t="s">
        <v>105</v>
      </c>
      <c r="C47" t="s">
        <v>91</v>
      </c>
      <c r="D47" t="s">
        <v>16</v>
      </c>
      <c r="E47" t="s">
        <v>17</v>
      </c>
      <c r="F47" t="s">
        <v>45</v>
      </c>
      <c r="G47" t="s">
        <v>106</v>
      </c>
      <c r="H47">
        <f t="shared" si="0"/>
        <v>72000</v>
      </c>
      <c r="I47">
        <v>12000</v>
      </c>
      <c r="J47">
        <v>15600</v>
      </c>
      <c r="K47">
        <v>6</v>
      </c>
      <c r="L47" t="s">
        <v>491</v>
      </c>
      <c r="M47">
        <v>2340</v>
      </c>
      <c r="N47" t="s">
        <v>20</v>
      </c>
      <c r="O47">
        <v>93600</v>
      </c>
      <c r="P47">
        <v>21600</v>
      </c>
      <c r="Q47" s="2">
        <v>0.86041666666666661</v>
      </c>
      <c r="R47">
        <f t="shared" si="1"/>
        <v>93600</v>
      </c>
      <c r="S47">
        <f t="shared" si="2"/>
        <v>30</v>
      </c>
      <c r="T47" t="str">
        <f t="shared" si="3"/>
        <v>Jun</v>
      </c>
      <c r="U47" t="str">
        <f t="shared" si="4"/>
        <v>2024</v>
      </c>
    </row>
    <row r="48" spans="1:21" x14ac:dyDescent="0.25">
      <c r="A48" t="s">
        <v>82</v>
      </c>
      <c r="B48" t="s">
        <v>107</v>
      </c>
      <c r="C48" t="s">
        <v>27</v>
      </c>
      <c r="D48" t="s">
        <v>16</v>
      </c>
      <c r="E48" t="s">
        <v>28</v>
      </c>
      <c r="F48" t="s">
        <v>61</v>
      </c>
      <c r="G48" t="s">
        <v>108</v>
      </c>
      <c r="H48">
        <f t="shared" si="0"/>
        <v>4500</v>
      </c>
      <c r="I48">
        <v>1500</v>
      </c>
      <c r="J48">
        <v>1950</v>
      </c>
      <c r="K48">
        <v>3</v>
      </c>
      <c r="L48" t="s">
        <v>492</v>
      </c>
      <c r="M48">
        <v>195</v>
      </c>
      <c r="N48" t="s">
        <v>20</v>
      </c>
      <c r="O48">
        <v>5400</v>
      </c>
      <c r="P48">
        <v>900</v>
      </c>
      <c r="Q48" s="2">
        <v>0.82430555555555562</v>
      </c>
      <c r="R48">
        <f t="shared" si="1"/>
        <v>5850</v>
      </c>
      <c r="S48">
        <f t="shared" si="2"/>
        <v>30</v>
      </c>
      <c r="T48" t="str">
        <f t="shared" si="3"/>
        <v>Jun</v>
      </c>
      <c r="U48" t="str">
        <f t="shared" si="4"/>
        <v>2024</v>
      </c>
    </row>
    <row r="49" spans="1:21" x14ac:dyDescent="0.25">
      <c r="A49" t="s">
        <v>82</v>
      </c>
      <c r="B49" t="s">
        <v>109</v>
      </c>
      <c r="C49" t="s">
        <v>42</v>
      </c>
      <c r="D49" t="s">
        <v>16</v>
      </c>
      <c r="E49" t="s">
        <v>17</v>
      </c>
      <c r="F49" t="s">
        <v>61</v>
      </c>
      <c r="G49" t="s">
        <v>110</v>
      </c>
      <c r="H49">
        <f t="shared" si="0"/>
        <v>1600</v>
      </c>
      <c r="I49">
        <v>800</v>
      </c>
      <c r="J49">
        <v>1040</v>
      </c>
      <c r="K49">
        <v>2</v>
      </c>
      <c r="L49" t="s">
        <v>493</v>
      </c>
      <c r="M49">
        <v>104</v>
      </c>
      <c r="N49" t="s">
        <v>20</v>
      </c>
      <c r="O49">
        <v>2000</v>
      </c>
      <c r="P49">
        <v>400</v>
      </c>
      <c r="Q49" s="2">
        <v>0.75</v>
      </c>
      <c r="R49">
        <f t="shared" si="1"/>
        <v>2080</v>
      </c>
      <c r="S49">
        <f t="shared" si="2"/>
        <v>30</v>
      </c>
      <c r="T49" t="str">
        <f t="shared" si="3"/>
        <v>Jun</v>
      </c>
      <c r="U49" t="str">
        <f t="shared" si="4"/>
        <v>2024</v>
      </c>
    </row>
    <row r="50" spans="1:21" x14ac:dyDescent="0.25">
      <c r="A50" t="s">
        <v>82</v>
      </c>
      <c r="B50" t="s">
        <v>88</v>
      </c>
      <c r="C50" t="s">
        <v>27</v>
      </c>
      <c r="D50" t="s">
        <v>16</v>
      </c>
      <c r="E50" t="s">
        <v>17</v>
      </c>
      <c r="F50" t="s">
        <v>45</v>
      </c>
      <c r="G50" t="s">
        <v>46</v>
      </c>
      <c r="H50">
        <f t="shared" si="0"/>
        <v>385000</v>
      </c>
      <c r="I50">
        <v>55000</v>
      </c>
      <c r="J50">
        <v>71500</v>
      </c>
      <c r="K50">
        <v>7</v>
      </c>
      <c r="L50" t="s">
        <v>494</v>
      </c>
      <c r="M50">
        <v>10725</v>
      </c>
      <c r="N50" t="s">
        <v>20</v>
      </c>
      <c r="O50">
        <v>500500</v>
      </c>
      <c r="P50">
        <v>115500</v>
      </c>
      <c r="Q50" s="2">
        <v>0.72499999999999998</v>
      </c>
      <c r="R50">
        <f t="shared" si="1"/>
        <v>500500</v>
      </c>
      <c r="S50">
        <f t="shared" si="2"/>
        <v>30</v>
      </c>
      <c r="T50" t="str">
        <f t="shared" si="3"/>
        <v>Jun</v>
      </c>
      <c r="U50" t="str">
        <f t="shared" si="4"/>
        <v>2024</v>
      </c>
    </row>
    <row r="51" spans="1:21" x14ac:dyDescent="0.25">
      <c r="A51" t="s">
        <v>82</v>
      </c>
      <c r="B51" t="s">
        <v>111</v>
      </c>
      <c r="C51" t="s">
        <v>27</v>
      </c>
      <c r="D51" t="s">
        <v>16</v>
      </c>
      <c r="E51" t="s">
        <v>17</v>
      </c>
      <c r="F51" t="s">
        <v>45</v>
      </c>
      <c r="G51" t="s">
        <v>76</v>
      </c>
      <c r="H51">
        <f t="shared" si="0"/>
        <v>12000</v>
      </c>
      <c r="I51">
        <v>1200</v>
      </c>
      <c r="J51">
        <v>1560</v>
      </c>
      <c r="K51">
        <v>10</v>
      </c>
      <c r="L51" t="s">
        <v>495</v>
      </c>
      <c r="M51">
        <v>156</v>
      </c>
      <c r="N51" t="s">
        <v>25</v>
      </c>
      <c r="O51">
        <v>15600</v>
      </c>
      <c r="P51">
        <v>3600</v>
      </c>
      <c r="Q51" s="2">
        <v>0.65763888888888888</v>
      </c>
      <c r="R51">
        <f t="shared" si="1"/>
        <v>15600</v>
      </c>
      <c r="S51">
        <f t="shared" si="2"/>
        <v>30</v>
      </c>
      <c r="T51" t="str">
        <f t="shared" si="3"/>
        <v>Jun</v>
      </c>
      <c r="U51" t="str">
        <f t="shared" si="4"/>
        <v>2024</v>
      </c>
    </row>
    <row r="52" spans="1:21" x14ac:dyDescent="0.25">
      <c r="A52" t="s">
        <v>82</v>
      </c>
      <c r="B52" t="s">
        <v>112</v>
      </c>
      <c r="C52" t="s">
        <v>27</v>
      </c>
      <c r="D52" t="s">
        <v>16</v>
      </c>
      <c r="E52" t="s">
        <v>17</v>
      </c>
      <c r="F52" t="s">
        <v>18</v>
      </c>
      <c r="G52" t="s">
        <v>113</v>
      </c>
      <c r="H52">
        <f t="shared" si="0"/>
        <v>120</v>
      </c>
      <c r="I52">
        <v>20</v>
      </c>
      <c r="J52">
        <v>26</v>
      </c>
      <c r="K52">
        <v>6</v>
      </c>
      <c r="L52" t="s">
        <v>496</v>
      </c>
      <c r="M52">
        <v>7.8</v>
      </c>
      <c r="N52" t="s">
        <v>25</v>
      </c>
      <c r="O52">
        <v>156</v>
      </c>
      <c r="P52">
        <v>36</v>
      </c>
      <c r="Q52" s="2">
        <v>0.53125</v>
      </c>
      <c r="R52">
        <f t="shared" si="1"/>
        <v>156</v>
      </c>
      <c r="S52">
        <f t="shared" si="2"/>
        <v>30</v>
      </c>
      <c r="T52" t="str">
        <f t="shared" si="3"/>
        <v>Jun</v>
      </c>
      <c r="U52" t="str">
        <f t="shared" si="4"/>
        <v>2024</v>
      </c>
    </row>
    <row r="53" spans="1:21" x14ac:dyDescent="0.25">
      <c r="A53" t="s">
        <v>82</v>
      </c>
      <c r="B53" t="s">
        <v>101</v>
      </c>
      <c r="C53" t="s">
        <v>27</v>
      </c>
      <c r="D53" t="s">
        <v>16</v>
      </c>
      <c r="E53" t="s">
        <v>28</v>
      </c>
      <c r="F53" t="s">
        <v>45</v>
      </c>
      <c r="G53" t="s">
        <v>106</v>
      </c>
      <c r="H53">
        <f t="shared" si="0"/>
        <v>48000</v>
      </c>
      <c r="I53">
        <v>12000</v>
      </c>
      <c r="J53">
        <v>15600</v>
      </c>
      <c r="K53">
        <v>4</v>
      </c>
      <c r="L53" t="s">
        <v>497</v>
      </c>
      <c r="M53">
        <v>2340</v>
      </c>
      <c r="N53" t="s">
        <v>25</v>
      </c>
      <c r="O53">
        <v>62400</v>
      </c>
      <c r="P53">
        <v>14400</v>
      </c>
      <c r="Q53" s="2">
        <v>0.71388888888888891</v>
      </c>
      <c r="R53">
        <f t="shared" si="1"/>
        <v>62400</v>
      </c>
      <c r="S53">
        <f t="shared" si="2"/>
        <v>30</v>
      </c>
      <c r="T53" t="str">
        <f t="shared" si="3"/>
        <v>Jun</v>
      </c>
      <c r="U53" t="str">
        <f t="shared" si="4"/>
        <v>2024</v>
      </c>
    </row>
    <row r="54" spans="1:21" x14ac:dyDescent="0.25">
      <c r="A54" t="s">
        <v>82</v>
      </c>
      <c r="B54" t="s">
        <v>114</v>
      </c>
      <c r="C54" t="s">
        <v>115</v>
      </c>
      <c r="D54" t="s">
        <v>16</v>
      </c>
      <c r="E54" t="s">
        <v>28</v>
      </c>
      <c r="F54" t="s">
        <v>18</v>
      </c>
      <c r="G54" t="s">
        <v>116</v>
      </c>
      <c r="H54">
        <f t="shared" si="0"/>
        <v>360</v>
      </c>
      <c r="I54">
        <v>60</v>
      </c>
      <c r="J54">
        <v>78</v>
      </c>
      <c r="K54">
        <v>6</v>
      </c>
      <c r="L54" t="s">
        <v>498</v>
      </c>
      <c r="M54">
        <v>22.5</v>
      </c>
      <c r="N54" t="s">
        <v>25</v>
      </c>
      <c r="O54">
        <v>450</v>
      </c>
      <c r="P54">
        <v>90</v>
      </c>
      <c r="Q54" s="2">
        <v>0.42986111111111108</v>
      </c>
      <c r="R54">
        <f t="shared" si="1"/>
        <v>468</v>
      </c>
      <c r="S54">
        <f t="shared" si="2"/>
        <v>30</v>
      </c>
      <c r="T54" t="str">
        <f t="shared" si="3"/>
        <v>Jun</v>
      </c>
      <c r="U54" t="str">
        <f t="shared" si="4"/>
        <v>2024</v>
      </c>
    </row>
    <row r="55" spans="1:21" x14ac:dyDescent="0.25">
      <c r="A55" t="s">
        <v>82</v>
      </c>
      <c r="B55" t="s">
        <v>65</v>
      </c>
      <c r="C55" t="s">
        <v>66</v>
      </c>
      <c r="D55" t="s">
        <v>16</v>
      </c>
      <c r="E55" t="s">
        <v>17</v>
      </c>
      <c r="F55" t="s">
        <v>18</v>
      </c>
      <c r="G55" t="s">
        <v>43</v>
      </c>
      <c r="H55">
        <f t="shared" si="0"/>
        <v>40</v>
      </c>
      <c r="I55">
        <v>20</v>
      </c>
      <c r="J55">
        <v>26</v>
      </c>
      <c r="K55">
        <v>2</v>
      </c>
      <c r="L55" t="s">
        <v>499</v>
      </c>
      <c r="M55">
        <v>3.64</v>
      </c>
      <c r="N55" t="s">
        <v>20</v>
      </c>
      <c r="O55">
        <v>52</v>
      </c>
      <c r="P55">
        <v>12</v>
      </c>
      <c r="Q55" s="2">
        <v>0.63194444444444442</v>
      </c>
      <c r="R55">
        <f t="shared" si="1"/>
        <v>52</v>
      </c>
      <c r="S55">
        <f t="shared" si="2"/>
        <v>30</v>
      </c>
      <c r="T55" t="str">
        <f t="shared" si="3"/>
        <v>Jun</v>
      </c>
      <c r="U55" t="str">
        <f t="shared" si="4"/>
        <v>2024</v>
      </c>
    </row>
    <row r="56" spans="1:21" x14ac:dyDescent="0.25">
      <c r="A56" t="s">
        <v>82</v>
      </c>
      <c r="B56" t="s">
        <v>57</v>
      </c>
      <c r="C56" t="s">
        <v>27</v>
      </c>
      <c r="D56" t="s">
        <v>16</v>
      </c>
      <c r="E56" t="s">
        <v>17</v>
      </c>
      <c r="F56" t="s">
        <v>61</v>
      </c>
      <c r="G56" t="s">
        <v>117</v>
      </c>
      <c r="H56">
        <f t="shared" si="0"/>
        <v>5000</v>
      </c>
      <c r="I56">
        <v>2500</v>
      </c>
      <c r="J56">
        <v>3250</v>
      </c>
      <c r="K56">
        <v>2</v>
      </c>
      <c r="L56" t="s">
        <v>500</v>
      </c>
      <c r="M56">
        <v>325</v>
      </c>
      <c r="N56" t="s">
        <v>20</v>
      </c>
      <c r="O56">
        <v>6250</v>
      </c>
      <c r="P56">
        <v>1250</v>
      </c>
      <c r="Q56" s="2">
        <v>0.61249999999999993</v>
      </c>
      <c r="R56">
        <f t="shared" si="1"/>
        <v>6500</v>
      </c>
      <c r="S56">
        <f t="shared" si="2"/>
        <v>30</v>
      </c>
      <c r="T56" t="str">
        <f t="shared" si="3"/>
        <v>Jun</v>
      </c>
      <c r="U56" t="str">
        <f t="shared" si="4"/>
        <v>2024</v>
      </c>
    </row>
    <row r="57" spans="1:21" x14ac:dyDescent="0.25">
      <c r="A57" t="s">
        <v>82</v>
      </c>
      <c r="B57" t="s">
        <v>104</v>
      </c>
      <c r="C57" t="s">
        <v>15</v>
      </c>
      <c r="D57" t="s">
        <v>16</v>
      </c>
      <c r="E57" t="s">
        <v>28</v>
      </c>
      <c r="F57" t="s">
        <v>45</v>
      </c>
      <c r="G57" t="s">
        <v>67</v>
      </c>
      <c r="H57">
        <f t="shared" si="0"/>
        <v>24500</v>
      </c>
      <c r="I57">
        <v>3500</v>
      </c>
      <c r="J57">
        <v>4550</v>
      </c>
      <c r="K57">
        <v>7</v>
      </c>
      <c r="L57" t="s">
        <v>501</v>
      </c>
      <c r="M57">
        <v>455</v>
      </c>
      <c r="N57" t="s">
        <v>25</v>
      </c>
      <c r="O57">
        <v>29400</v>
      </c>
      <c r="P57">
        <v>4900</v>
      </c>
      <c r="Q57" s="2">
        <v>0.65694444444444444</v>
      </c>
      <c r="R57">
        <f t="shared" si="1"/>
        <v>31850</v>
      </c>
      <c r="S57">
        <f t="shared" si="2"/>
        <v>30</v>
      </c>
      <c r="T57" t="str">
        <f t="shared" si="3"/>
        <v>Jun</v>
      </c>
      <c r="U57" t="str">
        <f t="shared" si="4"/>
        <v>2024</v>
      </c>
    </row>
    <row r="58" spans="1:21" x14ac:dyDescent="0.25">
      <c r="A58" t="s">
        <v>82</v>
      </c>
      <c r="B58" t="s">
        <v>118</v>
      </c>
      <c r="C58" t="s">
        <v>27</v>
      </c>
      <c r="D58" t="s">
        <v>16</v>
      </c>
      <c r="E58" t="s">
        <v>28</v>
      </c>
      <c r="F58" t="s">
        <v>61</v>
      </c>
      <c r="G58" t="s">
        <v>119</v>
      </c>
      <c r="H58">
        <f t="shared" si="0"/>
        <v>2000</v>
      </c>
      <c r="I58">
        <v>500</v>
      </c>
      <c r="J58">
        <v>650</v>
      </c>
      <c r="K58">
        <v>4</v>
      </c>
      <c r="L58" t="s">
        <v>502</v>
      </c>
      <c r="M58">
        <v>100</v>
      </c>
      <c r="N58" t="s">
        <v>20</v>
      </c>
      <c r="O58">
        <v>2600</v>
      </c>
      <c r="P58">
        <v>600</v>
      </c>
      <c r="Q58" s="2">
        <v>0.49236111111111108</v>
      </c>
      <c r="R58">
        <f t="shared" si="1"/>
        <v>2600</v>
      </c>
      <c r="S58">
        <f t="shared" si="2"/>
        <v>30</v>
      </c>
      <c r="T58" t="str">
        <f t="shared" si="3"/>
        <v>Jun</v>
      </c>
      <c r="U58" t="str">
        <f t="shared" si="4"/>
        <v>2024</v>
      </c>
    </row>
    <row r="59" spans="1:21" x14ac:dyDescent="0.25">
      <c r="A59" t="s">
        <v>82</v>
      </c>
      <c r="B59" t="s">
        <v>33</v>
      </c>
      <c r="C59" t="s">
        <v>15</v>
      </c>
      <c r="D59" t="s">
        <v>16</v>
      </c>
      <c r="E59" t="s">
        <v>28</v>
      </c>
      <c r="F59" t="s">
        <v>48</v>
      </c>
      <c r="G59" t="s">
        <v>49</v>
      </c>
      <c r="H59">
        <f t="shared" si="0"/>
        <v>400</v>
      </c>
      <c r="I59">
        <v>80</v>
      </c>
      <c r="J59">
        <v>104</v>
      </c>
      <c r="K59">
        <v>5</v>
      </c>
      <c r="L59" t="s">
        <v>503</v>
      </c>
      <c r="M59">
        <v>36.4</v>
      </c>
      <c r="N59" t="s">
        <v>20</v>
      </c>
      <c r="O59">
        <v>520</v>
      </c>
      <c r="P59">
        <v>120</v>
      </c>
      <c r="Q59" s="2">
        <v>0.79236111111111107</v>
      </c>
      <c r="R59">
        <f t="shared" si="1"/>
        <v>520</v>
      </c>
      <c r="S59">
        <f t="shared" si="2"/>
        <v>30</v>
      </c>
      <c r="T59" t="str">
        <f t="shared" si="3"/>
        <v>Jun</v>
      </c>
      <c r="U59" t="str">
        <f t="shared" si="4"/>
        <v>2024</v>
      </c>
    </row>
    <row r="60" spans="1:21" x14ac:dyDescent="0.25">
      <c r="A60" s="1">
        <v>45298</v>
      </c>
      <c r="B60" t="s">
        <v>120</v>
      </c>
      <c r="C60" t="s">
        <v>91</v>
      </c>
      <c r="D60" t="s">
        <v>16</v>
      </c>
      <c r="E60" t="s">
        <v>28</v>
      </c>
      <c r="F60" t="s">
        <v>18</v>
      </c>
      <c r="G60" t="s">
        <v>121</v>
      </c>
      <c r="H60">
        <f t="shared" si="0"/>
        <v>220</v>
      </c>
      <c r="I60">
        <v>55</v>
      </c>
      <c r="J60">
        <v>72</v>
      </c>
      <c r="K60">
        <v>4</v>
      </c>
      <c r="L60" t="s">
        <v>504</v>
      </c>
      <c r="M60">
        <v>19.25</v>
      </c>
      <c r="N60" t="s">
        <v>20</v>
      </c>
      <c r="O60">
        <v>275</v>
      </c>
      <c r="P60">
        <v>55</v>
      </c>
      <c r="Q60" s="2">
        <v>0.47638888888888892</v>
      </c>
      <c r="R60">
        <f t="shared" si="1"/>
        <v>288</v>
      </c>
      <c r="S60">
        <f t="shared" si="2"/>
        <v>7</v>
      </c>
      <c r="T60" t="str">
        <f t="shared" si="3"/>
        <v>Jan</v>
      </c>
      <c r="U60" t="str">
        <f t="shared" si="4"/>
        <v>2024</v>
      </c>
    </row>
    <row r="61" spans="1:21" x14ac:dyDescent="0.25">
      <c r="A61" s="1">
        <v>45298</v>
      </c>
      <c r="B61" t="s">
        <v>109</v>
      </c>
      <c r="C61" t="s">
        <v>42</v>
      </c>
      <c r="D61" t="s">
        <v>16</v>
      </c>
      <c r="E61" t="s">
        <v>28</v>
      </c>
      <c r="F61" t="s">
        <v>18</v>
      </c>
      <c r="G61" t="s">
        <v>64</v>
      </c>
      <c r="H61">
        <f t="shared" si="0"/>
        <v>1260</v>
      </c>
      <c r="I61">
        <v>140</v>
      </c>
      <c r="J61">
        <v>182</v>
      </c>
      <c r="K61">
        <v>9</v>
      </c>
      <c r="L61" t="s">
        <v>505</v>
      </c>
      <c r="M61">
        <v>100</v>
      </c>
      <c r="N61" t="s">
        <v>38</v>
      </c>
      <c r="O61">
        <v>1638</v>
      </c>
      <c r="P61">
        <v>378</v>
      </c>
      <c r="Q61" s="2">
        <v>0.4777777777777778</v>
      </c>
      <c r="R61">
        <f t="shared" si="1"/>
        <v>1638</v>
      </c>
      <c r="S61">
        <f t="shared" si="2"/>
        <v>7</v>
      </c>
      <c r="T61" t="str">
        <f t="shared" si="3"/>
        <v>Jan</v>
      </c>
      <c r="U61" t="str">
        <f t="shared" si="4"/>
        <v>2024</v>
      </c>
    </row>
    <row r="62" spans="1:21" x14ac:dyDescent="0.25">
      <c r="A62" s="1">
        <v>45298</v>
      </c>
      <c r="B62" t="s">
        <v>114</v>
      </c>
      <c r="C62" t="s">
        <v>115</v>
      </c>
      <c r="D62" t="s">
        <v>23</v>
      </c>
      <c r="E62" t="s">
        <v>28</v>
      </c>
      <c r="F62" t="s">
        <v>61</v>
      </c>
      <c r="G62" t="s">
        <v>108</v>
      </c>
      <c r="H62">
        <f t="shared" si="0"/>
        <v>7500</v>
      </c>
      <c r="I62">
        <v>1500</v>
      </c>
      <c r="J62">
        <v>1950</v>
      </c>
      <c r="K62">
        <v>5</v>
      </c>
      <c r="L62" t="s">
        <v>506</v>
      </c>
      <c r="M62">
        <v>195</v>
      </c>
      <c r="N62" t="s">
        <v>20</v>
      </c>
      <c r="O62">
        <v>9750</v>
      </c>
      <c r="P62">
        <v>2250</v>
      </c>
      <c r="Q62" s="2">
        <v>0.66319444444444442</v>
      </c>
      <c r="R62">
        <f t="shared" si="1"/>
        <v>9750</v>
      </c>
      <c r="S62">
        <f t="shared" si="2"/>
        <v>7</v>
      </c>
      <c r="T62" t="str">
        <f t="shared" si="3"/>
        <v>Jan</v>
      </c>
      <c r="U62" t="str">
        <f t="shared" si="4"/>
        <v>2024</v>
      </c>
    </row>
    <row r="63" spans="1:21" x14ac:dyDescent="0.25">
      <c r="A63" s="1">
        <v>45298</v>
      </c>
      <c r="B63" t="s">
        <v>102</v>
      </c>
      <c r="C63" t="s">
        <v>27</v>
      </c>
      <c r="D63" t="s">
        <v>16</v>
      </c>
      <c r="E63" t="s">
        <v>28</v>
      </c>
      <c r="F63" t="s">
        <v>45</v>
      </c>
      <c r="G63" t="s">
        <v>71</v>
      </c>
      <c r="H63">
        <f t="shared" si="0"/>
        <v>15400</v>
      </c>
      <c r="I63">
        <v>2200</v>
      </c>
      <c r="J63">
        <v>2860</v>
      </c>
      <c r="K63">
        <v>7</v>
      </c>
      <c r="L63" t="s">
        <v>507</v>
      </c>
      <c r="M63">
        <v>286</v>
      </c>
      <c r="N63" t="s">
        <v>38</v>
      </c>
      <c r="O63">
        <v>20020</v>
      </c>
      <c r="P63">
        <v>4620</v>
      </c>
      <c r="Q63" s="2">
        <v>0.85833333333333339</v>
      </c>
      <c r="R63">
        <f t="shared" si="1"/>
        <v>20020</v>
      </c>
      <c r="S63">
        <f t="shared" si="2"/>
        <v>7</v>
      </c>
      <c r="T63" t="str">
        <f t="shared" si="3"/>
        <v>Jan</v>
      </c>
      <c r="U63" t="str">
        <f t="shared" si="4"/>
        <v>2024</v>
      </c>
    </row>
    <row r="64" spans="1:21" x14ac:dyDescent="0.25">
      <c r="A64" s="1">
        <v>45298</v>
      </c>
      <c r="B64" t="s">
        <v>122</v>
      </c>
      <c r="C64" t="s">
        <v>27</v>
      </c>
      <c r="D64" t="s">
        <v>16</v>
      </c>
      <c r="E64" t="s">
        <v>28</v>
      </c>
      <c r="F64" t="s">
        <v>18</v>
      </c>
      <c r="G64" t="s">
        <v>40</v>
      </c>
      <c r="H64">
        <f t="shared" si="0"/>
        <v>540</v>
      </c>
      <c r="I64">
        <v>90</v>
      </c>
      <c r="J64">
        <v>117</v>
      </c>
      <c r="K64">
        <v>6</v>
      </c>
      <c r="L64" t="s">
        <v>508</v>
      </c>
      <c r="M64">
        <v>35.1</v>
      </c>
      <c r="N64" t="s">
        <v>25</v>
      </c>
      <c r="O64">
        <v>702</v>
      </c>
      <c r="P64">
        <v>162</v>
      </c>
      <c r="Q64" s="2">
        <v>0.74097222222222225</v>
      </c>
      <c r="R64">
        <f t="shared" si="1"/>
        <v>702</v>
      </c>
      <c r="S64">
        <f t="shared" si="2"/>
        <v>7</v>
      </c>
      <c r="T64" t="str">
        <f t="shared" si="3"/>
        <v>Jan</v>
      </c>
      <c r="U64" t="str">
        <f t="shared" si="4"/>
        <v>2024</v>
      </c>
    </row>
    <row r="65" spans="1:21" x14ac:dyDescent="0.25">
      <c r="A65" s="1">
        <v>45298</v>
      </c>
      <c r="B65" t="s">
        <v>93</v>
      </c>
      <c r="C65" t="s">
        <v>42</v>
      </c>
      <c r="D65" t="s">
        <v>16</v>
      </c>
      <c r="E65" t="s">
        <v>17</v>
      </c>
      <c r="F65" t="s">
        <v>45</v>
      </c>
      <c r="G65" t="s">
        <v>106</v>
      </c>
      <c r="H65">
        <f t="shared" si="0"/>
        <v>36000</v>
      </c>
      <c r="I65">
        <v>12000</v>
      </c>
      <c r="J65">
        <v>15600</v>
      </c>
      <c r="K65">
        <v>3</v>
      </c>
      <c r="L65" t="s">
        <v>509</v>
      </c>
      <c r="M65">
        <v>2340</v>
      </c>
      <c r="N65" t="s">
        <v>20</v>
      </c>
      <c r="O65">
        <v>46800</v>
      </c>
      <c r="P65">
        <v>10800</v>
      </c>
      <c r="Q65" s="2">
        <v>0.4548611111111111</v>
      </c>
      <c r="R65">
        <f t="shared" si="1"/>
        <v>46800</v>
      </c>
      <c r="S65">
        <f t="shared" si="2"/>
        <v>7</v>
      </c>
      <c r="T65" t="str">
        <f t="shared" si="3"/>
        <v>Jan</v>
      </c>
      <c r="U65" t="str">
        <f t="shared" si="4"/>
        <v>2024</v>
      </c>
    </row>
    <row r="66" spans="1:21" x14ac:dyDescent="0.25">
      <c r="A66" s="1">
        <v>45298</v>
      </c>
      <c r="B66" t="s">
        <v>123</v>
      </c>
      <c r="C66" t="s">
        <v>15</v>
      </c>
      <c r="D66" t="s">
        <v>23</v>
      </c>
      <c r="E66" t="s">
        <v>17</v>
      </c>
      <c r="F66" t="s">
        <v>29</v>
      </c>
      <c r="G66" t="s">
        <v>87</v>
      </c>
      <c r="H66">
        <f t="shared" si="0"/>
        <v>1000</v>
      </c>
      <c r="I66">
        <v>100</v>
      </c>
      <c r="J66">
        <v>130</v>
      </c>
      <c r="K66">
        <v>10</v>
      </c>
      <c r="L66" t="s">
        <v>510</v>
      </c>
      <c r="M66">
        <v>100</v>
      </c>
      <c r="N66" t="s">
        <v>25</v>
      </c>
      <c r="O66">
        <v>1300</v>
      </c>
      <c r="P66">
        <v>300</v>
      </c>
      <c r="Q66" s="2">
        <v>0.56944444444444442</v>
      </c>
      <c r="R66">
        <f t="shared" si="1"/>
        <v>1300</v>
      </c>
      <c r="S66">
        <f t="shared" si="2"/>
        <v>7</v>
      </c>
      <c r="T66" t="str">
        <f t="shared" si="3"/>
        <v>Jan</v>
      </c>
      <c r="U66" t="str">
        <f t="shared" si="4"/>
        <v>2024</v>
      </c>
    </row>
    <row r="67" spans="1:21" x14ac:dyDescent="0.25">
      <c r="A67" s="1">
        <v>45298</v>
      </c>
      <c r="B67" t="s">
        <v>124</v>
      </c>
      <c r="C67" t="s">
        <v>27</v>
      </c>
      <c r="D67" t="s">
        <v>16</v>
      </c>
      <c r="E67" t="s">
        <v>17</v>
      </c>
      <c r="F67" t="s">
        <v>18</v>
      </c>
      <c r="G67" t="s">
        <v>43</v>
      </c>
      <c r="H67">
        <f t="shared" ref="H67:H130" si="5">I67*K67</f>
        <v>120</v>
      </c>
      <c r="I67">
        <v>20</v>
      </c>
      <c r="J67">
        <v>26</v>
      </c>
      <c r="K67">
        <v>6</v>
      </c>
      <c r="L67" t="s">
        <v>511</v>
      </c>
      <c r="M67">
        <v>10.5</v>
      </c>
      <c r="N67" t="s">
        <v>20</v>
      </c>
      <c r="O67">
        <v>150</v>
      </c>
      <c r="P67">
        <v>30</v>
      </c>
      <c r="Q67" s="2">
        <v>0.51874999999999993</v>
      </c>
      <c r="R67">
        <f t="shared" ref="R67:R130" si="6">J67*K67</f>
        <v>156</v>
      </c>
      <c r="S67">
        <f t="shared" ref="S67:S130" si="7">DAY(A67)</f>
        <v>7</v>
      </c>
      <c r="T67" t="str">
        <f t="shared" ref="T67:T130" si="8">TEXT(A67,"mmm")</f>
        <v>Jan</v>
      </c>
      <c r="U67" t="str">
        <f t="shared" ref="U67:U130" si="9">TEXT(A67,"yyy")</f>
        <v>2024</v>
      </c>
    </row>
    <row r="68" spans="1:21" x14ac:dyDescent="0.25">
      <c r="A68" s="1">
        <v>45298</v>
      </c>
      <c r="B68" t="s">
        <v>125</v>
      </c>
      <c r="C68" t="s">
        <v>15</v>
      </c>
      <c r="D68" t="s">
        <v>16</v>
      </c>
      <c r="E68" t="s">
        <v>28</v>
      </c>
      <c r="F68" t="s">
        <v>45</v>
      </c>
      <c r="G68" t="s">
        <v>46</v>
      </c>
      <c r="H68">
        <f t="shared" si="5"/>
        <v>440000</v>
      </c>
      <c r="I68">
        <v>55000</v>
      </c>
      <c r="J68">
        <v>71500</v>
      </c>
      <c r="K68">
        <v>8</v>
      </c>
      <c r="L68" t="s">
        <v>512</v>
      </c>
      <c r="M68">
        <v>10725</v>
      </c>
      <c r="N68" t="s">
        <v>25</v>
      </c>
      <c r="O68">
        <v>572000</v>
      </c>
      <c r="P68">
        <v>132000</v>
      </c>
      <c r="Q68" s="2">
        <v>0.60763888888888895</v>
      </c>
      <c r="R68">
        <f t="shared" si="6"/>
        <v>572000</v>
      </c>
      <c r="S68">
        <f t="shared" si="7"/>
        <v>7</v>
      </c>
      <c r="T68" t="str">
        <f t="shared" si="8"/>
        <v>Jan</v>
      </c>
      <c r="U68" t="str">
        <f t="shared" si="9"/>
        <v>2024</v>
      </c>
    </row>
    <row r="69" spans="1:21" x14ac:dyDescent="0.25">
      <c r="A69" s="1">
        <v>45298</v>
      </c>
      <c r="B69" t="s">
        <v>57</v>
      </c>
      <c r="C69" t="s">
        <v>27</v>
      </c>
      <c r="D69" t="s">
        <v>16</v>
      </c>
      <c r="E69" t="s">
        <v>28</v>
      </c>
      <c r="F69" t="s">
        <v>18</v>
      </c>
      <c r="G69" t="s">
        <v>34</v>
      </c>
      <c r="H69">
        <f t="shared" si="5"/>
        <v>200</v>
      </c>
      <c r="I69">
        <v>40</v>
      </c>
      <c r="J69">
        <v>52</v>
      </c>
      <c r="K69">
        <v>5</v>
      </c>
      <c r="L69" t="s">
        <v>513</v>
      </c>
      <c r="M69">
        <v>18.2</v>
      </c>
      <c r="N69" t="s">
        <v>20</v>
      </c>
      <c r="O69">
        <v>260</v>
      </c>
      <c r="P69">
        <v>60</v>
      </c>
      <c r="Q69" s="2">
        <v>0.69444444444444453</v>
      </c>
      <c r="R69">
        <f t="shared" si="6"/>
        <v>260</v>
      </c>
      <c r="S69">
        <f t="shared" si="7"/>
        <v>7</v>
      </c>
      <c r="T69" t="str">
        <f t="shared" si="8"/>
        <v>Jan</v>
      </c>
      <c r="U69" t="str">
        <f t="shared" si="9"/>
        <v>2024</v>
      </c>
    </row>
    <row r="70" spans="1:21" x14ac:dyDescent="0.25">
      <c r="A70" s="1">
        <v>45298</v>
      </c>
      <c r="B70" t="s">
        <v>126</v>
      </c>
      <c r="C70" t="s">
        <v>27</v>
      </c>
      <c r="D70" t="s">
        <v>23</v>
      </c>
      <c r="E70" t="s">
        <v>17</v>
      </c>
      <c r="F70" t="s">
        <v>45</v>
      </c>
      <c r="G70" t="s">
        <v>106</v>
      </c>
      <c r="H70">
        <f t="shared" si="5"/>
        <v>84000</v>
      </c>
      <c r="I70">
        <v>12000</v>
      </c>
      <c r="J70">
        <v>15600</v>
      </c>
      <c r="K70">
        <v>7</v>
      </c>
      <c r="L70" t="s">
        <v>514</v>
      </c>
      <c r="M70">
        <v>2340</v>
      </c>
      <c r="N70" t="s">
        <v>20</v>
      </c>
      <c r="O70">
        <v>109200</v>
      </c>
      <c r="P70">
        <v>25200</v>
      </c>
      <c r="Q70" s="2">
        <v>0.65486111111111112</v>
      </c>
      <c r="R70">
        <f t="shared" si="6"/>
        <v>109200</v>
      </c>
      <c r="S70">
        <f t="shared" si="7"/>
        <v>7</v>
      </c>
      <c r="T70" t="str">
        <f t="shared" si="8"/>
        <v>Jan</v>
      </c>
      <c r="U70" t="str">
        <f t="shared" si="9"/>
        <v>2024</v>
      </c>
    </row>
    <row r="71" spans="1:21" x14ac:dyDescent="0.25">
      <c r="A71" s="1">
        <v>45298</v>
      </c>
      <c r="B71" t="s">
        <v>127</v>
      </c>
      <c r="C71" t="s">
        <v>66</v>
      </c>
      <c r="D71" t="s">
        <v>23</v>
      </c>
      <c r="E71" t="s">
        <v>28</v>
      </c>
      <c r="F71" t="s">
        <v>61</v>
      </c>
      <c r="G71" t="s">
        <v>128</v>
      </c>
      <c r="H71">
        <f t="shared" si="5"/>
        <v>1500</v>
      </c>
      <c r="I71">
        <v>300</v>
      </c>
      <c r="J71">
        <v>390</v>
      </c>
      <c r="K71">
        <v>5</v>
      </c>
      <c r="L71" t="s">
        <v>515</v>
      </c>
      <c r="M71">
        <v>100</v>
      </c>
      <c r="N71" t="s">
        <v>25</v>
      </c>
      <c r="O71">
        <v>1950</v>
      </c>
      <c r="P71">
        <v>450</v>
      </c>
      <c r="Q71" s="2">
        <v>0.62569444444444444</v>
      </c>
      <c r="R71">
        <f t="shared" si="6"/>
        <v>1950</v>
      </c>
      <c r="S71">
        <f t="shared" si="7"/>
        <v>7</v>
      </c>
      <c r="T71" t="str">
        <f t="shared" si="8"/>
        <v>Jan</v>
      </c>
      <c r="U71" t="str">
        <f t="shared" si="9"/>
        <v>2024</v>
      </c>
    </row>
    <row r="72" spans="1:21" x14ac:dyDescent="0.25">
      <c r="A72" s="1">
        <v>45298</v>
      </c>
      <c r="B72" t="s">
        <v>129</v>
      </c>
      <c r="C72" t="s">
        <v>27</v>
      </c>
      <c r="D72" t="s">
        <v>16</v>
      </c>
      <c r="E72" t="s">
        <v>28</v>
      </c>
      <c r="F72" t="s">
        <v>18</v>
      </c>
      <c r="G72" t="s">
        <v>113</v>
      </c>
      <c r="H72">
        <f t="shared" si="5"/>
        <v>100</v>
      </c>
      <c r="I72">
        <v>20</v>
      </c>
      <c r="J72">
        <v>26</v>
      </c>
      <c r="K72">
        <v>5</v>
      </c>
      <c r="L72" t="s">
        <v>516</v>
      </c>
      <c r="M72">
        <v>8.75</v>
      </c>
      <c r="N72" t="s">
        <v>20</v>
      </c>
      <c r="O72">
        <v>125</v>
      </c>
      <c r="P72">
        <v>25</v>
      </c>
      <c r="Q72" s="2">
        <v>0.41944444444444445</v>
      </c>
      <c r="R72">
        <f t="shared" si="6"/>
        <v>130</v>
      </c>
      <c r="S72">
        <f t="shared" si="7"/>
        <v>7</v>
      </c>
      <c r="T72" t="str">
        <f t="shared" si="8"/>
        <v>Jan</v>
      </c>
      <c r="U72" t="str">
        <f t="shared" si="9"/>
        <v>2024</v>
      </c>
    </row>
    <row r="73" spans="1:21" x14ac:dyDescent="0.25">
      <c r="A73" s="1">
        <v>45298</v>
      </c>
      <c r="B73" t="s">
        <v>41</v>
      </c>
      <c r="C73" t="s">
        <v>42</v>
      </c>
      <c r="D73" t="s">
        <v>16</v>
      </c>
      <c r="E73" t="s">
        <v>28</v>
      </c>
      <c r="F73" t="s">
        <v>18</v>
      </c>
      <c r="G73" t="s">
        <v>130</v>
      </c>
      <c r="H73">
        <f t="shared" si="5"/>
        <v>45</v>
      </c>
      <c r="I73">
        <v>45</v>
      </c>
      <c r="J73">
        <v>59</v>
      </c>
      <c r="K73">
        <v>1</v>
      </c>
      <c r="L73" t="s">
        <v>517</v>
      </c>
      <c r="M73">
        <v>3.78</v>
      </c>
      <c r="N73" t="s">
        <v>20</v>
      </c>
      <c r="O73">
        <v>54</v>
      </c>
      <c r="P73">
        <v>9</v>
      </c>
      <c r="Q73" s="2">
        <v>0.78472222222222221</v>
      </c>
      <c r="R73">
        <f t="shared" si="6"/>
        <v>59</v>
      </c>
      <c r="S73">
        <f t="shared" si="7"/>
        <v>7</v>
      </c>
      <c r="T73" t="str">
        <f t="shared" si="8"/>
        <v>Jan</v>
      </c>
      <c r="U73" t="str">
        <f t="shared" si="9"/>
        <v>2024</v>
      </c>
    </row>
    <row r="74" spans="1:21" x14ac:dyDescent="0.25">
      <c r="A74" s="1">
        <v>45298</v>
      </c>
      <c r="B74" t="s">
        <v>131</v>
      </c>
      <c r="C74" t="s">
        <v>27</v>
      </c>
      <c r="D74" t="s">
        <v>16</v>
      </c>
      <c r="E74" t="s">
        <v>17</v>
      </c>
      <c r="F74" t="s">
        <v>45</v>
      </c>
      <c r="G74" t="s">
        <v>106</v>
      </c>
      <c r="H74">
        <f t="shared" si="5"/>
        <v>36000</v>
      </c>
      <c r="I74">
        <v>12000</v>
      </c>
      <c r="J74">
        <v>15600</v>
      </c>
      <c r="K74">
        <v>3</v>
      </c>
      <c r="L74" t="s">
        <v>518</v>
      </c>
      <c r="M74">
        <v>2340</v>
      </c>
      <c r="N74" t="s">
        <v>25</v>
      </c>
      <c r="O74">
        <v>46800</v>
      </c>
      <c r="P74">
        <v>10800</v>
      </c>
      <c r="Q74" s="2">
        <v>0.53194444444444444</v>
      </c>
      <c r="R74">
        <f t="shared" si="6"/>
        <v>46800</v>
      </c>
      <c r="S74">
        <f t="shared" si="7"/>
        <v>7</v>
      </c>
      <c r="T74" t="str">
        <f t="shared" si="8"/>
        <v>Jan</v>
      </c>
      <c r="U74" t="str">
        <f t="shared" si="9"/>
        <v>2024</v>
      </c>
    </row>
    <row r="75" spans="1:21" x14ac:dyDescent="0.25">
      <c r="A75" s="1">
        <v>45298</v>
      </c>
      <c r="B75" t="s">
        <v>72</v>
      </c>
      <c r="C75" t="s">
        <v>15</v>
      </c>
      <c r="D75" t="s">
        <v>16</v>
      </c>
      <c r="E75" t="s">
        <v>28</v>
      </c>
      <c r="F75" t="s">
        <v>61</v>
      </c>
      <c r="G75" t="s">
        <v>117</v>
      </c>
      <c r="H75">
        <f t="shared" si="5"/>
        <v>25000</v>
      </c>
      <c r="I75">
        <v>2500</v>
      </c>
      <c r="J75">
        <v>3250</v>
      </c>
      <c r="K75">
        <v>10</v>
      </c>
      <c r="L75" t="s">
        <v>519</v>
      </c>
      <c r="M75">
        <v>325</v>
      </c>
      <c r="N75" t="s">
        <v>25</v>
      </c>
      <c r="O75">
        <v>31250</v>
      </c>
      <c r="P75">
        <v>6250</v>
      </c>
      <c r="Q75" s="2">
        <v>0.67986111111111114</v>
      </c>
      <c r="R75">
        <f t="shared" si="6"/>
        <v>32500</v>
      </c>
      <c r="S75">
        <f t="shared" si="7"/>
        <v>7</v>
      </c>
      <c r="T75" t="str">
        <f t="shared" si="8"/>
        <v>Jan</v>
      </c>
      <c r="U75" t="str">
        <f t="shared" si="9"/>
        <v>2024</v>
      </c>
    </row>
    <row r="76" spans="1:21" x14ac:dyDescent="0.25">
      <c r="A76" s="1">
        <v>45298</v>
      </c>
      <c r="B76" t="s">
        <v>132</v>
      </c>
      <c r="C76" t="s">
        <v>115</v>
      </c>
      <c r="D76" t="s">
        <v>23</v>
      </c>
      <c r="E76" t="s">
        <v>17</v>
      </c>
      <c r="F76" t="s">
        <v>45</v>
      </c>
      <c r="G76" t="s">
        <v>71</v>
      </c>
      <c r="H76">
        <f t="shared" si="5"/>
        <v>8800</v>
      </c>
      <c r="I76">
        <v>2200</v>
      </c>
      <c r="J76">
        <v>2860</v>
      </c>
      <c r="K76">
        <v>4</v>
      </c>
      <c r="L76" t="s">
        <v>520</v>
      </c>
      <c r="M76">
        <v>286</v>
      </c>
      <c r="N76" t="s">
        <v>25</v>
      </c>
      <c r="O76">
        <v>11440</v>
      </c>
      <c r="P76">
        <v>2640</v>
      </c>
      <c r="Q76" s="2">
        <v>0.76180555555555562</v>
      </c>
      <c r="R76">
        <f t="shared" si="6"/>
        <v>11440</v>
      </c>
      <c r="S76">
        <f t="shared" si="7"/>
        <v>7</v>
      </c>
      <c r="T76" t="str">
        <f t="shared" si="8"/>
        <v>Jan</v>
      </c>
      <c r="U76" t="str">
        <f t="shared" si="9"/>
        <v>2024</v>
      </c>
    </row>
    <row r="77" spans="1:21" x14ac:dyDescent="0.25">
      <c r="A77" s="1">
        <v>45298</v>
      </c>
      <c r="B77" t="s">
        <v>133</v>
      </c>
      <c r="C77" t="s">
        <v>27</v>
      </c>
      <c r="D77" t="s">
        <v>16</v>
      </c>
      <c r="E77" t="s">
        <v>17</v>
      </c>
      <c r="F77" t="s">
        <v>18</v>
      </c>
      <c r="G77" t="s">
        <v>34</v>
      </c>
      <c r="H77">
        <f t="shared" si="5"/>
        <v>80</v>
      </c>
      <c r="I77">
        <v>40</v>
      </c>
      <c r="J77">
        <v>52</v>
      </c>
      <c r="K77">
        <v>2</v>
      </c>
      <c r="L77" t="s">
        <v>521</v>
      </c>
      <c r="M77">
        <v>5.2</v>
      </c>
      <c r="N77" t="s">
        <v>25</v>
      </c>
      <c r="O77">
        <v>104</v>
      </c>
      <c r="P77">
        <v>24</v>
      </c>
      <c r="Q77" s="2">
        <v>0.76458333333333339</v>
      </c>
      <c r="R77">
        <f t="shared" si="6"/>
        <v>104</v>
      </c>
      <c r="S77">
        <f t="shared" si="7"/>
        <v>7</v>
      </c>
      <c r="T77" t="str">
        <f t="shared" si="8"/>
        <v>Jan</v>
      </c>
      <c r="U77" t="str">
        <f t="shared" si="9"/>
        <v>2024</v>
      </c>
    </row>
    <row r="78" spans="1:21" x14ac:dyDescent="0.25">
      <c r="A78" s="1">
        <v>45298</v>
      </c>
      <c r="B78" t="s">
        <v>44</v>
      </c>
      <c r="C78" t="s">
        <v>27</v>
      </c>
      <c r="D78" t="s">
        <v>23</v>
      </c>
      <c r="E78" t="s">
        <v>28</v>
      </c>
      <c r="F78" t="s">
        <v>18</v>
      </c>
      <c r="G78" t="s">
        <v>116</v>
      </c>
      <c r="H78">
        <f t="shared" si="5"/>
        <v>240</v>
      </c>
      <c r="I78">
        <v>60</v>
      </c>
      <c r="J78">
        <v>78</v>
      </c>
      <c r="K78">
        <v>4</v>
      </c>
      <c r="L78" t="s">
        <v>522</v>
      </c>
      <c r="M78">
        <v>28.8</v>
      </c>
      <c r="N78" t="s">
        <v>25</v>
      </c>
      <c r="O78">
        <v>288</v>
      </c>
      <c r="P78">
        <v>48</v>
      </c>
      <c r="Q78" s="2">
        <v>0.4548611111111111</v>
      </c>
      <c r="R78">
        <f t="shared" si="6"/>
        <v>312</v>
      </c>
      <c r="S78">
        <f t="shared" si="7"/>
        <v>7</v>
      </c>
      <c r="T78" t="str">
        <f t="shared" si="8"/>
        <v>Jan</v>
      </c>
      <c r="U78" t="str">
        <f t="shared" si="9"/>
        <v>2024</v>
      </c>
    </row>
    <row r="79" spans="1:21" x14ac:dyDescent="0.25">
      <c r="A79" s="1">
        <v>45298</v>
      </c>
      <c r="B79" t="s">
        <v>132</v>
      </c>
      <c r="C79" t="s">
        <v>115</v>
      </c>
      <c r="D79" t="s">
        <v>16</v>
      </c>
      <c r="E79" t="s">
        <v>28</v>
      </c>
      <c r="F79" t="s">
        <v>18</v>
      </c>
      <c r="G79" t="s">
        <v>121</v>
      </c>
      <c r="H79">
        <f t="shared" si="5"/>
        <v>165</v>
      </c>
      <c r="I79">
        <v>55</v>
      </c>
      <c r="J79">
        <v>72</v>
      </c>
      <c r="K79">
        <v>3</v>
      </c>
      <c r="L79" t="s">
        <v>523</v>
      </c>
      <c r="M79">
        <v>21.45</v>
      </c>
      <c r="N79" t="s">
        <v>38</v>
      </c>
      <c r="O79">
        <v>214.5</v>
      </c>
      <c r="P79">
        <v>49.5</v>
      </c>
      <c r="Q79" s="2">
        <v>0.71111111111111114</v>
      </c>
      <c r="R79">
        <f t="shared" si="6"/>
        <v>216</v>
      </c>
      <c r="S79">
        <f t="shared" si="7"/>
        <v>7</v>
      </c>
      <c r="T79" t="str">
        <f t="shared" si="8"/>
        <v>Jan</v>
      </c>
      <c r="U79" t="str">
        <f t="shared" si="9"/>
        <v>2024</v>
      </c>
    </row>
    <row r="80" spans="1:21" x14ac:dyDescent="0.25">
      <c r="A80" s="1">
        <v>45298</v>
      </c>
      <c r="B80" t="s">
        <v>134</v>
      </c>
      <c r="C80" t="s">
        <v>66</v>
      </c>
      <c r="D80" t="s">
        <v>23</v>
      </c>
      <c r="E80" t="s">
        <v>28</v>
      </c>
      <c r="F80" t="s">
        <v>45</v>
      </c>
      <c r="G80" t="s">
        <v>54</v>
      </c>
      <c r="H80">
        <f t="shared" si="5"/>
        <v>3200</v>
      </c>
      <c r="I80">
        <v>800</v>
      </c>
      <c r="J80">
        <v>1040</v>
      </c>
      <c r="K80">
        <v>4</v>
      </c>
      <c r="L80" t="s">
        <v>524</v>
      </c>
      <c r="M80">
        <v>104</v>
      </c>
      <c r="N80" t="s">
        <v>25</v>
      </c>
      <c r="O80">
        <v>4000</v>
      </c>
      <c r="P80">
        <v>800</v>
      </c>
      <c r="Q80" s="2">
        <v>0.59722222222222221</v>
      </c>
      <c r="R80">
        <f t="shared" si="6"/>
        <v>4160</v>
      </c>
      <c r="S80">
        <f t="shared" si="7"/>
        <v>7</v>
      </c>
      <c r="T80" t="str">
        <f t="shared" si="8"/>
        <v>Jan</v>
      </c>
      <c r="U80" t="str">
        <f t="shared" si="9"/>
        <v>2024</v>
      </c>
    </row>
    <row r="81" spans="1:21" x14ac:dyDescent="0.25">
      <c r="A81" s="1">
        <v>45298</v>
      </c>
      <c r="B81" t="s">
        <v>135</v>
      </c>
      <c r="C81" t="s">
        <v>27</v>
      </c>
      <c r="D81" t="s">
        <v>16</v>
      </c>
      <c r="E81" t="s">
        <v>17</v>
      </c>
      <c r="F81" t="s">
        <v>18</v>
      </c>
      <c r="G81" t="s">
        <v>64</v>
      </c>
      <c r="H81">
        <f t="shared" si="5"/>
        <v>560</v>
      </c>
      <c r="I81">
        <v>140</v>
      </c>
      <c r="J81">
        <v>182</v>
      </c>
      <c r="K81">
        <v>4</v>
      </c>
      <c r="L81" t="s">
        <v>525</v>
      </c>
      <c r="M81">
        <v>50.96</v>
      </c>
      <c r="N81" t="s">
        <v>20</v>
      </c>
      <c r="O81">
        <v>728</v>
      </c>
      <c r="P81">
        <v>168</v>
      </c>
      <c r="Q81" s="2">
        <v>0.65833333333333333</v>
      </c>
      <c r="R81">
        <f t="shared" si="6"/>
        <v>728</v>
      </c>
      <c r="S81">
        <f t="shared" si="7"/>
        <v>7</v>
      </c>
      <c r="T81" t="str">
        <f t="shared" si="8"/>
        <v>Jan</v>
      </c>
      <c r="U81" t="str">
        <f t="shared" si="9"/>
        <v>2024</v>
      </c>
    </row>
    <row r="82" spans="1:21" x14ac:dyDescent="0.25">
      <c r="A82" s="1">
        <v>45298</v>
      </c>
      <c r="B82" t="s">
        <v>65</v>
      </c>
      <c r="C82" t="s">
        <v>66</v>
      </c>
      <c r="D82" t="s">
        <v>16</v>
      </c>
      <c r="E82" t="s">
        <v>17</v>
      </c>
      <c r="F82" t="s">
        <v>18</v>
      </c>
      <c r="G82" t="s">
        <v>113</v>
      </c>
      <c r="H82">
        <f t="shared" si="5"/>
        <v>80</v>
      </c>
      <c r="I82">
        <v>20</v>
      </c>
      <c r="J82">
        <v>26</v>
      </c>
      <c r="K82">
        <v>4</v>
      </c>
      <c r="L82" t="s">
        <v>526</v>
      </c>
      <c r="M82">
        <v>5.2</v>
      </c>
      <c r="N82" t="s">
        <v>25</v>
      </c>
      <c r="O82">
        <v>104</v>
      </c>
      <c r="P82">
        <v>24</v>
      </c>
      <c r="Q82" s="2">
        <v>0.68333333333333324</v>
      </c>
      <c r="R82">
        <f t="shared" si="6"/>
        <v>104</v>
      </c>
      <c r="S82">
        <f t="shared" si="7"/>
        <v>7</v>
      </c>
      <c r="T82" t="str">
        <f t="shared" si="8"/>
        <v>Jan</v>
      </c>
      <c r="U82" t="str">
        <f t="shared" si="9"/>
        <v>2024</v>
      </c>
    </row>
    <row r="83" spans="1:21" x14ac:dyDescent="0.25">
      <c r="A83" s="1">
        <v>45298</v>
      </c>
      <c r="B83" t="s">
        <v>69</v>
      </c>
      <c r="C83" t="s">
        <v>27</v>
      </c>
      <c r="D83" t="s">
        <v>23</v>
      </c>
      <c r="E83" t="s">
        <v>28</v>
      </c>
      <c r="F83" t="s">
        <v>18</v>
      </c>
      <c r="G83" t="s">
        <v>116</v>
      </c>
      <c r="H83">
        <f t="shared" si="5"/>
        <v>240</v>
      </c>
      <c r="I83">
        <v>60</v>
      </c>
      <c r="J83">
        <v>78</v>
      </c>
      <c r="K83">
        <v>4</v>
      </c>
      <c r="L83" t="s">
        <v>527</v>
      </c>
      <c r="M83">
        <v>30</v>
      </c>
      <c r="N83" t="s">
        <v>25</v>
      </c>
      <c r="O83">
        <v>300</v>
      </c>
      <c r="P83">
        <v>60</v>
      </c>
      <c r="Q83" s="2">
        <v>0.78888888888888886</v>
      </c>
      <c r="R83">
        <f t="shared" si="6"/>
        <v>312</v>
      </c>
      <c r="S83">
        <f t="shared" si="7"/>
        <v>7</v>
      </c>
      <c r="T83" t="str">
        <f t="shared" si="8"/>
        <v>Jan</v>
      </c>
      <c r="U83" t="str">
        <f t="shared" si="9"/>
        <v>2024</v>
      </c>
    </row>
    <row r="84" spans="1:21" x14ac:dyDescent="0.25">
      <c r="A84" s="1">
        <v>45298</v>
      </c>
      <c r="B84" t="s">
        <v>104</v>
      </c>
      <c r="C84" t="s">
        <v>15</v>
      </c>
      <c r="D84" t="s">
        <v>16</v>
      </c>
      <c r="E84" t="s">
        <v>17</v>
      </c>
      <c r="F84" t="s">
        <v>18</v>
      </c>
      <c r="G84" t="s">
        <v>51</v>
      </c>
      <c r="H84">
        <f t="shared" si="5"/>
        <v>180</v>
      </c>
      <c r="I84">
        <v>60</v>
      </c>
      <c r="J84">
        <v>78</v>
      </c>
      <c r="K84">
        <v>3</v>
      </c>
      <c r="L84" t="s">
        <v>528</v>
      </c>
      <c r="M84">
        <v>11.7</v>
      </c>
      <c r="N84" t="s">
        <v>25</v>
      </c>
      <c r="O84">
        <v>234</v>
      </c>
      <c r="P84">
        <v>54</v>
      </c>
      <c r="Q84" s="2">
        <v>0.61249999999999993</v>
      </c>
      <c r="R84">
        <f t="shared" si="6"/>
        <v>234</v>
      </c>
      <c r="S84">
        <f t="shared" si="7"/>
        <v>7</v>
      </c>
      <c r="T84" t="str">
        <f t="shared" si="8"/>
        <v>Jan</v>
      </c>
      <c r="U84" t="str">
        <f t="shared" si="9"/>
        <v>2024</v>
      </c>
    </row>
    <row r="85" spans="1:21" x14ac:dyDescent="0.25">
      <c r="A85" s="1">
        <v>45298</v>
      </c>
      <c r="B85" t="s">
        <v>136</v>
      </c>
      <c r="C85" t="s">
        <v>15</v>
      </c>
      <c r="D85" t="s">
        <v>16</v>
      </c>
      <c r="E85" t="s">
        <v>28</v>
      </c>
      <c r="F85" t="s">
        <v>18</v>
      </c>
      <c r="G85" t="s">
        <v>43</v>
      </c>
      <c r="H85">
        <f t="shared" si="5"/>
        <v>140</v>
      </c>
      <c r="I85">
        <v>20</v>
      </c>
      <c r="J85">
        <v>26</v>
      </c>
      <c r="K85">
        <v>7</v>
      </c>
      <c r="L85" t="s">
        <v>529</v>
      </c>
      <c r="M85">
        <v>9.1</v>
      </c>
      <c r="N85" t="s">
        <v>25</v>
      </c>
      <c r="O85">
        <v>182</v>
      </c>
      <c r="P85">
        <v>42</v>
      </c>
      <c r="Q85" s="2">
        <v>0.8305555555555556</v>
      </c>
      <c r="R85">
        <f t="shared" si="6"/>
        <v>182</v>
      </c>
      <c r="S85">
        <f t="shared" si="7"/>
        <v>7</v>
      </c>
      <c r="T85" t="str">
        <f t="shared" si="8"/>
        <v>Jan</v>
      </c>
      <c r="U85" t="str">
        <f t="shared" si="9"/>
        <v>2024</v>
      </c>
    </row>
    <row r="86" spans="1:21" x14ac:dyDescent="0.25">
      <c r="A86" s="1">
        <v>45298</v>
      </c>
      <c r="B86" t="s">
        <v>118</v>
      </c>
      <c r="C86" t="s">
        <v>27</v>
      </c>
      <c r="D86" t="s">
        <v>16</v>
      </c>
      <c r="E86" t="s">
        <v>17</v>
      </c>
      <c r="F86" t="s">
        <v>18</v>
      </c>
      <c r="G86" t="s">
        <v>40</v>
      </c>
      <c r="H86">
        <f t="shared" si="5"/>
        <v>180</v>
      </c>
      <c r="I86">
        <v>90</v>
      </c>
      <c r="J86">
        <v>117</v>
      </c>
      <c r="K86">
        <v>2</v>
      </c>
      <c r="L86" t="s">
        <v>530</v>
      </c>
      <c r="M86">
        <v>22.5</v>
      </c>
      <c r="N86" t="s">
        <v>38</v>
      </c>
      <c r="O86">
        <v>225</v>
      </c>
      <c r="P86">
        <v>45</v>
      </c>
      <c r="Q86" s="2">
        <v>0.77569444444444446</v>
      </c>
      <c r="R86">
        <f t="shared" si="6"/>
        <v>234</v>
      </c>
      <c r="S86">
        <f t="shared" si="7"/>
        <v>7</v>
      </c>
      <c r="T86" t="str">
        <f t="shared" si="8"/>
        <v>Jan</v>
      </c>
      <c r="U86" t="str">
        <f t="shared" si="9"/>
        <v>2024</v>
      </c>
    </row>
    <row r="87" spans="1:21" x14ac:dyDescent="0.25">
      <c r="A87" s="1">
        <v>45298</v>
      </c>
      <c r="B87" t="s">
        <v>137</v>
      </c>
      <c r="C87" t="s">
        <v>15</v>
      </c>
      <c r="D87" t="s">
        <v>16</v>
      </c>
      <c r="E87" t="s">
        <v>17</v>
      </c>
      <c r="F87" t="s">
        <v>45</v>
      </c>
      <c r="G87" t="s">
        <v>78</v>
      </c>
      <c r="H87">
        <f t="shared" si="5"/>
        <v>90000</v>
      </c>
      <c r="I87">
        <v>18000</v>
      </c>
      <c r="J87">
        <v>23400</v>
      </c>
      <c r="K87">
        <v>5</v>
      </c>
      <c r="L87" t="s">
        <v>531</v>
      </c>
      <c r="M87">
        <v>3510</v>
      </c>
      <c r="N87" t="s">
        <v>25</v>
      </c>
      <c r="O87">
        <v>112500</v>
      </c>
      <c r="P87">
        <v>22500</v>
      </c>
      <c r="Q87" s="2">
        <v>0.78125</v>
      </c>
      <c r="R87">
        <f t="shared" si="6"/>
        <v>117000</v>
      </c>
      <c r="S87">
        <f t="shared" si="7"/>
        <v>7</v>
      </c>
      <c r="T87" t="str">
        <f t="shared" si="8"/>
        <v>Jan</v>
      </c>
      <c r="U87" t="str">
        <f t="shared" si="9"/>
        <v>2024</v>
      </c>
    </row>
    <row r="88" spans="1:21" x14ac:dyDescent="0.25">
      <c r="A88" s="1">
        <v>45298</v>
      </c>
      <c r="B88" t="s">
        <v>35</v>
      </c>
      <c r="C88" t="s">
        <v>15</v>
      </c>
      <c r="D88" t="s">
        <v>16</v>
      </c>
      <c r="E88" t="s">
        <v>28</v>
      </c>
      <c r="F88" t="s">
        <v>18</v>
      </c>
      <c r="G88" t="s">
        <v>113</v>
      </c>
      <c r="H88">
        <f t="shared" si="5"/>
        <v>80</v>
      </c>
      <c r="I88">
        <v>20</v>
      </c>
      <c r="J88">
        <v>26</v>
      </c>
      <c r="K88">
        <v>4</v>
      </c>
      <c r="L88" t="s">
        <v>532</v>
      </c>
      <c r="M88">
        <v>7.28</v>
      </c>
      <c r="N88" t="s">
        <v>20</v>
      </c>
      <c r="O88">
        <v>104</v>
      </c>
      <c r="P88">
        <v>24</v>
      </c>
      <c r="Q88" s="2">
        <v>0.4284722222222222</v>
      </c>
      <c r="R88">
        <f t="shared" si="6"/>
        <v>104</v>
      </c>
      <c r="S88">
        <f t="shared" si="7"/>
        <v>7</v>
      </c>
      <c r="T88" t="str">
        <f t="shared" si="8"/>
        <v>Jan</v>
      </c>
      <c r="U88" t="str">
        <f t="shared" si="9"/>
        <v>2024</v>
      </c>
    </row>
    <row r="89" spans="1:21" x14ac:dyDescent="0.25">
      <c r="A89" s="1">
        <v>45329</v>
      </c>
      <c r="B89" t="s">
        <v>133</v>
      </c>
      <c r="C89" t="s">
        <v>27</v>
      </c>
      <c r="D89" t="s">
        <v>16</v>
      </c>
      <c r="E89" t="s">
        <v>17</v>
      </c>
      <c r="F89" t="s">
        <v>29</v>
      </c>
      <c r="G89" t="s">
        <v>138</v>
      </c>
      <c r="H89">
        <f t="shared" si="5"/>
        <v>50</v>
      </c>
      <c r="I89">
        <v>50</v>
      </c>
      <c r="J89">
        <v>65</v>
      </c>
      <c r="K89">
        <v>1</v>
      </c>
      <c r="L89" t="s">
        <v>533</v>
      </c>
      <c r="M89">
        <v>4.55</v>
      </c>
      <c r="N89" t="s">
        <v>20</v>
      </c>
      <c r="O89">
        <v>65</v>
      </c>
      <c r="P89">
        <v>15</v>
      </c>
      <c r="Q89" s="2">
        <v>0.60486111111111118</v>
      </c>
      <c r="R89">
        <f t="shared" si="6"/>
        <v>65</v>
      </c>
      <c r="S89">
        <f t="shared" si="7"/>
        <v>7</v>
      </c>
      <c r="T89" t="str">
        <f t="shared" si="8"/>
        <v>Feb</v>
      </c>
      <c r="U89" t="str">
        <f t="shared" si="9"/>
        <v>2024</v>
      </c>
    </row>
    <row r="90" spans="1:21" x14ac:dyDescent="0.25">
      <c r="A90" s="1">
        <v>45329</v>
      </c>
      <c r="B90" t="s">
        <v>139</v>
      </c>
      <c r="C90" t="s">
        <v>27</v>
      </c>
      <c r="D90" t="s">
        <v>23</v>
      </c>
      <c r="E90" t="s">
        <v>28</v>
      </c>
      <c r="F90" t="s">
        <v>45</v>
      </c>
      <c r="G90" t="s">
        <v>71</v>
      </c>
      <c r="H90">
        <f t="shared" si="5"/>
        <v>13200</v>
      </c>
      <c r="I90">
        <v>2200</v>
      </c>
      <c r="J90">
        <v>2860</v>
      </c>
      <c r="K90">
        <v>6</v>
      </c>
      <c r="L90" t="s">
        <v>534</v>
      </c>
      <c r="M90">
        <v>286</v>
      </c>
      <c r="N90" t="s">
        <v>20</v>
      </c>
      <c r="O90">
        <v>17160</v>
      </c>
      <c r="P90">
        <v>3960</v>
      </c>
      <c r="Q90" s="2">
        <v>0.43263888888888885</v>
      </c>
      <c r="R90">
        <f t="shared" si="6"/>
        <v>17160</v>
      </c>
      <c r="S90">
        <f t="shared" si="7"/>
        <v>7</v>
      </c>
      <c r="T90" t="str">
        <f t="shared" si="8"/>
        <v>Feb</v>
      </c>
      <c r="U90" t="str">
        <f t="shared" si="9"/>
        <v>2024</v>
      </c>
    </row>
    <row r="91" spans="1:21" x14ac:dyDescent="0.25">
      <c r="A91" s="1">
        <v>45329</v>
      </c>
      <c r="B91" t="s">
        <v>140</v>
      </c>
      <c r="C91" t="s">
        <v>27</v>
      </c>
      <c r="D91" t="s">
        <v>16</v>
      </c>
      <c r="E91" t="s">
        <v>17</v>
      </c>
      <c r="F91" t="s">
        <v>61</v>
      </c>
      <c r="G91" t="s">
        <v>108</v>
      </c>
      <c r="H91">
        <f t="shared" si="5"/>
        <v>3000</v>
      </c>
      <c r="I91">
        <v>1500</v>
      </c>
      <c r="J91">
        <v>1950</v>
      </c>
      <c r="K91">
        <v>2</v>
      </c>
      <c r="L91" t="s">
        <v>535</v>
      </c>
      <c r="M91">
        <v>195</v>
      </c>
      <c r="N91" t="s">
        <v>38</v>
      </c>
      <c r="O91">
        <v>3900</v>
      </c>
      <c r="P91">
        <v>900</v>
      </c>
      <c r="Q91" s="2">
        <v>0.85763888888888884</v>
      </c>
      <c r="R91">
        <f t="shared" si="6"/>
        <v>3900</v>
      </c>
      <c r="S91">
        <f t="shared" si="7"/>
        <v>7</v>
      </c>
      <c r="T91" t="str">
        <f t="shared" si="8"/>
        <v>Feb</v>
      </c>
      <c r="U91" t="str">
        <f t="shared" si="9"/>
        <v>2024</v>
      </c>
    </row>
    <row r="92" spans="1:21" x14ac:dyDescent="0.25">
      <c r="A92" s="1">
        <v>45329</v>
      </c>
      <c r="B92" t="s">
        <v>112</v>
      </c>
      <c r="C92" t="s">
        <v>27</v>
      </c>
      <c r="D92" t="s">
        <v>16</v>
      </c>
      <c r="E92" t="s">
        <v>28</v>
      </c>
      <c r="F92" t="s">
        <v>18</v>
      </c>
      <c r="G92" t="s">
        <v>56</v>
      </c>
      <c r="H92">
        <f t="shared" si="5"/>
        <v>1100</v>
      </c>
      <c r="I92">
        <v>550</v>
      </c>
      <c r="J92">
        <v>715</v>
      </c>
      <c r="K92">
        <v>2</v>
      </c>
      <c r="L92" t="s">
        <v>536</v>
      </c>
      <c r="M92">
        <v>100</v>
      </c>
      <c r="N92" t="s">
        <v>38</v>
      </c>
      <c r="O92">
        <v>1320</v>
      </c>
      <c r="P92">
        <v>220</v>
      </c>
      <c r="Q92" s="2">
        <v>0.70624999999999993</v>
      </c>
      <c r="R92">
        <f t="shared" si="6"/>
        <v>1430</v>
      </c>
      <c r="S92">
        <f t="shared" si="7"/>
        <v>7</v>
      </c>
      <c r="T92" t="str">
        <f t="shared" si="8"/>
        <v>Feb</v>
      </c>
      <c r="U92" t="str">
        <f t="shared" si="9"/>
        <v>2024</v>
      </c>
    </row>
    <row r="93" spans="1:21" x14ac:dyDescent="0.25">
      <c r="A93" s="1">
        <v>45329</v>
      </c>
      <c r="B93" t="s">
        <v>93</v>
      </c>
      <c r="C93" t="s">
        <v>42</v>
      </c>
      <c r="D93" t="s">
        <v>16</v>
      </c>
      <c r="E93" t="s">
        <v>17</v>
      </c>
      <c r="F93" t="s">
        <v>80</v>
      </c>
      <c r="G93" t="s">
        <v>141</v>
      </c>
      <c r="H93">
        <f t="shared" si="5"/>
        <v>250</v>
      </c>
      <c r="I93">
        <v>50</v>
      </c>
      <c r="J93">
        <v>65</v>
      </c>
      <c r="K93">
        <v>5</v>
      </c>
      <c r="L93" t="s">
        <v>537</v>
      </c>
      <c r="M93">
        <v>22.75</v>
      </c>
      <c r="N93" t="s">
        <v>20</v>
      </c>
      <c r="O93">
        <v>325</v>
      </c>
      <c r="P93">
        <v>75</v>
      </c>
      <c r="Q93" s="2">
        <v>0.74652777777777779</v>
      </c>
      <c r="R93">
        <f t="shared" si="6"/>
        <v>325</v>
      </c>
      <c r="S93">
        <f t="shared" si="7"/>
        <v>7</v>
      </c>
      <c r="T93" t="str">
        <f t="shared" si="8"/>
        <v>Feb</v>
      </c>
      <c r="U93" t="str">
        <f t="shared" si="9"/>
        <v>2024</v>
      </c>
    </row>
    <row r="94" spans="1:21" x14ac:dyDescent="0.25">
      <c r="A94" s="1">
        <v>45329</v>
      </c>
      <c r="B94" t="s">
        <v>142</v>
      </c>
      <c r="C94" t="s">
        <v>115</v>
      </c>
      <c r="D94" t="s">
        <v>16</v>
      </c>
      <c r="E94" t="s">
        <v>28</v>
      </c>
      <c r="F94" t="s">
        <v>45</v>
      </c>
      <c r="G94" t="s">
        <v>78</v>
      </c>
      <c r="H94">
        <f t="shared" si="5"/>
        <v>108000</v>
      </c>
      <c r="I94">
        <v>18000</v>
      </c>
      <c r="J94">
        <v>23400</v>
      </c>
      <c r="K94">
        <v>6</v>
      </c>
      <c r="L94" t="s">
        <v>538</v>
      </c>
      <c r="M94">
        <v>3510</v>
      </c>
      <c r="N94" t="s">
        <v>20</v>
      </c>
      <c r="O94">
        <v>140400</v>
      </c>
      <c r="P94">
        <v>32400</v>
      </c>
      <c r="Q94" s="2">
        <v>0.43402777777777773</v>
      </c>
      <c r="R94">
        <f t="shared" si="6"/>
        <v>140400</v>
      </c>
      <c r="S94">
        <f t="shared" si="7"/>
        <v>7</v>
      </c>
      <c r="T94" t="str">
        <f t="shared" si="8"/>
        <v>Feb</v>
      </c>
      <c r="U94" t="str">
        <f t="shared" si="9"/>
        <v>2024</v>
      </c>
    </row>
    <row r="95" spans="1:21" x14ac:dyDescent="0.25">
      <c r="A95" s="1">
        <v>45329</v>
      </c>
      <c r="B95" t="s">
        <v>72</v>
      </c>
      <c r="C95" t="s">
        <v>15</v>
      </c>
      <c r="D95" t="s">
        <v>16</v>
      </c>
      <c r="E95" t="s">
        <v>17</v>
      </c>
      <c r="F95" t="s">
        <v>80</v>
      </c>
      <c r="G95" t="s">
        <v>143</v>
      </c>
      <c r="H95">
        <f t="shared" si="5"/>
        <v>24</v>
      </c>
      <c r="I95">
        <v>3</v>
      </c>
      <c r="J95">
        <v>4</v>
      </c>
      <c r="K95">
        <v>8</v>
      </c>
      <c r="L95" t="s">
        <v>539</v>
      </c>
      <c r="M95">
        <v>1.5</v>
      </c>
      <c r="N95" t="s">
        <v>25</v>
      </c>
      <c r="O95">
        <v>30</v>
      </c>
      <c r="P95">
        <v>6</v>
      </c>
      <c r="Q95" s="2">
        <v>0.82916666666666661</v>
      </c>
      <c r="R95">
        <f t="shared" si="6"/>
        <v>32</v>
      </c>
      <c r="S95">
        <f t="shared" si="7"/>
        <v>7</v>
      </c>
      <c r="T95" t="str">
        <f t="shared" si="8"/>
        <v>Feb</v>
      </c>
      <c r="U95" t="str">
        <f t="shared" si="9"/>
        <v>2024</v>
      </c>
    </row>
    <row r="96" spans="1:21" x14ac:dyDescent="0.25">
      <c r="A96" s="1">
        <v>45329</v>
      </c>
      <c r="B96" t="s">
        <v>144</v>
      </c>
      <c r="C96" t="s">
        <v>27</v>
      </c>
      <c r="D96" t="s">
        <v>23</v>
      </c>
      <c r="E96" t="s">
        <v>28</v>
      </c>
      <c r="F96" t="s">
        <v>18</v>
      </c>
      <c r="G96" t="s">
        <v>116</v>
      </c>
      <c r="H96">
        <f t="shared" si="5"/>
        <v>180</v>
      </c>
      <c r="I96">
        <v>60</v>
      </c>
      <c r="J96">
        <v>78</v>
      </c>
      <c r="K96">
        <v>3</v>
      </c>
      <c r="L96" t="s">
        <v>540</v>
      </c>
      <c r="M96">
        <v>22.5</v>
      </c>
      <c r="N96" t="s">
        <v>25</v>
      </c>
      <c r="O96">
        <v>225</v>
      </c>
      <c r="P96">
        <v>45</v>
      </c>
      <c r="Q96" s="2">
        <v>0.6958333333333333</v>
      </c>
      <c r="R96">
        <f t="shared" si="6"/>
        <v>234</v>
      </c>
      <c r="S96">
        <f t="shared" si="7"/>
        <v>7</v>
      </c>
      <c r="T96" t="str">
        <f t="shared" si="8"/>
        <v>Feb</v>
      </c>
      <c r="U96" t="str">
        <f t="shared" si="9"/>
        <v>2024</v>
      </c>
    </row>
    <row r="97" spans="1:21" x14ac:dyDescent="0.25">
      <c r="A97" s="1">
        <v>45329</v>
      </c>
      <c r="B97" t="s">
        <v>145</v>
      </c>
      <c r="C97" t="s">
        <v>27</v>
      </c>
      <c r="D97" t="s">
        <v>16</v>
      </c>
      <c r="E97" t="s">
        <v>17</v>
      </c>
      <c r="F97" t="s">
        <v>61</v>
      </c>
      <c r="G97" t="s">
        <v>117</v>
      </c>
      <c r="H97">
        <f t="shared" si="5"/>
        <v>5000</v>
      </c>
      <c r="I97">
        <v>2500</v>
      </c>
      <c r="J97">
        <v>3250</v>
      </c>
      <c r="K97">
        <v>2</v>
      </c>
      <c r="L97" t="s">
        <v>541</v>
      </c>
      <c r="M97">
        <v>325</v>
      </c>
      <c r="N97" t="s">
        <v>20</v>
      </c>
      <c r="O97">
        <v>5750</v>
      </c>
      <c r="P97">
        <v>750</v>
      </c>
      <c r="Q97" s="2">
        <v>0.50624999999999998</v>
      </c>
      <c r="R97">
        <f t="shared" si="6"/>
        <v>6500</v>
      </c>
      <c r="S97">
        <f t="shared" si="7"/>
        <v>7</v>
      </c>
      <c r="T97" t="str">
        <f t="shared" si="8"/>
        <v>Feb</v>
      </c>
      <c r="U97" t="str">
        <f t="shared" si="9"/>
        <v>2024</v>
      </c>
    </row>
    <row r="98" spans="1:21" x14ac:dyDescent="0.25">
      <c r="A98" s="1">
        <v>45329</v>
      </c>
      <c r="B98" t="s">
        <v>36</v>
      </c>
      <c r="C98" t="s">
        <v>15</v>
      </c>
      <c r="D98" t="s">
        <v>16</v>
      </c>
      <c r="E98" t="s">
        <v>17</v>
      </c>
      <c r="F98" t="s">
        <v>45</v>
      </c>
      <c r="G98" t="s">
        <v>76</v>
      </c>
      <c r="H98">
        <f t="shared" si="5"/>
        <v>2400</v>
      </c>
      <c r="I98">
        <v>1200</v>
      </c>
      <c r="J98">
        <v>1560</v>
      </c>
      <c r="K98">
        <v>2</v>
      </c>
      <c r="L98" t="s">
        <v>542</v>
      </c>
      <c r="M98">
        <v>156</v>
      </c>
      <c r="N98" t="s">
        <v>20</v>
      </c>
      <c r="O98">
        <v>3120</v>
      </c>
      <c r="P98">
        <v>720</v>
      </c>
      <c r="Q98" s="2">
        <v>0.83680555555555547</v>
      </c>
      <c r="R98">
        <f t="shared" si="6"/>
        <v>3120</v>
      </c>
      <c r="S98">
        <f t="shared" si="7"/>
        <v>7</v>
      </c>
      <c r="T98" t="str">
        <f t="shared" si="8"/>
        <v>Feb</v>
      </c>
      <c r="U98" t="str">
        <f t="shared" si="9"/>
        <v>2024</v>
      </c>
    </row>
    <row r="99" spans="1:21" x14ac:dyDescent="0.25">
      <c r="A99" s="1">
        <v>45329</v>
      </c>
      <c r="B99" t="s">
        <v>146</v>
      </c>
      <c r="C99" t="s">
        <v>27</v>
      </c>
      <c r="D99" t="s">
        <v>16</v>
      </c>
      <c r="E99" t="s">
        <v>17</v>
      </c>
      <c r="F99" t="s">
        <v>61</v>
      </c>
      <c r="G99" t="s">
        <v>103</v>
      </c>
      <c r="H99">
        <f t="shared" si="5"/>
        <v>800</v>
      </c>
      <c r="I99">
        <v>100</v>
      </c>
      <c r="J99">
        <v>130</v>
      </c>
      <c r="K99">
        <v>8</v>
      </c>
      <c r="L99" t="s">
        <v>543</v>
      </c>
      <c r="M99">
        <v>52</v>
      </c>
      <c r="N99" t="s">
        <v>25</v>
      </c>
      <c r="O99">
        <v>1040</v>
      </c>
      <c r="P99">
        <v>240</v>
      </c>
      <c r="Q99" s="2">
        <v>0.85972222222222217</v>
      </c>
      <c r="R99">
        <f t="shared" si="6"/>
        <v>1040</v>
      </c>
      <c r="S99">
        <f t="shared" si="7"/>
        <v>7</v>
      </c>
      <c r="T99" t="str">
        <f t="shared" si="8"/>
        <v>Feb</v>
      </c>
      <c r="U99" t="str">
        <f t="shared" si="9"/>
        <v>2024</v>
      </c>
    </row>
    <row r="100" spans="1:21" x14ac:dyDescent="0.25">
      <c r="A100" s="1">
        <v>45329</v>
      </c>
      <c r="B100" t="s">
        <v>77</v>
      </c>
      <c r="C100" t="s">
        <v>42</v>
      </c>
      <c r="D100" t="s">
        <v>23</v>
      </c>
      <c r="E100" t="s">
        <v>28</v>
      </c>
      <c r="F100" t="s">
        <v>18</v>
      </c>
      <c r="G100" t="s">
        <v>51</v>
      </c>
      <c r="H100">
        <f t="shared" si="5"/>
        <v>360</v>
      </c>
      <c r="I100">
        <v>60</v>
      </c>
      <c r="J100">
        <v>78</v>
      </c>
      <c r="K100">
        <v>6</v>
      </c>
      <c r="L100" t="s">
        <v>544</v>
      </c>
      <c r="M100">
        <v>54</v>
      </c>
      <c r="N100" t="s">
        <v>20</v>
      </c>
      <c r="O100">
        <v>450</v>
      </c>
      <c r="P100">
        <v>90</v>
      </c>
      <c r="Q100" s="2">
        <v>0.43402777777777773</v>
      </c>
      <c r="R100">
        <f t="shared" si="6"/>
        <v>468</v>
      </c>
      <c r="S100">
        <f t="shared" si="7"/>
        <v>7</v>
      </c>
      <c r="T100" t="str">
        <f t="shared" si="8"/>
        <v>Feb</v>
      </c>
      <c r="U100" t="str">
        <f t="shared" si="9"/>
        <v>2024</v>
      </c>
    </row>
    <row r="101" spans="1:21" x14ac:dyDescent="0.25">
      <c r="A101" s="1">
        <v>45329</v>
      </c>
      <c r="B101" t="s">
        <v>120</v>
      </c>
      <c r="C101" t="s">
        <v>91</v>
      </c>
      <c r="D101" t="s">
        <v>16</v>
      </c>
      <c r="E101" t="s">
        <v>17</v>
      </c>
      <c r="F101" t="s">
        <v>48</v>
      </c>
      <c r="G101" t="s">
        <v>147</v>
      </c>
      <c r="H101">
        <f t="shared" si="5"/>
        <v>450</v>
      </c>
      <c r="I101">
        <v>90</v>
      </c>
      <c r="J101">
        <v>117</v>
      </c>
      <c r="K101">
        <v>5</v>
      </c>
      <c r="L101" t="s">
        <v>545</v>
      </c>
      <c r="M101">
        <v>29.25</v>
      </c>
      <c r="N101" t="s">
        <v>25</v>
      </c>
      <c r="O101">
        <v>585</v>
      </c>
      <c r="P101">
        <v>135</v>
      </c>
      <c r="Q101" s="2">
        <v>0.5493055555555556</v>
      </c>
      <c r="R101">
        <f t="shared" si="6"/>
        <v>585</v>
      </c>
      <c r="S101">
        <f t="shared" si="7"/>
        <v>7</v>
      </c>
      <c r="T101" t="str">
        <f t="shared" si="8"/>
        <v>Feb</v>
      </c>
      <c r="U101" t="str">
        <f t="shared" si="9"/>
        <v>2024</v>
      </c>
    </row>
    <row r="102" spans="1:21" x14ac:dyDescent="0.25">
      <c r="A102" s="1">
        <v>45329</v>
      </c>
      <c r="B102" t="s">
        <v>104</v>
      </c>
      <c r="C102" t="s">
        <v>15</v>
      </c>
      <c r="D102" t="s">
        <v>16</v>
      </c>
      <c r="E102" t="s">
        <v>17</v>
      </c>
      <c r="F102" t="s">
        <v>18</v>
      </c>
      <c r="G102" t="s">
        <v>24</v>
      </c>
      <c r="H102">
        <f t="shared" si="5"/>
        <v>800</v>
      </c>
      <c r="I102">
        <v>80</v>
      </c>
      <c r="J102">
        <v>104</v>
      </c>
      <c r="K102">
        <v>10</v>
      </c>
      <c r="L102" t="s">
        <v>546</v>
      </c>
      <c r="M102">
        <v>52</v>
      </c>
      <c r="N102" t="s">
        <v>25</v>
      </c>
      <c r="O102">
        <v>1040</v>
      </c>
      <c r="P102">
        <v>240</v>
      </c>
      <c r="Q102" s="2">
        <v>0.42777777777777781</v>
      </c>
      <c r="R102">
        <f t="shared" si="6"/>
        <v>1040</v>
      </c>
      <c r="S102">
        <f t="shared" si="7"/>
        <v>7</v>
      </c>
      <c r="T102" t="str">
        <f t="shared" si="8"/>
        <v>Feb</v>
      </c>
      <c r="U102" t="str">
        <f t="shared" si="9"/>
        <v>2024</v>
      </c>
    </row>
    <row r="103" spans="1:21" x14ac:dyDescent="0.25">
      <c r="A103" s="1">
        <v>45329</v>
      </c>
      <c r="B103" t="s">
        <v>148</v>
      </c>
      <c r="C103" t="s">
        <v>27</v>
      </c>
      <c r="D103" t="s">
        <v>16</v>
      </c>
      <c r="E103" t="s">
        <v>28</v>
      </c>
      <c r="F103" t="s">
        <v>45</v>
      </c>
      <c r="G103" t="s">
        <v>46</v>
      </c>
      <c r="H103">
        <f t="shared" si="5"/>
        <v>220000</v>
      </c>
      <c r="I103">
        <v>55000</v>
      </c>
      <c r="J103">
        <v>71500</v>
      </c>
      <c r="K103">
        <v>4</v>
      </c>
      <c r="L103" t="s">
        <v>547</v>
      </c>
      <c r="M103">
        <v>10725</v>
      </c>
      <c r="N103" t="s">
        <v>20</v>
      </c>
      <c r="O103">
        <v>253000</v>
      </c>
      <c r="P103">
        <v>33000</v>
      </c>
      <c r="Q103" s="2">
        <v>0.7597222222222223</v>
      </c>
      <c r="R103">
        <f t="shared" si="6"/>
        <v>286000</v>
      </c>
      <c r="S103">
        <f t="shared" si="7"/>
        <v>7</v>
      </c>
      <c r="T103" t="str">
        <f t="shared" si="8"/>
        <v>Feb</v>
      </c>
      <c r="U103" t="str">
        <f t="shared" si="9"/>
        <v>2024</v>
      </c>
    </row>
    <row r="104" spans="1:21" x14ac:dyDescent="0.25">
      <c r="A104" s="1">
        <v>45329</v>
      </c>
      <c r="B104" t="s">
        <v>149</v>
      </c>
      <c r="C104" t="s">
        <v>15</v>
      </c>
      <c r="D104" t="s">
        <v>16</v>
      </c>
      <c r="E104" t="s">
        <v>28</v>
      </c>
      <c r="F104" t="s">
        <v>18</v>
      </c>
      <c r="G104" t="s">
        <v>121</v>
      </c>
      <c r="H104">
        <f t="shared" si="5"/>
        <v>385</v>
      </c>
      <c r="I104">
        <v>55</v>
      </c>
      <c r="J104">
        <v>72</v>
      </c>
      <c r="K104">
        <v>7</v>
      </c>
      <c r="L104" t="s">
        <v>548</v>
      </c>
      <c r="M104">
        <v>35.034999999999997</v>
      </c>
      <c r="N104" t="s">
        <v>20</v>
      </c>
      <c r="O104">
        <v>500.5</v>
      </c>
      <c r="P104">
        <v>115.5</v>
      </c>
      <c r="Q104" s="2">
        <v>0.80555555555555547</v>
      </c>
      <c r="R104">
        <f t="shared" si="6"/>
        <v>504</v>
      </c>
      <c r="S104">
        <f t="shared" si="7"/>
        <v>7</v>
      </c>
      <c r="T104" t="str">
        <f t="shared" si="8"/>
        <v>Feb</v>
      </c>
      <c r="U104" t="str">
        <f t="shared" si="9"/>
        <v>2024</v>
      </c>
    </row>
    <row r="105" spans="1:21" x14ac:dyDescent="0.25">
      <c r="A105" s="1">
        <v>45329</v>
      </c>
      <c r="B105" t="s">
        <v>150</v>
      </c>
      <c r="C105" t="s">
        <v>91</v>
      </c>
      <c r="D105" t="s">
        <v>16</v>
      </c>
      <c r="E105" t="s">
        <v>17</v>
      </c>
      <c r="F105" t="s">
        <v>18</v>
      </c>
      <c r="G105" t="s">
        <v>151</v>
      </c>
      <c r="H105">
        <f t="shared" si="5"/>
        <v>49</v>
      </c>
      <c r="I105">
        <v>7</v>
      </c>
      <c r="J105">
        <v>9</v>
      </c>
      <c r="K105">
        <v>7</v>
      </c>
      <c r="L105" t="s">
        <v>549</v>
      </c>
      <c r="M105">
        <v>4.2874999999999996</v>
      </c>
      <c r="N105" t="s">
        <v>20</v>
      </c>
      <c r="O105">
        <v>61.25</v>
      </c>
      <c r="P105">
        <v>12.25</v>
      </c>
      <c r="Q105" s="2">
        <v>0.55694444444444446</v>
      </c>
      <c r="R105">
        <f t="shared" si="6"/>
        <v>63</v>
      </c>
      <c r="S105">
        <f t="shared" si="7"/>
        <v>7</v>
      </c>
      <c r="T105" t="str">
        <f t="shared" si="8"/>
        <v>Feb</v>
      </c>
      <c r="U105" t="str">
        <f t="shared" si="9"/>
        <v>2024</v>
      </c>
    </row>
    <row r="106" spans="1:21" x14ac:dyDescent="0.25">
      <c r="A106" s="1">
        <v>45329</v>
      </c>
      <c r="B106" t="s">
        <v>105</v>
      </c>
      <c r="C106" t="s">
        <v>91</v>
      </c>
      <c r="D106" t="s">
        <v>23</v>
      </c>
      <c r="E106" t="s">
        <v>28</v>
      </c>
      <c r="F106" t="s">
        <v>18</v>
      </c>
      <c r="G106" t="s">
        <v>56</v>
      </c>
      <c r="H106">
        <f t="shared" si="5"/>
        <v>2200</v>
      </c>
      <c r="I106">
        <v>550</v>
      </c>
      <c r="J106">
        <v>715</v>
      </c>
      <c r="K106">
        <v>4</v>
      </c>
      <c r="L106" t="s">
        <v>550</v>
      </c>
      <c r="M106">
        <v>100</v>
      </c>
      <c r="N106" t="s">
        <v>25</v>
      </c>
      <c r="O106">
        <v>2860</v>
      </c>
      <c r="P106">
        <v>660</v>
      </c>
      <c r="Q106" s="2">
        <v>0.4770833333333333</v>
      </c>
      <c r="R106">
        <f t="shared" si="6"/>
        <v>2860</v>
      </c>
      <c r="S106">
        <f t="shared" si="7"/>
        <v>7</v>
      </c>
      <c r="T106" t="str">
        <f t="shared" si="8"/>
        <v>Feb</v>
      </c>
      <c r="U106" t="str">
        <f t="shared" si="9"/>
        <v>2024</v>
      </c>
    </row>
    <row r="107" spans="1:21" x14ac:dyDescent="0.25">
      <c r="A107" s="1">
        <v>45329</v>
      </c>
      <c r="B107" t="s">
        <v>14</v>
      </c>
      <c r="C107" t="s">
        <v>15</v>
      </c>
      <c r="D107" t="s">
        <v>16</v>
      </c>
      <c r="E107" t="s">
        <v>17</v>
      </c>
      <c r="F107" t="s">
        <v>18</v>
      </c>
      <c r="G107" t="s">
        <v>40</v>
      </c>
      <c r="H107">
        <f t="shared" si="5"/>
        <v>360</v>
      </c>
      <c r="I107">
        <v>90</v>
      </c>
      <c r="J107">
        <v>117</v>
      </c>
      <c r="K107">
        <v>4</v>
      </c>
      <c r="L107" t="s">
        <v>551</v>
      </c>
      <c r="M107">
        <v>22.5</v>
      </c>
      <c r="N107" t="s">
        <v>25</v>
      </c>
      <c r="O107">
        <v>450</v>
      </c>
      <c r="P107">
        <v>90</v>
      </c>
      <c r="Q107" s="2">
        <v>0.6972222222222223</v>
      </c>
      <c r="R107">
        <f t="shared" si="6"/>
        <v>468</v>
      </c>
      <c r="S107">
        <f t="shared" si="7"/>
        <v>7</v>
      </c>
      <c r="T107" t="str">
        <f t="shared" si="8"/>
        <v>Feb</v>
      </c>
      <c r="U107" t="str">
        <f t="shared" si="9"/>
        <v>2024</v>
      </c>
    </row>
    <row r="108" spans="1:21" x14ac:dyDescent="0.25">
      <c r="A108" s="1">
        <v>45329</v>
      </c>
      <c r="B108" t="s">
        <v>70</v>
      </c>
      <c r="C108" t="s">
        <v>53</v>
      </c>
      <c r="D108" t="s">
        <v>23</v>
      </c>
      <c r="E108" t="s">
        <v>17</v>
      </c>
      <c r="F108" t="s">
        <v>48</v>
      </c>
      <c r="G108" t="s">
        <v>94</v>
      </c>
      <c r="H108">
        <f t="shared" si="5"/>
        <v>600</v>
      </c>
      <c r="I108">
        <v>120</v>
      </c>
      <c r="J108">
        <v>156</v>
      </c>
      <c r="K108">
        <v>5</v>
      </c>
      <c r="L108" t="s">
        <v>552</v>
      </c>
      <c r="M108">
        <v>78</v>
      </c>
      <c r="N108" t="s">
        <v>25</v>
      </c>
      <c r="O108">
        <v>780</v>
      </c>
      <c r="P108">
        <v>180</v>
      </c>
      <c r="Q108" s="2">
        <v>0.7631944444444444</v>
      </c>
      <c r="R108">
        <f t="shared" si="6"/>
        <v>780</v>
      </c>
      <c r="S108">
        <f t="shared" si="7"/>
        <v>7</v>
      </c>
      <c r="T108" t="str">
        <f t="shared" si="8"/>
        <v>Feb</v>
      </c>
      <c r="U108" t="str">
        <f t="shared" si="9"/>
        <v>2024</v>
      </c>
    </row>
    <row r="109" spans="1:21" x14ac:dyDescent="0.25">
      <c r="A109" s="1">
        <v>45329</v>
      </c>
      <c r="B109" t="s">
        <v>59</v>
      </c>
      <c r="C109" t="s">
        <v>27</v>
      </c>
      <c r="D109" t="s">
        <v>23</v>
      </c>
      <c r="E109" t="s">
        <v>28</v>
      </c>
      <c r="F109" t="s">
        <v>18</v>
      </c>
      <c r="G109" t="s">
        <v>100</v>
      </c>
      <c r="H109">
        <f t="shared" si="5"/>
        <v>200</v>
      </c>
      <c r="I109">
        <v>40</v>
      </c>
      <c r="J109">
        <v>52</v>
      </c>
      <c r="K109">
        <v>5</v>
      </c>
      <c r="L109" t="s">
        <v>553</v>
      </c>
      <c r="M109">
        <v>30</v>
      </c>
      <c r="N109" t="s">
        <v>20</v>
      </c>
      <c r="O109">
        <v>250</v>
      </c>
      <c r="P109">
        <v>50</v>
      </c>
      <c r="Q109" s="2">
        <v>0.61805555555555558</v>
      </c>
      <c r="R109">
        <f t="shared" si="6"/>
        <v>260</v>
      </c>
      <c r="S109">
        <f t="shared" si="7"/>
        <v>7</v>
      </c>
      <c r="T109" t="str">
        <f t="shared" si="8"/>
        <v>Feb</v>
      </c>
      <c r="U109" t="str">
        <f t="shared" si="9"/>
        <v>2024</v>
      </c>
    </row>
    <row r="110" spans="1:21" x14ac:dyDescent="0.25">
      <c r="A110" s="1">
        <v>45329</v>
      </c>
      <c r="B110" t="s">
        <v>152</v>
      </c>
      <c r="C110" t="s">
        <v>66</v>
      </c>
      <c r="D110" t="s">
        <v>16</v>
      </c>
      <c r="E110" t="s">
        <v>28</v>
      </c>
      <c r="F110" t="s">
        <v>18</v>
      </c>
      <c r="G110" t="s">
        <v>32</v>
      </c>
      <c r="H110">
        <f t="shared" si="5"/>
        <v>200</v>
      </c>
      <c r="I110">
        <v>100</v>
      </c>
      <c r="J110">
        <v>130</v>
      </c>
      <c r="K110">
        <v>2</v>
      </c>
      <c r="L110" t="s">
        <v>554</v>
      </c>
      <c r="M110">
        <v>17.5</v>
      </c>
      <c r="N110" t="s">
        <v>20</v>
      </c>
      <c r="O110">
        <v>250</v>
      </c>
      <c r="P110">
        <v>50</v>
      </c>
      <c r="Q110" s="2">
        <v>0.87083333333333324</v>
      </c>
      <c r="R110">
        <f t="shared" si="6"/>
        <v>260</v>
      </c>
      <c r="S110">
        <f t="shared" si="7"/>
        <v>7</v>
      </c>
      <c r="T110" t="str">
        <f t="shared" si="8"/>
        <v>Feb</v>
      </c>
      <c r="U110" t="str">
        <f t="shared" si="9"/>
        <v>2024</v>
      </c>
    </row>
    <row r="111" spans="1:21" x14ac:dyDescent="0.25">
      <c r="A111" s="1">
        <v>45329</v>
      </c>
      <c r="B111" t="s">
        <v>14</v>
      </c>
      <c r="C111" t="s">
        <v>15</v>
      </c>
      <c r="D111" t="s">
        <v>16</v>
      </c>
      <c r="E111" t="s">
        <v>17</v>
      </c>
      <c r="F111" t="s">
        <v>18</v>
      </c>
      <c r="G111" t="s">
        <v>151</v>
      </c>
      <c r="H111">
        <f t="shared" si="5"/>
        <v>63</v>
      </c>
      <c r="I111">
        <v>7</v>
      </c>
      <c r="J111">
        <v>9</v>
      </c>
      <c r="K111">
        <v>9</v>
      </c>
      <c r="L111" t="s">
        <v>555</v>
      </c>
      <c r="M111">
        <v>7.875</v>
      </c>
      <c r="N111" t="s">
        <v>38</v>
      </c>
      <c r="O111">
        <v>78.75</v>
      </c>
      <c r="P111">
        <v>15.75</v>
      </c>
      <c r="Q111" s="2">
        <v>0.84652777777777777</v>
      </c>
      <c r="R111">
        <f t="shared" si="6"/>
        <v>81</v>
      </c>
      <c r="S111">
        <f t="shared" si="7"/>
        <v>7</v>
      </c>
      <c r="T111" t="str">
        <f t="shared" si="8"/>
        <v>Feb</v>
      </c>
      <c r="U111" t="str">
        <f t="shared" si="9"/>
        <v>2024</v>
      </c>
    </row>
    <row r="112" spans="1:21" x14ac:dyDescent="0.25">
      <c r="A112" s="1">
        <v>45329</v>
      </c>
      <c r="B112" t="s">
        <v>153</v>
      </c>
      <c r="C112" t="s">
        <v>27</v>
      </c>
      <c r="D112" t="s">
        <v>16</v>
      </c>
      <c r="E112" t="s">
        <v>17</v>
      </c>
      <c r="F112" t="s">
        <v>45</v>
      </c>
      <c r="G112" t="s">
        <v>58</v>
      </c>
      <c r="H112">
        <f t="shared" si="5"/>
        <v>150000</v>
      </c>
      <c r="I112">
        <v>25000</v>
      </c>
      <c r="J112">
        <v>32500</v>
      </c>
      <c r="K112">
        <v>6</v>
      </c>
      <c r="L112" t="s">
        <v>556</v>
      </c>
      <c r="M112">
        <v>4875</v>
      </c>
      <c r="N112" t="s">
        <v>38</v>
      </c>
      <c r="O112">
        <v>172500</v>
      </c>
      <c r="P112">
        <v>22500</v>
      </c>
      <c r="Q112" s="2">
        <v>0.4465277777777778</v>
      </c>
      <c r="R112">
        <f t="shared" si="6"/>
        <v>195000</v>
      </c>
      <c r="S112">
        <f t="shared" si="7"/>
        <v>7</v>
      </c>
      <c r="T112" t="str">
        <f t="shared" si="8"/>
        <v>Feb</v>
      </c>
      <c r="U112" t="str">
        <f t="shared" si="9"/>
        <v>2024</v>
      </c>
    </row>
    <row r="113" spans="1:21" x14ac:dyDescent="0.25">
      <c r="A113" s="1">
        <v>45358</v>
      </c>
      <c r="B113" t="s">
        <v>154</v>
      </c>
      <c r="C113" t="s">
        <v>27</v>
      </c>
      <c r="D113" t="s">
        <v>23</v>
      </c>
      <c r="E113" t="s">
        <v>17</v>
      </c>
      <c r="F113" t="s">
        <v>29</v>
      </c>
      <c r="G113" t="s">
        <v>138</v>
      </c>
      <c r="H113">
        <f t="shared" si="5"/>
        <v>250</v>
      </c>
      <c r="I113">
        <v>50</v>
      </c>
      <c r="J113">
        <v>65</v>
      </c>
      <c r="K113">
        <v>5</v>
      </c>
      <c r="L113" t="s">
        <v>557</v>
      </c>
      <c r="M113">
        <v>31.25</v>
      </c>
      <c r="N113" t="s">
        <v>25</v>
      </c>
      <c r="O113">
        <v>312.5</v>
      </c>
      <c r="P113">
        <v>62.5</v>
      </c>
      <c r="Q113" s="2">
        <v>0.60416666666666663</v>
      </c>
      <c r="R113">
        <f t="shared" si="6"/>
        <v>325</v>
      </c>
      <c r="S113">
        <f t="shared" si="7"/>
        <v>7</v>
      </c>
      <c r="T113" t="str">
        <f t="shared" si="8"/>
        <v>Mar</v>
      </c>
      <c r="U113" t="str">
        <f t="shared" si="9"/>
        <v>2024</v>
      </c>
    </row>
    <row r="114" spans="1:21" x14ac:dyDescent="0.25">
      <c r="A114" s="1">
        <v>45358</v>
      </c>
      <c r="B114" t="s">
        <v>97</v>
      </c>
      <c r="C114" t="s">
        <v>27</v>
      </c>
      <c r="D114" t="s">
        <v>16</v>
      </c>
      <c r="E114" t="s">
        <v>17</v>
      </c>
      <c r="F114" t="s">
        <v>61</v>
      </c>
      <c r="G114" t="s">
        <v>119</v>
      </c>
      <c r="H114">
        <f t="shared" si="5"/>
        <v>3500</v>
      </c>
      <c r="I114">
        <v>500</v>
      </c>
      <c r="J114">
        <v>650</v>
      </c>
      <c r="K114">
        <v>7</v>
      </c>
      <c r="L114" t="s">
        <v>558</v>
      </c>
      <c r="M114">
        <v>100</v>
      </c>
      <c r="N114" t="s">
        <v>20</v>
      </c>
      <c r="O114">
        <v>4550</v>
      </c>
      <c r="P114">
        <v>1050</v>
      </c>
      <c r="Q114" s="2">
        <v>0.48055555555555557</v>
      </c>
      <c r="R114">
        <f t="shared" si="6"/>
        <v>4550</v>
      </c>
      <c r="S114">
        <f t="shared" si="7"/>
        <v>7</v>
      </c>
      <c r="T114" t="str">
        <f t="shared" si="8"/>
        <v>Mar</v>
      </c>
      <c r="U114" t="str">
        <f t="shared" si="9"/>
        <v>2024</v>
      </c>
    </row>
    <row r="115" spans="1:21" x14ac:dyDescent="0.25">
      <c r="A115" s="1">
        <v>45358</v>
      </c>
      <c r="B115" t="s">
        <v>14</v>
      </c>
      <c r="C115" t="s">
        <v>15</v>
      </c>
      <c r="D115" t="s">
        <v>16</v>
      </c>
      <c r="E115" t="s">
        <v>17</v>
      </c>
      <c r="F115" t="s">
        <v>29</v>
      </c>
      <c r="G115" t="s">
        <v>138</v>
      </c>
      <c r="H115">
        <f t="shared" si="5"/>
        <v>250</v>
      </c>
      <c r="I115">
        <v>50</v>
      </c>
      <c r="J115">
        <v>65</v>
      </c>
      <c r="K115">
        <v>5</v>
      </c>
      <c r="L115" t="s">
        <v>559</v>
      </c>
      <c r="M115">
        <v>16.25</v>
      </c>
      <c r="N115" t="s">
        <v>25</v>
      </c>
      <c r="O115">
        <v>325</v>
      </c>
      <c r="P115">
        <v>75</v>
      </c>
      <c r="Q115" s="2">
        <v>0.44513888888888892</v>
      </c>
      <c r="R115">
        <f t="shared" si="6"/>
        <v>325</v>
      </c>
      <c r="S115">
        <f t="shared" si="7"/>
        <v>7</v>
      </c>
      <c r="T115" t="str">
        <f t="shared" si="8"/>
        <v>Mar</v>
      </c>
      <c r="U115" t="str">
        <f t="shared" si="9"/>
        <v>2024</v>
      </c>
    </row>
    <row r="116" spans="1:21" x14ac:dyDescent="0.25">
      <c r="A116" s="1">
        <v>45358</v>
      </c>
      <c r="B116" t="s">
        <v>79</v>
      </c>
      <c r="C116" t="s">
        <v>27</v>
      </c>
      <c r="D116" t="s">
        <v>16</v>
      </c>
      <c r="E116" t="s">
        <v>28</v>
      </c>
      <c r="F116" t="s">
        <v>29</v>
      </c>
      <c r="G116" t="s">
        <v>138</v>
      </c>
      <c r="H116">
        <f t="shared" si="5"/>
        <v>250</v>
      </c>
      <c r="I116">
        <v>50</v>
      </c>
      <c r="J116">
        <v>65</v>
      </c>
      <c r="K116">
        <v>5</v>
      </c>
      <c r="L116" t="s">
        <v>560</v>
      </c>
      <c r="M116">
        <v>21.875</v>
      </c>
      <c r="N116" t="s">
        <v>20</v>
      </c>
      <c r="O116">
        <v>312.5</v>
      </c>
      <c r="P116">
        <v>62.5</v>
      </c>
      <c r="Q116" s="2">
        <v>0.53055555555555556</v>
      </c>
      <c r="R116">
        <f t="shared" si="6"/>
        <v>325</v>
      </c>
      <c r="S116">
        <f t="shared" si="7"/>
        <v>7</v>
      </c>
      <c r="T116" t="str">
        <f t="shared" si="8"/>
        <v>Mar</v>
      </c>
      <c r="U116" t="str">
        <f t="shared" si="9"/>
        <v>2024</v>
      </c>
    </row>
    <row r="117" spans="1:21" x14ac:dyDescent="0.25">
      <c r="A117" s="1">
        <v>45358</v>
      </c>
      <c r="B117" t="s">
        <v>155</v>
      </c>
      <c r="C117" t="s">
        <v>66</v>
      </c>
      <c r="D117" t="s">
        <v>16</v>
      </c>
      <c r="E117" t="s">
        <v>17</v>
      </c>
      <c r="F117" t="s">
        <v>45</v>
      </c>
      <c r="G117" t="s">
        <v>106</v>
      </c>
      <c r="H117">
        <f t="shared" si="5"/>
        <v>60000</v>
      </c>
      <c r="I117">
        <v>12000</v>
      </c>
      <c r="J117">
        <v>15600</v>
      </c>
      <c r="K117">
        <v>5</v>
      </c>
      <c r="L117" t="s">
        <v>561</v>
      </c>
      <c r="M117">
        <v>2340</v>
      </c>
      <c r="N117" t="s">
        <v>25</v>
      </c>
      <c r="O117">
        <v>75000</v>
      </c>
      <c r="P117">
        <v>15000</v>
      </c>
      <c r="Q117" s="2">
        <v>0.83819444444444446</v>
      </c>
      <c r="R117">
        <f t="shared" si="6"/>
        <v>78000</v>
      </c>
      <c r="S117">
        <f t="shared" si="7"/>
        <v>7</v>
      </c>
      <c r="T117" t="str">
        <f t="shared" si="8"/>
        <v>Mar</v>
      </c>
      <c r="U117" t="str">
        <f t="shared" si="9"/>
        <v>2024</v>
      </c>
    </row>
    <row r="118" spans="1:21" x14ac:dyDescent="0.25">
      <c r="A118" s="1">
        <v>45358</v>
      </c>
      <c r="B118" t="s">
        <v>124</v>
      </c>
      <c r="C118" t="s">
        <v>27</v>
      </c>
      <c r="D118" t="s">
        <v>16</v>
      </c>
      <c r="E118" t="s">
        <v>17</v>
      </c>
      <c r="F118" t="s">
        <v>18</v>
      </c>
      <c r="G118" t="s">
        <v>116</v>
      </c>
      <c r="H118">
        <f t="shared" si="5"/>
        <v>240</v>
      </c>
      <c r="I118">
        <v>60</v>
      </c>
      <c r="J118">
        <v>78</v>
      </c>
      <c r="K118">
        <v>4</v>
      </c>
      <c r="L118" t="s">
        <v>562</v>
      </c>
      <c r="M118">
        <v>31.2</v>
      </c>
      <c r="N118" t="s">
        <v>38</v>
      </c>
      <c r="O118">
        <v>312</v>
      </c>
      <c r="P118">
        <v>72</v>
      </c>
      <c r="Q118" s="2">
        <v>0.85486111111111107</v>
      </c>
      <c r="R118">
        <f t="shared" si="6"/>
        <v>312</v>
      </c>
      <c r="S118">
        <f t="shared" si="7"/>
        <v>7</v>
      </c>
      <c r="T118" t="str">
        <f t="shared" si="8"/>
        <v>Mar</v>
      </c>
      <c r="U118" t="str">
        <f t="shared" si="9"/>
        <v>2024</v>
      </c>
    </row>
    <row r="119" spans="1:21" x14ac:dyDescent="0.25">
      <c r="A119" s="1">
        <v>45358</v>
      </c>
      <c r="B119" t="s">
        <v>156</v>
      </c>
      <c r="C119" t="s">
        <v>53</v>
      </c>
      <c r="D119" t="s">
        <v>16</v>
      </c>
      <c r="E119" t="s">
        <v>17</v>
      </c>
      <c r="F119" t="s">
        <v>18</v>
      </c>
      <c r="G119" t="s">
        <v>100</v>
      </c>
      <c r="H119">
        <f t="shared" si="5"/>
        <v>40</v>
      </c>
      <c r="I119">
        <v>40</v>
      </c>
      <c r="J119">
        <v>52</v>
      </c>
      <c r="K119">
        <v>1</v>
      </c>
      <c r="L119" t="s">
        <v>563</v>
      </c>
      <c r="M119">
        <v>4.8</v>
      </c>
      <c r="N119" t="s">
        <v>38</v>
      </c>
      <c r="O119">
        <v>48</v>
      </c>
      <c r="P119">
        <v>8</v>
      </c>
      <c r="Q119" s="2">
        <v>0.54236111111111118</v>
      </c>
      <c r="R119">
        <f t="shared" si="6"/>
        <v>52</v>
      </c>
      <c r="S119">
        <f t="shared" si="7"/>
        <v>7</v>
      </c>
      <c r="T119" t="str">
        <f t="shared" si="8"/>
        <v>Mar</v>
      </c>
      <c r="U119" t="str">
        <f t="shared" si="9"/>
        <v>2024</v>
      </c>
    </row>
    <row r="120" spans="1:21" x14ac:dyDescent="0.25">
      <c r="A120" s="1">
        <v>45358</v>
      </c>
      <c r="B120" t="s">
        <v>126</v>
      </c>
      <c r="C120" t="s">
        <v>27</v>
      </c>
      <c r="D120" t="s">
        <v>16</v>
      </c>
      <c r="E120" t="s">
        <v>17</v>
      </c>
      <c r="F120" t="s">
        <v>45</v>
      </c>
      <c r="G120" t="s">
        <v>78</v>
      </c>
      <c r="H120">
        <f t="shared" si="5"/>
        <v>180000</v>
      </c>
      <c r="I120">
        <v>18000</v>
      </c>
      <c r="J120">
        <v>23400</v>
      </c>
      <c r="K120">
        <v>10</v>
      </c>
      <c r="L120" t="s">
        <v>564</v>
      </c>
      <c r="M120">
        <v>3510</v>
      </c>
      <c r="N120" t="s">
        <v>38</v>
      </c>
      <c r="O120">
        <v>234000</v>
      </c>
      <c r="P120">
        <v>54000</v>
      </c>
      <c r="Q120" s="2">
        <v>0.52013888888888882</v>
      </c>
      <c r="R120">
        <f t="shared" si="6"/>
        <v>234000</v>
      </c>
      <c r="S120">
        <f t="shared" si="7"/>
        <v>7</v>
      </c>
      <c r="T120" t="str">
        <f t="shared" si="8"/>
        <v>Mar</v>
      </c>
      <c r="U120" t="str">
        <f t="shared" si="9"/>
        <v>2024</v>
      </c>
    </row>
    <row r="121" spans="1:21" x14ac:dyDescent="0.25">
      <c r="A121" s="1">
        <v>45358</v>
      </c>
      <c r="B121" t="s">
        <v>101</v>
      </c>
      <c r="C121" t="s">
        <v>27</v>
      </c>
      <c r="D121" t="s">
        <v>23</v>
      </c>
      <c r="E121" t="s">
        <v>17</v>
      </c>
      <c r="F121" t="s">
        <v>18</v>
      </c>
      <c r="G121" t="s">
        <v>19</v>
      </c>
      <c r="H121">
        <f t="shared" si="5"/>
        <v>1250</v>
      </c>
      <c r="I121">
        <v>250</v>
      </c>
      <c r="J121">
        <v>325</v>
      </c>
      <c r="K121">
        <v>5</v>
      </c>
      <c r="L121" t="s">
        <v>565</v>
      </c>
      <c r="M121">
        <v>100</v>
      </c>
      <c r="N121" t="s">
        <v>38</v>
      </c>
      <c r="O121">
        <v>1562.5</v>
      </c>
      <c r="P121">
        <v>312.5</v>
      </c>
      <c r="Q121" s="2">
        <v>0.6430555555555556</v>
      </c>
      <c r="R121">
        <f t="shared" si="6"/>
        <v>1625</v>
      </c>
      <c r="S121">
        <f t="shared" si="7"/>
        <v>7</v>
      </c>
      <c r="T121" t="str">
        <f t="shared" si="8"/>
        <v>Mar</v>
      </c>
      <c r="U121" t="str">
        <f t="shared" si="9"/>
        <v>2024</v>
      </c>
    </row>
    <row r="122" spans="1:21" x14ac:dyDescent="0.25">
      <c r="A122" s="1">
        <v>45358</v>
      </c>
      <c r="B122" t="s">
        <v>77</v>
      </c>
      <c r="C122" t="s">
        <v>42</v>
      </c>
      <c r="D122" t="s">
        <v>16</v>
      </c>
      <c r="E122" t="s">
        <v>28</v>
      </c>
      <c r="F122" t="s">
        <v>45</v>
      </c>
      <c r="G122" t="s">
        <v>46</v>
      </c>
      <c r="H122">
        <f t="shared" si="5"/>
        <v>275000</v>
      </c>
      <c r="I122">
        <v>55000</v>
      </c>
      <c r="J122">
        <v>71500</v>
      </c>
      <c r="K122">
        <v>5</v>
      </c>
      <c r="L122" t="s">
        <v>566</v>
      </c>
      <c r="M122">
        <v>10725</v>
      </c>
      <c r="N122" t="s">
        <v>25</v>
      </c>
      <c r="O122">
        <v>343750</v>
      </c>
      <c r="P122">
        <v>68750</v>
      </c>
      <c r="Q122" s="2">
        <v>0.8666666666666667</v>
      </c>
      <c r="R122">
        <f t="shared" si="6"/>
        <v>357500</v>
      </c>
      <c r="S122">
        <f t="shared" si="7"/>
        <v>7</v>
      </c>
      <c r="T122" t="str">
        <f t="shared" si="8"/>
        <v>Mar</v>
      </c>
      <c r="U122" t="str">
        <f t="shared" si="9"/>
        <v>2024</v>
      </c>
    </row>
    <row r="123" spans="1:21" x14ac:dyDescent="0.25">
      <c r="A123" s="1">
        <v>45358</v>
      </c>
      <c r="B123" t="s">
        <v>157</v>
      </c>
      <c r="C123" t="s">
        <v>15</v>
      </c>
      <c r="D123" t="s">
        <v>16</v>
      </c>
      <c r="E123" t="s">
        <v>28</v>
      </c>
      <c r="F123" t="s">
        <v>18</v>
      </c>
      <c r="G123" t="s">
        <v>121</v>
      </c>
      <c r="H123">
        <f t="shared" si="5"/>
        <v>440</v>
      </c>
      <c r="I123">
        <v>55</v>
      </c>
      <c r="J123">
        <v>72</v>
      </c>
      <c r="K123">
        <v>8</v>
      </c>
      <c r="L123" t="s">
        <v>567</v>
      </c>
      <c r="M123">
        <v>27.5</v>
      </c>
      <c r="N123" t="s">
        <v>25</v>
      </c>
      <c r="O123">
        <v>550</v>
      </c>
      <c r="P123">
        <v>110</v>
      </c>
      <c r="Q123" s="2">
        <v>0.85972222222222217</v>
      </c>
      <c r="R123">
        <f t="shared" si="6"/>
        <v>576</v>
      </c>
      <c r="S123">
        <f t="shared" si="7"/>
        <v>7</v>
      </c>
      <c r="T123" t="str">
        <f t="shared" si="8"/>
        <v>Mar</v>
      </c>
      <c r="U123" t="str">
        <f t="shared" si="9"/>
        <v>2024</v>
      </c>
    </row>
    <row r="124" spans="1:21" x14ac:dyDescent="0.25">
      <c r="A124" s="1">
        <v>45358</v>
      </c>
      <c r="B124" t="s">
        <v>158</v>
      </c>
      <c r="C124" t="s">
        <v>27</v>
      </c>
      <c r="D124" t="s">
        <v>23</v>
      </c>
      <c r="E124" t="s">
        <v>17</v>
      </c>
      <c r="F124" t="s">
        <v>80</v>
      </c>
      <c r="G124" t="s">
        <v>96</v>
      </c>
      <c r="H124">
        <f t="shared" si="5"/>
        <v>45</v>
      </c>
      <c r="I124">
        <v>5</v>
      </c>
      <c r="J124">
        <v>7</v>
      </c>
      <c r="K124">
        <v>9</v>
      </c>
      <c r="L124" t="s">
        <v>568</v>
      </c>
      <c r="M124">
        <v>5.625</v>
      </c>
      <c r="N124" t="s">
        <v>25</v>
      </c>
      <c r="O124">
        <v>56.25</v>
      </c>
      <c r="P124">
        <v>11.25</v>
      </c>
      <c r="Q124" s="2">
        <v>0.7104166666666667</v>
      </c>
      <c r="R124">
        <f t="shared" si="6"/>
        <v>63</v>
      </c>
      <c r="S124">
        <f t="shared" si="7"/>
        <v>7</v>
      </c>
      <c r="T124" t="str">
        <f t="shared" si="8"/>
        <v>Mar</v>
      </c>
      <c r="U124" t="str">
        <f t="shared" si="9"/>
        <v>2024</v>
      </c>
    </row>
    <row r="125" spans="1:21" x14ac:dyDescent="0.25">
      <c r="A125" s="1">
        <v>45358</v>
      </c>
      <c r="B125" t="s">
        <v>136</v>
      </c>
      <c r="C125" t="s">
        <v>15</v>
      </c>
      <c r="D125" t="s">
        <v>16</v>
      </c>
      <c r="E125" t="s">
        <v>17</v>
      </c>
      <c r="F125" t="s">
        <v>45</v>
      </c>
      <c r="G125" t="s">
        <v>58</v>
      </c>
      <c r="H125">
        <f t="shared" si="5"/>
        <v>125000</v>
      </c>
      <c r="I125">
        <v>25000</v>
      </c>
      <c r="J125">
        <v>32500</v>
      </c>
      <c r="K125">
        <v>5</v>
      </c>
      <c r="L125" t="s">
        <v>569</v>
      </c>
      <c r="M125">
        <v>4875</v>
      </c>
      <c r="N125" t="s">
        <v>20</v>
      </c>
      <c r="O125">
        <v>156250</v>
      </c>
      <c r="P125">
        <v>31250</v>
      </c>
      <c r="Q125" s="2">
        <v>0.50138888888888888</v>
      </c>
      <c r="R125">
        <f t="shared" si="6"/>
        <v>162500</v>
      </c>
      <c r="S125">
        <f t="shared" si="7"/>
        <v>7</v>
      </c>
      <c r="T125" t="str">
        <f t="shared" si="8"/>
        <v>Mar</v>
      </c>
      <c r="U125" t="str">
        <f t="shared" si="9"/>
        <v>2024</v>
      </c>
    </row>
    <row r="126" spans="1:21" x14ac:dyDescent="0.25">
      <c r="A126" s="1">
        <v>45358</v>
      </c>
      <c r="B126" t="s">
        <v>159</v>
      </c>
      <c r="C126" t="s">
        <v>27</v>
      </c>
      <c r="D126" t="s">
        <v>16</v>
      </c>
      <c r="E126" t="s">
        <v>28</v>
      </c>
      <c r="F126" t="s">
        <v>18</v>
      </c>
      <c r="G126" t="s">
        <v>116</v>
      </c>
      <c r="H126">
        <f t="shared" si="5"/>
        <v>300</v>
      </c>
      <c r="I126">
        <v>60</v>
      </c>
      <c r="J126">
        <v>78</v>
      </c>
      <c r="K126">
        <v>5</v>
      </c>
      <c r="L126" t="s">
        <v>570</v>
      </c>
      <c r="M126">
        <v>39</v>
      </c>
      <c r="N126" t="s">
        <v>38</v>
      </c>
      <c r="O126">
        <v>390</v>
      </c>
      <c r="P126">
        <v>90</v>
      </c>
      <c r="Q126" s="2">
        <v>0.72638888888888886</v>
      </c>
      <c r="R126">
        <f t="shared" si="6"/>
        <v>390</v>
      </c>
      <c r="S126">
        <f t="shared" si="7"/>
        <v>7</v>
      </c>
      <c r="T126" t="str">
        <f t="shared" si="8"/>
        <v>Mar</v>
      </c>
      <c r="U126" t="str">
        <f t="shared" si="9"/>
        <v>2024</v>
      </c>
    </row>
    <row r="127" spans="1:21" x14ac:dyDescent="0.25">
      <c r="A127" s="1">
        <v>45358</v>
      </c>
      <c r="B127" t="s">
        <v>37</v>
      </c>
      <c r="C127" t="s">
        <v>15</v>
      </c>
      <c r="D127" t="s">
        <v>23</v>
      </c>
      <c r="E127" t="s">
        <v>28</v>
      </c>
      <c r="F127" t="s">
        <v>45</v>
      </c>
      <c r="G127" t="s">
        <v>54</v>
      </c>
      <c r="H127">
        <f t="shared" si="5"/>
        <v>800</v>
      </c>
      <c r="I127">
        <v>800</v>
      </c>
      <c r="J127">
        <v>1040</v>
      </c>
      <c r="K127">
        <v>1</v>
      </c>
      <c r="L127" t="s">
        <v>571</v>
      </c>
      <c r="M127">
        <v>104</v>
      </c>
      <c r="N127" t="s">
        <v>25</v>
      </c>
      <c r="O127">
        <v>1040</v>
      </c>
      <c r="P127">
        <v>240</v>
      </c>
      <c r="Q127" s="2">
        <v>0.82777777777777783</v>
      </c>
      <c r="R127">
        <f t="shared" si="6"/>
        <v>1040</v>
      </c>
      <c r="S127">
        <f t="shared" si="7"/>
        <v>7</v>
      </c>
      <c r="T127" t="str">
        <f t="shared" si="8"/>
        <v>Mar</v>
      </c>
      <c r="U127" t="str">
        <f t="shared" si="9"/>
        <v>2024</v>
      </c>
    </row>
    <row r="128" spans="1:21" x14ac:dyDescent="0.25">
      <c r="A128" s="1">
        <v>45358</v>
      </c>
      <c r="B128" t="s">
        <v>146</v>
      </c>
      <c r="C128" t="s">
        <v>27</v>
      </c>
      <c r="D128" t="s">
        <v>16</v>
      </c>
      <c r="E128" t="s">
        <v>28</v>
      </c>
      <c r="F128" t="s">
        <v>29</v>
      </c>
      <c r="G128" t="s">
        <v>160</v>
      </c>
      <c r="H128">
        <f t="shared" si="5"/>
        <v>1050</v>
      </c>
      <c r="I128">
        <v>150</v>
      </c>
      <c r="J128">
        <v>195</v>
      </c>
      <c r="K128">
        <v>7</v>
      </c>
      <c r="L128" t="s">
        <v>572</v>
      </c>
      <c r="M128">
        <v>95.55</v>
      </c>
      <c r="N128" t="s">
        <v>20</v>
      </c>
      <c r="O128">
        <v>1365</v>
      </c>
      <c r="P128">
        <v>315</v>
      </c>
      <c r="Q128" s="2">
        <v>0.62291666666666667</v>
      </c>
      <c r="R128">
        <f t="shared" si="6"/>
        <v>1365</v>
      </c>
      <c r="S128">
        <f t="shared" si="7"/>
        <v>7</v>
      </c>
      <c r="T128" t="str">
        <f t="shared" si="8"/>
        <v>Mar</v>
      </c>
      <c r="U128" t="str">
        <f t="shared" si="9"/>
        <v>2024</v>
      </c>
    </row>
    <row r="129" spans="1:21" x14ac:dyDescent="0.25">
      <c r="A129" s="1">
        <v>45358</v>
      </c>
      <c r="B129" t="s">
        <v>161</v>
      </c>
      <c r="C129" t="s">
        <v>53</v>
      </c>
      <c r="D129" t="s">
        <v>23</v>
      </c>
      <c r="E129" t="s">
        <v>17</v>
      </c>
      <c r="F129" t="s">
        <v>18</v>
      </c>
      <c r="G129" t="s">
        <v>34</v>
      </c>
      <c r="H129">
        <f t="shared" si="5"/>
        <v>280</v>
      </c>
      <c r="I129">
        <v>40</v>
      </c>
      <c r="J129">
        <v>52</v>
      </c>
      <c r="K129">
        <v>7</v>
      </c>
      <c r="L129" t="s">
        <v>573</v>
      </c>
      <c r="M129">
        <v>42</v>
      </c>
      <c r="N129" t="s">
        <v>20</v>
      </c>
      <c r="O129">
        <v>350</v>
      </c>
      <c r="P129">
        <v>70</v>
      </c>
      <c r="Q129" s="2">
        <v>0.78055555555555556</v>
      </c>
      <c r="R129">
        <f t="shared" si="6"/>
        <v>364</v>
      </c>
      <c r="S129">
        <f t="shared" si="7"/>
        <v>7</v>
      </c>
      <c r="T129" t="str">
        <f t="shared" si="8"/>
        <v>Mar</v>
      </c>
      <c r="U129" t="str">
        <f t="shared" si="9"/>
        <v>2024</v>
      </c>
    </row>
    <row r="130" spans="1:21" x14ac:dyDescent="0.25">
      <c r="A130" s="1">
        <v>45358</v>
      </c>
      <c r="B130" t="s">
        <v>72</v>
      </c>
      <c r="C130" t="s">
        <v>15</v>
      </c>
      <c r="D130" t="s">
        <v>16</v>
      </c>
      <c r="E130" t="s">
        <v>17</v>
      </c>
      <c r="F130" t="s">
        <v>45</v>
      </c>
      <c r="G130" t="s">
        <v>46</v>
      </c>
      <c r="H130">
        <f t="shared" si="5"/>
        <v>220000</v>
      </c>
      <c r="I130">
        <v>55000</v>
      </c>
      <c r="J130">
        <v>71500</v>
      </c>
      <c r="K130">
        <v>4</v>
      </c>
      <c r="L130" t="s">
        <v>574</v>
      </c>
      <c r="M130">
        <v>10725</v>
      </c>
      <c r="N130" t="s">
        <v>25</v>
      </c>
      <c r="O130">
        <v>286000</v>
      </c>
      <c r="P130">
        <v>66000</v>
      </c>
      <c r="Q130" s="2">
        <v>0.55972222222222223</v>
      </c>
      <c r="R130">
        <f t="shared" si="6"/>
        <v>286000</v>
      </c>
      <c r="S130">
        <f t="shared" si="7"/>
        <v>7</v>
      </c>
      <c r="T130" t="str">
        <f t="shared" si="8"/>
        <v>Mar</v>
      </c>
      <c r="U130" t="str">
        <f t="shared" si="9"/>
        <v>2024</v>
      </c>
    </row>
    <row r="131" spans="1:21" x14ac:dyDescent="0.25">
      <c r="A131" s="1">
        <v>45358</v>
      </c>
      <c r="B131" t="s">
        <v>162</v>
      </c>
      <c r="C131" t="s">
        <v>15</v>
      </c>
      <c r="D131" t="s">
        <v>23</v>
      </c>
      <c r="E131" t="s">
        <v>17</v>
      </c>
      <c r="F131" t="s">
        <v>61</v>
      </c>
      <c r="G131" t="s">
        <v>128</v>
      </c>
      <c r="H131">
        <f t="shared" ref="H131:H194" si="10">I131*K131</f>
        <v>1500</v>
      </c>
      <c r="I131">
        <v>300</v>
      </c>
      <c r="J131">
        <v>390</v>
      </c>
      <c r="K131">
        <v>5</v>
      </c>
      <c r="L131" t="s">
        <v>575</v>
      </c>
      <c r="M131">
        <v>100</v>
      </c>
      <c r="N131" t="s">
        <v>25</v>
      </c>
      <c r="O131">
        <v>1950</v>
      </c>
      <c r="P131">
        <v>450</v>
      </c>
      <c r="Q131" s="2">
        <v>0.67847222222222225</v>
      </c>
      <c r="R131">
        <f t="shared" ref="R131:R194" si="11">J131*K131</f>
        <v>1950</v>
      </c>
      <c r="S131">
        <f t="shared" ref="S131:S194" si="12">DAY(A131)</f>
        <v>7</v>
      </c>
      <c r="T131" t="str">
        <f t="shared" ref="T131:T194" si="13">TEXT(A131,"mmm")</f>
        <v>Mar</v>
      </c>
      <c r="U131" t="str">
        <f t="shared" ref="U131:U194" si="14">TEXT(A131,"yyy")</f>
        <v>2024</v>
      </c>
    </row>
    <row r="132" spans="1:21" x14ac:dyDescent="0.25">
      <c r="A132" s="1">
        <v>45358</v>
      </c>
      <c r="B132" t="s">
        <v>102</v>
      </c>
      <c r="C132" t="s">
        <v>27</v>
      </c>
      <c r="D132" t="s">
        <v>16</v>
      </c>
      <c r="E132" t="s">
        <v>28</v>
      </c>
      <c r="F132" t="s">
        <v>29</v>
      </c>
      <c r="G132" t="s">
        <v>138</v>
      </c>
      <c r="H132">
        <f t="shared" si="10"/>
        <v>300</v>
      </c>
      <c r="I132">
        <v>50</v>
      </c>
      <c r="J132">
        <v>65</v>
      </c>
      <c r="K132">
        <v>6</v>
      </c>
      <c r="L132" t="s">
        <v>576</v>
      </c>
      <c r="M132">
        <v>27.3</v>
      </c>
      <c r="N132" t="s">
        <v>20</v>
      </c>
      <c r="O132">
        <v>390</v>
      </c>
      <c r="P132">
        <v>90</v>
      </c>
      <c r="Q132" s="2">
        <v>0.6645833333333333</v>
      </c>
      <c r="R132">
        <f t="shared" si="11"/>
        <v>390</v>
      </c>
      <c r="S132">
        <f t="shared" si="12"/>
        <v>7</v>
      </c>
      <c r="T132" t="str">
        <f t="shared" si="13"/>
        <v>Mar</v>
      </c>
      <c r="U132" t="str">
        <f t="shared" si="14"/>
        <v>2024</v>
      </c>
    </row>
    <row r="133" spans="1:21" x14ac:dyDescent="0.25">
      <c r="A133" s="1">
        <v>45358</v>
      </c>
      <c r="B133" t="s">
        <v>163</v>
      </c>
      <c r="C133" t="s">
        <v>15</v>
      </c>
      <c r="D133" t="s">
        <v>16</v>
      </c>
      <c r="E133" t="s">
        <v>28</v>
      </c>
      <c r="F133" t="s">
        <v>61</v>
      </c>
      <c r="G133" t="s">
        <v>164</v>
      </c>
      <c r="H133">
        <f t="shared" si="10"/>
        <v>10000</v>
      </c>
      <c r="I133">
        <v>2000</v>
      </c>
      <c r="J133">
        <v>2600</v>
      </c>
      <c r="K133">
        <v>5</v>
      </c>
      <c r="L133" t="s">
        <v>577</v>
      </c>
      <c r="M133">
        <v>260</v>
      </c>
      <c r="N133" t="s">
        <v>25</v>
      </c>
      <c r="O133">
        <v>13000</v>
      </c>
      <c r="P133">
        <v>3000</v>
      </c>
      <c r="Q133" s="2">
        <v>0.46875</v>
      </c>
      <c r="R133">
        <f t="shared" si="11"/>
        <v>13000</v>
      </c>
      <c r="S133">
        <f t="shared" si="12"/>
        <v>7</v>
      </c>
      <c r="T133" t="str">
        <f t="shared" si="13"/>
        <v>Mar</v>
      </c>
      <c r="U133" t="str">
        <f t="shared" si="14"/>
        <v>2024</v>
      </c>
    </row>
    <row r="134" spans="1:21" x14ac:dyDescent="0.25">
      <c r="A134" s="1">
        <v>45358</v>
      </c>
      <c r="B134" t="s">
        <v>50</v>
      </c>
      <c r="C134" t="s">
        <v>27</v>
      </c>
      <c r="D134" t="s">
        <v>16</v>
      </c>
      <c r="E134" t="s">
        <v>17</v>
      </c>
      <c r="F134" t="s">
        <v>45</v>
      </c>
      <c r="G134" t="s">
        <v>71</v>
      </c>
      <c r="H134">
        <f t="shared" si="10"/>
        <v>22000</v>
      </c>
      <c r="I134">
        <v>2200</v>
      </c>
      <c r="J134">
        <v>2860</v>
      </c>
      <c r="K134">
        <v>10</v>
      </c>
      <c r="L134" t="s">
        <v>578</v>
      </c>
      <c r="M134">
        <v>286</v>
      </c>
      <c r="N134" t="s">
        <v>25</v>
      </c>
      <c r="O134">
        <v>26400</v>
      </c>
      <c r="P134">
        <v>4400</v>
      </c>
      <c r="Q134" s="2">
        <v>0.5541666666666667</v>
      </c>
      <c r="R134">
        <f t="shared" si="11"/>
        <v>28600</v>
      </c>
      <c r="S134">
        <f t="shared" si="12"/>
        <v>7</v>
      </c>
      <c r="T134" t="str">
        <f t="shared" si="13"/>
        <v>Mar</v>
      </c>
      <c r="U134" t="str">
        <f t="shared" si="14"/>
        <v>2024</v>
      </c>
    </row>
    <row r="135" spans="1:21" x14ac:dyDescent="0.25">
      <c r="A135" s="1">
        <v>45358</v>
      </c>
      <c r="B135" t="s">
        <v>146</v>
      </c>
      <c r="C135" t="s">
        <v>27</v>
      </c>
      <c r="D135" t="s">
        <v>16</v>
      </c>
      <c r="E135" t="s">
        <v>28</v>
      </c>
      <c r="F135" t="s">
        <v>45</v>
      </c>
      <c r="G135" t="s">
        <v>78</v>
      </c>
      <c r="H135">
        <f t="shared" si="10"/>
        <v>90000</v>
      </c>
      <c r="I135">
        <v>18000</v>
      </c>
      <c r="J135">
        <v>23400</v>
      </c>
      <c r="K135">
        <v>5</v>
      </c>
      <c r="L135" t="s">
        <v>579</v>
      </c>
      <c r="M135">
        <v>3510</v>
      </c>
      <c r="N135" t="s">
        <v>20</v>
      </c>
      <c r="O135">
        <v>117000</v>
      </c>
      <c r="P135">
        <v>27000</v>
      </c>
      <c r="Q135" s="2">
        <v>0.8569444444444444</v>
      </c>
      <c r="R135">
        <f t="shared" si="11"/>
        <v>117000</v>
      </c>
      <c r="S135">
        <f t="shared" si="12"/>
        <v>7</v>
      </c>
      <c r="T135" t="str">
        <f t="shared" si="13"/>
        <v>Mar</v>
      </c>
      <c r="U135" t="str">
        <f t="shared" si="14"/>
        <v>2024</v>
      </c>
    </row>
    <row r="136" spans="1:21" x14ac:dyDescent="0.25">
      <c r="A136" s="1">
        <v>45358</v>
      </c>
      <c r="B136" t="s">
        <v>50</v>
      </c>
      <c r="C136" t="s">
        <v>27</v>
      </c>
      <c r="D136" t="s">
        <v>16</v>
      </c>
      <c r="E136" t="s">
        <v>28</v>
      </c>
      <c r="F136" t="s">
        <v>18</v>
      </c>
      <c r="G136" t="s">
        <v>34</v>
      </c>
      <c r="H136">
        <f t="shared" si="10"/>
        <v>280</v>
      </c>
      <c r="I136">
        <v>40</v>
      </c>
      <c r="J136">
        <v>52</v>
      </c>
      <c r="K136">
        <v>7</v>
      </c>
      <c r="L136" t="s">
        <v>580</v>
      </c>
      <c r="M136">
        <v>36.4</v>
      </c>
      <c r="N136" t="s">
        <v>38</v>
      </c>
      <c r="O136">
        <v>364</v>
      </c>
      <c r="P136">
        <v>84</v>
      </c>
      <c r="Q136" s="2">
        <v>0.77500000000000002</v>
      </c>
      <c r="R136">
        <f t="shared" si="11"/>
        <v>364</v>
      </c>
      <c r="S136">
        <f t="shared" si="12"/>
        <v>7</v>
      </c>
      <c r="T136" t="str">
        <f t="shared" si="13"/>
        <v>Mar</v>
      </c>
      <c r="U136" t="str">
        <f t="shared" si="14"/>
        <v>2024</v>
      </c>
    </row>
    <row r="137" spans="1:21" x14ac:dyDescent="0.25">
      <c r="A137" s="1">
        <v>45358</v>
      </c>
      <c r="B137" t="s">
        <v>165</v>
      </c>
      <c r="C137" t="s">
        <v>27</v>
      </c>
      <c r="D137" t="s">
        <v>16</v>
      </c>
      <c r="E137" t="s">
        <v>17</v>
      </c>
      <c r="F137" t="s">
        <v>61</v>
      </c>
      <c r="G137" t="s">
        <v>103</v>
      </c>
      <c r="H137">
        <f t="shared" si="10"/>
        <v>800</v>
      </c>
      <c r="I137">
        <v>100</v>
      </c>
      <c r="J137">
        <v>130</v>
      </c>
      <c r="K137">
        <v>8</v>
      </c>
      <c r="L137" t="s">
        <v>581</v>
      </c>
      <c r="M137">
        <v>46</v>
      </c>
      <c r="N137" t="s">
        <v>25</v>
      </c>
      <c r="O137">
        <v>920</v>
      </c>
      <c r="P137">
        <v>120</v>
      </c>
      <c r="Q137" s="2">
        <v>0.61111111111111105</v>
      </c>
      <c r="R137">
        <f t="shared" si="11"/>
        <v>1040</v>
      </c>
      <c r="S137">
        <f t="shared" si="12"/>
        <v>7</v>
      </c>
      <c r="T137" t="str">
        <f t="shared" si="13"/>
        <v>Mar</v>
      </c>
      <c r="U137" t="str">
        <f t="shared" si="14"/>
        <v>2024</v>
      </c>
    </row>
    <row r="138" spans="1:21" x14ac:dyDescent="0.25">
      <c r="A138" s="1">
        <v>45358</v>
      </c>
      <c r="B138" t="s">
        <v>166</v>
      </c>
      <c r="C138" t="s">
        <v>15</v>
      </c>
      <c r="D138" t="s">
        <v>23</v>
      </c>
      <c r="E138" t="s">
        <v>17</v>
      </c>
      <c r="F138" t="s">
        <v>48</v>
      </c>
      <c r="G138" t="s">
        <v>167</v>
      </c>
      <c r="H138">
        <f t="shared" si="10"/>
        <v>475</v>
      </c>
      <c r="I138">
        <v>95</v>
      </c>
      <c r="J138">
        <v>124</v>
      </c>
      <c r="K138">
        <v>5</v>
      </c>
      <c r="L138" t="s">
        <v>582</v>
      </c>
      <c r="M138">
        <v>61.75</v>
      </c>
      <c r="N138" t="s">
        <v>25</v>
      </c>
      <c r="O138">
        <v>617.5</v>
      </c>
      <c r="P138">
        <v>142.5</v>
      </c>
      <c r="Q138" s="2">
        <v>0.69652777777777775</v>
      </c>
      <c r="R138">
        <f t="shared" si="11"/>
        <v>620</v>
      </c>
      <c r="S138">
        <f t="shared" si="12"/>
        <v>7</v>
      </c>
      <c r="T138" t="str">
        <f t="shared" si="13"/>
        <v>Mar</v>
      </c>
      <c r="U138" t="str">
        <f t="shared" si="14"/>
        <v>2024</v>
      </c>
    </row>
    <row r="139" spans="1:21" x14ac:dyDescent="0.25">
      <c r="A139" s="1">
        <v>45358</v>
      </c>
      <c r="B139" t="s">
        <v>59</v>
      </c>
      <c r="C139" t="s">
        <v>27</v>
      </c>
      <c r="D139" t="s">
        <v>16</v>
      </c>
      <c r="E139" t="s">
        <v>28</v>
      </c>
      <c r="F139" t="s">
        <v>18</v>
      </c>
      <c r="G139" t="s">
        <v>19</v>
      </c>
      <c r="H139">
        <f t="shared" si="10"/>
        <v>1500</v>
      </c>
      <c r="I139">
        <v>250</v>
      </c>
      <c r="J139">
        <v>325</v>
      </c>
      <c r="K139">
        <v>6</v>
      </c>
      <c r="L139" t="s">
        <v>583</v>
      </c>
      <c r="M139">
        <v>100</v>
      </c>
      <c r="N139" t="s">
        <v>20</v>
      </c>
      <c r="O139">
        <v>1950</v>
      </c>
      <c r="P139">
        <v>450</v>
      </c>
      <c r="Q139" s="2">
        <v>0.81874999999999998</v>
      </c>
      <c r="R139">
        <f t="shared" si="11"/>
        <v>1950</v>
      </c>
      <c r="S139">
        <f t="shared" si="12"/>
        <v>7</v>
      </c>
      <c r="T139" t="str">
        <f t="shared" si="13"/>
        <v>Mar</v>
      </c>
      <c r="U139" t="str">
        <f t="shared" si="14"/>
        <v>2024</v>
      </c>
    </row>
    <row r="140" spans="1:21" x14ac:dyDescent="0.25">
      <c r="A140" s="1">
        <v>45358</v>
      </c>
      <c r="B140" t="s">
        <v>168</v>
      </c>
      <c r="C140" t="s">
        <v>27</v>
      </c>
      <c r="D140" t="s">
        <v>16</v>
      </c>
      <c r="E140" t="s">
        <v>17</v>
      </c>
      <c r="F140" t="s">
        <v>29</v>
      </c>
      <c r="G140" t="s">
        <v>169</v>
      </c>
      <c r="H140">
        <f t="shared" si="10"/>
        <v>100</v>
      </c>
      <c r="I140">
        <v>25</v>
      </c>
      <c r="J140">
        <v>33</v>
      </c>
      <c r="K140">
        <v>4</v>
      </c>
      <c r="L140" t="s">
        <v>584</v>
      </c>
      <c r="M140">
        <v>6.5</v>
      </c>
      <c r="N140" t="s">
        <v>25</v>
      </c>
      <c r="O140">
        <v>130</v>
      </c>
      <c r="P140">
        <v>30</v>
      </c>
      <c r="Q140" s="2">
        <v>0.87430555555555556</v>
      </c>
      <c r="R140">
        <f t="shared" si="11"/>
        <v>132</v>
      </c>
      <c r="S140">
        <f t="shared" si="12"/>
        <v>7</v>
      </c>
      <c r="T140" t="str">
        <f t="shared" si="13"/>
        <v>Mar</v>
      </c>
      <c r="U140" t="str">
        <f t="shared" si="14"/>
        <v>2024</v>
      </c>
    </row>
    <row r="141" spans="1:21" x14ac:dyDescent="0.25">
      <c r="A141" s="1">
        <v>45358</v>
      </c>
      <c r="B141" t="s">
        <v>52</v>
      </c>
      <c r="C141" t="s">
        <v>53</v>
      </c>
      <c r="D141" t="s">
        <v>16</v>
      </c>
      <c r="E141" t="s">
        <v>17</v>
      </c>
      <c r="F141" t="s">
        <v>18</v>
      </c>
      <c r="G141" t="s">
        <v>32</v>
      </c>
      <c r="H141">
        <f t="shared" si="10"/>
        <v>600</v>
      </c>
      <c r="I141">
        <v>100</v>
      </c>
      <c r="J141">
        <v>130</v>
      </c>
      <c r="K141">
        <v>6</v>
      </c>
      <c r="L141" t="s">
        <v>585</v>
      </c>
      <c r="M141">
        <v>52.5</v>
      </c>
      <c r="N141" t="s">
        <v>20</v>
      </c>
      <c r="O141">
        <v>750</v>
      </c>
      <c r="P141">
        <v>150</v>
      </c>
      <c r="Q141" s="2">
        <v>0.65208333333333335</v>
      </c>
      <c r="R141">
        <f t="shared" si="11"/>
        <v>780</v>
      </c>
      <c r="S141">
        <f t="shared" si="12"/>
        <v>7</v>
      </c>
      <c r="T141" t="str">
        <f t="shared" si="13"/>
        <v>Mar</v>
      </c>
      <c r="U141" t="str">
        <f t="shared" si="14"/>
        <v>2024</v>
      </c>
    </row>
    <row r="142" spans="1:21" x14ac:dyDescent="0.25">
      <c r="A142" s="1">
        <v>45358</v>
      </c>
      <c r="B142" t="s">
        <v>33</v>
      </c>
      <c r="C142" t="s">
        <v>15</v>
      </c>
      <c r="D142" t="s">
        <v>23</v>
      </c>
      <c r="E142" t="s">
        <v>28</v>
      </c>
      <c r="F142" t="s">
        <v>61</v>
      </c>
      <c r="G142" t="s">
        <v>103</v>
      </c>
      <c r="H142">
        <f t="shared" si="10"/>
        <v>900</v>
      </c>
      <c r="I142">
        <v>100</v>
      </c>
      <c r="J142">
        <v>130</v>
      </c>
      <c r="K142">
        <v>9</v>
      </c>
      <c r="L142" t="s">
        <v>586</v>
      </c>
      <c r="M142">
        <v>100</v>
      </c>
      <c r="N142" t="s">
        <v>38</v>
      </c>
      <c r="O142">
        <v>1170</v>
      </c>
      <c r="P142">
        <v>270</v>
      </c>
      <c r="Q142" s="2">
        <v>0.51458333333333328</v>
      </c>
      <c r="R142">
        <f t="shared" si="11"/>
        <v>1170</v>
      </c>
      <c r="S142">
        <f t="shared" si="12"/>
        <v>7</v>
      </c>
      <c r="T142" t="str">
        <f t="shared" si="13"/>
        <v>Mar</v>
      </c>
      <c r="U142" t="str">
        <f t="shared" si="14"/>
        <v>2024</v>
      </c>
    </row>
    <row r="143" spans="1:21" x14ac:dyDescent="0.25">
      <c r="A143" s="1">
        <v>45358</v>
      </c>
      <c r="B143" t="s">
        <v>47</v>
      </c>
      <c r="C143" t="s">
        <v>27</v>
      </c>
      <c r="D143" t="s">
        <v>23</v>
      </c>
      <c r="E143" t="s">
        <v>17</v>
      </c>
      <c r="F143" t="s">
        <v>18</v>
      </c>
      <c r="G143" t="s">
        <v>56</v>
      </c>
      <c r="H143">
        <f t="shared" si="10"/>
        <v>2750</v>
      </c>
      <c r="I143">
        <v>550</v>
      </c>
      <c r="J143">
        <v>715</v>
      </c>
      <c r="K143">
        <v>5</v>
      </c>
      <c r="L143" t="s">
        <v>587</v>
      </c>
      <c r="M143">
        <v>100</v>
      </c>
      <c r="N143" t="s">
        <v>25</v>
      </c>
      <c r="O143">
        <v>3575</v>
      </c>
      <c r="P143">
        <v>825</v>
      </c>
      <c r="Q143" s="2">
        <v>0.80902777777777779</v>
      </c>
      <c r="R143">
        <f t="shared" si="11"/>
        <v>3575</v>
      </c>
      <c r="S143">
        <f t="shared" si="12"/>
        <v>7</v>
      </c>
      <c r="T143" t="str">
        <f t="shared" si="13"/>
        <v>Mar</v>
      </c>
      <c r="U143" t="str">
        <f t="shared" si="14"/>
        <v>2024</v>
      </c>
    </row>
    <row r="144" spans="1:21" x14ac:dyDescent="0.25">
      <c r="A144" s="1">
        <v>45389</v>
      </c>
      <c r="B144" t="s">
        <v>44</v>
      </c>
      <c r="C144" t="s">
        <v>27</v>
      </c>
      <c r="D144" t="s">
        <v>16</v>
      </c>
      <c r="E144" t="s">
        <v>17</v>
      </c>
      <c r="F144" t="s">
        <v>18</v>
      </c>
      <c r="G144" t="s">
        <v>56</v>
      </c>
      <c r="H144">
        <f t="shared" si="10"/>
        <v>2750</v>
      </c>
      <c r="I144">
        <v>550</v>
      </c>
      <c r="J144">
        <v>715</v>
      </c>
      <c r="K144">
        <v>5</v>
      </c>
      <c r="L144" t="s">
        <v>588</v>
      </c>
      <c r="M144">
        <v>100</v>
      </c>
      <c r="N144" t="s">
        <v>38</v>
      </c>
      <c r="O144">
        <v>3575</v>
      </c>
      <c r="P144">
        <v>825</v>
      </c>
      <c r="Q144" s="2">
        <v>0.54166666666666663</v>
      </c>
      <c r="R144">
        <f t="shared" si="11"/>
        <v>3575</v>
      </c>
      <c r="S144">
        <f t="shared" si="12"/>
        <v>7</v>
      </c>
      <c r="T144" t="str">
        <f t="shared" si="13"/>
        <v>Apr</v>
      </c>
      <c r="U144" t="str">
        <f t="shared" si="14"/>
        <v>2024</v>
      </c>
    </row>
    <row r="145" spans="1:21" x14ac:dyDescent="0.25">
      <c r="A145" s="1">
        <v>45389</v>
      </c>
      <c r="B145" t="s">
        <v>170</v>
      </c>
      <c r="C145" t="s">
        <v>91</v>
      </c>
      <c r="D145" t="s">
        <v>23</v>
      </c>
      <c r="E145" t="s">
        <v>17</v>
      </c>
      <c r="F145" t="s">
        <v>18</v>
      </c>
      <c r="G145" t="s">
        <v>32</v>
      </c>
      <c r="H145">
        <f t="shared" si="10"/>
        <v>500</v>
      </c>
      <c r="I145">
        <v>100</v>
      </c>
      <c r="J145">
        <v>130</v>
      </c>
      <c r="K145">
        <v>5</v>
      </c>
      <c r="L145" t="s">
        <v>589</v>
      </c>
      <c r="M145">
        <v>75</v>
      </c>
      <c r="N145" t="s">
        <v>20</v>
      </c>
      <c r="O145">
        <v>625</v>
      </c>
      <c r="P145">
        <v>125</v>
      </c>
      <c r="Q145" s="2">
        <v>0.57500000000000007</v>
      </c>
      <c r="R145">
        <f t="shared" si="11"/>
        <v>650</v>
      </c>
      <c r="S145">
        <f t="shared" si="12"/>
        <v>7</v>
      </c>
      <c r="T145" t="str">
        <f t="shared" si="13"/>
        <v>Apr</v>
      </c>
      <c r="U145" t="str">
        <f t="shared" si="14"/>
        <v>2024</v>
      </c>
    </row>
    <row r="146" spans="1:21" x14ac:dyDescent="0.25">
      <c r="A146" s="1">
        <v>45389</v>
      </c>
      <c r="B146" t="s">
        <v>171</v>
      </c>
      <c r="C146" t="s">
        <v>22</v>
      </c>
      <c r="D146" t="s">
        <v>16</v>
      </c>
      <c r="E146" t="s">
        <v>17</v>
      </c>
      <c r="F146" t="s">
        <v>18</v>
      </c>
      <c r="G146" t="s">
        <v>64</v>
      </c>
      <c r="H146">
        <f t="shared" si="10"/>
        <v>1260</v>
      </c>
      <c r="I146">
        <v>140</v>
      </c>
      <c r="J146">
        <v>182</v>
      </c>
      <c r="K146">
        <v>9</v>
      </c>
      <c r="L146" t="s">
        <v>590</v>
      </c>
      <c r="M146">
        <v>78.75</v>
      </c>
      <c r="N146" t="s">
        <v>25</v>
      </c>
      <c r="O146">
        <v>1575</v>
      </c>
      <c r="P146">
        <v>315</v>
      </c>
      <c r="Q146" s="2">
        <v>0.83124999999999993</v>
      </c>
      <c r="R146">
        <f t="shared" si="11"/>
        <v>1638</v>
      </c>
      <c r="S146">
        <f t="shared" si="12"/>
        <v>7</v>
      </c>
      <c r="T146" t="str">
        <f t="shared" si="13"/>
        <v>Apr</v>
      </c>
      <c r="U146" t="str">
        <f t="shared" si="14"/>
        <v>2024</v>
      </c>
    </row>
    <row r="147" spans="1:21" x14ac:dyDescent="0.25">
      <c r="A147" s="1">
        <v>45389</v>
      </c>
      <c r="B147" t="s">
        <v>21</v>
      </c>
      <c r="C147" t="s">
        <v>22</v>
      </c>
      <c r="D147" t="s">
        <v>23</v>
      </c>
      <c r="E147" t="s">
        <v>28</v>
      </c>
      <c r="F147" t="s">
        <v>48</v>
      </c>
      <c r="G147" t="s">
        <v>172</v>
      </c>
      <c r="H147">
        <f t="shared" si="10"/>
        <v>600</v>
      </c>
      <c r="I147">
        <v>300</v>
      </c>
      <c r="J147">
        <v>390</v>
      </c>
      <c r="K147">
        <v>2</v>
      </c>
      <c r="L147" t="s">
        <v>591</v>
      </c>
      <c r="M147">
        <v>93.6</v>
      </c>
      <c r="N147" t="s">
        <v>20</v>
      </c>
      <c r="O147">
        <v>780</v>
      </c>
      <c r="P147">
        <v>180</v>
      </c>
      <c r="Q147" s="2">
        <v>0.44166666666666665</v>
      </c>
      <c r="R147">
        <f t="shared" si="11"/>
        <v>780</v>
      </c>
      <c r="S147">
        <f t="shared" si="12"/>
        <v>7</v>
      </c>
      <c r="T147" t="str">
        <f t="shared" si="13"/>
        <v>Apr</v>
      </c>
      <c r="U147" t="str">
        <f t="shared" si="14"/>
        <v>2024</v>
      </c>
    </row>
    <row r="148" spans="1:21" x14ac:dyDescent="0.25">
      <c r="A148" s="1">
        <v>45389</v>
      </c>
      <c r="B148" t="s">
        <v>98</v>
      </c>
      <c r="C148" t="s">
        <v>66</v>
      </c>
      <c r="D148" t="s">
        <v>16</v>
      </c>
      <c r="E148" t="s">
        <v>28</v>
      </c>
      <c r="F148" t="s">
        <v>45</v>
      </c>
      <c r="G148" t="s">
        <v>78</v>
      </c>
      <c r="H148">
        <f t="shared" si="10"/>
        <v>144000</v>
      </c>
      <c r="I148">
        <v>18000</v>
      </c>
      <c r="J148">
        <v>23400</v>
      </c>
      <c r="K148">
        <v>8</v>
      </c>
      <c r="L148" t="s">
        <v>592</v>
      </c>
      <c r="M148">
        <v>3510</v>
      </c>
      <c r="N148" t="s">
        <v>38</v>
      </c>
      <c r="O148">
        <v>187200</v>
      </c>
      <c r="P148">
        <v>43200</v>
      </c>
      <c r="Q148" s="2">
        <v>0.69236111111111109</v>
      </c>
      <c r="R148">
        <f t="shared" si="11"/>
        <v>187200</v>
      </c>
      <c r="S148">
        <f t="shared" si="12"/>
        <v>7</v>
      </c>
      <c r="T148" t="str">
        <f t="shared" si="13"/>
        <v>Apr</v>
      </c>
      <c r="U148" t="str">
        <f t="shared" si="14"/>
        <v>2024</v>
      </c>
    </row>
    <row r="149" spans="1:21" x14ac:dyDescent="0.25">
      <c r="A149" s="1">
        <v>45389</v>
      </c>
      <c r="B149" t="s">
        <v>173</v>
      </c>
      <c r="C149" t="s">
        <v>115</v>
      </c>
      <c r="D149" t="s">
        <v>16</v>
      </c>
      <c r="E149" t="s">
        <v>17</v>
      </c>
      <c r="F149" t="s">
        <v>18</v>
      </c>
      <c r="G149" t="s">
        <v>151</v>
      </c>
      <c r="H149">
        <f t="shared" si="10"/>
        <v>42</v>
      </c>
      <c r="I149">
        <v>7</v>
      </c>
      <c r="J149">
        <v>9</v>
      </c>
      <c r="K149">
        <v>6</v>
      </c>
      <c r="L149" t="s">
        <v>593</v>
      </c>
      <c r="M149">
        <v>2.625</v>
      </c>
      <c r="N149" t="s">
        <v>25</v>
      </c>
      <c r="O149">
        <v>52.5</v>
      </c>
      <c r="P149">
        <v>10.5</v>
      </c>
      <c r="Q149" s="2">
        <v>0.71597222222222223</v>
      </c>
      <c r="R149">
        <f t="shared" si="11"/>
        <v>54</v>
      </c>
      <c r="S149">
        <f t="shared" si="12"/>
        <v>7</v>
      </c>
      <c r="T149" t="str">
        <f t="shared" si="13"/>
        <v>Apr</v>
      </c>
      <c r="U149" t="str">
        <f t="shared" si="14"/>
        <v>2024</v>
      </c>
    </row>
    <row r="150" spans="1:21" x14ac:dyDescent="0.25">
      <c r="A150" s="1">
        <v>45389</v>
      </c>
      <c r="B150" t="s">
        <v>174</v>
      </c>
      <c r="C150" t="s">
        <v>27</v>
      </c>
      <c r="D150" t="s">
        <v>23</v>
      </c>
      <c r="E150" t="s">
        <v>28</v>
      </c>
      <c r="F150" t="s">
        <v>18</v>
      </c>
      <c r="G150" t="s">
        <v>130</v>
      </c>
      <c r="H150">
        <f t="shared" si="10"/>
        <v>180</v>
      </c>
      <c r="I150">
        <v>45</v>
      </c>
      <c r="J150">
        <v>59</v>
      </c>
      <c r="K150">
        <v>4</v>
      </c>
      <c r="L150" t="s">
        <v>594</v>
      </c>
      <c r="M150">
        <v>33.75</v>
      </c>
      <c r="N150" t="s">
        <v>38</v>
      </c>
      <c r="O150">
        <v>225</v>
      </c>
      <c r="P150">
        <v>45</v>
      </c>
      <c r="Q150" s="2">
        <v>0.51944444444444449</v>
      </c>
      <c r="R150">
        <f t="shared" si="11"/>
        <v>236</v>
      </c>
      <c r="S150">
        <f t="shared" si="12"/>
        <v>7</v>
      </c>
      <c r="T150" t="str">
        <f t="shared" si="13"/>
        <v>Apr</v>
      </c>
      <c r="U150" t="str">
        <f t="shared" si="14"/>
        <v>2024</v>
      </c>
    </row>
    <row r="151" spans="1:21" x14ac:dyDescent="0.25">
      <c r="A151" s="1">
        <v>45389</v>
      </c>
      <c r="B151" t="s">
        <v>73</v>
      </c>
      <c r="C151" t="s">
        <v>42</v>
      </c>
      <c r="D151" t="s">
        <v>16</v>
      </c>
      <c r="E151" t="s">
        <v>28</v>
      </c>
      <c r="F151" t="s">
        <v>18</v>
      </c>
      <c r="G151" t="s">
        <v>40</v>
      </c>
      <c r="H151">
        <f t="shared" si="10"/>
        <v>450</v>
      </c>
      <c r="I151">
        <v>90</v>
      </c>
      <c r="J151">
        <v>117</v>
      </c>
      <c r="K151">
        <v>5</v>
      </c>
      <c r="L151" t="s">
        <v>595</v>
      </c>
      <c r="M151">
        <v>58.5</v>
      </c>
      <c r="N151" t="s">
        <v>38</v>
      </c>
      <c r="O151">
        <v>585</v>
      </c>
      <c r="P151">
        <v>135</v>
      </c>
      <c r="Q151" s="2">
        <v>0.53194444444444444</v>
      </c>
      <c r="R151">
        <f t="shared" si="11"/>
        <v>585</v>
      </c>
      <c r="S151">
        <f t="shared" si="12"/>
        <v>7</v>
      </c>
      <c r="T151" t="str">
        <f t="shared" si="13"/>
        <v>Apr</v>
      </c>
      <c r="U151" t="str">
        <f t="shared" si="14"/>
        <v>2024</v>
      </c>
    </row>
    <row r="152" spans="1:21" x14ac:dyDescent="0.25">
      <c r="A152" s="1">
        <v>45389</v>
      </c>
      <c r="B152" t="s">
        <v>156</v>
      </c>
      <c r="C152" t="s">
        <v>53</v>
      </c>
      <c r="D152" t="s">
        <v>16</v>
      </c>
      <c r="E152" t="s">
        <v>17</v>
      </c>
      <c r="F152" t="s">
        <v>18</v>
      </c>
      <c r="G152" t="s">
        <v>40</v>
      </c>
      <c r="H152">
        <f t="shared" si="10"/>
        <v>360</v>
      </c>
      <c r="I152">
        <v>90</v>
      </c>
      <c r="J152">
        <v>117</v>
      </c>
      <c r="K152">
        <v>4</v>
      </c>
      <c r="L152" t="s">
        <v>596</v>
      </c>
      <c r="M152">
        <v>32.76</v>
      </c>
      <c r="N152" t="s">
        <v>20</v>
      </c>
      <c r="O152">
        <v>468</v>
      </c>
      <c r="P152">
        <v>108</v>
      </c>
      <c r="Q152" s="2">
        <v>0.62986111111111109</v>
      </c>
      <c r="R152">
        <f t="shared" si="11"/>
        <v>468</v>
      </c>
      <c r="S152">
        <f t="shared" si="12"/>
        <v>7</v>
      </c>
      <c r="T152" t="str">
        <f t="shared" si="13"/>
        <v>Apr</v>
      </c>
      <c r="U152" t="str">
        <f t="shared" si="14"/>
        <v>2024</v>
      </c>
    </row>
    <row r="153" spans="1:21" x14ac:dyDescent="0.25">
      <c r="A153" s="1">
        <v>45389</v>
      </c>
      <c r="B153" t="s">
        <v>69</v>
      </c>
      <c r="C153" t="s">
        <v>27</v>
      </c>
      <c r="D153" t="s">
        <v>23</v>
      </c>
      <c r="E153" t="s">
        <v>28</v>
      </c>
      <c r="F153" t="s">
        <v>45</v>
      </c>
      <c r="G153" t="s">
        <v>106</v>
      </c>
      <c r="H153">
        <f t="shared" si="10"/>
        <v>36000</v>
      </c>
      <c r="I153">
        <v>12000</v>
      </c>
      <c r="J153">
        <v>15600</v>
      </c>
      <c r="K153">
        <v>3</v>
      </c>
      <c r="L153" t="s">
        <v>597</v>
      </c>
      <c r="M153">
        <v>2340</v>
      </c>
      <c r="N153" t="s">
        <v>38</v>
      </c>
      <c r="O153">
        <v>41400</v>
      </c>
      <c r="P153">
        <v>5400</v>
      </c>
      <c r="Q153" s="2">
        <v>0.57500000000000007</v>
      </c>
      <c r="R153">
        <f t="shared" si="11"/>
        <v>46800</v>
      </c>
      <c r="S153">
        <f t="shared" si="12"/>
        <v>7</v>
      </c>
      <c r="T153" t="str">
        <f t="shared" si="13"/>
        <v>Apr</v>
      </c>
      <c r="U153" t="str">
        <f t="shared" si="14"/>
        <v>2024</v>
      </c>
    </row>
    <row r="154" spans="1:21" x14ac:dyDescent="0.25">
      <c r="A154" s="1">
        <v>45389</v>
      </c>
      <c r="B154" t="s">
        <v>175</v>
      </c>
      <c r="C154" t="s">
        <v>91</v>
      </c>
      <c r="D154" t="s">
        <v>16</v>
      </c>
      <c r="E154" t="s">
        <v>28</v>
      </c>
      <c r="F154" t="s">
        <v>18</v>
      </c>
      <c r="G154" t="s">
        <v>43</v>
      </c>
      <c r="H154">
        <f t="shared" si="10"/>
        <v>120</v>
      </c>
      <c r="I154">
        <v>20</v>
      </c>
      <c r="J154">
        <v>26</v>
      </c>
      <c r="K154">
        <v>6</v>
      </c>
      <c r="L154" t="s">
        <v>598</v>
      </c>
      <c r="M154">
        <v>10.92</v>
      </c>
      <c r="N154" t="s">
        <v>20</v>
      </c>
      <c r="O154">
        <v>156</v>
      </c>
      <c r="P154">
        <v>36</v>
      </c>
      <c r="Q154" s="2">
        <v>0.80555555555555547</v>
      </c>
      <c r="R154">
        <f t="shared" si="11"/>
        <v>156</v>
      </c>
      <c r="S154">
        <f t="shared" si="12"/>
        <v>7</v>
      </c>
      <c r="T154" t="str">
        <f t="shared" si="13"/>
        <v>Apr</v>
      </c>
      <c r="U154" t="str">
        <f t="shared" si="14"/>
        <v>2024</v>
      </c>
    </row>
    <row r="155" spans="1:21" x14ac:dyDescent="0.25">
      <c r="A155" s="1">
        <v>45389</v>
      </c>
      <c r="B155" t="s">
        <v>88</v>
      </c>
      <c r="C155" t="s">
        <v>27</v>
      </c>
      <c r="D155" t="s">
        <v>23</v>
      </c>
      <c r="E155" t="s">
        <v>17</v>
      </c>
      <c r="F155" t="s">
        <v>18</v>
      </c>
      <c r="G155" t="s">
        <v>40</v>
      </c>
      <c r="H155">
        <f t="shared" si="10"/>
        <v>360</v>
      </c>
      <c r="I155">
        <v>90</v>
      </c>
      <c r="J155">
        <v>117</v>
      </c>
      <c r="K155">
        <v>4</v>
      </c>
      <c r="L155" t="s">
        <v>599</v>
      </c>
      <c r="M155">
        <v>56.16</v>
      </c>
      <c r="N155" t="s">
        <v>20</v>
      </c>
      <c r="O155">
        <v>468</v>
      </c>
      <c r="P155">
        <v>108</v>
      </c>
      <c r="Q155" s="2">
        <v>0.67152777777777783</v>
      </c>
      <c r="R155">
        <f t="shared" si="11"/>
        <v>468</v>
      </c>
      <c r="S155">
        <f t="shared" si="12"/>
        <v>7</v>
      </c>
      <c r="T155" t="str">
        <f t="shared" si="13"/>
        <v>Apr</v>
      </c>
      <c r="U155" t="str">
        <f t="shared" si="14"/>
        <v>2024</v>
      </c>
    </row>
    <row r="156" spans="1:21" x14ac:dyDescent="0.25">
      <c r="A156" s="1">
        <v>45389</v>
      </c>
      <c r="B156" t="s">
        <v>74</v>
      </c>
      <c r="C156" t="s">
        <v>27</v>
      </c>
      <c r="D156" t="s">
        <v>16</v>
      </c>
      <c r="E156" t="s">
        <v>28</v>
      </c>
      <c r="F156" t="s">
        <v>45</v>
      </c>
      <c r="G156" t="s">
        <v>46</v>
      </c>
      <c r="H156">
        <f t="shared" si="10"/>
        <v>385000</v>
      </c>
      <c r="I156">
        <v>55000</v>
      </c>
      <c r="J156">
        <v>71500</v>
      </c>
      <c r="K156">
        <v>7</v>
      </c>
      <c r="L156" t="s">
        <v>600</v>
      </c>
      <c r="M156">
        <v>10725</v>
      </c>
      <c r="N156" t="s">
        <v>38</v>
      </c>
      <c r="O156">
        <v>500500</v>
      </c>
      <c r="P156">
        <v>115500</v>
      </c>
      <c r="Q156" s="2">
        <v>0.49722222222222223</v>
      </c>
      <c r="R156">
        <f t="shared" si="11"/>
        <v>500500</v>
      </c>
      <c r="S156">
        <f t="shared" si="12"/>
        <v>7</v>
      </c>
      <c r="T156" t="str">
        <f t="shared" si="13"/>
        <v>Apr</v>
      </c>
      <c r="U156" t="str">
        <f t="shared" si="14"/>
        <v>2024</v>
      </c>
    </row>
    <row r="157" spans="1:21" x14ac:dyDescent="0.25">
      <c r="A157" s="1">
        <v>45389</v>
      </c>
      <c r="B157" t="s">
        <v>144</v>
      </c>
      <c r="C157" t="s">
        <v>27</v>
      </c>
      <c r="D157" t="s">
        <v>16</v>
      </c>
      <c r="E157" t="s">
        <v>28</v>
      </c>
      <c r="F157" t="s">
        <v>61</v>
      </c>
      <c r="G157" t="s">
        <v>164</v>
      </c>
      <c r="H157">
        <f t="shared" si="10"/>
        <v>16000</v>
      </c>
      <c r="I157">
        <v>2000</v>
      </c>
      <c r="J157">
        <v>2600</v>
      </c>
      <c r="K157">
        <v>8</v>
      </c>
      <c r="L157" t="s">
        <v>601</v>
      </c>
      <c r="M157">
        <v>260</v>
      </c>
      <c r="N157" t="s">
        <v>38</v>
      </c>
      <c r="O157">
        <v>20800</v>
      </c>
      <c r="P157">
        <v>4800</v>
      </c>
      <c r="Q157" s="2">
        <v>0.76597222222222217</v>
      </c>
      <c r="R157">
        <f t="shared" si="11"/>
        <v>20800</v>
      </c>
      <c r="S157">
        <f t="shared" si="12"/>
        <v>7</v>
      </c>
      <c r="T157" t="str">
        <f t="shared" si="13"/>
        <v>Apr</v>
      </c>
      <c r="U157" t="str">
        <f t="shared" si="14"/>
        <v>2024</v>
      </c>
    </row>
    <row r="158" spans="1:21" x14ac:dyDescent="0.25">
      <c r="A158" s="1">
        <v>45389</v>
      </c>
      <c r="B158" t="s">
        <v>176</v>
      </c>
      <c r="C158" t="s">
        <v>15</v>
      </c>
      <c r="D158" t="s">
        <v>16</v>
      </c>
      <c r="E158" t="s">
        <v>28</v>
      </c>
      <c r="F158" t="s">
        <v>45</v>
      </c>
      <c r="G158" t="s">
        <v>106</v>
      </c>
      <c r="H158">
        <f t="shared" si="10"/>
        <v>36000</v>
      </c>
      <c r="I158">
        <v>12000</v>
      </c>
      <c r="J158">
        <v>15600</v>
      </c>
      <c r="K158">
        <v>3</v>
      </c>
      <c r="L158" t="s">
        <v>602</v>
      </c>
      <c r="M158">
        <v>2340</v>
      </c>
      <c r="N158" t="s">
        <v>20</v>
      </c>
      <c r="O158">
        <v>45000</v>
      </c>
      <c r="P158">
        <v>9000</v>
      </c>
      <c r="Q158" s="2">
        <v>0.54513888888888895</v>
      </c>
      <c r="R158">
        <f t="shared" si="11"/>
        <v>46800</v>
      </c>
      <c r="S158">
        <f t="shared" si="12"/>
        <v>7</v>
      </c>
      <c r="T158" t="str">
        <f t="shared" si="13"/>
        <v>Apr</v>
      </c>
      <c r="U158" t="str">
        <f t="shared" si="14"/>
        <v>2024</v>
      </c>
    </row>
    <row r="159" spans="1:21" x14ac:dyDescent="0.25">
      <c r="A159" s="1">
        <v>45389</v>
      </c>
      <c r="B159" t="s">
        <v>88</v>
      </c>
      <c r="C159" t="s">
        <v>27</v>
      </c>
      <c r="D159" t="s">
        <v>23</v>
      </c>
      <c r="E159" t="s">
        <v>28</v>
      </c>
      <c r="F159" t="s">
        <v>29</v>
      </c>
      <c r="G159" t="s">
        <v>30</v>
      </c>
      <c r="H159">
        <f t="shared" si="10"/>
        <v>900</v>
      </c>
      <c r="I159">
        <v>180</v>
      </c>
      <c r="J159">
        <v>234</v>
      </c>
      <c r="K159">
        <v>5</v>
      </c>
      <c r="L159" t="s">
        <v>603</v>
      </c>
      <c r="M159">
        <v>100</v>
      </c>
      <c r="N159" t="s">
        <v>25</v>
      </c>
      <c r="O159">
        <v>1170</v>
      </c>
      <c r="P159">
        <v>270</v>
      </c>
      <c r="Q159" s="2">
        <v>0.66319444444444442</v>
      </c>
      <c r="R159">
        <f t="shared" si="11"/>
        <v>1170</v>
      </c>
      <c r="S159">
        <f t="shared" si="12"/>
        <v>7</v>
      </c>
      <c r="T159" t="str">
        <f t="shared" si="13"/>
        <v>Apr</v>
      </c>
      <c r="U159" t="str">
        <f t="shared" si="14"/>
        <v>2024</v>
      </c>
    </row>
    <row r="160" spans="1:21" x14ac:dyDescent="0.25">
      <c r="A160" s="1">
        <v>45389</v>
      </c>
      <c r="B160" t="s">
        <v>124</v>
      </c>
      <c r="C160" t="s">
        <v>27</v>
      </c>
      <c r="D160" t="s">
        <v>16</v>
      </c>
      <c r="E160" t="s">
        <v>28</v>
      </c>
      <c r="F160" t="s">
        <v>18</v>
      </c>
      <c r="G160" t="s">
        <v>113</v>
      </c>
      <c r="H160">
        <f t="shared" si="10"/>
        <v>80</v>
      </c>
      <c r="I160">
        <v>20</v>
      </c>
      <c r="J160">
        <v>26</v>
      </c>
      <c r="K160">
        <v>4</v>
      </c>
      <c r="L160" t="s">
        <v>604</v>
      </c>
      <c r="M160">
        <v>5.2</v>
      </c>
      <c r="N160" t="s">
        <v>25</v>
      </c>
      <c r="O160">
        <v>104</v>
      </c>
      <c r="P160">
        <v>24</v>
      </c>
      <c r="Q160" s="2">
        <v>0.81944444444444453</v>
      </c>
      <c r="R160">
        <f t="shared" si="11"/>
        <v>104</v>
      </c>
      <c r="S160">
        <f t="shared" si="12"/>
        <v>7</v>
      </c>
      <c r="T160" t="str">
        <f t="shared" si="13"/>
        <v>Apr</v>
      </c>
      <c r="U160" t="str">
        <f t="shared" si="14"/>
        <v>2024</v>
      </c>
    </row>
    <row r="161" spans="1:21" x14ac:dyDescent="0.25">
      <c r="A161" s="1">
        <v>45389</v>
      </c>
      <c r="B161" t="s">
        <v>21</v>
      </c>
      <c r="C161" t="s">
        <v>22</v>
      </c>
      <c r="D161" t="s">
        <v>16</v>
      </c>
      <c r="E161" t="s">
        <v>17</v>
      </c>
      <c r="F161" t="s">
        <v>45</v>
      </c>
      <c r="G161" t="s">
        <v>76</v>
      </c>
      <c r="H161">
        <f t="shared" si="10"/>
        <v>10800</v>
      </c>
      <c r="I161">
        <v>1200</v>
      </c>
      <c r="J161">
        <v>1560</v>
      </c>
      <c r="K161">
        <v>9</v>
      </c>
      <c r="L161" t="s">
        <v>605</v>
      </c>
      <c r="M161">
        <v>156</v>
      </c>
      <c r="N161" t="s">
        <v>38</v>
      </c>
      <c r="O161">
        <v>12420</v>
      </c>
      <c r="P161">
        <v>1620</v>
      </c>
      <c r="Q161" s="2">
        <v>0.58194444444444449</v>
      </c>
      <c r="R161">
        <f t="shared" si="11"/>
        <v>14040</v>
      </c>
      <c r="S161">
        <f t="shared" si="12"/>
        <v>7</v>
      </c>
      <c r="T161" t="str">
        <f t="shared" si="13"/>
        <v>Apr</v>
      </c>
      <c r="U161" t="str">
        <f t="shared" si="14"/>
        <v>2024</v>
      </c>
    </row>
    <row r="162" spans="1:21" x14ac:dyDescent="0.25">
      <c r="A162" s="1">
        <v>45389</v>
      </c>
      <c r="B162" t="s">
        <v>37</v>
      </c>
      <c r="C162" t="s">
        <v>15</v>
      </c>
      <c r="D162" t="s">
        <v>16</v>
      </c>
      <c r="E162" t="s">
        <v>28</v>
      </c>
      <c r="F162" t="s">
        <v>80</v>
      </c>
      <c r="G162" t="s">
        <v>177</v>
      </c>
      <c r="H162">
        <f t="shared" si="10"/>
        <v>280</v>
      </c>
      <c r="I162">
        <v>70</v>
      </c>
      <c r="J162">
        <v>91</v>
      </c>
      <c r="K162">
        <v>4</v>
      </c>
      <c r="L162" t="s">
        <v>606</v>
      </c>
      <c r="M162">
        <v>35</v>
      </c>
      <c r="N162" t="s">
        <v>38</v>
      </c>
      <c r="O162">
        <v>350</v>
      </c>
      <c r="P162">
        <v>70</v>
      </c>
      <c r="Q162" s="2">
        <v>0.61319444444444449</v>
      </c>
      <c r="R162">
        <f t="shared" si="11"/>
        <v>364</v>
      </c>
      <c r="S162">
        <f t="shared" si="12"/>
        <v>7</v>
      </c>
      <c r="T162" t="str">
        <f t="shared" si="13"/>
        <v>Apr</v>
      </c>
      <c r="U162" t="str">
        <f t="shared" si="14"/>
        <v>2024</v>
      </c>
    </row>
    <row r="163" spans="1:21" x14ac:dyDescent="0.25">
      <c r="A163" s="1">
        <v>45389</v>
      </c>
      <c r="B163" t="s">
        <v>144</v>
      </c>
      <c r="C163" t="s">
        <v>27</v>
      </c>
      <c r="D163" t="s">
        <v>23</v>
      </c>
      <c r="E163" t="s">
        <v>17</v>
      </c>
      <c r="F163" t="s">
        <v>18</v>
      </c>
      <c r="G163" t="s">
        <v>43</v>
      </c>
      <c r="H163">
        <f t="shared" si="10"/>
        <v>120</v>
      </c>
      <c r="I163">
        <v>20</v>
      </c>
      <c r="J163">
        <v>26</v>
      </c>
      <c r="K163">
        <v>6</v>
      </c>
      <c r="L163" t="s">
        <v>607</v>
      </c>
      <c r="M163">
        <v>15.6</v>
      </c>
      <c r="N163" t="s">
        <v>25</v>
      </c>
      <c r="O163">
        <v>156</v>
      </c>
      <c r="P163">
        <v>36</v>
      </c>
      <c r="Q163" s="2">
        <v>0.8041666666666667</v>
      </c>
      <c r="R163">
        <f t="shared" si="11"/>
        <v>156</v>
      </c>
      <c r="S163">
        <f t="shared" si="12"/>
        <v>7</v>
      </c>
      <c r="T163" t="str">
        <f t="shared" si="13"/>
        <v>Apr</v>
      </c>
      <c r="U163" t="str">
        <f t="shared" si="14"/>
        <v>2024</v>
      </c>
    </row>
    <row r="164" spans="1:21" x14ac:dyDescent="0.25">
      <c r="A164" s="1">
        <v>45419</v>
      </c>
      <c r="B164" t="s">
        <v>50</v>
      </c>
      <c r="C164" t="s">
        <v>27</v>
      </c>
      <c r="D164" t="s">
        <v>16</v>
      </c>
      <c r="E164" t="s">
        <v>28</v>
      </c>
      <c r="F164" t="s">
        <v>45</v>
      </c>
      <c r="G164" t="s">
        <v>106</v>
      </c>
      <c r="H164">
        <f t="shared" si="10"/>
        <v>60000</v>
      </c>
      <c r="I164">
        <v>12000</v>
      </c>
      <c r="J164">
        <v>15600</v>
      </c>
      <c r="K164">
        <v>5</v>
      </c>
      <c r="L164" t="s">
        <v>608</v>
      </c>
      <c r="M164">
        <v>2340</v>
      </c>
      <c r="N164" t="s">
        <v>25</v>
      </c>
      <c r="O164">
        <v>78000</v>
      </c>
      <c r="P164">
        <v>18000</v>
      </c>
      <c r="Q164" s="2">
        <v>0.81874999999999998</v>
      </c>
      <c r="R164">
        <f t="shared" si="11"/>
        <v>78000</v>
      </c>
      <c r="S164">
        <f t="shared" si="12"/>
        <v>7</v>
      </c>
      <c r="T164" t="str">
        <f t="shared" si="13"/>
        <v>May</v>
      </c>
      <c r="U164" t="str">
        <f t="shared" si="14"/>
        <v>2024</v>
      </c>
    </row>
    <row r="165" spans="1:21" x14ac:dyDescent="0.25">
      <c r="A165" s="1">
        <v>45419</v>
      </c>
      <c r="B165" t="s">
        <v>156</v>
      </c>
      <c r="C165" t="s">
        <v>53</v>
      </c>
      <c r="D165" t="s">
        <v>23</v>
      </c>
      <c r="E165" t="s">
        <v>17</v>
      </c>
      <c r="F165" t="s">
        <v>45</v>
      </c>
      <c r="G165" t="s">
        <v>106</v>
      </c>
      <c r="H165">
        <f t="shared" si="10"/>
        <v>96000</v>
      </c>
      <c r="I165">
        <v>12000</v>
      </c>
      <c r="J165">
        <v>15600</v>
      </c>
      <c r="K165">
        <v>8</v>
      </c>
      <c r="L165" t="s">
        <v>609</v>
      </c>
      <c r="M165">
        <v>2340</v>
      </c>
      <c r="N165" t="s">
        <v>38</v>
      </c>
      <c r="O165">
        <v>120000</v>
      </c>
      <c r="P165">
        <v>24000</v>
      </c>
      <c r="Q165" s="2">
        <v>0.68125000000000002</v>
      </c>
      <c r="R165">
        <f t="shared" si="11"/>
        <v>124800</v>
      </c>
      <c r="S165">
        <f t="shared" si="12"/>
        <v>7</v>
      </c>
      <c r="T165" t="str">
        <f t="shared" si="13"/>
        <v>May</v>
      </c>
      <c r="U165" t="str">
        <f t="shared" si="14"/>
        <v>2024</v>
      </c>
    </row>
    <row r="166" spans="1:21" x14ac:dyDescent="0.25">
      <c r="A166" s="1">
        <v>45419</v>
      </c>
      <c r="B166" t="s">
        <v>31</v>
      </c>
      <c r="C166" t="s">
        <v>27</v>
      </c>
      <c r="D166" t="s">
        <v>16</v>
      </c>
      <c r="E166" t="s">
        <v>28</v>
      </c>
      <c r="F166" t="s">
        <v>61</v>
      </c>
      <c r="G166" t="s">
        <v>62</v>
      </c>
      <c r="H166">
        <f t="shared" si="10"/>
        <v>6300</v>
      </c>
      <c r="I166">
        <v>900</v>
      </c>
      <c r="J166">
        <v>1170</v>
      </c>
      <c r="K166">
        <v>7</v>
      </c>
      <c r="L166" t="s">
        <v>610</v>
      </c>
      <c r="M166">
        <v>117</v>
      </c>
      <c r="N166" t="s">
        <v>20</v>
      </c>
      <c r="O166">
        <v>8190</v>
      </c>
      <c r="P166">
        <v>1890</v>
      </c>
      <c r="Q166" s="2">
        <v>0.8222222222222223</v>
      </c>
      <c r="R166">
        <f t="shared" si="11"/>
        <v>8190</v>
      </c>
      <c r="S166">
        <f t="shared" si="12"/>
        <v>7</v>
      </c>
      <c r="T166" t="str">
        <f t="shared" si="13"/>
        <v>May</v>
      </c>
      <c r="U166" t="str">
        <f t="shared" si="14"/>
        <v>2024</v>
      </c>
    </row>
    <row r="167" spans="1:21" x14ac:dyDescent="0.25">
      <c r="A167" s="1">
        <v>45419</v>
      </c>
      <c r="B167" t="s">
        <v>131</v>
      </c>
      <c r="C167" t="s">
        <v>27</v>
      </c>
      <c r="D167" t="s">
        <v>16</v>
      </c>
      <c r="E167" t="s">
        <v>17</v>
      </c>
      <c r="F167" t="s">
        <v>61</v>
      </c>
      <c r="G167" t="s">
        <v>119</v>
      </c>
      <c r="H167">
        <f t="shared" si="10"/>
        <v>1500</v>
      </c>
      <c r="I167">
        <v>500</v>
      </c>
      <c r="J167">
        <v>650</v>
      </c>
      <c r="K167">
        <v>3</v>
      </c>
      <c r="L167" t="s">
        <v>611</v>
      </c>
      <c r="M167">
        <v>100</v>
      </c>
      <c r="N167" t="s">
        <v>20</v>
      </c>
      <c r="O167">
        <v>1950</v>
      </c>
      <c r="P167">
        <v>450</v>
      </c>
      <c r="Q167" s="2">
        <v>0.8208333333333333</v>
      </c>
      <c r="R167">
        <f t="shared" si="11"/>
        <v>1950</v>
      </c>
      <c r="S167">
        <f t="shared" si="12"/>
        <v>7</v>
      </c>
      <c r="T167" t="str">
        <f t="shared" si="13"/>
        <v>May</v>
      </c>
      <c r="U167" t="str">
        <f t="shared" si="14"/>
        <v>2024</v>
      </c>
    </row>
    <row r="168" spans="1:21" x14ac:dyDescent="0.25">
      <c r="A168" s="1">
        <v>45419</v>
      </c>
      <c r="B168" t="s">
        <v>139</v>
      </c>
      <c r="C168" t="s">
        <v>27</v>
      </c>
      <c r="D168" t="s">
        <v>16</v>
      </c>
      <c r="E168" t="s">
        <v>17</v>
      </c>
      <c r="F168" t="s">
        <v>61</v>
      </c>
      <c r="G168" t="s">
        <v>108</v>
      </c>
      <c r="H168">
        <f t="shared" si="10"/>
        <v>1500</v>
      </c>
      <c r="I168">
        <v>1500</v>
      </c>
      <c r="J168">
        <v>1950</v>
      </c>
      <c r="K168">
        <v>1</v>
      </c>
      <c r="L168" t="s">
        <v>612</v>
      </c>
      <c r="M168">
        <v>97.5</v>
      </c>
      <c r="N168" t="s">
        <v>25</v>
      </c>
      <c r="O168">
        <v>1950</v>
      </c>
      <c r="P168">
        <v>450</v>
      </c>
      <c r="Q168" s="2">
        <v>0.64166666666666672</v>
      </c>
      <c r="R168">
        <f t="shared" si="11"/>
        <v>1950</v>
      </c>
      <c r="S168">
        <f t="shared" si="12"/>
        <v>7</v>
      </c>
      <c r="T168" t="str">
        <f t="shared" si="13"/>
        <v>May</v>
      </c>
      <c r="U168" t="str">
        <f t="shared" si="14"/>
        <v>2024</v>
      </c>
    </row>
    <row r="169" spans="1:21" x14ac:dyDescent="0.25">
      <c r="A169" s="1">
        <v>45419</v>
      </c>
      <c r="B169" t="s">
        <v>73</v>
      </c>
      <c r="C169" t="s">
        <v>42</v>
      </c>
      <c r="D169" t="s">
        <v>23</v>
      </c>
      <c r="E169" t="s">
        <v>17</v>
      </c>
      <c r="F169" t="s">
        <v>18</v>
      </c>
      <c r="G169" t="s">
        <v>116</v>
      </c>
      <c r="H169">
        <f t="shared" si="10"/>
        <v>540</v>
      </c>
      <c r="I169">
        <v>60</v>
      </c>
      <c r="J169">
        <v>78</v>
      </c>
      <c r="K169">
        <v>9</v>
      </c>
      <c r="L169" t="s">
        <v>613</v>
      </c>
      <c r="M169">
        <v>67.5</v>
      </c>
      <c r="N169" t="s">
        <v>25</v>
      </c>
      <c r="O169">
        <v>675</v>
      </c>
      <c r="P169">
        <v>135</v>
      </c>
      <c r="Q169" s="2">
        <v>0.59166666666666667</v>
      </c>
      <c r="R169">
        <f t="shared" si="11"/>
        <v>702</v>
      </c>
      <c r="S169">
        <f t="shared" si="12"/>
        <v>7</v>
      </c>
      <c r="T169" t="str">
        <f t="shared" si="13"/>
        <v>May</v>
      </c>
      <c r="U169" t="str">
        <f t="shared" si="14"/>
        <v>2024</v>
      </c>
    </row>
    <row r="170" spans="1:21" x14ac:dyDescent="0.25">
      <c r="A170" s="1">
        <v>45419</v>
      </c>
      <c r="B170" t="s">
        <v>63</v>
      </c>
      <c r="C170" t="s">
        <v>42</v>
      </c>
      <c r="D170" t="s">
        <v>16</v>
      </c>
      <c r="E170" t="s">
        <v>28</v>
      </c>
      <c r="F170" t="s">
        <v>29</v>
      </c>
      <c r="G170" t="s">
        <v>178</v>
      </c>
      <c r="H170">
        <f t="shared" si="10"/>
        <v>1400</v>
      </c>
      <c r="I170">
        <v>200</v>
      </c>
      <c r="J170">
        <v>260</v>
      </c>
      <c r="K170">
        <v>7</v>
      </c>
      <c r="L170" t="s">
        <v>614</v>
      </c>
      <c r="M170">
        <v>100</v>
      </c>
      <c r="N170" t="s">
        <v>20</v>
      </c>
      <c r="O170">
        <v>1820</v>
      </c>
      <c r="P170">
        <v>420</v>
      </c>
      <c r="Q170" s="2">
        <v>0.56388888888888888</v>
      </c>
      <c r="R170">
        <f t="shared" si="11"/>
        <v>1820</v>
      </c>
      <c r="S170">
        <f t="shared" si="12"/>
        <v>7</v>
      </c>
      <c r="T170" t="str">
        <f t="shared" si="13"/>
        <v>May</v>
      </c>
      <c r="U170" t="str">
        <f t="shared" si="14"/>
        <v>2024</v>
      </c>
    </row>
    <row r="171" spans="1:21" x14ac:dyDescent="0.25">
      <c r="A171" s="1">
        <v>45419</v>
      </c>
      <c r="B171" t="s">
        <v>155</v>
      </c>
      <c r="C171" t="s">
        <v>66</v>
      </c>
      <c r="D171" t="s">
        <v>16</v>
      </c>
      <c r="E171" t="s">
        <v>28</v>
      </c>
      <c r="F171" t="s">
        <v>45</v>
      </c>
      <c r="G171" t="s">
        <v>54</v>
      </c>
      <c r="H171">
        <f t="shared" si="10"/>
        <v>4000</v>
      </c>
      <c r="I171">
        <v>800</v>
      </c>
      <c r="J171">
        <v>1040</v>
      </c>
      <c r="K171">
        <v>5</v>
      </c>
      <c r="L171" t="s">
        <v>615</v>
      </c>
      <c r="M171">
        <v>104</v>
      </c>
      <c r="N171" t="s">
        <v>25</v>
      </c>
      <c r="O171">
        <v>5200</v>
      </c>
      <c r="P171">
        <v>1200</v>
      </c>
      <c r="Q171" s="2">
        <v>0.68055555555555547</v>
      </c>
      <c r="R171">
        <f t="shared" si="11"/>
        <v>5200</v>
      </c>
      <c r="S171">
        <f t="shared" si="12"/>
        <v>7</v>
      </c>
      <c r="T171" t="str">
        <f t="shared" si="13"/>
        <v>May</v>
      </c>
      <c r="U171" t="str">
        <f t="shared" si="14"/>
        <v>2024</v>
      </c>
    </row>
    <row r="172" spans="1:21" x14ac:dyDescent="0.25">
      <c r="A172" s="1">
        <v>45419</v>
      </c>
      <c r="B172" t="s">
        <v>60</v>
      </c>
      <c r="C172" t="s">
        <v>27</v>
      </c>
      <c r="D172" t="s">
        <v>16</v>
      </c>
      <c r="E172" t="s">
        <v>17</v>
      </c>
      <c r="F172" t="s">
        <v>18</v>
      </c>
      <c r="G172" t="s">
        <v>64</v>
      </c>
      <c r="H172">
        <f t="shared" si="10"/>
        <v>420</v>
      </c>
      <c r="I172">
        <v>140</v>
      </c>
      <c r="J172">
        <v>182</v>
      </c>
      <c r="K172">
        <v>3</v>
      </c>
      <c r="L172" t="s">
        <v>616</v>
      </c>
      <c r="M172">
        <v>27.3</v>
      </c>
      <c r="N172" t="s">
        <v>25</v>
      </c>
      <c r="O172">
        <v>546</v>
      </c>
      <c r="P172">
        <v>126</v>
      </c>
      <c r="Q172" s="2">
        <v>0.68819444444444444</v>
      </c>
      <c r="R172">
        <f t="shared" si="11"/>
        <v>546</v>
      </c>
      <c r="S172">
        <f t="shared" si="12"/>
        <v>7</v>
      </c>
      <c r="T172" t="str">
        <f t="shared" si="13"/>
        <v>May</v>
      </c>
      <c r="U172" t="str">
        <f t="shared" si="14"/>
        <v>2024</v>
      </c>
    </row>
    <row r="173" spans="1:21" x14ac:dyDescent="0.25">
      <c r="A173" s="1">
        <v>45419</v>
      </c>
      <c r="B173" t="s">
        <v>35</v>
      </c>
      <c r="C173" t="s">
        <v>15</v>
      </c>
      <c r="D173" t="s">
        <v>23</v>
      </c>
      <c r="E173" t="s">
        <v>17</v>
      </c>
      <c r="F173" t="s">
        <v>29</v>
      </c>
      <c r="G173" t="s">
        <v>138</v>
      </c>
      <c r="H173">
        <f t="shared" si="10"/>
        <v>250</v>
      </c>
      <c r="I173">
        <v>50</v>
      </c>
      <c r="J173">
        <v>65</v>
      </c>
      <c r="K173">
        <v>5</v>
      </c>
      <c r="L173" t="s">
        <v>617</v>
      </c>
      <c r="M173">
        <v>32.5</v>
      </c>
      <c r="N173" t="s">
        <v>25</v>
      </c>
      <c r="O173">
        <v>325</v>
      </c>
      <c r="P173">
        <v>75</v>
      </c>
      <c r="Q173" s="2">
        <v>0.63194444444444442</v>
      </c>
      <c r="R173">
        <f t="shared" si="11"/>
        <v>325</v>
      </c>
      <c r="S173">
        <f t="shared" si="12"/>
        <v>7</v>
      </c>
      <c r="T173" t="str">
        <f t="shared" si="13"/>
        <v>May</v>
      </c>
      <c r="U173" t="str">
        <f t="shared" si="14"/>
        <v>2024</v>
      </c>
    </row>
    <row r="174" spans="1:21" x14ac:dyDescent="0.25">
      <c r="A174" s="1">
        <v>45419</v>
      </c>
      <c r="B174" t="s">
        <v>179</v>
      </c>
      <c r="C174" t="s">
        <v>27</v>
      </c>
      <c r="D174" t="s">
        <v>16</v>
      </c>
      <c r="E174" t="s">
        <v>28</v>
      </c>
      <c r="F174" t="s">
        <v>45</v>
      </c>
      <c r="G174" t="s">
        <v>76</v>
      </c>
      <c r="H174">
        <f t="shared" si="10"/>
        <v>3600</v>
      </c>
      <c r="I174">
        <v>1200</v>
      </c>
      <c r="J174">
        <v>1560</v>
      </c>
      <c r="K174">
        <v>3</v>
      </c>
      <c r="L174" t="s">
        <v>618</v>
      </c>
      <c r="M174">
        <v>156</v>
      </c>
      <c r="N174" t="s">
        <v>38</v>
      </c>
      <c r="O174">
        <v>4680</v>
      </c>
      <c r="P174">
        <v>1080</v>
      </c>
      <c r="Q174" s="2">
        <v>0.48333333333333334</v>
      </c>
      <c r="R174">
        <f t="shared" si="11"/>
        <v>4680</v>
      </c>
      <c r="S174">
        <f t="shared" si="12"/>
        <v>7</v>
      </c>
      <c r="T174" t="str">
        <f t="shared" si="13"/>
        <v>May</v>
      </c>
      <c r="U174" t="str">
        <f t="shared" si="14"/>
        <v>2024</v>
      </c>
    </row>
    <row r="175" spans="1:21" x14ac:dyDescent="0.25">
      <c r="A175" s="1">
        <v>45419</v>
      </c>
      <c r="B175" t="s">
        <v>136</v>
      </c>
      <c r="C175" t="s">
        <v>15</v>
      </c>
      <c r="D175" t="s">
        <v>16</v>
      </c>
      <c r="E175" t="s">
        <v>17</v>
      </c>
      <c r="F175" t="s">
        <v>61</v>
      </c>
      <c r="G175" t="s">
        <v>180</v>
      </c>
      <c r="H175">
        <f t="shared" si="10"/>
        <v>3600</v>
      </c>
      <c r="I175">
        <v>600</v>
      </c>
      <c r="J175">
        <v>780</v>
      </c>
      <c r="K175">
        <v>6</v>
      </c>
      <c r="L175" t="s">
        <v>619</v>
      </c>
      <c r="M175">
        <v>100</v>
      </c>
      <c r="N175" t="s">
        <v>25</v>
      </c>
      <c r="O175">
        <v>4680</v>
      </c>
      <c r="P175">
        <v>1080</v>
      </c>
      <c r="Q175" s="2">
        <v>0.53125</v>
      </c>
      <c r="R175">
        <f t="shared" si="11"/>
        <v>4680</v>
      </c>
      <c r="S175">
        <f t="shared" si="12"/>
        <v>7</v>
      </c>
      <c r="T175" t="str">
        <f t="shared" si="13"/>
        <v>May</v>
      </c>
      <c r="U175" t="str">
        <f t="shared" si="14"/>
        <v>2024</v>
      </c>
    </row>
    <row r="176" spans="1:21" x14ac:dyDescent="0.25">
      <c r="A176" s="1">
        <v>45419</v>
      </c>
      <c r="B176" t="s">
        <v>181</v>
      </c>
      <c r="C176" t="s">
        <v>53</v>
      </c>
      <c r="D176" t="s">
        <v>16</v>
      </c>
      <c r="E176" t="s">
        <v>28</v>
      </c>
      <c r="F176" t="s">
        <v>18</v>
      </c>
      <c r="G176" t="s">
        <v>113</v>
      </c>
      <c r="H176">
        <f t="shared" si="10"/>
        <v>140</v>
      </c>
      <c r="I176">
        <v>20</v>
      </c>
      <c r="J176">
        <v>26</v>
      </c>
      <c r="K176">
        <v>7</v>
      </c>
      <c r="L176" t="s">
        <v>620</v>
      </c>
      <c r="M176">
        <v>12.74</v>
      </c>
      <c r="N176" t="s">
        <v>20</v>
      </c>
      <c r="O176">
        <v>182</v>
      </c>
      <c r="P176">
        <v>42</v>
      </c>
      <c r="Q176" s="2">
        <v>0.80347222222222225</v>
      </c>
      <c r="R176">
        <f t="shared" si="11"/>
        <v>182</v>
      </c>
      <c r="S176">
        <f t="shared" si="12"/>
        <v>7</v>
      </c>
      <c r="T176" t="str">
        <f t="shared" si="13"/>
        <v>May</v>
      </c>
      <c r="U176" t="str">
        <f t="shared" si="14"/>
        <v>2024</v>
      </c>
    </row>
    <row r="177" spans="1:21" x14ac:dyDescent="0.25">
      <c r="A177" s="1">
        <v>45419</v>
      </c>
      <c r="B177" t="s">
        <v>97</v>
      </c>
      <c r="C177" t="s">
        <v>27</v>
      </c>
      <c r="D177" t="s">
        <v>23</v>
      </c>
      <c r="E177" t="s">
        <v>28</v>
      </c>
      <c r="F177" t="s">
        <v>18</v>
      </c>
      <c r="G177" t="s">
        <v>121</v>
      </c>
      <c r="H177">
        <f t="shared" si="10"/>
        <v>220</v>
      </c>
      <c r="I177">
        <v>55</v>
      </c>
      <c r="J177">
        <v>72</v>
      </c>
      <c r="K177">
        <v>4</v>
      </c>
      <c r="L177" t="s">
        <v>621</v>
      </c>
      <c r="M177">
        <v>28.6</v>
      </c>
      <c r="N177" t="s">
        <v>25</v>
      </c>
      <c r="O177">
        <v>286</v>
      </c>
      <c r="P177">
        <v>66</v>
      </c>
      <c r="Q177" s="2">
        <v>0.7319444444444444</v>
      </c>
      <c r="R177">
        <f t="shared" si="11"/>
        <v>288</v>
      </c>
      <c r="S177">
        <f t="shared" si="12"/>
        <v>7</v>
      </c>
      <c r="T177" t="str">
        <f t="shared" si="13"/>
        <v>May</v>
      </c>
      <c r="U177" t="str">
        <f t="shared" si="14"/>
        <v>2024</v>
      </c>
    </row>
    <row r="178" spans="1:21" x14ac:dyDescent="0.25">
      <c r="A178" s="1">
        <v>45419</v>
      </c>
      <c r="B178" t="s">
        <v>73</v>
      </c>
      <c r="C178" t="s">
        <v>42</v>
      </c>
      <c r="D178" t="s">
        <v>23</v>
      </c>
      <c r="E178" t="s">
        <v>28</v>
      </c>
      <c r="F178" t="s">
        <v>45</v>
      </c>
      <c r="G178" t="s">
        <v>76</v>
      </c>
      <c r="H178">
        <f t="shared" si="10"/>
        <v>8400</v>
      </c>
      <c r="I178">
        <v>1200</v>
      </c>
      <c r="J178">
        <v>1560</v>
      </c>
      <c r="K178">
        <v>7</v>
      </c>
      <c r="L178" t="s">
        <v>622</v>
      </c>
      <c r="M178">
        <v>156</v>
      </c>
      <c r="N178" t="s">
        <v>25</v>
      </c>
      <c r="O178">
        <v>10500</v>
      </c>
      <c r="P178">
        <v>2100</v>
      </c>
      <c r="Q178" s="2">
        <v>0.50277777777777777</v>
      </c>
      <c r="R178">
        <f t="shared" si="11"/>
        <v>10920</v>
      </c>
      <c r="S178">
        <f t="shared" si="12"/>
        <v>7</v>
      </c>
      <c r="T178" t="str">
        <f t="shared" si="13"/>
        <v>May</v>
      </c>
      <c r="U178" t="str">
        <f t="shared" si="14"/>
        <v>2024</v>
      </c>
    </row>
    <row r="179" spans="1:21" x14ac:dyDescent="0.25">
      <c r="A179" s="1">
        <v>45419</v>
      </c>
      <c r="B179" t="s">
        <v>157</v>
      </c>
      <c r="C179" t="s">
        <v>15</v>
      </c>
      <c r="D179" t="s">
        <v>23</v>
      </c>
      <c r="E179" t="s">
        <v>28</v>
      </c>
      <c r="F179" t="s">
        <v>18</v>
      </c>
      <c r="G179" t="s">
        <v>121</v>
      </c>
      <c r="H179">
        <f t="shared" si="10"/>
        <v>330</v>
      </c>
      <c r="I179">
        <v>55</v>
      </c>
      <c r="J179">
        <v>72</v>
      </c>
      <c r="K179">
        <v>6</v>
      </c>
      <c r="L179" t="s">
        <v>623</v>
      </c>
      <c r="M179">
        <v>56.924999999999997</v>
      </c>
      <c r="N179" t="s">
        <v>38</v>
      </c>
      <c r="O179">
        <v>379.5</v>
      </c>
      <c r="P179">
        <v>49.5</v>
      </c>
      <c r="Q179" s="2">
        <v>0.68125000000000002</v>
      </c>
      <c r="R179">
        <f t="shared" si="11"/>
        <v>432</v>
      </c>
      <c r="S179">
        <f t="shared" si="12"/>
        <v>7</v>
      </c>
      <c r="T179" t="str">
        <f t="shared" si="13"/>
        <v>May</v>
      </c>
      <c r="U179" t="str">
        <f t="shared" si="14"/>
        <v>2024</v>
      </c>
    </row>
    <row r="180" spans="1:21" x14ac:dyDescent="0.25">
      <c r="A180" s="1">
        <v>45419</v>
      </c>
      <c r="B180" t="s">
        <v>144</v>
      </c>
      <c r="C180" t="s">
        <v>27</v>
      </c>
      <c r="D180" t="s">
        <v>23</v>
      </c>
      <c r="E180" t="s">
        <v>17</v>
      </c>
      <c r="F180" t="s">
        <v>61</v>
      </c>
      <c r="G180" t="s">
        <v>119</v>
      </c>
      <c r="H180">
        <f t="shared" si="10"/>
        <v>2500</v>
      </c>
      <c r="I180">
        <v>500</v>
      </c>
      <c r="J180">
        <v>650</v>
      </c>
      <c r="K180">
        <v>5</v>
      </c>
      <c r="L180" t="s">
        <v>624</v>
      </c>
      <c r="M180">
        <v>100</v>
      </c>
      <c r="N180" t="s">
        <v>38</v>
      </c>
      <c r="O180">
        <v>3250</v>
      </c>
      <c r="P180">
        <v>750</v>
      </c>
      <c r="Q180" s="2">
        <v>0.7090277777777777</v>
      </c>
      <c r="R180">
        <f t="shared" si="11"/>
        <v>3250</v>
      </c>
      <c r="S180">
        <f t="shared" si="12"/>
        <v>7</v>
      </c>
      <c r="T180" t="str">
        <f t="shared" si="13"/>
        <v>May</v>
      </c>
      <c r="U180" t="str">
        <f t="shared" si="14"/>
        <v>2024</v>
      </c>
    </row>
    <row r="181" spans="1:21" x14ac:dyDescent="0.25">
      <c r="A181" s="1">
        <v>45419</v>
      </c>
      <c r="B181" t="s">
        <v>182</v>
      </c>
      <c r="C181" t="s">
        <v>22</v>
      </c>
      <c r="D181" t="s">
        <v>23</v>
      </c>
      <c r="E181" t="s">
        <v>17</v>
      </c>
      <c r="F181" t="s">
        <v>18</v>
      </c>
      <c r="G181" t="s">
        <v>116</v>
      </c>
      <c r="H181">
        <f t="shared" si="10"/>
        <v>300</v>
      </c>
      <c r="I181">
        <v>60</v>
      </c>
      <c r="J181">
        <v>78</v>
      </c>
      <c r="K181">
        <v>5</v>
      </c>
      <c r="L181" t="s">
        <v>625</v>
      </c>
      <c r="M181">
        <v>37.5</v>
      </c>
      <c r="N181" t="s">
        <v>25</v>
      </c>
      <c r="O181">
        <v>375</v>
      </c>
      <c r="P181">
        <v>75</v>
      </c>
      <c r="Q181" s="2">
        <v>0.4513888888888889</v>
      </c>
      <c r="R181">
        <f t="shared" si="11"/>
        <v>390</v>
      </c>
      <c r="S181">
        <f t="shared" si="12"/>
        <v>7</v>
      </c>
      <c r="T181" t="str">
        <f t="shared" si="13"/>
        <v>May</v>
      </c>
      <c r="U181" t="str">
        <f t="shared" si="14"/>
        <v>2024</v>
      </c>
    </row>
    <row r="182" spans="1:21" x14ac:dyDescent="0.25">
      <c r="A182" s="1">
        <v>45419</v>
      </c>
      <c r="B182" t="s">
        <v>83</v>
      </c>
      <c r="C182" t="s">
        <v>27</v>
      </c>
      <c r="D182" t="s">
        <v>16</v>
      </c>
      <c r="E182" t="s">
        <v>28</v>
      </c>
      <c r="F182" t="s">
        <v>18</v>
      </c>
      <c r="G182" t="s">
        <v>43</v>
      </c>
      <c r="H182">
        <f t="shared" si="10"/>
        <v>80</v>
      </c>
      <c r="I182">
        <v>20</v>
      </c>
      <c r="J182">
        <v>26</v>
      </c>
      <c r="K182">
        <v>4</v>
      </c>
      <c r="L182" t="s">
        <v>626</v>
      </c>
      <c r="M182">
        <v>10.4</v>
      </c>
      <c r="N182" t="s">
        <v>38</v>
      </c>
      <c r="O182">
        <v>104</v>
      </c>
      <c r="P182">
        <v>24</v>
      </c>
      <c r="Q182" s="2">
        <v>0.8027777777777777</v>
      </c>
      <c r="R182">
        <f t="shared" si="11"/>
        <v>104</v>
      </c>
      <c r="S182">
        <f t="shared" si="12"/>
        <v>7</v>
      </c>
      <c r="T182" t="str">
        <f t="shared" si="13"/>
        <v>May</v>
      </c>
      <c r="U182" t="str">
        <f t="shared" si="14"/>
        <v>2024</v>
      </c>
    </row>
    <row r="183" spans="1:21" x14ac:dyDescent="0.25">
      <c r="A183" s="1">
        <v>45419</v>
      </c>
      <c r="B183" t="s">
        <v>183</v>
      </c>
      <c r="C183" t="s">
        <v>22</v>
      </c>
      <c r="D183" t="s">
        <v>16</v>
      </c>
      <c r="E183" t="s">
        <v>17</v>
      </c>
      <c r="F183" t="s">
        <v>80</v>
      </c>
      <c r="G183" t="s">
        <v>141</v>
      </c>
      <c r="H183">
        <f t="shared" si="10"/>
        <v>300</v>
      </c>
      <c r="I183">
        <v>50</v>
      </c>
      <c r="J183">
        <v>65</v>
      </c>
      <c r="K183">
        <v>6</v>
      </c>
      <c r="L183" t="s">
        <v>627</v>
      </c>
      <c r="M183">
        <v>39</v>
      </c>
      <c r="N183" t="s">
        <v>38</v>
      </c>
      <c r="O183">
        <v>390</v>
      </c>
      <c r="P183">
        <v>90</v>
      </c>
      <c r="Q183" s="2">
        <v>0.69930555555555562</v>
      </c>
      <c r="R183">
        <f t="shared" si="11"/>
        <v>390</v>
      </c>
      <c r="S183">
        <f t="shared" si="12"/>
        <v>7</v>
      </c>
      <c r="T183" t="str">
        <f t="shared" si="13"/>
        <v>May</v>
      </c>
      <c r="U183" t="str">
        <f t="shared" si="14"/>
        <v>2024</v>
      </c>
    </row>
    <row r="184" spans="1:21" x14ac:dyDescent="0.25">
      <c r="A184" s="1">
        <v>45419</v>
      </c>
      <c r="B184" t="s">
        <v>171</v>
      </c>
      <c r="C184" t="s">
        <v>22</v>
      </c>
      <c r="D184" t="s">
        <v>16</v>
      </c>
      <c r="E184" t="s">
        <v>28</v>
      </c>
      <c r="F184" t="s">
        <v>18</v>
      </c>
      <c r="G184" t="s">
        <v>116</v>
      </c>
      <c r="H184">
        <f t="shared" si="10"/>
        <v>240</v>
      </c>
      <c r="I184">
        <v>60</v>
      </c>
      <c r="J184">
        <v>78</v>
      </c>
      <c r="K184">
        <v>4</v>
      </c>
      <c r="L184" t="s">
        <v>628</v>
      </c>
      <c r="M184">
        <v>21.84</v>
      </c>
      <c r="N184" t="s">
        <v>20</v>
      </c>
      <c r="O184">
        <v>312</v>
      </c>
      <c r="P184">
        <v>72</v>
      </c>
      <c r="Q184" s="2">
        <v>0.41666666666666669</v>
      </c>
      <c r="R184">
        <f t="shared" si="11"/>
        <v>312</v>
      </c>
      <c r="S184">
        <f t="shared" si="12"/>
        <v>7</v>
      </c>
      <c r="T184" t="str">
        <f t="shared" si="13"/>
        <v>May</v>
      </c>
      <c r="U184" t="str">
        <f t="shared" si="14"/>
        <v>2024</v>
      </c>
    </row>
    <row r="185" spans="1:21" x14ac:dyDescent="0.25">
      <c r="A185" s="1">
        <v>45419</v>
      </c>
      <c r="B185" t="s">
        <v>133</v>
      </c>
      <c r="C185" t="s">
        <v>27</v>
      </c>
      <c r="D185" t="s">
        <v>16</v>
      </c>
      <c r="E185" t="s">
        <v>17</v>
      </c>
      <c r="F185" t="s">
        <v>29</v>
      </c>
      <c r="G185" t="s">
        <v>138</v>
      </c>
      <c r="H185">
        <f t="shared" si="10"/>
        <v>250</v>
      </c>
      <c r="I185">
        <v>50</v>
      </c>
      <c r="J185">
        <v>65</v>
      </c>
      <c r="K185">
        <v>5</v>
      </c>
      <c r="L185" t="s">
        <v>629</v>
      </c>
      <c r="M185">
        <v>21.875</v>
      </c>
      <c r="N185" t="s">
        <v>20</v>
      </c>
      <c r="O185">
        <v>312.5</v>
      </c>
      <c r="P185">
        <v>62.5</v>
      </c>
      <c r="Q185" s="2">
        <v>0.49374999999999997</v>
      </c>
      <c r="R185">
        <f t="shared" si="11"/>
        <v>325</v>
      </c>
      <c r="S185">
        <f t="shared" si="12"/>
        <v>7</v>
      </c>
      <c r="T185" t="str">
        <f t="shared" si="13"/>
        <v>May</v>
      </c>
      <c r="U185" t="str">
        <f t="shared" si="14"/>
        <v>2024</v>
      </c>
    </row>
    <row r="186" spans="1:21" x14ac:dyDescent="0.25">
      <c r="A186" s="1">
        <v>45419</v>
      </c>
      <c r="B186" t="s">
        <v>114</v>
      </c>
      <c r="C186" t="s">
        <v>115</v>
      </c>
      <c r="D186" t="s">
        <v>16</v>
      </c>
      <c r="E186" t="s">
        <v>28</v>
      </c>
      <c r="F186" t="s">
        <v>61</v>
      </c>
      <c r="G186" t="s">
        <v>103</v>
      </c>
      <c r="H186">
        <f t="shared" si="10"/>
        <v>400</v>
      </c>
      <c r="I186">
        <v>100</v>
      </c>
      <c r="J186">
        <v>130</v>
      </c>
      <c r="K186">
        <v>4</v>
      </c>
      <c r="L186" t="s">
        <v>630</v>
      </c>
      <c r="M186">
        <v>26</v>
      </c>
      <c r="N186" t="s">
        <v>25</v>
      </c>
      <c r="O186">
        <v>520</v>
      </c>
      <c r="P186">
        <v>120</v>
      </c>
      <c r="Q186" s="2">
        <v>0.4548611111111111</v>
      </c>
      <c r="R186">
        <f t="shared" si="11"/>
        <v>520</v>
      </c>
      <c r="S186">
        <f t="shared" si="12"/>
        <v>7</v>
      </c>
      <c r="T186" t="str">
        <f t="shared" si="13"/>
        <v>May</v>
      </c>
      <c r="U186" t="str">
        <f t="shared" si="14"/>
        <v>2024</v>
      </c>
    </row>
    <row r="187" spans="1:21" x14ac:dyDescent="0.25">
      <c r="A187" s="1">
        <v>45419</v>
      </c>
      <c r="B187" t="s">
        <v>109</v>
      </c>
      <c r="C187" t="s">
        <v>42</v>
      </c>
      <c r="D187" t="s">
        <v>23</v>
      </c>
      <c r="E187" t="s">
        <v>28</v>
      </c>
      <c r="F187" t="s">
        <v>18</v>
      </c>
      <c r="G187" t="s">
        <v>24</v>
      </c>
      <c r="H187">
        <f t="shared" si="10"/>
        <v>400</v>
      </c>
      <c r="I187">
        <v>80</v>
      </c>
      <c r="J187">
        <v>104</v>
      </c>
      <c r="K187">
        <v>5</v>
      </c>
      <c r="L187" t="s">
        <v>631</v>
      </c>
      <c r="M187">
        <v>46</v>
      </c>
      <c r="N187" t="s">
        <v>25</v>
      </c>
      <c r="O187">
        <v>460</v>
      </c>
      <c r="P187">
        <v>60</v>
      </c>
      <c r="Q187" s="2">
        <v>0.625</v>
      </c>
      <c r="R187">
        <f t="shared" si="11"/>
        <v>520</v>
      </c>
      <c r="S187">
        <f t="shared" si="12"/>
        <v>7</v>
      </c>
      <c r="T187" t="str">
        <f t="shared" si="13"/>
        <v>May</v>
      </c>
      <c r="U187" t="str">
        <f t="shared" si="14"/>
        <v>2024</v>
      </c>
    </row>
    <row r="188" spans="1:21" x14ac:dyDescent="0.25">
      <c r="A188" s="1">
        <v>45419</v>
      </c>
      <c r="B188" t="s">
        <v>47</v>
      </c>
      <c r="C188" t="s">
        <v>27</v>
      </c>
      <c r="D188" t="s">
        <v>16</v>
      </c>
      <c r="E188" t="s">
        <v>28</v>
      </c>
      <c r="F188" t="s">
        <v>18</v>
      </c>
      <c r="G188" t="s">
        <v>130</v>
      </c>
      <c r="H188">
        <f t="shared" si="10"/>
        <v>450</v>
      </c>
      <c r="I188">
        <v>45</v>
      </c>
      <c r="J188">
        <v>59</v>
      </c>
      <c r="K188">
        <v>10</v>
      </c>
      <c r="L188" t="s">
        <v>632</v>
      </c>
      <c r="M188">
        <v>39.375</v>
      </c>
      <c r="N188" t="s">
        <v>20</v>
      </c>
      <c r="O188">
        <v>562.5</v>
      </c>
      <c r="P188">
        <v>112.5</v>
      </c>
      <c r="Q188" s="2">
        <v>0.47152777777777777</v>
      </c>
      <c r="R188">
        <f t="shared" si="11"/>
        <v>590</v>
      </c>
      <c r="S188">
        <f t="shared" si="12"/>
        <v>7</v>
      </c>
      <c r="T188" t="str">
        <f t="shared" si="13"/>
        <v>May</v>
      </c>
      <c r="U188" t="str">
        <f t="shared" si="14"/>
        <v>2024</v>
      </c>
    </row>
    <row r="189" spans="1:21" x14ac:dyDescent="0.25">
      <c r="A189" s="1">
        <v>45419</v>
      </c>
      <c r="B189" t="s">
        <v>98</v>
      </c>
      <c r="C189" t="s">
        <v>66</v>
      </c>
      <c r="D189" t="s">
        <v>23</v>
      </c>
      <c r="E189" t="s">
        <v>17</v>
      </c>
      <c r="F189" t="s">
        <v>45</v>
      </c>
      <c r="G189" t="s">
        <v>71</v>
      </c>
      <c r="H189">
        <f t="shared" si="10"/>
        <v>4400</v>
      </c>
      <c r="I189">
        <v>2200</v>
      </c>
      <c r="J189">
        <v>2860</v>
      </c>
      <c r="K189">
        <v>2</v>
      </c>
      <c r="L189" t="s">
        <v>633</v>
      </c>
      <c r="M189">
        <v>286</v>
      </c>
      <c r="N189" t="s">
        <v>38</v>
      </c>
      <c r="O189">
        <v>5720</v>
      </c>
      <c r="P189">
        <v>1320</v>
      </c>
      <c r="Q189" s="2">
        <v>0.82361111111111107</v>
      </c>
      <c r="R189">
        <f t="shared" si="11"/>
        <v>5720</v>
      </c>
      <c r="S189">
        <f t="shared" si="12"/>
        <v>7</v>
      </c>
      <c r="T189" t="str">
        <f t="shared" si="13"/>
        <v>May</v>
      </c>
      <c r="U189" t="str">
        <f t="shared" si="14"/>
        <v>2024</v>
      </c>
    </row>
    <row r="190" spans="1:21" x14ac:dyDescent="0.25">
      <c r="A190" s="1">
        <v>45419</v>
      </c>
      <c r="B190" t="s">
        <v>184</v>
      </c>
      <c r="C190" t="s">
        <v>27</v>
      </c>
      <c r="D190" t="s">
        <v>16</v>
      </c>
      <c r="E190" t="s">
        <v>17</v>
      </c>
      <c r="F190" t="s">
        <v>18</v>
      </c>
      <c r="G190" t="s">
        <v>43</v>
      </c>
      <c r="H190">
        <f t="shared" si="10"/>
        <v>100</v>
      </c>
      <c r="I190">
        <v>20</v>
      </c>
      <c r="J190">
        <v>26</v>
      </c>
      <c r="K190">
        <v>5</v>
      </c>
      <c r="L190" t="s">
        <v>634</v>
      </c>
      <c r="M190">
        <v>12.5</v>
      </c>
      <c r="N190" t="s">
        <v>38</v>
      </c>
      <c r="O190">
        <v>125</v>
      </c>
      <c r="P190">
        <v>25</v>
      </c>
      <c r="Q190" s="2">
        <v>0.79166666666666663</v>
      </c>
      <c r="R190">
        <f t="shared" si="11"/>
        <v>130</v>
      </c>
      <c r="S190">
        <f t="shared" si="12"/>
        <v>7</v>
      </c>
      <c r="T190" t="str">
        <f t="shared" si="13"/>
        <v>May</v>
      </c>
      <c r="U190" t="str">
        <f t="shared" si="14"/>
        <v>2024</v>
      </c>
    </row>
    <row r="191" spans="1:21" x14ac:dyDescent="0.25">
      <c r="A191" s="1">
        <v>45450</v>
      </c>
      <c r="B191" t="s">
        <v>83</v>
      </c>
      <c r="C191" t="s">
        <v>27</v>
      </c>
      <c r="D191" t="s">
        <v>16</v>
      </c>
      <c r="E191" t="s">
        <v>28</v>
      </c>
      <c r="F191" t="s">
        <v>61</v>
      </c>
      <c r="G191" t="s">
        <v>128</v>
      </c>
      <c r="H191">
        <f t="shared" si="10"/>
        <v>1200</v>
      </c>
      <c r="I191">
        <v>300</v>
      </c>
      <c r="J191">
        <v>390</v>
      </c>
      <c r="K191">
        <v>4</v>
      </c>
      <c r="L191" t="s">
        <v>635</v>
      </c>
      <c r="M191">
        <v>78</v>
      </c>
      <c r="N191" t="s">
        <v>25</v>
      </c>
      <c r="O191">
        <v>1560</v>
      </c>
      <c r="P191">
        <v>360</v>
      </c>
      <c r="Q191" s="2">
        <v>0.45347222222222222</v>
      </c>
      <c r="R191">
        <f t="shared" si="11"/>
        <v>1560</v>
      </c>
      <c r="S191">
        <f t="shared" si="12"/>
        <v>7</v>
      </c>
      <c r="T191" t="str">
        <f t="shared" si="13"/>
        <v>Jun</v>
      </c>
      <c r="U191" t="str">
        <f t="shared" si="14"/>
        <v>2024</v>
      </c>
    </row>
    <row r="192" spans="1:21" x14ac:dyDescent="0.25">
      <c r="A192" s="1">
        <v>45450</v>
      </c>
      <c r="B192" t="s">
        <v>173</v>
      </c>
      <c r="C192" t="s">
        <v>115</v>
      </c>
      <c r="D192" t="s">
        <v>23</v>
      </c>
      <c r="E192" t="s">
        <v>17</v>
      </c>
      <c r="F192" t="s">
        <v>45</v>
      </c>
      <c r="G192" t="s">
        <v>76</v>
      </c>
      <c r="H192">
        <f t="shared" si="10"/>
        <v>7200</v>
      </c>
      <c r="I192">
        <v>1200</v>
      </c>
      <c r="J192">
        <v>1560</v>
      </c>
      <c r="K192">
        <v>6</v>
      </c>
      <c r="L192" t="s">
        <v>636</v>
      </c>
      <c r="M192">
        <v>156</v>
      </c>
      <c r="N192" t="s">
        <v>38</v>
      </c>
      <c r="O192">
        <v>9360</v>
      </c>
      <c r="P192">
        <v>2160</v>
      </c>
      <c r="Q192" s="2">
        <v>0.53472222222222221</v>
      </c>
      <c r="R192">
        <f t="shared" si="11"/>
        <v>9360</v>
      </c>
      <c r="S192">
        <f t="shared" si="12"/>
        <v>7</v>
      </c>
      <c r="T192" t="str">
        <f t="shared" si="13"/>
        <v>Jun</v>
      </c>
      <c r="U192" t="str">
        <f t="shared" si="14"/>
        <v>2024</v>
      </c>
    </row>
    <row r="193" spans="1:21" x14ac:dyDescent="0.25">
      <c r="A193" s="1">
        <v>45450</v>
      </c>
      <c r="B193" t="s">
        <v>185</v>
      </c>
      <c r="C193" t="s">
        <v>27</v>
      </c>
      <c r="D193" t="s">
        <v>16</v>
      </c>
      <c r="E193" t="s">
        <v>17</v>
      </c>
      <c r="F193" t="s">
        <v>61</v>
      </c>
      <c r="G193" t="s">
        <v>108</v>
      </c>
      <c r="H193">
        <f t="shared" si="10"/>
        <v>7500</v>
      </c>
      <c r="I193">
        <v>1500</v>
      </c>
      <c r="J193">
        <v>1950</v>
      </c>
      <c r="K193">
        <v>5</v>
      </c>
      <c r="L193" t="s">
        <v>637</v>
      </c>
      <c r="M193">
        <v>195</v>
      </c>
      <c r="N193" t="s">
        <v>25</v>
      </c>
      <c r="O193">
        <v>9750</v>
      </c>
      <c r="P193">
        <v>2250</v>
      </c>
      <c r="Q193" s="2">
        <v>0.86805555555555547</v>
      </c>
      <c r="R193">
        <f t="shared" si="11"/>
        <v>9750</v>
      </c>
      <c r="S193">
        <f t="shared" si="12"/>
        <v>7</v>
      </c>
      <c r="T193" t="str">
        <f t="shared" si="13"/>
        <v>Jun</v>
      </c>
      <c r="U193" t="str">
        <f t="shared" si="14"/>
        <v>2024</v>
      </c>
    </row>
    <row r="194" spans="1:21" x14ac:dyDescent="0.25">
      <c r="A194" s="1">
        <v>45450</v>
      </c>
      <c r="B194" t="s">
        <v>183</v>
      </c>
      <c r="C194" t="s">
        <v>22</v>
      </c>
      <c r="D194" t="s">
        <v>16</v>
      </c>
      <c r="E194" t="s">
        <v>17</v>
      </c>
      <c r="F194" t="s">
        <v>45</v>
      </c>
      <c r="G194" t="s">
        <v>78</v>
      </c>
      <c r="H194">
        <f t="shared" si="10"/>
        <v>90000</v>
      </c>
      <c r="I194">
        <v>18000</v>
      </c>
      <c r="J194">
        <v>23400</v>
      </c>
      <c r="K194">
        <v>5</v>
      </c>
      <c r="L194" t="s">
        <v>638</v>
      </c>
      <c r="M194">
        <v>3510</v>
      </c>
      <c r="N194" t="s">
        <v>38</v>
      </c>
      <c r="O194">
        <v>117000</v>
      </c>
      <c r="P194">
        <v>27000</v>
      </c>
      <c r="Q194" s="2">
        <v>0.44375000000000003</v>
      </c>
      <c r="R194">
        <f t="shared" si="11"/>
        <v>117000</v>
      </c>
      <c r="S194">
        <f t="shared" si="12"/>
        <v>7</v>
      </c>
      <c r="T194" t="str">
        <f t="shared" si="13"/>
        <v>Jun</v>
      </c>
      <c r="U194" t="str">
        <f t="shared" si="14"/>
        <v>2024</v>
      </c>
    </row>
    <row r="195" spans="1:21" x14ac:dyDescent="0.25">
      <c r="A195" s="1">
        <v>45450</v>
      </c>
      <c r="B195" t="s">
        <v>134</v>
      </c>
      <c r="C195" t="s">
        <v>66</v>
      </c>
      <c r="D195" t="s">
        <v>23</v>
      </c>
      <c r="E195" t="s">
        <v>28</v>
      </c>
      <c r="F195" t="s">
        <v>18</v>
      </c>
      <c r="G195" t="s">
        <v>32</v>
      </c>
      <c r="H195">
        <f t="shared" ref="H195:H258" si="15">I195*K195</f>
        <v>800</v>
      </c>
      <c r="I195">
        <v>100</v>
      </c>
      <c r="J195">
        <v>130</v>
      </c>
      <c r="K195">
        <v>8</v>
      </c>
      <c r="L195" t="s">
        <v>639</v>
      </c>
      <c r="M195">
        <v>100</v>
      </c>
      <c r="N195" t="s">
        <v>38</v>
      </c>
      <c r="O195">
        <v>920</v>
      </c>
      <c r="P195">
        <v>120</v>
      </c>
      <c r="Q195" s="2">
        <v>0.57013888888888886</v>
      </c>
      <c r="R195">
        <f t="shared" ref="R195:R258" si="16">J195*K195</f>
        <v>1040</v>
      </c>
      <c r="S195">
        <f t="shared" ref="S195:S258" si="17">DAY(A195)</f>
        <v>7</v>
      </c>
      <c r="T195" t="str">
        <f t="shared" ref="T195:T258" si="18">TEXT(A195,"mmm")</f>
        <v>Jun</v>
      </c>
      <c r="U195" t="str">
        <f t="shared" ref="U195:U258" si="19">TEXT(A195,"yyy")</f>
        <v>2024</v>
      </c>
    </row>
    <row r="196" spans="1:21" x14ac:dyDescent="0.25">
      <c r="A196" s="1">
        <v>45450</v>
      </c>
      <c r="B196" t="s">
        <v>132</v>
      </c>
      <c r="C196" t="s">
        <v>115</v>
      </c>
      <c r="D196" t="s">
        <v>16</v>
      </c>
      <c r="E196" t="s">
        <v>17</v>
      </c>
      <c r="F196" t="s">
        <v>45</v>
      </c>
      <c r="G196" t="s">
        <v>46</v>
      </c>
      <c r="H196">
        <f t="shared" si="15"/>
        <v>220000</v>
      </c>
      <c r="I196">
        <v>55000</v>
      </c>
      <c r="J196">
        <v>71500</v>
      </c>
      <c r="K196">
        <v>4</v>
      </c>
      <c r="L196" t="s">
        <v>640</v>
      </c>
      <c r="M196">
        <v>10725</v>
      </c>
      <c r="N196" t="s">
        <v>20</v>
      </c>
      <c r="O196">
        <v>253000</v>
      </c>
      <c r="P196">
        <v>33000</v>
      </c>
      <c r="Q196" s="2">
        <v>0.79722222222222217</v>
      </c>
      <c r="R196">
        <f t="shared" si="16"/>
        <v>286000</v>
      </c>
      <c r="S196">
        <f t="shared" si="17"/>
        <v>7</v>
      </c>
      <c r="T196" t="str">
        <f t="shared" si="18"/>
        <v>Jun</v>
      </c>
      <c r="U196" t="str">
        <f t="shared" si="19"/>
        <v>2024</v>
      </c>
    </row>
    <row r="197" spans="1:21" x14ac:dyDescent="0.25">
      <c r="A197" s="1">
        <v>45450</v>
      </c>
      <c r="B197" t="s">
        <v>112</v>
      </c>
      <c r="C197" t="s">
        <v>27</v>
      </c>
      <c r="D197" t="s">
        <v>16</v>
      </c>
      <c r="E197" t="s">
        <v>17</v>
      </c>
      <c r="F197" t="s">
        <v>48</v>
      </c>
      <c r="G197" t="s">
        <v>85</v>
      </c>
      <c r="H197">
        <f t="shared" si="15"/>
        <v>2700</v>
      </c>
      <c r="I197">
        <v>450</v>
      </c>
      <c r="J197">
        <v>585</v>
      </c>
      <c r="K197">
        <v>6</v>
      </c>
      <c r="L197" t="s">
        <v>641</v>
      </c>
      <c r="M197">
        <v>100</v>
      </c>
      <c r="N197" t="s">
        <v>20</v>
      </c>
      <c r="O197">
        <v>3510</v>
      </c>
      <c r="P197">
        <v>810</v>
      </c>
      <c r="Q197" s="2">
        <v>0.84930555555555554</v>
      </c>
      <c r="R197">
        <f t="shared" si="16"/>
        <v>3510</v>
      </c>
      <c r="S197">
        <f t="shared" si="17"/>
        <v>7</v>
      </c>
      <c r="T197" t="str">
        <f t="shared" si="18"/>
        <v>Jun</v>
      </c>
      <c r="U197" t="str">
        <f t="shared" si="19"/>
        <v>2024</v>
      </c>
    </row>
    <row r="198" spans="1:21" x14ac:dyDescent="0.25">
      <c r="A198" s="1">
        <v>45450</v>
      </c>
      <c r="B198" t="s">
        <v>150</v>
      </c>
      <c r="C198" t="s">
        <v>91</v>
      </c>
      <c r="D198" t="s">
        <v>16</v>
      </c>
      <c r="E198" t="s">
        <v>17</v>
      </c>
      <c r="F198" t="s">
        <v>18</v>
      </c>
      <c r="G198" t="s">
        <v>43</v>
      </c>
      <c r="H198">
        <f t="shared" si="15"/>
        <v>40</v>
      </c>
      <c r="I198">
        <v>20</v>
      </c>
      <c r="J198">
        <v>26</v>
      </c>
      <c r="K198">
        <v>2</v>
      </c>
      <c r="L198" t="s">
        <v>642</v>
      </c>
      <c r="M198">
        <v>5.2</v>
      </c>
      <c r="N198" t="s">
        <v>38</v>
      </c>
      <c r="O198">
        <v>52</v>
      </c>
      <c r="P198">
        <v>12</v>
      </c>
      <c r="Q198" s="2">
        <v>0.47916666666666669</v>
      </c>
      <c r="R198">
        <f t="shared" si="16"/>
        <v>52</v>
      </c>
      <c r="S198">
        <f t="shared" si="17"/>
        <v>7</v>
      </c>
      <c r="T198" t="str">
        <f t="shared" si="18"/>
        <v>Jun</v>
      </c>
      <c r="U198" t="str">
        <f t="shared" si="19"/>
        <v>2024</v>
      </c>
    </row>
    <row r="199" spans="1:21" x14ac:dyDescent="0.25">
      <c r="A199" s="1">
        <v>45450</v>
      </c>
      <c r="B199" t="s">
        <v>123</v>
      </c>
      <c r="C199" t="s">
        <v>15</v>
      </c>
      <c r="D199" t="s">
        <v>16</v>
      </c>
      <c r="E199" t="s">
        <v>17</v>
      </c>
      <c r="F199" t="s">
        <v>45</v>
      </c>
      <c r="G199" t="s">
        <v>67</v>
      </c>
      <c r="H199">
        <f t="shared" si="15"/>
        <v>14000</v>
      </c>
      <c r="I199">
        <v>3500</v>
      </c>
      <c r="J199">
        <v>4550</v>
      </c>
      <c r="K199">
        <v>4</v>
      </c>
      <c r="L199" t="s">
        <v>643</v>
      </c>
      <c r="M199">
        <v>455</v>
      </c>
      <c r="N199" t="s">
        <v>25</v>
      </c>
      <c r="O199">
        <v>17500</v>
      </c>
      <c r="P199">
        <v>3500</v>
      </c>
      <c r="Q199" s="2">
        <v>0.8125</v>
      </c>
      <c r="R199">
        <f t="shared" si="16"/>
        <v>18200</v>
      </c>
      <c r="S199">
        <f t="shared" si="17"/>
        <v>7</v>
      </c>
      <c r="T199" t="str">
        <f t="shared" si="18"/>
        <v>Jun</v>
      </c>
      <c r="U199" t="str">
        <f t="shared" si="19"/>
        <v>2024</v>
      </c>
    </row>
    <row r="200" spans="1:21" x14ac:dyDescent="0.25">
      <c r="A200" s="1">
        <v>45450</v>
      </c>
      <c r="B200" t="s">
        <v>123</v>
      </c>
      <c r="C200" t="s">
        <v>15</v>
      </c>
      <c r="D200" t="s">
        <v>16</v>
      </c>
      <c r="E200" t="s">
        <v>17</v>
      </c>
      <c r="F200" t="s">
        <v>61</v>
      </c>
      <c r="G200" t="s">
        <v>128</v>
      </c>
      <c r="H200">
        <f t="shared" si="15"/>
        <v>2100</v>
      </c>
      <c r="I200">
        <v>300</v>
      </c>
      <c r="J200">
        <v>390</v>
      </c>
      <c r="K200">
        <v>7</v>
      </c>
      <c r="L200" t="s">
        <v>644</v>
      </c>
      <c r="M200">
        <v>100</v>
      </c>
      <c r="N200" t="s">
        <v>20</v>
      </c>
      <c r="O200">
        <v>2730</v>
      </c>
      <c r="P200">
        <v>630</v>
      </c>
      <c r="Q200" s="2">
        <v>0.75208333333333333</v>
      </c>
      <c r="R200">
        <f t="shared" si="16"/>
        <v>2730</v>
      </c>
      <c r="S200">
        <f t="shared" si="17"/>
        <v>7</v>
      </c>
      <c r="T200" t="str">
        <f t="shared" si="18"/>
        <v>Jun</v>
      </c>
      <c r="U200" t="str">
        <f t="shared" si="19"/>
        <v>2024</v>
      </c>
    </row>
    <row r="201" spans="1:21" x14ac:dyDescent="0.25">
      <c r="A201" s="1">
        <v>45450</v>
      </c>
      <c r="B201" t="s">
        <v>39</v>
      </c>
      <c r="C201" t="s">
        <v>27</v>
      </c>
      <c r="D201" t="s">
        <v>16</v>
      </c>
      <c r="E201" t="s">
        <v>17</v>
      </c>
      <c r="F201" t="s">
        <v>45</v>
      </c>
      <c r="G201" t="s">
        <v>46</v>
      </c>
      <c r="H201">
        <f t="shared" si="15"/>
        <v>110000</v>
      </c>
      <c r="I201">
        <v>55000</v>
      </c>
      <c r="J201">
        <v>71500</v>
      </c>
      <c r="K201">
        <v>2</v>
      </c>
      <c r="L201" t="s">
        <v>645</v>
      </c>
      <c r="M201">
        <v>10010</v>
      </c>
      <c r="N201" t="s">
        <v>20</v>
      </c>
      <c r="O201">
        <v>143000</v>
      </c>
      <c r="P201">
        <v>33000</v>
      </c>
      <c r="Q201" s="2">
        <v>0.42569444444444443</v>
      </c>
      <c r="R201">
        <f t="shared" si="16"/>
        <v>143000</v>
      </c>
      <c r="S201">
        <f t="shared" si="17"/>
        <v>7</v>
      </c>
      <c r="T201" t="str">
        <f t="shared" si="18"/>
        <v>Jun</v>
      </c>
      <c r="U201" t="str">
        <f t="shared" si="19"/>
        <v>2024</v>
      </c>
    </row>
    <row r="202" spans="1:21" x14ac:dyDescent="0.25">
      <c r="A202" s="1">
        <v>45450</v>
      </c>
      <c r="B202" t="s">
        <v>162</v>
      </c>
      <c r="C202" t="s">
        <v>15</v>
      </c>
      <c r="D202" t="s">
        <v>23</v>
      </c>
      <c r="E202" t="s">
        <v>17</v>
      </c>
      <c r="F202" t="s">
        <v>61</v>
      </c>
      <c r="G202" t="s">
        <v>128</v>
      </c>
      <c r="H202">
        <f t="shared" si="15"/>
        <v>2100</v>
      </c>
      <c r="I202">
        <v>300</v>
      </c>
      <c r="J202">
        <v>390</v>
      </c>
      <c r="K202">
        <v>7</v>
      </c>
      <c r="L202" t="s">
        <v>646</v>
      </c>
      <c r="M202">
        <v>100</v>
      </c>
      <c r="N202" t="s">
        <v>25</v>
      </c>
      <c r="O202">
        <v>2730</v>
      </c>
      <c r="P202">
        <v>630</v>
      </c>
      <c r="Q202" s="2">
        <v>0.83194444444444438</v>
      </c>
      <c r="R202">
        <f t="shared" si="16"/>
        <v>2730</v>
      </c>
      <c r="S202">
        <f t="shared" si="17"/>
        <v>7</v>
      </c>
      <c r="T202" t="str">
        <f t="shared" si="18"/>
        <v>Jun</v>
      </c>
      <c r="U202" t="str">
        <f t="shared" si="19"/>
        <v>2024</v>
      </c>
    </row>
    <row r="203" spans="1:21" x14ac:dyDescent="0.25">
      <c r="A203" s="1">
        <v>45450</v>
      </c>
      <c r="B203" t="s">
        <v>171</v>
      </c>
      <c r="C203" t="s">
        <v>22</v>
      </c>
      <c r="D203" t="s">
        <v>16</v>
      </c>
      <c r="E203" t="s">
        <v>17</v>
      </c>
      <c r="F203" t="s">
        <v>45</v>
      </c>
      <c r="G203" t="s">
        <v>106</v>
      </c>
      <c r="H203">
        <f t="shared" si="15"/>
        <v>84000</v>
      </c>
      <c r="I203">
        <v>12000</v>
      </c>
      <c r="J203">
        <v>15600</v>
      </c>
      <c r="K203">
        <v>7</v>
      </c>
      <c r="L203" t="s">
        <v>647</v>
      </c>
      <c r="M203">
        <v>2340</v>
      </c>
      <c r="N203" t="s">
        <v>38</v>
      </c>
      <c r="O203">
        <v>109200</v>
      </c>
      <c r="P203">
        <v>25200</v>
      </c>
      <c r="Q203" s="2">
        <v>0.83124999999999993</v>
      </c>
      <c r="R203">
        <f t="shared" si="16"/>
        <v>109200</v>
      </c>
      <c r="S203">
        <f t="shared" si="17"/>
        <v>7</v>
      </c>
      <c r="T203" t="str">
        <f t="shared" si="18"/>
        <v>Jun</v>
      </c>
      <c r="U203" t="str">
        <f t="shared" si="19"/>
        <v>2024</v>
      </c>
    </row>
    <row r="204" spans="1:21" x14ac:dyDescent="0.25">
      <c r="A204" s="1">
        <v>45450</v>
      </c>
      <c r="B204" t="s">
        <v>173</v>
      </c>
      <c r="C204" t="s">
        <v>115</v>
      </c>
      <c r="D204" t="s">
        <v>16</v>
      </c>
      <c r="E204" t="s">
        <v>17</v>
      </c>
      <c r="F204" t="s">
        <v>18</v>
      </c>
      <c r="G204" t="s">
        <v>51</v>
      </c>
      <c r="H204">
        <f t="shared" si="15"/>
        <v>480</v>
      </c>
      <c r="I204">
        <v>60</v>
      </c>
      <c r="J204">
        <v>78</v>
      </c>
      <c r="K204">
        <v>8</v>
      </c>
      <c r="L204" t="s">
        <v>648</v>
      </c>
      <c r="M204">
        <v>42</v>
      </c>
      <c r="N204" t="s">
        <v>20</v>
      </c>
      <c r="O204">
        <v>600</v>
      </c>
      <c r="P204">
        <v>120</v>
      </c>
      <c r="Q204" s="2">
        <v>0.41736111111111113</v>
      </c>
      <c r="R204">
        <f t="shared" si="16"/>
        <v>624</v>
      </c>
      <c r="S204">
        <f t="shared" si="17"/>
        <v>7</v>
      </c>
      <c r="T204" t="str">
        <f t="shared" si="18"/>
        <v>Jun</v>
      </c>
      <c r="U204" t="str">
        <f t="shared" si="19"/>
        <v>2024</v>
      </c>
    </row>
    <row r="205" spans="1:21" x14ac:dyDescent="0.25">
      <c r="A205" s="1">
        <v>45450</v>
      </c>
      <c r="B205" t="s">
        <v>186</v>
      </c>
      <c r="C205" t="s">
        <v>27</v>
      </c>
      <c r="D205" t="s">
        <v>16</v>
      </c>
      <c r="E205" t="s">
        <v>28</v>
      </c>
      <c r="F205" t="s">
        <v>18</v>
      </c>
      <c r="G205" t="s">
        <v>116</v>
      </c>
      <c r="H205">
        <f t="shared" si="15"/>
        <v>600</v>
      </c>
      <c r="I205">
        <v>60</v>
      </c>
      <c r="J205">
        <v>78</v>
      </c>
      <c r="K205">
        <v>10</v>
      </c>
      <c r="L205" t="s">
        <v>649</v>
      </c>
      <c r="M205">
        <v>39</v>
      </c>
      <c r="N205" t="s">
        <v>25</v>
      </c>
      <c r="O205">
        <v>780</v>
      </c>
      <c r="P205">
        <v>180</v>
      </c>
      <c r="Q205" s="2">
        <v>0.49791666666666662</v>
      </c>
      <c r="R205">
        <f t="shared" si="16"/>
        <v>780</v>
      </c>
      <c r="S205">
        <f t="shared" si="17"/>
        <v>7</v>
      </c>
      <c r="T205" t="str">
        <f t="shared" si="18"/>
        <v>Jun</v>
      </c>
      <c r="U205" t="str">
        <f t="shared" si="19"/>
        <v>2024</v>
      </c>
    </row>
    <row r="206" spans="1:21" x14ac:dyDescent="0.25">
      <c r="A206" s="1">
        <v>45450</v>
      </c>
      <c r="B206" t="s">
        <v>183</v>
      </c>
      <c r="C206" t="s">
        <v>22</v>
      </c>
      <c r="D206" t="s">
        <v>23</v>
      </c>
      <c r="E206" t="s">
        <v>28</v>
      </c>
      <c r="F206" t="s">
        <v>18</v>
      </c>
      <c r="G206" t="s">
        <v>113</v>
      </c>
      <c r="H206">
        <f t="shared" si="15"/>
        <v>40</v>
      </c>
      <c r="I206">
        <v>20</v>
      </c>
      <c r="J206">
        <v>26</v>
      </c>
      <c r="K206">
        <v>2</v>
      </c>
      <c r="L206" t="s">
        <v>650</v>
      </c>
      <c r="M206">
        <v>5.76</v>
      </c>
      <c r="N206" t="s">
        <v>20</v>
      </c>
      <c r="O206">
        <v>48</v>
      </c>
      <c r="P206">
        <v>8</v>
      </c>
      <c r="Q206" s="2">
        <v>0.41805555555555557</v>
      </c>
      <c r="R206">
        <f t="shared" si="16"/>
        <v>52</v>
      </c>
      <c r="S206">
        <f t="shared" si="17"/>
        <v>7</v>
      </c>
      <c r="T206" t="str">
        <f t="shared" si="18"/>
        <v>Jun</v>
      </c>
      <c r="U206" t="str">
        <f t="shared" si="19"/>
        <v>2024</v>
      </c>
    </row>
    <row r="207" spans="1:21" x14ac:dyDescent="0.25">
      <c r="A207" s="1">
        <v>45450</v>
      </c>
      <c r="B207" t="s">
        <v>187</v>
      </c>
      <c r="C207" t="s">
        <v>53</v>
      </c>
      <c r="D207" t="s">
        <v>16</v>
      </c>
      <c r="E207" t="s">
        <v>28</v>
      </c>
      <c r="F207" t="s">
        <v>29</v>
      </c>
      <c r="G207" t="s">
        <v>169</v>
      </c>
      <c r="H207">
        <f t="shared" si="15"/>
        <v>75</v>
      </c>
      <c r="I207">
        <v>25</v>
      </c>
      <c r="J207">
        <v>33</v>
      </c>
      <c r="K207">
        <v>3</v>
      </c>
      <c r="L207" t="s">
        <v>651</v>
      </c>
      <c r="M207">
        <v>9.75</v>
      </c>
      <c r="N207" t="s">
        <v>38</v>
      </c>
      <c r="O207">
        <v>97.5</v>
      </c>
      <c r="P207">
        <v>22.5</v>
      </c>
      <c r="Q207" s="2">
        <v>0.61875000000000002</v>
      </c>
      <c r="R207">
        <f t="shared" si="16"/>
        <v>99</v>
      </c>
      <c r="S207">
        <f t="shared" si="17"/>
        <v>7</v>
      </c>
      <c r="T207" t="str">
        <f t="shared" si="18"/>
        <v>Jun</v>
      </c>
      <c r="U207" t="str">
        <f t="shared" si="19"/>
        <v>2024</v>
      </c>
    </row>
    <row r="208" spans="1:21" x14ac:dyDescent="0.25">
      <c r="A208" s="1">
        <v>45450</v>
      </c>
      <c r="B208" t="s">
        <v>188</v>
      </c>
      <c r="C208" t="s">
        <v>27</v>
      </c>
      <c r="D208" t="s">
        <v>16</v>
      </c>
      <c r="E208" t="s">
        <v>28</v>
      </c>
      <c r="F208" t="s">
        <v>18</v>
      </c>
      <c r="G208" t="s">
        <v>43</v>
      </c>
      <c r="H208">
        <f t="shared" si="15"/>
        <v>60</v>
      </c>
      <c r="I208">
        <v>20</v>
      </c>
      <c r="J208">
        <v>26</v>
      </c>
      <c r="K208">
        <v>3</v>
      </c>
      <c r="L208" t="s">
        <v>652</v>
      </c>
      <c r="M208">
        <v>7.5</v>
      </c>
      <c r="N208" t="s">
        <v>38</v>
      </c>
      <c r="O208">
        <v>75</v>
      </c>
      <c r="P208">
        <v>15</v>
      </c>
      <c r="Q208" s="2">
        <v>0.52916666666666667</v>
      </c>
      <c r="R208">
        <f t="shared" si="16"/>
        <v>78</v>
      </c>
      <c r="S208">
        <f t="shared" si="17"/>
        <v>7</v>
      </c>
      <c r="T208" t="str">
        <f t="shared" si="18"/>
        <v>Jun</v>
      </c>
      <c r="U208" t="str">
        <f t="shared" si="19"/>
        <v>2024</v>
      </c>
    </row>
    <row r="209" spans="1:21" x14ac:dyDescent="0.25">
      <c r="A209" s="1">
        <v>45450</v>
      </c>
      <c r="B209" t="s">
        <v>86</v>
      </c>
      <c r="C209" t="s">
        <v>22</v>
      </c>
      <c r="D209" t="s">
        <v>16</v>
      </c>
      <c r="E209" t="s">
        <v>28</v>
      </c>
      <c r="F209" t="s">
        <v>18</v>
      </c>
      <c r="G209" t="s">
        <v>121</v>
      </c>
      <c r="H209">
        <f t="shared" si="15"/>
        <v>275</v>
      </c>
      <c r="I209">
        <v>55</v>
      </c>
      <c r="J209">
        <v>72</v>
      </c>
      <c r="K209">
        <v>5</v>
      </c>
      <c r="L209" t="s">
        <v>653</v>
      </c>
      <c r="M209">
        <v>35.75</v>
      </c>
      <c r="N209" t="s">
        <v>38</v>
      </c>
      <c r="O209">
        <v>357.5</v>
      </c>
      <c r="P209">
        <v>82.5</v>
      </c>
      <c r="Q209" s="2">
        <v>0.50138888888888888</v>
      </c>
      <c r="R209">
        <f t="shared" si="16"/>
        <v>360</v>
      </c>
      <c r="S209">
        <f t="shared" si="17"/>
        <v>7</v>
      </c>
      <c r="T209" t="str">
        <f t="shared" si="18"/>
        <v>Jun</v>
      </c>
      <c r="U209" t="str">
        <f t="shared" si="19"/>
        <v>2024</v>
      </c>
    </row>
    <row r="210" spans="1:21" x14ac:dyDescent="0.25">
      <c r="A210" s="1">
        <v>45450</v>
      </c>
      <c r="B210" t="s">
        <v>189</v>
      </c>
      <c r="C210" t="s">
        <v>27</v>
      </c>
      <c r="D210" t="s">
        <v>16</v>
      </c>
      <c r="E210" t="s">
        <v>28</v>
      </c>
      <c r="F210" t="s">
        <v>18</v>
      </c>
      <c r="G210" t="s">
        <v>43</v>
      </c>
      <c r="H210">
        <f t="shared" si="15"/>
        <v>160</v>
      </c>
      <c r="I210">
        <v>20</v>
      </c>
      <c r="J210">
        <v>26</v>
      </c>
      <c r="K210">
        <v>8</v>
      </c>
      <c r="L210" t="s">
        <v>654</v>
      </c>
      <c r="M210">
        <v>14</v>
      </c>
      <c r="N210" t="s">
        <v>20</v>
      </c>
      <c r="O210">
        <v>200</v>
      </c>
      <c r="P210">
        <v>40</v>
      </c>
      <c r="Q210" s="2">
        <v>0.7631944444444444</v>
      </c>
      <c r="R210">
        <f t="shared" si="16"/>
        <v>208</v>
      </c>
      <c r="S210">
        <f t="shared" si="17"/>
        <v>7</v>
      </c>
      <c r="T210" t="str">
        <f t="shared" si="18"/>
        <v>Jun</v>
      </c>
      <c r="U210" t="str">
        <f t="shared" si="19"/>
        <v>2024</v>
      </c>
    </row>
    <row r="211" spans="1:21" x14ac:dyDescent="0.25">
      <c r="A211" s="1">
        <v>45450</v>
      </c>
      <c r="B211" t="s">
        <v>190</v>
      </c>
      <c r="C211" t="s">
        <v>22</v>
      </c>
      <c r="D211" t="s">
        <v>23</v>
      </c>
      <c r="E211" t="s">
        <v>28</v>
      </c>
      <c r="F211" t="s">
        <v>29</v>
      </c>
      <c r="G211" t="s">
        <v>160</v>
      </c>
      <c r="H211">
        <f t="shared" si="15"/>
        <v>600</v>
      </c>
      <c r="I211">
        <v>150</v>
      </c>
      <c r="J211">
        <v>195</v>
      </c>
      <c r="K211">
        <v>4</v>
      </c>
      <c r="L211" t="s">
        <v>655</v>
      </c>
      <c r="M211">
        <v>78</v>
      </c>
      <c r="N211" t="s">
        <v>25</v>
      </c>
      <c r="O211">
        <v>780</v>
      </c>
      <c r="P211">
        <v>180</v>
      </c>
      <c r="Q211" s="2">
        <v>0.73472222222222217</v>
      </c>
      <c r="R211">
        <f t="shared" si="16"/>
        <v>780</v>
      </c>
      <c r="S211">
        <f t="shared" si="17"/>
        <v>7</v>
      </c>
      <c r="T211" t="str">
        <f t="shared" si="18"/>
        <v>Jun</v>
      </c>
      <c r="U211" t="str">
        <f t="shared" si="19"/>
        <v>2024</v>
      </c>
    </row>
    <row r="212" spans="1:21" x14ac:dyDescent="0.25">
      <c r="A212" s="1">
        <v>45450</v>
      </c>
      <c r="B212" t="s">
        <v>191</v>
      </c>
      <c r="C212" t="s">
        <v>27</v>
      </c>
      <c r="D212" t="s">
        <v>23</v>
      </c>
      <c r="E212" t="s">
        <v>17</v>
      </c>
      <c r="F212" t="s">
        <v>61</v>
      </c>
      <c r="G212" t="s">
        <v>62</v>
      </c>
      <c r="H212">
        <f t="shared" si="15"/>
        <v>3600</v>
      </c>
      <c r="I212">
        <v>900</v>
      </c>
      <c r="J212">
        <v>1170</v>
      </c>
      <c r="K212">
        <v>4</v>
      </c>
      <c r="L212" t="s">
        <v>656</v>
      </c>
      <c r="M212">
        <v>117</v>
      </c>
      <c r="N212" t="s">
        <v>38</v>
      </c>
      <c r="O212">
        <v>4680</v>
      </c>
      <c r="P212">
        <v>1080</v>
      </c>
      <c r="Q212" s="2">
        <v>0.57013888888888886</v>
      </c>
      <c r="R212">
        <f t="shared" si="16"/>
        <v>4680</v>
      </c>
      <c r="S212">
        <f t="shared" si="17"/>
        <v>7</v>
      </c>
      <c r="T212" t="str">
        <f t="shared" si="18"/>
        <v>Jun</v>
      </c>
      <c r="U212" t="str">
        <f t="shared" si="19"/>
        <v>2024</v>
      </c>
    </row>
    <row r="213" spans="1:21" x14ac:dyDescent="0.25">
      <c r="A213" s="1">
        <v>45450</v>
      </c>
      <c r="B213" t="s">
        <v>192</v>
      </c>
      <c r="C213" t="s">
        <v>91</v>
      </c>
      <c r="D213" t="s">
        <v>16</v>
      </c>
      <c r="E213" t="s">
        <v>17</v>
      </c>
      <c r="F213" t="s">
        <v>61</v>
      </c>
      <c r="G213" t="s">
        <v>164</v>
      </c>
      <c r="H213">
        <f t="shared" si="15"/>
        <v>10000</v>
      </c>
      <c r="I213">
        <v>2000</v>
      </c>
      <c r="J213">
        <v>2600</v>
      </c>
      <c r="K213">
        <v>5</v>
      </c>
      <c r="L213" t="s">
        <v>657</v>
      </c>
      <c r="M213">
        <v>260</v>
      </c>
      <c r="N213" t="s">
        <v>38</v>
      </c>
      <c r="O213">
        <v>13000</v>
      </c>
      <c r="P213">
        <v>3000</v>
      </c>
      <c r="Q213" s="2">
        <v>0.8208333333333333</v>
      </c>
      <c r="R213">
        <f t="shared" si="16"/>
        <v>13000</v>
      </c>
      <c r="S213">
        <f t="shared" si="17"/>
        <v>7</v>
      </c>
      <c r="T213" t="str">
        <f t="shared" si="18"/>
        <v>Jun</v>
      </c>
      <c r="U213" t="str">
        <f t="shared" si="19"/>
        <v>2024</v>
      </c>
    </row>
    <row r="214" spans="1:21" x14ac:dyDescent="0.25">
      <c r="A214" s="1">
        <v>45450</v>
      </c>
      <c r="B214" t="s">
        <v>125</v>
      </c>
      <c r="C214" t="s">
        <v>15</v>
      </c>
      <c r="D214" t="s">
        <v>16</v>
      </c>
      <c r="E214" t="s">
        <v>17</v>
      </c>
      <c r="F214" t="s">
        <v>18</v>
      </c>
      <c r="G214" t="s">
        <v>130</v>
      </c>
      <c r="H214">
        <f t="shared" si="15"/>
        <v>360</v>
      </c>
      <c r="I214">
        <v>45</v>
      </c>
      <c r="J214">
        <v>59</v>
      </c>
      <c r="K214">
        <v>8</v>
      </c>
      <c r="L214" t="s">
        <v>658</v>
      </c>
      <c r="M214">
        <v>22.5</v>
      </c>
      <c r="N214" t="s">
        <v>25</v>
      </c>
      <c r="O214">
        <v>450</v>
      </c>
      <c r="P214">
        <v>90</v>
      </c>
      <c r="Q214" s="2">
        <v>0.85</v>
      </c>
      <c r="R214">
        <f t="shared" si="16"/>
        <v>472</v>
      </c>
      <c r="S214">
        <f t="shared" si="17"/>
        <v>7</v>
      </c>
      <c r="T214" t="str">
        <f t="shared" si="18"/>
        <v>Jun</v>
      </c>
      <c r="U214" t="str">
        <f t="shared" si="19"/>
        <v>2024</v>
      </c>
    </row>
    <row r="215" spans="1:21" x14ac:dyDescent="0.25">
      <c r="A215" s="1">
        <v>45450</v>
      </c>
      <c r="B215" t="s">
        <v>193</v>
      </c>
      <c r="C215" t="s">
        <v>53</v>
      </c>
      <c r="D215" t="s">
        <v>16</v>
      </c>
      <c r="E215" t="s">
        <v>17</v>
      </c>
      <c r="F215" t="s">
        <v>29</v>
      </c>
      <c r="G215" t="s">
        <v>160</v>
      </c>
      <c r="H215">
        <f t="shared" si="15"/>
        <v>1200</v>
      </c>
      <c r="I215">
        <v>150</v>
      </c>
      <c r="J215">
        <v>195</v>
      </c>
      <c r="K215">
        <v>8</v>
      </c>
      <c r="L215" t="s">
        <v>659</v>
      </c>
      <c r="M215">
        <v>75</v>
      </c>
      <c r="N215" t="s">
        <v>25</v>
      </c>
      <c r="O215">
        <v>1500</v>
      </c>
      <c r="P215">
        <v>300</v>
      </c>
      <c r="Q215" s="2">
        <v>0.75555555555555554</v>
      </c>
      <c r="R215">
        <f t="shared" si="16"/>
        <v>1560</v>
      </c>
      <c r="S215">
        <f t="shared" si="17"/>
        <v>7</v>
      </c>
      <c r="T215" t="str">
        <f t="shared" si="18"/>
        <v>Jun</v>
      </c>
      <c r="U215" t="str">
        <f t="shared" si="19"/>
        <v>2024</v>
      </c>
    </row>
    <row r="216" spans="1:21" x14ac:dyDescent="0.25">
      <c r="A216" s="1">
        <v>45450</v>
      </c>
      <c r="B216" t="s">
        <v>31</v>
      </c>
      <c r="C216" t="s">
        <v>27</v>
      </c>
      <c r="D216" t="s">
        <v>16</v>
      </c>
      <c r="E216" t="s">
        <v>28</v>
      </c>
      <c r="F216" t="s">
        <v>18</v>
      </c>
      <c r="G216" t="s">
        <v>100</v>
      </c>
      <c r="H216">
        <f t="shared" si="15"/>
        <v>240</v>
      </c>
      <c r="I216">
        <v>40</v>
      </c>
      <c r="J216">
        <v>52</v>
      </c>
      <c r="K216">
        <v>6</v>
      </c>
      <c r="L216" t="s">
        <v>660</v>
      </c>
      <c r="M216">
        <v>15</v>
      </c>
      <c r="N216" t="s">
        <v>25</v>
      </c>
      <c r="O216">
        <v>300</v>
      </c>
      <c r="P216">
        <v>60</v>
      </c>
      <c r="Q216" s="2">
        <v>0.80347222222222225</v>
      </c>
      <c r="R216">
        <f t="shared" si="16"/>
        <v>312</v>
      </c>
      <c r="S216">
        <f t="shared" si="17"/>
        <v>7</v>
      </c>
      <c r="T216" t="str">
        <f t="shared" si="18"/>
        <v>Jun</v>
      </c>
      <c r="U216" t="str">
        <f t="shared" si="19"/>
        <v>2024</v>
      </c>
    </row>
    <row r="217" spans="1:21" x14ac:dyDescent="0.25">
      <c r="A217" s="1">
        <v>45450</v>
      </c>
      <c r="B217" t="s">
        <v>165</v>
      </c>
      <c r="C217" t="s">
        <v>27</v>
      </c>
      <c r="D217" t="s">
        <v>16</v>
      </c>
      <c r="E217" t="s">
        <v>17</v>
      </c>
      <c r="F217" t="s">
        <v>18</v>
      </c>
      <c r="G217" t="s">
        <v>151</v>
      </c>
      <c r="H217">
        <f t="shared" si="15"/>
        <v>35</v>
      </c>
      <c r="I217">
        <v>7</v>
      </c>
      <c r="J217">
        <v>9</v>
      </c>
      <c r="K217">
        <v>5</v>
      </c>
      <c r="L217" t="s">
        <v>661</v>
      </c>
      <c r="M217">
        <v>3.1850000000000001</v>
      </c>
      <c r="N217" t="s">
        <v>20</v>
      </c>
      <c r="O217">
        <v>45.5</v>
      </c>
      <c r="P217">
        <v>10.5</v>
      </c>
      <c r="Q217" s="2">
        <v>0.55833333333333335</v>
      </c>
      <c r="R217">
        <f t="shared" si="16"/>
        <v>45</v>
      </c>
      <c r="S217">
        <f t="shared" si="17"/>
        <v>7</v>
      </c>
      <c r="T217" t="str">
        <f t="shared" si="18"/>
        <v>Jun</v>
      </c>
      <c r="U217" t="str">
        <f t="shared" si="19"/>
        <v>2024</v>
      </c>
    </row>
    <row r="218" spans="1:21" x14ac:dyDescent="0.25">
      <c r="A218" s="1">
        <v>45450</v>
      </c>
      <c r="B218" t="s">
        <v>156</v>
      </c>
      <c r="C218" t="s">
        <v>53</v>
      </c>
      <c r="D218" t="s">
        <v>16</v>
      </c>
      <c r="E218" t="s">
        <v>17</v>
      </c>
      <c r="F218" t="s">
        <v>61</v>
      </c>
      <c r="G218" t="s">
        <v>119</v>
      </c>
      <c r="H218">
        <f t="shared" si="15"/>
        <v>1500</v>
      </c>
      <c r="I218">
        <v>500</v>
      </c>
      <c r="J218">
        <v>650</v>
      </c>
      <c r="K218">
        <v>3</v>
      </c>
      <c r="L218" t="s">
        <v>662</v>
      </c>
      <c r="M218">
        <v>100</v>
      </c>
      <c r="N218" t="s">
        <v>38</v>
      </c>
      <c r="O218">
        <v>1950</v>
      </c>
      <c r="P218">
        <v>450</v>
      </c>
      <c r="Q218" s="2">
        <v>0.66180555555555554</v>
      </c>
      <c r="R218">
        <f t="shared" si="16"/>
        <v>1950</v>
      </c>
      <c r="S218">
        <f t="shared" si="17"/>
        <v>7</v>
      </c>
      <c r="T218" t="str">
        <f t="shared" si="18"/>
        <v>Jun</v>
      </c>
      <c r="U218" t="str">
        <f t="shared" si="19"/>
        <v>2024</v>
      </c>
    </row>
    <row r="219" spans="1:21" x14ac:dyDescent="0.25">
      <c r="A219" s="1">
        <v>45450</v>
      </c>
      <c r="B219" t="s">
        <v>170</v>
      </c>
      <c r="C219" t="s">
        <v>91</v>
      </c>
      <c r="D219" t="s">
        <v>16</v>
      </c>
      <c r="E219" t="s">
        <v>17</v>
      </c>
      <c r="F219" t="s">
        <v>18</v>
      </c>
      <c r="G219" t="s">
        <v>51</v>
      </c>
      <c r="H219">
        <f t="shared" si="15"/>
        <v>180</v>
      </c>
      <c r="I219">
        <v>60</v>
      </c>
      <c r="J219">
        <v>78</v>
      </c>
      <c r="K219">
        <v>3</v>
      </c>
      <c r="L219" t="s">
        <v>663</v>
      </c>
      <c r="M219">
        <v>10.8</v>
      </c>
      <c r="N219" t="s">
        <v>25</v>
      </c>
      <c r="O219">
        <v>216</v>
      </c>
      <c r="P219">
        <v>36</v>
      </c>
      <c r="Q219" s="2">
        <v>0.62847222222222221</v>
      </c>
      <c r="R219">
        <f t="shared" si="16"/>
        <v>234</v>
      </c>
      <c r="S219">
        <f t="shared" si="17"/>
        <v>7</v>
      </c>
      <c r="T219" t="str">
        <f t="shared" si="18"/>
        <v>Jun</v>
      </c>
      <c r="U219" t="str">
        <f t="shared" si="19"/>
        <v>2024</v>
      </c>
    </row>
    <row r="220" spans="1:21" x14ac:dyDescent="0.25">
      <c r="A220" s="1">
        <v>45450</v>
      </c>
      <c r="B220" t="s">
        <v>154</v>
      </c>
      <c r="C220" t="s">
        <v>27</v>
      </c>
      <c r="D220" t="s">
        <v>16</v>
      </c>
      <c r="E220" t="s">
        <v>17</v>
      </c>
      <c r="F220" t="s">
        <v>18</v>
      </c>
      <c r="G220" t="s">
        <v>32</v>
      </c>
      <c r="H220">
        <f t="shared" si="15"/>
        <v>600</v>
      </c>
      <c r="I220">
        <v>100</v>
      </c>
      <c r="J220">
        <v>130</v>
      </c>
      <c r="K220">
        <v>6</v>
      </c>
      <c r="L220" t="s">
        <v>664</v>
      </c>
      <c r="M220">
        <v>54.6</v>
      </c>
      <c r="N220" t="s">
        <v>20</v>
      </c>
      <c r="O220">
        <v>780</v>
      </c>
      <c r="P220">
        <v>180</v>
      </c>
      <c r="Q220" s="2">
        <v>0.76874999999999993</v>
      </c>
      <c r="R220">
        <f t="shared" si="16"/>
        <v>780</v>
      </c>
      <c r="S220">
        <f t="shared" si="17"/>
        <v>7</v>
      </c>
      <c r="T220" t="str">
        <f t="shared" si="18"/>
        <v>Jun</v>
      </c>
      <c r="U220" t="str">
        <f t="shared" si="19"/>
        <v>2024</v>
      </c>
    </row>
    <row r="221" spans="1:21" x14ac:dyDescent="0.25">
      <c r="A221" s="1">
        <v>45450</v>
      </c>
      <c r="B221" t="s">
        <v>165</v>
      </c>
      <c r="C221" t="s">
        <v>27</v>
      </c>
      <c r="D221" t="s">
        <v>16</v>
      </c>
      <c r="E221" t="s">
        <v>28</v>
      </c>
      <c r="F221" t="s">
        <v>18</v>
      </c>
      <c r="G221" t="s">
        <v>56</v>
      </c>
      <c r="H221">
        <f t="shared" si="15"/>
        <v>1100</v>
      </c>
      <c r="I221">
        <v>550</v>
      </c>
      <c r="J221">
        <v>715</v>
      </c>
      <c r="K221">
        <v>2</v>
      </c>
      <c r="L221" t="s">
        <v>665</v>
      </c>
      <c r="M221">
        <v>100</v>
      </c>
      <c r="N221" t="s">
        <v>20</v>
      </c>
      <c r="O221">
        <v>1430</v>
      </c>
      <c r="P221">
        <v>330</v>
      </c>
      <c r="Q221" s="2">
        <v>0.70486111111111116</v>
      </c>
      <c r="R221">
        <f t="shared" si="16"/>
        <v>1430</v>
      </c>
      <c r="S221">
        <f t="shared" si="17"/>
        <v>7</v>
      </c>
      <c r="T221" t="str">
        <f t="shared" si="18"/>
        <v>Jun</v>
      </c>
      <c r="U221" t="str">
        <f t="shared" si="19"/>
        <v>2024</v>
      </c>
    </row>
    <row r="222" spans="1:21" x14ac:dyDescent="0.25">
      <c r="A222" s="1">
        <v>45450</v>
      </c>
      <c r="B222" t="s">
        <v>109</v>
      </c>
      <c r="C222" t="s">
        <v>42</v>
      </c>
      <c r="D222" t="s">
        <v>23</v>
      </c>
      <c r="E222" t="s">
        <v>28</v>
      </c>
      <c r="F222" t="s">
        <v>18</v>
      </c>
      <c r="G222" t="s">
        <v>51</v>
      </c>
      <c r="H222">
        <f t="shared" si="15"/>
        <v>420</v>
      </c>
      <c r="I222">
        <v>60</v>
      </c>
      <c r="J222">
        <v>78</v>
      </c>
      <c r="K222">
        <v>7</v>
      </c>
      <c r="L222" t="s">
        <v>666</v>
      </c>
      <c r="M222">
        <v>54.6</v>
      </c>
      <c r="N222" t="s">
        <v>25</v>
      </c>
      <c r="O222">
        <v>546</v>
      </c>
      <c r="P222">
        <v>126</v>
      </c>
      <c r="Q222" s="2">
        <v>0.54027777777777775</v>
      </c>
      <c r="R222">
        <f t="shared" si="16"/>
        <v>546</v>
      </c>
      <c r="S222">
        <f t="shared" si="17"/>
        <v>7</v>
      </c>
      <c r="T222" t="str">
        <f t="shared" si="18"/>
        <v>Jun</v>
      </c>
      <c r="U222" t="str">
        <f t="shared" si="19"/>
        <v>2024</v>
      </c>
    </row>
    <row r="223" spans="1:21" x14ac:dyDescent="0.25">
      <c r="A223" s="1">
        <v>45480</v>
      </c>
      <c r="B223" t="s">
        <v>104</v>
      </c>
      <c r="C223" t="s">
        <v>15</v>
      </c>
      <c r="D223" t="s">
        <v>23</v>
      </c>
      <c r="E223" t="s">
        <v>28</v>
      </c>
      <c r="F223" t="s">
        <v>18</v>
      </c>
      <c r="G223" t="s">
        <v>100</v>
      </c>
      <c r="H223">
        <f t="shared" si="15"/>
        <v>200</v>
      </c>
      <c r="I223">
        <v>40</v>
      </c>
      <c r="J223">
        <v>52</v>
      </c>
      <c r="K223">
        <v>5</v>
      </c>
      <c r="L223" t="s">
        <v>667</v>
      </c>
      <c r="M223">
        <v>26</v>
      </c>
      <c r="N223" t="s">
        <v>25</v>
      </c>
      <c r="O223">
        <v>260</v>
      </c>
      <c r="P223">
        <v>60</v>
      </c>
      <c r="Q223" s="2">
        <v>0.7909722222222223</v>
      </c>
      <c r="R223">
        <f t="shared" si="16"/>
        <v>260</v>
      </c>
      <c r="S223">
        <f t="shared" si="17"/>
        <v>7</v>
      </c>
      <c r="T223" t="str">
        <f t="shared" si="18"/>
        <v>Jul</v>
      </c>
      <c r="U223" t="str">
        <f t="shared" si="19"/>
        <v>2024</v>
      </c>
    </row>
    <row r="224" spans="1:21" x14ac:dyDescent="0.25">
      <c r="A224" s="1">
        <v>45480</v>
      </c>
      <c r="B224" t="s">
        <v>149</v>
      </c>
      <c r="C224" t="s">
        <v>15</v>
      </c>
      <c r="D224" t="s">
        <v>16</v>
      </c>
      <c r="E224" t="s">
        <v>28</v>
      </c>
      <c r="F224" t="s">
        <v>45</v>
      </c>
      <c r="G224" t="s">
        <v>92</v>
      </c>
      <c r="H224">
        <f t="shared" si="15"/>
        <v>1000</v>
      </c>
      <c r="I224">
        <v>250</v>
      </c>
      <c r="J224">
        <v>325</v>
      </c>
      <c r="K224">
        <v>4</v>
      </c>
      <c r="L224" t="s">
        <v>668</v>
      </c>
      <c r="M224">
        <v>60</v>
      </c>
      <c r="N224" t="s">
        <v>25</v>
      </c>
      <c r="O224">
        <v>1200</v>
      </c>
      <c r="P224">
        <v>200</v>
      </c>
      <c r="Q224" s="2">
        <v>0.57222222222222219</v>
      </c>
      <c r="R224">
        <f t="shared" si="16"/>
        <v>1300</v>
      </c>
      <c r="S224">
        <f t="shared" si="17"/>
        <v>7</v>
      </c>
      <c r="T224" t="str">
        <f t="shared" si="18"/>
        <v>Jul</v>
      </c>
      <c r="U224" t="str">
        <f t="shared" si="19"/>
        <v>2024</v>
      </c>
    </row>
    <row r="225" spans="1:21" x14ac:dyDescent="0.25">
      <c r="A225" s="1">
        <v>45480</v>
      </c>
      <c r="B225" t="s">
        <v>192</v>
      </c>
      <c r="C225" t="s">
        <v>91</v>
      </c>
      <c r="D225" t="s">
        <v>23</v>
      </c>
      <c r="E225" t="s">
        <v>17</v>
      </c>
      <c r="F225" t="s">
        <v>45</v>
      </c>
      <c r="G225" t="s">
        <v>46</v>
      </c>
      <c r="H225">
        <f t="shared" si="15"/>
        <v>110000</v>
      </c>
      <c r="I225">
        <v>55000</v>
      </c>
      <c r="J225">
        <v>71500</v>
      </c>
      <c r="K225">
        <v>2</v>
      </c>
      <c r="L225" t="s">
        <v>669</v>
      </c>
      <c r="M225">
        <v>10725</v>
      </c>
      <c r="N225" t="s">
        <v>25</v>
      </c>
      <c r="O225">
        <v>143000</v>
      </c>
      <c r="P225">
        <v>33000</v>
      </c>
      <c r="Q225" s="2">
        <v>0.57361111111111118</v>
      </c>
      <c r="R225">
        <f t="shared" si="16"/>
        <v>143000</v>
      </c>
      <c r="S225">
        <f t="shared" si="17"/>
        <v>7</v>
      </c>
      <c r="T225" t="str">
        <f t="shared" si="18"/>
        <v>Jul</v>
      </c>
      <c r="U225" t="str">
        <f t="shared" si="19"/>
        <v>2024</v>
      </c>
    </row>
    <row r="226" spans="1:21" x14ac:dyDescent="0.25">
      <c r="A226" s="1">
        <v>45480</v>
      </c>
      <c r="B226" t="s">
        <v>194</v>
      </c>
      <c r="C226" t="s">
        <v>115</v>
      </c>
      <c r="D226" t="s">
        <v>23</v>
      </c>
      <c r="E226" t="s">
        <v>17</v>
      </c>
      <c r="F226" t="s">
        <v>45</v>
      </c>
      <c r="G226" t="s">
        <v>46</v>
      </c>
      <c r="H226">
        <f t="shared" si="15"/>
        <v>550000</v>
      </c>
      <c r="I226">
        <v>55000</v>
      </c>
      <c r="J226">
        <v>71500</v>
      </c>
      <c r="K226">
        <v>10</v>
      </c>
      <c r="L226" t="s">
        <v>670</v>
      </c>
      <c r="M226">
        <v>10725</v>
      </c>
      <c r="N226" t="s">
        <v>25</v>
      </c>
      <c r="O226">
        <v>715000</v>
      </c>
      <c r="P226">
        <v>165000</v>
      </c>
      <c r="Q226" s="2">
        <v>0.75416666666666676</v>
      </c>
      <c r="R226">
        <f t="shared" si="16"/>
        <v>715000</v>
      </c>
      <c r="S226">
        <f t="shared" si="17"/>
        <v>7</v>
      </c>
      <c r="T226" t="str">
        <f t="shared" si="18"/>
        <v>Jul</v>
      </c>
      <c r="U226" t="str">
        <f t="shared" si="19"/>
        <v>2024</v>
      </c>
    </row>
    <row r="227" spans="1:21" x14ac:dyDescent="0.25">
      <c r="A227" s="1">
        <v>45480</v>
      </c>
      <c r="B227" t="s">
        <v>179</v>
      </c>
      <c r="C227" t="s">
        <v>27</v>
      </c>
      <c r="D227" t="s">
        <v>16</v>
      </c>
      <c r="E227" t="s">
        <v>17</v>
      </c>
      <c r="F227" t="s">
        <v>18</v>
      </c>
      <c r="G227" t="s">
        <v>151</v>
      </c>
      <c r="H227">
        <f t="shared" si="15"/>
        <v>42</v>
      </c>
      <c r="I227">
        <v>7</v>
      </c>
      <c r="J227">
        <v>9</v>
      </c>
      <c r="K227">
        <v>6</v>
      </c>
      <c r="L227" t="s">
        <v>671</v>
      </c>
      <c r="M227">
        <v>2.52</v>
      </c>
      <c r="N227" t="s">
        <v>25</v>
      </c>
      <c r="O227">
        <v>50.4</v>
      </c>
      <c r="P227">
        <v>8.4</v>
      </c>
      <c r="Q227" s="2">
        <v>0.52638888888888891</v>
      </c>
      <c r="R227">
        <f t="shared" si="16"/>
        <v>54</v>
      </c>
      <c r="S227">
        <f t="shared" si="17"/>
        <v>7</v>
      </c>
      <c r="T227" t="str">
        <f t="shared" si="18"/>
        <v>Jul</v>
      </c>
      <c r="U227" t="str">
        <f t="shared" si="19"/>
        <v>2024</v>
      </c>
    </row>
    <row r="228" spans="1:21" x14ac:dyDescent="0.25">
      <c r="A228" s="1">
        <v>45480</v>
      </c>
      <c r="B228" t="s">
        <v>111</v>
      </c>
      <c r="C228" t="s">
        <v>27</v>
      </c>
      <c r="D228" t="s">
        <v>23</v>
      </c>
      <c r="E228" t="s">
        <v>28</v>
      </c>
      <c r="F228" t="s">
        <v>18</v>
      </c>
      <c r="G228" t="s">
        <v>19</v>
      </c>
      <c r="H228">
        <f t="shared" si="15"/>
        <v>1500</v>
      </c>
      <c r="I228">
        <v>250</v>
      </c>
      <c r="J228">
        <v>325</v>
      </c>
      <c r="K228">
        <v>6</v>
      </c>
      <c r="L228" t="s">
        <v>672</v>
      </c>
      <c r="M228">
        <v>100</v>
      </c>
      <c r="N228" t="s">
        <v>25</v>
      </c>
      <c r="O228">
        <v>1950</v>
      </c>
      <c r="P228">
        <v>450</v>
      </c>
      <c r="Q228" s="2">
        <v>0.66388888888888886</v>
      </c>
      <c r="R228">
        <f t="shared" si="16"/>
        <v>1950</v>
      </c>
      <c r="S228">
        <f t="shared" si="17"/>
        <v>7</v>
      </c>
      <c r="T228" t="str">
        <f t="shared" si="18"/>
        <v>Jul</v>
      </c>
      <c r="U228" t="str">
        <f t="shared" si="19"/>
        <v>2024</v>
      </c>
    </row>
    <row r="229" spans="1:21" x14ac:dyDescent="0.25">
      <c r="A229" s="1">
        <v>45480</v>
      </c>
      <c r="B229" t="s">
        <v>77</v>
      </c>
      <c r="C229" t="s">
        <v>42</v>
      </c>
      <c r="D229" t="s">
        <v>16</v>
      </c>
      <c r="E229" t="s">
        <v>28</v>
      </c>
      <c r="F229" t="s">
        <v>18</v>
      </c>
      <c r="G229" t="s">
        <v>56</v>
      </c>
      <c r="H229">
        <f t="shared" si="15"/>
        <v>2750</v>
      </c>
      <c r="I229">
        <v>550</v>
      </c>
      <c r="J229">
        <v>715</v>
      </c>
      <c r="K229">
        <v>5</v>
      </c>
      <c r="L229" t="s">
        <v>673</v>
      </c>
      <c r="M229">
        <v>100</v>
      </c>
      <c r="N229" t="s">
        <v>20</v>
      </c>
      <c r="O229">
        <v>3437.5</v>
      </c>
      <c r="P229">
        <v>687.5</v>
      </c>
      <c r="Q229" s="2">
        <v>0.60347222222222219</v>
      </c>
      <c r="R229">
        <f t="shared" si="16"/>
        <v>3575</v>
      </c>
      <c r="S229">
        <f t="shared" si="17"/>
        <v>7</v>
      </c>
      <c r="T229" t="str">
        <f t="shared" si="18"/>
        <v>Jul</v>
      </c>
      <c r="U229" t="str">
        <f t="shared" si="19"/>
        <v>2024</v>
      </c>
    </row>
    <row r="230" spans="1:21" x14ac:dyDescent="0.25">
      <c r="A230" s="1">
        <v>45480</v>
      </c>
      <c r="B230" t="s">
        <v>63</v>
      </c>
      <c r="C230" t="s">
        <v>42</v>
      </c>
      <c r="D230" t="s">
        <v>16</v>
      </c>
      <c r="E230" t="s">
        <v>17</v>
      </c>
      <c r="F230" t="s">
        <v>45</v>
      </c>
      <c r="G230" t="s">
        <v>54</v>
      </c>
      <c r="H230">
        <f t="shared" si="15"/>
        <v>4800</v>
      </c>
      <c r="I230">
        <v>800</v>
      </c>
      <c r="J230">
        <v>1040</v>
      </c>
      <c r="K230">
        <v>6</v>
      </c>
      <c r="L230" t="s">
        <v>674</v>
      </c>
      <c r="M230">
        <v>104</v>
      </c>
      <c r="N230" t="s">
        <v>20</v>
      </c>
      <c r="O230">
        <v>6240</v>
      </c>
      <c r="P230">
        <v>1440</v>
      </c>
      <c r="Q230" s="2">
        <v>0.80138888888888893</v>
      </c>
      <c r="R230">
        <f t="shared" si="16"/>
        <v>6240</v>
      </c>
      <c r="S230">
        <f t="shared" si="17"/>
        <v>7</v>
      </c>
      <c r="T230" t="str">
        <f t="shared" si="18"/>
        <v>Jul</v>
      </c>
      <c r="U230" t="str">
        <f t="shared" si="19"/>
        <v>2024</v>
      </c>
    </row>
    <row r="231" spans="1:21" x14ac:dyDescent="0.25">
      <c r="A231" s="1">
        <v>45480</v>
      </c>
      <c r="B231" t="s">
        <v>60</v>
      </c>
      <c r="C231" t="s">
        <v>27</v>
      </c>
      <c r="D231" t="s">
        <v>16</v>
      </c>
      <c r="E231" t="s">
        <v>17</v>
      </c>
      <c r="F231" t="s">
        <v>18</v>
      </c>
      <c r="G231" t="s">
        <v>121</v>
      </c>
      <c r="H231">
        <f t="shared" si="15"/>
        <v>440</v>
      </c>
      <c r="I231">
        <v>55</v>
      </c>
      <c r="J231">
        <v>72</v>
      </c>
      <c r="K231">
        <v>8</v>
      </c>
      <c r="L231" t="s">
        <v>675</v>
      </c>
      <c r="M231">
        <v>57.2</v>
      </c>
      <c r="N231" t="s">
        <v>38</v>
      </c>
      <c r="O231">
        <v>572</v>
      </c>
      <c r="P231">
        <v>132</v>
      </c>
      <c r="Q231" s="2">
        <v>0.68333333333333324</v>
      </c>
      <c r="R231">
        <f t="shared" si="16"/>
        <v>576</v>
      </c>
      <c r="S231">
        <f t="shared" si="17"/>
        <v>7</v>
      </c>
      <c r="T231" t="str">
        <f t="shared" si="18"/>
        <v>Jul</v>
      </c>
      <c r="U231" t="str">
        <f t="shared" si="19"/>
        <v>2024</v>
      </c>
    </row>
    <row r="232" spans="1:21" x14ac:dyDescent="0.25">
      <c r="A232" s="1">
        <v>45480</v>
      </c>
      <c r="B232" t="s">
        <v>79</v>
      </c>
      <c r="C232" t="s">
        <v>27</v>
      </c>
      <c r="D232" t="s">
        <v>16</v>
      </c>
      <c r="E232" t="s">
        <v>17</v>
      </c>
      <c r="F232" t="s">
        <v>18</v>
      </c>
      <c r="G232" t="s">
        <v>34</v>
      </c>
      <c r="H232">
        <f t="shared" si="15"/>
        <v>320</v>
      </c>
      <c r="I232">
        <v>40</v>
      </c>
      <c r="J232">
        <v>52</v>
      </c>
      <c r="K232">
        <v>8</v>
      </c>
      <c r="L232" t="s">
        <v>676</v>
      </c>
      <c r="M232">
        <v>25.76</v>
      </c>
      <c r="N232" t="s">
        <v>20</v>
      </c>
      <c r="O232">
        <v>368</v>
      </c>
      <c r="P232">
        <v>48</v>
      </c>
      <c r="Q232" s="2">
        <v>0.45277777777777778</v>
      </c>
      <c r="R232">
        <f t="shared" si="16"/>
        <v>416</v>
      </c>
      <c r="S232">
        <f t="shared" si="17"/>
        <v>7</v>
      </c>
      <c r="T232" t="str">
        <f t="shared" si="18"/>
        <v>Jul</v>
      </c>
      <c r="U232" t="str">
        <f t="shared" si="19"/>
        <v>2024</v>
      </c>
    </row>
    <row r="233" spans="1:21" x14ac:dyDescent="0.25">
      <c r="A233" s="1">
        <v>45480</v>
      </c>
      <c r="B233" t="s">
        <v>125</v>
      </c>
      <c r="C233" t="s">
        <v>15</v>
      </c>
      <c r="D233" t="s">
        <v>16</v>
      </c>
      <c r="E233" t="s">
        <v>17</v>
      </c>
      <c r="F233" t="s">
        <v>18</v>
      </c>
      <c r="G233" t="s">
        <v>113</v>
      </c>
      <c r="H233">
        <f t="shared" si="15"/>
        <v>40</v>
      </c>
      <c r="I233">
        <v>20</v>
      </c>
      <c r="J233">
        <v>26</v>
      </c>
      <c r="K233">
        <v>2</v>
      </c>
      <c r="L233" t="s">
        <v>677</v>
      </c>
      <c r="M233">
        <v>2.6</v>
      </c>
      <c r="N233" t="s">
        <v>25</v>
      </c>
      <c r="O233">
        <v>52</v>
      </c>
      <c r="P233">
        <v>12</v>
      </c>
      <c r="Q233" s="2">
        <v>0.53819444444444442</v>
      </c>
      <c r="R233">
        <f t="shared" si="16"/>
        <v>52</v>
      </c>
      <c r="S233">
        <f t="shared" si="17"/>
        <v>7</v>
      </c>
      <c r="T233" t="str">
        <f t="shared" si="18"/>
        <v>Jul</v>
      </c>
      <c r="U233" t="str">
        <f t="shared" si="19"/>
        <v>2024</v>
      </c>
    </row>
    <row r="234" spans="1:21" x14ac:dyDescent="0.25">
      <c r="A234" s="1">
        <v>45480</v>
      </c>
      <c r="B234" t="s">
        <v>102</v>
      </c>
      <c r="C234" t="s">
        <v>27</v>
      </c>
      <c r="D234" t="s">
        <v>23</v>
      </c>
      <c r="E234" t="s">
        <v>28</v>
      </c>
      <c r="F234" t="s">
        <v>61</v>
      </c>
      <c r="G234" t="s">
        <v>110</v>
      </c>
      <c r="H234">
        <f t="shared" si="15"/>
        <v>3200</v>
      </c>
      <c r="I234">
        <v>800</v>
      </c>
      <c r="J234">
        <v>1040</v>
      </c>
      <c r="K234">
        <v>4</v>
      </c>
      <c r="L234" t="s">
        <v>678</v>
      </c>
      <c r="M234">
        <v>104</v>
      </c>
      <c r="N234" t="s">
        <v>38</v>
      </c>
      <c r="O234">
        <v>3840</v>
      </c>
      <c r="P234">
        <v>640</v>
      </c>
      <c r="Q234" s="2">
        <v>0.81111111111111101</v>
      </c>
      <c r="R234">
        <f t="shared" si="16"/>
        <v>4160</v>
      </c>
      <c r="S234">
        <f t="shared" si="17"/>
        <v>7</v>
      </c>
      <c r="T234" t="str">
        <f t="shared" si="18"/>
        <v>Jul</v>
      </c>
      <c r="U234" t="str">
        <f t="shared" si="19"/>
        <v>2024</v>
      </c>
    </row>
    <row r="235" spans="1:21" x14ac:dyDescent="0.25">
      <c r="A235" s="1">
        <v>45480</v>
      </c>
      <c r="B235" t="s">
        <v>163</v>
      </c>
      <c r="C235" t="s">
        <v>15</v>
      </c>
      <c r="D235" t="s">
        <v>16</v>
      </c>
      <c r="E235" t="s">
        <v>28</v>
      </c>
      <c r="F235" t="s">
        <v>18</v>
      </c>
      <c r="G235" t="s">
        <v>130</v>
      </c>
      <c r="H235">
        <f t="shared" si="15"/>
        <v>90</v>
      </c>
      <c r="I235">
        <v>45</v>
      </c>
      <c r="J235">
        <v>59</v>
      </c>
      <c r="K235">
        <v>2</v>
      </c>
      <c r="L235" t="s">
        <v>679</v>
      </c>
      <c r="M235">
        <v>11.7</v>
      </c>
      <c r="N235" t="s">
        <v>38</v>
      </c>
      <c r="O235">
        <v>117</v>
      </c>
      <c r="P235">
        <v>27</v>
      </c>
      <c r="Q235" s="2">
        <v>0.57777777777777783</v>
      </c>
      <c r="R235">
        <f t="shared" si="16"/>
        <v>118</v>
      </c>
      <c r="S235">
        <f t="shared" si="17"/>
        <v>7</v>
      </c>
      <c r="T235" t="str">
        <f t="shared" si="18"/>
        <v>Jul</v>
      </c>
      <c r="U235" t="str">
        <f t="shared" si="19"/>
        <v>2024</v>
      </c>
    </row>
    <row r="236" spans="1:21" x14ac:dyDescent="0.25">
      <c r="A236" s="1">
        <v>45480</v>
      </c>
      <c r="B236" t="s">
        <v>35</v>
      </c>
      <c r="C236" t="s">
        <v>15</v>
      </c>
      <c r="D236" t="s">
        <v>16</v>
      </c>
      <c r="E236" t="s">
        <v>17</v>
      </c>
      <c r="F236" t="s">
        <v>48</v>
      </c>
      <c r="G236" t="s">
        <v>147</v>
      </c>
      <c r="H236">
        <f t="shared" si="15"/>
        <v>540</v>
      </c>
      <c r="I236">
        <v>90</v>
      </c>
      <c r="J236">
        <v>117</v>
      </c>
      <c r="K236">
        <v>6</v>
      </c>
      <c r="L236" t="s">
        <v>680</v>
      </c>
      <c r="M236">
        <v>35.1</v>
      </c>
      <c r="N236" t="s">
        <v>25</v>
      </c>
      <c r="O236">
        <v>702</v>
      </c>
      <c r="P236">
        <v>162</v>
      </c>
      <c r="Q236" s="2">
        <v>0.45416666666666666</v>
      </c>
      <c r="R236">
        <f t="shared" si="16"/>
        <v>702</v>
      </c>
      <c r="S236">
        <f t="shared" si="17"/>
        <v>7</v>
      </c>
      <c r="T236" t="str">
        <f t="shared" si="18"/>
        <v>Jul</v>
      </c>
      <c r="U236" t="str">
        <f t="shared" si="19"/>
        <v>2024</v>
      </c>
    </row>
    <row r="237" spans="1:21" x14ac:dyDescent="0.25">
      <c r="A237" s="1">
        <v>45480</v>
      </c>
      <c r="B237" t="s">
        <v>50</v>
      </c>
      <c r="C237" t="s">
        <v>27</v>
      </c>
      <c r="D237" t="s">
        <v>16</v>
      </c>
      <c r="E237" t="s">
        <v>17</v>
      </c>
      <c r="F237" t="s">
        <v>61</v>
      </c>
      <c r="G237" t="s">
        <v>117</v>
      </c>
      <c r="H237">
        <f t="shared" si="15"/>
        <v>17500</v>
      </c>
      <c r="I237">
        <v>2500</v>
      </c>
      <c r="J237">
        <v>3250</v>
      </c>
      <c r="K237">
        <v>7</v>
      </c>
      <c r="L237" t="s">
        <v>681</v>
      </c>
      <c r="M237">
        <v>325</v>
      </c>
      <c r="N237" t="s">
        <v>20</v>
      </c>
      <c r="O237">
        <v>22750</v>
      </c>
      <c r="P237">
        <v>5250</v>
      </c>
      <c r="Q237" s="2">
        <v>0.7715277777777777</v>
      </c>
      <c r="R237">
        <f t="shared" si="16"/>
        <v>22750</v>
      </c>
      <c r="S237">
        <f t="shared" si="17"/>
        <v>7</v>
      </c>
      <c r="T237" t="str">
        <f t="shared" si="18"/>
        <v>Jul</v>
      </c>
      <c r="U237" t="str">
        <f t="shared" si="19"/>
        <v>2024</v>
      </c>
    </row>
    <row r="238" spans="1:21" x14ac:dyDescent="0.25">
      <c r="A238" s="1">
        <v>45480</v>
      </c>
      <c r="B238" t="s">
        <v>174</v>
      </c>
      <c r="C238" t="s">
        <v>27</v>
      </c>
      <c r="D238" t="s">
        <v>16</v>
      </c>
      <c r="E238" t="s">
        <v>17</v>
      </c>
      <c r="F238" t="s">
        <v>61</v>
      </c>
      <c r="G238" t="s">
        <v>128</v>
      </c>
      <c r="H238">
        <f t="shared" si="15"/>
        <v>1200</v>
      </c>
      <c r="I238">
        <v>300</v>
      </c>
      <c r="J238">
        <v>390</v>
      </c>
      <c r="K238">
        <v>4</v>
      </c>
      <c r="L238" t="s">
        <v>682</v>
      </c>
      <c r="M238">
        <v>100</v>
      </c>
      <c r="N238" t="s">
        <v>38</v>
      </c>
      <c r="O238">
        <v>1500</v>
      </c>
      <c r="P238">
        <v>300</v>
      </c>
      <c r="Q238" s="2">
        <v>0.76666666666666661</v>
      </c>
      <c r="R238">
        <f t="shared" si="16"/>
        <v>1560</v>
      </c>
      <c r="S238">
        <f t="shared" si="17"/>
        <v>7</v>
      </c>
      <c r="T238" t="str">
        <f t="shared" si="18"/>
        <v>Jul</v>
      </c>
      <c r="U238" t="str">
        <f t="shared" si="19"/>
        <v>2024</v>
      </c>
    </row>
    <row r="239" spans="1:21" x14ac:dyDescent="0.25">
      <c r="A239" s="1">
        <v>45480</v>
      </c>
      <c r="B239" t="s">
        <v>158</v>
      </c>
      <c r="C239" t="s">
        <v>27</v>
      </c>
      <c r="D239" t="s">
        <v>23</v>
      </c>
      <c r="E239" t="s">
        <v>17</v>
      </c>
      <c r="F239" t="s">
        <v>18</v>
      </c>
      <c r="G239" t="s">
        <v>64</v>
      </c>
      <c r="H239">
        <f t="shared" si="15"/>
        <v>840</v>
      </c>
      <c r="I239">
        <v>140</v>
      </c>
      <c r="J239">
        <v>182</v>
      </c>
      <c r="K239">
        <v>6</v>
      </c>
      <c r="L239" t="s">
        <v>683</v>
      </c>
      <c r="M239">
        <v>100</v>
      </c>
      <c r="N239" t="s">
        <v>25</v>
      </c>
      <c r="O239">
        <v>1092</v>
      </c>
      <c r="P239">
        <v>252</v>
      </c>
      <c r="Q239" s="2">
        <v>0.75624999999999998</v>
      </c>
      <c r="R239">
        <f t="shared" si="16"/>
        <v>1092</v>
      </c>
      <c r="S239">
        <f t="shared" si="17"/>
        <v>7</v>
      </c>
      <c r="T239" t="str">
        <f t="shared" si="18"/>
        <v>Jul</v>
      </c>
      <c r="U239" t="str">
        <f t="shared" si="19"/>
        <v>2024</v>
      </c>
    </row>
    <row r="240" spans="1:21" x14ac:dyDescent="0.25">
      <c r="A240" s="1">
        <v>45480</v>
      </c>
      <c r="B240" t="s">
        <v>14</v>
      </c>
      <c r="C240" t="s">
        <v>15</v>
      </c>
      <c r="D240" t="s">
        <v>16</v>
      </c>
      <c r="E240" t="s">
        <v>17</v>
      </c>
      <c r="F240" t="s">
        <v>45</v>
      </c>
      <c r="G240" t="s">
        <v>78</v>
      </c>
      <c r="H240">
        <f t="shared" si="15"/>
        <v>144000</v>
      </c>
      <c r="I240">
        <v>18000</v>
      </c>
      <c r="J240">
        <v>23400</v>
      </c>
      <c r="K240">
        <v>8</v>
      </c>
      <c r="L240" t="s">
        <v>684</v>
      </c>
      <c r="M240">
        <v>3510</v>
      </c>
      <c r="N240" t="s">
        <v>25</v>
      </c>
      <c r="O240">
        <v>187200</v>
      </c>
      <c r="P240">
        <v>43200</v>
      </c>
      <c r="Q240" s="2">
        <v>0.63611111111111118</v>
      </c>
      <c r="R240">
        <f t="shared" si="16"/>
        <v>187200</v>
      </c>
      <c r="S240">
        <f t="shared" si="17"/>
        <v>7</v>
      </c>
      <c r="T240" t="str">
        <f t="shared" si="18"/>
        <v>Jul</v>
      </c>
      <c r="U240" t="str">
        <f t="shared" si="19"/>
        <v>2024</v>
      </c>
    </row>
    <row r="241" spans="1:21" x14ac:dyDescent="0.25">
      <c r="A241" s="1">
        <v>45480</v>
      </c>
      <c r="B241" t="s">
        <v>83</v>
      </c>
      <c r="C241" t="s">
        <v>27</v>
      </c>
      <c r="D241" t="s">
        <v>16</v>
      </c>
      <c r="E241" t="s">
        <v>28</v>
      </c>
      <c r="F241" t="s">
        <v>61</v>
      </c>
      <c r="G241" t="s">
        <v>164</v>
      </c>
      <c r="H241">
        <f t="shared" si="15"/>
        <v>8000</v>
      </c>
      <c r="I241">
        <v>2000</v>
      </c>
      <c r="J241">
        <v>2600</v>
      </c>
      <c r="K241">
        <v>4</v>
      </c>
      <c r="L241" t="s">
        <v>685</v>
      </c>
      <c r="M241">
        <v>260</v>
      </c>
      <c r="N241" t="s">
        <v>25</v>
      </c>
      <c r="O241">
        <v>10000</v>
      </c>
      <c r="P241">
        <v>2000</v>
      </c>
      <c r="Q241" s="2">
        <v>0.71319444444444446</v>
      </c>
      <c r="R241">
        <f t="shared" si="16"/>
        <v>10400</v>
      </c>
      <c r="S241">
        <f t="shared" si="17"/>
        <v>7</v>
      </c>
      <c r="T241" t="str">
        <f t="shared" si="18"/>
        <v>Jul</v>
      </c>
      <c r="U241" t="str">
        <f t="shared" si="19"/>
        <v>2024</v>
      </c>
    </row>
    <row r="242" spans="1:21" x14ac:dyDescent="0.25">
      <c r="A242" s="1">
        <v>45480</v>
      </c>
      <c r="B242" t="s">
        <v>195</v>
      </c>
      <c r="C242" t="s">
        <v>115</v>
      </c>
      <c r="D242" t="s">
        <v>16</v>
      </c>
      <c r="E242" t="s">
        <v>17</v>
      </c>
      <c r="F242" t="s">
        <v>18</v>
      </c>
      <c r="G242" t="s">
        <v>43</v>
      </c>
      <c r="H242">
        <f t="shared" si="15"/>
        <v>40</v>
      </c>
      <c r="I242">
        <v>20</v>
      </c>
      <c r="J242">
        <v>26</v>
      </c>
      <c r="K242">
        <v>2</v>
      </c>
      <c r="L242" t="s">
        <v>686</v>
      </c>
      <c r="M242">
        <v>5.2</v>
      </c>
      <c r="N242" t="s">
        <v>38</v>
      </c>
      <c r="O242">
        <v>52</v>
      </c>
      <c r="P242">
        <v>12</v>
      </c>
      <c r="Q242" s="2">
        <v>0.80972222222222223</v>
      </c>
      <c r="R242">
        <f t="shared" si="16"/>
        <v>52</v>
      </c>
      <c r="S242">
        <f t="shared" si="17"/>
        <v>7</v>
      </c>
      <c r="T242" t="str">
        <f t="shared" si="18"/>
        <v>Jul</v>
      </c>
      <c r="U242" t="str">
        <f t="shared" si="19"/>
        <v>2024</v>
      </c>
    </row>
    <row r="243" spans="1:21" x14ac:dyDescent="0.25">
      <c r="A243" s="1">
        <v>45480</v>
      </c>
      <c r="B243" t="s">
        <v>111</v>
      </c>
      <c r="C243" t="s">
        <v>27</v>
      </c>
      <c r="D243" t="s">
        <v>23</v>
      </c>
      <c r="E243" t="s">
        <v>17</v>
      </c>
      <c r="F243" t="s">
        <v>45</v>
      </c>
      <c r="G243" t="s">
        <v>78</v>
      </c>
      <c r="H243">
        <f t="shared" si="15"/>
        <v>90000</v>
      </c>
      <c r="I243">
        <v>18000</v>
      </c>
      <c r="J243">
        <v>23400</v>
      </c>
      <c r="K243">
        <v>5</v>
      </c>
      <c r="L243" t="s">
        <v>687</v>
      </c>
      <c r="M243">
        <v>3510</v>
      </c>
      <c r="N243" t="s">
        <v>20</v>
      </c>
      <c r="O243">
        <v>112500</v>
      </c>
      <c r="P243">
        <v>22500</v>
      </c>
      <c r="Q243" s="2">
        <v>0.47222222222222227</v>
      </c>
      <c r="R243">
        <f t="shared" si="16"/>
        <v>117000</v>
      </c>
      <c r="S243">
        <f t="shared" si="17"/>
        <v>7</v>
      </c>
      <c r="T243" t="str">
        <f t="shared" si="18"/>
        <v>Jul</v>
      </c>
      <c r="U243" t="str">
        <f t="shared" si="19"/>
        <v>2024</v>
      </c>
    </row>
    <row r="244" spans="1:21" x14ac:dyDescent="0.25">
      <c r="A244" s="1">
        <v>45480</v>
      </c>
      <c r="B244" t="s">
        <v>131</v>
      </c>
      <c r="C244" t="s">
        <v>27</v>
      </c>
      <c r="D244" t="s">
        <v>16</v>
      </c>
      <c r="E244" t="s">
        <v>28</v>
      </c>
      <c r="F244" t="s">
        <v>18</v>
      </c>
      <c r="G244" t="s">
        <v>130</v>
      </c>
      <c r="H244">
        <f t="shared" si="15"/>
        <v>360</v>
      </c>
      <c r="I244">
        <v>45</v>
      </c>
      <c r="J244">
        <v>59</v>
      </c>
      <c r="K244">
        <v>8</v>
      </c>
      <c r="L244" t="s">
        <v>688</v>
      </c>
      <c r="M244">
        <v>46.8</v>
      </c>
      <c r="N244" t="s">
        <v>38</v>
      </c>
      <c r="O244">
        <v>468</v>
      </c>
      <c r="P244">
        <v>108</v>
      </c>
      <c r="Q244" s="2">
        <v>0.7006944444444444</v>
      </c>
      <c r="R244">
        <f t="shared" si="16"/>
        <v>472</v>
      </c>
      <c r="S244">
        <f t="shared" si="17"/>
        <v>7</v>
      </c>
      <c r="T244" t="str">
        <f t="shared" si="18"/>
        <v>Jul</v>
      </c>
      <c r="U244" t="str">
        <f t="shared" si="19"/>
        <v>2024</v>
      </c>
    </row>
    <row r="245" spans="1:21" x14ac:dyDescent="0.25">
      <c r="A245" s="1">
        <v>45480</v>
      </c>
      <c r="B245" t="s">
        <v>166</v>
      </c>
      <c r="C245" t="s">
        <v>15</v>
      </c>
      <c r="D245" t="s">
        <v>16</v>
      </c>
      <c r="E245" t="s">
        <v>28</v>
      </c>
      <c r="F245" t="s">
        <v>45</v>
      </c>
      <c r="G245" t="s">
        <v>78</v>
      </c>
      <c r="H245">
        <f t="shared" si="15"/>
        <v>90000</v>
      </c>
      <c r="I245">
        <v>18000</v>
      </c>
      <c r="J245">
        <v>23400</v>
      </c>
      <c r="K245">
        <v>5</v>
      </c>
      <c r="L245" t="s">
        <v>689</v>
      </c>
      <c r="M245">
        <v>3510</v>
      </c>
      <c r="N245" t="s">
        <v>38</v>
      </c>
      <c r="O245">
        <v>117000</v>
      </c>
      <c r="P245">
        <v>27000</v>
      </c>
      <c r="Q245" s="2">
        <v>0.50069444444444444</v>
      </c>
      <c r="R245">
        <f t="shared" si="16"/>
        <v>117000</v>
      </c>
      <c r="S245">
        <f t="shared" si="17"/>
        <v>7</v>
      </c>
      <c r="T245" t="str">
        <f t="shared" si="18"/>
        <v>Jul</v>
      </c>
      <c r="U245" t="str">
        <f t="shared" si="19"/>
        <v>2024</v>
      </c>
    </row>
    <row r="246" spans="1:21" x14ac:dyDescent="0.25">
      <c r="A246" s="1">
        <v>45480</v>
      </c>
      <c r="B246" t="s">
        <v>173</v>
      </c>
      <c r="C246" t="s">
        <v>115</v>
      </c>
      <c r="D246" t="s">
        <v>16</v>
      </c>
      <c r="E246" t="s">
        <v>17</v>
      </c>
      <c r="F246" t="s">
        <v>61</v>
      </c>
      <c r="G246" t="s">
        <v>103</v>
      </c>
      <c r="H246">
        <f t="shared" si="15"/>
        <v>800</v>
      </c>
      <c r="I246">
        <v>100</v>
      </c>
      <c r="J246">
        <v>130</v>
      </c>
      <c r="K246">
        <v>8</v>
      </c>
      <c r="L246" t="s">
        <v>690</v>
      </c>
      <c r="M246">
        <v>48</v>
      </c>
      <c r="N246" t="s">
        <v>25</v>
      </c>
      <c r="O246">
        <v>960</v>
      </c>
      <c r="P246">
        <v>160</v>
      </c>
      <c r="Q246" s="2">
        <v>0.77569444444444446</v>
      </c>
      <c r="R246">
        <f t="shared" si="16"/>
        <v>1040</v>
      </c>
      <c r="S246">
        <f t="shared" si="17"/>
        <v>7</v>
      </c>
      <c r="T246" t="str">
        <f t="shared" si="18"/>
        <v>Jul</v>
      </c>
      <c r="U246" t="str">
        <f t="shared" si="19"/>
        <v>2024</v>
      </c>
    </row>
    <row r="247" spans="1:21" x14ac:dyDescent="0.25">
      <c r="A247" s="1">
        <v>45480</v>
      </c>
      <c r="B247" t="s">
        <v>75</v>
      </c>
      <c r="C247" t="s">
        <v>27</v>
      </c>
      <c r="D247" t="s">
        <v>23</v>
      </c>
      <c r="E247" t="s">
        <v>17</v>
      </c>
      <c r="F247" t="s">
        <v>18</v>
      </c>
      <c r="G247" t="s">
        <v>24</v>
      </c>
      <c r="H247">
        <f t="shared" si="15"/>
        <v>400</v>
      </c>
      <c r="I247">
        <v>80</v>
      </c>
      <c r="J247">
        <v>104</v>
      </c>
      <c r="K247">
        <v>5</v>
      </c>
      <c r="L247" t="s">
        <v>691</v>
      </c>
      <c r="M247">
        <v>75</v>
      </c>
      <c r="N247" t="s">
        <v>38</v>
      </c>
      <c r="O247">
        <v>500</v>
      </c>
      <c r="P247">
        <v>100</v>
      </c>
      <c r="Q247" s="2">
        <v>0.47569444444444442</v>
      </c>
      <c r="R247">
        <f t="shared" si="16"/>
        <v>520</v>
      </c>
      <c r="S247">
        <f t="shared" si="17"/>
        <v>7</v>
      </c>
      <c r="T247" t="str">
        <f t="shared" si="18"/>
        <v>Jul</v>
      </c>
      <c r="U247" t="str">
        <f t="shared" si="19"/>
        <v>2024</v>
      </c>
    </row>
    <row r="248" spans="1:21" x14ac:dyDescent="0.25">
      <c r="A248" s="1">
        <v>45480</v>
      </c>
      <c r="B248" t="s">
        <v>188</v>
      </c>
      <c r="C248" t="s">
        <v>27</v>
      </c>
      <c r="D248" t="s">
        <v>23</v>
      </c>
      <c r="E248" t="s">
        <v>28</v>
      </c>
      <c r="F248" t="s">
        <v>48</v>
      </c>
      <c r="G248" t="s">
        <v>147</v>
      </c>
      <c r="H248">
        <f t="shared" si="15"/>
        <v>180</v>
      </c>
      <c r="I248">
        <v>90</v>
      </c>
      <c r="J248">
        <v>117</v>
      </c>
      <c r="K248">
        <v>2</v>
      </c>
      <c r="L248" t="s">
        <v>692</v>
      </c>
      <c r="M248">
        <v>23.4</v>
      </c>
      <c r="N248" t="s">
        <v>25</v>
      </c>
      <c r="O248">
        <v>234</v>
      </c>
      <c r="P248">
        <v>54</v>
      </c>
      <c r="Q248" s="2">
        <v>0.77916666666666667</v>
      </c>
      <c r="R248">
        <f t="shared" si="16"/>
        <v>234</v>
      </c>
      <c r="S248">
        <f t="shared" si="17"/>
        <v>7</v>
      </c>
      <c r="T248" t="str">
        <f t="shared" si="18"/>
        <v>Jul</v>
      </c>
      <c r="U248" t="str">
        <f t="shared" si="19"/>
        <v>2024</v>
      </c>
    </row>
    <row r="249" spans="1:21" x14ac:dyDescent="0.25">
      <c r="A249" s="1">
        <v>45480</v>
      </c>
      <c r="B249" t="s">
        <v>173</v>
      </c>
      <c r="C249" t="s">
        <v>115</v>
      </c>
      <c r="D249" t="s">
        <v>16</v>
      </c>
      <c r="E249" t="s">
        <v>28</v>
      </c>
      <c r="F249" t="s">
        <v>29</v>
      </c>
      <c r="G249" t="s">
        <v>169</v>
      </c>
      <c r="H249">
        <f t="shared" si="15"/>
        <v>100</v>
      </c>
      <c r="I249">
        <v>25</v>
      </c>
      <c r="J249">
        <v>33</v>
      </c>
      <c r="K249">
        <v>4</v>
      </c>
      <c r="L249" t="s">
        <v>693</v>
      </c>
      <c r="M249">
        <v>8.75</v>
      </c>
      <c r="N249" t="s">
        <v>20</v>
      </c>
      <c r="O249">
        <v>125</v>
      </c>
      <c r="P249">
        <v>25</v>
      </c>
      <c r="Q249" s="2">
        <v>0.61597222222222225</v>
      </c>
      <c r="R249">
        <f t="shared" si="16"/>
        <v>132</v>
      </c>
      <c r="S249">
        <f t="shared" si="17"/>
        <v>7</v>
      </c>
      <c r="T249" t="str">
        <f t="shared" si="18"/>
        <v>Jul</v>
      </c>
      <c r="U249" t="str">
        <f t="shared" si="19"/>
        <v>2024</v>
      </c>
    </row>
    <row r="250" spans="1:21" x14ac:dyDescent="0.25">
      <c r="A250" s="1">
        <v>45480</v>
      </c>
      <c r="B250" t="s">
        <v>60</v>
      </c>
      <c r="C250" t="s">
        <v>27</v>
      </c>
      <c r="D250" t="s">
        <v>16</v>
      </c>
      <c r="E250" t="s">
        <v>17</v>
      </c>
      <c r="F250" t="s">
        <v>61</v>
      </c>
      <c r="G250" t="s">
        <v>180</v>
      </c>
      <c r="H250">
        <f t="shared" si="15"/>
        <v>6000</v>
      </c>
      <c r="I250">
        <v>600</v>
      </c>
      <c r="J250">
        <v>780</v>
      </c>
      <c r="K250">
        <v>10</v>
      </c>
      <c r="L250" t="s">
        <v>694</v>
      </c>
      <c r="M250">
        <v>100</v>
      </c>
      <c r="N250" t="s">
        <v>38</v>
      </c>
      <c r="O250">
        <v>7800</v>
      </c>
      <c r="P250">
        <v>1800</v>
      </c>
      <c r="Q250" s="2">
        <v>0.82152777777777775</v>
      </c>
      <c r="R250">
        <f t="shared" si="16"/>
        <v>7800</v>
      </c>
      <c r="S250">
        <f t="shared" si="17"/>
        <v>7</v>
      </c>
      <c r="T250" t="str">
        <f t="shared" si="18"/>
        <v>Jul</v>
      </c>
      <c r="U250" t="str">
        <f t="shared" si="19"/>
        <v>2024</v>
      </c>
    </row>
    <row r="251" spans="1:21" x14ac:dyDescent="0.25">
      <c r="A251" s="1">
        <v>45511</v>
      </c>
      <c r="B251" t="s">
        <v>72</v>
      </c>
      <c r="C251" t="s">
        <v>15</v>
      </c>
      <c r="D251" t="s">
        <v>16</v>
      </c>
      <c r="E251" t="s">
        <v>28</v>
      </c>
      <c r="F251" t="s">
        <v>61</v>
      </c>
      <c r="G251" t="s">
        <v>180</v>
      </c>
      <c r="H251">
        <f t="shared" si="15"/>
        <v>3000</v>
      </c>
      <c r="I251">
        <v>600</v>
      </c>
      <c r="J251">
        <v>780</v>
      </c>
      <c r="K251">
        <v>5</v>
      </c>
      <c r="L251" t="s">
        <v>695</v>
      </c>
      <c r="M251">
        <v>100</v>
      </c>
      <c r="N251" t="s">
        <v>25</v>
      </c>
      <c r="O251">
        <v>3900</v>
      </c>
      <c r="P251">
        <v>900</v>
      </c>
      <c r="Q251" s="2">
        <v>0.58611111111111114</v>
      </c>
      <c r="R251">
        <f t="shared" si="16"/>
        <v>3900</v>
      </c>
      <c r="S251">
        <f t="shared" si="17"/>
        <v>7</v>
      </c>
      <c r="T251" t="str">
        <f t="shared" si="18"/>
        <v>Aug</v>
      </c>
      <c r="U251" t="str">
        <f t="shared" si="19"/>
        <v>2024</v>
      </c>
    </row>
    <row r="252" spans="1:21" x14ac:dyDescent="0.25">
      <c r="A252" s="1">
        <v>45511</v>
      </c>
      <c r="B252" t="s">
        <v>74</v>
      </c>
      <c r="C252" t="s">
        <v>27</v>
      </c>
      <c r="D252" t="s">
        <v>16</v>
      </c>
      <c r="E252" t="s">
        <v>17</v>
      </c>
      <c r="F252" t="s">
        <v>29</v>
      </c>
      <c r="G252" t="s">
        <v>178</v>
      </c>
      <c r="H252">
        <f t="shared" si="15"/>
        <v>1200</v>
      </c>
      <c r="I252">
        <v>200</v>
      </c>
      <c r="J252">
        <v>260</v>
      </c>
      <c r="K252">
        <v>6</v>
      </c>
      <c r="L252" t="s">
        <v>696</v>
      </c>
      <c r="M252">
        <v>100</v>
      </c>
      <c r="N252" t="s">
        <v>38</v>
      </c>
      <c r="O252">
        <v>1500</v>
      </c>
      <c r="P252">
        <v>300</v>
      </c>
      <c r="Q252" s="2">
        <v>0.6743055555555556</v>
      </c>
      <c r="R252">
        <f t="shared" si="16"/>
        <v>1560</v>
      </c>
      <c r="S252">
        <f t="shared" si="17"/>
        <v>7</v>
      </c>
      <c r="T252" t="str">
        <f t="shared" si="18"/>
        <v>Aug</v>
      </c>
      <c r="U252" t="str">
        <f t="shared" si="19"/>
        <v>2024</v>
      </c>
    </row>
    <row r="253" spans="1:21" x14ac:dyDescent="0.25">
      <c r="A253" s="1">
        <v>45511</v>
      </c>
      <c r="B253" t="s">
        <v>196</v>
      </c>
      <c r="C253" t="s">
        <v>53</v>
      </c>
      <c r="D253" t="s">
        <v>16</v>
      </c>
      <c r="E253" t="s">
        <v>17</v>
      </c>
      <c r="F253" t="s">
        <v>18</v>
      </c>
      <c r="G253" t="s">
        <v>151</v>
      </c>
      <c r="H253">
        <f t="shared" si="15"/>
        <v>56</v>
      </c>
      <c r="I253">
        <v>7</v>
      </c>
      <c r="J253">
        <v>9</v>
      </c>
      <c r="K253">
        <v>8</v>
      </c>
      <c r="L253" t="s">
        <v>697</v>
      </c>
      <c r="M253">
        <v>3.64</v>
      </c>
      <c r="N253" t="s">
        <v>25</v>
      </c>
      <c r="O253">
        <v>72.8</v>
      </c>
      <c r="P253">
        <v>16.8</v>
      </c>
      <c r="Q253" s="2">
        <v>0.79583333333333339</v>
      </c>
      <c r="R253">
        <f t="shared" si="16"/>
        <v>72</v>
      </c>
      <c r="S253">
        <f t="shared" si="17"/>
        <v>7</v>
      </c>
      <c r="T253" t="str">
        <f t="shared" si="18"/>
        <v>Aug</v>
      </c>
      <c r="U253" t="str">
        <f t="shared" si="19"/>
        <v>2024</v>
      </c>
    </row>
    <row r="254" spans="1:21" x14ac:dyDescent="0.25">
      <c r="A254" s="1">
        <v>45511</v>
      </c>
      <c r="B254" t="s">
        <v>98</v>
      </c>
      <c r="C254" t="s">
        <v>66</v>
      </c>
      <c r="D254" t="s">
        <v>16</v>
      </c>
      <c r="E254" t="s">
        <v>17</v>
      </c>
      <c r="F254" t="s">
        <v>18</v>
      </c>
      <c r="G254" t="s">
        <v>19</v>
      </c>
      <c r="H254">
        <f t="shared" si="15"/>
        <v>1250</v>
      </c>
      <c r="I254">
        <v>250</v>
      </c>
      <c r="J254">
        <v>325</v>
      </c>
      <c r="K254">
        <v>5</v>
      </c>
      <c r="L254" t="s">
        <v>698</v>
      </c>
      <c r="M254">
        <v>81.25</v>
      </c>
      <c r="N254" t="s">
        <v>25</v>
      </c>
      <c r="O254">
        <v>1625</v>
      </c>
      <c r="P254">
        <v>375</v>
      </c>
      <c r="Q254" s="2">
        <v>0.64861111111111114</v>
      </c>
      <c r="R254">
        <f t="shared" si="16"/>
        <v>1625</v>
      </c>
      <c r="S254">
        <f t="shared" si="17"/>
        <v>7</v>
      </c>
      <c r="T254" t="str">
        <f t="shared" si="18"/>
        <v>Aug</v>
      </c>
      <c r="U254" t="str">
        <f t="shared" si="19"/>
        <v>2024</v>
      </c>
    </row>
    <row r="255" spans="1:21" x14ac:dyDescent="0.25">
      <c r="A255" s="1">
        <v>45511</v>
      </c>
      <c r="B255" t="s">
        <v>83</v>
      </c>
      <c r="C255" t="s">
        <v>27</v>
      </c>
      <c r="D255" t="s">
        <v>16</v>
      </c>
      <c r="E255" t="s">
        <v>28</v>
      </c>
      <c r="F255" t="s">
        <v>48</v>
      </c>
      <c r="G255" t="s">
        <v>49</v>
      </c>
      <c r="H255">
        <f t="shared" si="15"/>
        <v>720</v>
      </c>
      <c r="I255">
        <v>80</v>
      </c>
      <c r="J255">
        <v>104</v>
      </c>
      <c r="K255">
        <v>9</v>
      </c>
      <c r="L255" t="s">
        <v>699</v>
      </c>
      <c r="M255">
        <v>65.52</v>
      </c>
      <c r="N255" t="s">
        <v>20</v>
      </c>
      <c r="O255">
        <v>936</v>
      </c>
      <c r="P255">
        <v>216</v>
      </c>
      <c r="Q255" s="2">
        <v>0.79583333333333339</v>
      </c>
      <c r="R255">
        <f t="shared" si="16"/>
        <v>936</v>
      </c>
      <c r="S255">
        <f t="shared" si="17"/>
        <v>7</v>
      </c>
      <c r="T255" t="str">
        <f t="shared" si="18"/>
        <v>Aug</v>
      </c>
      <c r="U255" t="str">
        <f t="shared" si="19"/>
        <v>2024</v>
      </c>
    </row>
    <row r="256" spans="1:21" x14ac:dyDescent="0.25">
      <c r="A256" s="1">
        <v>45511</v>
      </c>
      <c r="B256" t="s">
        <v>197</v>
      </c>
      <c r="C256" t="s">
        <v>115</v>
      </c>
      <c r="D256" t="s">
        <v>16</v>
      </c>
      <c r="E256" t="s">
        <v>28</v>
      </c>
      <c r="F256" t="s">
        <v>18</v>
      </c>
      <c r="G256" t="s">
        <v>43</v>
      </c>
      <c r="H256">
        <f t="shared" si="15"/>
        <v>40</v>
      </c>
      <c r="I256">
        <v>20</v>
      </c>
      <c r="J256">
        <v>26</v>
      </c>
      <c r="K256">
        <v>2</v>
      </c>
      <c r="L256" t="s">
        <v>700</v>
      </c>
      <c r="M256">
        <v>3.64</v>
      </c>
      <c r="N256" t="s">
        <v>20</v>
      </c>
      <c r="O256">
        <v>52</v>
      </c>
      <c r="P256">
        <v>12</v>
      </c>
      <c r="Q256" s="2">
        <v>0.8222222222222223</v>
      </c>
      <c r="R256">
        <f t="shared" si="16"/>
        <v>52</v>
      </c>
      <c r="S256">
        <f t="shared" si="17"/>
        <v>7</v>
      </c>
      <c r="T256" t="str">
        <f t="shared" si="18"/>
        <v>Aug</v>
      </c>
      <c r="U256" t="str">
        <f t="shared" si="19"/>
        <v>2024</v>
      </c>
    </row>
    <row r="257" spans="1:21" x14ac:dyDescent="0.25">
      <c r="A257" s="1">
        <v>45511</v>
      </c>
      <c r="B257" t="s">
        <v>166</v>
      </c>
      <c r="C257" t="s">
        <v>15</v>
      </c>
      <c r="D257" t="s">
        <v>16</v>
      </c>
      <c r="E257" t="s">
        <v>28</v>
      </c>
      <c r="F257" t="s">
        <v>18</v>
      </c>
      <c r="G257" t="s">
        <v>113</v>
      </c>
      <c r="H257">
        <f t="shared" si="15"/>
        <v>120</v>
      </c>
      <c r="I257">
        <v>20</v>
      </c>
      <c r="J257">
        <v>26</v>
      </c>
      <c r="K257">
        <v>6</v>
      </c>
      <c r="L257" t="s">
        <v>701</v>
      </c>
      <c r="M257">
        <v>7.8</v>
      </c>
      <c r="N257" t="s">
        <v>25</v>
      </c>
      <c r="O257">
        <v>156</v>
      </c>
      <c r="P257">
        <v>36</v>
      </c>
      <c r="Q257" s="2">
        <v>0.47361111111111115</v>
      </c>
      <c r="R257">
        <f t="shared" si="16"/>
        <v>156</v>
      </c>
      <c r="S257">
        <f t="shared" si="17"/>
        <v>7</v>
      </c>
      <c r="T257" t="str">
        <f t="shared" si="18"/>
        <v>Aug</v>
      </c>
      <c r="U257" t="str">
        <f t="shared" si="19"/>
        <v>2024</v>
      </c>
    </row>
    <row r="258" spans="1:21" x14ac:dyDescent="0.25">
      <c r="A258" s="1">
        <v>45511</v>
      </c>
      <c r="B258" t="s">
        <v>129</v>
      </c>
      <c r="C258" t="s">
        <v>27</v>
      </c>
      <c r="D258" t="s">
        <v>16</v>
      </c>
      <c r="E258" t="s">
        <v>28</v>
      </c>
      <c r="F258" t="s">
        <v>18</v>
      </c>
      <c r="G258" t="s">
        <v>64</v>
      </c>
      <c r="H258">
        <f t="shared" si="15"/>
        <v>980</v>
      </c>
      <c r="I258">
        <v>140</v>
      </c>
      <c r="J258">
        <v>182</v>
      </c>
      <c r="K258">
        <v>7</v>
      </c>
      <c r="L258" t="s">
        <v>702</v>
      </c>
      <c r="M258">
        <v>89.18</v>
      </c>
      <c r="N258" t="s">
        <v>20</v>
      </c>
      <c r="O258">
        <v>1274</v>
      </c>
      <c r="P258">
        <v>294</v>
      </c>
      <c r="Q258" s="2">
        <v>0.47430555555555554</v>
      </c>
      <c r="R258">
        <f t="shared" si="16"/>
        <v>1274</v>
      </c>
      <c r="S258">
        <f t="shared" si="17"/>
        <v>7</v>
      </c>
      <c r="T258" t="str">
        <f t="shared" si="18"/>
        <v>Aug</v>
      </c>
      <c r="U258" t="str">
        <f t="shared" si="19"/>
        <v>2024</v>
      </c>
    </row>
    <row r="259" spans="1:21" x14ac:dyDescent="0.25">
      <c r="A259" s="1">
        <v>45511</v>
      </c>
      <c r="B259" t="s">
        <v>77</v>
      </c>
      <c r="C259" t="s">
        <v>42</v>
      </c>
      <c r="D259" t="s">
        <v>16</v>
      </c>
      <c r="E259" t="s">
        <v>17</v>
      </c>
      <c r="F259" t="s">
        <v>45</v>
      </c>
      <c r="G259" t="s">
        <v>54</v>
      </c>
      <c r="H259">
        <f t="shared" ref="H259:H322" si="20">I259*K259</f>
        <v>3200</v>
      </c>
      <c r="I259">
        <v>800</v>
      </c>
      <c r="J259">
        <v>1040</v>
      </c>
      <c r="K259">
        <v>4</v>
      </c>
      <c r="L259" t="s">
        <v>703</v>
      </c>
      <c r="M259">
        <v>104</v>
      </c>
      <c r="N259" t="s">
        <v>25</v>
      </c>
      <c r="O259">
        <v>4000</v>
      </c>
      <c r="P259">
        <v>800</v>
      </c>
      <c r="Q259" s="2">
        <v>0.59166666666666667</v>
      </c>
      <c r="R259">
        <f t="shared" ref="R259:R322" si="21">J259*K259</f>
        <v>4160</v>
      </c>
      <c r="S259">
        <f t="shared" ref="S259:S322" si="22">DAY(A259)</f>
        <v>7</v>
      </c>
      <c r="T259" t="str">
        <f t="shared" ref="T259:T322" si="23">TEXT(A259,"mmm")</f>
        <v>Aug</v>
      </c>
      <c r="U259" t="str">
        <f t="shared" ref="U259:U322" si="24">TEXT(A259,"yyy")</f>
        <v>2024</v>
      </c>
    </row>
    <row r="260" spans="1:21" x14ac:dyDescent="0.25">
      <c r="A260" s="1">
        <v>45511</v>
      </c>
      <c r="B260" t="s">
        <v>50</v>
      </c>
      <c r="C260" t="s">
        <v>27</v>
      </c>
      <c r="D260" t="s">
        <v>23</v>
      </c>
      <c r="E260" t="s">
        <v>17</v>
      </c>
      <c r="F260" t="s">
        <v>18</v>
      </c>
      <c r="G260" t="s">
        <v>32</v>
      </c>
      <c r="H260">
        <f t="shared" si="20"/>
        <v>600</v>
      </c>
      <c r="I260">
        <v>100</v>
      </c>
      <c r="J260">
        <v>130</v>
      </c>
      <c r="K260">
        <v>6</v>
      </c>
      <c r="L260" t="s">
        <v>704</v>
      </c>
      <c r="M260">
        <v>69</v>
      </c>
      <c r="N260" t="s">
        <v>25</v>
      </c>
      <c r="O260">
        <v>690</v>
      </c>
      <c r="P260">
        <v>90</v>
      </c>
      <c r="Q260" s="2">
        <v>0.44861111111111113</v>
      </c>
      <c r="R260">
        <f t="shared" si="21"/>
        <v>780</v>
      </c>
      <c r="S260">
        <f t="shared" si="22"/>
        <v>7</v>
      </c>
      <c r="T260" t="str">
        <f t="shared" si="23"/>
        <v>Aug</v>
      </c>
      <c r="U260" t="str">
        <f t="shared" si="24"/>
        <v>2024</v>
      </c>
    </row>
    <row r="261" spans="1:21" x14ac:dyDescent="0.25">
      <c r="A261" s="1">
        <v>45511</v>
      </c>
      <c r="B261" t="s">
        <v>102</v>
      </c>
      <c r="C261" t="s">
        <v>27</v>
      </c>
      <c r="D261" t="s">
        <v>16</v>
      </c>
      <c r="E261" t="s">
        <v>17</v>
      </c>
      <c r="F261" t="s">
        <v>18</v>
      </c>
      <c r="G261" t="s">
        <v>113</v>
      </c>
      <c r="H261">
        <f t="shared" si="20"/>
        <v>60</v>
      </c>
      <c r="I261">
        <v>20</v>
      </c>
      <c r="J261">
        <v>26</v>
      </c>
      <c r="K261">
        <v>3</v>
      </c>
      <c r="L261" t="s">
        <v>705</v>
      </c>
      <c r="M261">
        <v>3.6</v>
      </c>
      <c r="N261" t="s">
        <v>25</v>
      </c>
      <c r="O261">
        <v>72</v>
      </c>
      <c r="P261">
        <v>12</v>
      </c>
      <c r="Q261" s="2">
        <v>0.42777777777777781</v>
      </c>
      <c r="R261">
        <f t="shared" si="21"/>
        <v>78</v>
      </c>
      <c r="S261">
        <f t="shared" si="22"/>
        <v>7</v>
      </c>
      <c r="T261" t="str">
        <f t="shared" si="23"/>
        <v>Aug</v>
      </c>
      <c r="U261" t="str">
        <f t="shared" si="24"/>
        <v>2024</v>
      </c>
    </row>
    <row r="262" spans="1:21" x14ac:dyDescent="0.25">
      <c r="A262" s="1">
        <v>45511</v>
      </c>
      <c r="B262" t="s">
        <v>88</v>
      </c>
      <c r="C262" t="s">
        <v>27</v>
      </c>
      <c r="D262" t="s">
        <v>23</v>
      </c>
      <c r="E262" t="s">
        <v>17</v>
      </c>
      <c r="F262" t="s">
        <v>18</v>
      </c>
      <c r="G262" t="s">
        <v>121</v>
      </c>
      <c r="H262">
        <f t="shared" si="20"/>
        <v>330</v>
      </c>
      <c r="I262">
        <v>55</v>
      </c>
      <c r="J262">
        <v>72</v>
      </c>
      <c r="K262">
        <v>6</v>
      </c>
      <c r="L262" t="s">
        <v>706</v>
      </c>
      <c r="M262">
        <v>64.349999999999994</v>
      </c>
      <c r="N262" t="s">
        <v>38</v>
      </c>
      <c r="O262">
        <v>429</v>
      </c>
      <c r="P262">
        <v>99</v>
      </c>
      <c r="Q262" s="2">
        <v>0.52638888888888891</v>
      </c>
      <c r="R262">
        <f t="shared" si="21"/>
        <v>432</v>
      </c>
      <c r="S262">
        <f t="shared" si="22"/>
        <v>7</v>
      </c>
      <c r="T262" t="str">
        <f t="shared" si="23"/>
        <v>Aug</v>
      </c>
      <c r="U262" t="str">
        <f t="shared" si="24"/>
        <v>2024</v>
      </c>
    </row>
    <row r="263" spans="1:21" x14ac:dyDescent="0.25">
      <c r="A263" s="1">
        <v>45511</v>
      </c>
      <c r="B263" t="s">
        <v>88</v>
      </c>
      <c r="C263" t="s">
        <v>27</v>
      </c>
      <c r="D263" t="s">
        <v>23</v>
      </c>
      <c r="E263" t="s">
        <v>28</v>
      </c>
      <c r="F263" t="s">
        <v>18</v>
      </c>
      <c r="G263" t="s">
        <v>121</v>
      </c>
      <c r="H263">
        <f t="shared" si="20"/>
        <v>330</v>
      </c>
      <c r="I263">
        <v>55</v>
      </c>
      <c r="J263">
        <v>72</v>
      </c>
      <c r="K263">
        <v>6</v>
      </c>
      <c r="L263" t="s">
        <v>707</v>
      </c>
      <c r="M263">
        <v>61.875</v>
      </c>
      <c r="N263" t="s">
        <v>38</v>
      </c>
      <c r="O263">
        <v>412.5</v>
      </c>
      <c r="P263">
        <v>82.5</v>
      </c>
      <c r="Q263" s="2">
        <v>0.54513888888888895</v>
      </c>
      <c r="R263">
        <f t="shared" si="21"/>
        <v>432</v>
      </c>
      <c r="S263">
        <f t="shared" si="22"/>
        <v>7</v>
      </c>
      <c r="T263" t="str">
        <f t="shared" si="23"/>
        <v>Aug</v>
      </c>
      <c r="U263" t="str">
        <f t="shared" si="24"/>
        <v>2024</v>
      </c>
    </row>
    <row r="264" spans="1:21" x14ac:dyDescent="0.25">
      <c r="A264" s="1">
        <v>45511</v>
      </c>
      <c r="B264" t="s">
        <v>161</v>
      </c>
      <c r="C264" t="s">
        <v>53</v>
      </c>
      <c r="D264" t="s">
        <v>16</v>
      </c>
      <c r="E264" t="s">
        <v>28</v>
      </c>
      <c r="F264" t="s">
        <v>18</v>
      </c>
      <c r="G264" t="s">
        <v>40</v>
      </c>
      <c r="H264">
        <f t="shared" si="20"/>
        <v>720</v>
      </c>
      <c r="I264">
        <v>90</v>
      </c>
      <c r="J264">
        <v>117</v>
      </c>
      <c r="K264">
        <v>8</v>
      </c>
      <c r="L264" t="s">
        <v>708</v>
      </c>
      <c r="M264">
        <v>65.52</v>
      </c>
      <c r="N264" t="s">
        <v>20</v>
      </c>
      <c r="O264">
        <v>936</v>
      </c>
      <c r="P264">
        <v>216</v>
      </c>
      <c r="Q264" s="2">
        <v>0.55902777777777779</v>
      </c>
      <c r="R264">
        <f t="shared" si="21"/>
        <v>936</v>
      </c>
      <c r="S264">
        <f t="shared" si="22"/>
        <v>7</v>
      </c>
      <c r="T264" t="str">
        <f t="shared" si="23"/>
        <v>Aug</v>
      </c>
      <c r="U264" t="str">
        <f t="shared" si="24"/>
        <v>2024</v>
      </c>
    </row>
    <row r="265" spans="1:21" x14ac:dyDescent="0.25">
      <c r="A265" s="1">
        <v>45511</v>
      </c>
      <c r="B265" t="s">
        <v>198</v>
      </c>
      <c r="C265" t="s">
        <v>15</v>
      </c>
      <c r="D265" t="s">
        <v>16</v>
      </c>
      <c r="E265" t="s">
        <v>17</v>
      </c>
      <c r="F265" t="s">
        <v>45</v>
      </c>
      <c r="G265" t="s">
        <v>54</v>
      </c>
      <c r="H265">
        <f t="shared" si="20"/>
        <v>4000</v>
      </c>
      <c r="I265">
        <v>800</v>
      </c>
      <c r="J265">
        <v>1040</v>
      </c>
      <c r="K265">
        <v>5</v>
      </c>
      <c r="L265" t="s">
        <v>709</v>
      </c>
      <c r="M265">
        <v>104</v>
      </c>
      <c r="N265" t="s">
        <v>25</v>
      </c>
      <c r="O265">
        <v>5200</v>
      </c>
      <c r="P265">
        <v>1200</v>
      </c>
      <c r="Q265" s="2">
        <v>0.62013888888888891</v>
      </c>
      <c r="R265">
        <f t="shared" si="21"/>
        <v>5200</v>
      </c>
      <c r="S265">
        <f t="shared" si="22"/>
        <v>7</v>
      </c>
      <c r="T265" t="str">
        <f t="shared" si="23"/>
        <v>Aug</v>
      </c>
      <c r="U265" t="str">
        <f t="shared" si="24"/>
        <v>2024</v>
      </c>
    </row>
    <row r="266" spans="1:21" x14ac:dyDescent="0.25">
      <c r="A266" s="1">
        <v>45511</v>
      </c>
      <c r="B266" t="s">
        <v>52</v>
      </c>
      <c r="C266" t="s">
        <v>53</v>
      </c>
      <c r="D266" t="s">
        <v>16</v>
      </c>
      <c r="E266" t="s">
        <v>28</v>
      </c>
      <c r="F266" t="s">
        <v>18</v>
      </c>
      <c r="G266" t="s">
        <v>40</v>
      </c>
      <c r="H266">
        <f t="shared" si="20"/>
        <v>540</v>
      </c>
      <c r="I266">
        <v>90</v>
      </c>
      <c r="J266">
        <v>117</v>
      </c>
      <c r="K266">
        <v>6</v>
      </c>
      <c r="L266" t="s">
        <v>710</v>
      </c>
      <c r="M266">
        <v>33.75</v>
      </c>
      <c r="N266" t="s">
        <v>25</v>
      </c>
      <c r="O266">
        <v>675</v>
      </c>
      <c r="P266">
        <v>135</v>
      </c>
      <c r="Q266" s="2">
        <v>0.80694444444444446</v>
      </c>
      <c r="R266">
        <f t="shared" si="21"/>
        <v>702</v>
      </c>
      <c r="S266">
        <f t="shared" si="22"/>
        <v>7</v>
      </c>
      <c r="T266" t="str">
        <f t="shared" si="23"/>
        <v>Aug</v>
      </c>
      <c r="U266" t="str">
        <f t="shared" si="24"/>
        <v>2024</v>
      </c>
    </row>
    <row r="267" spans="1:21" x14ac:dyDescent="0.25">
      <c r="A267" s="1">
        <v>45511</v>
      </c>
      <c r="B267" t="s">
        <v>159</v>
      </c>
      <c r="C267" t="s">
        <v>27</v>
      </c>
      <c r="D267" t="s">
        <v>16</v>
      </c>
      <c r="E267" t="s">
        <v>28</v>
      </c>
      <c r="F267" t="s">
        <v>29</v>
      </c>
      <c r="G267" t="s">
        <v>138</v>
      </c>
      <c r="H267">
        <f t="shared" si="20"/>
        <v>300</v>
      </c>
      <c r="I267">
        <v>50</v>
      </c>
      <c r="J267">
        <v>65</v>
      </c>
      <c r="K267">
        <v>6</v>
      </c>
      <c r="L267" t="s">
        <v>711</v>
      </c>
      <c r="M267">
        <v>27.3</v>
      </c>
      <c r="N267" t="s">
        <v>20</v>
      </c>
      <c r="O267">
        <v>390</v>
      </c>
      <c r="P267">
        <v>90</v>
      </c>
      <c r="Q267" s="2">
        <v>0.45833333333333331</v>
      </c>
      <c r="R267">
        <f t="shared" si="21"/>
        <v>390</v>
      </c>
      <c r="S267">
        <f t="shared" si="22"/>
        <v>7</v>
      </c>
      <c r="T267" t="str">
        <f t="shared" si="23"/>
        <v>Aug</v>
      </c>
      <c r="U267" t="str">
        <f t="shared" si="24"/>
        <v>2024</v>
      </c>
    </row>
    <row r="268" spans="1:21" x14ac:dyDescent="0.25">
      <c r="A268" s="1">
        <v>45511</v>
      </c>
      <c r="B268" t="s">
        <v>154</v>
      </c>
      <c r="C268" t="s">
        <v>27</v>
      </c>
      <c r="D268" t="s">
        <v>23</v>
      </c>
      <c r="E268" t="s">
        <v>28</v>
      </c>
      <c r="F268" t="s">
        <v>18</v>
      </c>
      <c r="G268" t="s">
        <v>113</v>
      </c>
      <c r="H268">
        <f t="shared" si="20"/>
        <v>140</v>
      </c>
      <c r="I268">
        <v>20</v>
      </c>
      <c r="J268">
        <v>26</v>
      </c>
      <c r="K268">
        <v>7</v>
      </c>
      <c r="L268" t="s">
        <v>712</v>
      </c>
      <c r="M268">
        <v>18.2</v>
      </c>
      <c r="N268" t="s">
        <v>25</v>
      </c>
      <c r="O268">
        <v>182</v>
      </c>
      <c r="P268">
        <v>42</v>
      </c>
      <c r="Q268" s="2">
        <v>0.80833333333333324</v>
      </c>
      <c r="R268">
        <f t="shared" si="21"/>
        <v>182</v>
      </c>
      <c r="S268">
        <f t="shared" si="22"/>
        <v>7</v>
      </c>
      <c r="T268" t="str">
        <f t="shared" si="23"/>
        <v>Aug</v>
      </c>
      <c r="U268" t="str">
        <f t="shared" si="24"/>
        <v>2024</v>
      </c>
    </row>
    <row r="269" spans="1:21" x14ac:dyDescent="0.25">
      <c r="A269" s="1">
        <v>45511</v>
      </c>
      <c r="B269" t="s">
        <v>129</v>
      </c>
      <c r="C269" t="s">
        <v>27</v>
      </c>
      <c r="D269" t="s">
        <v>16</v>
      </c>
      <c r="E269" t="s">
        <v>17</v>
      </c>
      <c r="F269" t="s">
        <v>18</v>
      </c>
      <c r="G269" t="s">
        <v>121</v>
      </c>
      <c r="H269">
        <f t="shared" si="20"/>
        <v>165</v>
      </c>
      <c r="I269">
        <v>55</v>
      </c>
      <c r="J269">
        <v>72</v>
      </c>
      <c r="K269">
        <v>3</v>
      </c>
      <c r="L269" t="s">
        <v>713</v>
      </c>
      <c r="M269">
        <v>15.015000000000001</v>
      </c>
      <c r="N269" t="s">
        <v>20</v>
      </c>
      <c r="O269">
        <v>214.5</v>
      </c>
      <c r="P269">
        <v>49.5</v>
      </c>
      <c r="Q269" s="2">
        <v>0.52986111111111112</v>
      </c>
      <c r="R269">
        <f t="shared" si="21"/>
        <v>216</v>
      </c>
      <c r="S269">
        <f t="shared" si="22"/>
        <v>7</v>
      </c>
      <c r="T269" t="str">
        <f t="shared" si="23"/>
        <v>Aug</v>
      </c>
      <c r="U269" t="str">
        <f t="shared" si="24"/>
        <v>2024</v>
      </c>
    </row>
    <row r="270" spans="1:21" x14ac:dyDescent="0.25">
      <c r="A270" s="1">
        <v>45511</v>
      </c>
      <c r="B270" t="s">
        <v>162</v>
      </c>
      <c r="C270" t="s">
        <v>15</v>
      </c>
      <c r="D270" t="s">
        <v>16</v>
      </c>
      <c r="E270" t="s">
        <v>17</v>
      </c>
      <c r="F270" t="s">
        <v>48</v>
      </c>
      <c r="G270" t="s">
        <v>172</v>
      </c>
      <c r="H270">
        <f t="shared" si="20"/>
        <v>1800</v>
      </c>
      <c r="I270">
        <v>300</v>
      </c>
      <c r="J270">
        <v>390</v>
      </c>
      <c r="K270">
        <v>6</v>
      </c>
      <c r="L270" t="s">
        <v>714</v>
      </c>
      <c r="M270">
        <v>100</v>
      </c>
      <c r="N270" t="s">
        <v>38</v>
      </c>
      <c r="O270">
        <v>2340</v>
      </c>
      <c r="P270">
        <v>540</v>
      </c>
      <c r="Q270" s="2">
        <v>0.72361111111111109</v>
      </c>
      <c r="R270">
        <f t="shared" si="21"/>
        <v>2340</v>
      </c>
      <c r="S270">
        <f t="shared" si="22"/>
        <v>7</v>
      </c>
      <c r="T270" t="str">
        <f t="shared" si="23"/>
        <v>Aug</v>
      </c>
      <c r="U270" t="str">
        <f t="shared" si="24"/>
        <v>2024</v>
      </c>
    </row>
    <row r="271" spans="1:21" x14ac:dyDescent="0.25">
      <c r="A271" s="1">
        <v>45511</v>
      </c>
      <c r="B271" t="s">
        <v>196</v>
      </c>
      <c r="C271" t="s">
        <v>53</v>
      </c>
      <c r="D271" t="s">
        <v>16</v>
      </c>
      <c r="E271" t="s">
        <v>28</v>
      </c>
      <c r="F271" t="s">
        <v>61</v>
      </c>
      <c r="G271" t="s">
        <v>119</v>
      </c>
      <c r="H271">
        <f t="shared" si="20"/>
        <v>3000</v>
      </c>
      <c r="I271">
        <v>500</v>
      </c>
      <c r="J271">
        <v>650</v>
      </c>
      <c r="K271">
        <v>6</v>
      </c>
      <c r="L271" t="s">
        <v>715</v>
      </c>
      <c r="M271">
        <v>100</v>
      </c>
      <c r="N271" t="s">
        <v>25</v>
      </c>
      <c r="O271">
        <v>3750</v>
      </c>
      <c r="P271">
        <v>750</v>
      </c>
      <c r="Q271" s="2">
        <v>0.87152777777777779</v>
      </c>
      <c r="R271">
        <f t="shared" si="21"/>
        <v>3900</v>
      </c>
      <c r="S271">
        <f t="shared" si="22"/>
        <v>7</v>
      </c>
      <c r="T271" t="str">
        <f t="shared" si="23"/>
        <v>Aug</v>
      </c>
      <c r="U271" t="str">
        <f t="shared" si="24"/>
        <v>2024</v>
      </c>
    </row>
    <row r="272" spans="1:21" x14ac:dyDescent="0.25">
      <c r="A272" s="1">
        <v>45511</v>
      </c>
      <c r="B272" t="s">
        <v>124</v>
      </c>
      <c r="C272" t="s">
        <v>27</v>
      </c>
      <c r="D272" t="s">
        <v>16</v>
      </c>
      <c r="E272" t="s">
        <v>28</v>
      </c>
      <c r="F272" t="s">
        <v>29</v>
      </c>
      <c r="G272" t="s">
        <v>30</v>
      </c>
      <c r="H272">
        <f t="shared" si="20"/>
        <v>1080</v>
      </c>
      <c r="I272">
        <v>180</v>
      </c>
      <c r="J272">
        <v>234</v>
      </c>
      <c r="K272">
        <v>6</v>
      </c>
      <c r="L272" t="s">
        <v>716</v>
      </c>
      <c r="M272">
        <v>94.5</v>
      </c>
      <c r="N272" t="s">
        <v>20</v>
      </c>
      <c r="O272">
        <v>1350</v>
      </c>
      <c r="P272">
        <v>270</v>
      </c>
      <c r="Q272" s="2">
        <v>0.67013888888888884</v>
      </c>
      <c r="R272">
        <f t="shared" si="21"/>
        <v>1404</v>
      </c>
      <c r="S272">
        <f t="shared" si="22"/>
        <v>7</v>
      </c>
      <c r="T272" t="str">
        <f t="shared" si="23"/>
        <v>Aug</v>
      </c>
      <c r="U272" t="str">
        <f t="shared" si="24"/>
        <v>2024</v>
      </c>
    </row>
    <row r="273" spans="1:21" x14ac:dyDescent="0.25">
      <c r="A273" s="1">
        <v>45542</v>
      </c>
      <c r="B273" t="s">
        <v>86</v>
      </c>
      <c r="C273" t="s">
        <v>22</v>
      </c>
      <c r="D273" t="s">
        <v>16</v>
      </c>
      <c r="E273" t="s">
        <v>28</v>
      </c>
      <c r="F273" t="s">
        <v>45</v>
      </c>
      <c r="G273" t="s">
        <v>199</v>
      </c>
      <c r="H273">
        <f t="shared" si="20"/>
        <v>40000</v>
      </c>
      <c r="I273">
        <v>5000</v>
      </c>
      <c r="J273">
        <v>6500</v>
      </c>
      <c r="K273">
        <v>8</v>
      </c>
      <c r="L273" t="s">
        <v>717</v>
      </c>
      <c r="M273">
        <v>650</v>
      </c>
      <c r="N273" t="s">
        <v>38</v>
      </c>
      <c r="O273">
        <v>50000</v>
      </c>
      <c r="P273">
        <v>10000</v>
      </c>
      <c r="Q273" s="2">
        <v>0.56527777777777777</v>
      </c>
      <c r="R273">
        <f t="shared" si="21"/>
        <v>52000</v>
      </c>
      <c r="S273">
        <f t="shared" si="22"/>
        <v>7</v>
      </c>
      <c r="T273" t="str">
        <f t="shared" si="23"/>
        <v>Sep</v>
      </c>
      <c r="U273" t="str">
        <f t="shared" si="24"/>
        <v>2024</v>
      </c>
    </row>
    <row r="274" spans="1:21" x14ac:dyDescent="0.25">
      <c r="A274" s="1">
        <v>45542</v>
      </c>
      <c r="B274" t="s">
        <v>158</v>
      </c>
      <c r="C274" t="s">
        <v>27</v>
      </c>
      <c r="D274" t="s">
        <v>16</v>
      </c>
      <c r="E274" t="s">
        <v>17</v>
      </c>
      <c r="F274" t="s">
        <v>61</v>
      </c>
      <c r="G274" t="s">
        <v>117</v>
      </c>
      <c r="H274">
        <f t="shared" si="20"/>
        <v>10000</v>
      </c>
      <c r="I274">
        <v>2500</v>
      </c>
      <c r="J274">
        <v>3250</v>
      </c>
      <c r="K274">
        <v>4</v>
      </c>
      <c r="L274" t="s">
        <v>718</v>
      </c>
      <c r="M274">
        <v>325</v>
      </c>
      <c r="N274" t="s">
        <v>25</v>
      </c>
      <c r="O274">
        <v>12500</v>
      </c>
      <c r="P274">
        <v>2500</v>
      </c>
      <c r="Q274" s="2">
        <v>0.75902777777777775</v>
      </c>
      <c r="R274">
        <f t="shared" si="21"/>
        <v>13000</v>
      </c>
      <c r="S274">
        <f t="shared" si="22"/>
        <v>7</v>
      </c>
      <c r="T274" t="str">
        <f t="shared" si="23"/>
        <v>Sep</v>
      </c>
      <c r="U274" t="str">
        <f t="shared" si="24"/>
        <v>2024</v>
      </c>
    </row>
    <row r="275" spans="1:21" x14ac:dyDescent="0.25">
      <c r="A275" s="1">
        <v>45542</v>
      </c>
      <c r="B275" t="s">
        <v>149</v>
      </c>
      <c r="C275" t="s">
        <v>15</v>
      </c>
      <c r="D275" t="s">
        <v>23</v>
      </c>
      <c r="E275" t="s">
        <v>17</v>
      </c>
      <c r="F275" t="s">
        <v>45</v>
      </c>
      <c r="G275" t="s">
        <v>76</v>
      </c>
      <c r="H275">
        <f t="shared" si="20"/>
        <v>8400</v>
      </c>
      <c r="I275">
        <v>1200</v>
      </c>
      <c r="J275">
        <v>1560</v>
      </c>
      <c r="K275">
        <v>7</v>
      </c>
      <c r="L275" t="s">
        <v>719</v>
      </c>
      <c r="M275">
        <v>156</v>
      </c>
      <c r="N275" t="s">
        <v>20</v>
      </c>
      <c r="O275">
        <v>10500</v>
      </c>
      <c r="P275">
        <v>2100</v>
      </c>
      <c r="Q275" s="2">
        <v>0.80347222222222225</v>
      </c>
      <c r="R275">
        <f t="shared" si="21"/>
        <v>10920</v>
      </c>
      <c r="S275">
        <f t="shared" si="22"/>
        <v>7</v>
      </c>
      <c r="T275" t="str">
        <f t="shared" si="23"/>
        <v>Sep</v>
      </c>
      <c r="U275" t="str">
        <f t="shared" si="24"/>
        <v>2024</v>
      </c>
    </row>
    <row r="276" spans="1:21" x14ac:dyDescent="0.25">
      <c r="A276" s="1">
        <v>45542</v>
      </c>
      <c r="B276" t="s">
        <v>181</v>
      </c>
      <c r="C276" t="s">
        <v>53</v>
      </c>
      <c r="D276" t="s">
        <v>16</v>
      </c>
      <c r="E276" t="s">
        <v>17</v>
      </c>
      <c r="F276" t="s">
        <v>29</v>
      </c>
      <c r="G276" t="s">
        <v>87</v>
      </c>
      <c r="H276">
        <f t="shared" si="20"/>
        <v>900</v>
      </c>
      <c r="I276">
        <v>100</v>
      </c>
      <c r="J276">
        <v>130</v>
      </c>
      <c r="K276">
        <v>9</v>
      </c>
      <c r="L276" t="s">
        <v>720</v>
      </c>
      <c r="M276">
        <v>81.900000000000006</v>
      </c>
      <c r="N276" t="s">
        <v>20</v>
      </c>
      <c r="O276">
        <v>1170</v>
      </c>
      <c r="P276">
        <v>270</v>
      </c>
      <c r="Q276" s="2">
        <v>0.48888888888888887</v>
      </c>
      <c r="R276">
        <f t="shared" si="21"/>
        <v>1170</v>
      </c>
      <c r="S276">
        <f t="shared" si="22"/>
        <v>7</v>
      </c>
      <c r="T276" t="str">
        <f t="shared" si="23"/>
        <v>Sep</v>
      </c>
      <c r="U276" t="str">
        <f t="shared" si="24"/>
        <v>2024</v>
      </c>
    </row>
    <row r="277" spans="1:21" x14ac:dyDescent="0.25">
      <c r="A277" s="1">
        <v>45542</v>
      </c>
      <c r="B277" t="s">
        <v>200</v>
      </c>
      <c r="C277" t="s">
        <v>27</v>
      </c>
      <c r="D277" t="s">
        <v>16</v>
      </c>
      <c r="E277" t="s">
        <v>28</v>
      </c>
      <c r="F277" t="s">
        <v>18</v>
      </c>
      <c r="G277" t="s">
        <v>151</v>
      </c>
      <c r="H277">
        <f t="shared" si="20"/>
        <v>42</v>
      </c>
      <c r="I277">
        <v>7</v>
      </c>
      <c r="J277">
        <v>9</v>
      </c>
      <c r="K277">
        <v>6</v>
      </c>
      <c r="L277" t="s">
        <v>721</v>
      </c>
      <c r="M277">
        <v>3.8220000000000001</v>
      </c>
      <c r="N277" t="s">
        <v>20</v>
      </c>
      <c r="O277">
        <v>54.6</v>
      </c>
      <c r="P277">
        <v>12.6</v>
      </c>
      <c r="Q277" s="2">
        <v>0.66041666666666665</v>
      </c>
      <c r="R277">
        <f t="shared" si="21"/>
        <v>54</v>
      </c>
      <c r="S277">
        <f t="shared" si="22"/>
        <v>7</v>
      </c>
      <c r="T277" t="str">
        <f t="shared" si="23"/>
        <v>Sep</v>
      </c>
      <c r="U277" t="str">
        <f t="shared" si="24"/>
        <v>2024</v>
      </c>
    </row>
    <row r="278" spans="1:21" x14ac:dyDescent="0.25">
      <c r="A278" s="1">
        <v>45542</v>
      </c>
      <c r="B278" t="s">
        <v>161</v>
      </c>
      <c r="C278" t="s">
        <v>53</v>
      </c>
      <c r="D278" t="s">
        <v>16</v>
      </c>
      <c r="E278" t="s">
        <v>28</v>
      </c>
      <c r="F278" t="s">
        <v>45</v>
      </c>
      <c r="G278" t="s">
        <v>71</v>
      </c>
      <c r="H278">
        <f t="shared" si="20"/>
        <v>11000</v>
      </c>
      <c r="I278">
        <v>2200</v>
      </c>
      <c r="J278">
        <v>2860</v>
      </c>
      <c r="K278">
        <v>5</v>
      </c>
      <c r="L278" t="s">
        <v>722</v>
      </c>
      <c r="M278">
        <v>286</v>
      </c>
      <c r="N278" t="s">
        <v>20</v>
      </c>
      <c r="O278">
        <v>14300</v>
      </c>
      <c r="P278">
        <v>3300</v>
      </c>
      <c r="Q278" s="2">
        <v>0.70277777777777783</v>
      </c>
      <c r="R278">
        <f t="shared" si="21"/>
        <v>14300</v>
      </c>
      <c r="S278">
        <f t="shared" si="22"/>
        <v>7</v>
      </c>
      <c r="T278" t="str">
        <f t="shared" si="23"/>
        <v>Sep</v>
      </c>
      <c r="U278" t="str">
        <f t="shared" si="24"/>
        <v>2024</v>
      </c>
    </row>
    <row r="279" spans="1:21" x14ac:dyDescent="0.25">
      <c r="A279" s="1">
        <v>45542</v>
      </c>
      <c r="B279" t="s">
        <v>88</v>
      </c>
      <c r="C279" t="s">
        <v>27</v>
      </c>
      <c r="D279" t="s">
        <v>16</v>
      </c>
      <c r="E279" t="s">
        <v>17</v>
      </c>
      <c r="F279" t="s">
        <v>18</v>
      </c>
      <c r="G279" t="s">
        <v>51</v>
      </c>
      <c r="H279">
        <f t="shared" si="20"/>
        <v>300</v>
      </c>
      <c r="I279">
        <v>60</v>
      </c>
      <c r="J279">
        <v>78</v>
      </c>
      <c r="K279">
        <v>5</v>
      </c>
      <c r="L279" t="s">
        <v>723</v>
      </c>
      <c r="M279">
        <v>19.5</v>
      </c>
      <c r="N279" t="s">
        <v>25</v>
      </c>
      <c r="O279">
        <v>390</v>
      </c>
      <c r="P279">
        <v>90</v>
      </c>
      <c r="Q279" s="2">
        <v>0.86944444444444446</v>
      </c>
      <c r="R279">
        <f t="shared" si="21"/>
        <v>390</v>
      </c>
      <c r="S279">
        <f t="shared" si="22"/>
        <v>7</v>
      </c>
      <c r="T279" t="str">
        <f t="shared" si="23"/>
        <v>Sep</v>
      </c>
      <c r="U279" t="str">
        <f t="shared" si="24"/>
        <v>2024</v>
      </c>
    </row>
    <row r="280" spans="1:21" x14ac:dyDescent="0.25">
      <c r="A280" s="1">
        <v>45542</v>
      </c>
      <c r="B280" t="s">
        <v>165</v>
      </c>
      <c r="C280" t="s">
        <v>27</v>
      </c>
      <c r="D280" t="s">
        <v>16</v>
      </c>
      <c r="E280" t="s">
        <v>28</v>
      </c>
      <c r="F280" t="s">
        <v>45</v>
      </c>
      <c r="G280" t="s">
        <v>92</v>
      </c>
      <c r="H280">
        <f t="shared" si="20"/>
        <v>750</v>
      </c>
      <c r="I280">
        <v>250</v>
      </c>
      <c r="J280">
        <v>325</v>
      </c>
      <c r="K280">
        <v>3</v>
      </c>
      <c r="L280" t="s">
        <v>724</v>
      </c>
      <c r="M280">
        <v>68.25</v>
      </c>
      <c r="N280" t="s">
        <v>20</v>
      </c>
      <c r="O280">
        <v>975</v>
      </c>
      <c r="P280">
        <v>225</v>
      </c>
      <c r="Q280" s="2">
        <v>0.73333333333333339</v>
      </c>
      <c r="R280">
        <f t="shared" si="21"/>
        <v>975</v>
      </c>
      <c r="S280">
        <f t="shared" si="22"/>
        <v>7</v>
      </c>
      <c r="T280" t="str">
        <f t="shared" si="23"/>
        <v>Sep</v>
      </c>
      <c r="U280" t="str">
        <f t="shared" si="24"/>
        <v>2024</v>
      </c>
    </row>
    <row r="281" spans="1:21" x14ac:dyDescent="0.25">
      <c r="A281" s="1">
        <v>45542</v>
      </c>
      <c r="B281" t="s">
        <v>21</v>
      </c>
      <c r="C281" t="s">
        <v>22</v>
      </c>
      <c r="D281" t="s">
        <v>23</v>
      </c>
      <c r="E281" t="s">
        <v>28</v>
      </c>
      <c r="F281" t="s">
        <v>48</v>
      </c>
      <c r="G281" t="s">
        <v>167</v>
      </c>
      <c r="H281">
        <f t="shared" si="20"/>
        <v>380</v>
      </c>
      <c r="I281">
        <v>95</v>
      </c>
      <c r="J281">
        <v>124</v>
      </c>
      <c r="K281">
        <v>4</v>
      </c>
      <c r="L281" t="s">
        <v>725</v>
      </c>
      <c r="M281">
        <v>59.28</v>
      </c>
      <c r="N281" t="s">
        <v>20</v>
      </c>
      <c r="O281">
        <v>494</v>
      </c>
      <c r="P281">
        <v>114</v>
      </c>
      <c r="Q281" s="2">
        <v>0.55763888888888891</v>
      </c>
      <c r="R281">
        <f t="shared" si="21"/>
        <v>496</v>
      </c>
      <c r="S281">
        <f t="shared" si="22"/>
        <v>7</v>
      </c>
      <c r="T281" t="str">
        <f t="shared" si="23"/>
        <v>Sep</v>
      </c>
      <c r="U281" t="str">
        <f t="shared" si="24"/>
        <v>2024</v>
      </c>
    </row>
    <row r="282" spans="1:21" x14ac:dyDescent="0.25">
      <c r="A282" s="1">
        <v>45542</v>
      </c>
      <c r="B282" t="s">
        <v>133</v>
      </c>
      <c r="C282" t="s">
        <v>27</v>
      </c>
      <c r="D282" t="s">
        <v>16</v>
      </c>
      <c r="E282" t="s">
        <v>17</v>
      </c>
      <c r="F282" t="s">
        <v>61</v>
      </c>
      <c r="G282" t="s">
        <v>119</v>
      </c>
      <c r="H282">
        <f t="shared" si="20"/>
        <v>3500</v>
      </c>
      <c r="I282">
        <v>500</v>
      </c>
      <c r="J282">
        <v>650</v>
      </c>
      <c r="K282">
        <v>7</v>
      </c>
      <c r="L282" t="s">
        <v>726</v>
      </c>
      <c r="M282">
        <v>100</v>
      </c>
      <c r="N282" t="s">
        <v>25</v>
      </c>
      <c r="O282">
        <v>4550</v>
      </c>
      <c r="P282">
        <v>1050</v>
      </c>
      <c r="Q282" s="2">
        <v>0.68611111111111101</v>
      </c>
      <c r="R282">
        <f t="shared" si="21"/>
        <v>4550</v>
      </c>
      <c r="S282">
        <f t="shared" si="22"/>
        <v>7</v>
      </c>
      <c r="T282" t="str">
        <f t="shared" si="23"/>
        <v>Sep</v>
      </c>
      <c r="U282" t="str">
        <f t="shared" si="24"/>
        <v>2024</v>
      </c>
    </row>
    <row r="283" spans="1:21" x14ac:dyDescent="0.25">
      <c r="A283" s="1">
        <v>45542</v>
      </c>
      <c r="B283" t="s">
        <v>150</v>
      </c>
      <c r="C283" t="s">
        <v>91</v>
      </c>
      <c r="D283" t="s">
        <v>16</v>
      </c>
      <c r="E283" t="s">
        <v>28</v>
      </c>
      <c r="F283" t="s">
        <v>80</v>
      </c>
      <c r="G283" t="s">
        <v>201</v>
      </c>
      <c r="H283">
        <f t="shared" si="20"/>
        <v>240</v>
      </c>
      <c r="I283">
        <v>30</v>
      </c>
      <c r="J283">
        <v>39</v>
      </c>
      <c r="K283">
        <v>8</v>
      </c>
      <c r="L283" t="s">
        <v>727</v>
      </c>
      <c r="M283">
        <v>15</v>
      </c>
      <c r="N283" t="s">
        <v>25</v>
      </c>
      <c r="O283">
        <v>300</v>
      </c>
      <c r="P283">
        <v>60</v>
      </c>
      <c r="Q283" s="2">
        <v>0.83124999999999993</v>
      </c>
      <c r="R283">
        <f t="shared" si="21"/>
        <v>312</v>
      </c>
      <c r="S283">
        <f t="shared" si="22"/>
        <v>7</v>
      </c>
      <c r="T283" t="str">
        <f t="shared" si="23"/>
        <v>Sep</v>
      </c>
      <c r="U283" t="str">
        <f t="shared" si="24"/>
        <v>2024</v>
      </c>
    </row>
    <row r="284" spans="1:21" x14ac:dyDescent="0.25">
      <c r="A284" s="1">
        <v>45542</v>
      </c>
      <c r="B284" t="s">
        <v>173</v>
      </c>
      <c r="C284" t="s">
        <v>115</v>
      </c>
      <c r="D284" t="s">
        <v>16</v>
      </c>
      <c r="E284" t="s">
        <v>17</v>
      </c>
      <c r="F284" t="s">
        <v>18</v>
      </c>
      <c r="G284" t="s">
        <v>121</v>
      </c>
      <c r="H284">
        <f t="shared" si="20"/>
        <v>165</v>
      </c>
      <c r="I284">
        <v>55</v>
      </c>
      <c r="J284">
        <v>72</v>
      </c>
      <c r="K284">
        <v>3</v>
      </c>
      <c r="L284" t="s">
        <v>728</v>
      </c>
      <c r="M284">
        <v>13.282500000000001</v>
      </c>
      <c r="N284" t="s">
        <v>20</v>
      </c>
      <c r="O284">
        <v>189.75</v>
      </c>
      <c r="P284">
        <v>24.75</v>
      </c>
      <c r="Q284" s="2">
        <v>0.7090277777777777</v>
      </c>
      <c r="R284">
        <f t="shared" si="21"/>
        <v>216</v>
      </c>
      <c r="S284">
        <f t="shared" si="22"/>
        <v>7</v>
      </c>
      <c r="T284" t="str">
        <f t="shared" si="23"/>
        <v>Sep</v>
      </c>
      <c r="U284" t="str">
        <f t="shared" si="24"/>
        <v>2024</v>
      </c>
    </row>
    <row r="285" spans="1:21" x14ac:dyDescent="0.25">
      <c r="A285" s="1">
        <v>45542</v>
      </c>
      <c r="B285" t="s">
        <v>202</v>
      </c>
      <c r="C285" t="s">
        <v>22</v>
      </c>
      <c r="D285" t="s">
        <v>23</v>
      </c>
      <c r="E285" t="s">
        <v>17</v>
      </c>
      <c r="F285" t="s">
        <v>45</v>
      </c>
      <c r="G285" t="s">
        <v>199</v>
      </c>
      <c r="H285">
        <f t="shared" si="20"/>
        <v>20000</v>
      </c>
      <c r="I285">
        <v>5000</v>
      </c>
      <c r="J285">
        <v>6500</v>
      </c>
      <c r="K285">
        <v>4</v>
      </c>
      <c r="L285" t="s">
        <v>729</v>
      </c>
      <c r="M285">
        <v>650</v>
      </c>
      <c r="N285" t="s">
        <v>20</v>
      </c>
      <c r="O285">
        <v>26000</v>
      </c>
      <c r="P285">
        <v>6000</v>
      </c>
      <c r="Q285" s="2">
        <v>0.56180555555555556</v>
      </c>
      <c r="R285">
        <f t="shared" si="21"/>
        <v>26000</v>
      </c>
      <c r="S285">
        <f t="shared" si="22"/>
        <v>7</v>
      </c>
      <c r="T285" t="str">
        <f t="shared" si="23"/>
        <v>Sep</v>
      </c>
      <c r="U285" t="str">
        <f t="shared" si="24"/>
        <v>2024</v>
      </c>
    </row>
    <row r="286" spans="1:21" x14ac:dyDescent="0.25">
      <c r="A286" s="1">
        <v>45542</v>
      </c>
      <c r="B286" t="s">
        <v>90</v>
      </c>
      <c r="C286" t="s">
        <v>91</v>
      </c>
      <c r="D286" t="s">
        <v>16</v>
      </c>
      <c r="E286" t="s">
        <v>17</v>
      </c>
      <c r="F286" t="s">
        <v>18</v>
      </c>
      <c r="G286" t="s">
        <v>43</v>
      </c>
      <c r="H286">
        <f t="shared" si="20"/>
        <v>140</v>
      </c>
      <c r="I286">
        <v>20</v>
      </c>
      <c r="J286">
        <v>26</v>
      </c>
      <c r="K286">
        <v>7</v>
      </c>
      <c r="L286" t="s">
        <v>730</v>
      </c>
      <c r="M286">
        <v>17.5</v>
      </c>
      <c r="N286" t="s">
        <v>38</v>
      </c>
      <c r="O286">
        <v>175</v>
      </c>
      <c r="P286">
        <v>35</v>
      </c>
      <c r="Q286" s="2">
        <v>0.46458333333333335</v>
      </c>
      <c r="R286">
        <f t="shared" si="21"/>
        <v>182</v>
      </c>
      <c r="S286">
        <f t="shared" si="22"/>
        <v>7</v>
      </c>
      <c r="T286" t="str">
        <f t="shared" si="23"/>
        <v>Sep</v>
      </c>
      <c r="U286" t="str">
        <f t="shared" si="24"/>
        <v>2024</v>
      </c>
    </row>
    <row r="287" spans="1:21" x14ac:dyDescent="0.25">
      <c r="A287" s="1">
        <v>45542</v>
      </c>
      <c r="B287" t="s">
        <v>86</v>
      </c>
      <c r="C287" t="s">
        <v>22</v>
      </c>
      <c r="D287" t="s">
        <v>16</v>
      </c>
      <c r="E287" t="s">
        <v>17</v>
      </c>
      <c r="F287" t="s">
        <v>61</v>
      </c>
      <c r="G287" t="s">
        <v>119</v>
      </c>
      <c r="H287">
        <f t="shared" si="20"/>
        <v>3000</v>
      </c>
      <c r="I287">
        <v>500</v>
      </c>
      <c r="J287">
        <v>650</v>
      </c>
      <c r="K287">
        <v>6</v>
      </c>
      <c r="L287" t="s">
        <v>731</v>
      </c>
      <c r="M287">
        <v>100</v>
      </c>
      <c r="N287" t="s">
        <v>25</v>
      </c>
      <c r="O287">
        <v>3900</v>
      </c>
      <c r="P287">
        <v>900</v>
      </c>
      <c r="Q287" s="2">
        <v>0.62638888888888888</v>
      </c>
      <c r="R287">
        <f t="shared" si="21"/>
        <v>3900</v>
      </c>
      <c r="S287">
        <f t="shared" si="22"/>
        <v>7</v>
      </c>
      <c r="T287" t="str">
        <f t="shared" si="23"/>
        <v>Sep</v>
      </c>
      <c r="U287" t="str">
        <f t="shared" si="24"/>
        <v>2024</v>
      </c>
    </row>
    <row r="288" spans="1:21" x14ac:dyDescent="0.25">
      <c r="A288" s="1">
        <v>45542</v>
      </c>
      <c r="B288" t="s">
        <v>202</v>
      </c>
      <c r="C288" t="s">
        <v>22</v>
      </c>
      <c r="D288" t="s">
        <v>23</v>
      </c>
      <c r="E288" t="s">
        <v>28</v>
      </c>
      <c r="F288" t="s">
        <v>45</v>
      </c>
      <c r="G288" t="s">
        <v>58</v>
      </c>
      <c r="H288">
        <f t="shared" si="20"/>
        <v>250000</v>
      </c>
      <c r="I288">
        <v>25000</v>
      </c>
      <c r="J288">
        <v>32500</v>
      </c>
      <c r="K288">
        <v>10</v>
      </c>
      <c r="L288" t="s">
        <v>732</v>
      </c>
      <c r="M288">
        <v>4875</v>
      </c>
      <c r="N288" t="s">
        <v>38</v>
      </c>
      <c r="O288">
        <v>312500</v>
      </c>
      <c r="P288">
        <v>62500</v>
      </c>
      <c r="Q288" s="2">
        <v>0.59791666666666665</v>
      </c>
      <c r="R288">
        <f t="shared" si="21"/>
        <v>325000</v>
      </c>
      <c r="S288">
        <f t="shared" si="22"/>
        <v>7</v>
      </c>
      <c r="T288" t="str">
        <f t="shared" si="23"/>
        <v>Sep</v>
      </c>
      <c r="U288" t="str">
        <f t="shared" si="24"/>
        <v>2024</v>
      </c>
    </row>
    <row r="289" spans="1:21" x14ac:dyDescent="0.25">
      <c r="A289" s="1">
        <v>45542</v>
      </c>
      <c r="B289" t="s">
        <v>114</v>
      </c>
      <c r="C289" t="s">
        <v>115</v>
      </c>
      <c r="D289" t="s">
        <v>23</v>
      </c>
      <c r="E289" t="s">
        <v>17</v>
      </c>
      <c r="F289" t="s">
        <v>29</v>
      </c>
      <c r="G289" t="s">
        <v>30</v>
      </c>
      <c r="H289">
        <f t="shared" si="20"/>
        <v>1260</v>
      </c>
      <c r="I289">
        <v>180</v>
      </c>
      <c r="J289">
        <v>234</v>
      </c>
      <c r="K289">
        <v>7</v>
      </c>
      <c r="L289" t="s">
        <v>733</v>
      </c>
      <c r="M289">
        <v>100</v>
      </c>
      <c r="N289" t="s">
        <v>25</v>
      </c>
      <c r="O289">
        <v>1575</v>
      </c>
      <c r="P289">
        <v>315</v>
      </c>
      <c r="Q289" s="2">
        <v>0.75069444444444444</v>
      </c>
      <c r="R289">
        <f t="shared" si="21"/>
        <v>1638</v>
      </c>
      <c r="S289">
        <f t="shared" si="22"/>
        <v>7</v>
      </c>
      <c r="T289" t="str">
        <f t="shared" si="23"/>
        <v>Sep</v>
      </c>
      <c r="U289" t="str">
        <f t="shared" si="24"/>
        <v>2024</v>
      </c>
    </row>
    <row r="290" spans="1:21" x14ac:dyDescent="0.25">
      <c r="A290" s="1">
        <v>45542</v>
      </c>
      <c r="B290" t="s">
        <v>70</v>
      </c>
      <c r="C290" t="s">
        <v>53</v>
      </c>
      <c r="D290" t="s">
        <v>16</v>
      </c>
      <c r="E290" t="s">
        <v>17</v>
      </c>
      <c r="F290" t="s">
        <v>18</v>
      </c>
      <c r="G290" t="s">
        <v>100</v>
      </c>
      <c r="H290">
        <f t="shared" si="20"/>
        <v>280</v>
      </c>
      <c r="I290">
        <v>40</v>
      </c>
      <c r="J290">
        <v>52</v>
      </c>
      <c r="K290">
        <v>7</v>
      </c>
      <c r="L290" t="s">
        <v>734</v>
      </c>
      <c r="M290">
        <v>36.4</v>
      </c>
      <c r="N290" t="s">
        <v>38</v>
      </c>
      <c r="O290">
        <v>364</v>
      </c>
      <c r="P290">
        <v>84</v>
      </c>
      <c r="Q290" s="2">
        <v>0.61736111111111114</v>
      </c>
      <c r="R290">
        <f t="shared" si="21"/>
        <v>364</v>
      </c>
      <c r="S290">
        <f t="shared" si="22"/>
        <v>7</v>
      </c>
      <c r="T290" t="str">
        <f t="shared" si="23"/>
        <v>Sep</v>
      </c>
      <c r="U290" t="str">
        <f t="shared" si="24"/>
        <v>2024</v>
      </c>
    </row>
    <row r="291" spans="1:21" x14ac:dyDescent="0.25">
      <c r="A291" s="1">
        <v>45542</v>
      </c>
      <c r="B291" t="s">
        <v>203</v>
      </c>
      <c r="C291" t="s">
        <v>42</v>
      </c>
      <c r="D291" t="s">
        <v>23</v>
      </c>
      <c r="E291" t="s">
        <v>17</v>
      </c>
      <c r="F291" t="s">
        <v>45</v>
      </c>
      <c r="G291" t="s">
        <v>78</v>
      </c>
      <c r="H291">
        <f t="shared" si="20"/>
        <v>180000</v>
      </c>
      <c r="I291">
        <v>18000</v>
      </c>
      <c r="J291">
        <v>23400</v>
      </c>
      <c r="K291">
        <v>10</v>
      </c>
      <c r="L291" t="s">
        <v>735</v>
      </c>
      <c r="M291">
        <v>3510</v>
      </c>
      <c r="N291" t="s">
        <v>25</v>
      </c>
      <c r="O291">
        <v>234000</v>
      </c>
      <c r="P291">
        <v>54000</v>
      </c>
      <c r="Q291" s="2">
        <v>0.50138888888888888</v>
      </c>
      <c r="R291">
        <f t="shared" si="21"/>
        <v>234000</v>
      </c>
      <c r="S291">
        <f t="shared" si="22"/>
        <v>7</v>
      </c>
      <c r="T291" t="str">
        <f t="shared" si="23"/>
        <v>Sep</v>
      </c>
      <c r="U291" t="str">
        <f t="shared" si="24"/>
        <v>2024</v>
      </c>
    </row>
    <row r="292" spans="1:21" x14ac:dyDescent="0.25">
      <c r="A292" s="1">
        <v>45542</v>
      </c>
      <c r="B292" t="s">
        <v>120</v>
      </c>
      <c r="C292" t="s">
        <v>91</v>
      </c>
      <c r="D292" t="s">
        <v>23</v>
      </c>
      <c r="E292" t="s">
        <v>17</v>
      </c>
      <c r="F292" t="s">
        <v>48</v>
      </c>
      <c r="G292" t="s">
        <v>167</v>
      </c>
      <c r="H292">
        <f t="shared" si="20"/>
        <v>570</v>
      </c>
      <c r="I292">
        <v>95</v>
      </c>
      <c r="J292">
        <v>124</v>
      </c>
      <c r="K292">
        <v>6</v>
      </c>
      <c r="L292" t="s">
        <v>736</v>
      </c>
      <c r="M292">
        <v>74.099999999999994</v>
      </c>
      <c r="N292" t="s">
        <v>25</v>
      </c>
      <c r="O292">
        <v>741</v>
      </c>
      <c r="P292">
        <v>171</v>
      </c>
      <c r="Q292" s="2">
        <v>0.5625</v>
      </c>
      <c r="R292">
        <f t="shared" si="21"/>
        <v>744</v>
      </c>
      <c r="S292">
        <f t="shared" si="22"/>
        <v>7</v>
      </c>
      <c r="T292" t="str">
        <f t="shared" si="23"/>
        <v>Sep</v>
      </c>
      <c r="U292" t="str">
        <f t="shared" si="24"/>
        <v>2024</v>
      </c>
    </row>
    <row r="293" spans="1:21" x14ac:dyDescent="0.25">
      <c r="A293" s="1">
        <v>45542</v>
      </c>
      <c r="B293" t="s">
        <v>181</v>
      </c>
      <c r="C293" t="s">
        <v>53</v>
      </c>
      <c r="D293" t="s">
        <v>23</v>
      </c>
      <c r="E293" t="s">
        <v>17</v>
      </c>
      <c r="F293" t="s">
        <v>80</v>
      </c>
      <c r="G293" t="s">
        <v>201</v>
      </c>
      <c r="H293">
        <f t="shared" si="20"/>
        <v>120</v>
      </c>
      <c r="I293">
        <v>30</v>
      </c>
      <c r="J293">
        <v>39</v>
      </c>
      <c r="K293">
        <v>4</v>
      </c>
      <c r="L293" t="s">
        <v>737</v>
      </c>
      <c r="M293">
        <v>17.28</v>
      </c>
      <c r="N293" t="s">
        <v>20</v>
      </c>
      <c r="O293">
        <v>144</v>
      </c>
      <c r="P293">
        <v>24</v>
      </c>
      <c r="Q293" s="2">
        <v>0.60972222222222217</v>
      </c>
      <c r="R293">
        <f t="shared" si="21"/>
        <v>156</v>
      </c>
      <c r="S293">
        <f t="shared" si="22"/>
        <v>7</v>
      </c>
      <c r="T293" t="str">
        <f t="shared" si="23"/>
        <v>Sep</v>
      </c>
      <c r="U293" t="str">
        <f t="shared" si="24"/>
        <v>2024</v>
      </c>
    </row>
    <row r="294" spans="1:21" x14ac:dyDescent="0.25">
      <c r="A294" s="1">
        <v>45542</v>
      </c>
      <c r="B294" t="s">
        <v>196</v>
      </c>
      <c r="C294" t="s">
        <v>53</v>
      </c>
      <c r="D294" t="s">
        <v>16</v>
      </c>
      <c r="E294" t="s">
        <v>17</v>
      </c>
      <c r="F294" t="s">
        <v>45</v>
      </c>
      <c r="G294" t="s">
        <v>199</v>
      </c>
      <c r="H294">
        <f t="shared" si="20"/>
        <v>10000</v>
      </c>
      <c r="I294">
        <v>5000</v>
      </c>
      <c r="J294">
        <v>6500</v>
      </c>
      <c r="K294">
        <v>2</v>
      </c>
      <c r="L294" t="s">
        <v>738</v>
      </c>
      <c r="M294">
        <v>650</v>
      </c>
      <c r="N294" t="s">
        <v>25</v>
      </c>
      <c r="O294">
        <v>13000</v>
      </c>
      <c r="P294">
        <v>3000</v>
      </c>
      <c r="Q294" s="2">
        <v>0.73402777777777783</v>
      </c>
      <c r="R294">
        <f t="shared" si="21"/>
        <v>13000</v>
      </c>
      <c r="S294">
        <f t="shared" si="22"/>
        <v>7</v>
      </c>
      <c r="T294" t="str">
        <f t="shared" si="23"/>
        <v>Sep</v>
      </c>
      <c r="U294" t="str">
        <f t="shared" si="24"/>
        <v>2024</v>
      </c>
    </row>
    <row r="295" spans="1:21" x14ac:dyDescent="0.25">
      <c r="A295" s="1">
        <v>45542</v>
      </c>
      <c r="B295" t="s">
        <v>127</v>
      </c>
      <c r="C295" t="s">
        <v>66</v>
      </c>
      <c r="D295" t="s">
        <v>16</v>
      </c>
      <c r="E295" t="s">
        <v>28</v>
      </c>
      <c r="F295" t="s">
        <v>18</v>
      </c>
      <c r="G295" t="s">
        <v>64</v>
      </c>
      <c r="H295">
        <f t="shared" si="20"/>
        <v>700</v>
      </c>
      <c r="I295">
        <v>140</v>
      </c>
      <c r="J295">
        <v>182</v>
      </c>
      <c r="K295">
        <v>5</v>
      </c>
      <c r="L295" t="s">
        <v>739</v>
      </c>
      <c r="M295">
        <v>63.7</v>
      </c>
      <c r="N295" t="s">
        <v>20</v>
      </c>
      <c r="O295">
        <v>910</v>
      </c>
      <c r="P295">
        <v>210</v>
      </c>
      <c r="Q295" s="2">
        <v>0.72222222222222221</v>
      </c>
      <c r="R295">
        <f t="shared" si="21"/>
        <v>910</v>
      </c>
      <c r="S295">
        <f t="shared" si="22"/>
        <v>7</v>
      </c>
      <c r="T295" t="str">
        <f t="shared" si="23"/>
        <v>Sep</v>
      </c>
      <c r="U295" t="str">
        <f t="shared" si="24"/>
        <v>2024</v>
      </c>
    </row>
    <row r="296" spans="1:21" x14ac:dyDescent="0.25">
      <c r="A296" s="1">
        <v>45542</v>
      </c>
      <c r="B296" t="s">
        <v>75</v>
      </c>
      <c r="C296" t="s">
        <v>27</v>
      </c>
      <c r="D296" t="s">
        <v>16</v>
      </c>
      <c r="E296" t="s">
        <v>17</v>
      </c>
      <c r="F296" t="s">
        <v>18</v>
      </c>
      <c r="G296" t="s">
        <v>19</v>
      </c>
      <c r="H296">
        <f t="shared" si="20"/>
        <v>1250</v>
      </c>
      <c r="I296">
        <v>250</v>
      </c>
      <c r="J296">
        <v>325</v>
      </c>
      <c r="K296">
        <v>5</v>
      </c>
      <c r="L296" t="s">
        <v>740</v>
      </c>
      <c r="M296">
        <v>100</v>
      </c>
      <c r="N296" t="s">
        <v>38</v>
      </c>
      <c r="O296">
        <v>1562.5</v>
      </c>
      <c r="P296">
        <v>312.5</v>
      </c>
      <c r="Q296" s="2">
        <v>0.8534722222222223</v>
      </c>
      <c r="R296">
        <f t="shared" si="21"/>
        <v>1625</v>
      </c>
      <c r="S296">
        <f t="shared" si="22"/>
        <v>7</v>
      </c>
      <c r="T296" t="str">
        <f t="shared" si="23"/>
        <v>Sep</v>
      </c>
      <c r="U296" t="str">
        <f t="shared" si="24"/>
        <v>2024</v>
      </c>
    </row>
    <row r="297" spans="1:21" x14ac:dyDescent="0.25">
      <c r="A297" s="1">
        <v>45542</v>
      </c>
      <c r="B297" t="s">
        <v>90</v>
      </c>
      <c r="C297" t="s">
        <v>91</v>
      </c>
      <c r="D297" t="s">
        <v>23</v>
      </c>
      <c r="E297" t="s">
        <v>28</v>
      </c>
      <c r="F297" t="s">
        <v>45</v>
      </c>
      <c r="G297" t="s">
        <v>67</v>
      </c>
      <c r="H297">
        <f t="shared" si="20"/>
        <v>28000</v>
      </c>
      <c r="I297">
        <v>3500</v>
      </c>
      <c r="J297">
        <v>4550</v>
      </c>
      <c r="K297">
        <v>8</v>
      </c>
      <c r="L297" t="s">
        <v>741</v>
      </c>
      <c r="M297">
        <v>455</v>
      </c>
      <c r="N297" t="s">
        <v>20</v>
      </c>
      <c r="O297">
        <v>36400</v>
      </c>
      <c r="P297">
        <v>8400</v>
      </c>
      <c r="Q297" s="2">
        <v>0.41666666666666669</v>
      </c>
      <c r="R297">
        <f t="shared" si="21"/>
        <v>36400</v>
      </c>
      <c r="S297">
        <f t="shared" si="22"/>
        <v>7</v>
      </c>
      <c r="T297" t="str">
        <f t="shared" si="23"/>
        <v>Sep</v>
      </c>
      <c r="U297" t="str">
        <f t="shared" si="24"/>
        <v>2024</v>
      </c>
    </row>
    <row r="298" spans="1:21" x14ac:dyDescent="0.25">
      <c r="A298" s="1">
        <v>45542</v>
      </c>
      <c r="B298" t="s">
        <v>174</v>
      </c>
      <c r="C298" t="s">
        <v>27</v>
      </c>
      <c r="D298" t="s">
        <v>23</v>
      </c>
      <c r="E298" t="s">
        <v>17</v>
      </c>
      <c r="F298" t="s">
        <v>18</v>
      </c>
      <c r="G298" t="s">
        <v>24</v>
      </c>
      <c r="H298">
        <f t="shared" si="20"/>
        <v>560</v>
      </c>
      <c r="I298">
        <v>80</v>
      </c>
      <c r="J298">
        <v>104</v>
      </c>
      <c r="K298">
        <v>7</v>
      </c>
      <c r="L298" t="s">
        <v>742</v>
      </c>
      <c r="M298">
        <v>100</v>
      </c>
      <c r="N298" t="s">
        <v>38</v>
      </c>
      <c r="O298">
        <v>728</v>
      </c>
      <c r="P298">
        <v>168</v>
      </c>
      <c r="Q298" s="2">
        <v>0.49027777777777781</v>
      </c>
      <c r="R298">
        <f t="shared" si="21"/>
        <v>728</v>
      </c>
      <c r="S298">
        <f t="shared" si="22"/>
        <v>7</v>
      </c>
      <c r="T298" t="str">
        <f t="shared" si="23"/>
        <v>Sep</v>
      </c>
      <c r="U298" t="str">
        <f t="shared" si="24"/>
        <v>2024</v>
      </c>
    </row>
    <row r="299" spans="1:21" x14ac:dyDescent="0.25">
      <c r="A299" s="1">
        <v>45542</v>
      </c>
      <c r="B299" t="s">
        <v>73</v>
      </c>
      <c r="C299" t="s">
        <v>42</v>
      </c>
      <c r="D299" t="s">
        <v>16</v>
      </c>
      <c r="E299" t="s">
        <v>28</v>
      </c>
      <c r="F299" t="s">
        <v>18</v>
      </c>
      <c r="G299" t="s">
        <v>121</v>
      </c>
      <c r="H299">
        <f t="shared" si="20"/>
        <v>220</v>
      </c>
      <c r="I299">
        <v>55</v>
      </c>
      <c r="J299">
        <v>72</v>
      </c>
      <c r="K299">
        <v>4</v>
      </c>
      <c r="L299" t="s">
        <v>743</v>
      </c>
      <c r="M299">
        <v>20.02</v>
      </c>
      <c r="N299" t="s">
        <v>20</v>
      </c>
      <c r="O299">
        <v>286</v>
      </c>
      <c r="P299">
        <v>66</v>
      </c>
      <c r="Q299" s="2">
        <v>0.5708333333333333</v>
      </c>
      <c r="R299">
        <f t="shared" si="21"/>
        <v>288</v>
      </c>
      <c r="S299">
        <f t="shared" si="22"/>
        <v>7</v>
      </c>
      <c r="T299" t="str">
        <f t="shared" si="23"/>
        <v>Sep</v>
      </c>
      <c r="U299" t="str">
        <f t="shared" si="24"/>
        <v>2024</v>
      </c>
    </row>
    <row r="300" spans="1:21" x14ac:dyDescent="0.25">
      <c r="A300" s="1">
        <v>45542</v>
      </c>
      <c r="B300" t="s">
        <v>57</v>
      </c>
      <c r="C300" t="s">
        <v>27</v>
      </c>
      <c r="D300" t="s">
        <v>16</v>
      </c>
      <c r="E300" t="s">
        <v>28</v>
      </c>
      <c r="F300" t="s">
        <v>45</v>
      </c>
      <c r="G300" t="s">
        <v>46</v>
      </c>
      <c r="H300">
        <f t="shared" si="20"/>
        <v>220000</v>
      </c>
      <c r="I300">
        <v>55000</v>
      </c>
      <c r="J300">
        <v>71500</v>
      </c>
      <c r="K300">
        <v>4</v>
      </c>
      <c r="L300" t="s">
        <v>744</v>
      </c>
      <c r="M300">
        <v>10725</v>
      </c>
      <c r="N300" t="s">
        <v>25</v>
      </c>
      <c r="O300">
        <v>286000</v>
      </c>
      <c r="P300">
        <v>66000</v>
      </c>
      <c r="Q300" s="2">
        <v>0.61388888888888882</v>
      </c>
      <c r="R300">
        <f t="shared" si="21"/>
        <v>286000</v>
      </c>
      <c r="S300">
        <f t="shared" si="22"/>
        <v>7</v>
      </c>
      <c r="T300" t="str">
        <f t="shared" si="23"/>
        <v>Sep</v>
      </c>
      <c r="U300" t="str">
        <f t="shared" si="24"/>
        <v>2024</v>
      </c>
    </row>
    <row r="301" spans="1:21" x14ac:dyDescent="0.25">
      <c r="A301" s="1">
        <v>45542</v>
      </c>
      <c r="B301" t="s">
        <v>127</v>
      </c>
      <c r="C301" t="s">
        <v>66</v>
      </c>
      <c r="D301" t="s">
        <v>23</v>
      </c>
      <c r="E301" t="s">
        <v>17</v>
      </c>
      <c r="F301" t="s">
        <v>18</v>
      </c>
      <c r="G301" t="s">
        <v>151</v>
      </c>
      <c r="H301">
        <f t="shared" si="20"/>
        <v>35</v>
      </c>
      <c r="I301">
        <v>7</v>
      </c>
      <c r="J301">
        <v>9</v>
      </c>
      <c r="K301">
        <v>5</v>
      </c>
      <c r="L301" t="s">
        <v>745</v>
      </c>
      <c r="M301">
        <v>4.55</v>
      </c>
      <c r="N301" t="s">
        <v>25</v>
      </c>
      <c r="O301">
        <v>45.5</v>
      </c>
      <c r="P301">
        <v>10.5</v>
      </c>
      <c r="Q301" s="2">
        <v>0.59444444444444444</v>
      </c>
      <c r="R301">
        <f t="shared" si="21"/>
        <v>45</v>
      </c>
      <c r="S301">
        <f t="shared" si="22"/>
        <v>7</v>
      </c>
      <c r="T301" t="str">
        <f t="shared" si="23"/>
        <v>Sep</v>
      </c>
      <c r="U301" t="str">
        <f t="shared" si="24"/>
        <v>2024</v>
      </c>
    </row>
    <row r="302" spans="1:21" x14ac:dyDescent="0.25">
      <c r="A302" s="1">
        <v>45572</v>
      </c>
      <c r="B302" t="s">
        <v>153</v>
      </c>
      <c r="C302" t="s">
        <v>27</v>
      </c>
      <c r="D302" t="s">
        <v>23</v>
      </c>
      <c r="E302" t="s">
        <v>17</v>
      </c>
      <c r="F302" t="s">
        <v>18</v>
      </c>
      <c r="G302" t="s">
        <v>40</v>
      </c>
      <c r="H302">
        <f t="shared" si="20"/>
        <v>450</v>
      </c>
      <c r="I302">
        <v>90</v>
      </c>
      <c r="J302">
        <v>117</v>
      </c>
      <c r="K302">
        <v>5</v>
      </c>
      <c r="L302" t="s">
        <v>746</v>
      </c>
      <c r="M302">
        <v>70.2</v>
      </c>
      <c r="N302" t="s">
        <v>20</v>
      </c>
      <c r="O302">
        <v>585</v>
      </c>
      <c r="P302">
        <v>135</v>
      </c>
      <c r="Q302" s="2">
        <v>0.66249999999999998</v>
      </c>
      <c r="R302">
        <f t="shared" si="21"/>
        <v>585</v>
      </c>
      <c r="S302">
        <f t="shared" si="22"/>
        <v>7</v>
      </c>
      <c r="T302" t="str">
        <f t="shared" si="23"/>
        <v>Oct</v>
      </c>
      <c r="U302" t="str">
        <f t="shared" si="24"/>
        <v>2024</v>
      </c>
    </row>
    <row r="303" spans="1:21" x14ac:dyDescent="0.25">
      <c r="A303" s="1">
        <v>45572</v>
      </c>
      <c r="B303" t="s">
        <v>21</v>
      </c>
      <c r="C303" t="s">
        <v>22</v>
      </c>
      <c r="D303" t="s">
        <v>16</v>
      </c>
      <c r="E303" t="s">
        <v>28</v>
      </c>
      <c r="F303" t="s">
        <v>45</v>
      </c>
      <c r="G303" t="s">
        <v>46</v>
      </c>
      <c r="H303">
        <f t="shared" si="20"/>
        <v>330000</v>
      </c>
      <c r="I303">
        <v>55000</v>
      </c>
      <c r="J303">
        <v>71500</v>
      </c>
      <c r="K303">
        <v>6</v>
      </c>
      <c r="L303" t="s">
        <v>747</v>
      </c>
      <c r="M303">
        <v>10725</v>
      </c>
      <c r="N303" t="s">
        <v>25</v>
      </c>
      <c r="O303">
        <v>396000</v>
      </c>
      <c r="P303">
        <v>66000</v>
      </c>
      <c r="Q303" s="2">
        <v>0.43124999999999997</v>
      </c>
      <c r="R303">
        <f t="shared" si="21"/>
        <v>429000</v>
      </c>
      <c r="S303">
        <f t="shared" si="22"/>
        <v>7</v>
      </c>
      <c r="T303" t="str">
        <f t="shared" si="23"/>
        <v>Oct</v>
      </c>
      <c r="U303" t="str">
        <f t="shared" si="24"/>
        <v>2024</v>
      </c>
    </row>
    <row r="304" spans="1:21" x14ac:dyDescent="0.25">
      <c r="A304" s="1">
        <v>45572</v>
      </c>
      <c r="B304" t="s">
        <v>195</v>
      </c>
      <c r="C304" t="s">
        <v>115</v>
      </c>
      <c r="D304" t="s">
        <v>16</v>
      </c>
      <c r="E304" t="s">
        <v>28</v>
      </c>
      <c r="F304" t="s">
        <v>48</v>
      </c>
      <c r="G304" t="s">
        <v>49</v>
      </c>
      <c r="H304">
        <f t="shared" si="20"/>
        <v>240</v>
      </c>
      <c r="I304">
        <v>80</v>
      </c>
      <c r="J304">
        <v>104</v>
      </c>
      <c r="K304">
        <v>3</v>
      </c>
      <c r="L304" t="s">
        <v>748</v>
      </c>
      <c r="M304">
        <v>31.2</v>
      </c>
      <c r="N304" t="s">
        <v>38</v>
      </c>
      <c r="O304">
        <v>312</v>
      </c>
      <c r="P304">
        <v>72</v>
      </c>
      <c r="Q304" s="2">
        <v>0.75624999999999998</v>
      </c>
      <c r="R304">
        <f t="shared" si="21"/>
        <v>312</v>
      </c>
      <c r="S304">
        <f t="shared" si="22"/>
        <v>7</v>
      </c>
      <c r="T304" t="str">
        <f t="shared" si="23"/>
        <v>Oct</v>
      </c>
      <c r="U304" t="str">
        <f t="shared" si="24"/>
        <v>2024</v>
      </c>
    </row>
    <row r="305" spans="1:21" x14ac:dyDescent="0.25">
      <c r="A305" s="1">
        <v>45572</v>
      </c>
      <c r="B305" t="s">
        <v>173</v>
      </c>
      <c r="C305" t="s">
        <v>115</v>
      </c>
      <c r="D305" t="s">
        <v>23</v>
      </c>
      <c r="E305" t="s">
        <v>17</v>
      </c>
      <c r="F305" t="s">
        <v>45</v>
      </c>
      <c r="G305" t="s">
        <v>106</v>
      </c>
      <c r="H305">
        <f t="shared" si="20"/>
        <v>48000</v>
      </c>
      <c r="I305">
        <v>12000</v>
      </c>
      <c r="J305">
        <v>15600</v>
      </c>
      <c r="K305">
        <v>4</v>
      </c>
      <c r="L305" t="s">
        <v>749</v>
      </c>
      <c r="M305">
        <v>2340</v>
      </c>
      <c r="N305" t="s">
        <v>25</v>
      </c>
      <c r="O305">
        <v>60000</v>
      </c>
      <c r="P305">
        <v>12000</v>
      </c>
      <c r="Q305" s="2">
        <v>0.69861111111111107</v>
      </c>
      <c r="R305">
        <f t="shared" si="21"/>
        <v>62400</v>
      </c>
      <c r="S305">
        <f t="shared" si="22"/>
        <v>7</v>
      </c>
      <c r="T305" t="str">
        <f t="shared" si="23"/>
        <v>Oct</v>
      </c>
      <c r="U305" t="str">
        <f t="shared" si="24"/>
        <v>2024</v>
      </c>
    </row>
    <row r="306" spans="1:21" x14ac:dyDescent="0.25">
      <c r="A306" s="1">
        <v>45572</v>
      </c>
      <c r="B306" t="s">
        <v>204</v>
      </c>
      <c r="C306" t="s">
        <v>42</v>
      </c>
      <c r="D306" t="s">
        <v>16</v>
      </c>
      <c r="E306" t="s">
        <v>28</v>
      </c>
      <c r="F306" t="s">
        <v>48</v>
      </c>
      <c r="G306" t="s">
        <v>85</v>
      </c>
      <c r="H306">
        <f t="shared" si="20"/>
        <v>1800</v>
      </c>
      <c r="I306">
        <v>450</v>
      </c>
      <c r="J306">
        <v>585</v>
      </c>
      <c r="K306">
        <v>4</v>
      </c>
      <c r="L306" t="s">
        <v>750</v>
      </c>
      <c r="M306">
        <v>100</v>
      </c>
      <c r="N306" t="s">
        <v>25</v>
      </c>
      <c r="O306">
        <v>2340</v>
      </c>
      <c r="P306">
        <v>540</v>
      </c>
      <c r="Q306" s="2">
        <v>0.64652777777777781</v>
      </c>
      <c r="R306">
        <f t="shared" si="21"/>
        <v>2340</v>
      </c>
      <c r="S306">
        <f t="shared" si="22"/>
        <v>7</v>
      </c>
      <c r="T306" t="str">
        <f t="shared" si="23"/>
        <v>Oct</v>
      </c>
      <c r="U306" t="str">
        <f t="shared" si="24"/>
        <v>2024</v>
      </c>
    </row>
    <row r="307" spans="1:21" x14ac:dyDescent="0.25">
      <c r="A307" s="1">
        <v>45572</v>
      </c>
      <c r="B307" t="s">
        <v>159</v>
      </c>
      <c r="C307" t="s">
        <v>27</v>
      </c>
      <c r="D307" t="s">
        <v>16</v>
      </c>
      <c r="E307" t="s">
        <v>17</v>
      </c>
      <c r="F307" t="s">
        <v>48</v>
      </c>
      <c r="G307" t="s">
        <v>167</v>
      </c>
      <c r="H307">
        <f t="shared" si="20"/>
        <v>665</v>
      </c>
      <c r="I307">
        <v>95</v>
      </c>
      <c r="J307">
        <v>124</v>
      </c>
      <c r="K307">
        <v>7</v>
      </c>
      <c r="L307" t="s">
        <v>751</v>
      </c>
      <c r="M307">
        <v>58.1875</v>
      </c>
      <c r="N307" t="s">
        <v>20</v>
      </c>
      <c r="O307">
        <v>831.25</v>
      </c>
      <c r="P307">
        <v>166.25</v>
      </c>
      <c r="Q307" s="2">
        <v>0.71875</v>
      </c>
      <c r="R307">
        <f t="shared" si="21"/>
        <v>868</v>
      </c>
      <c r="S307">
        <f t="shared" si="22"/>
        <v>7</v>
      </c>
      <c r="T307" t="str">
        <f t="shared" si="23"/>
        <v>Oct</v>
      </c>
      <c r="U307" t="str">
        <f t="shared" si="24"/>
        <v>2024</v>
      </c>
    </row>
    <row r="308" spans="1:21" x14ac:dyDescent="0.25">
      <c r="A308" s="1">
        <v>45572</v>
      </c>
      <c r="B308" t="s">
        <v>192</v>
      </c>
      <c r="C308" t="s">
        <v>91</v>
      </c>
      <c r="D308" t="s">
        <v>23</v>
      </c>
      <c r="E308" t="s">
        <v>28</v>
      </c>
      <c r="F308" t="s">
        <v>61</v>
      </c>
      <c r="G308" t="s">
        <v>117</v>
      </c>
      <c r="H308">
        <f t="shared" si="20"/>
        <v>15000</v>
      </c>
      <c r="I308">
        <v>2500</v>
      </c>
      <c r="J308">
        <v>3250</v>
      </c>
      <c r="K308">
        <v>6</v>
      </c>
      <c r="L308" t="s">
        <v>752</v>
      </c>
      <c r="M308">
        <v>325</v>
      </c>
      <c r="N308" t="s">
        <v>38</v>
      </c>
      <c r="O308">
        <v>19500</v>
      </c>
      <c r="P308">
        <v>4500</v>
      </c>
      <c r="Q308" s="2">
        <v>0.52013888888888882</v>
      </c>
      <c r="R308">
        <f t="shared" si="21"/>
        <v>19500</v>
      </c>
      <c r="S308">
        <f t="shared" si="22"/>
        <v>7</v>
      </c>
      <c r="T308" t="str">
        <f t="shared" si="23"/>
        <v>Oct</v>
      </c>
      <c r="U308" t="str">
        <f t="shared" si="24"/>
        <v>2024</v>
      </c>
    </row>
    <row r="309" spans="1:21" x14ac:dyDescent="0.25">
      <c r="A309" s="1">
        <v>45572</v>
      </c>
      <c r="B309" t="s">
        <v>195</v>
      </c>
      <c r="C309" t="s">
        <v>115</v>
      </c>
      <c r="D309" t="s">
        <v>23</v>
      </c>
      <c r="E309" t="s">
        <v>28</v>
      </c>
      <c r="F309" t="s">
        <v>29</v>
      </c>
      <c r="G309" t="s">
        <v>178</v>
      </c>
      <c r="H309">
        <f t="shared" si="20"/>
        <v>1800</v>
      </c>
      <c r="I309">
        <v>200</v>
      </c>
      <c r="J309">
        <v>260</v>
      </c>
      <c r="K309">
        <v>9</v>
      </c>
      <c r="L309" t="s">
        <v>753</v>
      </c>
      <c r="M309">
        <v>100</v>
      </c>
      <c r="N309" t="s">
        <v>20</v>
      </c>
      <c r="O309">
        <v>2250</v>
      </c>
      <c r="P309">
        <v>450</v>
      </c>
      <c r="Q309" s="2">
        <v>0.84305555555555556</v>
      </c>
      <c r="R309">
        <f t="shared" si="21"/>
        <v>2340</v>
      </c>
      <c r="S309">
        <f t="shared" si="22"/>
        <v>7</v>
      </c>
      <c r="T309" t="str">
        <f t="shared" si="23"/>
        <v>Oct</v>
      </c>
      <c r="U309" t="str">
        <f t="shared" si="24"/>
        <v>2024</v>
      </c>
    </row>
    <row r="310" spans="1:21" x14ac:dyDescent="0.25">
      <c r="A310" s="1">
        <v>45572</v>
      </c>
      <c r="B310" t="s">
        <v>181</v>
      </c>
      <c r="C310" t="s">
        <v>53</v>
      </c>
      <c r="D310" t="s">
        <v>16</v>
      </c>
      <c r="E310" t="s">
        <v>17</v>
      </c>
      <c r="F310" t="s">
        <v>18</v>
      </c>
      <c r="G310" t="s">
        <v>151</v>
      </c>
      <c r="H310">
        <f t="shared" si="20"/>
        <v>35</v>
      </c>
      <c r="I310">
        <v>7</v>
      </c>
      <c r="J310">
        <v>9</v>
      </c>
      <c r="K310">
        <v>5</v>
      </c>
      <c r="L310" t="s">
        <v>754</v>
      </c>
      <c r="M310">
        <v>3.1850000000000001</v>
      </c>
      <c r="N310" t="s">
        <v>20</v>
      </c>
      <c r="O310">
        <v>45.5</v>
      </c>
      <c r="P310">
        <v>10.5</v>
      </c>
      <c r="Q310" s="2">
        <v>0.55694444444444446</v>
      </c>
      <c r="R310">
        <f t="shared" si="21"/>
        <v>45</v>
      </c>
      <c r="S310">
        <f t="shared" si="22"/>
        <v>7</v>
      </c>
      <c r="T310" t="str">
        <f t="shared" si="23"/>
        <v>Oct</v>
      </c>
      <c r="U310" t="str">
        <f t="shared" si="24"/>
        <v>2024</v>
      </c>
    </row>
    <row r="311" spans="1:21" x14ac:dyDescent="0.25">
      <c r="A311" s="1">
        <v>45572</v>
      </c>
      <c r="B311" t="s">
        <v>123</v>
      </c>
      <c r="C311" t="s">
        <v>15</v>
      </c>
      <c r="D311" t="s">
        <v>23</v>
      </c>
      <c r="E311" t="s">
        <v>17</v>
      </c>
      <c r="F311" t="s">
        <v>48</v>
      </c>
      <c r="G311" t="s">
        <v>49</v>
      </c>
      <c r="H311">
        <f t="shared" si="20"/>
        <v>560</v>
      </c>
      <c r="I311">
        <v>80</v>
      </c>
      <c r="J311">
        <v>104</v>
      </c>
      <c r="K311">
        <v>7</v>
      </c>
      <c r="L311" t="s">
        <v>755</v>
      </c>
      <c r="M311">
        <v>72.8</v>
      </c>
      <c r="N311" t="s">
        <v>25</v>
      </c>
      <c r="O311">
        <v>728</v>
      </c>
      <c r="P311">
        <v>168</v>
      </c>
      <c r="Q311" s="2">
        <v>0.71458333333333324</v>
      </c>
      <c r="R311">
        <f t="shared" si="21"/>
        <v>728</v>
      </c>
      <c r="S311">
        <f t="shared" si="22"/>
        <v>7</v>
      </c>
      <c r="T311" t="str">
        <f t="shared" si="23"/>
        <v>Oct</v>
      </c>
      <c r="U311" t="str">
        <f t="shared" si="24"/>
        <v>2024</v>
      </c>
    </row>
    <row r="312" spans="1:21" x14ac:dyDescent="0.25">
      <c r="A312" s="1">
        <v>45572</v>
      </c>
      <c r="B312" t="s">
        <v>165</v>
      </c>
      <c r="C312" t="s">
        <v>27</v>
      </c>
      <c r="D312" t="s">
        <v>23</v>
      </c>
      <c r="E312" t="s">
        <v>17</v>
      </c>
      <c r="F312" t="s">
        <v>45</v>
      </c>
      <c r="G312" t="s">
        <v>92</v>
      </c>
      <c r="H312">
        <f t="shared" si="20"/>
        <v>2000</v>
      </c>
      <c r="I312">
        <v>250</v>
      </c>
      <c r="J312">
        <v>325</v>
      </c>
      <c r="K312">
        <v>8</v>
      </c>
      <c r="L312" t="s">
        <v>756</v>
      </c>
      <c r="M312">
        <v>100</v>
      </c>
      <c r="N312" t="s">
        <v>25</v>
      </c>
      <c r="O312">
        <v>2600</v>
      </c>
      <c r="P312">
        <v>600</v>
      </c>
      <c r="Q312" s="2">
        <v>0.44444444444444442</v>
      </c>
      <c r="R312">
        <f t="shared" si="21"/>
        <v>2600</v>
      </c>
      <c r="S312">
        <f t="shared" si="22"/>
        <v>7</v>
      </c>
      <c r="T312" t="str">
        <f t="shared" si="23"/>
        <v>Oct</v>
      </c>
      <c r="U312" t="str">
        <f t="shared" si="24"/>
        <v>2024</v>
      </c>
    </row>
    <row r="313" spans="1:21" x14ac:dyDescent="0.25">
      <c r="A313" s="1">
        <v>45572</v>
      </c>
      <c r="B313" t="s">
        <v>182</v>
      </c>
      <c r="C313" t="s">
        <v>22</v>
      </c>
      <c r="D313" t="s">
        <v>23</v>
      </c>
      <c r="E313" t="s">
        <v>28</v>
      </c>
      <c r="F313" t="s">
        <v>61</v>
      </c>
      <c r="G313" t="s">
        <v>110</v>
      </c>
      <c r="H313">
        <f t="shared" si="20"/>
        <v>2400</v>
      </c>
      <c r="I313">
        <v>800</v>
      </c>
      <c r="J313">
        <v>1040</v>
      </c>
      <c r="K313">
        <v>3</v>
      </c>
      <c r="L313" t="s">
        <v>757</v>
      </c>
      <c r="M313">
        <v>104</v>
      </c>
      <c r="N313" t="s">
        <v>25</v>
      </c>
      <c r="O313">
        <v>3000</v>
      </c>
      <c r="P313">
        <v>600</v>
      </c>
      <c r="Q313" s="2">
        <v>0.73819444444444438</v>
      </c>
      <c r="R313">
        <f t="shared" si="21"/>
        <v>3120</v>
      </c>
      <c r="S313">
        <f t="shared" si="22"/>
        <v>7</v>
      </c>
      <c r="T313" t="str">
        <f t="shared" si="23"/>
        <v>Oct</v>
      </c>
      <c r="U313" t="str">
        <f t="shared" si="24"/>
        <v>2024</v>
      </c>
    </row>
    <row r="314" spans="1:21" x14ac:dyDescent="0.25">
      <c r="A314" s="1">
        <v>45572</v>
      </c>
      <c r="B314" t="s">
        <v>189</v>
      </c>
      <c r="C314" t="s">
        <v>27</v>
      </c>
      <c r="D314" t="s">
        <v>23</v>
      </c>
      <c r="E314" t="s">
        <v>17</v>
      </c>
      <c r="F314" t="s">
        <v>18</v>
      </c>
      <c r="G314" t="s">
        <v>19</v>
      </c>
      <c r="H314">
        <f t="shared" si="20"/>
        <v>1250</v>
      </c>
      <c r="I314">
        <v>250</v>
      </c>
      <c r="J314">
        <v>325</v>
      </c>
      <c r="K314">
        <v>5</v>
      </c>
      <c r="L314" t="s">
        <v>758</v>
      </c>
      <c r="M314">
        <v>100</v>
      </c>
      <c r="N314" t="s">
        <v>20</v>
      </c>
      <c r="O314">
        <v>1562.5</v>
      </c>
      <c r="P314">
        <v>312.5</v>
      </c>
      <c r="Q314" s="2">
        <v>0.58611111111111114</v>
      </c>
      <c r="R314">
        <f t="shared" si="21"/>
        <v>1625</v>
      </c>
      <c r="S314">
        <f t="shared" si="22"/>
        <v>7</v>
      </c>
      <c r="T314" t="str">
        <f t="shared" si="23"/>
        <v>Oct</v>
      </c>
      <c r="U314" t="str">
        <f t="shared" si="24"/>
        <v>2024</v>
      </c>
    </row>
    <row r="315" spans="1:21" x14ac:dyDescent="0.25">
      <c r="A315" s="1">
        <v>45572</v>
      </c>
      <c r="B315" t="s">
        <v>191</v>
      </c>
      <c r="C315" t="s">
        <v>27</v>
      </c>
      <c r="D315" t="s">
        <v>23</v>
      </c>
      <c r="E315" t="s">
        <v>17</v>
      </c>
      <c r="F315" t="s">
        <v>18</v>
      </c>
      <c r="G315" t="s">
        <v>151</v>
      </c>
      <c r="H315">
        <f t="shared" si="20"/>
        <v>35</v>
      </c>
      <c r="I315">
        <v>7</v>
      </c>
      <c r="J315">
        <v>9</v>
      </c>
      <c r="K315">
        <v>5</v>
      </c>
      <c r="L315" t="s">
        <v>759</v>
      </c>
      <c r="M315">
        <v>6.5625</v>
      </c>
      <c r="N315" t="s">
        <v>38</v>
      </c>
      <c r="O315">
        <v>43.75</v>
      </c>
      <c r="P315">
        <v>8.75</v>
      </c>
      <c r="Q315" s="2">
        <v>0.79513888888888884</v>
      </c>
      <c r="R315">
        <f t="shared" si="21"/>
        <v>45</v>
      </c>
      <c r="S315">
        <f t="shared" si="22"/>
        <v>7</v>
      </c>
      <c r="T315" t="str">
        <f t="shared" si="23"/>
        <v>Oct</v>
      </c>
      <c r="U315" t="str">
        <f t="shared" si="24"/>
        <v>2024</v>
      </c>
    </row>
    <row r="316" spans="1:21" x14ac:dyDescent="0.25">
      <c r="A316" s="1">
        <v>45572</v>
      </c>
      <c r="B316" t="s">
        <v>162</v>
      </c>
      <c r="C316" t="s">
        <v>15</v>
      </c>
      <c r="D316" t="s">
        <v>23</v>
      </c>
      <c r="E316" t="s">
        <v>17</v>
      </c>
      <c r="F316" t="s">
        <v>61</v>
      </c>
      <c r="G316" t="s">
        <v>103</v>
      </c>
      <c r="H316">
        <f t="shared" si="20"/>
        <v>400</v>
      </c>
      <c r="I316">
        <v>100</v>
      </c>
      <c r="J316">
        <v>130</v>
      </c>
      <c r="K316">
        <v>4</v>
      </c>
      <c r="L316" t="s">
        <v>760</v>
      </c>
      <c r="M316">
        <v>78</v>
      </c>
      <c r="N316" t="s">
        <v>38</v>
      </c>
      <c r="O316">
        <v>520</v>
      </c>
      <c r="P316">
        <v>120</v>
      </c>
      <c r="Q316" s="2">
        <v>0.42222222222222222</v>
      </c>
      <c r="R316">
        <f t="shared" si="21"/>
        <v>520</v>
      </c>
      <c r="S316">
        <f t="shared" si="22"/>
        <v>7</v>
      </c>
      <c r="T316" t="str">
        <f t="shared" si="23"/>
        <v>Oct</v>
      </c>
      <c r="U316" t="str">
        <f t="shared" si="24"/>
        <v>2024</v>
      </c>
    </row>
    <row r="317" spans="1:21" x14ac:dyDescent="0.25">
      <c r="A317" s="1">
        <v>45572</v>
      </c>
      <c r="B317" t="s">
        <v>205</v>
      </c>
      <c r="C317" t="s">
        <v>15</v>
      </c>
      <c r="D317" t="s">
        <v>16</v>
      </c>
      <c r="E317" t="s">
        <v>28</v>
      </c>
      <c r="F317" t="s">
        <v>18</v>
      </c>
      <c r="G317" t="s">
        <v>116</v>
      </c>
      <c r="H317">
        <f t="shared" si="20"/>
        <v>360</v>
      </c>
      <c r="I317">
        <v>60</v>
      </c>
      <c r="J317">
        <v>78</v>
      </c>
      <c r="K317">
        <v>6</v>
      </c>
      <c r="L317" t="s">
        <v>761</v>
      </c>
      <c r="M317">
        <v>23.4</v>
      </c>
      <c r="N317" t="s">
        <v>25</v>
      </c>
      <c r="O317">
        <v>468</v>
      </c>
      <c r="P317">
        <v>108</v>
      </c>
      <c r="Q317" s="2">
        <v>0.54999999999999993</v>
      </c>
      <c r="R317">
        <f t="shared" si="21"/>
        <v>468</v>
      </c>
      <c r="S317">
        <f t="shared" si="22"/>
        <v>7</v>
      </c>
      <c r="T317" t="str">
        <f t="shared" si="23"/>
        <v>Oct</v>
      </c>
      <c r="U317" t="str">
        <f t="shared" si="24"/>
        <v>2024</v>
      </c>
    </row>
    <row r="318" spans="1:21" x14ac:dyDescent="0.25">
      <c r="A318" s="1">
        <v>45572</v>
      </c>
      <c r="B318" t="s">
        <v>188</v>
      </c>
      <c r="C318" t="s">
        <v>27</v>
      </c>
      <c r="D318" t="s">
        <v>16</v>
      </c>
      <c r="E318" t="s">
        <v>28</v>
      </c>
      <c r="F318" t="s">
        <v>18</v>
      </c>
      <c r="G318" t="s">
        <v>24</v>
      </c>
      <c r="H318">
        <f t="shared" si="20"/>
        <v>240</v>
      </c>
      <c r="I318">
        <v>80</v>
      </c>
      <c r="J318">
        <v>104</v>
      </c>
      <c r="K318">
        <v>3</v>
      </c>
      <c r="L318" t="s">
        <v>762</v>
      </c>
      <c r="M318">
        <v>15.6</v>
      </c>
      <c r="N318" t="s">
        <v>25</v>
      </c>
      <c r="O318">
        <v>312</v>
      </c>
      <c r="P318">
        <v>72</v>
      </c>
      <c r="Q318" s="2">
        <v>0.86875000000000002</v>
      </c>
      <c r="R318">
        <f t="shared" si="21"/>
        <v>312</v>
      </c>
      <c r="S318">
        <f t="shared" si="22"/>
        <v>7</v>
      </c>
      <c r="T318" t="str">
        <f t="shared" si="23"/>
        <v>Oct</v>
      </c>
      <c r="U318" t="str">
        <f t="shared" si="24"/>
        <v>2024</v>
      </c>
    </row>
    <row r="319" spans="1:21" x14ac:dyDescent="0.25">
      <c r="A319" s="1">
        <v>45572</v>
      </c>
      <c r="B319" t="s">
        <v>166</v>
      </c>
      <c r="C319" t="s">
        <v>15</v>
      </c>
      <c r="D319" t="s">
        <v>16</v>
      </c>
      <c r="E319" t="s">
        <v>28</v>
      </c>
      <c r="F319" t="s">
        <v>61</v>
      </c>
      <c r="G319" t="s">
        <v>110</v>
      </c>
      <c r="H319">
        <f t="shared" si="20"/>
        <v>5600</v>
      </c>
      <c r="I319">
        <v>800</v>
      </c>
      <c r="J319">
        <v>1040</v>
      </c>
      <c r="K319">
        <v>7</v>
      </c>
      <c r="L319" t="s">
        <v>763</v>
      </c>
      <c r="M319">
        <v>104</v>
      </c>
      <c r="N319" t="s">
        <v>20</v>
      </c>
      <c r="O319">
        <v>7280</v>
      </c>
      <c r="P319">
        <v>1680</v>
      </c>
      <c r="Q319" s="2">
        <v>0.7284722222222223</v>
      </c>
      <c r="R319">
        <f t="shared" si="21"/>
        <v>7280</v>
      </c>
      <c r="S319">
        <f t="shared" si="22"/>
        <v>7</v>
      </c>
      <c r="T319" t="str">
        <f t="shared" si="23"/>
        <v>Oct</v>
      </c>
      <c r="U319" t="str">
        <f t="shared" si="24"/>
        <v>2024</v>
      </c>
    </row>
    <row r="320" spans="1:21" x14ac:dyDescent="0.25">
      <c r="A320" s="1">
        <v>45572</v>
      </c>
      <c r="B320" t="s">
        <v>93</v>
      </c>
      <c r="C320" t="s">
        <v>42</v>
      </c>
      <c r="D320" t="s">
        <v>23</v>
      </c>
      <c r="E320" t="s">
        <v>17</v>
      </c>
      <c r="F320" t="s">
        <v>18</v>
      </c>
      <c r="G320" t="s">
        <v>64</v>
      </c>
      <c r="H320">
        <f t="shared" si="20"/>
        <v>1260</v>
      </c>
      <c r="I320">
        <v>140</v>
      </c>
      <c r="J320">
        <v>182</v>
      </c>
      <c r="K320">
        <v>9</v>
      </c>
      <c r="L320" t="s">
        <v>764</v>
      </c>
      <c r="M320">
        <v>100</v>
      </c>
      <c r="N320" t="s">
        <v>20</v>
      </c>
      <c r="O320">
        <v>1512</v>
      </c>
      <c r="P320">
        <v>252</v>
      </c>
      <c r="Q320" s="2">
        <v>0.43402777777777773</v>
      </c>
      <c r="R320">
        <f t="shared" si="21"/>
        <v>1638</v>
      </c>
      <c r="S320">
        <f t="shared" si="22"/>
        <v>7</v>
      </c>
      <c r="T320" t="str">
        <f t="shared" si="23"/>
        <v>Oct</v>
      </c>
      <c r="U320" t="str">
        <f t="shared" si="24"/>
        <v>2024</v>
      </c>
    </row>
    <row r="321" spans="1:21" x14ac:dyDescent="0.25">
      <c r="A321" s="1">
        <v>45572</v>
      </c>
      <c r="B321" t="s">
        <v>154</v>
      </c>
      <c r="C321" t="s">
        <v>27</v>
      </c>
      <c r="D321" t="s">
        <v>16</v>
      </c>
      <c r="E321" t="s">
        <v>17</v>
      </c>
      <c r="F321" t="s">
        <v>18</v>
      </c>
      <c r="G321" t="s">
        <v>43</v>
      </c>
      <c r="H321">
        <f t="shared" si="20"/>
        <v>140</v>
      </c>
      <c r="I321">
        <v>20</v>
      </c>
      <c r="J321">
        <v>26</v>
      </c>
      <c r="K321">
        <v>7</v>
      </c>
      <c r="L321" t="s">
        <v>765</v>
      </c>
      <c r="M321">
        <v>18.2</v>
      </c>
      <c r="N321" t="s">
        <v>38</v>
      </c>
      <c r="O321">
        <v>182</v>
      </c>
      <c r="P321">
        <v>42</v>
      </c>
      <c r="Q321" s="2">
        <v>0.48194444444444445</v>
      </c>
      <c r="R321">
        <f t="shared" si="21"/>
        <v>182</v>
      </c>
      <c r="S321">
        <f t="shared" si="22"/>
        <v>7</v>
      </c>
      <c r="T321" t="str">
        <f t="shared" si="23"/>
        <v>Oct</v>
      </c>
      <c r="U321" t="str">
        <f t="shared" si="24"/>
        <v>2024</v>
      </c>
    </row>
    <row r="322" spans="1:21" x14ac:dyDescent="0.25">
      <c r="A322" s="1">
        <v>45572</v>
      </c>
      <c r="B322" t="s">
        <v>44</v>
      </c>
      <c r="C322" t="s">
        <v>27</v>
      </c>
      <c r="D322" t="s">
        <v>16</v>
      </c>
      <c r="E322" t="s">
        <v>28</v>
      </c>
      <c r="F322" t="s">
        <v>45</v>
      </c>
      <c r="G322" t="s">
        <v>71</v>
      </c>
      <c r="H322">
        <f t="shared" si="20"/>
        <v>4400</v>
      </c>
      <c r="I322">
        <v>2200</v>
      </c>
      <c r="J322">
        <v>2860</v>
      </c>
      <c r="K322">
        <v>2</v>
      </c>
      <c r="L322" t="s">
        <v>766</v>
      </c>
      <c r="M322">
        <v>286</v>
      </c>
      <c r="N322" t="s">
        <v>20</v>
      </c>
      <c r="O322">
        <v>5720</v>
      </c>
      <c r="P322">
        <v>1320</v>
      </c>
      <c r="Q322" s="2">
        <v>0.79027777777777775</v>
      </c>
      <c r="R322">
        <f t="shared" si="21"/>
        <v>5720</v>
      </c>
      <c r="S322">
        <f t="shared" si="22"/>
        <v>7</v>
      </c>
      <c r="T322" t="str">
        <f t="shared" si="23"/>
        <v>Oct</v>
      </c>
      <c r="U322" t="str">
        <f t="shared" si="24"/>
        <v>2024</v>
      </c>
    </row>
    <row r="323" spans="1:21" x14ac:dyDescent="0.25">
      <c r="A323" s="1">
        <v>45572</v>
      </c>
      <c r="B323" t="s">
        <v>112</v>
      </c>
      <c r="C323" t="s">
        <v>27</v>
      </c>
      <c r="D323" t="s">
        <v>16</v>
      </c>
      <c r="E323" t="s">
        <v>17</v>
      </c>
      <c r="F323" t="s">
        <v>29</v>
      </c>
      <c r="G323" t="s">
        <v>160</v>
      </c>
      <c r="H323">
        <f t="shared" ref="H323:H386" si="25">I323*K323</f>
        <v>750</v>
      </c>
      <c r="I323">
        <v>150</v>
      </c>
      <c r="J323">
        <v>195</v>
      </c>
      <c r="K323">
        <v>5</v>
      </c>
      <c r="L323" t="s">
        <v>767</v>
      </c>
      <c r="M323">
        <v>93.75</v>
      </c>
      <c r="N323" t="s">
        <v>38</v>
      </c>
      <c r="O323">
        <v>937.5</v>
      </c>
      <c r="P323">
        <v>187.5</v>
      </c>
      <c r="Q323" s="2">
        <v>0.68611111111111101</v>
      </c>
      <c r="R323">
        <f t="shared" ref="R323:R386" si="26">J323*K323</f>
        <v>975</v>
      </c>
      <c r="S323">
        <f t="shared" ref="S323:S386" si="27">DAY(A323)</f>
        <v>7</v>
      </c>
      <c r="T323" t="str">
        <f t="shared" ref="T323:T386" si="28">TEXT(A323,"mmm")</f>
        <v>Oct</v>
      </c>
      <c r="U323" t="str">
        <f t="shared" ref="U323:U386" si="29">TEXT(A323,"yyy")</f>
        <v>2024</v>
      </c>
    </row>
    <row r="324" spans="1:21" x14ac:dyDescent="0.25">
      <c r="A324" s="1">
        <v>45572</v>
      </c>
      <c r="B324" t="s">
        <v>206</v>
      </c>
      <c r="C324" t="s">
        <v>22</v>
      </c>
      <c r="D324" t="s">
        <v>16</v>
      </c>
      <c r="E324" t="s">
        <v>28</v>
      </c>
      <c r="F324" t="s">
        <v>18</v>
      </c>
      <c r="G324" t="s">
        <v>34</v>
      </c>
      <c r="H324">
        <f t="shared" si="25"/>
        <v>40</v>
      </c>
      <c r="I324">
        <v>40</v>
      </c>
      <c r="J324">
        <v>52</v>
      </c>
      <c r="K324">
        <v>1</v>
      </c>
      <c r="L324" t="s">
        <v>768</v>
      </c>
      <c r="M324">
        <v>3.64</v>
      </c>
      <c r="N324" t="s">
        <v>20</v>
      </c>
      <c r="O324">
        <v>52</v>
      </c>
      <c r="P324">
        <v>12</v>
      </c>
      <c r="Q324" s="2">
        <v>0.85138888888888886</v>
      </c>
      <c r="R324">
        <f t="shared" si="26"/>
        <v>52</v>
      </c>
      <c r="S324">
        <f t="shared" si="27"/>
        <v>7</v>
      </c>
      <c r="T324" t="str">
        <f t="shared" si="28"/>
        <v>Oct</v>
      </c>
      <c r="U324" t="str">
        <f t="shared" si="29"/>
        <v>2024</v>
      </c>
    </row>
    <row r="325" spans="1:21" x14ac:dyDescent="0.25">
      <c r="A325" s="1">
        <v>45572</v>
      </c>
      <c r="B325" t="s">
        <v>79</v>
      </c>
      <c r="C325" t="s">
        <v>27</v>
      </c>
      <c r="D325" t="s">
        <v>16</v>
      </c>
      <c r="E325" t="s">
        <v>17</v>
      </c>
      <c r="F325" t="s">
        <v>45</v>
      </c>
      <c r="G325" t="s">
        <v>78</v>
      </c>
      <c r="H325">
        <f t="shared" si="25"/>
        <v>72000</v>
      </c>
      <c r="I325">
        <v>18000</v>
      </c>
      <c r="J325">
        <v>23400</v>
      </c>
      <c r="K325">
        <v>4</v>
      </c>
      <c r="L325" t="s">
        <v>769</v>
      </c>
      <c r="M325">
        <v>3510</v>
      </c>
      <c r="N325" t="s">
        <v>38</v>
      </c>
      <c r="O325">
        <v>93600</v>
      </c>
      <c r="P325">
        <v>21600</v>
      </c>
      <c r="Q325" s="2">
        <v>0.63055555555555554</v>
      </c>
      <c r="R325">
        <f t="shared" si="26"/>
        <v>93600</v>
      </c>
      <c r="S325">
        <f t="shared" si="27"/>
        <v>7</v>
      </c>
      <c r="T325" t="str">
        <f t="shared" si="28"/>
        <v>Oct</v>
      </c>
      <c r="U325" t="str">
        <f t="shared" si="29"/>
        <v>2024</v>
      </c>
    </row>
    <row r="326" spans="1:21" x14ac:dyDescent="0.25">
      <c r="A326" s="1">
        <v>45572</v>
      </c>
      <c r="B326" t="s">
        <v>63</v>
      </c>
      <c r="C326" t="s">
        <v>42</v>
      </c>
      <c r="D326" t="s">
        <v>16</v>
      </c>
      <c r="E326" t="s">
        <v>28</v>
      </c>
      <c r="F326" t="s">
        <v>45</v>
      </c>
      <c r="G326" t="s">
        <v>106</v>
      </c>
      <c r="H326">
        <f t="shared" si="25"/>
        <v>48000</v>
      </c>
      <c r="I326">
        <v>12000</v>
      </c>
      <c r="J326">
        <v>15600</v>
      </c>
      <c r="K326">
        <v>4</v>
      </c>
      <c r="L326" t="s">
        <v>770</v>
      </c>
      <c r="M326">
        <v>2340</v>
      </c>
      <c r="N326" t="s">
        <v>20</v>
      </c>
      <c r="O326">
        <v>62400</v>
      </c>
      <c r="P326">
        <v>14400</v>
      </c>
      <c r="Q326" s="2">
        <v>0.75208333333333333</v>
      </c>
      <c r="R326">
        <f t="shared" si="26"/>
        <v>62400</v>
      </c>
      <c r="S326">
        <f t="shared" si="27"/>
        <v>7</v>
      </c>
      <c r="T326" t="str">
        <f t="shared" si="28"/>
        <v>Oct</v>
      </c>
      <c r="U326" t="str">
        <f t="shared" si="29"/>
        <v>2024</v>
      </c>
    </row>
    <row r="327" spans="1:21" x14ac:dyDescent="0.25">
      <c r="A327" s="1">
        <v>45572</v>
      </c>
      <c r="B327" t="s">
        <v>120</v>
      </c>
      <c r="C327" t="s">
        <v>91</v>
      </c>
      <c r="D327" t="s">
        <v>16</v>
      </c>
      <c r="E327" t="s">
        <v>17</v>
      </c>
      <c r="F327" t="s">
        <v>29</v>
      </c>
      <c r="G327" t="s">
        <v>169</v>
      </c>
      <c r="H327">
        <f t="shared" si="25"/>
        <v>75</v>
      </c>
      <c r="I327">
        <v>25</v>
      </c>
      <c r="J327">
        <v>33</v>
      </c>
      <c r="K327">
        <v>3</v>
      </c>
      <c r="L327" t="s">
        <v>771</v>
      </c>
      <c r="M327">
        <v>6.8250000000000002</v>
      </c>
      <c r="N327" t="s">
        <v>20</v>
      </c>
      <c r="O327">
        <v>97.5</v>
      </c>
      <c r="P327">
        <v>22.5</v>
      </c>
      <c r="Q327" s="2">
        <v>0.55625000000000002</v>
      </c>
      <c r="R327">
        <f t="shared" si="26"/>
        <v>99</v>
      </c>
      <c r="S327">
        <f t="shared" si="27"/>
        <v>7</v>
      </c>
      <c r="T327" t="str">
        <f t="shared" si="28"/>
        <v>Oct</v>
      </c>
      <c r="U327" t="str">
        <f t="shared" si="29"/>
        <v>2024</v>
      </c>
    </row>
    <row r="328" spans="1:21" x14ac:dyDescent="0.25">
      <c r="A328" s="1">
        <v>45572</v>
      </c>
      <c r="B328" t="s">
        <v>184</v>
      </c>
      <c r="C328" t="s">
        <v>27</v>
      </c>
      <c r="D328" t="s">
        <v>23</v>
      </c>
      <c r="E328" t="s">
        <v>28</v>
      </c>
      <c r="F328" t="s">
        <v>18</v>
      </c>
      <c r="G328" t="s">
        <v>100</v>
      </c>
      <c r="H328">
        <f t="shared" si="25"/>
        <v>200</v>
      </c>
      <c r="I328">
        <v>40</v>
      </c>
      <c r="J328">
        <v>52</v>
      </c>
      <c r="K328">
        <v>5</v>
      </c>
      <c r="L328" t="s">
        <v>772</v>
      </c>
      <c r="M328">
        <v>30</v>
      </c>
      <c r="N328" t="s">
        <v>20</v>
      </c>
      <c r="O328">
        <v>250</v>
      </c>
      <c r="P328">
        <v>50</v>
      </c>
      <c r="Q328" s="2">
        <v>0.53333333333333333</v>
      </c>
      <c r="R328">
        <f t="shared" si="26"/>
        <v>260</v>
      </c>
      <c r="S328">
        <f t="shared" si="27"/>
        <v>7</v>
      </c>
      <c r="T328" t="str">
        <f t="shared" si="28"/>
        <v>Oct</v>
      </c>
      <c r="U328" t="str">
        <f t="shared" si="29"/>
        <v>2024</v>
      </c>
    </row>
    <row r="329" spans="1:21" x14ac:dyDescent="0.25">
      <c r="A329" s="1">
        <v>45572</v>
      </c>
      <c r="B329" t="s">
        <v>102</v>
      </c>
      <c r="C329" t="s">
        <v>27</v>
      </c>
      <c r="D329" t="s">
        <v>16</v>
      </c>
      <c r="E329" t="s">
        <v>28</v>
      </c>
      <c r="F329" t="s">
        <v>45</v>
      </c>
      <c r="G329" t="s">
        <v>78</v>
      </c>
      <c r="H329">
        <f t="shared" si="25"/>
        <v>72000</v>
      </c>
      <c r="I329">
        <v>18000</v>
      </c>
      <c r="J329">
        <v>23400</v>
      </c>
      <c r="K329">
        <v>4</v>
      </c>
      <c r="L329" t="s">
        <v>773</v>
      </c>
      <c r="M329">
        <v>3510</v>
      </c>
      <c r="N329" t="s">
        <v>38</v>
      </c>
      <c r="O329">
        <v>93600</v>
      </c>
      <c r="P329">
        <v>21600</v>
      </c>
      <c r="Q329" s="2">
        <v>0.82847222222222217</v>
      </c>
      <c r="R329">
        <f t="shared" si="26"/>
        <v>93600</v>
      </c>
      <c r="S329">
        <f t="shared" si="27"/>
        <v>7</v>
      </c>
      <c r="T329" t="str">
        <f t="shared" si="28"/>
        <v>Oct</v>
      </c>
      <c r="U329" t="str">
        <f t="shared" si="29"/>
        <v>2024</v>
      </c>
    </row>
    <row r="330" spans="1:21" x14ac:dyDescent="0.25">
      <c r="A330" s="1">
        <v>45603</v>
      </c>
      <c r="B330" t="s">
        <v>189</v>
      </c>
      <c r="C330" t="s">
        <v>27</v>
      </c>
      <c r="D330" t="s">
        <v>16</v>
      </c>
      <c r="E330" t="s">
        <v>28</v>
      </c>
      <c r="F330" t="s">
        <v>45</v>
      </c>
      <c r="G330" t="s">
        <v>106</v>
      </c>
      <c r="H330">
        <f t="shared" si="25"/>
        <v>84000</v>
      </c>
      <c r="I330">
        <v>12000</v>
      </c>
      <c r="J330">
        <v>15600</v>
      </c>
      <c r="K330">
        <v>7</v>
      </c>
      <c r="L330" t="s">
        <v>774</v>
      </c>
      <c r="M330">
        <v>2340</v>
      </c>
      <c r="N330" t="s">
        <v>25</v>
      </c>
      <c r="O330">
        <v>109200</v>
      </c>
      <c r="P330">
        <v>25200</v>
      </c>
      <c r="Q330" s="2">
        <v>0.79791666666666661</v>
      </c>
      <c r="R330">
        <f t="shared" si="26"/>
        <v>109200</v>
      </c>
      <c r="S330">
        <f t="shared" si="27"/>
        <v>7</v>
      </c>
      <c r="T330" t="str">
        <f t="shared" si="28"/>
        <v>Nov</v>
      </c>
      <c r="U330" t="str">
        <f t="shared" si="29"/>
        <v>2024</v>
      </c>
    </row>
    <row r="331" spans="1:21" x14ac:dyDescent="0.25">
      <c r="A331" s="1">
        <v>45603</v>
      </c>
      <c r="B331" t="s">
        <v>150</v>
      </c>
      <c r="C331" t="s">
        <v>91</v>
      </c>
      <c r="D331" t="s">
        <v>16</v>
      </c>
      <c r="E331" t="s">
        <v>28</v>
      </c>
      <c r="F331" t="s">
        <v>29</v>
      </c>
      <c r="G331" t="s">
        <v>207</v>
      </c>
      <c r="H331">
        <f t="shared" si="25"/>
        <v>70</v>
      </c>
      <c r="I331">
        <v>35</v>
      </c>
      <c r="J331">
        <v>46</v>
      </c>
      <c r="K331">
        <v>2</v>
      </c>
      <c r="L331" t="s">
        <v>775</v>
      </c>
      <c r="M331">
        <v>5.6349999999999998</v>
      </c>
      <c r="N331" t="s">
        <v>20</v>
      </c>
      <c r="O331">
        <v>80.5</v>
      </c>
      <c r="P331">
        <v>10.5</v>
      </c>
      <c r="Q331" s="2">
        <v>0.6875</v>
      </c>
      <c r="R331">
        <f t="shared" si="26"/>
        <v>92</v>
      </c>
      <c r="S331">
        <f t="shared" si="27"/>
        <v>7</v>
      </c>
      <c r="T331" t="str">
        <f t="shared" si="28"/>
        <v>Nov</v>
      </c>
      <c r="U331" t="str">
        <f t="shared" si="29"/>
        <v>2024</v>
      </c>
    </row>
    <row r="332" spans="1:21" x14ac:dyDescent="0.25">
      <c r="A332" s="1">
        <v>45603</v>
      </c>
      <c r="B332" t="s">
        <v>182</v>
      </c>
      <c r="C332" t="s">
        <v>22</v>
      </c>
      <c r="D332" t="s">
        <v>16</v>
      </c>
      <c r="E332" t="s">
        <v>28</v>
      </c>
      <c r="F332" t="s">
        <v>18</v>
      </c>
      <c r="G332" t="s">
        <v>151</v>
      </c>
      <c r="H332">
        <f t="shared" si="25"/>
        <v>21</v>
      </c>
      <c r="I332">
        <v>7</v>
      </c>
      <c r="J332">
        <v>9</v>
      </c>
      <c r="K332">
        <v>3</v>
      </c>
      <c r="L332" t="s">
        <v>776</v>
      </c>
      <c r="M332">
        <v>1.3125</v>
      </c>
      <c r="N332" t="s">
        <v>25</v>
      </c>
      <c r="O332">
        <v>26.25</v>
      </c>
      <c r="P332">
        <v>5.25</v>
      </c>
      <c r="Q332" s="2">
        <v>0.42430555555555555</v>
      </c>
      <c r="R332">
        <f t="shared" si="26"/>
        <v>27</v>
      </c>
      <c r="S332">
        <f t="shared" si="27"/>
        <v>7</v>
      </c>
      <c r="T332" t="str">
        <f t="shared" si="28"/>
        <v>Nov</v>
      </c>
      <c r="U332" t="str">
        <f t="shared" si="29"/>
        <v>2024</v>
      </c>
    </row>
    <row r="333" spans="1:21" x14ac:dyDescent="0.25">
      <c r="A333" s="1">
        <v>45603</v>
      </c>
      <c r="B333" t="s">
        <v>171</v>
      </c>
      <c r="C333" t="s">
        <v>22</v>
      </c>
      <c r="D333" t="s">
        <v>16</v>
      </c>
      <c r="E333" t="s">
        <v>17</v>
      </c>
      <c r="F333" t="s">
        <v>18</v>
      </c>
      <c r="G333" t="s">
        <v>151</v>
      </c>
      <c r="H333">
        <f t="shared" si="25"/>
        <v>35</v>
      </c>
      <c r="I333">
        <v>7</v>
      </c>
      <c r="J333">
        <v>9</v>
      </c>
      <c r="K333">
        <v>5</v>
      </c>
      <c r="L333" t="s">
        <v>777</v>
      </c>
      <c r="M333">
        <v>3.1850000000000001</v>
      </c>
      <c r="N333" t="s">
        <v>20</v>
      </c>
      <c r="O333">
        <v>45.5</v>
      </c>
      <c r="P333">
        <v>10.5</v>
      </c>
      <c r="Q333" s="2">
        <v>0.54652777777777783</v>
      </c>
      <c r="R333">
        <f t="shared" si="26"/>
        <v>45</v>
      </c>
      <c r="S333">
        <f t="shared" si="27"/>
        <v>7</v>
      </c>
      <c r="T333" t="str">
        <f t="shared" si="28"/>
        <v>Nov</v>
      </c>
      <c r="U333" t="str">
        <f t="shared" si="29"/>
        <v>2024</v>
      </c>
    </row>
    <row r="334" spans="1:21" x14ac:dyDescent="0.25">
      <c r="A334" s="1">
        <v>45603</v>
      </c>
      <c r="B334" t="s">
        <v>149</v>
      </c>
      <c r="C334" t="s">
        <v>15</v>
      </c>
      <c r="D334" t="s">
        <v>16</v>
      </c>
      <c r="E334" t="s">
        <v>17</v>
      </c>
      <c r="F334" t="s">
        <v>45</v>
      </c>
      <c r="G334" t="s">
        <v>71</v>
      </c>
      <c r="H334">
        <f t="shared" si="25"/>
        <v>17600</v>
      </c>
      <c r="I334">
        <v>2200</v>
      </c>
      <c r="J334">
        <v>2860</v>
      </c>
      <c r="K334">
        <v>8</v>
      </c>
      <c r="L334" t="s">
        <v>778</v>
      </c>
      <c r="M334">
        <v>286</v>
      </c>
      <c r="N334" t="s">
        <v>20</v>
      </c>
      <c r="O334">
        <v>22880</v>
      </c>
      <c r="P334">
        <v>5280</v>
      </c>
      <c r="Q334" s="2">
        <v>0.78333333333333333</v>
      </c>
      <c r="R334">
        <f t="shared" si="26"/>
        <v>22880</v>
      </c>
      <c r="S334">
        <f t="shared" si="27"/>
        <v>7</v>
      </c>
      <c r="T334" t="str">
        <f t="shared" si="28"/>
        <v>Nov</v>
      </c>
      <c r="U334" t="str">
        <f t="shared" si="29"/>
        <v>2024</v>
      </c>
    </row>
    <row r="335" spans="1:21" x14ac:dyDescent="0.25">
      <c r="A335" s="1">
        <v>45603</v>
      </c>
      <c r="B335" t="s">
        <v>155</v>
      </c>
      <c r="C335" t="s">
        <v>66</v>
      </c>
      <c r="D335" t="s">
        <v>16</v>
      </c>
      <c r="E335" t="s">
        <v>17</v>
      </c>
      <c r="F335" t="s">
        <v>61</v>
      </c>
      <c r="G335" t="s">
        <v>108</v>
      </c>
      <c r="H335">
        <f t="shared" si="25"/>
        <v>9000</v>
      </c>
      <c r="I335">
        <v>1500</v>
      </c>
      <c r="J335">
        <v>1950</v>
      </c>
      <c r="K335">
        <v>6</v>
      </c>
      <c r="L335" t="s">
        <v>779</v>
      </c>
      <c r="M335">
        <v>195</v>
      </c>
      <c r="N335" t="s">
        <v>38</v>
      </c>
      <c r="O335">
        <v>10800</v>
      </c>
      <c r="P335">
        <v>1800</v>
      </c>
      <c r="Q335" s="2">
        <v>0.7270833333333333</v>
      </c>
      <c r="R335">
        <f t="shared" si="26"/>
        <v>11700</v>
      </c>
      <c r="S335">
        <f t="shared" si="27"/>
        <v>7</v>
      </c>
      <c r="T335" t="str">
        <f t="shared" si="28"/>
        <v>Nov</v>
      </c>
      <c r="U335" t="str">
        <f t="shared" si="29"/>
        <v>2024</v>
      </c>
    </row>
    <row r="336" spans="1:21" x14ac:dyDescent="0.25">
      <c r="A336" s="1">
        <v>45603</v>
      </c>
      <c r="B336" t="s">
        <v>102</v>
      </c>
      <c r="C336" t="s">
        <v>27</v>
      </c>
      <c r="D336" t="s">
        <v>16</v>
      </c>
      <c r="E336" t="s">
        <v>28</v>
      </c>
      <c r="F336" t="s">
        <v>18</v>
      </c>
      <c r="G336" t="s">
        <v>100</v>
      </c>
      <c r="H336">
        <f t="shared" si="25"/>
        <v>160</v>
      </c>
      <c r="I336">
        <v>40</v>
      </c>
      <c r="J336">
        <v>52</v>
      </c>
      <c r="K336">
        <v>4</v>
      </c>
      <c r="L336" t="s">
        <v>780</v>
      </c>
      <c r="M336">
        <v>10</v>
      </c>
      <c r="N336" t="s">
        <v>25</v>
      </c>
      <c r="O336">
        <v>200</v>
      </c>
      <c r="P336">
        <v>40</v>
      </c>
      <c r="Q336" s="2">
        <v>0.66597222222222219</v>
      </c>
      <c r="R336">
        <f t="shared" si="26"/>
        <v>208</v>
      </c>
      <c r="S336">
        <f t="shared" si="27"/>
        <v>7</v>
      </c>
      <c r="T336" t="str">
        <f t="shared" si="28"/>
        <v>Nov</v>
      </c>
      <c r="U336" t="str">
        <f t="shared" si="29"/>
        <v>2024</v>
      </c>
    </row>
    <row r="337" spans="1:21" x14ac:dyDescent="0.25">
      <c r="A337" s="1">
        <v>45603</v>
      </c>
      <c r="B337" t="s">
        <v>195</v>
      </c>
      <c r="C337" t="s">
        <v>115</v>
      </c>
      <c r="D337" t="s">
        <v>23</v>
      </c>
      <c r="E337" t="s">
        <v>28</v>
      </c>
      <c r="F337" t="s">
        <v>18</v>
      </c>
      <c r="G337" t="s">
        <v>151</v>
      </c>
      <c r="H337">
        <f t="shared" si="25"/>
        <v>35</v>
      </c>
      <c r="I337">
        <v>7</v>
      </c>
      <c r="J337">
        <v>9</v>
      </c>
      <c r="K337">
        <v>5</v>
      </c>
      <c r="L337" t="s">
        <v>781</v>
      </c>
      <c r="M337">
        <v>5.46</v>
      </c>
      <c r="N337" t="s">
        <v>20</v>
      </c>
      <c r="O337">
        <v>45.5</v>
      </c>
      <c r="P337">
        <v>10.5</v>
      </c>
      <c r="Q337" s="2">
        <v>0.47291666666666665</v>
      </c>
      <c r="R337">
        <f t="shared" si="26"/>
        <v>45</v>
      </c>
      <c r="S337">
        <f t="shared" si="27"/>
        <v>7</v>
      </c>
      <c r="T337" t="str">
        <f t="shared" si="28"/>
        <v>Nov</v>
      </c>
      <c r="U337" t="str">
        <f t="shared" si="29"/>
        <v>2024</v>
      </c>
    </row>
    <row r="338" spans="1:21" x14ac:dyDescent="0.25">
      <c r="A338" s="1">
        <v>45603</v>
      </c>
      <c r="B338" t="s">
        <v>208</v>
      </c>
      <c r="C338" t="s">
        <v>27</v>
      </c>
      <c r="D338" t="s">
        <v>16</v>
      </c>
      <c r="E338" t="s">
        <v>17</v>
      </c>
      <c r="F338" t="s">
        <v>45</v>
      </c>
      <c r="G338" t="s">
        <v>54</v>
      </c>
      <c r="H338">
        <f t="shared" si="25"/>
        <v>4000</v>
      </c>
      <c r="I338">
        <v>800</v>
      </c>
      <c r="J338">
        <v>1040</v>
      </c>
      <c r="K338">
        <v>5</v>
      </c>
      <c r="L338" t="s">
        <v>782</v>
      </c>
      <c r="M338">
        <v>104</v>
      </c>
      <c r="N338" t="s">
        <v>38</v>
      </c>
      <c r="O338">
        <v>5000</v>
      </c>
      <c r="P338">
        <v>1000</v>
      </c>
      <c r="Q338" s="2">
        <v>0.57500000000000007</v>
      </c>
      <c r="R338">
        <f t="shared" si="26"/>
        <v>5200</v>
      </c>
      <c r="S338">
        <f t="shared" si="27"/>
        <v>7</v>
      </c>
      <c r="T338" t="str">
        <f t="shared" si="28"/>
        <v>Nov</v>
      </c>
      <c r="U338" t="str">
        <f t="shared" si="29"/>
        <v>2024</v>
      </c>
    </row>
    <row r="339" spans="1:21" x14ac:dyDescent="0.25">
      <c r="A339" s="1">
        <v>45603</v>
      </c>
      <c r="B339" t="s">
        <v>57</v>
      </c>
      <c r="C339" t="s">
        <v>27</v>
      </c>
      <c r="D339" t="s">
        <v>23</v>
      </c>
      <c r="E339" t="s">
        <v>28</v>
      </c>
      <c r="F339" t="s">
        <v>18</v>
      </c>
      <c r="G339" t="s">
        <v>121</v>
      </c>
      <c r="H339">
        <f t="shared" si="25"/>
        <v>495</v>
      </c>
      <c r="I339">
        <v>55</v>
      </c>
      <c r="J339">
        <v>72</v>
      </c>
      <c r="K339">
        <v>9</v>
      </c>
      <c r="L339" t="s">
        <v>783</v>
      </c>
      <c r="M339">
        <v>74.25</v>
      </c>
      <c r="N339" t="s">
        <v>20</v>
      </c>
      <c r="O339">
        <v>618.75</v>
      </c>
      <c r="P339">
        <v>123.75</v>
      </c>
      <c r="Q339" s="2">
        <v>0.4284722222222222</v>
      </c>
      <c r="R339">
        <f t="shared" si="26"/>
        <v>648</v>
      </c>
      <c r="S339">
        <f t="shared" si="27"/>
        <v>7</v>
      </c>
      <c r="T339" t="str">
        <f t="shared" si="28"/>
        <v>Nov</v>
      </c>
      <c r="U339" t="str">
        <f t="shared" si="29"/>
        <v>2024</v>
      </c>
    </row>
    <row r="340" spans="1:21" x14ac:dyDescent="0.25">
      <c r="A340" s="1">
        <v>45603</v>
      </c>
      <c r="B340" t="s">
        <v>209</v>
      </c>
      <c r="C340" t="s">
        <v>27</v>
      </c>
      <c r="D340" t="s">
        <v>16</v>
      </c>
      <c r="E340" t="s">
        <v>28</v>
      </c>
      <c r="F340" t="s">
        <v>80</v>
      </c>
      <c r="G340" t="s">
        <v>89</v>
      </c>
      <c r="H340">
        <f t="shared" si="25"/>
        <v>75</v>
      </c>
      <c r="I340">
        <v>15</v>
      </c>
      <c r="J340">
        <v>20</v>
      </c>
      <c r="K340">
        <v>5</v>
      </c>
      <c r="L340" t="s">
        <v>784</v>
      </c>
      <c r="M340">
        <v>4.875</v>
      </c>
      <c r="N340" t="s">
        <v>25</v>
      </c>
      <c r="O340">
        <v>97.5</v>
      </c>
      <c r="P340">
        <v>22.5</v>
      </c>
      <c r="Q340" s="2">
        <v>0.65902777777777777</v>
      </c>
      <c r="R340">
        <f t="shared" si="26"/>
        <v>100</v>
      </c>
      <c r="S340">
        <f t="shared" si="27"/>
        <v>7</v>
      </c>
      <c r="T340" t="str">
        <f t="shared" si="28"/>
        <v>Nov</v>
      </c>
      <c r="U340" t="str">
        <f t="shared" si="29"/>
        <v>2024</v>
      </c>
    </row>
    <row r="341" spans="1:21" x14ac:dyDescent="0.25">
      <c r="A341" s="1">
        <v>45603</v>
      </c>
      <c r="B341" t="s">
        <v>124</v>
      </c>
      <c r="C341" t="s">
        <v>27</v>
      </c>
      <c r="D341" t="s">
        <v>16</v>
      </c>
      <c r="E341" t="s">
        <v>28</v>
      </c>
      <c r="F341" t="s">
        <v>61</v>
      </c>
      <c r="G341" t="s">
        <v>62</v>
      </c>
      <c r="H341">
        <f t="shared" si="25"/>
        <v>5400</v>
      </c>
      <c r="I341">
        <v>900</v>
      </c>
      <c r="J341">
        <v>1170</v>
      </c>
      <c r="K341">
        <v>6</v>
      </c>
      <c r="L341" t="s">
        <v>785</v>
      </c>
      <c r="M341">
        <v>117</v>
      </c>
      <c r="N341" t="s">
        <v>20</v>
      </c>
      <c r="O341">
        <v>7020</v>
      </c>
      <c r="P341">
        <v>1620</v>
      </c>
      <c r="Q341" s="2">
        <v>0.54305555555555551</v>
      </c>
      <c r="R341">
        <f t="shared" si="26"/>
        <v>7020</v>
      </c>
      <c r="S341">
        <f t="shared" si="27"/>
        <v>7</v>
      </c>
      <c r="T341" t="str">
        <f t="shared" si="28"/>
        <v>Nov</v>
      </c>
      <c r="U341" t="str">
        <f t="shared" si="29"/>
        <v>2024</v>
      </c>
    </row>
    <row r="342" spans="1:21" x14ac:dyDescent="0.25">
      <c r="A342" s="1">
        <v>45603</v>
      </c>
      <c r="B342" t="s">
        <v>52</v>
      </c>
      <c r="C342" t="s">
        <v>53</v>
      </c>
      <c r="D342" t="s">
        <v>23</v>
      </c>
      <c r="E342" t="s">
        <v>17</v>
      </c>
      <c r="F342" t="s">
        <v>45</v>
      </c>
      <c r="G342" t="s">
        <v>199</v>
      </c>
      <c r="H342">
        <f t="shared" si="25"/>
        <v>45000</v>
      </c>
      <c r="I342">
        <v>5000</v>
      </c>
      <c r="J342">
        <v>6500</v>
      </c>
      <c r="K342">
        <v>9</v>
      </c>
      <c r="L342" t="s">
        <v>786</v>
      </c>
      <c r="M342">
        <v>650</v>
      </c>
      <c r="N342" t="s">
        <v>20</v>
      </c>
      <c r="O342">
        <v>58500</v>
      </c>
      <c r="P342">
        <v>13500</v>
      </c>
      <c r="Q342" s="2">
        <v>0.54027777777777775</v>
      </c>
      <c r="R342">
        <f t="shared" si="26"/>
        <v>58500</v>
      </c>
      <c r="S342">
        <f t="shared" si="27"/>
        <v>7</v>
      </c>
      <c r="T342" t="str">
        <f t="shared" si="28"/>
        <v>Nov</v>
      </c>
      <c r="U342" t="str">
        <f t="shared" si="29"/>
        <v>2024</v>
      </c>
    </row>
    <row r="343" spans="1:21" x14ac:dyDescent="0.25">
      <c r="A343" s="1">
        <v>45603</v>
      </c>
      <c r="B343" t="s">
        <v>191</v>
      </c>
      <c r="C343" t="s">
        <v>27</v>
      </c>
      <c r="D343" t="s">
        <v>16</v>
      </c>
      <c r="E343" t="s">
        <v>17</v>
      </c>
      <c r="F343" t="s">
        <v>18</v>
      </c>
      <c r="G343" t="s">
        <v>32</v>
      </c>
      <c r="H343">
        <f t="shared" si="25"/>
        <v>200</v>
      </c>
      <c r="I343">
        <v>100</v>
      </c>
      <c r="J343">
        <v>130</v>
      </c>
      <c r="K343">
        <v>2</v>
      </c>
      <c r="L343" t="s">
        <v>787</v>
      </c>
      <c r="M343">
        <v>24</v>
      </c>
      <c r="N343" t="s">
        <v>38</v>
      </c>
      <c r="O343">
        <v>240</v>
      </c>
      <c r="P343">
        <v>40</v>
      </c>
      <c r="Q343" s="2">
        <v>0.6430555555555556</v>
      </c>
      <c r="R343">
        <f t="shared" si="26"/>
        <v>260</v>
      </c>
      <c r="S343">
        <f t="shared" si="27"/>
        <v>7</v>
      </c>
      <c r="T343" t="str">
        <f t="shared" si="28"/>
        <v>Nov</v>
      </c>
      <c r="U343" t="str">
        <f t="shared" si="29"/>
        <v>2024</v>
      </c>
    </row>
    <row r="344" spans="1:21" x14ac:dyDescent="0.25">
      <c r="A344" s="1">
        <v>45603</v>
      </c>
      <c r="B344" t="s">
        <v>187</v>
      </c>
      <c r="C344" t="s">
        <v>53</v>
      </c>
      <c r="D344" t="s">
        <v>16</v>
      </c>
      <c r="E344" t="s">
        <v>17</v>
      </c>
      <c r="F344" t="s">
        <v>29</v>
      </c>
      <c r="G344" t="s">
        <v>210</v>
      </c>
      <c r="H344">
        <f t="shared" si="25"/>
        <v>380</v>
      </c>
      <c r="I344">
        <v>95</v>
      </c>
      <c r="J344">
        <v>124</v>
      </c>
      <c r="K344">
        <v>4</v>
      </c>
      <c r="L344" t="s">
        <v>788</v>
      </c>
      <c r="M344">
        <v>45.6</v>
      </c>
      <c r="N344" t="s">
        <v>38</v>
      </c>
      <c r="O344">
        <v>456</v>
      </c>
      <c r="P344">
        <v>76</v>
      </c>
      <c r="Q344" s="2">
        <v>0.76597222222222217</v>
      </c>
      <c r="R344">
        <f t="shared" si="26"/>
        <v>496</v>
      </c>
      <c r="S344">
        <f t="shared" si="27"/>
        <v>7</v>
      </c>
      <c r="T344" t="str">
        <f t="shared" si="28"/>
        <v>Nov</v>
      </c>
      <c r="U344" t="str">
        <f t="shared" si="29"/>
        <v>2024</v>
      </c>
    </row>
    <row r="345" spans="1:21" x14ac:dyDescent="0.25">
      <c r="A345" s="1">
        <v>45603</v>
      </c>
      <c r="B345" t="s">
        <v>194</v>
      </c>
      <c r="C345" t="s">
        <v>115</v>
      </c>
      <c r="D345" t="s">
        <v>16</v>
      </c>
      <c r="E345" t="s">
        <v>17</v>
      </c>
      <c r="F345" t="s">
        <v>45</v>
      </c>
      <c r="G345" t="s">
        <v>71</v>
      </c>
      <c r="H345">
        <f t="shared" si="25"/>
        <v>13200</v>
      </c>
      <c r="I345">
        <v>2200</v>
      </c>
      <c r="J345">
        <v>2860</v>
      </c>
      <c r="K345">
        <v>6</v>
      </c>
      <c r="L345" t="s">
        <v>789</v>
      </c>
      <c r="M345">
        <v>286</v>
      </c>
      <c r="N345" t="s">
        <v>20</v>
      </c>
      <c r="O345">
        <v>17160</v>
      </c>
      <c r="P345">
        <v>3960</v>
      </c>
      <c r="Q345" s="2">
        <v>0.79583333333333339</v>
      </c>
      <c r="R345">
        <f t="shared" si="26"/>
        <v>17160</v>
      </c>
      <c r="S345">
        <f t="shared" si="27"/>
        <v>7</v>
      </c>
      <c r="T345" t="str">
        <f t="shared" si="28"/>
        <v>Nov</v>
      </c>
      <c r="U345" t="str">
        <f t="shared" si="29"/>
        <v>2024</v>
      </c>
    </row>
    <row r="346" spans="1:21" x14ac:dyDescent="0.25">
      <c r="A346" s="1">
        <v>45603</v>
      </c>
      <c r="B346" t="s">
        <v>194</v>
      </c>
      <c r="C346" t="s">
        <v>115</v>
      </c>
      <c r="D346" t="s">
        <v>16</v>
      </c>
      <c r="E346" t="s">
        <v>17</v>
      </c>
      <c r="F346" t="s">
        <v>48</v>
      </c>
      <c r="G346" t="s">
        <v>147</v>
      </c>
      <c r="H346">
        <f t="shared" si="25"/>
        <v>180</v>
      </c>
      <c r="I346">
        <v>90</v>
      </c>
      <c r="J346">
        <v>117</v>
      </c>
      <c r="K346">
        <v>2</v>
      </c>
      <c r="L346" t="s">
        <v>790</v>
      </c>
      <c r="M346">
        <v>11.7</v>
      </c>
      <c r="N346" t="s">
        <v>25</v>
      </c>
      <c r="O346">
        <v>234</v>
      </c>
      <c r="P346">
        <v>54</v>
      </c>
      <c r="Q346" s="2">
        <v>0.84791666666666676</v>
      </c>
      <c r="R346">
        <f t="shared" si="26"/>
        <v>234</v>
      </c>
      <c r="S346">
        <f t="shared" si="27"/>
        <v>7</v>
      </c>
      <c r="T346" t="str">
        <f t="shared" si="28"/>
        <v>Nov</v>
      </c>
      <c r="U346" t="str">
        <f t="shared" si="29"/>
        <v>2024</v>
      </c>
    </row>
    <row r="347" spans="1:21" x14ac:dyDescent="0.25">
      <c r="A347" s="1">
        <v>45603</v>
      </c>
      <c r="B347" t="s">
        <v>209</v>
      </c>
      <c r="C347" t="s">
        <v>27</v>
      </c>
      <c r="D347" t="s">
        <v>16</v>
      </c>
      <c r="E347" t="s">
        <v>17</v>
      </c>
      <c r="F347" t="s">
        <v>45</v>
      </c>
      <c r="G347" t="s">
        <v>92</v>
      </c>
      <c r="H347">
        <f t="shared" si="25"/>
        <v>1250</v>
      </c>
      <c r="I347">
        <v>250</v>
      </c>
      <c r="J347">
        <v>325</v>
      </c>
      <c r="K347">
        <v>5</v>
      </c>
      <c r="L347" t="s">
        <v>791</v>
      </c>
      <c r="M347">
        <v>100</v>
      </c>
      <c r="N347" t="s">
        <v>20</v>
      </c>
      <c r="O347">
        <v>1625</v>
      </c>
      <c r="P347">
        <v>375</v>
      </c>
      <c r="Q347" s="2">
        <v>0.68333333333333324</v>
      </c>
      <c r="R347">
        <f t="shared" si="26"/>
        <v>1625</v>
      </c>
      <c r="S347">
        <f t="shared" si="27"/>
        <v>7</v>
      </c>
      <c r="T347" t="str">
        <f t="shared" si="28"/>
        <v>Nov</v>
      </c>
      <c r="U347" t="str">
        <f t="shared" si="29"/>
        <v>2024</v>
      </c>
    </row>
    <row r="348" spans="1:21" x14ac:dyDescent="0.25">
      <c r="A348" s="1">
        <v>45603</v>
      </c>
      <c r="B348" t="s">
        <v>131</v>
      </c>
      <c r="C348" t="s">
        <v>27</v>
      </c>
      <c r="D348" t="s">
        <v>16</v>
      </c>
      <c r="E348" t="s">
        <v>17</v>
      </c>
      <c r="F348" t="s">
        <v>48</v>
      </c>
      <c r="G348" t="s">
        <v>94</v>
      </c>
      <c r="H348">
        <f t="shared" si="25"/>
        <v>840</v>
      </c>
      <c r="I348">
        <v>120</v>
      </c>
      <c r="J348">
        <v>156</v>
      </c>
      <c r="K348">
        <v>7</v>
      </c>
      <c r="L348" t="s">
        <v>792</v>
      </c>
      <c r="M348">
        <v>76.44</v>
      </c>
      <c r="N348" t="s">
        <v>20</v>
      </c>
      <c r="O348">
        <v>1092</v>
      </c>
      <c r="P348">
        <v>252</v>
      </c>
      <c r="Q348" s="2">
        <v>0.62777777777777777</v>
      </c>
      <c r="R348">
        <f t="shared" si="26"/>
        <v>1092</v>
      </c>
      <c r="S348">
        <f t="shared" si="27"/>
        <v>7</v>
      </c>
      <c r="T348" t="str">
        <f t="shared" si="28"/>
        <v>Nov</v>
      </c>
      <c r="U348" t="str">
        <f t="shared" si="29"/>
        <v>2024</v>
      </c>
    </row>
    <row r="349" spans="1:21" x14ac:dyDescent="0.25">
      <c r="A349" s="1">
        <v>45603</v>
      </c>
      <c r="B349" t="s">
        <v>195</v>
      </c>
      <c r="C349" t="s">
        <v>115</v>
      </c>
      <c r="D349" t="s">
        <v>16</v>
      </c>
      <c r="E349" t="s">
        <v>17</v>
      </c>
      <c r="F349" t="s">
        <v>45</v>
      </c>
      <c r="G349" t="s">
        <v>54</v>
      </c>
      <c r="H349">
        <f t="shared" si="25"/>
        <v>1600</v>
      </c>
      <c r="I349">
        <v>800</v>
      </c>
      <c r="J349">
        <v>1040</v>
      </c>
      <c r="K349">
        <v>2</v>
      </c>
      <c r="L349" t="s">
        <v>793</v>
      </c>
      <c r="M349">
        <v>104</v>
      </c>
      <c r="N349" t="s">
        <v>20</v>
      </c>
      <c r="O349">
        <v>2080</v>
      </c>
      <c r="P349">
        <v>480</v>
      </c>
      <c r="Q349" s="2">
        <v>0.67361111111111116</v>
      </c>
      <c r="R349">
        <f t="shared" si="26"/>
        <v>2080</v>
      </c>
      <c r="S349">
        <f t="shared" si="27"/>
        <v>7</v>
      </c>
      <c r="T349" t="str">
        <f t="shared" si="28"/>
        <v>Nov</v>
      </c>
      <c r="U349" t="str">
        <f t="shared" si="29"/>
        <v>2024</v>
      </c>
    </row>
    <row r="350" spans="1:21" x14ac:dyDescent="0.25">
      <c r="A350" s="1">
        <v>45603</v>
      </c>
      <c r="B350" t="s">
        <v>125</v>
      </c>
      <c r="C350" t="s">
        <v>15</v>
      </c>
      <c r="D350" t="s">
        <v>16</v>
      </c>
      <c r="E350" t="s">
        <v>28</v>
      </c>
      <c r="F350" t="s">
        <v>18</v>
      </c>
      <c r="G350" t="s">
        <v>40</v>
      </c>
      <c r="H350">
        <f t="shared" si="25"/>
        <v>360</v>
      </c>
      <c r="I350">
        <v>90</v>
      </c>
      <c r="J350">
        <v>117</v>
      </c>
      <c r="K350">
        <v>4</v>
      </c>
      <c r="L350" t="s">
        <v>794</v>
      </c>
      <c r="M350">
        <v>23.4</v>
      </c>
      <c r="N350" t="s">
        <v>25</v>
      </c>
      <c r="O350">
        <v>468</v>
      </c>
      <c r="P350">
        <v>108</v>
      </c>
      <c r="Q350" s="2">
        <v>0.50972222222222219</v>
      </c>
      <c r="R350">
        <f t="shared" si="26"/>
        <v>468</v>
      </c>
      <c r="S350">
        <f t="shared" si="27"/>
        <v>7</v>
      </c>
      <c r="T350" t="str">
        <f t="shared" si="28"/>
        <v>Nov</v>
      </c>
      <c r="U350" t="str">
        <f t="shared" si="29"/>
        <v>2024</v>
      </c>
    </row>
    <row r="351" spans="1:21" x14ac:dyDescent="0.25">
      <c r="A351" s="1">
        <v>45603</v>
      </c>
      <c r="B351" t="s">
        <v>148</v>
      </c>
      <c r="C351" t="s">
        <v>27</v>
      </c>
      <c r="D351" t="s">
        <v>16</v>
      </c>
      <c r="E351" t="s">
        <v>17</v>
      </c>
      <c r="F351" t="s">
        <v>18</v>
      </c>
      <c r="G351" t="s">
        <v>40</v>
      </c>
      <c r="H351">
        <f t="shared" si="25"/>
        <v>360</v>
      </c>
      <c r="I351">
        <v>90</v>
      </c>
      <c r="J351">
        <v>117</v>
      </c>
      <c r="K351">
        <v>4</v>
      </c>
      <c r="L351" t="s">
        <v>795</v>
      </c>
      <c r="M351">
        <v>32.76</v>
      </c>
      <c r="N351" t="s">
        <v>20</v>
      </c>
      <c r="O351">
        <v>468</v>
      </c>
      <c r="P351">
        <v>108</v>
      </c>
      <c r="Q351" s="2">
        <v>0.42569444444444443</v>
      </c>
      <c r="R351">
        <f t="shared" si="26"/>
        <v>468</v>
      </c>
      <c r="S351">
        <f t="shared" si="27"/>
        <v>7</v>
      </c>
      <c r="T351" t="str">
        <f t="shared" si="28"/>
        <v>Nov</v>
      </c>
      <c r="U351" t="str">
        <f t="shared" si="29"/>
        <v>2024</v>
      </c>
    </row>
    <row r="352" spans="1:21" x14ac:dyDescent="0.25">
      <c r="A352" s="1">
        <v>45633</v>
      </c>
      <c r="B352" t="s">
        <v>211</v>
      </c>
      <c r="C352" t="s">
        <v>91</v>
      </c>
      <c r="D352" t="s">
        <v>16</v>
      </c>
      <c r="E352" t="s">
        <v>17</v>
      </c>
      <c r="F352" t="s">
        <v>18</v>
      </c>
      <c r="G352" t="s">
        <v>24</v>
      </c>
      <c r="H352">
        <f t="shared" si="25"/>
        <v>240</v>
      </c>
      <c r="I352">
        <v>80</v>
      </c>
      <c r="J352">
        <v>104</v>
      </c>
      <c r="K352">
        <v>3</v>
      </c>
      <c r="L352" t="s">
        <v>796</v>
      </c>
      <c r="M352">
        <v>31.2</v>
      </c>
      <c r="N352" t="s">
        <v>38</v>
      </c>
      <c r="O352">
        <v>312</v>
      </c>
      <c r="P352">
        <v>72</v>
      </c>
      <c r="Q352" s="2">
        <v>0.73472222222222217</v>
      </c>
      <c r="R352">
        <f t="shared" si="26"/>
        <v>312</v>
      </c>
      <c r="S352">
        <f t="shared" si="27"/>
        <v>7</v>
      </c>
      <c r="T352" t="str">
        <f t="shared" si="28"/>
        <v>Dec</v>
      </c>
      <c r="U352" t="str">
        <f t="shared" si="29"/>
        <v>2024</v>
      </c>
    </row>
    <row r="353" spans="1:21" x14ac:dyDescent="0.25">
      <c r="A353" s="1">
        <v>45633</v>
      </c>
      <c r="B353" t="s">
        <v>168</v>
      </c>
      <c r="C353" t="s">
        <v>27</v>
      </c>
      <c r="D353" t="s">
        <v>16</v>
      </c>
      <c r="E353" t="s">
        <v>28</v>
      </c>
      <c r="F353" t="s">
        <v>61</v>
      </c>
      <c r="G353" t="s">
        <v>108</v>
      </c>
      <c r="H353">
        <f t="shared" si="25"/>
        <v>9000</v>
      </c>
      <c r="I353">
        <v>1500</v>
      </c>
      <c r="J353">
        <v>1950</v>
      </c>
      <c r="K353">
        <v>6</v>
      </c>
      <c r="L353" t="s">
        <v>797</v>
      </c>
      <c r="M353">
        <v>195</v>
      </c>
      <c r="N353" t="s">
        <v>38</v>
      </c>
      <c r="O353">
        <v>10800</v>
      </c>
      <c r="P353">
        <v>1800</v>
      </c>
      <c r="Q353" s="2">
        <v>0.46249999999999997</v>
      </c>
      <c r="R353">
        <f t="shared" si="26"/>
        <v>11700</v>
      </c>
      <c r="S353">
        <f t="shared" si="27"/>
        <v>7</v>
      </c>
      <c r="T353" t="str">
        <f t="shared" si="28"/>
        <v>Dec</v>
      </c>
      <c r="U353" t="str">
        <f t="shared" si="29"/>
        <v>2024</v>
      </c>
    </row>
    <row r="354" spans="1:21" x14ac:dyDescent="0.25">
      <c r="A354" s="1">
        <v>45633</v>
      </c>
      <c r="B354" t="s">
        <v>83</v>
      </c>
      <c r="C354" t="s">
        <v>27</v>
      </c>
      <c r="D354" t="s">
        <v>16</v>
      </c>
      <c r="E354" t="s">
        <v>17</v>
      </c>
      <c r="F354" t="s">
        <v>45</v>
      </c>
      <c r="G354" t="s">
        <v>67</v>
      </c>
      <c r="H354">
        <f t="shared" si="25"/>
        <v>17500</v>
      </c>
      <c r="I354">
        <v>3500</v>
      </c>
      <c r="J354">
        <v>4550</v>
      </c>
      <c r="K354">
        <v>5</v>
      </c>
      <c r="L354" t="s">
        <v>798</v>
      </c>
      <c r="M354">
        <v>455</v>
      </c>
      <c r="N354" t="s">
        <v>20</v>
      </c>
      <c r="O354">
        <v>22750</v>
      </c>
      <c r="P354">
        <v>5250</v>
      </c>
      <c r="Q354" s="2">
        <v>0.62013888888888891</v>
      </c>
      <c r="R354">
        <f t="shared" si="26"/>
        <v>22750</v>
      </c>
      <c r="S354">
        <f t="shared" si="27"/>
        <v>7</v>
      </c>
      <c r="T354" t="str">
        <f t="shared" si="28"/>
        <v>Dec</v>
      </c>
      <c r="U354" t="str">
        <f t="shared" si="29"/>
        <v>2024</v>
      </c>
    </row>
    <row r="355" spans="1:21" x14ac:dyDescent="0.25">
      <c r="A355" s="1">
        <v>45633</v>
      </c>
      <c r="B355" t="s">
        <v>190</v>
      </c>
      <c r="C355" t="s">
        <v>22</v>
      </c>
      <c r="D355" t="s">
        <v>16</v>
      </c>
      <c r="E355" t="s">
        <v>28</v>
      </c>
      <c r="F355" t="s">
        <v>61</v>
      </c>
      <c r="G355" t="s">
        <v>128</v>
      </c>
      <c r="H355">
        <f t="shared" si="25"/>
        <v>1200</v>
      </c>
      <c r="I355">
        <v>300</v>
      </c>
      <c r="J355">
        <v>390</v>
      </c>
      <c r="K355">
        <v>4</v>
      </c>
      <c r="L355" t="s">
        <v>799</v>
      </c>
      <c r="M355">
        <v>100</v>
      </c>
      <c r="N355" t="s">
        <v>20</v>
      </c>
      <c r="O355">
        <v>1500</v>
      </c>
      <c r="P355">
        <v>300</v>
      </c>
      <c r="Q355" s="2">
        <v>0.76527777777777783</v>
      </c>
      <c r="R355">
        <f t="shared" si="26"/>
        <v>1560</v>
      </c>
      <c r="S355">
        <f t="shared" si="27"/>
        <v>7</v>
      </c>
      <c r="T355" t="str">
        <f t="shared" si="28"/>
        <v>Dec</v>
      </c>
      <c r="U355" t="str">
        <f t="shared" si="29"/>
        <v>2024</v>
      </c>
    </row>
    <row r="356" spans="1:21" x14ac:dyDescent="0.25">
      <c r="A356" s="1">
        <v>45633</v>
      </c>
      <c r="B356" t="s">
        <v>120</v>
      </c>
      <c r="C356" t="s">
        <v>91</v>
      </c>
      <c r="D356" t="s">
        <v>23</v>
      </c>
      <c r="E356" t="s">
        <v>28</v>
      </c>
      <c r="F356" t="s">
        <v>45</v>
      </c>
      <c r="G356" t="s">
        <v>71</v>
      </c>
      <c r="H356">
        <f t="shared" si="25"/>
        <v>13200</v>
      </c>
      <c r="I356">
        <v>2200</v>
      </c>
      <c r="J356">
        <v>2860</v>
      </c>
      <c r="K356">
        <v>6</v>
      </c>
      <c r="L356" t="s">
        <v>800</v>
      </c>
      <c r="M356">
        <v>286</v>
      </c>
      <c r="N356" t="s">
        <v>20</v>
      </c>
      <c r="O356">
        <v>16500</v>
      </c>
      <c r="P356">
        <v>3300</v>
      </c>
      <c r="Q356" s="2">
        <v>0.79305555555555562</v>
      </c>
      <c r="R356">
        <f t="shared" si="26"/>
        <v>17160</v>
      </c>
      <c r="S356">
        <f t="shared" si="27"/>
        <v>7</v>
      </c>
      <c r="T356" t="str">
        <f t="shared" si="28"/>
        <v>Dec</v>
      </c>
      <c r="U356" t="str">
        <f t="shared" si="29"/>
        <v>2024</v>
      </c>
    </row>
    <row r="357" spans="1:21" x14ac:dyDescent="0.25">
      <c r="A357" s="1">
        <v>45633</v>
      </c>
      <c r="B357" t="s">
        <v>41</v>
      </c>
      <c r="C357" t="s">
        <v>42</v>
      </c>
      <c r="D357" t="s">
        <v>16</v>
      </c>
      <c r="E357" t="s">
        <v>17</v>
      </c>
      <c r="F357" t="s">
        <v>61</v>
      </c>
      <c r="G357" t="s">
        <v>164</v>
      </c>
      <c r="H357">
        <f t="shared" si="25"/>
        <v>8000</v>
      </c>
      <c r="I357">
        <v>2000</v>
      </c>
      <c r="J357">
        <v>2600</v>
      </c>
      <c r="K357">
        <v>4</v>
      </c>
      <c r="L357" t="s">
        <v>801</v>
      </c>
      <c r="M357">
        <v>260</v>
      </c>
      <c r="N357" t="s">
        <v>20</v>
      </c>
      <c r="O357">
        <v>10400</v>
      </c>
      <c r="P357">
        <v>2400</v>
      </c>
      <c r="Q357" s="2">
        <v>0.59444444444444444</v>
      </c>
      <c r="R357">
        <f t="shared" si="26"/>
        <v>10400</v>
      </c>
      <c r="S357">
        <f t="shared" si="27"/>
        <v>7</v>
      </c>
      <c r="T357" t="str">
        <f t="shared" si="28"/>
        <v>Dec</v>
      </c>
      <c r="U357" t="str">
        <f t="shared" si="29"/>
        <v>2024</v>
      </c>
    </row>
    <row r="358" spans="1:21" x14ac:dyDescent="0.25">
      <c r="A358" s="1">
        <v>45633</v>
      </c>
      <c r="B358" t="s">
        <v>112</v>
      </c>
      <c r="C358" t="s">
        <v>27</v>
      </c>
      <c r="D358" t="s">
        <v>16</v>
      </c>
      <c r="E358" t="s">
        <v>28</v>
      </c>
      <c r="F358" t="s">
        <v>18</v>
      </c>
      <c r="G358" t="s">
        <v>40</v>
      </c>
      <c r="H358">
        <f t="shared" si="25"/>
        <v>720</v>
      </c>
      <c r="I358">
        <v>90</v>
      </c>
      <c r="J358">
        <v>117</v>
      </c>
      <c r="K358">
        <v>8</v>
      </c>
      <c r="L358" t="s">
        <v>802</v>
      </c>
      <c r="M358">
        <v>45</v>
      </c>
      <c r="N358" t="s">
        <v>25</v>
      </c>
      <c r="O358">
        <v>900</v>
      </c>
      <c r="P358">
        <v>180</v>
      </c>
      <c r="Q358" s="2">
        <v>0.65555555555555556</v>
      </c>
      <c r="R358">
        <f t="shared" si="26"/>
        <v>936</v>
      </c>
      <c r="S358">
        <f t="shared" si="27"/>
        <v>7</v>
      </c>
      <c r="T358" t="str">
        <f t="shared" si="28"/>
        <v>Dec</v>
      </c>
      <c r="U358" t="str">
        <f t="shared" si="29"/>
        <v>2024</v>
      </c>
    </row>
    <row r="359" spans="1:21" x14ac:dyDescent="0.25">
      <c r="A359" s="1">
        <v>45633</v>
      </c>
      <c r="B359" t="s">
        <v>145</v>
      </c>
      <c r="C359" t="s">
        <v>27</v>
      </c>
      <c r="D359" t="s">
        <v>16</v>
      </c>
      <c r="E359" t="s">
        <v>17</v>
      </c>
      <c r="F359" t="s">
        <v>80</v>
      </c>
      <c r="G359" t="s">
        <v>212</v>
      </c>
      <c r="H359">
        <f t="shared" si="25"/>
        <v>180</v>
      </c>
      <c r="I359">
        <v>20</v>
      </c>
      <c r="J359">
        <v>26</v>
      </c>
      <c r="K359">
        <v>9</v>
      </c>
      <c r="L359" t="s">
        <v>803</v>
      </c>
      <c r="M359">
        <v>23.4</v>
      </c>
      <c r="N359" t="s">
        <v>38</v>
      </c>
      <c r="O359">
        <v>234</v>
      </c>
      <c r="P359">
        <v>54</v>
      </c>
      <c r="Q359" s="2">
        <v>0.51388888888888895</v>
      </c>
      <c r="R359">
        <f t="shared" si="26"/>
        <v>234</v>
      </c>
      <c r="S359">
        <f t="shared" si="27"/>
        <v>7</v>
      </c>
      <c r="T359" t="str">
        <f t="shared" si="28"/>
        <v>Dec</v>
      </c>
      <c r="U359" t="str">
        <f t="shared" si="29"/>
        <v>2024</v>
      </c>
    </row>
    <row r="360" spans="1:21" x14ac:dyDescent="0.25">
      <c r="A360" s="1">
        <v>45633</v>
      </c>
      <c r="B360" t="s">
        <v>190</v>
      </c>
      <c r="C360" t="s">
        <v>22</v>
      </c>
      <c r="D360" t="s">
        <v>16</v>
      </c>
      <c r="E360" t="s">
        <v>17</v>
      </c>
      <c r="F360" t="s">
        <v>18</v>
      </c>
      <c r="G360" t="s">
        <v>116</v>
      </c>
      <c r="H360">
        <f t="shared" si="25"/>
        <v>120</v>
      </c>
      <c r="I360">
        <v>60</v>
      </c>
      <c r="J360">
        <v>78</v>
      </c>
      <c r="K360">
        <v>2</v>
      </c>
      <c r="L360" t="s">
        <v>804</v>
      </c>
      <c r="M360">
        <v>7.5</v>
      </c>
      <c r="N360" t="s">
        <v>25</v>
      </c>
      <c r="O360">
        <v>150</v>
      </c>
      <c r="P360">
        <v>30</v>
      </c>
      <c r="Q360" s="2">
        <v>0.8340277777777777</v>
      </c>
      <c r="R360">
        <f t="shared" si="26"/>
        <v>156</v>
      </c>
      <c r="S360">
        <f t="shared" si="27"/>
        <v>7</v>
      </c>
      <c r="T360" t="str">
        <f t="shared" si="28"/>
        <v>Dec</v>
      </c>
      <c r="U360" t="str">
        <f t="shared" si="29"/>
        <v>2024</v>
      </c>
    </row>
    <row r="361" spans="1:21" x14ac:dyDescent="0.25">
      <c r="A361" s="1">
        <v>45633</v>
      </c>
      <c r="B361" t="s">
        <v>33</v>
      </c>
      <c r="C361" t="s">
        <v>15</v>
      </c>
      <c r="D361" t="s">
        <v>16</v>
      </c>
      <c r="E361" t="s">
        <v>28</v>
      </c>
      <c r="F361" t="s">
        <v>29</v>
      </c>
      <c r="G361" t="s">
        <v>87</v>
      </c>
      <c r="H361">
        <f t="shared" si="25"/>
        <v>500</v>
      </c>
      <c r="I361">
        <v>100</v>
      </c>
      <c r="J361">
        <v>130</v>
      </c>
      <c r="K361">
        <v>5</v>
      </c>
      <c r="L361" t="s">
        <v>805</v>
      </c>
      <c r="M361">
        <v>42</v>
      </c>
      <c r="N361" t="s">
        <v>20</v>
      </c>
      <c r="O361">
        <v>600</v>
      </c>
      <c r="P361">
        <v>100</v>
      </c>
      <c r="Q361" s="2">
        <v>0.57291666666666663</v>
      </c>
      <c r="R361">
        <f t="shared" si="26"/>
        <v>650</v>
      </c>
      <c r="S361">
        <f t="shared" si="27"/>
        <v>7</v>
      </c>
      <c r="T361" t="str">
        <f t="shared" si="28"/>
        <v>Dec</v>
      </c>
      <c r="U361" t="str">
        <f t="shared" si="29"/>
        <v>2024</v>
      </c>
    </row>
    <row r="362" spans="1:21" x14ac:dyDescent="0.25">
      <c r="A362" s="1">
        <v>45633</v>
      </c>
      <c r="B362" t="s">
        <v>150</v>
      </c>
      <c r="C362" t="s">
        <v>91</v>
      </c>
      <c r="D362" t="s">
        <v>23</v>
      </c>
      <c r="E362" t="s">
        <v>28</v>
      </c>
      <c r="F362" t="s">
        <v>18</v>
      </c>
      <c r="G362" t="s">
        <v>116</v>
      </c>
      <c r="H362">
        <f t="shared" si="25"/>
        <v>240</v>
      </c>
      <c r="I362">
        <v>60</v>
      </c>
      <c r="J362">
        <v>78</v>
      </c>
      <c r="K362">
        <v>4</v>
      </c>
      <c r="L362" t="s">
        <v>806</v>
      </c>
      <c r="M362">
        <v>30</v>
      </c>
      <c r="N362" t="s">
        <v>25</v>
      </c>
      <c r="O362">
        <v>300</v>
      </c>
      <c r="P362">
        <v>60</v>
      </c>
      <c r="Q362" s="2">
        <v>0.65277777777777779</v>
      </c>
      <c r="R362">
        <f t="shared" si="26"/>
        <v>312</v>
      </c>
      <c r="S362">
        <f t="shared" si="27"/>
        <v>7</v>
      </c>
      <c r="T362" t="str">
        <f t="shared" si="28"/>
        <v>Dec</v>
      </c>
      <c r="U362" t="str">
        <f t="shared" si="29"/>
        <v>2024</v>
      </c>
    </row>
    <row r="363" spans="1:21" x14ac:dyDescent="0.25">
      <c r="A363" s="1">
        <v>45633</v>
      </c>
      <c r="B363" t="s">
        <v>176</v>
      </c>
      <c r="C363" t="s">
        <v>15</v>
      </c>
      <c r="D363" t="s">
        <v>23</v>
      </c>
      <c r="E363" t="s">
        <v>28</v>
      </c>
      <c r="F363" t="s">
        <v>80</v>
      </c>
      <c r="G363" t="s">
        <v>213</v>
      </c>
      <c r="H363">
        <f t="shared" si="25"/>
        <v>25</v>
      </c>
      <c r="I363">
        <v>25</v>
      </c>
      <c r="J363">
        <v>33</v>
      </c>
      <c r="K363">
        <v>1</v>
      </c>
      <c r="L363" t="s">
        <v>807</v>
      </c>
      <c r="M363">
        <v>4.875</v>
      </c>
      <c r="N363" t="s">
        <v>38</v>
      </c>
      <c r="O363">
        <v>32.5</v>
      </c>
      <c r="P363">
        <v>7.5</v>
      </c>
      <c r="Q363" s="2">
        <v>0.70694444444444438</v>
      </c>
      <c r="R363">
        <f t="shared" si="26"/>
        <v>33</v>
      </c>
      <c r="S363">
        <f t="shared" si="27"/>
        <v>7</v>
      </c>
      <c r="T363" t="str">
        <f t="shared" si="28"/>
        <v>Dec</v>
      </c>
      <c r="U363" t="str">
        <f t="shared" si="29"/>
        <v>2024</v>
      </c>
    </row>
    <row r="364" spans="1:21" x14ac:dyDescent="0.25">
      <c r="A364" s="1">
        <v>45633</v>
      </c>
      <c r="B364" t="s">
        <v>188</v>
      </c>
      <c r="C364" t="s">
        <v>27</v>
      </c>
      <c r="D364" t="s">
        <v>16</v>
      </c>
      <c r="E364" t="s">
        <v>28</v>
      </c>
      <c r="F364" t="s">
        <v>80</v>
      </c>
      <c r="G364" t="s">
        <v>81</v>
      </c>
      <c r="H364">
        <f t="shared" si="25"/>
        <v>40</v>
      </c>
      <c r="I364">
        <v>10</v>
      </c>
      <c r="J364">
        <v>13</v>
      </c>
      <c r="K364">
        <v>4</v>
      </c>
      <c r="L364" t="s">
        <v>808</v>
      </c>
      <c r="M364">
        <v>3.64</v>
      </c>
      <c r="N364" t="s">
        <v>20</v>
      </c>
      <c r="O364">
        <v>52</v>
      </c>
      <c r="P364">
        <v>12</v>
      </c>
      <c r="Q364" s="2">
        <v>0.46666666666666662</v>
      </c>
      <c r="R364">
        <f t="shared" si="26"/>
        <v>52</v>
      </c>
      <c r="S364">
        <f t="shared" si="27"/>
        <v>7</v>
      </c>
      <c r="T364" t="str">
        <f t="shared" si="28"/>
        <v>Dec</v>
      </c>
      <c r="U364" t="str">
        <f t="shared" si="29"/>
        <v>2024</v>
      </c>
    </row>
    <row r="365" spans="1:21" x14ac:dyDescent="0.25">
      <c r="A365" s="1">
        <v>45633</v>
      </c>
      <c r="B365" t="s">
        <v>209</v>
      </c>
      <c r="C365" t="s">
        <v>27</v>
      </c>
      <c r="D365" t="s">
        <v>16</v>
      </c>
      <c r="E365" t="s">
        <v>17</v>
      </c>
      <c r="F365" t="s">
        <v>45</v>
      </c>
      <c r="G365" t="s">
        <v>106</v>
      </c>
      <c r="H365">
        <f t="shared" si="25"/>
        <v>72000</v>
      </c>
      <c r="I365">
        <v>12000</v>
      </c>
      <c r="J365">
        <v>15600</v>
      </c>
      <c r="K365">
        <v>6</v>
      </c>
      <c r="L365" t="s">
        <v>809</v>
      </c>
      <c r="M365">
        <v>2340</v>
      </c>
      <c r="N365" t="s">
        <v>38</v>
      </c>
      <c r="O365">
        <v>90000</v>
      </c>
      <c r="P365">
        <v>18000</v>
      </c>
      <c r="Q365" s="2">
        <v>0.6333333333333333</v>
      </c>
      <c r="R365">
        <f t="shared" si="26"/>
        <v>93600</v>
      </c>
      <c r="S365">
        <f t="shared" si="27"/>
        <v>7</v>
      </c>
      <c r="T365" t="str">
        <f t="shared" si="28"/>
        <v>Dec</v>
      </c>
      <c r="U365" t="str">
        <f t="shared" si="29"/>
        <v>2024</v>
      </c>
    </row>
    <row r="366" spans="1:21" x14ac:dyDescent="0.25">
      <c r="A366" s="1">
        <v>45633</v>
      </c>
      <c r="B366" t="s">
        <v>35</v>
      </c>
      <c r="C366" t="s">
        <v>15</v>
      </c>
      <c r="D366" t="s">
        <v>23</v>
      </c>
      <c r="E366" t="s">
        <v>17</v>
      </c>
      <c r="F366" t="s">
        <v>29</v>
      </c>
      <c r="G366" t="s">
        <v>169</v>
      </c>
      <c r="H366">
        <f t="shared" si="25"/>
        <v>125</v>
      </c>
      <c r="I366">
        <v>25</v>
      </c>
      <c r="J366">
        <v>33</v>
      </c>
      <c r="K366">
        <v>5</v>
      </c>
      <c r="L366" t="s">
        <v>810</v>
      </c>
      <c r="M366">
        <v>21.5625</v>
      </c>
      <c r="N366" t="s">
        <v>38</v>
      </c>
      <c r="O366">
        <v>143.75</v>
      </c>
      <c r="P366">
        <v>18.75</v>
      </c>
      <c r="Q366" s="2">
        <v>0.85902777777777783</v>
      </c>
      <c r="R366">
        <f t="shared" si="26"/>
        <v>165</v>
      </c>
      <c r="S366">
        <f t="shared" si="27"/>
        <v>7</v>
      </c>
      <c r="T366" t="str">
        <f t="shared" si="28"/>
        <v>Dec</v>
      </c>
      <c r="U366" t="str">
        <f t="shared" si="29"/>
        <v>2024</v>
      </c>
    </row>
    <row r="367" spans="1:21" x14ac:dyDescent="0.25">
      <c r="A367" s="1">
        <v>45633</v>
      </c>
      <c r="B367" t="s">
        <v>156</v>
      </c>
      <c r="C367" t="s">
        <v>53</v>
      </c>
      <c r="D367" t="s">
        <v>16</v>
      </c>
      <c r="E367" t="s">
        <v>28</v>
      </c>
      <c r="F367" t="s">
        <v>18</v>
      </c>
      <c r="G367" t="s">
        <v>40</v>
      </c>
      <c r="H367">
        <f t="shared" si="25"/>
        <v>630</v>
      </c>
      <c r="I367">
        <v>90</v>
      </c>
      <c r="J367">
        <v>117</v>
      </c>
      <c r="K367">
        <v>7</v>
      </c>
      <c r="L367" t="s">
        <v>811</v>
      </c>
      <c r="M367">
        <v>50.715000000000003</v>
      </c>
      <c r="N367" t="s">
        <v>20</v>
      </c>
      <c r="O367">
        <v>724.5</v>
      </c>
      <c r="P367">
        <v>94.5</v>
      </c>
      <c r="Q367" s="2">
        <v>0.73888888888888893</v>
      </c>
      <c r="R367">
        <f t="shared" si="26"/>
        <v>819</v>
      </c>
      <c r="S367">
        <f t="shared" si="27"/>
        <v>7</v>
      </c>
      <c r="T367" t="str">
        <f t="shared" si="28"/>
        <v>Dec</v>
      </c>
      <c r="U367" t="str">
        <f t="shared" si="29"/>
        <v>2024</v>
      </c>
    </row>
    <row r="368" spans="1:21" x14ac:dyDescent="0.25">
      <c r="A368" s="1">
        <v>45633</v>
      </c>
      <c r="B368" t="s">
        <v>156</v>
      </c>
      <c r="C368" t="s">
        <v>53</v>
      </c>
      <c r="D368" t="s">
        <v>23</v>
      </c>
      <c r="E368" t="s">
        <v>17</v>
      </c>
      <c r="F368" t="s">
        <v>48</v>
      </c>
      <c r="G368" t="s">
        <v>167</v>
      </c>
      <c r="H368">
        <f t="shared" si="25"/>
        <v>475</v>
      </c>
      <c r="I368">
        <v>95</v>
      </c>
      <c r="J368">
        <v>124</v>
      </c>
      <c r="K368">
        <v>5</v>
      </c>
      <c r="L368" t="s">
        <v>812</v>
      </c>
      <c r="M368">
        <v>61.75</v>
      </c>
      <c r="N368" t="s">
        <v>25</v>
      </c>
      <c r="O368">
        <v>617.5</v>
      </c>
      <c r="P368">
        <v>142.5</v>
      </c>
      <c r="Q368" s="2">
        <v>0.68263888888888891</v>
      </c>
      <c r="R368">
        <f t="shared" si="26"/>
        <v>620</v>
      </c>
      <c r="S368">
        <f t="shared" si="27"/>
        <v>7</v>
      </c>
      <c r="T368" t="str">
        <f t="shared" si="28"/>
        <v>Dec</v>
      </c>
      <c r="U368" t="str">
        <f t="shared" si="29"/>
        <v>2024</v>
      </c>
    </row>
    <row r="369" spans="1:21" x14ac:dyDescent="0.25">
      <c r="A369" s="1">
        <v>45633</v>
      </c>
      <c r="B369" t="s">
        <v>55</v>
      </c>
      <c r="C369" t="s">
        <v>15</v>
      </c>
      <c r="D369" t="s">
        <v>16</v>
      </c>
      <c r="E369" t="s">
        <v>28</v>
      </c>
      <c r="F369" t="s">
        <v>18</v>
      </c>
      <c r="G369" t="s">
        <v>116</v>
      </c>
      <c r="H369">
        <f t="shared" si="25"/>
        <v>180</v>
      </c>
      <c r="I369">
        <v>60</v>
      </c>
      <c r="J369">
        <v>78</v>
      </c>
      <c r="K369">
        <v>3</v>
      </c>
      <c r="L369" t="s">
        <v>813</v>
      </c>
      <c r="M369">
        <v>10.35</v>
      </c>
      <c r="N369" t="s">
        <v>25</v>
      </c>
      <c r="O369">
        <v>207</v>
      </c>
      <c r="P369">
        <v>27</v>
      </c>
      <c r="Q369" s="2">
        <v>0.5083333333333333</v>
      </c>
      <c r="R369">
        <f t="shared" si="26"/>
        <v>234</v>
      </c>
      <c r="S369">
        <f t="shared" si="27"/>
        <v>7</v>
      </c>
      <c r="T369" t="str">
        <f t="shared" si="28"/>
        <v>Dec</v>
      </c>
      <c r="U369" t="str">
        <f t="shared" si="29"/>
        <v>2024</v>
      </c>
    </row>
    <row r="370" spans="1:21" x14ac:dyDescent="0.25">
      <c r="A370" s="1">
        <v>45633</v>
      </c>
      <c r="B370" t="s">
        <v>75</v>
      </c>
      <c r="C370" t="s">
        <v>27</v>
      </c>
      <c r="D370" t="s">
        <v>16</v>
      </c>
      <c r="E370" t="s">
        <v>28</v>
      </c>
      <c r="F370" t="s">
        <v>45</v>
      </c>
      <c r="G370" t="s">
        <v>46</v>
      </c>
      <c r="H370">
        <f t="shared" si="25"/>
        <v>550000</v>
      </c>
      <c r="I370">
        <v>55000</v>
      </c>
      <c r="J370">
        <v>71500</v>
      </c>
      <c r="K370">
        <v>10</v>
      </c>
      <c r="L370" t="s">
        <v>814</v>
      </c>
      <c r="M370">
        <v>10725</v>
      </c>
      <c r="N370" t="s">
        <v>20</v>
      </c>
      <c r="O370">
        <v>715000</v>
      </c>
      <c r="P370">
        <v>165000</v>
      </c>
      <c r="Q370" s="2">
        <v>0.81458333333333333</v>
      </c>
      <c r="R370">
        <f t="shared" si="26"/>
        <v>715000</v>
      </c>
      <c r="S370">
        <f t="shared" si="27"/>
        <v>7</v>
      </c>
      <c r="T370" t="str">
        <f t="shared" si="28"/>
        <v>Dec</v>
      </c>
      <c r="U370" t="str">
        <f t="shared" si="29"/>
        <v>2024</v>
      </c>
    </row>
    <row r="371" spans="1:21" x14ac:dyDescent="0.25">
      <c r="A371" s="1">
        <v>45633</v>
      </c>
      <c r="B371" t="s">
        <v>149</v>
      </c>
      <c r="C371" t="s">
        <v>15</v>
      </c>
      <c r="D371" t="s">
        <v>16</v>
      </c>
      <c r="E371" t="s">
        <v>28</v>
      </c>
      <c r="F371" t="s">
        <v>45</v>
      </c>
      <c r="G371" t="s">
        <v>76</v>
      </c>
      <c r="H371">
        <f t="shared" si="25"/>
        <v>6000</v>
      </c>
      <c r="I371">
        <v>1200</v>
      </c>
      <c r="J371">
        <v>1560</v>
      </c>
      <c r="K371">
        <v>5</v>
      </c>
      <c r="L371" t="s">
        <v>815</v>
      </c>
      <c r="M371">
        <v>156</v>
      </c>
      <c r="N371" t="s">
        <v>25</v>
      </c>
      <c r="O371">
        <v>7800</v>
      </c>
      <c r="P371">
        <v>1800</v>
      </c>
      <c r="Q371" s="2">
        <v>0.4368055555555555</v>
      </c>
      <c r="R371">
        <f t="shared" si="26"/>
        <v>7800</v>
      </c>
      <c r="S371">
        <f t="shared" si="27"/>
        <v>7</v>
      </c>
      <c r="T371" t="str">
        <f t="shared" si="28"/>
        <v>Dec</v>
      </c>
      <c r="U371" t="str">
        <f t="shared" si="29"/>
        <v>2024</v>
      </c>
    </row>
    <row r="372" spans="1:21" x14ac:dyDescent="0.25">
      <c r="A372" s="1">
        <v>45633</v>
      </c>
      <c r="B372" t="s">
        <v>97</v>
      </c>
      <c r="C372" t="s">
        <v>27</v>
      </c>
      <c r="D372" t="s">
        <v>16</v>
      </c>
      <c r="E372" t="s">
        <v>28</v>
      </c>
      <c r="F372" t="s">
        <v>18</v>
      </c>
      <c r="G372" t="s">
        <v>130</v>
      </c>
      <c r="H372">
        <f t="shared" si="25"/>
        <v>180</v>
      </c>
      <c r="I372">
        <v>45</v>
      </c>
      <c r="J372">
        <v>59</v>
      </c>
      <c r="K372">
        <v>4</v>
      </c>
      <c r="L372" t="s">
        <v>816</v>
      </c>
      <c r="M372">
        <v>16.38</v>
      </c>
      <c r="N372" t="s">
        <v>20</v>
      </c>
      <c r="O372">
        <v>234</v>
      </c>
      <c r="P372">
        <v>54</v>
      </c>
      <c r="Q372" s="2">
        <v>0.60277777777777775</v>
      </c>
      <c r="R372">
        <f t="shared" si="26"/>
        <v>236</v>
      </c>
      <c r="S372">
        <f t="shared" si="27"/>
        <v>7</v>
      </c>
      <c r="T372" t="str">
        <f t="shared" si="28"/>
        <v>Dec</v>
      </c>
      <c r="U372" t="str">
        <f t="shared" si="29"/>
        <v>2024</v>
      </c>
    </row>
    <row r="373" spans="1:21" x14ac:dyDescent="0.25">
      <c r="A373" s="1">
        <v>45633</v>
      </c>
      <c r="B373" t="s">
        <v>134</v>
      </c>
      <c r="C373" t="s">
        <v>66</v>
      </c>
      <c r="D373" t="s">
        <v>23</v>
      </c>
      <c r="E373" t="s">
        <v>28</v>
      </c>
      <c r="F373" t="s">
        <v>18</v>
      </c>
      <c r="G373" t="s">
        <v>64</v>
      </c>
      <c r="H373">
        <f t="shared" si="25"/>
        <v>700</v>
      </c>
      <c r="I373">
        <v>140</v>
      </c>
      <c r="J373">
        <v>182</v>
      </c>
      <c r="K373">
        <v>5</v>
      </c>
      <c r="L373" t="s">
        <v>817</v>
      </c>
      <c r="M373">
        <v>100</v>
      </c>
      <c r="N373" t="s">
        <v>38</v>
      </c>
      <c r="O373">
        <v>875</v>
      </c>
      <c r="P373">
        <v>175</v>
      </c>
      <c r="Q373" s="2">
        <v>0.53194444444444444</v>
      </c>
      <c r="R373">
        <f t="shared" si="26"/>
        <v>910</v>
      </c>
      <c r="S373">
        <f t="shared" si="27"/>
        <v>7</v>
      </c>
      <c r="T373" t="str">
        <f t="shared" si="28"/>
        <v>Dec</v>
      </c>
      <c r="U373" t="str">
        <f t="shared" si="29"/>
        <v>2024</v>
      </c>
    </row>
    <row r="374" spans="1:21" x14ac:dyDescent="0.25">
      <c r="A374" s="1">
        <v>45633</v>
      </c>
      <c r="B374" t="s">
        <v>214</v>
      </c>
      <c r="C374" t="s">
        <v>66</v>
      </c>
      <c r="D374" t="s">
        <v>16</v>
      </c>
      <c r="E374" t="s">
        <v>17</v>
      </c>
      <c r="F374" t="s">
        <v>18</v>
      </c>
      <c r="G374" t="s">
        <v>51</v>
      </c>
      <c r="H374">
        <f t="shared" si="25"/>
        <v>300</v>
      </c>
      <c r="I374">
        <v>60</v>
      </c>
      <c r="J374">
        <v>78</v>
      </c>
      <c r="K374">
        <v>5</v>
      </c>
      <c r="L374" t="s">
        <v>818</v>
      </c>
      <c r="M374">
        <v>34.5</v>
      </c>
      <c r="N374" t="s">
        <v>38</v>
      </c>
      <c r="O374">
        <v>345</v>
      </c>
      <c r="P374">
        <v>45</v>
      </c>
      <c r="Q374" s="2">
        <v>0.81944444444444453</v>
      </c>
      <c r="R374">
        <f t="shared" si="26"/>
        <v>390</v>
      </c>
      <c r="S374">
        <f t="shared" si="27"/>
        <v>7</v>
      </c>
      <c r="T374" t="str">
        <f t="shared" si="28"/>
        <v>Dec</v>
      </c>
      <c r="U374" t="str">
        <f t="shared" si="29"/>
        <v>2024</v>
      </c>
    </row>
    <row r="375" spans="1:21" x14ac:dyDescent="0.25">
      <c r="A375" s="1">
        <v>45633</v>
      </c>
      <c r="B375" t="s">
        <v>142</v>
      </c>
      <c r="C375" t="s">
        <v>115</v>
      </c>
      <c r="D375" t="s">
        <v>16</v>
      </c>
      <c r="E375" t="s">
        <v>17</v>
      </c>
      <c r="F375" t="s">
        <v>61</v>
      </c>
      <c r="G375" t="s">
        <v>110</v>
      </c>
      <c r="H375">
        <f t="shared" si="25"/>
        <v>3200</v>
      </c>
      <c r="I375">
        <v>800</v>
      </c>
      <c r="J375">
        <v>1040</v>
      </c>
      <c r="K375">
        <v>4</v>
      </c>
      <c r="L375" t="s">
        <v>819</v>
      </c>
      <c r="M375">
        <v>104</v>
      </c>
      <c r="N375" t="s">
        <v>25</v>
      </c>
      <c r="O375">
        <v>4160</v>
      </c>
      <c r="P375">
        <v>960</v>
      </c>
      <c r="Q375" s="2">
        <v>0.81874999999999998</v>
      </c>
      <c r="R375">
        <f t="shared" si="26"/>
        <v>4160</v>
      </c>
      <c r="S375">
        <f t="shared" si="27"/>
        <v>7</v>
      </c>
      <c r="T375" t="str">
        <f t="shared" si="28"/>
        <v>Dec</v>
      </c>
      <c r="U375" t="str">
        <f t="shared" si="29"/>
        <v>2024</v>
      </c>
    </row>
    <row r="376" spans="1:21" x14ac:dyDescent="0.25">
      <c r="A376" s="1">
        <v>45633</v>
      </c>
      <c r="B376" t="s">
        <v>173</v>
      </c>
      <c r="C376" t="s">
        <v>115</v>
      </c>
      <c r="D376" t="s">
        <v>16</v>
      </c>
      <c r="E376" t="s">
        <v>28</v>
      </c>
      <c r="F376" t="s">
        <v>45</v>
      </c>
      <c r="G376" t="s">
        <v>67</v>
      </c>
      <c r="H376">
        <f t="shared" si="25"/>
        <v>17500</v>
      </c>
      <c r="I376">
        <v>3500</v>
      </c>
      <c r="J376">
        <v>4550</v>
      </c>
      <c r="K376">
        <v>5</v>
      </c>
      <c r="L376" t="s">
        <v>820</v>
      </c>
      <c r="M376">
        <v>455</v>
      </c>
      <c r="N376" t="s">
        <v>25</v>
      </c>
      <c r="O376">
        <v>22750</v>
      </c>
      <c r="P376">
        <v>5250</v>
      </c>
      <c r="Q376" s="2">
        <v>0.74583333333333324</v>
      </c>
      <c r="R376">
        <f t="shared" si="26"/>
        <v>22750</v>
      </c>
      <c r="S376">
        <f t="shared" si="27"/>
        <v>7</v>
      </c>
      <c r="T376" t="str">
        <f t="shared" si="28"/>
        <v>Dec</v>
      </c>
      <c r="U376" t="str">
        <f t="shared" si="29"/>
        <v>2024</v>
      </c>
    </row>
    <row r="377" spans="1:21" x14ac:dyDescent="0.25">
      <c r="A377" t="s">
        <v>215</v>
      </c>
      <c r="B377" t="s">
        <v>69</v>
      </c>
      <c r="C377" t="s">
        <v>27</v>
      </c>
      <c r="D377" t="s">
        <v>16</v>
      </c>
      <c r="E377" t="s">
        <v>17</v>
      </c>
      <c r="F377" t="s">
        <v>18</v>
      </c>
      <c r="G377" t="s">
        <v>116</v>
      </c>
      <c r="H377">
        <f t="shared" si="25"/>
        <v>240</v>
      </c>
      <c r="I377">
        <v>60</v>
      </c>
      <c r="J377">
        <v>78</v>
      </c>
      <c r="K377">
        <v>4</v>
      </c>
      <c r="L377" t="s">
        <v>821</v>
      </c>
      <c r="M377">
        <v>14.4</v>
      </c>
      <c r="N377" t="s">
        <v>25</v>
      </c>
      <c r="O377">
        <v>288</v>
      </c>
      <c r="P377">
        <v>48</v>
      </c>
      <c r="Q377" s="2">
        <v>0.51736111111111105</v>
      </c>
      <c r="R377">
        <f t="shared" si="26"/>
        <v>312</v>
      </c>
      <c r="S377">
        <f t="shared" si="27"/>
        <v>13</v>
      </c>
      <c r="T377" t="str">
        <f t="shared" si="28"/>
        <v>Jul</v>
      </c>
      <c r="U377" t="str">
        <f t="shared" si="29"/>
        <v>2024</v>
      </c>
    </row>
    <row r="378" spans="1:21" x14ac:dyDescent="0.25">
      <c r="A378" t="s">
        <v>215</v>
      </c>
      <c r="B378" t="s">
        <v>70</v>
      </c>
      <c r="C378" t="s">
        <v>53</v>
      </c>
      <c r="D378" t="s">
        <v>16</v>
      </c>
      <c r="E378" t="s">
        <v>28</v>
      </c>
      <c r="F378" t="s">
        <v>18</v>
      </c>
      <c r="G378" t="s">
        <v>32</v>
      </c>
      <c r="H378">
        <f t="shared" si="25"/>
        <v>300</v>
      </c>
      <c r="I378">
        <v>100</v>
      </c>
      <c r="J378">
        <v>130</v>
      </c>
      <c r="K378">
        <v>3</v>
      </c>
      <c r="L378" t="s">
        <v>822</v>
      </c>
      <c r="M378">
        <v>39</v>
      </c>
      <c r="N378" t="s">
        <v>38</v>
      </c>
      <c r="O378">
        <v>390</v>
      </c>
      <c r="P378">
        <v>90</v>
      </c>
      <c r="Q378" s="2">
        <v>0.69930555555555562</v>
      </c>
      <c r="R378">
        <f t="shared" si="26"/>
        <v>390</v>
      </c>
      <c r="S378">
        <f t="shared" si="27"/>
        <v>13</v>
      </c>
      <c r="T378" t="str">
        <f t="shared" si="28"/>
        <v>Jul</v>
      </c>
      <c r="U378" t="str">
        <f t="shared" si="29"/>
        <v>2024</v>
      </c>
    </row>
    <row r="379" spans="1:21" x14ac:dyDescent="0.25">
      <c r="A379" t="s">
        <v>215</v>
      </c>
      <c r="B379" t="s">
        <v>75</v>
      </c>
      <c r="C379" t="s">
        <v>27</v>
      </c>
      <c r="D379" t="s">
        <v>16</v>
      </c>
      <c r="E379" t="s">
        <v>17</v>
      </c>
      <c r="F379" t="s">
        <v>18</v>
      </c>
      <c r="G379" t="s">
        <v>32</v>
      </c>
      <c r="H379">
        <f t="shared" si="25"/>
        <v>600</v>
      </c>
      <c r="I379">
        <v>100</v>
      </c>
      <c r="J379">
        <v>130</v>
      </c>
      <c r="K379">
        <v>6</v>
      </c>
      <c r="L379" t="s">
        <v>823</v>
      </c>
      <c r="M379">
        <v>54.6</v>
      </c>
      <c r="N379" t="s">
        <v>20</v>
      </c>
      <c r="O379">
        <v>780</v>
      </c>
      <c r="P379">
        <v>180</v>
      </c>
      <c r="Q379" s="2">
        <v>0.53611111111111109</v>
      </c>
      <c r="R379">
        <f t="shared" si="26"/>
        <v>780</v>
      </c>
      <c r="S379">
        <f t="shared" si="27"/>
        <v>13</v>
      </c>
      <c r="T379" t="str">
        <f t="shared" si="28"/>
        <v>Jul</v>
      </c>
      <c r="U379" t="str">
        <f t="shared" si="29"/>
        <v>2024</v>
      </c>
    </row>
    <row r="380" spans="1:21" x14ac:dyDescent="0.25">
      <c r="A380" t="s">
        <v>215</v>
      </c>
      <c r="B380" t="s">
        <v>120</v>
      </c>
      <c r="C380" t="s">
        <v>91</v>
      </c>
      <c r="D380" t="s">
        <v>16</v>
      </c>
      <c r="E380" t="s">
        <v>28</v>
      </c>
      <c r="F380" t="s">
        <v>18</v>
      </c>
      <c r="G380" t="s">
        <v>113</v>
      </c>
      <c r="H380">
        <f t="shared" si="25"/>
        <v>140</v>
      </c>
      <c r="I380">
        <v>20</v>
      </c>
      <c r="J380">
        <v>26</v>
      </c>
      <c r="K380">
        <v>7</v>
      </c>
      <c r="L380" t="s">
        <v>824</v>
      </c>
      <c r="M380">
        <v>12.74</v>
      </c>
      <c r="N380" t="s">
        <v>20</v>
      </c>
      <c r="O380">
        <v>182</v>
      </c>
      <c r="P380">
        <v>42</v>
      </c>
      <c r="Q380" s="2">
        <v>0.82638888888888884</v>
      </c>
      <c r="R380">
        <f t="shared" si="26"/>
        <v>182</v>
      </c>
      <c r="S380">
        <f t="shared" si="27"/>
        <v>13</v>
      </c>
      <c r="T380" t="str">
        <f t="shared" si="28"/>
        <v>Jul</v>
      </c>
      <c r="U380" t="str">
        <f t="shared" si="29"/>
        <v>2024</v>
      </c>
    </row>
    <row r="381" spans="1:21" x14ac:dyDescent="0.25">
      <c r="A381" t="s">
        <v>215</v>
      </c>
      <c r="B381" t="s">
        <v>134</v>
      </c>
      <c r="C381" t="s">
        <v>66</v>
      </c>
      <c r="D381" t="s">
        <v>16</v>
      </c>
      <c r="E381" t="s">
        <v>28</v>
      </c>
      <c r="F381" t="s">
        <v>61</v>
      </c>
      <c r="G381" t="s">
        <v>68</v>
      </c>
      <c r="H381">
        <f t="shared" si="25"/>
        <v>3600</v>
      </c>
      <c r="I381">
        <v>1800</v>
      </c>
      <c r="J381">
        <v>2340</v>
      </c>
      <c r="K381">
        <v>2</v>
      </c>
      <c r="L381" t="s">
        <v>825</v>
      </c>
      <c r="M381">
        <v>234</v>
      </c>
      <c r="N381" t="s">
        <v>20</v>
      </c>
      <c r="O381">
        <v>4500</v>
      </c>
      <c r="P381">
        <v>900</v>
      </c>
      <c r="Q381" s="2">
        <v>0.76180555555555562</v>
      </c>
      <c r="R381">
        <f t="shared" si="26"/>
        <v>4680</v>
      </c>
      <c r="S381">
        <f t="shared" si="27"/>
        <v>13</v>
      </c>
      <c r="T381" t="str">
        <f t="shared" si="28"/>
        <v>Jul</v>
      </c>
      <c r="U381" t="str">
        <f t="shared" si="29"/>
        <v>2024</v>
      </c>
    </row>
    <row r="382" spans="1:21" x14ac:dyDescent="0.25">
      <c r="A382" t="s">
        <v>215</v>
      </c>
      <c r="B382" t="s">
        <v>171</v>
      </c>
      <c r="C382" t="s">
        <v>22</v>
      </c>
      <c r="D382" t="s">
        <v>23</v>
      </c>
      <c r="E382" t="s">
        <v>17</v>
      </c>
      <c r="F382" t="s">
        <v>29</v>
      </c>
      <c r="G382" t="s">
        <v>160</v>
      </c>
      <c r="H382">
        <f t="shared" si="25"/>
        <v>750</v>
      </c>
      <c r="I382">
        <v>150</v>
      </c>
      <c r="J382">
        <v>195</v>
      </c>
      <c r="K382">
        <v>5</v>
      </c>
      <c r="L382" t="s">
        <v>826</v>
      </c>
      <c r="M382">
        <v>100</v>
      </c>
      <c r="N382" t="s">
        <v>20</v>
      </c>
      <c r="O382">
        <v>975</v>
      </c>
      <c r="P382">
        <v>225</v>
      </c>
      <c r="Q382" s="2">
        <v>0.72222222222222221</v>
      </c>
      <c r="R382">
        <f t="shared" si="26"/>
        <v>975</v>
      </c>
      <c r="S382">
        <f t="shared" si="27"/>
        <v>13</v>
      </c>
      <c r="T382" t="str">
        <f t="shared" si="28"/>
        <v>Jul</v>
      </c>
      <c r="U382" t="str">
        <f t="shared" si="29"/>
        <v>2024</v>
      </c>
    </row>
    <row r="383" spans="1:21" x14ac:dyDescent="0.25">
      <c r="A383" t="s">
        <v>215</v>
      </c>
      <c r="B383" t="s">
        <v>57</v>
      </c>
      <c r="C383" t="s">
        <v>27</v>
      </c>
      <c r="D383" t="s">
        <v>16</v>
      </c>
      <c r="E383" t="s">
        <v>28</v>
      </c>
      <c r="F383" t="s">
        <v>18</v>
      </c>
      <c r="G383" t="s">
        <v>100</v>
      </c>
      <c r="H383">
        <f t="shared" si="25"/>
        <v>200</v>
      </c>
      <c r="I383">
        <v>40</v>
      </c>
      <c r="J383">
        <v>52</v>
      </c>
      <c r="K383">
        <v>5</v>
      </c>
      <c r="L383" t="s">
        <v>827</v>
      </c>
      <c r="M383">
        <v>18.2</v>
      </c>
      <c r="N383" t="s">
        <v>20</v>
      </c>
      <c r="O383">
        <v>260</v>
      </c>
      <c r="P383">
        <v>60</v>
      </c>
      <c r="Q383" s="2">
        <v>0.56388888888888888</v>
      </c>
      <c r="R383">
        <f t="shared" si="26"/>
        <v>260</v>
      </c>
      <c r="S383">
        <f t="shared" si="27"/>
        <v>13</v>
      </c>
      <c r="T383" t="str">
        <f t="shared" si="28"/>
        <v>Jul</v>
      </c>
      <c r="U383" t="str">
        <f t="shared" si="29"/>
        <v>2024</v>
      </c>
    </row>
    <row r="384" spans="1:21" x14ac:dyDescent="0.25">
      <c r="A384" t="s">
        <v>215</v>
      </c>
      <c r="B384" t="s">
        <v>124</v>
      </c>
      <c r="C384" t="s">
        <v>27</v>
      </c>
      <c r="D384" t="s">
        <v>16</v>
      </c>
      <c r="E384" t="s">
        <v>17</v>
      </c>
      <c r="F384" t="s">
        <v>29</v>
      </c>
      <c r="G384" t="s">
        <v>178</v>
      </c>
      <c r="H384">
        <f t="shared" si="25"/>
        <v>1600</v>
      </c>
      <c r="I384">
        <v>200</v>
      </c>
      <c r="J384">
        <v>260</v>
      </c>
      <c r="K384">
        <v>8</v>
      </c>
      <c r="L384" t="s">
        <v>828</v>
      </c>
      <c r="M384">
        <v>100</v>
      </c>
      <c r="N384" t="s">
        <v>20</v>
      </c>
      <c r="O384">
        <v>1840</v>
      </c>
      <c r="P384">
        <v>240</v>
      </c>
      <c r="Q384" s="2">
        <v>0.44236111111111115</v>
      </c>
      <c r="R384">
        <f t="shared" si="26"/>
        <v>2080</v>
      </c>
      <c r="S384">
        <f t="shared" si="27"/>
        <v>13</v>
      </c>
      <c r="T384" t="str">
        <f t="shared" si="28"/>
        <v>Jul</v>
      </c>
      <c r="U384" t="str">
        <f t="shared" si="29"/>
        <v>2024</v>
      </c>
    </row>
    <row r="385" spans="1:21" x14ac:dyDescent="0.25">
      <c r="A385" t="s">
        <v>215</v>
      </c>
      <c r="B385" t="s">
        <v>156</v>
      </c>
      <c r="C385" t="s">
        <v>53</v>
      </c>
      <c r="D385" t="s">
        <v>16</v>
      </c>
      <c r="E385" t="s">
        <v>28</v>
      </c>
      <c r="F385" t="s">
        <v>18</v>
      </c>
      <c r="G385" t="s">
        <v>113</v>
      </c>
      <c r="H385">
        <f t="shared" si="25"/>
        <v>120</v>
      </c>
      <c r="I385">
        <v>20</v>
      </c>
      <c r="J385">
        <v>26</v>
      </c>
      <c r="K385">
        <v>6</v>
      </c>
      <c r="L385" t="s">
        <v>829</v>
      </c>
      <c r="M385">
        <v>10.92</v>
      </c>
      <c r="N385" t="s">
        <v>20</v>
      </c>
      <c r="O385">
        <v>156</v>
      </c>
      <c r="P385">
        <v>36</v>
      </c>
      <c r="Q385" s="2">
        <v>0.60763888888888895</v>
      </c>
      <c r="R385">
        <f t="shared" si="26"/>
        <v>156</v>
      </c>
      <c r="S385">
        <f t="shared" si="27"/>
        <v>13</v>
      </c>
      <c r="T385" t="str">
        <f t="shared" si="28"/>
        <v>Jul</v>
      </c>
      <c r="U385" t="str">
        <f t="shared" si="29"/>
        <v>2024</v>
      </c>
    </row>
    <row r="386" spans="1:21" x14ac:dyDescent="0.25">
      <c r="A386" t="s">
        <v>215</v>
      </c>
      <c r="B386" t="s">
        <v>142</v>
      </c>
      <c r="C386" t="s">
        <v>115</v>
      </c>
      <c r="D386" t="s">
        <v>23</v>
      </c>
      <c r="E386" t="s">
        <v>17</v>
      </c>
      <c r="F386" t="s">
        <v>29</v>
      </c>
      <c r="G386" t="s">
        <v>210</v>
      </c>
      <c r="H386">
        <f t="shared" si="25"/>
        <v>380</v>
      </c>
      <c r="I386">
        <v>95</v>
      </c>
      <c r="J386">
        <v>124</v>
      </c>
      <c r="K386">
        <v>4</v>
      </c>
      <c r="L386" t="s">
        <v>830</v>
      </c>
      <c r="M386">
        <v>57</v>
      </c>
      <c r="N386" t="s">
        <v>20</v>
      </c>
      <c r="O386">
        <v>475</v>
      </c>
      <c r="P386">
        <v>95</v>
      </c>
      <c r="Q386" s="2">
        <v>0.50624999999999998</v>
      </c>
      <c r="R386">
        <f t="shared" si="26"/>
        <v>496</v>
      </c>
      <c r="S386">
        <f t="shared" si="27"/>
        <v>13</v>
      </c>
      <c r="T386" t="str">
        <f t="shared" si="28"/>
        <v>Jul</v>
      </c>
      <c r="U386" t="str">
        <f t="shared" si="29"/>
        <v>2024</v>
      </c>
    </row>
    <row r="387" spans="1:21" x14ac:dyDescent="0.25">
      <c r="A387" t="s">
        <v>215</v>
      </c>
      <c r="B387" t="s">
        <v>127</v>
      </c>
      <c r="C387" t="s">
        <v>66</v>
      </c>
      <c r="D387" t="s">
        <v>16</v>
      </c>
      <c r="E387" t="s">
        <v>28</v>
      </c>
      <c r="F387" t="s">
        <v>45</v>
      </c>
      <c r="G387" t="s">
        <v>58</v>
      </c>
      <c r="H387">
        <f t="shared" ref="H387:H450" si="30">I387*K387</f>
        <v>125000</v>
      </c>
      <c r="I387">
        <v>25000</v>
      </c>
      <c r="J387">
        <v>32500</v>
      </c>
      <c r="K387">
        <v>5</v>
      </c>
      <c r="L387" t="s">
        <v>831</v>
      </c>
      <c r="M387">
        <v>4875</v>
      </c>
      <c r="N387" t="s">
        <v>25</v>
      </c>
      <c r="O387">
        <v>150000</v>
      </c>
      <c r="P387">
        <v>25000</v>
      </c>
      <c r="Q387" s="2">
        <v>0.64722222222222225</v>
      </c>
      <c r="R387">
        <f t="shared" ref="R387:R450" si="31">J387*K387</f>
        <v>162500</v>
      </c>
      <c r="S387">
        <f t="shared" ref="S387:S450" si="32">DAY(A387)</f>
        <v>13</v>
      </c>
      <c r="T387" t="str">
        <f t="shared" ref="T387:T450" si="33">TEXT(A387,"mmm")</f>
        <v>Jul</v>
      </c>
      <c r="U387" t="str">
        <f t="shared" ref="U387:U450" si="34">TEXT(A387,"yyy")</f>
        <v>2024</v>
      </c>
    </row>
    <row r="388" spans="1:21" x14ac:dyDescent="0.25">
      <c r="A388" t="s">
        <v>215</v>
      </c>
      <c r="B388" t="s">
        <v>186</v>
      </c>
      <c r="C388" t="s">
        <v>27</v>
      </c>
      <c r="D388" t="s">
        <v>16</v>
      </c>
      <c r="E388" t="s">
        <v>17</v>
      </c>
      <c r="F388" t="s">
        <v>18</v>
      </c>
      <c r="G388" t="s">
        <v>24</v>
      </c>
      <c r="H388">
        <f t="shared" si="30"/>
        <v>400</v>
      </c>
      <c r="I388">
        <v>80</v>
      </c>
      <c r="J388">
        <v>104</v>
      </c>
      <c r="K388">
        <v>5</v>
      </c>
      <c r="L388" t="s">
        <v>832</v>
      </c>
      <c r="M388">
        <v>26</v>
      </c>
      <c r="N388" t="s">
        <v>25</v>
      </c>
      <c r="O388">
        <v>520</v>
      </c>
      <c r="P388">
        <v>120</v>
      </c>
      <c r="Q388" s="2">
        <v>0.58194444444444449</v>
      </c>
      <c r="R388">
        <f t="shared" si="31"/>
        <v>520</v>
      </c>
      <c r="S388">
        <f t="shared" si="32"/>
        <v>13</v>
      </c>
      <c r="T388" t="str">
        <f t="shared" si="33"/>
        <v>Jul</v>
      </c>
      <c r="U388" t="str">
        <f t="shared" si="34"/>
        <v>2024</v>
      </c>
    </row>
    <row r="389" spans="1:21" x14ac:dyDescent="0.25">
      <c r="A389" t="s">
        <v>215</v>
      </c>
      <c r="B389" t="s">
        <v>211</v>
      </c>
      <c r="C389" t="s">
        <v>91</v>
      </c>
      <c r="D389" t="s">
        <v>23</v>
      </c>
      <c r="E389" t="s">
        <v>28</v>
      </c>
      <c r="F389" t="s">
        <v>18</v>
      </c>
      <c r="G389" t="s">
        <v>32</v>
      </c>
      <c r="H389">
        <f t="shared" si="30"/>
        <v>300</v>
      </c>
      <c r="I389">
        <v>100</v>
      </c>
      <c r="J389">
        <v>130</v>
      </c>
      <c r="K389">
        <v>3</v>
      </c>
      <c r="L389" t="s">
        <v>833</v>
      </c>
      <c r="M389">
        <v>39</v>
      </c>
      <c r="N389" t="s">
        <v>25</v>
      </c>
      <c r="O389">
        <v>390</v>
      </c>
      <c r="P389">
        <v>90</v>
      </c>
      <c r="Q389" s="2">
        <v>0.55486111111111114</v>
      </c>
      <c r="R389">
        <f t="shared" si="31"/>
        <v>390</v>
      </c>
      <c r="S389">
        <f t="shared" si="32"/>
        <v>13</v>
      </c>
      <c r="T389" t="str">
        <f t="shared" si="33"/>
        <v>Jul</v>
      </c>
      <c r="U389" t="str">
        <f t="shared" si="34"/>
        <v>2024</v>
      </c>
    </row>
    <row r="390" spans="1:21" x14ac:dyDescent="0.25">
      <c r="A390" t="s">
        <v>215</v>
      </c>
      <c r="B390" t="s">
        <v>47</v>
      </c>
      <c r="C390" t="s">
        <v>27</v>
      </c>
      <c r="D390" t="s">
        <v>16</v>
      </c>
      <c r="E390" t="s">
        <v>28</v>
      </c>
      <c r="F390" t="s">
        <v>61</v>
      </c>
      <c r="G390" t="s">
        <v>110</v>
      </c>
      <c r="H390">
        <f t="shared" si="30"/>
        <v>4800</v>
      </c>
      <c r="I390">
        <v>800</v>
      </c>
      <c r="J390">
        <v>1040</v>
      </c>
      <c r="K390">
        <v>6</v>
      </c>
      <c r="L390" t="s">
        <v>834</v>
      </c>
      <c r="M390">
        <v>104</v>
      </c>
      <c r="N390" t="s">
        <v>20</v>
      </c>
      <c r="O390">
        <v>6240</v>
      </c>
      <c r="P390">
        <v>1440</v>
      </c>
      <c r="Q390" s="2">
        <v>0.56736111111111109</v>
      </c>
      <c r="R390">
        <f t="shared" si="31"/>
        <v>6240</v>
      </c>
      <c r="S390">
        <f t="shared" si="32"/>
        <v>13</v>
      </c>
      <c r="T390" t="str">
        <f t="shared" si="33"/>
        <v>Jul</v>
      </c>
      <c r="U390" t="str">
        <f t="shared" si="34"/>
        <v>2024</v>
      </c>
    </row>
    <row r="391" spans="1:21" x14ac:dyDescent="0.25">
      <c r="A391" t="s">
        <v>215</v>
      </c>
      <c r="B391" t="s">
        <v>59</v>
      </c>
      <c r="C391" t="s">
        <v>27</v>
      </c>
      <c r="D391" t="s">
        <v>16</v>
      </c>
      <c r="E391" t="s">
        <v>28</v>
      </c>
      <c r="F391" t="s">
        <v>61</v>
      </c>
      <c r="G391" t="s">
        <v>110</v>
      </c>
      <c r="H391">
        <f t="shared" si="30"/>
        <v>4800</v>
      </c>
      <c r="I391">
        <v>800</v>
      </c>
      <c r="J391">
        <v>1040</v>
      </c>
      <c r="K391">
        <v>6</v>
      </c>
      <c r="L391" t="s">
        <v>835</v>
      </c>
      <c r="M391">
        <v>104</v>
      </c>
      <c r="N391" t="s">
        <v>38</v>
      </c>
      <c r="O391">
        <v>6000</v>
      </c>
      <c r="P391">
        <v>1200</v>
      </c>
      <c r="Q391" s="2">
        <v>0.7006944444444444</v>
      </c>
      <c r="R391">
        <f t="shared" si="31"/>
        <v>6240</v>
      </c>
      <c r="S391">
        <f t="shared" si="32"/>
        <v>13</v>
      </c>
      <c r="T391" t="str">
        <f t="shared" si="33"/>
        <v>Jul</v>
      </c>
      <c r="U391" t="str">
        <f t="shared" si="34"/>
        <v>2024</v>
      </c>
    </row>
    <row r="392" spans="1:21" x14ac:dyDescent="0.25">
      <c r="A392" t="s">
        <v>215</v>
      </c>
      <c r="B392" t="s">
        <v>202</v>
      </c>
      <c r="C392" t="s">
        <v>22</v>
      </c>
      <c r="D392" t="s">
        <v>16</v>
      </c>
      <c r="E392" t="s">
        <v>17</v>
      </c>
      <c r="F392" t="s">
        <v>45</v>
      </c>
      <c r="G392" t="s">
        <v>71</v>
      </c>
      <c r="H392">
        <f t="shared" si="30"/>
        <v>2200</v>
      </c>
      <c r="I392">
        <v>2200</v>
      </c>
      <c r="J392">
        <v>2860</v>
      </c>
      <c r="K392">
        <v>1</v>
      </c>
      <c r="L392" t="s">
        <v>836</v>
      </c>
      <c r="M392">
        <v>275</v>
      </c>
      <c r="N392" t="s">
        <v>38</v>
      </c>
      <c r="O392">
        <v>2750</v>
      </c>
      <c r="P392">
        <v>550</v>
      </c>
      <c r="Q392" s="2">
        <v>0.62152777777777779</v>
      </c>
      <c r="R392">
        <f t="shared" si="31"/>
        <v>2860</v>
      </c>
      <c r="S392">
        <f t="shared" si="32"/>
        <v>13</v>
      </c>
      <c r="T392" t="str">
        <f t="shared" si="33"/>
        <v>Jul</v>
      </c>
      <c r="U392" t="str">
        <f t="shared" si="34"/>
        <v>2024</v>
      </c>
    </row>
    <row r="393" spans="1:21" x14ac:dyDescent="0.25">
      <c r="A393" t="s">
        <v>215</v>
      </c>
      <c r="B393" t="s">
        <v>75</v>
      </c>
      <c r="C393" t="s">
        <v>27</v>
      </c>
      <c r="D393" t="s">
        <v>16</v>
      </c>
      <c r="E393" t="s">
        <v>17</v>
      </c>
      <c r="F393" t="s">
        <v>45</v>
      </c>
      <c r="G393" t="s">
        <v>76</v>
      </c>
      <c r="H393">
        <f t="shared" si="30"/>
        <v>2400</v>
      </c>
      <c r="I393">
        <v>1200</v>
      </c>
      <c r="J393">
        <v>1560</v>
      </c>
      <c r="K393">
        <v>2</v>
      </c>
      <c r="L393" t="s">
        <v>837</v>
      </c>
      <c r="M393">
        <v>156</v>
      </c>
      <c r="N393" t="s">
        <v>25</v>
      </c>
      <c r="O393">
        <v>3120</v>
      </c>
      <c r="P393">
        <v>720</v>
      </c>
      <c r="Q393" s="2">
        <v>0.58611111111111114</v>
      </c>
      <c r="R393">
        <f t="shared" si="31"/>
        <v>3120</v>
      </c>
      <c r="S393">
        <f t="shared" si="32"/>
        <v>13</v>
      </c>
      <c r="T393" t="str">
        <f t="shared" si="33"/>
        <v>Jul</v>
      </c>
      <c r="U393" t="str">
        <f t="shared" si="34"/>
        <v>2024</v>
      </c>
    </row>
    <row r="394" spans="1:21" x14ac:dyDescent="0.25">
      <c r="A394" t="s">
        <v>215</v>
      </c>
      <c r="B394" t="s">
        <v>158</v>
      </c>
      <c r="C394" t="s">
        <v>27</v>
      </c>
      <c r="D394" t="s">
        <v>16</v>
      </c>
      <c r="E394" t="s">
        <v>17</v>
      </c>
      <c r="F394" t="s">
        <v>18</v>
      </c>
      <c r="G394" t="s">
        <v>100</v>
      </c>
      <c r="H394">
        <f t="shared" si="30"/>
        <v>280</v>
      </c>
      <c r="I394">
        <v>40</v>
      </c>
      <c r="J394">
        <v>52</v>
      </c>
      <c r="K394">
        <v>7</v>
      </c>
      <c r="L394" t="s">
        <v>838</v>
      </c>
      <c r="M394">
        <v>24.5</v>
      </c>
      <c r="N394" t="s">
        <v>20</v>
      </c>
      <c r="O394">
        <v>350</v>
      </c>
      <c r="P394">
        <v>70</v>
      </c>
      <c r="Q394" s="2">
        <v>0.52152777777777781</v>
      </c>
      <c r="R394">
        <f t="shared" si="31"/>
        <v>364</v>
      </c>
      <c r="S394">
        <f t="shared" si="32"/>
        <v>13</v>
      </c>
      <c r="T394" t="str">
        <f t="shared" si="33"/>
        <v>Jul</v>
      </c>
      <c r="U394" t="str">
        <f t="shared" si="34"/>
        <v>2024</v>
      </c>
    </row>
    <row r="395" spans="1:21" x14ac:dyDescent="0.25">
      <c r="A395" t="s">
        <v>215</v>
      </c>
      <c r="B395" t="s">
        <v>175</v>
      </c>
      <c r="C395" t="s">
        <v>91</v>
      </c>
      <c r="D395" t="s">
        <v>16</v>
      </c>
      <c r="E395" t="s">
        <v>28</v>
      </c>
      <c r="F395" t="s">
        <v>18</v>
      </c>
      <c r="G395" t="s">
        <v>56</v>
      </c>
      <c r="H395">
        <f t="shared" si="30"/>
        <v>2750</v>
      </c>
      <c r="I395">
        <v>550</v>
      </c>
      <c r="J395">
        <v>715</v>
      </c>
      <c r="K395">
        <v>5</v>
      </c>
      <c r="L395" t="s">
        <v>839</v>
      </c>
      <c r="M395">
        <v>100</v>
      </c>
      <c r="N395" t="s">
        <v>38</v>
      </c>
      <c r="O395">
        <v>3575</v>
      </c>
      <c r="P395">
        <v>825</v>
      </c>
      <c r="Q395" s="2">
        <v>0.61875000000000002</v>
      </c>
      <c r="R395">
        <f t="shared" si="31"/>
        <v>3575</v>
      </c>
      <c r="S395">
        <f t="shared" si="32"/>
        <v>13</v>
      </c>
      <c r="T395" t="str">
        <f t="shared" si="33"/>
        <v>Jul</v>
      </c>
      <c r="U395" t="str">
        <f t="shared" si="34"/>
        <v>2024</v>
      </c>
    </row>
    <row r="396" spans="1:21" x14ac:dyDescent="0.25">
      <c r="A396" t="s">
        <v>215</v>
      </c>
      <c r="B396" t="s">
        <v>214</v>
      </c>
      <c r="C396" t="s">
        <v>66</v>
      </c>
      <c r="D396" t="s">
        <v>16</v>
      </c>
      <c r="E396" t="s">
        <v>28</v>
      </c>
      <c r="F396" t="s">
        <v>61</v>
      </c>
      <c r="G396" t="s">
        <v>117</v>
      </c>
      <c r="H396">
        <f t="shared" si="30"/>
        <v>7500</v>
      </c>
      <c r="I396">
        <v>2500</v>
      </c>
      <c r="J396">
        <v>3250</v>
      </c>
      <c r="K396">
        <v>3</v>
      </c>
      <c r="L396" t="s">
        <v>840</v>
      </c>
      <c r="M396">
        <v>325</v>
      </c>
      <c r="N396" t="s">
        <v>25</v>
      </c>
      <c r="O396">
        <v>9375</v>
      </c>
      <c r="P396">
        <v>1875</v>
      </c>
      <c r="Q396" s="2">
        <v>0.76874999999999993</v>
      </c>
      <c r="R396">
        <f t="shared" si="31"/>
        <v>9750</v>
      </c>
      <c r="S396">
        <f t="shared" si="32"/>
        <v>13</v>
      </c>
      <c r="T396" t="str">
        <f t="shared" si="33"/>
        <v>Jul</v>
      </c>
      <c r="U396" t="str">
        <f t="shared" si="34"/>
        <v>2024</v>
      </c>
    </row>
    <row r="397" spans="1:21" x14ac:dyDescent="0.25">
      <c r="A397" t="s">
        <v>215</v>
      </c>
      <c r="B397" t="s">
        <v>195</v>
      </c>
      <c r="C397" t="s">
        <v>115</v>
      </c>
      <c r="D397" t="s">
        <v>16</v>
      </c>
      <c r="E397" t="s">
        <v>28</v>
      </c>
      <c r="F397" t="s">
        <v>18</v>
      </c>
      <c r="G397" t="s">
        <v>121</v>
      </c>
      <c r="H397">
        <f t="shared" si="30"/>
        <v>275</v>
      </c>
      <c r="I397">
        <v>55</v>
      </c>
      <c r="J397">
        <v>72</v>
      </c>
      <c r="K397">
        <v>5</v>
      </c>
      <c r="L397" t="s">
        <v>841</v>
      </c>
      <c r="M397">
        <v>34.375</v>
      </c>
      <c r="N397" t="s">
        <v>38</v>
      </c>
      <c r="O397">
        <v>343.75</v>
      </c>
      <c r="P397">
        <v>68.75</v>
      </c>
      <c r="Q397" s="2">
        <v>0.53125</v>
      </c>
      <c r="R397">
        <f t="shared" si="31"/>
        <v>360</v>
      </c>
      <c r="S397">
        <f t="shared" si="32"/>
        <v>13</v>
      </c>
      <c r="T397" t="str">
        <f t="shared" si="33"/>
        <v>Jul</v>
      </c>
      <c r="U397" t="str">
        <f t="shared" si="34"/>
        <v>2024</v>
      </c>
    </row>
    <row r="398" spans="1:21" x14ac:dyDescent="0.25">
      <c r="A398" t="s">
        <v>215</v>
      </c>
      <c r="B398" t="s">
        <v>122</v>
      </c>
      <c r="C398" t="s">
        <v>27</v>
      </c>
      <c r="D398" t="s">
        <v>23</v>
      </c>
      <c r="E398" t="s">
        <v>17</v>
      </c>
      <c r="F398" t="s">
        <v>18</v>
      </c>
      <c r="G398" t="s">
        <v>121</v>
      </c>
      <c r="H398">
        <f t="shared" si="30"/>
        <v>495</v>
      </c>
      <c r="I398">
        <v>55</v>
      </c>
      <c r="J398">
        <v>72</v>
      </c>
      <c r="K398">
        <v>9</v>
      </c>
      <c r="L398" t="s">
        <v>842</v>
      </c>
      <c r="M398">
        <v>64.349999999999994</v>
      </c>
      <c r="N398" t="s">
        <v>25</v>
      </c>
      <c r="O398">
        <v>643.5</v>
      </c>
      <c r="P398">
        <v>148.5</v>
      </c>
      <c r="Q398" s="2">
        <v>0.44166666666666665</v>
      </c>
      <c r="R398">
        <f t="shared" si="31"/>
        <v>648</v>
      </c>
      <c r="S398">
        <f t="shared" si="32"/>
        <v>13</v>
      </c>
      <c r="T398" t="str">
        <f t="shared" si="33"/>
        <v>Jul</v>
      </c>
      <c r="U398" t="str">
        <f t="shared" si="34"/>
        <v>2024</v>
      </c>
    </row>
    <row r="399" spans="1:21" x14ac:dyDescent="0.25">
      <c r="A399" t="s">
        <v>215</v>
      </c>
      <c r="B399" t="s">
        <v>98</v>
      </c>
      <c r="C399" t="s">
        <v>66</v>
      </c>
      <c r="D399" t="s">
        <v>16</v>
      </c>
      <c r="E399" t="s">
        <v>17</v>
      </c>
      <c r="F399" t="s">
        <v>18</v>
      </c>
      <c r="G399" t="s">
        <v>113</v>
      </c>
      <c r="H399">
        <f t="shared" si="30"/>
        <v>140</v>
      </c>
      <c r="I399">
        <v>20</v>
      </c>
      <c r="J399">
        <v>26</v>
      </c>
      <c r="K399">
        <v>7</v>
      </c>
      <c r="L399" t="s">
        <v>843</v>
      </c>
      <c r="M399">
        <v>12.25</v>
      </c>
      <c r="N399" t="s">
        <v>20</v>
      </c>
      <c r="O399">
        <v>175</v>
      </c>
      <c r="P399">
        <v>35</v>
      </c>
      <c r="Q399" s="2">
        <v>0.85833333333333339</v>
      </c>
      <c r="R399">
        <f t="shared" si="31"/>
        <v>182</v>
      </c>
      <c r="S399">
        <f t="shared" si="32"/>
        <v>13</v>
      </c>
      <c r="T399" t="str">
        <f t="shared" si="33"/>
        <v>Jul</v>
      </c>
      <c r="U399" t="str">
        <f t="shared" si="34"/>
        <v>2024</v>
      </c>
    </row>
    <row r="400" spans="1:21" x14ac:dyDescent="0.25">
      <c r="A400" t="s">
        <v>215</v>
      </c>
      <c r="B400" t="s">
        <v>102</v>
      </c>
      <c r="C400" t="s">
        <v>27</v>
      </c>
      <c r="D400" t="s">
        <v>16</v>
      </c>
      <c r="E400" t="s">
        <v>17</v>
      </c>
      <c r="F400" t="s">
        <v>45</v>
      </c>
      <c r="G400" t="s">
        <v>106</v>
      </c>
      <c r="H400">
        <f t="shared" si="30"/>
        <v>48000</v>
      </c>
      <c r="I400">
        <v>12000</v>
      </c>
      <c r="J400">
        <v>15600</v>
      </c>
      <c r="K400">
        <v>4</v>
      </c>
      <c r="L400" t="s">
        <v>844</v>
      </c>
      <c r="M400">
        <v>2340</v>
      </c>
      <c r="N400" t="s">
        <v>25</v>
      </c>
      <c r="O400">
        <v>60000</v>
      </c>
      <c r="P400">
        <v>12000</v>
      </c>
      <c r="Q400" s="2">
        <v>0.59444444444444444</v>
      </c>
      <c r="R400">
        <f t="shared" si="31"/>
        <v>62400</v>
      </c>
      <c r="S400">
        <f t="shared" si="32"/>
        <v>13</v>
      </c>
      <c r="T400" t="str">
        <f t="shared" si="33"/>
        <v>Jul</v>
      </c>
      <c r="U400" t="str">
        <f t="shared" si="34"/>
        <v>2024</v>
      </c>
    </row>
    <row r="401" spans="1:21" x14ac:dyDescent="0.25">
      <c r="A401" t="s">
        <v>215</v>
      </c>
      <c r="B401" t="s">
        <v>208</v>
      </c>
      <c r="C401" t="s">
        <v>27</v>
      </c>
      <c r="D401" t="s">
        <v>16</v>
      </c>
      <c r="E401" t="s">
        <v>28</v>
      </c>
      <c r="F401" t="s">
        <v>45</v>
      </c>
      <c r="G401" t="s">
        <v>58</v>
      </c>
      <c r="H401">
        <f t="shared" si="30"/>
        <v>150000</v>
      </c>
      <c r="I401">
        <v>25000</v>
      </c>
      <c r="J401">
        <v>32500</v>
      </c>
      <c r="K401">
        <v>6</v>
      </c>
      <c r="L401" t="s">
        <v>845</v>
      </c>
      <c r="M401">
        <v>4875</v>
      </c>
      <c r="N401" t="s">
        <v>25</v>
      </c>
      <c r="O401">
        <v>195000</v>
      </c>
      <c r="P401">
        <v>45000</v>
      </c>
      <c r="Q401" s="2">
        <v>0.43472222222222223</v>
      </c>
      <c r="R401">
        <f t="shared" si="31"/>
        <v>195000</v>
      </c>
      <c r="S401">
        <f t="shared" si="32"/>
        <v>13</v>
      </c>
      <c r="T401" t="str">
        <f t="shared" si="33"/>
        <v>Jul</v>
      </c>
      <c r="U401" t="str">
        <f t="shared" si="34"/>
        <v>2024</v>
      </c>
    </row>
    <row r="402" spans="1:21" x14ac:dyDescent="0.25">
      <c r="A402" t="s">
        <v>215</v>
      </c>
      <c r="B402" t="s">
        <v>95</v>
      </c>
      <c r="C402" t="s">
        <v>66</v>
      </c>
      <c r="D402" t="s">
        <v>16</v>
      </c>
      <c r="E402" t="s">
        <v>28</v>
      </c>
      <c r="F402" t="s">
        <v>18</v>
      </c>
      <c r="G402" t="s">
        <v>19</v>
      </c>
      <c r="H402">
        <f t="shared" si="30"/>
        <v>750</v>
      </c>
      <c r="I402">
        <v>250</v>
      </c>
      <c r="J402">
        <v>325</v>
      </c>
      <c r="K402">
        <v>3</v>
      </c>
      <c r="L402" t="s">
        <v>846</v>
      </c>
      <c r="M402">
        <v>46.875</v>
      </c>
      <c r="N402" t="s">
        <v>25</v>
      </c>
      <c r="O402">
        <v>937.5</v>
      </c>
      <c r="P402">
        <v>187.5</v>
      </c>
      <c r="Q402" s="2">
        <v>0.5625</v>
      </c>
      <c r="R402">
        <f t="shared" si="31"/>
        <v>975</v>
      </c>
      <c r="S402">
        <f t="shared" si="32"/>
        <v>13</v>
      </c>
      <c r="T402" t="str">
        <f t="shared" si="33"/>
        <v>Jul</v>
      </c>
      <c r="U402" t="str">
        <f t="shared" si="34"/>
        <v>2024</v>
      </c>
    </row>
    <row r="403" spans="1:21" x14ac:dyDescent="0.25">
      <c r="A403" t="s">
        <v>215</v>
      </c>
      <c r="B403" t="s">
        <v>216</v>
      </c>
      <c r="C403" t="s">
        <v>27</v>
      </c>
      <c r="D403" t="s">
        <v>23</v>
      </c>
      <c r="E403" t="s">
        <v>28</v>
      </c>
      <c r="F403" t="s">
        <v>80</v>
      </c>
      <c r="G403" t="s">
        <v>89</v>
      </c>
      <c r="H403">
        <f t="shared" si="30"/>
        <v>90</v>
      </c>
      <c r="I403">
        <v>15</v>
      </c>
      <c r="J403">
        <v>20</v>
      </c>
      <c r="K403">
        <v>6</v>
      </c>
      <c r="L403" t="s">
        <v>847</v>
      </c>
      <c r="M403">
        <v>11.7</v>
      </c>
      <c r="N403" t="s">
        <v>25</v>
      </c>
      <c r="O403">
        <v>117</v>
      </c>
      <c r="P403">
        <v>27</v>
      </c>
      <c r="Q403" s="2">
        <v>0.68611111111111101</v>
      </c>
      <c r="R403">
        <f t="shared" si="31"/>
        <v>120</v>
      </c>
      <c r="S403">
        <f t="shared" si="32"/>
        <v>13</v>
      </c>
      <c r="T403" t="str">
        <f t="shared" si="33"/>
        <v>Jul</v>
      </c>
      <c r="U403" t="str">
        <f t="shared" si="34"/>
        <v>2024</v>
      </c>
    </row>
    <row r="404" spans="1:21" x14ac:dyDescent="0.25">
      <c r="A404" t="s">
        <v>215</v>
      </c>
      <c r="B404" t="s">
        <v>191</v>
      </c>
      <c r="C404" t="s">
        <v>27</v>
      </c>
      <c r="D404" t="s">
        <v>16</v>
      </c>
      <c r="E404" t="s">
        <v>17</v>
      </c>
      <c r="F404" t="s">
        <v>45</v>
      </c>
      <c r="G404" t="s">
        <v>46</v>
      </c>
      <c r="H404">
        <f t="shared" si="30"/>
        <v>165000</v>
      </c>
      <c r="I404">
        <v>55000</v>
      </c>
      <c r="J404">
        <v>71500</v>
      </c>
      <c r="K404">
        <v>3</v>
      </c>
      <c r="L404" t="s">
        <v>848</v>
      </c>
      <c r="M404">
        <v>10725</v>
      </c>
      <c r="N404" t="s">
        <v>20</v>
      </c>
      <c r="O404">
        <v>206250</v>
      </c>
      <c r="P404">
        <v>41250</v>
      </c>
      <c r="Q404" s="2">
        <v>0.84583333333333333</v>
      </c>
      <c r="R404">
        <f t="shared" si="31"/>
        <v>214500</v>
      </c>
      <c r="S404">
        <f t="shared" si="32"/>
        <v>13</v>
      </c>
      <c r="T404" t="str">
        <f t="shared" si="33"/>
        <v>Jul</v>
      </c>
      <c r="U404" t="str">
        <f t="shared" si="34"/>
        <v>2024</v>
      </c>
    </row>
    <row r="405" spans="1:21" x14ac:dyDescent="0.25">
      <c r="A405" t="s">
        <v>215</v>
      </c>
      <c r="B405" t="s">
        <v>187</v>
      </c>
      <c r="C405" t="s">
        <v>53</v>
      </c>
      <c r="D405" t="s">
        <v>16</v>
      </c>
      <c r="E405" t="s">
        <v>28</v>
      </c>
      <c r="F405" t="s">
        <v>45</v>
      </c>
      <c r="G405" t="s">
        <v>199</v>
      </c>
      <c r="H405">
        <f t="shared" si="30"/>
        <v>30000</v>
      </c>
      <c r="I405">
        <v>5000</v>
      </c>
      <c r="J405">
        <v>6500</v>
      </c>
      <c r="K405">
        <v>6</v>
      </c>
      <c r="L405" t="s">
        <v>849</v>
      </c>
      <c r="M405">
        <v>650</v>
      </c>
      <c r="N405" t="s">
        <v>38</v>
      </c>
      <c r="O405">
        <v>37500</v>
      </c>
      <c r="P405">
        <v>7500</v>
      </c>
      <c r="Q405" s="2">
        <v>0.83611111111111114</v>
      </c>
      <c r="R405">
        <f t="shared" si="31"/>
        <v>39000</v>
      </c>
      <c r="S405">
        <f t="shared" si="32"/>
        <v>13</v>
      </c>
      <c r="T405" t="str">
        <f t="shared" si="33"/>
        <v>Jul</v>
      </c>
      <c r="U405" t="str">
        <f t="shared" si="34"/>
        <v>2024</v>
      </c>
    </row>
    <row r="406" spans="1:21" x14ac:dyDescent="0.25">
      <c r="A406" t="s">
        <v>215</v>
      </c>
      <c r="B406" t="s">
        <v>35</v>
      </c>
      <c r="C406" t="s">
        <v>15</v>
      </c>
      <c r="D406" t="s">
        <v>16</v>
      </c>
      <c r="E406" t="s">
        <v>28</v>
      </c>
      <c r="F406" t="s">
        <v>29</v>
      </c>
      <c r="G406" t="s">
        <v>30</v>
      </c>
      <c r="H406">
        <f t="shared" si="30"/>
        <v>1260</v>
      </c>
      <c r="I406">
        <v>180</v>
      </c>
      <c r="J406">
        <v>234</v>
      </c>
      <c r="K406">
        <v>7</v>
      </c>
      <c r="L406" t="s">
        <v>850</v>
      </c>
      <c r="M406">
        <v>100</v>
      </c>
      <c r="N406" t="s">
        <v>38</v>
      </c>
      <c r="O406">
        <v>1449</v>
      </c>
      <c r="P406">
        <v>189</v>
      </c>
      <c r="Q406" s="2">
        <v>0.56805555555555554</v>
      </c>
      <c r="R406">
        <f t="shared" si="31"/>
        <v>1638</v>
      </c>
      <c r="S406">
        <f t="shared" si="32"/>
        <v>13</v>
      </c>
      <c r="T406" t="str">
        <f t="shared" si="33"/>
        <v>Jul</v>
      </c>
      <c r="U406" t="str">
        <f t="shared" si="34"/>
        <v>2024</v>
      </c>
    </row>
    <row r="407" spans="1:21" x14ac:dyDescent="0.25">
      <c r="A407" t="s">
        <v>215</v>
      </c>
      <c r="B407" t="s">
        <v>153</v>
      </c>
      <c r="C407" t="s">
        <v>27</v>
      </c>
      <c r="D407" t="s">
        <v>16</v>
      </c>
      <c r="E407" t="s">
        <v>28</v>
      </c>
      <c r="F407" t="s">
        <v>29</v>
      </c>
      <c r="G407" t="s">
        <v>160</v>
      </c>
      <c r="H407">
        <f t="shared" si="30"/>
        <v>600</v>
      </c>
      <c r="I407">
        <v>150</v>
      </c>
      <c r="J407">
        <v>195</v>
      </c>
      <c r="K407">
        <v>4</v>
      </c>
      <c r="L407" t="s">
        <v>851</v>
      </c>
      <c r="M407">
        <v>39</v>
      </c>
      <c r="N407" t="s">
        <v>25</v>
      </c>
      <c r="O407">
        <v>780</v>
      </c>
      <c r="P407">
        <v>180</v>
      </c>
      <c r="Q407" s="2">
        <v>0.4465277777777778</v>
      </c>
      <c r="R407">
        <f t="shared" si="31"/>
        <v>780</v>
      </c>
      <c r="S407">
        <f t="shared" si="32"/>
        <v>13</v>
      </c>
      <c r="T407" t="str">
        <f t="shared" si="33"/>
        <v>Jul</v>
      </c>
      <c r="U407" t="str">
        <f t="shared" si="34"/>
        <v>2024</v>
      </c>
    </row>
    <row r="408" spans="1:21" x14ac:dyDescent="0.25">
      <c r="A408" t="s">
        <v>215</v>
      </c>
      <c r="B408" t="s">
        <v>154</v>
      </c>
      <c r="C408" t="s">
        <v>27</v>
      </c>
      <c r="D408" t="s">
        <v>23</v>
      </c>
      <c r="E408" t="s">
        <v>17</v>
      </c>
      <c r="F408" t="s">
        <v>45</v>
      </c>
      <c r="G408" t="s">
        <v>92</v>
      </c>
      <c r="H408">
        <f t="shared" si="30"/>
        <v>1750</v>
      </c>
      <c r="I408">
        <v>250</v>
      </c>
      <c r="J408">
        <v>325</v>
      </c>
      <c r="K408">
        <v>7</v>
      </c>
      <c r="L408" t="s">
        <v>852</v>
      </c>
      <c r="M408">
        <v>100</v>
      </c>
      <c r="N408" t="s">
        <v>25</v>
      </c>
      <c r="O408">
        <v>2187.5</v>
      </c>
      <c r="P408">
        <v>437.5</v>
      </c>
      <c r="Q408" s="2">
        <v>0.72916666666666663</v>
      </c>
      <c r="R408">
        <f t="shared" si="31"/>
        <v>2275</v>
      </c>
      <c r="S408">
        <f t="shared" si="32"/>
        <v>13</v>
      </c>
      <c r="T408" t="str">
        <f t="shared" si="33"/>
        <v>Jul</v>
      </c>
      <c r="U408" t="str">
        <f t="shared" si="34"/>
        <v>2024</v>
      </c>
    </row>
    <row r="409" spans="1:21" x14ac:dyDescent="0.25">
      <c r="A409" t="s">
        <v>215</v>
      </c>
      <c r="B409" t="s">
        <v>181</v>
      </c>
      <c r="C409" t="s">
        <v>53</v>
      </c>
      <c r="D409" t="s">
        <v>16</v>
      </c>
      <c r="E409" t="s">
        <v>28</v>
      </c>
      <c r="F409" t="s">
        <v>18</v>
      </c>
      <c r="G409" t="s">
        <v>56</v>
      </c>
      <c r="H409">
        <f t="shared" si="30"/>
        <v>3850</v>
      </c>
      <c r="I409">
        <v>550</v>
      </c>
      <c r="J409">
        <v>715</v>
      </c>
      <c r="K409">
        <v>7</v>
      </c>
      <c r="L409" t="s">
        <v>853</v>
      </c>
      <c r="M409">
        <v>100</v>
      </c>
      <c r="N409" t="s">
        <v>20</v>
      </c>
      <c r="O409">
        <v>5005</v>
      </c>
      <c r="P409">
        <v>1155</v>
      </c>
      <c r="Q409" s="2">
        <v>0.64444444444444449</v>
      </c>
      <c r="R409">
        <f t="shared" si="31"/>
        <v>5005</v>
      </c>
      <c r="S409">
        <f t="shared" si="32"/>
        <v>13</v>
      </c>
      <c r="T409" t="str">
        <f t="shared" si="33"/>
        <v>Jul</v>
      </c>
      <c r="U409" t="str">
        <f t="shared" si="34"/>
        <v>2024</v>
      </c>
    </row>
    <row r="410" spans="1:21" x14ac:dyDescent="0.25">
      <c r="A410" t="s">
        <v>215</v>
      </c>
      <c r="B410" t="s">
        <v>84</v>
      </c>
      <c r="C410" t="s">
        <v>27</v>
      </c>
      <c r="D410" t="s">
        <v>16</v>
      </c>
      <c r="E410" t="s">
        <v>17</v>
      </c>
      <c r="F410" t="s">
        <v>18</v>
      </c>
      <c r="G410" t="s">
        <v>64</v>
      </c>
      <c r="H410">
        <f t="shared" si="30"/>
        <v>700</v>
      </c>
      <c r="I410">
        <v>140</v>
      </c>
      <c r="J410">
        <v>182</v>
      </c>
      <c r="K410">
        <v>5</v>
      </c>
      <c r="L410" t="s">
        <v>854</v>
      </c>
      <c r="M410">
        <v>45.5</v>
      </c>
      <c r="N410" t="s">
        <v>25</v>
      </c>
      <c r="O410">
        <v>910</v>
      </c>
      <c r="P410">
        <v>210</v>
      </c>
      <c r="Q410" s="2">
        <v>0.79652777777777783</v>
      </c>
      <c r="R410">
        <f t="shared" si="31"/>
        <v>910</v>
      </c>
      <c r="S410">
        <f t="shared" si="32"/>
        <v>13</v>
      </c>
      <c r="T410" t="str">
        <f t="shared" si="33"/>
        <v>Jul</v>
      </c>
      <c r="U410" t="str">
        <f t="shared" si="34"/>
        <v>2024</v>
      </c>
    </row>
    <row r="411" spans="1:21" x14ac:dyDescent="0.25">
      <c r="A411" t="s">
        <v>215</v>
      </c>
      <c r="B411" t="s">
        <v>209</v>
      </c>
      <c r="C411" t="s">
        <v>27</v>
      </c>
      <c r="D411" t="s">
        <v>16</v>
      </c>
      <c r="E411" t="s">
        <v>28</v>
      </c>
      <c r="F411" t="s">
        <v>61</v>
      </c>
      <c r="G411" t="s">
        <v>62</v>
      </c>
      <c r="H411">
        <f t="shared" si="30"/>
        <v>6300</v>
      </c>
      <c r="I411">
        <v>900</v>
      </c>
      <c r="J411">
        <v>1170</v>
      </c>
      <c r="K411">
        <v>7</v>
      </c>
      <c r="L411" t="s">
        <v>855</v>
      </c>
      <c r="M411">
        <v>117</v>
      </c>
      <c r="N411" t="s">
        <v>25</v>
      </c>
      <c r="O411">
        <v>8190</v>
      </c>
      <c r="P411">
        <v>1890</v>
      </c>
      <c r="Q411" s="2">
        <v>0.79236111111111107</v>
      </c>
      <c r="R411">
        <f t="shared" si="31"/>
        <v>8190</v>
      </c>
      <c r="S411">
        <f t="shared" si="32"/>
        <v>13</v>
      </c>
      <c r="T411" t="str">
        <f t="shared" si="33"/>
        <v>Jul</v>
      </c>
      <c r="U411" t="str">
        <f t="shared" si="34"/>
        <v>2024</v>
      </c>
    </row>
    <row r="412" spans="1:21" x14ac:dyDescent="0.25">
      <c r="A412" t="s">
        <v>215</v>
      </c>
      <c r="B412" t="s">
        <v>137</v>
      </c>
      <c r="C412" t="s">
        <v>15</v>
      </c>
      <c r="D412" t="s">
        <v>16</v>
      </c>
      <c r="E412" t="s">
        <v>17</v>
      </c>
      <c r="F412" t="s">
        <v>29</v>
      </c>
      <c r="G412" t="s">
        <v>178</v>
      </c>
      <c r="H412">
        <f t="shared" si="30"/>
        <v>800</v>
      </c>
      <c r="I412">
        <v>200</v>
      </c>
      <c r="J412">
        <v>260</v>
      </c>
      <c r="K412">
        <v>4</v>
      </c>
      <c r="L412" t="s">
        <v>856</v>
      </c>
      <c r="M412">
        <v>72.8</v>
      </c>
      <c r="N412" t="s">
        <v>20</v>
      </c>
      <c r="O412">
        <v>1040</v>
      </c>
      <c r="P412">
        <v>240</v>
      </c>
      <c r="Q412" s="2">
        <v>0.82500000000000007</v>
      </c>
      <c r="R412">
        <f t="shared" si="31"/>
        <v>1040</v>
      </c>
      <c r="S412">
        <f t="shared" si="32"/>
        <v>13</v>
      </c>
      <c r="T412" t="str">
        <f t="shared" si="33"/>
        <v>Jul</v>
      </c>
      <c r="U412" t="str">
        <f t="shared" si="34"/>
        <v>2024</v>
      </c>
    </row>
    <row r="413" spans="1:21" x14ac:dyDescent="0.25">
      <c r="A413" t="s">
        <v>215</v>
      </c>
      <c r="B413" t="s">
        <v>188</v>
      </c>
      <c r="C413" t="s">
        <v>27</v>
      </c>
      <c r="D413" t="s">
        <v>16</v>
      </c>
      <c r="E413" t="s">
        <v>28</v>
      </c>
      <c r="F413" t="s">
        <v>61</v>
      </c>
      <c r="G413" t="s">
        <v>110</v>
      </c>
      <c r="H413">
        <f t="shared" si="30"/>
        <v>3200</v>
      </c>
      <c r="I413">
        <v>800</v>
      </c>
      <c r="J413">
        <v>1040</v>
      </c>
      <c r="K413">
        <v>4</v>
      </c>
      <c r="L413" t="s">
        <v>857</v>
      </c>
      <c r="M413">
        <v>104</v>
      </c>
      <c r="N413" t="s">
        <v>38</v>
      </c>
      <c r="O413">
        <v>4160</v>
      </c>
      <c r="P413">
        <v>960</v>
      </c>
      <c r="Q413" s="2">
        <v>0.80833333333333324</v>
      </c>
      <c r="R413">
        <f t="shared" si="31"/>
        <v>4160</v>
      </c>
      <c r="S413">
        <f t="shared" si="32"/>
        <v>13</v>
      </c>
      <c r="T413" t="str">
        <f t="shared" si="33"/>
        <v>Jul</v>
      </c>
      <c r="U413" t="str">
        <f t="shared" si="34"/>
        <v>2024</v>
      </c>
    </row>
    <row r="414" spans="1:21" x14ac:dyDescent="0.25">
      <c r="A414" t="s">
        <v>217</v>
      </c>
      <c r="B414" t="s">
        <v>44</v>
      </c>
      <c r="C414" t="s">
        <v>27</v>
      </c>
      <c r="D414" t="s">
        <v>16</v>
      </c>
      <c r="E414" t="s">
        <v>28</v>
      </c>
      <c r="F414" t="s">
        <v>18</v>
      </c>
      <c r="G414" t="s">
        <v>130</v>
      </c>
      <c r="H414">
        <f t="shared" si="30"/>
        <v>180</v>
      </c>
      <c r="I414">
        <v>45</v>
      </c>
      <c r="J414">
        <v>59</v>
      </c>
      <c r="K414">
        <v>4</v>
      </c>
      <c r="L414" t="s">
        <v>858</v>
      </c>
      <c r="M414">
        <v>11.7</v>
      </c>
      <c r="N414" t="s">
        <v>25</v>
      </c>
      <c r="O414">
        <v>234</v>
      </c>
      <c r="P414">
        <v>54</v>
      </c>
      <c r="Q414" s="2">
        <v>0.54166666666666663</v>
      </c>
      <c r="R414">
        <f t="shared" si="31"/>
        <v>236</v>
      </c>
      <c r="S414">
        <f t="shared" si="32"/>
        <v>14</v>
      </c>
      <c r="T414" t="str">
        <f t="shared" si="33"/>
        <v>Jul</v>
      </c>
      <c r="U414" t="str">
        <f t="shared" si="34"/>
        <v>2024</v>
      </c>
    </row>
    <row r="415" spans="1:21" x14ac:dyDescent="0.25">
      <c r="A415" t="s">
        <v>217</v>
      </c>
      <c r="B415" t="s">
        <v>74</v>
      </c>
      <c r="C415" t="s">
        <v>27</v>
      </c>
      <c r="D415" t="s">
        <v>16</v>
      </c>
      <c r="E415" t="s">
        <v>17</v>
      </c>
      <c r="F415" t="s">
        <v>45</v>
      </c>
      <c r="G415" t="s">
        <v>92</v>
      </c>
      <c r="H415">
        <f t="shared" si="30"/>
        <v>2000</v>
      </c>
      <c r="I415">
        <v>250</v>
      </c>
      <c r="J415">
        <v>325</v>
      </c>
      <c r="K415">
        <v>8</v>
      </c>
      <c r="L415" t="s">
        <v>859</v>
      </c>
      <c r="M415">
        <v>100</v>
      </c>
      <c r="N415" t="s">
        <v>20</v>
      </c>
      <c r="O415">
        <v>2600</v>
      </c>
      <c r="P415">
        <v>600</v>
      </c>
      <c r="Q415" s="2">
        <v>0.60347222222222219</v>
      </c>
      <c r="R415">
        <f t="shared" si="31"/>
        <v>2600</v>
      </c>
      <c r="S415">
        <f t="shared" si="32"/>
        <v>14</v>
      </c>
      <c r="T415" t="str">
        <f t="shared" si="33"/>
        <v>Jul</v>
      </c>
      <c r="U415" t="str">
        <f t="shared" si="34"/>
        <v>2024</v>
      </c>
    </row>
    <row r="416" spans="1:21" x14ac:dyDescent="0.25">
      <c r="A416" t="s">
        <v>217</v>
      </c>
      <c r="B416" t="s">
        <v>176</v>
      </c>
      <c r="C416" t="s">
        <v>15</v>
      </c>
      <c r="D416" t="s">
        <v>16</v>
      </c>
      <c r="E416" t="s">
        <v>28</v>
      </c>
      <c r="F416" t="s">
        <v>61</v>
      </c>
      <c r="G416" t="s">
        <v>119</v>
      </c>
      <c r="H416">
        <f t="shared" si="30"/>
        <v>3000</v>
      </c>
      <c r="I416">
        <v>500</v>
      </c>
      <c r="J416">
        <v>650</v>
      </c>
      <c r="K416">
        <v>6</v>
      </c>
      <c r="L416" t="s">
        <v>860</v>
      </c>
      <c r="M416">
        <v>100</v>
      </c>
      <c r="N416" t="s">
        <v>38</v>
      </c>
      <c r="O416">
        <v>3750</v>
      </c>
      <c r="P416">
        <v>750</v>
      </c>
      <c r="Q416" s="2">
        <v>0.55625000000000002</v>
      </c>
      <c r="R416">
        <f t="shared" si="31"/>
        <v>3900</v>
      </c>
      <c r="S416">
        <f t="shared" si="32"/>
        <v>14</v>
      </c>
      <c r="T416" t="str">
        <f t="shared" si="33"/>
        <v>Jul</v>
      </c>
      <c r="U416" t="str">
        <f t="shared" si="34"/>
        <v>2024</v>
      </c>
    </row>
    <row r="417" spans="1:21" x14ac:dyDescent="0.25">
      <c r="A417" t="s">
        <v>217</v>
      </c>
      <c r="B417" t="s">
        <v>185</v>
      </c>
      <c r="C417" t="s">
        <v>27</v>
      </c>
      <c r="D417" t="s">
        <v>16</v>
      </c>
      <c r="E417" t="s">
        <v>28</v>
      </c>
      <c r="F417" t="s">
        <v>45</v>
      </c>
      <c r="G417" t="s">
        <v>199</v>
      </c>
      <c r="H417">
        <f t="shared" si="30"/>
        <v>25000</v>
      </c>
      <c r="I417">
        <v>5000</v>
      </c>
      <c r="J417">
        <v>6500</v>
      </c>
      <c r="K417">
        <v>5</v>
      </c>
      <c r="L417" t="s">
        <v>861</v>
      </c>
      <c r="M417">
        <v>650</v>
      </c>
      <c r="N417" t="s">
        <v>20</v>
      </c>
      <c r="O417">
        <v>30000</v>
      </c>
      <c r="P417">
        <v>5000</v>
      </c>
      <c r="Q417" s="2">
        <v>0.78819444444444453</v>
      </c>
      <c r="R417">
        <f t="shared" si="31"/>
        <v>32500</v>
      </c>
      <c r="S417">
        <f t="shared" si="32"/>
        <v>14</v>
      </c>
      <c r="T417" t="str">
        <f t="shared" si="33"/>
        <v>Jul</v>
      </c>
      <c r="U417" t="str">
        <f t="shared" si="34"/>
        <v>2024</v>
      </c>
    </row>
    <row r="418" spans="1:21" x14ac:dyDescent="0.25">
      <c r="A418" t="s">
        <v>217</v>
      </c>
      <c r="B418" t="s">
        <v>99</v>
      </c>
      <c r="C418" t="s">
        <v>15</v>
      </c>
      <c r="D418" t="s">
        <v>23</v>
      </c>
      <c r="E418" t="s">
        <v>17</v>
      </c>
      <c r="F418" t="s">
        <v>18</v>
      </c>
      <c r="G418" t="s">
        <v>43</v>
      </c>
      <c r="H418">
        <f t="shared" si="30"/>
        <v>100</v>
      </c>
      <c r="I418">
        <v>20</v>
      </c>
      <c r="J418">
        <v>26</v>
      </c>
      <c r="K418">
        <v>5</v>
      </c>
      <c r="L418" t="s">
        <v>862</v>
      </c>
      <c r="M418">
        <v>17.25</v>
      </c>
      <c r="N418" t="s">
        <v>38</v>
      </c>
      <c r="O418">
        <v>115</v>
      </c>
      <c r="P418">
        <v>15</v>
      </c>
      <c r="Q418" s="2">
        <v>0.81666666666666676</v>
      </c>
      <c r="R418">
        <f t="shared" si="31"/>
        <v>130</v>
      </c>
      <c r="S418">
        <f t="shared" si="32"/>
        <v>14</v>
      </c>
      <c r="T418" t="str">
        <f t="shared" si="33"/>
        <v>Jul</v>
      </c>
      <c r="U418" t="str">
        <f t="shared" si="34"/>
        <v>2024</v>
      </c>
    </row>
    <row r="419" spans="1:21" x14ac:dyDescent="0.25">
      <c r="A419" t="s">
        <v>217</v>
      </c>
      <c r="B419" t="s">
        <v>183</v>
      </c>
      <c r="C419" t="s">
        <v>22</v>
      </c>
      <c r="D419" t="s">
        <v>16</v>
      </c>
      <c r="E419" t="s">
        <v>28</v>
      </c>
      <c r="F419" t="s">
        <v>18</v>
      </c>
      <c r="G419" t="s">
        <v>32</v>
      </c>
      <c r="H419">
        <f t="shared" si="30"/>
        <v>800</v>
      </c>
      <c r="I419">
        <v>100</v>
      </c>
      <c r="J419">
        <v>130</v>
      </c>
      <c r="K419">
        <v>8</v>
      </c>
      <c r="L419" t="s">
        <v>863</v>
      </c>
      <c r="M419">
        <v>52</v>
      </c>
      <c r="N419" t="s">
        <v>25</v>
      </c>
      <c r="O419">
        <v>1040</v>
      </c>
      <c r="P419">
        <v>240</v>
      </c>
      <c r="Q419" s="2">
        <v>0.68611111111111101</v>
      </c>
      <c r="R419">
        <f t="shared" si="31"/>
        <v>1040</v>
      </c>
      <c r="S419">
        <f t="shared" si="32"/>
        <v>14</v>
      </c>
      <c r="T419" t="str">
        <f t="shared" si="33"/>
        <v>Jul</v>
      </c>
      <c r="U419" t="str">
        <f t="shared" si="34"/>
        <v>2024</v>
      </c>
    </row>
    <row r="420" spans="1:21" x14ac:dyDescent="0.25">
      <c r="A420" t="s">
        <v>217</v>
      </c>
      <c r="B420" t="s">
        <v>142</v>
      </c>
      <c r="C420" t="s">
        <v>115</v>
      </c>
      <c r="D420" t="s">
        <v>23</v>
      </c>
      <c r="E420" t="s">
        <v>28</v>
      </c>
      <c r="F420" t="s">
        <v>80</v>
      </c>
      <c r="G420" t="s">
        <v>96</v>
      </c>
      <c r="H420">
        <f t="shared" si="30"/>
        <v>30</v>
      </c>
      <c r="I420">
        <v>5</v>
      </c>
      <c r="J420">
        <v>7</v>
      </c>
      <c r="K420">
        <v>6</v>
      </c>
      <c r="L420" t="s">
        <v>864</v>
      </c>
      <c r="M420">
        <v>3.9</v>
      </c>
      <c r="N420" t="s">
        <v>25</v>
      </c>
      <c r="O420">
        <v>39</v>
      </c>
      <c r="P420">
        <v>9</v>
      </c>
      <c r="Q420" s="2">
        <v>0.57500000000000007</v>
      </c>
      <c r="R420">
        <f t="shared" si="31"/>
        <v>42</v>
      </c>
      <c r="S420">
        <f t="shared" si="32"/>
        <v>14</v>
      </c>
      <c r="T420" t="str">
        <f t="shared" si="33"/>
        <v>Jul</v>
      </c>
      <c r="U420" t="str">
        <f t="shared" si="34"/>
        <v>2024</v>
      </c>
    </row>
    <row r="421" spans="1:21" x14ac:dyDescent="0.25">
      <c r="A421" t="s">
        <v>217</v>
      </c>
      <c r="B421" t="s">
        <v>41</v>
      </c>
      <c r="C421" t="s">
        <v>42</v>
      </c>
      <c r="D421" t="s">
        <v>16</v>
      </c>
      <c r="E421" t="s">
        <v>17</v>
      </c>
      <c r="F421" t="s">
        <v>18</v>
      </c>
      <c r="G421" t="s">
        <v>34</v>
      </c>
      <c r="H421">
        <f t="shared" si="30"/>
        <v>240</v>
      </c>
      <c r="I421">
        <v>40</v>
      </c>
      <c r="J421">
        <v>52</v>
      </c>
      <c r="K421">
        <v>6</v>
      </c>
      <c r="L421" t="s">
        <v>865</v>
      </c>
      <c r="M421">
        <v>30</v>
      </c>
      <c r="N421" t="s">
        <v>38</v>
      </c>
      <c r="O421">
        <v>300</v>
      </c>
      <c r="P421">
        <v>60</v>
      </c>
      <c r="Q421" s="2">
        <v>0.45624999999999999</v>
      </c>
      <c r="R421">
        <f t="shared" si="31"/>
        <v>312</v>
      </c>
      <c r="S421">
        <f t="shared" si="32"/>
        <v>14</v>
      </c>
      <c r="T421" t="str">
        <f t="shared" si="33"/>
        <v>Jul</v>
      </c>
      <c r="U421" t="str">
        <f t="shared" si="34"/>
        <v>2024</v>
      </c>
    </row>
    <row r="422" spans="1:21" x14ac:dyDescent="0.25">
      <c r="A422" t="s">
        <v>217</v>
      </c>
      <c r="B422" t="s">
        <v>134</v>
      </c>
      <c r="C422" t="s">
        <v>66</v>
      </c>
      <c r="D422" t="s">
        <v>16</v>
      </c>
      <c r="E422" t="s">
        <v>17</v>
      </c>
      <c r="F422" t="s">
        <v>45</v>
      </c>
      <c r="G422" t="s">
        <v>46</v>
      </c>
      <c r="H422">
        <f t="shared" si="30"/>
        <v>55000</v>
      </c>
      <c r="I422">
        <v>55000</v>
      </c>
      <c r="J422">
        <v>71500</v>
      </c>
      <c r="K422">
        <v>1</v>
      </c>
      <c r="L422" t="s">
        <v>866</v>
      </c>
      <c r="M422">
        <v>5005</v>
      </c>
      <c r="N422" t="s">
        <v>20</v>
      </c>
      <c r="O422">
        <v>71500</v>
      </c>
      <c r="P422">
        <v>16500</v>
      </c>
      <c r="Q422" s="2">
        <v>0.71736111111111101</v>
      </c>
      <c r="R422">
        <f t="shared" si="31"/>
        <v>71500</v>
      </c>
      <c r="S422">
        <f t="shared" si="32"/>
        <v>14</v>
      </c>
      <c r="T422" t="str">
        <f t="shared" si="33"/>
        <v>Jul</v>
      </c>
      <c r="U422" t="str">
        <f t="shared" si="34"/>
        <v>2024</v>
      </c>
    </row>
    <row r="423" spans="1:21" x14ac:dyDescent="0.25">
      <c r="A423" t="s">
        <v>217</v>
      </c>
      <c r="B423" t="s">
        <v>79</v>
      </c>
      <c r="C423" t="s">
        <v>27</v>
      </c>
      <c r="D423" t="s">
        <v>23</v>
      </c>
      <c r="E423" t="s">
        <v>17</v>
      </c>
      <c r="F423" t="s">
        <v>45</v>
      </c>
      <c r="G423" t="s">
        <v>76</v>
      </c>
      <c r="H423">
        <f t="shared" si="30"/>
        <v>3600</v>
      </c>
      <c r="I423">
        <v>1200</v>
      </c>
      <c r="J423">
        <v>1560</v>
      </c>
      <c r="K423">
        <v>3</v>
      </c>
      <c r="L423" t="s">
        <v>867</v>
      </c>
      <c r="M423">
        <v>156</v>
      </c>
      <c r="N423" t="s">
        <v>25</v>
      </c>
      <c r="O423">
        <v>4680</v>
      </c>
      <c r="P423">
        <v>1080</v>
      </c>
      <c r="Q423" s="2">
        <v>0.43263888888888885</v>
      </c>
      <c r="R423">
        <f t="shared" si="31"/>
        <v>4680</v>
      </c>
      <c r="S423">
        <f t="shared" si="32"/>
        <v>14</v>
      </c>
      <c r="T423" t="str">
        <f t="shared" si="33"/>
        <v>Jul</v>
      </c>
      <c r="U423" t="str">
        <f t="shared" si="34"/>
        <v>2024</v>
      </c>
    </row>
    <row r="424" spans="1:21" x14ac:dyDescent="0.25">
      <c r="A424" t="s">
        <v>217</v>
      </c>
      <c r="B424" t="s">
        <v>198</v>
      </c>
      <c r="C424" t="s">
        <v>15</v>
      </c>
      <c r="D424" t="s">
        <v>16</v>
      </c>
      <c r="E424" t="s">
        <v>17</v>
      </c>
      <c r="F424" t="s">
        <v>18</v>
      </c>
      <c r="G424" t="s">
        <v>151</v>
      </c>
      <c r="H424">
        <f t="shared" si="30"/>
        <v>35</v>
      </c>
      <c r="I424">
        <v>7</v>
      </c>
      <c r="J424">
        <v>9</v>
      </c>
      <c r="K424">
        <v>5</v>
      </c>
      <c r="L424" t="s">
        <v>868</v>
      </c>
      <c r="M424">
        <v>2.94</v>
      </c>
      <c r="N424" t="s">
        <v>20</v>
      </c>
      <c r="O424">
        <v>42</v>
      </c>
      <c r="P424">
        <v>7</v>
      </c>
      <c r="Q424" s="2">
        <v>0.58124999999999993</v>
      </c>
      <c r="R424">
        <f t="shared" si="31"/>
        <v>45</v>
      </c>
      <c r="S424">
        <f t="shared" si="32"/>
        <v>14</v>
      </c>
      <c r="T424" t="str">
        <f t="shared" si="33"/>
        <v>Jul</v>
      </c>
      <c r="U424" t="str">
        <f t="shared" si="34"/>
        <v>2024</v>
      </c>
    </row>
    <row r="425" spans="1:21" x14ac:dyDescent="0.25">
      <c r="A425" t="s">
        <v>217</v>
      </c>
      <c r="B425" t="s">
        <v>191</v>
      </c>
      <c r="C425" t="s">
        <v>27</v>
      </c>
      <c r="D425" t="s">
        <v>16</v>
      </c>
      <c r="E425" t="s">
        <v>17</v>
      </c>
      <c r="F425" t="s">
        <v>18</v>
      </c>
      <c r="G425" t="s">
        <v>56</v>
      </c>
      <c r="H425">
        <f t="shared" si="30"/>
        <v>5500</v>
      </c>
      <c r="I425">
        <v>550</v>
      </c>
      <c r="J425">
        <v>715</v>
      </c>
      <c r="K425">
        <v>10</v>
      </c>
      <c r="L425" t="s">
        <v>869</v>
      </c>
      <c r="M425">
        <v>100</v>
      </c>
      <c r="N425" t="s">
        <v>25</v>
      </c>
      <c r="O425">
        <v>6600</v>
      </c>
      <c r="P425">
        <v>1100</v>
      </c>
      <c r="Q425" s="2">
        <v>0.56180555555555556</v>
      </c>
      <c r="R425">
        <f t="shared" si="31"/>
        <v>7150</v>
      </c>
      <c r="S425">
        <f t="shared" si="32"/>
        <v>14</v>
      </c>
      <c r="T425" t="str">
        <f t="shared" si="33"/>
        <v>Jul</v>
      </c>
      <c r="U425" t="str">
        <f t="shared" si="34"/>
        <v>2024</v>
      </c>
    </row>
    <row r="426" spans="1:21" x14ac:dyDescent="0.25">
      <c r="A426" t="s">
        <v>217</v>
      </c>
      <c r="B426" t="s">
        <v>127</v>
      </c>
      <c r="C426" t="s">
        <v>66</v>
      </c>
      <c r="D426" t="s">
        <v>23</v>
      </c>
      <c r="E426" t="s">
        <v>17</v>
      </c>
      <c r="F426" t="s">
        <v>18</v>
      </c>
      <c r="G426" t="s">
        <v>34</v>
      </c>
      <c r="H426">
        <f t="shared" si="30"/>
        <v>200</v>
      </c>
      <c r="I426">
        <v>40</v>
      </c>
      <c r="J426">
        <v>52</v>
      </c>
      <c r="K426">
        <v>5</v>
      </c>
      <c r="L426" t="s">
        <v>870</v>
      </c>
      <c r="M426">
        <v>26</v>
      </c>
      <c r="N426" t="s">
        <v>25</v>
      </c>
      <c r="O426">
        <v>260</v>
      </c>
      <c r="P426">
        <v>60</v>
      </c>
      <c r="Q426" s="2">
        <v>0.54166666666666663</v>
      </c>
      <c r="R426">
        <f t="shared" si="31"/>
        <v>260</v>
      </c>
      <c r="S426">
        <f t="shared" si="32"/>
        <v>14</v>
      </c>
      <c r="T426" t="str">
        <f t="shared" si="33"/>
        <v>Jul</v>
      </c>
      <c r="U426" t="str">
        <f t="shared" si="34"/>
        <v>2024</v>
      </c>
    </row>
    <row r="427" spans="1:21" x14ac:dyDescent="0.25">
      <c r="A427" t="s">
        <v>217</v>
      </c>
      <c r="B427" t="s">
        <v>86</v>
      </c>
      <c r="C427" t="s">
        <v>22</v>
      </c>
      <c r="D427" t="s">
        <v>16</v>
      </c>
      <c r="E427" t="s">
        <v>28</v>
      </c>
      <c r="F427" t="s">
        <v>48</v>
      </c>
      <c r="G427" t="s">
        <v>85</v>
      </c>
      <c r="H427">
        <f t="shared" si="30"/>
        <v>1350</v>
      </c>
      <c r="I427">
        <v>450</v>
      </c>
      <c r="J427">
        <v>585</v>
      </c>
      <c r="K427">
        <v>3</v>
      </c>
      <c r="L427" t="s">
        <v>871</v>
      </c>
      <c r="M427">
        <v>100</v>
      </c>
      <c r="N427" t="s">
        <v>20</v>
      </c>
      <c r="O427">
        <v>1755</v>
      </c>
      <c r="P427">
        <v>405</v>
      </c>
      <c r="Q427" s="2">
        <v>0.8208333333333333</v>
      </c>
      <c r="R427">
        <f t="shared" si="31"/>
        <v>1755</v>
      </c>
      <c r="S427">
        <f t="shared" si="32"/>
        <v>14</v>
      </c>
      <c r="T427" t="str">
        <f t="shared" si="33"/>
        <v>Jul</v>
      </c>
      <c r="U427" t="str">
        <f t="shared" si="34"/>
        <v>2024</v>
      </c>
    </row>
    <row r="428" spans="1:21" x14ac:dyDescent="0.25">
      <c r="A428" t="s">
        <v>217</v>
      </c>
      <c r="B428" t="s">
        <v>159</v>
      </c>
      <c r="C428" t="s">
        <v>27</v>
      </c>
      <c r="D428" t="s">
        <v>16</v>
      </c>
      <c r="E428" t="s">
        <v>28</v>
      </c>
      <c r="F428" t="s">
        <v>61</v>
      </c>
      <c r="G428" t="s">
        <v>103</v>
      </c>
      <c r="H428">
        <f t="shared" si="30"/>
        <v>900</v>
      </c>
      <c r="I428">
        <v>100</v>
      </c>
      <c r="J428">
        <v>130</v>
      </c>
      <c r="K428">
        <v>9</v>
      </c>
      <c r="L428" t="s">
        <v>872</v>
      </c>
      <c r="M428">
        <v>58.5</v>
      </c>
      <c r="N428" t="s">
        <v>25</v>
      </c>
      <c r="O428">
        <v>1170</v>
      </c>
      <c r="P428">
        <v>270</v>
      </c>
      <c r="Q428" s="2">
        <v>0.65</v>
      </c>
      <c r="R428">
        <f t="shared" si="31"/>
        <v>1170</v>
      </c>
      <c r="S428">
        <f t="shared" si="32"/>
        <v>14</v>
      </c>
      <c r="T428" t="str">
        <f t="shared" si="33"/>
        <v>Jul</v>
      </c>
      <c r="U428" t="str">
        <f t="shared" si="34"/>
        <v>2024</v>
      </c>
    </row>
    <row r="429" spans="1:21" x14ac:dyDescent="0.25">
      <c r="A429" t="s">
        <v>217</v>
      </c>
      <c r="B429" t="s">
        <v>190</v>
      </c>
      <c r="C429" t="s">
        <v>22</v>
      </c>
      <c r="D429" t="s">
        <v>16</v>
      </c>
      <c r="E429" t="s">
        <v>28</v>
      </c>
      <c r="F429" t="s">
        <v>18</v>
      </c>
      <c r="G429" t="s">
        <v>34</v>
      </c>
      <c r="H429">
        <f t="shared" si="30"/>
        <v>280</v>
      </c>
      <c r="I429">
        <v>40</v>
      </c>
      <c r="J429">
        <v>52</v>
      </c>
      <c r="K429">
        <v>7</v>
      </c>
      <c r="L429" t="s">
        <v>873</v>
      </c>
      <c r="M429">
        <v>25.48</v>
      </c>
      <c r="N429" t="s">
        <v>20</v>
      </c>
      <c r="O429">
        <v>364</v>
      </c>
      <c r="P429">
        <v>84</v>
      </c>
      <c r="Q429" s="2">
        <v>0.56944444444444442</v>
      </c>
      <c r="R429">
        <f t="shared" si="31"/>
        <v>364</v>
      </c>
      <c r="S429">
        <f t="shared" si="32"/>
        <v>14</v>
      </c>
      <c r="T429" t="str">
        <f t="shared" si="33"/>
        <v>Jul</v>
      </c>
      <c r="U429" t="str">
        <f t="shared" si="34"/>
        <v>2024</v>
      </c>
    </row>
    <row r="430" spans="1:21" x14ac:dyDescent="0.25">
      <c r="A430" t="s">
        <v>217</v>
      </c>
      <c r="B430" t="s">
        <v>150</v>
      </c>
      <c r="C430" t="s">
        <v>91</v>
      </c>
      <c r="D430" t="s">
        <v>16</v>
      </c>
      <c r="E430" t="s">
        <v>17</v>
      </c>
      <c r="F430" t="s">
        <v>18</v>
      </c>
      <c r="G430" t="s">
        <v>34</v>
      </c>
      <c r="H430">
        <f t="shared" si="30"/>
        <v>400</v>
      </c>
      <c r="I430">
        <v>40</v>
      </c>
      <c r="J430">
        <v>52</v>
      </c>
      <c r="K430">
        <v>10</v>
      </c>
      <c r="L430" t="s">
        <v>874</v>
      </c>
      <c r="M430">
        <v>52</v>
      </c>
      <c r="N430" t="s">
        <v>38</v>
      </c>
      <c r="O430">
        <v>520</v>
      </c>
      <c r="P430">
        <v>120</v>
      </c>
      <c r="Q430" s="2">
        <v>0.75069444444444444</v>
      </c>
      <c r="R430">
        <f t="shared" si="31"/>
        <v>520</v>
      </c>
      <c r="S430">
        <f t="shared" si="32"/>
        <v>14</v>
      </c>
      <c r="T430" t="str">
        <f t="shared" si="33"/>
        <v>Jul</v>
      </c>
      <c r="U430" t="str">
        <f t="shared" si="34"/>
        <v>2024</v>
      </c>
    </row>
    <row r="431" spans="1:21" x14ac:dyDescent="0.25">
      <c r="A431" t="s">
        <v>217</v>
      </c>
      <c r="B431" t="s">
        <v>50</v>
      </c>
      <c r="C431" t="s">
        <v>27</v>
      </c>
      <c r="D431" t="s">
        <v>16</v>
      </c>
      <c r="E431" t="s">
        <v>17</v>
      </c>
      <c r="F431" t="s">
        <v>29</v>
      </c>
      <c r="G431" t="s">
        <v>160</v>
      </c>
      <c r="H431">
        <f t="shared" si="30"/>
        <v>600</v>
      </c>
      <c r="I431">
        <v>150</v>
      </c>
      <c r="J431">
        <v>195</v>
      </c>
      <c r="K431">
        <v>4</v>
      </c>
      <c r="L431" t="s">
        <v>875</v>
      </c>
      <c r="M431">
        <v>37.5</v>
      </c>
      <c r="N431" t="s">
        <v>25</v>
      </c>
      <c r="O431">
        <v>750</v>
      </c>
      <c r="P431">
        <v>150</v>
      </c>
      <c r="Q431" s="2">
        <v>0.57847222222222217</v>
      </c>
      <c r="R431">
        <f t="shared" si="31"/>
        <v>780</v>
      </c>
      <c r="S431">
        <f t="shared" si="32"/>
        <v>14</v>
      </c>
      <c r="T431" t="str">
        <f t="shared" si="33"/>
        <v>Jul</v>
      </c>
      <c r="U431" t="str">
        <f t="shared" si="34"/>
        <v>2024</v>
      </c>
    </row>
    <row r="432" spans="1:21" x14ac:dyDescent="0.25">
      <c r="A432" t="s">
        <v>217</v>
      </c>
      <c r="B432" t="s">
        <v>203</v>
      </c>
      <c r="C432" t="s">
        <v>42</v>
      </c>
      <c r="D432" t="s">
        <v>16</v>
      </c>
      <c r="E432" t="s">
        <v>17</v>
      </c>
      <c r="F432" t="s">
        <v>45</v>
      </c>
      <c r="G432" t="s">
        <v>199</v>
      </c>
      <c r="H432">
        <f t="shared" si="30"/>
        <v>20000</v>
      </c>
      <c r="I432">
        <v>5000</v>
      </c>
      <c r="J432">
        <v>6500</v>
      </c>
      <c r="K432">
        <v>4</v>
      </c>
      <c r="L432" t="s">
        <v>876</v>
      </c>
      <c r="M432">
        <v>650</v>
      </c>
      <c r="N432" t="s">
        <v>20</v>
      </c>
      <c r="O432">
        <v>23000</v>
      </c>
      <c r="P432">
        <v>3000</v>
      </c>
      <c r="Q432" s="2">
        <v>0.7270833333333333</v>
      </c>
      <c r="R432">
        <f t="shared" si="31"/>
        <v>26000</v>
      </c>
      <c r="S432">
        <f t="shared" si="32"/>
        <v>14</v>
      </c>
      <c r="T432" t="str">
        <f t="shared" si="33"/>
        <v>Jul</v>
      </c>
      <c r="U432" t="str">
        <f t="shared" si="34"/>
        <v>2024</v>
      </c>
    </row>
    <row r="433" spans="1:21" x14ac:dyDescent="0.25">
      <c r="A433" t="s">
        <v>217</v>
      </c>
      <c r="B433" t="s">
        <v>125</v>
      </c>
      <c r="C433" t="s">
        <v>15</v>
      </c>
      <c r="D433" t="s">
        <v>23</v>
      </c>
      <c r="E433" t="s">
        <v>17</v>
      </c>
      <c r="F433" t="s">
        <v>45</v>
      </c>
      <c r="G433" t="s">
        <v>46</v>
      </c>
      <c r="H433">
        <f t="shared" si="30"/>
        <v>220000</v>
      </c>
      <c r="I433">
        <v>55000</v>
      </c>
      <c r="J433">
        <v>71500</v>
      </c>
      <c r="K433">
        <v>4</v>
      </c>
      <c r="L433" t="s">
        <v>877</v>
      </c>
      <c r="M433">
        <v>10725</v>
      </c>
      <c r="N433" t="s">
        <v>38</v>
      </c>
      <c r="O433">
        <v>286000</v>
      </c>
      <c r="P433">
        <v>66000</v>
      </c>
      <c r="Q433" s="2">
        <v>0.45347222222222222</v>
      </c>
      <c r="R433">
        <f t="shared" si="31"/>
        <v>286000</v>
      </c>
      <c r="S433">
        <f t="shared" si="32"/>
        <v>14</v>
      </c>
      <c r="T433" t="str">
        <f t="shared" si="33"/>
        <v>Jul</v>
      </c>
      <c r="U433" t="str">
        <f t="shared" si="34"/>
        <v>2024</v>
      </c>
    </row>
    <row r="434" spans="1:21" x14ac:dyDescent="0.25">
      <c r="A434" t="s">
        <v>217</v>
      </c>
      <c r="B434" t="s">
        <v>200</v>
      </c>
      <c r="C434" t="s">
        <v>27</v>
      </c>
      <c r="D434" t="s">
        <v>16</v>
      </c>
      <c r="E434" t="s">
        <v>28</v>
      </c>
      <c r="F434" t="s">
        <v>18</v>
      </c>
      <c r="G434" t="s">
        <v>43</v>
      </c>
      <c r="H434">
        <f t="shared" si="30"/>
        <v>120</v>
      </c>
      <c r="I434">
        <v>20</v>
      </c>
      <c r="J434">
        <v>26</v>
      </c>
      <c r="K434">
        <v>6</v>
      </c>
      <c r="L434" t="s">
        <v>878</v>
      </c>
      <c r="M434">
        <v>10.92</v>
      </c>
      <c r="N434" t="s">
        <v>20</v>
      </c>
      <c r="O434">
        <v>156</v>
      </c>
      <c r="P434">
        <v>36</v>
      </c>
      <c r="Q434" s="2">
        <v>0.82500000000000007</v>
      </c>
      <c r="R434">
        <f t="shared" si="31"/>
        <v>156</v>
      </c>
      <c r="S434">
        <f t="shared" si="32"/>
        <v>14</v>
      </c>
      <c r="T434" t="str">
        <f t="shared" si="33"/>
        <v>Jul</v>
      </c>
      <c r="U434" t="str">
        <f t="shared" si="34"/>
        <v>2024</v>
      </c>
    </row>
    <row r="435" spans="1:21" x14ac:dyDescent="0.25">
      <c r="A435" t="s">
        <v>217</v>
      </c>
      <c r="B435" t="s">
        <v>127</v>
      </c>
      <c r="C435" t="s">
        <v>66</v>
      </c>
      <c r="D435" t="s">
        <v>16</v>
      </c>
      <c r="E435" t="s">
        <v>28</v>
      </c>
      <c r="F435" t="s">
        <v>45</v>
      </c>
      <c r="G435" t="s">
        <v>106</v>
      </c>
      <c r="H435">
        <f t="shared" si="30"/>
        <v>48000</v>
      </c>
      <c r="I435">
        <v>12000</v>
      </c>
      <c r="J435">
        <v>15600</v>
      </c>
      <c r="K435">
        <v>4</v>
      </c>
      <c r="L435" t="s">
        <v>879</v>
      </c>
      <c r="M435">
        <v>2340</v>
      </c>
      <c r="N435" t="s">
        <v>20</v>
      </c>
      <c r="O435">
        <v>62400</v>
      </c>
      <c r="P435">
        <v>14400</v>
      </c>
      <c r="Q435" s="2">
        <v>0.70347222222222217</v>
      </c>
      <c r="R435">
        <f t="shared" si="31"/>
        <v>62400</v>
      </c>
      <c r="S435">
        <f t="shared" si="32"/>
        <v>14</v>
      </c>
      <c r="T435" t="str">
        <f t="shared" si="33"/>
        <v>Jul</v>
      </c>
      <c r="U435" t="str">
        <f t="shared" si="34"/>
        <v>2024</v>
      </c>
    </row>
    <row r="436" spans="1:21" x14ac:dyDescent="0.25">
      <c r="A436" t="s">
        <v>217</v>
      </c>
      <c r="B436" t="s">
        <v>152</v>
      </c>
      <c r="C436" t="s">
        <v>66</v>
      </c>
      <c r="D436" t="s">
        <v>23</v>
      </c>
      <c r="E436" t="s">
        <v>17</v>
      </c>
      <c r="F436" t="s">
        <v>18</v>
      </c>
      <c r="G436" t="s">
        <v>19</v>
      </c>
      <c r="H436">
        <f t="shared" si="30"/>
        <v>750</v>
      </c>
      <c r="I436">
        <v>250</v>
      </c>
      <c r="J436">
        <v>325</v>
      </c>
      <c r="K436">
        <v>3</v>
      </c>
      <c r="L436" t="s">
        <v>880</v>
      </c>
      <c r="M436">
        <v>100</v>
      </c>
      <c r="N436" t="s">
        <v>20</v>
      </c>
      <c r="O436">
        <v>937.5</v>
      </c>
      <c r="P436">
        <v>187.5</v>
      </c>
      <c r="Q436" s="2">
        <v>0.80138888888888893</v>
      </c>
      <c r="R436">
        <f t="shared" si="31"/>
        <v>975</v>
      </c>
      <c r="S436">
        <f t="shared" si="32"/>
        <v>14</v>
      </c>
      <c r="T436" t="str">
        <f t="shared" si="33"/>
        <v>Jul</v>
      </c>
      <c r="U436" t="str">
        <f t="shared" si="34"/>
        <v>2024</v>
      </c>
    </row>
    <row r="437" spans="1:21" x14ac:dyDescent="0.25">
      <c r="A437" t="s">
        <v>217</v>
      </c>
      <c r="B437" t="s">
        <v>31</v>
      </c>
      <c r="C437" t="s">
        <v>27</v>
      </c>
      <c r="D437" t="s">
        <v>16</v>
      </c>
      <c r="E437" t="s">
        <v>28</v>
      </c>
      <c r="F437" t="s">
        <v>45</v>
      </c>
      <c r="G437" t="s">
        <v>78</v>
      </c>
      <c r="H437">
        <f t="shared" si="30"/>
        <v>18000</v>
      </c>
      <c r="I437">
        <v>18000</v>
      </c>
      <c r="J437">
        <v>23400</v>
      </c>
      <c r="K437">
        <v>1</v>
      </c>
      <c r="L437" t="s">
        <v>881</v>
      </c>
      <c r="M437">
        <v>1575</v>
      </c>
      <c r="N437" t="s">
        <v>20</v>
      </c>
      <c r="O437">
        <v>22500</v>
      </c>
      <c r="P437">
        <v>4500</v>
      </c>
      <c r="Q437" s="2">
        <v>0.60833333333333328</v>
      </c>
      <c r="R437">
        <f t="shared" si="31"/>
        <v>23400</v>
      </c>
      <c r="S437">
        <f t="shared" si="32"/>
        <v>14</v>
      </c>
      <c r="T437" t="str">
        <f t="shared" si="33"/>
        <v>Jul</v>
      </c>
      <c r="U437" t="str">
        <f t="shared" si="34"/>
        <v>2024</v>
      </c>
    </row>
    <row r="438" spans="1:21" x14ac:dyDescent="0.25">
      <c r="A438" t="s">
        <v>217</v>
      </c>
      <c r="B438" t="s">
        <v>155</v>
      </c>
      <c r="C438" t="s">
        <v>66</v>
      </c>
      <c r="D438" t="s">
        <v>16</v>
      </c>
      <c r="E438" t="s">
        <v>17</v>
      </c>
      <c r="F438" t="s">
        <v>29</v>
      </c>
      <c r="G438" t="s">
        <v>160</v>
      </c>
      <c r="H438">
        <f t="shared" si="30"/>
        <v>1050</v>
      </c>
      <c r="I438">
        <v>150</v>
      </c>
      <c r="J438">
        <v>195</v>
      </c>
      <c r="K438">
        <v>7</v>
      </c>
      <c r="L438" t="s">
        <v>882</v>
      </c>
      <c r="M438">
        <v>65.625</v>
      </c>
      <c r="N438" t="s">
        <v>25</v>
      </c>
      <c r="O438">
        <v>1312.5</v>
      </c>
      <c r="P438">
        <v>262.5</v>
      </c>
      <c r="Q438" s="2">
        <v>0.7631944444444444</v>
      </c>
      <c r="R438">
        <f t="shared" si="31"/>
        <v>1365</v>
      </c>
      <c r="S438">
        <f t="shared" si="32"/>
        <v>14</v>
      </c>
      <c r="T438" t="str">
        <f t="shared" si="33"/>
        <v>Jul</v>
      </c>
      <c r="U438" t="str">
        <f t="shared" si="34"/>
        <v>2024</v>
      </c>
    </row>
    <row r="439" spans="1:21" x14ac:dyDescent="0.25">
      <c r="A439" t="s">
        <v>217</v>
      </c>
      <c r="B439" t="s">
        <v>98</v>
      </c>
      <c r="C439" t="s">
        <v>66</v>
      </c>
      <c r="D439" t="s">
        <v>16</v>
      </c>
      <c r="E439" t="s">
        <v>17</v>
      </c>
      <c r="F439" t="s">
        <v>61</v>
      </c>
      <c r="G439" t="s">
        <v>180</v>
      </c>
      <c r="H439">
        <f t="shared" si="30"/>
        <v>3600</v>
      </c>
      <c r="I439">
        <v>600</v>
      </c>
      <c r="J439">
        <v>780</v>
      </c>
      <c r="K439">
        <v>6</v>
      </c>
      <c r="L439" t="s">
        <v>883</v>
      </c>
      <c r="M439">
        <v>100</v>
      </c>
      <c r="N439" t="s">
        <v>25</v>
      </c>
      <c r="O439">
        <v>4500</v>
      </c>
      <c r="P439">
        <v>900</v>
      </c>
      <c r="Q439" s="2">
        <v>0.79791666666666661</v>
      </c>
      <c r="R439">
        <f t="shared" si="31"/>
        <v>4680</v>
      </c>
      <c r="S439">
        <f t="shared" si="32"/>
        <v>14</v>
      </c>
      <c r="T439" t="str">
        <f t="shared" si="33"/>
        <v>Jul</v>
      </c>
      <c r="U439" t="str">
        <f t="shared" si="34"/>
        <v>2024</v>
      </c>
    </row>
    <row r="440" spans="1:21" x14ac:dyDescent="0.25">
      <c r="A440" t="s">
        <v>217</v>
      </c>
      <c r="B440" t="s">
        <v>129</v>
      </c>
      <c r="C440" t="s">
        <v>27</v>
      </c>
      <c r="D440" t="s">
        <v>16</v>
      </c>
      <c r="E440" t="s">
        <v>17</v>
      </c>
      <c r="F440" t="s">
        <v>29</v>
      </c>
      <c r="G440" t="s">
        <v>169</v>
      </c>
      <c r="H440">
        <f t="shared" si="30"/>
        <v>175</v>
      </c>
      <c r="I440">
        <v>25</v>
      </c>
      <c r="J440">
        <v>33</v>
      </c>
      <c r="K440">
        <v>7</v>
      </c>
      <c r="L440" t="s">
        <v>884</v>
      </c>
      <c r="M440">
        <v>11.375</v>
      </c>
      <c r="N440" t="s">
        <v>25</v>
      </c>
      <c r="O440">
        <v>227.5</v>
      </c>
      <c r="P440">
        <v>52.5</v>
      </c>
      <c r="Q440" s="2">
        <v>0.70208333333333339</v>
      </c>
      <c r="R440">
        <f t="shared" si="31"/>
        <v>231</v>
      </c>
      <c r="S440">
        <f t="shared" si="32"/>
        <v>14</v>
      </c>
      <c r="T440" t="str">
        <f t="shared" si="33"/>
        <v>Jul</v>
      </c>
      <c r="U440" t="str">
        <f t="shared" si="34"/>
        <v>2024</v>
      </c>
    </row>
    <row r="441" spans="1:21" x14ac:dyDescent="0.25">
      <c r="A441" t="s">
        <v>217</v>
      </c>
      <c r="B441" t="s">
        <v>21</v>
      </c>
      <c r="C441" t="s">
        <v>22</v>
      </c>
      <c r="D441" t="s">
        <v>23</v>
      </c>
      <c r="E441" t="s">
        <v>17</v>
      </c>
      <c r="F441" t="s">
        <v>18</v>
      </c>
      <c r="G441" t="s">
        <v>116</v>
      </c>
      <c r="H441">
        <f t="shared" si="30"/>
        <v>360</v>
      </c>
      <c r="I441">
        <v>60</v>
      </c>
      <c r="J441">
        <v>78</v>
      </c>
      <c r="K441">
        <v>6</v>
      </c>
      <c r="L441" t="s">
        <v>885</v>
      </c>
      <c r="M441">
        <v>62.1</v>
      </c>
      <c r="N441" t="s">
        <v>38</v>
      </c>
      <c r="O441">
        <v>414</v>
      </c>
      <c r="P441">
        <v>54</v>
      </c>
      <c r="Q441" s="2">
        <v>0.65069444444444446</v>
      </c>
      <c r="R441">
        <f t="shared" si="31"/>
        <v>468</v>
      </c>
      <c r="S441">
        <f t="shared" si="32"/>
        <v>14</v>
      </c>
      <c r="T441" t="str">
        <f t="shared" si="33"/>
        <v>Jul</v>
      </c>
      <c r="U441" t="str">
        <f t="shared" si="34"/>
        <v>2024</v>
      </c>
    </row>
    <row r="442" spans="1:21" x14ac:dyDescent="0.25">
      <c r="A442" t="s">
        <v>217</v>
      </c>
      <c r="B442" t="s">
        <v>161</v>
      </c>
      <c r="C442" t="s">
        <v>53</v>
      </c>
      <c r="D442" t="s">
        <v>16</v>
      </c>
      <c r="E442" t="s">
        <v>17</v>
      </c>
      <c r="F442" t="s">
        <v>61</v>
      </c>
      <c r="G442" t="s">
        <v>180</v>
      </c>
      <c r="H442">
        <f t="shared" si="30"/>
        <v>3000</v>
      </c>
      <c r="I442">
        <v>600</v>
      </c>
      <c r="J442">
        <v>780</v>
      </c>
      <c r="K442">
        <v>5</v>
      </c>
      <c r="L442" t="s">
        <v>886</v>
      </c>
      <c r="M442">
        <v>100</v>
      </c>
      <c r="N442" t="s">
        <v>20</v>
      </c>
      <c r="O442">
        <v>3600</v>
      </c>
      <c r="P442">
        <v>600</v>
      </c>
      <c r="Q442" s="2">
        <v>0.84375</v>
      </c>
      <c r="R442">
        <f t="shared" si="31"/>
        <v>3900</v>
      </c>
      <c r="S442">
        <f t="shared" si="32"/>
        <v>14</v>
      </c>
      <c r="T442" t="str">
        <f t="shared" si="33"/>
        <v>Jul</v>
      </c>
      <c r="U442" t="str">
        <f t="shared" si="34"/>
        <v>2024</v>
      </c>
    </row>
    <row r="443" spans="1:21" x14ac:dyDescent="0.25">
      <c r="A443" t="s">
        <v>218</v>
      </c>
      <c r="B443" t="s">
        <v>157</v>
      </c>
      <c r="C443" t="s">
        <v>15</v>
      </c>
      <c r="D443" t="s">
        <v>16</v>
      </c>
      <c r="E443" t="s">
        <v>28</v>
      </c>
      <c r="F443" t="s">
        <v>80</v>
      </c>
      <c r="G443" t="s">
        <v>213</v>
      </c>
      <c r="H443">
        <f t="shared" si="30"/>
        <v>100</v>
      </c>
      <c r="I443">
        <v>25</v>
      </c>
      <c r="J443">
        <v>33</v>
      </c>
      <c r="K443">
        <v>4</v>
      </c>
      <c r="L443" t="s">
        <v>887</v>
      </c>
      <c r="M443">
        <v>6.5</v>
      </c>
      <c r="N443" t="s">
        <v>25</v>
      </c>
      <c r="O443">
        <v>130</v>
      </c>
      <c r="P443">
        <v>30</v>
      </c>
      <c r="Q443" s="2">
        <v>0.60972222222222217</v>
      </c>
      <c r="R443">
        <f t="shared" si="31"/>
        <v>132</v>
      </c>
      <c r="S443">
        <f t="shared" si="32"/>
        <v>15</v>
      </c>
      <c r="T443" t="str">
        <f t="shared" si="33"/>
        <v>Jul</v>
      </c>
      <c r="U443" t="str">
        <f t="shared" si="34"/>
        <v>2024</v>
      </c>
    </row>
    <row r="444" spans="1:21" x14ac:dyDescent="0.25">
      <c r="A444" t="s">
        <v>218</v>
      </c>
      <c r="B444" t="s">
        <v>206</v>
      </c>
      <c r="C444" t="s">
        <v>22</v>
      </c>
      <c r="D444" t="s">
        <v>16</v>
      </c>
      <c r="E444" t="s">
        <v>28</v>
      </c>
      <c r="F444" t="s">
        <v>18</v>
      </c>
      <c r="G444" t="s">
        <v>34</v>
      </c>
      <c r="H444">
        <f t="shared" si="30"/>
        <v>320</v>
      </c>
      <c r="I444">
        <v>40</v>
      </c>
      <c r="J444">
        <v>52</v>
      </c>
      <c r="K444">
        <v>8</v>
      </c>
      <c r="L444" t="s">
        <v>888</v>
      </c>
      <c r="M444">
        <v>28</v>
      </c>
      <c r="N444" t="s">
        <v>20</v>
      </c>
      <c r="O444">
        <v>400</v>
      </c>
      <c r="P444">
        <v>80</v>
      </c>
      <c r="Q444" s="2">
        <v>0.80902777777777779</v>
      </c>
      <c r="R444">
        <f t="shared" si="31"/>
        <v>416</v>
      </c>
      <c r="S444">
        <f t="shared" si="32"/>
        <v>15</v>
      </c>
      <c r="T444" t="str">
        <f t="shared" si="33"/>
        <v>Jul</v>
      </c>
      <c r="U444" t="str">
        <f t="shared" si="34"/>
        <v>2024</v>
      </c>
    </row>
    <row r="445" spans="1:21" x14ac:dyDescent="0.25">
      <c r="A445" t="s">
        <v>218</v>
      </c>
      <c r="B445" t="s">
        <v>163</v>
      </c>
      <c r="C445" t="s">
        <v>15</v>
      </c>
      <c r="D445" t="s">
        <v>16</v>
      </c>
      <c r="E445" t="s">
        <v>28</v>
      </c>
      <c r="F445" t="s">
        <v>29</v>
      </c>
      <c r="G445" t="s">
        <v>87</v>
      </c>
      <c r="H445">
        <f t="shared" si="30"/>
        <v>700</v>
      </c>
      <c r="I445">
        <v>100</v>
      </c>
      <c r="J445">
        <v>130</v>
      </c>
      <c r="K445">
        <v>7</v>
      </c>
      <c r="L445" t="s">
        <v>889</v>
      </c>
      <c r="M445">
        <v>63.7</v>
      </c>
      <c r="N445" t="s">
        <v>20</v>
      </c>
      <c r="O445">
        <v>910</v>
      </c>
      <c r="P445">
        <v>210</v>
      </c>
      <c r="Q445" s="2">
        <v>0.81597222222222221</v>
      </c>
      <c r="R445">
        <f t="shared" si="31"/>
        <v>910</v>
      </c>
      <c r="S445">
        <f t="shared" si="32"/>
        <v>15</v>
      </c>
      <c r="T445" t="str">
        <f t="shared" si="33"/>
        <v>Jul</v>
      </c>
      <c r="U445" t="str">
        <f t="shared" si="34"/>
        <v>2024</v>
      </c>
    </row>
    <row r="446" spans="1:21" x14ac:dyDescent="0.25">
      <c r="A446" t="s">
        <v>218</v>
      </c>
      <c r="B446" t="s">
        <v>196</v>
      </c>
      <c r="C446" t="s">
        <v>53</v>
      </c>
      <c r="D446" t="s">
        <v>23</v>
      </c>
      <c r="E446" t="s">
        <v>17</v>
      </c>
      <c r="F446" t="s">
        <v>29</v>
      </c>
      <c r="G446" t="s">
        <v>87</v>
      </c>
      <c r="H446">
        <f t="shared" si="30"/>
        <v>400</v>
      </c>
      <c r="I446">
        <v>100</v>
      </c>
      <c r="J446">
        <v>130</v>
      </c>
      <c r="K446">
        <v>4</v>
      </c>
      <c r="L446" t="s">
        <v>890</v>
      </c>
      <c r="M446">
        <v>52</v>
      </c>
      <c r="N446" t="s">
        <v>25</v>
      </c>
      <c r="O446">
        <v>520</v>
      </c>
      <c r="P446">
        <v>120</v>
      </c>
      <c r="Q446" s="2">
        <v>0.65416666666666667</v>
      </c>
      <c r="R446">
        <f t="shared" si="31"/>
        <v>520</v>
      </c>
      <c r="S446">
        <f t="shared" si="32"/>
        <v>15</v>
      </c>
      <c r="T446" t="str">
        <f t="shared" si="33"/>
        <v>Jul</v>
      </c>
      <c r="U446" t="str">
        <f t="shared" si="34"/>
        <v>2024</v>
      </c>
    </row>
    <row r="447" spans="1:21" x14ac:dyDescent="0.25">
      <c r="A447" t="s">
        <v>218</v>
      </c>
      <c r="B447" t="s">
        <v>57</v>
      </c>
      <c r="C447" t="s">
        <v>27</v>
      </c>
      <c r="D447" t="s">
        <v>16</v>
      </c>
      <c r="E447" t="s">
        <v>28</v>
      </c>
      <c r="F447" t="s">
        <v>29</v>
      </c>
      <c r="G447" t="s">
        <v>160</v>
      </c>
      <c r="H447">
        <f t="shared" si="30"/>
        <v>750</v>
      </c>
      <c r="I447">
        <v>150</v>
      </c>
      <c r="J447">
        <v>195</v>
      </c>
      <c r="K447">
        <v>5</v>
      </c>
      <c r="L447" t="s">
        <v>891</v>
      </c>
      <c r="M447">
        <v>68.25</v>
      </c>
      <c r="N447" t="s">
        <v>20</v>
      </c>
      <c r="O447">
        <v>975</v>
      </c>
      <c r="P447">
        <v>225</v>
      </c>
      <c r="Q447" s="2">
        <v>0.59097222222222223</v>
      </c>
      <c r="R447">
        <f t="shared" si="31"/>
        <v>975</v>
      </c>
      <c r="S447">
        <f t="shared" si="32"/>
        <v>15</v>
      </c>
      <c r="T447" t="str">
        <f t="shared" si="33"/>
        <v>Jul</v>
      </c>
      <c r="U447" t="str">
        <f t="shared" si="34"/>
        <v>2024</v>
      </c>
    </row>
    <row r="448" spans="1:21" x14ac:dyDescent="0.25">
      <c r="A448" t="s">
        <v>218</v>
      </c>
      <c r="B448" t="s">
        <v>162</v>
      </c>
      <c r="C448" t="s">
        <v>15</v>
      </c>
      <c r="D448" t="s">
        <v>16</v>
      </c>
      <c r="E448" t="s">
        <v>17</v>
      </c>
      <c r="F448" t="s">
        <v>61</v>
      </c>
      <c r="G448" t="s">
        <v>164</v>
      </c>
      <c r="H448">
        <f t="shared" si="30"/>
        <v>18000</v>
      </c>
      <c r="I448">
        <v>2000</v>
      </c>
      <c r="J448">
        <v>2600</v>
      </c>
      <c r="K448">
        <v>9</v>
      </c>
      <c r="L448" t="s">
        <v>892</v>
      </c>
      <c r="M448">
        <v>260</v>
      </c>
      <c r="N448" t="s">
        <v>38</v>
      </c>
      <c r="O448">
        <v>23400</v>
      </c>
      <c r="P448">
        <v>5400</v>
      </c>
      <c r="Q448" s="2">
        <v>0.4465277777777778</v>
      </c>
      <c r="R448">
        <f t="shared" si="31"/>
        <v>23400</v>
      </c>
      <c r="S448">
        <f t="shared" si="32"/>
        <v>15</v>
      </c>
      <c r="T448" t="str">
        <f t="shared" si="33"/>
        <v>Jul</v>
      </c>
      <c r="U448" t="str">
        <f t="shared" si="34"/>
        <v>2024</v>
      </c>
    </row>
    <row r="449" spans="1:21" x14ac:dyDescent="0.25">
      <c r="A449" t="s">
        <v>218</v>
      </c>
      <c r="B449" t="s">
        <v>112</v>
      </c>
      <c r="C449" t="s">
        <v>27</v>
      </c>
      <c r="D449" t="s">
        <v>16</v>
      </c>
      <c r="E449" t="s">
        <v>28</v>
      </c>
      <c r="F449" t="s">
        <v>45</v>
      </c>
      <c r="G449" t="s">
        <v>46</v>
      </c>
      <c r="H449">
        <f t="shared" si="30"/>
        <v>440000</v>
      </c>
      <c r="I449">
        <v>55000</v>
      </c>
      <c r="J449">
        <v>71500</v>
      </c>
      <c r="K449">
        <v>8</v>
      </c>
      <c r="L449" t="s">
        <v>893</v>
      </c>
      <c r="M449">
        <v>10725</v>
      </c>
      <c r="N449" t="s">
        <v>20</v>
      </c>
      <c r="O449">
        <v>572000</v>
      </c>
      <c r="P449">
        <v>132000</v>
      </c>
      <c r="Q449" s="2">
        <v>0.74861111111111101</v>
      </c>
      <c r="R449">
        <f t="shared" si="31"/>
        <v>572000</v>
      </c>
      <c r="S449">
        <f t="shared" si="32"/>
        <v>15</v>
      </c>
      <c r="T449" t="str">
        <f t="shared" si="33"/>
        <v>Jul</v>
      </c>
      <c r="U449" t="str">
        <f t="shared" si="34"/>
        <v>2024</v>
      </c>
    </row>
    <row r="450" spans="1:21" x14ac:dyDescent="0.25">
      <c r="A450" t="s">
        <v>218</v>
      </c>
      <c r="B450" t="s">
        <v>36</v>
      </c>
      <c r="C450" t="s">
        <v>15</v>
      </c>
      <c r="D450" t="s">
        <v>16</v>
      </c>
      <c r="E450" t="s">
        <v>28</v>
      </c>
      <c r="F450" t="s">
        <v>18</v>
      </c>
      <c r="G450" t="s">
        <v>113</v>
      </c>
      <c r="H450">
        <f t="shared" si="30"/>
        <v>40</v>
      </c>
      <c r="I450">
        <v>20</v>
      </c>
      <c r="J450">
        <v>26</v>
      </c>
      <c r="K450">
        <v>2</v>
      </c>
      <c r="L450" t="s">
        <v>894</v>
      </c>
      <c r="M450">
        <v>2.5</v>
      </c>
      <c r="N450" t="s">
        <v>25</v>
      </c>
      <c r="O450">
        <v>50</v>
      </c>
      <c r="P450">
        <v>10</v>
      </c>
      <c r="Q450" s="2">
        <v>0.47638888888888892</v>
      </c>
      <c r="R450">
        <f t="shared" si="31"/>
        <v>52</v>
      </c>
      <c r="S450">
        <f t="shared" si="32"/>
        <v>15</v>
      </c>
      <c r="T450" t="str">
        <f t="shared" si="33"/>
        <v>Jul</v>
      </c>
      <c r="U450" t="str">
        <f t="shared" si="34"/>
        <v>2024</v>
      </c>
    </row>
    <row r="451" spans="1:21" x14ac:dyDescent="0.25">
      <c r="A451" t="s">
        <v>218</v>
      </c>
      <c r="B451" t="s">
        <v>84</v>
      </c>
      <c r="C451" t="s">
        <v>27</v>
      </c>
      <c r="D451" t="s">
        <v>16</v>
      </c>
      <c r="E451" t="s">
        <v>17</v>
      </c>
      <c r="F451" t="s">
        <v>45</v>
      </c>
      <c r="G451" t="s">
        <v>76</v>
      </c>
      <c r="H451">
        <f t="shared" ref="H451:H514" si="35">I451*K451</f>
        <v>6000</v>
      </c>
      <c r="I451">
        <v>1200</v>
      </c>
      <c r="J451">
        <v>1560</v>
      </c>
      <c r="K451">
        <v>5</v>
      </c>
      <c r="L451" t="s">
        <v>895</v>
      </c>
      <c r="M451">
        <v>156</v>
      </c>
      <c r="N451" t="s">
        <v>20</v>
      </c>
      <c r="O451">
        <v>7800</v>
      </c>
      <c r="P451">
        <v>1800</v>
      </c>
      <c r="Q451" s="2">
        <v>0.73472222222222217</v>
      </c>
      <c r="R451">
        <f t="shared" ref="R451:R514" si="36">J451*K451</f>
        <v>7800</v>
      </c>
      <c r="S451">
        <f t="shared" ref="S451:S514" si="37">DAY(A451)</f>
        <v>15</v>
      </c>
      <c r="T451" t="str">
        <f t="shared" ref="T451:T514" si="38">TEXT(A451,"mmm")</f>
        <v>Jul</v>
      </c>
      <c r="U451" t="str">
        <f t="shared" ref="U451:U514" si="39">TEXT(A451,"yyy")</f>
        <v>2024</v>
      </c>
    </row>
    <row r="452" spans="1:21" x14ac:dyDescent="0.25">
      <c r="A452" t="s">
        <v>218</v>
      </c>
      <c r="B452" t="s">
        <v>131</v>
      </c>
      <c r="C452" t="s">
        <v>27</v>
      </c>
      <c r="D452" t="s">
        <v>16</v>
      </c>
      <c r="E452" t="s">
        <v>17</v>
      </c>
      <c r="F452" t="s">
        <v>18</v>
      </c>
      <c r="G452" t="s">
        <v>64</v>
      </c>
      <c r="H452">
        <f t="shared" si="35"/>
        <v>840</v>
      </c>
      <c r="I452">
        <v>140</v>
      </c>
      <c r="J452">
        <v>182</v>
      </c>
      <c r="K452">
        <v>6</v>
      </c>
      <c r="L452" t="s">
        <v>896</v>
      </c>
      <c r="M452">
        <v>54.6</v>
      </c>
      <c r="N452" t="s">
        <v>25</v>
      </c>
      <c r="O452">
        <v>1092</v>
      </c>
      <c r="P452">
        <v>252</v>
      </c>
      <c r="Q452" s="2">
        <v>0.83819444444444446</v>
      </c>
      <c r="R452">
        <f t="shared" si="36"/>
        <v>1092</v>
      </c>
      <c r="S452">
        <f t="shared" si="37"/>
        <v>15</v>
      </c>
      <c r="T452" t="str">
        <f t="shared" si="38"/>
        <v>Jul</v>
      </c>
      <c r="U452" t="str">
        <f t="shared" si="39"/>
        <v>2024</v>
      </c>
    </row>
    <row r="453" spans="1:21" x14ac:dyDescent="0.25">
      <c r="A453" t="s">
        <v>218</v>
      </c>
      <c r="B453" t="s">
        <v>195</v>
      </c>
      <c r="C453" t="s">
        <v>115</v>
      </c>
      <c r="D453" t="s">
        <v>16</v>
      </c>
      <c r="E453" t="s">
        <v>28</v>
      </c>
      <c r="F453" t="s">
        <v>18</v>
      </c>
      <c r="G453" t="s">
        <v>19</v>
      </c>
      <c r="H453">
        <f t="shared" si="35"/>
        <v>1250</v>
      </c>
      <c r="I453">
        <v>250</v>
      </c>
      <c r="J453">
        <v>325</v>
      </c>
      <c r="K453">
        <v>5</v>
      </c>
      <c r="L453" t="s">
        <v>897</v>
      </c>
      <c r="M453">
        <v>100</v>
      </c>
      <c r="N453" t="s">
        <v>20</v>
      </c>
      <c r="O453">
        <v>1562.5</v>
      </c>
      <c r="P453">
        <v>312.5</v>
      </c>
      <c r="Q453" s="2">
        <v>0.4597222222222222</v>
      </c>
      <c r="R453">
        <f t="shared" si="36"/>
        <v>1625</v>
      </c>
      <c r="S453">
        <f t="shared" si="37"/>
        <v>15</v>
      </c>
      <c r="T453" t="str">
        <f t="shared" si="38"/>
        <v>Jul</v>
      </c>
      <c r="U453" t="str">
        <f t="shared" si="39"/>
        <v>2024</v>
      </c>
    </row>
    <row r="454" spans="1:21" x14ac:dyDescent="0.25">
      <c r="A454" t="s">
        <v>218</v>
      </c>
      <c r="B454" t="s">
        <v>157</v>
      </c>
      <c r="C454" t="s">
        <v>15</v>
      </c>
      <c r="D454" t="s">
        <v>16</v>
      </c>
      <c r="E454" t="s">
        <v>17</v>
      </c>
      <c r="F454" t="s">
        <v>45</v>
      </c>
      <c r="G454" t="s">
        <v>71</v>
      </c>
      <c r="H454">
        <f t="shared" si="35"/>
        <v>11000</v>
      </c>
      <c r="I454">
        <v>2200</v>
      </c>
      <c r="J454">
        <v>2860</v>
      </c>
      <c r="K454">
        <v>5</v>
      </c>
      <c r="L454" t="s">
        <v>898</v>
      </c>
      <c r="M454">
        <v>286</v>
      </c>
      <c r="N454" t="s">
        <v>25</v>
      </c>
      <c r="O454">
        <v>13750</v>
      </c>
      <c r="P454">
        <v>2750</v>
      </c>
      <c r="Q454" s="2">
        <v>0.79652777777777783</v>
      </c>
      <c r="R454">
        <f t="shared" si="36"/>
        <v>14300</v>
      </c>
      <c r="S454">
        <f t="shared" si="37"/>
        <v>15</v>
      </c>
      <c r="T454" t="str">
        <f t="shared" si="38"/>
        <v>Jul</v>
      </c>
      <c r="U454" t="str">
        <f t="shared" si="39"/>
        <v>2024</v>
      </c>
    </row>
    <row r="455" spans="1:21" x14ac:dyDescent="0.25">
      <c r="A455" t="s">
        <v>218</v>
      </c>
      <c r="B455" t="s">
        <v>84</v>
      </c>
      <c r="C455" t="s">
        <v>27</v>
      </c>
      <c r="D455" t="s">
        <v>16</v>
      </c>
      <c r="E455" t="s">
        <v>28</v>
      </c>
      <c r="F455" t="s">
        <v>45</v>
      </c>
      <c r="G455" t="s">
        <v>71</v>
      </c>
      <c r="H455">
        <f t="shared" si="35"/>
        <v>8800</v>
      </c>
      <c r="I455">
        <v>2200</v>
      </c>
      <c r="J455">
        <v>2860</v>
      </c>
      <c r="K455">
        <v>4</v>
      </c>
      <c r="L455" t="s">
        <v>899</v>
      </c>
      <c r="M455">
        <v>286</v>
      </c>
      <c r="N455" t="s">
        <v>38</v>
      </c>
      <c r="O455">
        <v>10120</v>
      </c>
      <c r="P455">
        <v>1320</v>
      </c>
      <c r="Q455" s="2">
        <v>0.78472222222222221</v>
      </c>
      <c r="R455">
        <f t="shared" si="36"/>
        <v>11440</v>
      </c>
      <c r="S455">
        <f t="shared" si="37"/>
        <v>15</v>
      </c>
      <c r="T455" t="str">
        <f t="shared" si="38"/>
        <v>Jul</v>
      </c>
      <c r="U455" t="str">
        <f t="shared" si="39"/>
        <v>2024</v>
      </c>
    </row>
    <row r="456" spans="1:21" x14ac:dyDescent="0.25">
      <c r="A456" t="s">
        <v>218</v>
      </c>
      <c r="B456" t="s">
        <v>155</v>
      </c>
      <c r="C456" t="s">
        <v>66</v>
      </c>
      <c r="D456" t="s">
        <v>23</v>
      </c>
      <c r="E456" t="s">
        <v>17</v>
      </c>
      <c r="F456" t="s">
        <v>18</v>
      </c>
      <c r="G456" t="s">
        <v>19</v>
      </c>
      <c r="H456">
        <f t="shared" si="35"/>
        <v>1750</v>
      </c>
      <c r="I456">
        <v>250</v>
      </c>
      <c r="J456">
        <v>325</v>
      </c>
      <c r="K456">
        <v>7</v>
      </c>
      <c r="L456" t="s">
        <v>900</v>
      </c>
      <c r="M456">
        <v>100</v>
      </c>
      <c r="N456" t="s">
        <v>20</v>
      </c>
      <c r="O456">
        <v>2275</v>
      </c>
      <c r="P456">
        <v>525</v>
      </c>
      <c r="Q456" s="2">
        <v>0.52986111111111112</v>
      </c>
      <c r="R456">
        <f t="shared" si="36"/>
        <v>2275</v>
      </c>
      <c r="S456">
        <f t="shared" si="37"/>
        <v>15</v>
      </c>
      <c r="T456" t="str">
        <f t="shared" si="38"/>
        <v>Jul</v>
      </c>
      <c r="U456" t="str">
        <f t="shared" si="39"/>
        <v>2024</v>
      </c>
    </row>
    <row r="457" spans="1:21" x14ac:dyDescent="0.25">
      <c r="A457" t="s">
        <v>218</v>
      </c>
      <c r="B457" t="s">
        <v>183</v>
      </c>
      <c r="C457" t="s">
        <v>22</v>
      </c>
      <c r="D457" t="s">
        <v>23</v>
      </c>
      <c r="E457" t="s">
        <v>28</v>
      </c>
      <c r="F457" t="s">
        <v>18</v>
      </c>
      <c r="G457" t="s">
        <v>19</v>
      </c>
      <c r="H457">
        <f t="shared" si="35"/>
        <v>2000</v>
      </c>
      <c r="I457">
        <v>250</v>
      </c>
      <c r="J457">
        <v>325</v>
      </c>
      <c r="K457">
        <v>8</v>
      </c>
      <c r="L457" t="s">
        <v>901</v>
      </c>
      <c r="M457">
        <v>100</v>
      </c>
      <c r="N457" t="s">
        <v>20</v>
      </c>
      <c r="O457">
        <v>2600</v>
      </c>
      <c r="P457">
        <v>600</v>
      </c>
      <c r="Q457" s="2">
        <v>0.63124999999999998</v>
      </c>
      <c r="R457">
        <f t="shared" si="36"/>
        <v>2600</v>
      </c>
      <c r="S457">
        <f t="shared" si="37"/>
        <v>15</v>
      </c>
      <c r="T457" t="str">
        <f t="shared" si="38"/>
        <v>Jul</v>
      </c>
      <c r="U457" t="str">
        <f t="shared" si="39"/>
        <v>2024</v>
      </c>
    </row>
    <row r="458" spans="1:21" x14ac:dyDescent="0.25">
      <c r="A458" t="s">
        <v>218</v>
      </c>
      <c r="B458" t="s">
        <v>158</v>
      </c>
      <c r="C458" t="s">
        <v>27</v>
      </c>
      <c r="D458" t="s">
        <v>16</v>
      </c>
      <c r="E458" t="s">
        <v>28</v>
      </c>
      <c r="F458" t="s">
        <v>45</v>
      </c>
      <c r="G458" t="s">
        <v>71</v>
      </c>
      <c r="H458">
        <f t="shared" si="35"/>
        <v>17600</v>
      </c>
      <c r="I458">
        <v>2200</v>
      </c>
      <c r="J458">
        <v>2860</v>
      </c>
      <c r="K458">
        <v>8</v>
      </c>
      <c r="L458" t="s">
        <v>902</v>
      </c>
      <c r="M458">
        <v>286</v>
      </c>
      <c r="N458" t="s">
        <v>25</v>
      </c>
      <c r="O458">
        <v>22000</v>
      </c>
      <c r="P458">
        <v>4400</v>
      </c>
      <c r="Q458" s="2">
        <v>0.57430555555555551</v>
      </c>
      <c r="R458">
        <f t="shared" si="36"/>
        <v>22880</v>
      </c>
      <c r="S458">
        <f t="shared" si="37"/>
        <v>15</v>
      </c>
      <c r="T458" t="str">
        <f t="shared" si="38"/>
        <v>Jul</v>
      </c>
      <c r="U458" t="str">
        <f t="shared" si="39"/>
        <v>2024</v>
      </c>
    </row>
    <row r="459" spans="1:21" x14ac:dyDescent="0.25">
      <c r="A459" t="s">
        <v>218</v>
      </c>
      <c r="B459" t="s">
        <v>185</v>
      </c>
      <c r="C459" t="s">
        <v>27</v>
      </c>
      <c r="D459" t="s">
        <v>23</v>
      </c>
      <c r="E459" t="s">
        <v>17</v>
      </c>
      <c r="F459" t="s">
        <v>18</v>
      </c>
      <c r="G459" t="s">
        <v>51</v>
      </c>
      <c r="H459">
        <f t="shared" si="35"/>
        <v>300</v>
      </c>
      <c r="I459">
        <v>60</v>
      </c>
      <c r="J459">
        <v>78</v>
      </c>
      <c r="K459">
        <v>5</v>
      </c>
      <c r="L459" t="s">
        <v>903</v>
      </c>
      <c r="M459">
        <v>45</v>
      </c>
      <c r="N459" t="s">
        <v>20</v>
      </c>
      <c r="O459">
        <v>375</v>
      </c>
      <c r="P459">
        <v>75</v>
      </c>
      <c r="Q459" s="2">
        <v>0.70763888888888893</v>
      </c>
      <c r="R459">
        <f t="shared" si="36"/>
        <v>390</v>
      </c>
      <c r="S459">
        <f t="shared" si="37"/>
        <v>15</v>
      </c>
      <c r="T459" t="str">
        <f t="shared" si="38"/>
        <v>Jul</v>
      </c>
      <c r="U459" t="str">
        <f t="shared" si="39"/>
        <v>2024</v>
      </c>
    </row>
    <row r="460" spans="1:21" x14ac:dyDescent="0.25">
      <c r="A460" t="s">
        <v>218</v>
      </c>
      <c r="B460" t="s">
        <v>59</v>
      </c>
      <c r="C460" t="s">
        <v>27</v>
      </c>
      <c r="D460" t="s">
        <v>16</v>
      </c>
      <c r="E460" t="s">
        <v>17</v>
      </c>
      <c r="F460" t="s">
        <v>45</v>
      </c>
      <c r="G460" t="s">
        <v>76</v>
      </c>
      <c r="H460">
        <f t="shared" si="35"/>
        <v>6000</v>
      </c>
      <c r="I460">
        <v>1200</v>
      </c>
      <c r="J460">
        <v>1560</v>
      </c>
      <c r="K460">
        <v>5</v>
      </c>
      <c r="L460" t="s">
        <v>904</v>
      </c>
      <c r="M460">
        <v>156</v>
      </c>
      <c r="N460" t="s">
        <v>20</v>
      </c>
      <c r="O460">
        <v>7500</v>
      </c>
      <c r="P460">
        <v>1500</v>
      </c>
      <c r="Q460" s="2">
        <v>0.59375</v>
      </c>
      <c r="R460">
        <f t="shared" si="36"/>
        <v>7800</v>
      </c>
      <c r="S460">
        <f t="shared" si="37"/>
        <v>15</v>
      </c>
      <c r="T460" t="str">
        <f t="shared" si="38"/>
        <v>Jul</v>
      </c>
      <c r="U460" t="str">
        <f t="shared" si="39"/>
        <v>2024</v>
      </c>
    </row>
    <row r="461" spans="1:21" x14ac:dyDescent="0.25">
      <c r="A461" t="s">
        <v>219</v>
      </c>
      <c r="B461" t="s">
        <v>165</v>
      </c>
      <c r="C461" t="s">
        <v>27</v>
      </c>
      <c r="D461" t="s">
        <v>16</v>
      </c>
      <c r="E461" t="s">
        <v>28</v>
      </c>
      <c r="F461" t="s">
        <v>45</v>
      </c>
      <c r="G461" t="s">
        <v>106</v>
      </c>
      <c r="H461">
        <f t="shared" si="35"/>
        <v>60000</v>
      </c>
      <c r="I461">
        <v>12000</v>
      </c>
      <c r="J461">
        <v>15600</v>
      </c>
      <c r="K461">
        <v>5</v>
      </c>
      <c r="L461" t="s">
        <v>905</v>
      </c>
      <c r="M461">
        <v>2340</v>
      </c>
      <c r="N461" t="s">
        <v>25</v>
      </c>
      <c r="O461">
        <v>78000</v>
      </c>
      <c r="P461">
        <v>18000</v>
      </c>
      <c r="Q461" s="2">
        <v>0.85</v>
      </c>
      <c r="R461">
        <f t="shared" si="36"/>
        <v>78000</v>
      </c>
      <c r="S461">
        <f t="shared" si="37"/>
        <v>16</v>
      </c>
      <c r="T461" t="str">
        <f t="shared" si="38"/>
        <v>Jul</v>
      </c>
      <c r="U461" t="str">
        <f t="shared" si="39"/>
        <v>2024</v>
      </c>
    </row>
    <row r="462" spans="1:21" x14ac:dyDescent="0.25">
      <c r="A462" t="s">
        <v>219</v>
      </c>
      <c r="B462" t="s">
        <v>214</v>
      </c>
      <c r="C462" t="s">
        <v>66</v>
      </c>
      <c r="D462" t="s">
        <v>23</v>
      </c>
      <c r="E462" t="s">
        <v>28</v>
      </c>
      <c r="F462" t="s">
        <v>45</v>
      </c>
      <c r="G462" t="s">
        <v>71</v>
      </c>
      <c r="H462">
        <f t="shared" si="35"/>
        <v>11000</v>
      </c>
      <c r="I462">
        <v>2200</v>
      </c>
      <c r="J462">
        <v>2860</v>
      </c>
      <c r="K462">
        <v>5</v>
      </c>
      <c r="L462" t="s">
        <v>906</v>
      </c>
      <c r="M462">
        <v>286</v>
      </c>
      <c r="N462" t="s">
        <v>20</v>
      </c>
      <c r="O462">
        <v>13200</v>
      </c>
      <c r="P462">
        <v>2200</v>
      </c>
      <c r="Q462" s="2">
        <v>0.58194444444444449</v>
      </c>
      <c r="R462">
        <f t="shared" si="36"/>
        <v>14300</v>
      </c>
      <c r="S462">
        <f t="shared" si="37"/>
        <v>16</v>
      </c>
      <c r="T462" t="str">
        <f t="shared" si="38"/>
        <v>Jul</v>
      </c>
      <c r="U462" t="str">
        <f t="shared" si="39"/>
        <v>2024</v>
      </c>
    </row>
    <row r="463" spans="1:21" x14ac:dyDescent="0.25">
      <c r="A463" t="s">
        <v>219</v>
      </c>
      <c r="B463" t="s">
        <v>220</v>
      </c>
      <c r="C463" t="s">
        <v>27</v>
      </c>
      <c r="D463" t="s">
        <v>16</v>
      </c>
      <c r="E463" t="s">
        <v>17</v>
      </c>
      <c r="F463" t="s">
        <v>61</v>
      </c>
      <c r="G463" t="s">
        <v>119</v>
      </c>
      <c r="H463">
        <f t="shared" si="35"/>
        <v>2000</v>
      </c>
      <c r="I463">
        <v>500</v>
      </c>
      <c r="J463">
        <v>650</v>
      </c>
      <c r="K463">
        <v>4</v>
      </c>
      <c r="L463" t="s">
        <v>907</v>
      </c>
      <c r="M463">
        <v>100</v>
      </c>
      <c r="N463" t="s">
        <v>25</v>
      </c>
      <c r="O463">
        <v>2400</v>
      </c>
      <c r="P463">
        <v>400</v>
      </c>
      <c r="Q463" s="2">
        <v>0.70277777777777783</v>
      </c>
      <c r="R463">
        <f t="shared" si="36"/>
        <v>2600</v>
      </c>
      <c r="S463">
        <f t="shared" si="37"/>
        <v>16</v>
      </c>
      <c r="T463" t="str">
        <f t="shared" si="38"/>
        <v>Jul</v>
      </c>
      <c r="U463" t="str">
        <f t="shared" si="39"/>
        <v>2024</v>
      </c>
    </row>
    <row r="464" spans="1:21" x14ac:dyDescent="0.25">
      <c r="A464" t="s">
        <v>219</v>
      </c>
      <c r="B464" t="s">
        <v>145</v>
      </c>
      <c r="C464" t="s">
        <v>27</v>
      </c>
      <c r="D464" t="s">
        <v>16</v>
      </c>
      <c r="E464" t="s">
        <v>17</v>
      </c>
      <c r="F464" t="s">
        <v>80</v>
      </c>
      <c r="G464" t="s">
        <v>201</v>
      </c>
      <c r="H464">
        <f t="shared" si="35"/>
        <v>180</v>
      </c>
      <c r="I464">
        <v>30</v>
      </c>
      <c r="J464">
        <v>39</v>
      </c>
      <c r="K464">
        <v>6</v>
      </c>
      <c r="L464" t="s">
        <v>908</v>
      </c>
      <c r="M464">
        <v>11.7</v>
      </c>
      <c r="N464" t="s">
        <v>25</v>
      </c>
      <c r="O464">
        <v>234</v>
      </c>
      <c r="P464">
        <v>54</v>
      </c>
      <c r="Q464" s="2">
        <v>0.6381944444444444</v>
      </c>
      <c r="R464">
        <f t="shared" si="36"/>
        <v>234</v>
      </c>
      <c r="S464">
        <f t="shared" si="37"/>
        <v>16</v>
      </c>
      <c r="T464" t="str">
        <f t="shared" si="38"/>
        <v>Jul</v>
      </c>
      <c r="U464" t="str">
        <f t="shared" si="39"/>
        <v>2024</v>
      </c>
    </row>
    <row r="465" spans="1:21" x14ac:dyDescent="0.25">
      <c r="A465" t="s">
        <v>219</v>
      </c>
      <c r="B465" t="s">
        <v>97</v>
      </c>
      <c r="C465" t="s">
        <v>27</v>
      </c>
      <c r="D465" t="s">
        <v>23</v>
      </c>
      <c r="E465" t="s">
        <v>28</v>
      </c>
      <c r="F465" t="s">
        <v>61</v>
      </c>
      <c r="G465" t="s">
        <v>108</v>
      </c>
      <c r="H465">
        <f t="shared" si="35"/>
        <v>7500</v>
      </c>
      <c r="I465">
        <v>1500</v>
      </c>
      <c r="J465">
        <v>1950</v>
      </c>
      <c r="K465">
        <v>5</v>
      </c>
      <c r="L465" t="s">
        <v>909</v>
      </c>
      <c r="M465">
        <v>195</v>
      </c>
      <c r="N465" t="s">
        <v>25</v>
      </c>
      <c r="O465">
        <v>9375</v>
      </c>
      <c r="P465">
        <v>1875</v>
      </c>
      <c r="Q465" s="2">
        <v>0.51736111111111105</v>
      </c>
      <c r="R465">
        <f t="shared" si="36"/>
        <v>9750</v>
      </c>
      <c r="S465">
        <f t="shared" si="37"/>
        <v>16</v>
      </c>
      <c r="T465" t="str">
        <f t="shared" si="38"/>
        <v>Jul</v>
      </c>
      <c r="U465" t="str">
        <f t="shared" si="39"/>
        <v>2024</v>
      </c>
    </row>
    <row r="466" spans="1:21" x14ac:dyDescent="0.25">
      <c r="A466" t="s">
        <v>219</v>
      </c>
      <c r="B466" t="s">
        <v>112</v>
      </c>
      <c r="C466" t="s">
        <v>27</v>
      </c>
      <c r="D466" t="s">
        <v>23</v>
      </c>
      <c r="E466" t="s">
        <v>28</v>
      </c>
      <c r="F466" t="s">
        <v>45</v>
      </c>
      <c r="G466" t="s">
        <v>92</v>
      </c>
      <c r="H466">
        <f t="shared" si="35"/>
        <v>1750</v>
      </c>
      <c r="I466">
        <v>250</v>
      </c>
      <c r="J466">
        <v>325</v>
      </c>
      <c r="K466">
        <v>7</v>
      </c>
      <c r="L466" t="s">
        <v>910</v>
      </c>
      <c r="M466">
        <v>100</v>
      </c>
      <c r="N466" t="s">
        <v>25</v>
      </c>
      <c r="O466">
        <v>2275</v>
      </c>
      <c r="P466">
        <v>525</v>
      </c>
      <c r="Q466" s="2">
        <v>0.41805555555555557</v>
      </c>
      <c r="R466">
        <f t="shared" si="36"/>
        <v>2275</v>
      </c>
      <c r="S466">
        <f t="shared" si="37"/>
        <v>16</v>
      </c>
      <c r="T466" t="str">
        <f t="shared" si="38"/>
        <v>Jul</v>
      </c>
      <c r="U466" t="str">
        <f t="shared" si="39"/>
        <v>2024</v>
      </c>
    </row>
    <row r="467" spans="1:21" x14ac:dyDescent="0.25">
      <c r="A467" t="s">
        <v>219</v>
      </c>
      <c r="B467" t="s">
        <v>189</v>
      </c>
      <c r="C467" t="s">
        <v>27</v>
      </c>
      <c r="D467" t="s">
        <v>23</v>
      </c>
      <c r="E467" t="s">
        <v>17</v>
      </c>
      <c r="F467" t="s">
        <v>18</v>
      </c>
      <c r="G467" t="s">
        <v>40</v>
      </c>
      <c r="H467">
        <f t="shared" si="35"/>
        <v>450</v>
      </c>
      <c r="I467">
        <v>90</v>
      </c>
      <c r="J467">
        <v>117</v>
      </c>
      <c r="K467">
        <v>5</v>
      </c>
      <c r="L467" t="s">
        <v>911</v>
      </c>
      <c r="M467">
        <v>58.5</v>
      </c>
      <c r="N467" t="s">
        <v>25</v>
      </c>
      <c r="O467">
        <v>585</v>
      </c>
      <c r="P467">
        <v>135</v>
      </c>
      <c r="Q467" s="2">
        <v>0.79027777777777775</v>
      </c>
      <c r="R467">
        <f t="shared" si="36"/>
        <v>585</v>
      </c>
      <c r="S467">
        <f t="shared" si="37"/>
        <v>16</v>
      </c>
      <c r="T467" t="str">
        <f t="shared" si="38"/>
        <v>Jul</v>
      </c>
      <c r="U467" t="str">
        <f t="shared" si="39"/>
        <v>2024</v>
      </c>
    </row>
    <row r="468" spans="1:21" x14ac:dyDescent="0.25">
      <c r="A468" t="s">
        <v>219</v>
      </c>
      <c r="B468" t="s">
        <v>140</v>
      </c>
      <c r="C468" t="s">
        <v>27</v>
      </c>
      <c r="D468" t="s">
        <v>16</v>
      </c>
      <c r="E468" t="s">
        <v>28</v>
      </c>
      <c r="F468" t="s">
        <v>18</v>
      </c>
      <c r="G468" t="s">
        <v>19</v>
      </c>
      <c r="H468">
        <f t="shared" si="35"/>
        <v>1000</v>
      </c>
      <c r="I468">
        <v>250</v>
      </c>
      <c r="J468">
        <v>325</v>
      </c>
      <c r="K468">
        <v>4</v>
      </c>
      <c r="L468" t="s">
        <v>912</v>
      </c>
      <c r="M468">
        <v>100</v>
      </c>
      <c r="N468" t="s">
        <v>38</v>
      </c>
      <c r="O468">
        <v>1300</v>
      </c>
      <c r="P468">
        <v>300</v>
      </c>
      <c r="Q468" s="2">
        <v>0.64652777777777781</v>
      </c>
      <c r="R468">
        <f t="shared" si="36"/>
        <v>1300</v>
      </c>
      <c r="S468">
        <f t="shared" si="37"/>
        <v>16</v>
      </c>
      <c r="T468" t="str">
        <f t="shared" si="38"/>
        <v>Jul</v>
      </c>
      <c r="U468" t="str">
        <f t="shared" si="39"/>
        <v>2024</v>
      </c>
    </row>
    <row r="469" spans="1:21" x14ac:dyDescent="0.25">
      <c r="A469" t="s">
        <v>219</v>
      </c>
      <c r="B469" t="s">
        <v>83</v>
      </c>
      <c r="C469" t="s">
        <v>27</v>
      </c>
      <c r="D469" t="s">
        <v>16</v>
      </c>
      <c r="E469" t="s">
        <v>28</v>
      </c>
      <c r="F469" t="s">
        <v>45</v>
      </c>
      <c r="G469" t="s">
        <v>54</v>
      </c>
      <c r="H469">
        <f t="shared" si="35"/>
        <v>4000</v>
      </c>
      <c r="I469">
        <v>800</v>
      </c>
      <c r="J469">
        <v>1040</v>
      </c>
      <c r="K469">
        <v>5</v>
      </c>
      <c r="L469" t="s">
        <v>913</v>
      </c>
      <c r="M469">
        <v>104</v>
      </c>
      <c r="N469" t="s">
        <v>20</v>
      </c>
      <c r="O469">
        <v>5200</v>
      </c>
      <c r="P469">
        <v>1200</v>
      </c>
      <c r="Q469" s="2">
        <v>0.47361111111111115</v>
      </c>
      <c r="R469">
        <f t="shared" si="36"/>
        <v>5200</v>
      </c>
      <c r="S469">
        <f t="shared" si="37"/>
        <v>16</v>
      </c>
      <c r="T469" t="str">
        <f t="shared" si="38"/>
        <v>Jul</v>
      </c>
      <c r="U469" t="str">
        <f t="shared" si="39"/>
        <v>2024</v>
      </c>
    </row>
    <row r="470" spans="1:21" x14ac:dyDescent="0.25">
      <c r="A470" t="s">
        <v>219</v>
      </c>
      <c r="B470" t="s">
        <v>158</v>
      </c>
      <c r="C470" t="s">
        <v>27</v>
      </c>
      <c r="D470" t="s">
        <v>23</v>
      </c>
      <c r="E470" t="s">
        <v>17</v>
      </c>
      <c r="F470" t="s">
        <v>18</v>
      </c>
      <c r="G470" t="s">
        <v>43</v>
      </c>
      <c r="H470">
        <f t="shared" si="35"/>
        <v>100</v>
      </c>
      <c r="I470">
        <v>20</v>
      </c>
      <c r="J470">
        <v>26</v>
      </c>
      <c r="K470">
        <v>5</v>
      </c>
      <c r="L470" t="s">
        <v>914</v>
      </c>
      <c r="M470">
        <v>13</v>
      </c>
      <c r="N470" t="s">
        <v>25</v>
      </c>
      <c r="O470">
        <v>130</v>
      </c>
      <c r="P470">
        <v>30</v>
      </c>
      <c r="Q470" s="2">
        <v>0.54999999999999993</v>
      </c>
      <c r="R470">
        <f t="shared" si="36"/>
        <v>130</v>
      </c>
      <c r="S470">
        <f t="shared" si="37"/>
        <v>16</v>
      </c>
      <c r="T470" t="str">
        <f t="shared" si="38"/>
        <v>Jul</v>
      </c>
      <c r="U470" t="str">
        <f t="shared" si="39"/>
        <v>2024</v>
      </c>
    </row>
    <row r="471" spans="1:21" x14ac:dyDescent="0.25">
      <c r="A471" t="s">
        <v>219</v>
      </c>
      <c r="B471" t="s">
        <v>134</v>
      </c>
      <c r="C471" t="s">
        <v>66</v>
      </c>
      <c r="D471" t="s">
        <v>23</v>
      </c>
      <c r="E471" t="s">
        <v>28</v>
      </c>
      <c r="F471" t="s">
        <v>45</v>
      </c>
      <c r="G471" t="s">
        <v>71</v>
      </c>
      <c r="H471">
        <f t="shared" si="35"/>
        <v>15400</v>
      </c>
      <c r="I471">
        <v>2200</v>
      </c>
      <c r="J471">
        <v>2860</v>
      </c>
      <c r="K471">
        <v>7</v>
      </c>
      <c r="L471" t="s">
        <v>915</v>
      </c>
      <c r="M471">
        <v>286</v>
      </c>
      <c r="N471" t="s">
        <v>20</v>
      </c>
      <c r="O471">
        <v>20020</v>
      </c>
      <c r="P471">
        <v>4620</v>
      </c>
      <c r="Q471" s="2">
        <v>0.7729166666666667</v>
      </c>
      <c r="R471">
        <f t="shared" si="36"/>
        <v>20020</v>
      </c>
      <c r="S471">
        <f t="shared" si="37"/>
        <v>16</v>
      </c>
      <c r="T471" t="str">
        <f t="shared" si="38"/>
        <v>Jul</v>
      </c>
      <c r="U471" t="str">
        <f t="shared" si="39"/>
        <v>2024</v>
      </c>
    </row>
    <row r="472" spans="1:21" x14ac:dyDescent="0.25">
      <c r="A472" t="s">
        <v>219</v>
      </c>
      <c r="B472" t="s">
        <v>75</v>
      </c>
      <c r="C472" t="s">
        <v>27</v>
      </c>
      <c r="D472" t="s">
        <v>23</v>
      </c>
      <c r="E472" t="s">
        <v>17</v>
      </c>
      <c r="F472" t="s">
        <v>45</v>
      </c>
      <c r="G472" t="s">
        <v>199</v>
      </c>
      <c r="H472">
        <f t="shared" si="35"/>
        <v>40000</v>
      </c>
      <c r="I472">
        <v>5000</v>
      </c>
      <c r="J472">
        <v>6500</v>
      </c>
      <c r="K472">
        <v>8</v>
      </c>
      <c r="L472" t="s">
        <v>916</v>
      </c>
      <c r="M472">
        <v>650</v>
      </c>
      <c r="N472" t="s">
        <v>25</v>
      </c>
      <c r="O472">
        <v>52000</v>
      </c>
      <c r="P472">
        <v>12000</v>
      </c>
      <c r="Q472" s="2">
        <v>0.41805555555555557</v>
      </c>
      <c r="R472">
        <f t="shared" si="36"/>
        <v>52000</v>
      </c>
      <c r="S472">
        <f t="shared" si="37"/>
        <v>16</v>
      </c>
      <c r="T472" t="str">
        <f t="shared" si="38"/>
        <v>Jul</v>
      </c>
      <c r="U472" t="str">
        <f t="shared" si="39"/>
        <v>2024</v>
      </c>
    </row>
    <row r="473" spans="1:21" x14ac:dyDescent="0.25">
      <c r="A473" t="s">
        <v>219</v>
      </c>
      <c r="B473" t="s">
        <v>107</v>
      </c>
      <c r="C473" t="s">
        <v>27</v>
      </c>
      <c r="D473" t="s">
        <v>23</v>
      </c>
      <c r="E473" t="s">
        <v>17</v>
      </c>
      <c r="F473" t="s">
        <v>61</v>
      </c>
      <c r="G473" t="s">
        <v>128</v>
      </c>
      <c r="H473">
        <f t="shared" si="35"/>
        <v>1800</v>
      </c>
      <c r="I473">
        <v>300</v>
      </c>
      <c r="J473">
        <v>390</v>
      </c>
      <c r="K473">
        <v>6</v>
      </c>
      <c r="L473" t="s">
        <v>917</v>
      </c>
      <c r="M473">
        <v>100</v>
      </c>
      <c r="N473" t="s">
        <v>38</v>
      </c>
      <c r="O473">
        <v>2250</v>
      </c>
      <c r="P473">
        <v>450</v>
      </c>
      <c r="Q473" s="2">
        <v>0.47291666666666665</v>
      </c>
      <c r="R473">
        <f t="shared" si="36"/>
        <v>2340</v>
      </c>
      <c r="S473">
        <f t="shared" si="37"/>
        <v>16</v>
      </c>
      <c r="T473" t="str">
        <f t="shared" si="38"/>
        <v>Jul</v>
      </c>
      <c r="U473" t="str">
        <f t="shared" si="39"/>
        <v>2024</v>
      </c>
    </row>
    <row r="474" spans="1:21" x14ac:dyDescent="0.25">
      <c r="A474" t="s">
        <v>219</v>
      </c>
      <c r="B474" t="s">
        <v>189</v>
      </c>
      <c r="C474" t="s">
        <v>27</v>
      </c>
      <c r="D474" t="s">
        <v>16</v>
      </c>
      <c r="E474" t="s">
        <v>17</v>
      </c>
      <c r="F474" t="s">
        <v>18</v>
      </c>
      <c r="G474" t="s">
        <v>130</v>
      </c>
      <c r="H474">
        <f t="shared" si="35"/>
        <v>225</v>
      </c>
      <c r="I474">
        <v>45</v>
      </c>
      <c r="J474">
        <v>59</v>
      </c>
      <c r="K474">
        <v>5</v>
      </c>
      <c r="L474" t="s">
        <v>918</v>
      </c>
      <c r="M474">
        <v>25.875</v>
      </c>
      <c r="N474" t="s">
        <v>38</v>
      </c>
      <c r="O474">
        <v>258.75</v>
      </c>
      <c r="P474">
        <v>33.75</v>
      </c>
      <c r="Q474" s="2">
        <v>0.50694444444444442</v>
      </c>
      <c r="R474">
        <f t="shared" si="36"/>
        <v>295</v>
      </c>
      <c r="S474">
        <f t="shared" si="37"/>
        <v>16</v>
      </c>
      <c r="T474" t="str">
        <f t="shared" si="38"/>
        <v>Jul</v>
      </c>
      <c r="U474" t="str">
        <f t="shared" si="39"/>
        <v>2024</v>
      </c>
    </row>
    <row r="475" spans="1:21" x14ac:dyDescent="0.25">
      <c r="A475" t="s">
        <v>219</v>
      </c>
      <c r="B475" t="s">
        <v>146</v>
      </c>
      <c r="C475" t="s">
        <v>27</v>
      </c>
      <c r="D475" t="s">
        <v>16</v>
      </c>
      <c r="E475" t="s">
        <v>28</v>
      </c>
      <c r="F475" t="s">
        <v>18</v>
      </c>
      <c r="G475" t="s">
        <v>34</v>
      </c>
      <c r="H475">
        <f t="shared" si="35"/>
        <v>160</v>
      </c>
      <c r="I475">
        <v>40</v>
      </c>
      <c r="J475">
        <v>52</v>
      </c>
      <c r="K475">
        <v>4</v>
      </c>
      <c r="L475" t="s">
        <v>919</v>
      </c>
      <c r="M475">
        <v>18.399999999999999</v>
      </c>
      <c r="N475" t="s">
        <v>38</v>
      </c>
      <c r="O475">
        <v>184</v>
      </c>
      <c r="P475">
        <v>24</v>
      </c>
      <c r="Q475" s="2">
        <v>0.4861111111111111</v>
      </c>
      <c r="R475">
        <f t="shared" si="36"/>
        <v>208</v>
      </c>
      <c r="S475">
        <f t="shared" si="37"/>
        <v>16</v>
      </c>
      <c r="T475" t="str">
        <f t="shared" si="38"/>
        <v>Jul</v>
      </c>
      <c r="U475" t="str">
        <f t="shared" si="39"/>
        <v>2024</v>
      </c>
    </row>
    <row r="476" spans="1:21" x14ac:dyDescent="0.25">
      <c r="A476" t="s">
        <v>219</v>
      </c>
      <c r="B476" t="s">
        <v>194</v>
      </c>
      <c r="C476" t="s">
        <v>115</v>
      </c>
      <c r="D476" t="s">
        <v>16</v>
      </c>
      <c r="E476" t="s">
        <v>17</v>
      </c>
      <c r="F476" t="s">
        <v>29</v>
      </c>
      <c r="G476" t="s">
        <v>30</v>
      </c>
      <c r="H476">
        <f t="shared" si="35"/>
        <v>360</v>
      </c>
      <c r="I476">
        <v>180</v>
      </c>
      <c r="J476">
        <v>234</v>
      </c>
      <c r="K476">
        <v>2</v>
      </c>
      <c r="L476" t="s">
        <v>920</v>
      </c>
      <c r="M476">
        <v>31.5</v>
      </c>
      <c r="N476" t="s">
        <v>20</v>
      </c>
      <c r="O476">
        <v>450</v>
      </c>
      <c r="P476">
        <v>90</v>
      </c>
      <c r="Q476" s="2">
        <v>0.7715277777777777</v>
      </c>
      <c r="R476">
        <f t="shared" si="36"/>
        <v>468</v>
      </c>
      <c r="S476">
        <f t="shared" si="37"/>
        <v>16</v>
      </c>
      <c r="T476" t="str">
        <f t="shared" si="38"/>
        <v>Jul</v>
      </c>
      <c r="U476" t="str">
        <f t="shared" si="39"/>
        <v>2024</v>
      </c>
    </row>
    <row r="477" spans="1:21" x14ac:dyDescent="0.25">
      <c r="A477" t="s">
        <v>219</v>
      </c>
      <c r="B477" t="s">
        <v>21</v>
      </c>
      <c r="C477" t="s">
        <v>22</v>
      </c>
      <c r="D477" t="s">
        <v>16</v>
      </c>
      <c r="E477" t="s">
        <v>28</v>
      </c>
      <c r="F477" t="s">
        <v>29</v>
      </c>
      <c r="G477" t="s">
        <v>178</v>
      </c>
      <c r="H477">
        <f t="shared" si="35"/>
        <v>800</v>
      </c>
      <c r="I477">
        <v>200</v>
      </c>
      <c r="J477">
        <v>260</v>
      </c>
      <c r="K477">
        <v>4</v>
      </c>
      <c r="L477" t="s">
        <v>921</v>
      </c>
      <c r="M477">
        <v>100</v>
      </c>
      <c r="N477" t="s">
        <v>38</v>
      </c>
      <c r="O477">
        <v>1040</v>
      </c>
      <c r="P477">
        <v>240</v>
      </c>
      <c r="Q477" s="2">
        <v>0.74861111111111101</v>
      </c>
      <c r="R477">
        <f t="shared" si="36"/>
        <v>1040</v>
      </c>
      <c r="S477">
        <f t="shared" si="37"/>
        <v>16</v>
      </c>
      <c r="T477" t="str">
        <f t="shared" si="38"/>
        <v>Jul</v>
      </c>
      <c r="U477" t="str">
        <f t="shared" si="39"/>
        <v>2024</v>
      </c>
    </row>
    <row r="478" spans="1:21" x14ac:dyDescent="0.25">
      <c r="A478" t="s">
        <v>221</v>
      </c>
      <c r="B478" t="s">
        <v>107</v>
      </c>
      <c r="C478" t="s">
        <v>27</v>
      </c>
      <c r="D478" t="s">
        <v>16</v>
      </c>
      <c r="E478" t="s">
        <v>17</v>
      </c>
      <c r="F478" t="s">
        <v>18</v>
      </c>
      <c r="G478" t="s">
        <v>121</v>
      </c>
      <c r="H478">
        <f t="shared" si="35"/>
        <v>55</v>
      </c>
      <c r="I478">
        <v>55</v>
      </c>
      <c r="J478">
        <v>72</v>
      </c>
      <c r="K478">
        <v>1</v>
      </c>
      <c r="L478" t="s">
        <v>922</v>
      </c>
      <c r="M478">
        <v>5.0049999999999999</v>
      </c>
      <c r="N478" t="s">
        <v>20</v>
      </c>
      <c r="O478">
        <v>71.5</v>
      </c>
      <c r="P478">
        <v>16.5</v>
      </c>
      <c r="Q478" s="2">
        <v>0.71111111111111114</v>
      </c>
      <c r="R478">
        <f t="shared" si="36"/>
        <v>72</v>
      </c>
      <c r="S478">
        <f t="shared" si="37"/>
        <v>17</v>
      </c>
      <c r="T478" t="str">
        <f t="shared" si="38"/>
        <v>Jul</v>
      </c>
      <c r="U478" t="str">
        <f t="shared" si="39"/>
        <v>2024</v>
      </c>
    </row>
    <row r="479" spans="1:21" x14ac:dyDescent="0.25">
      <c r="A479" t="s">
        <v>221</v>
      </c>
      <c r="B479" t="s">
        <v>95</v>
      </c>
      <c r="C479" t="s">
        <v>66</v>
      </c>
      <c r="D479" t="s">
        <v>23</v>
      </c>
      <c r="E479" t="s">
        <v>17</v>
      </c>
      <c r="F479" t="s">
        <v>45</v>
      </c>
      <c r="G479" t="s">
        <v>199</v>
      </c>
      <c r="H479">
        <f t="shared" si="35"/>
        <v>5000</v>
      </c>
      <c r="I479">
        <v>5000</v>
      </c>
      <c r="J479">
        <v>6500</v>
      </c>
      <c r="K479">
        <v>1</v>
      </c>
      <c r="L479" t="s">
        <v>923</v>
      </c>
      <c r="M479">
        <v>650</v>
      </c>
      <c r="N479" t="s">
        <v>38</v>
      </c>
      <c r="O479">
        <v>6250</v>
      </c>
      <c r="P479">
        <v>1250</v>
      </c>
      <c r="Q479" s="2">
        <v>0.85763888888888884</v>
      </c>
      <c r="R479">
        <f t="shared" si="36"/>
        <v>6500</v>
      </c>
      <c r="S479">
        <f t="shared" si="37"/>
        <v>17</v>
      </c>
      <c r="T479" t="str">
        <f t="shared" si="38"/>
        <v>Jul</v>
      </c>
      <c r="U479" t="str">
        <f t="shared" si="39"/>
        <v>2024</v>
      </c>
    </row>
    <row r="480" spans="1:21" x14ac:dyDescent="0.25">
      <c r="A480" t="s">
        <v>221</v>
      </c>
      <c r="B480" t="s">
        <v>191</v>
      </c>
      <c r="C480" t="s">
        <v>27</v>
      </c>
      <c r="D480" t="s">
        <v>23</v>
      </c>
      <c r="E480" t="s">
        <v>28</v>
      </c>
      <c r="F480" t="s">
        <v>29</v>
      </c>
      <c r="G480" t="s">
        <v>87</v>
      </c>
      <c r="H480">
        <f t="shared" si="35"/>
        <v>500</v>
      </c>
      <c r="I480">
        <v>100</v>
      </c>
      <c r="J480">
        <v>130</v>
      </c>
      <c r="K480">
        <v>5</v>
      </c>
      <c r="L480" t="s">
        <v>924</v>
      </c>
      <c r="M480">
        <v>57.5</v>
      </c>
      <c r="N480" t="s">
        <v>25</v>
      </c>
      <c r="O480">
        <v>575</v>
      </c>
      <c r="P480">
        <v>75</v>
      </c>
      <c r="Q480" s="2">
        <v>0.67361111111111116</v>
      </c>
      <c r="R480">
        <f t="shared" si="36"/>
        <v>650</v>
      </c>
      <c r="S480">
        <f t="shared" si="37"/>
        <v>17</v>
      </c>
      <c r="T480" t="str">
        <f t="shared" si="38"/>
        <v>Jul</v>
      </c>
      <c r="U480" t="str">
        <f t="shared" si="39"/>
        <v>2024</v>
      </c>
    </row>
    <row r="481" spans="1:21" x14ac:dyDescent="0.25">
      <c r="A481" t="s">
        <v>221</v>
      </c>
      <c r="B481" t="s">
        <v>179</v>
      </c>
      <c r="C481" t="s">
        <v>27</v>
      </c>
      <c r="D481" t="s">
        <v>16</v>
      </c>
      <c r="E481" t="s">
        <v>28</v>
      </c>
      <c r="F481" t="s">
        <v>61</v>
      </c>
      <c r="G481" t="s">
        <v>62</v>
      </c>
      <c r="H481">
        <f t="shared" si="35"/>
        <v>4500</v>
      </c>
      <c r="I481">
        <v>900</v>
      </c>
      <c r="J481">
        <v>1170</v>
      </c>
      <c r="K481">
        <v>5</v>
      </c>
      <c r="L481" t="s">
        <v>925</v>
      </c>
      <c r="M481">
        <v>117</v>
      </c>
      <c r="N481" t="s">
        <v>20</v>
      </c>
      <c r="O481">
        <v>5850</v>
      </c>
      <c r="P481">
        <v>1350</v>
      </c>
      <c r="Q481" s="2">
        <v>0.70416666666666661</v>
      </c>
      <c r="R481">
        <f t="shared" si="36"/>
        <v>5850</v>
      </c>
      <c r="S481">
        <f t="shared" si="37"/>
        <v>17</v>
      </c>
      <c r="T481" t="str">
        <f t="shared" si="38"/>
        <v>Jul</v>
      </c>
      <c r="U481" t="str">
        <f t="shared" si="39"/>
        <v>2024</v>
      </c>
    </row>
    <row r="482" spans="1:21" x14ac:dyDescent="0.25">
      <c r="A482" t="s">
        <v>221</v>
      </c>
      <c r="B482" t="s">
        <v>189</v>
      </c>
      <c r="C482" t="s">
        <v>27</v>
      </c>
      <c r="D482" t="s">
        <v>16</v>
      </c>
      <c r="E482" t="s">
        <v>17</v>
      </c>
      <c r="F482" t="s">
        <v>45</v>
      </c>
      <c r="G482" t="s">
        <v>67</v>
      </c>
      <c r="H482">
        <f t="shared" si="35"/>
        <v>14000</v>
      </c>
      <c r="I482">
        <v>3500</v>
      </c>
      <c r="J482">
        <v>4550</v>
      </c>
      <c r="K482">
        <v>4</v>
      </c>
      <c r="L482" t="s">
        <v>926</v>
      </c>
      <c r="M482">
        <v>455</v>
      </c>
      <c r="N482" t="s">
        <v>20</v>
      </c>
      <c r="O482">
        <v>18200</v>
      </c>
      <c r="P482">
        <v>4200</v>
      </c>
      <c r="Q482" s="2">
        <v>0.42430555555555555</v>
      </c>
      <c r="R482">
        <f t="shared" si="36"/>
        <v>18200</v>
      </c>
      <c r="S482">
        <f t="shared" si="37"/>
        <v>17</v>
      </c>
      <c r="T482" t="str">
        <f t="shared" si="38"/>
        <v>Jul</v>
      </c>
      <c r="U482" t="str">
        <f t="shared" si="39"/>
        <v>2024</v>
      </c>
    </row>
    <row r="483" spans="1:21" x14ac:dyDescent="0.25">
      <c r="A483" t="s">
        <v>221</v>
      </c>
      <c r="B483" t="s">
        <v>162</v>
      </c>
      <c r="C483" t="s">
        <v>15</v>
      </c>
      <c r="D483" t="s">
        <v>16</v>
      </c>
      <c r="E483" t="s">
        <v>28</v>
      </c>
      <c r="F483" t="s">
        <v>45</v>
      </c>
      <c r="G483" t="s">
        <v>106</v>
      </c>
      <c r="H483">
        <f t="shared" si="35"/>
        <v>84000</v>
      </c>
      <c r="I483">
        <v>12000</v>
      </c>
      <c r="J483">
        <v>15600</v>
      </c>
      <c r="K483">
        <v>7</v>
      </c>
      <c r="L483" t="s">
        <v>927</v>
      </c>
      <c r="M483">
        <v>2340</v>
      </c>
      <c r="N483" t="s">
        <v>25</v>
      </c>
      <c r="O483">
        <v>109200</v>
      </c>
      <c r="P483">
        <v>25200</v>
      </c>
      <c r="Q483" s="2">
        <v>0.47638888888888892</v>
      </c>
      <c r="R483">
        <f t="shared" si="36"/>
        <v>109200</v>
      </c>
      <c r="S483">
        <f t="shared" si="37"/>
        <v>17</v>
      </c>
      <c r="T483" t="str">
        <f t="shared" si="38"/>
        <v>Jul</v>
      </c>
      <c r="U483" t="str">
        <f t="shared" si="39"/>
        <v>2024</v>
      </c>
    </row>
    <row r="484" spans="1:21" x14ac:dyDescent="0.25">
      <c r="A484" t="s">
        <v>221</v>
      </c>
      <c r="B484" t="s">
        <v>137</v>
      </c>
      <c r="C484" t="s">
        <v>15</v>
      </c>
      <c r="D484" t="s">
        <v>16</v>
      </c>
      <c r="E484" t="s">
        <v>28</v>
      </c>
      <c r="F484" t="s">
        <v>18</v>
      </c>
      <c r="G484" t="s">
        <v>100</v>
      </c>
      <c r="H484">
        <f t="shared" si="35"/>
        <v>200</v>
      </c>
      <c r="I484">
        <v>40</v>
      </c>
      <c r="J484">
        <v>52</v>
      </c>
      <c r="K484">
        <v>5</v>
      </c>
      <c r="L484" t="s">
        <v>928</v>
      </c>
      <c r="M484">
        <v>18.2</v>
      </c>
      <c r="N484" t="s">
        <v>20</v>
      </c>
      <c r="O484">
        <v>260</v>
      </c>
      <c r="P484">
        <v>60</v>
      </c>
      <c r="Q484" s="2">
        <v>0.8534722222222223</v>
      </c>
      <c r="R484">
        <f t="shared" si="36"/>
        <v>260</v>
      </c>
      <c r="S484">
        <f t="shared" si="37"/>
        <v>17</v>
      </c>
      <c r="T484" t="str">
        <f t="shared" si="38"/>
        <v>Jul</v>
      </c>
      <c r="U484" t="str">
        <f t="shared" si="39"/>
        <v>2024</v>
      </c>
    </row>
    <row r="485" spans="1:21" x14ac:dyDescent="0.25">
      <c r="A485" t="s">
        <v>221</v>
      </c>
      <c r="B485" t="s">
        <v>118</v>
      </c>
      <c r="C485" t="s">
        <v>27</v>
      </c>
      <c r="D485" t="s">
        <v>16</v>
      </c>
      <c r="E485" t="s">
        <v>28</v>
      </c>
      <c r="F485" t="s">
        <v>18</v>
      </c>
      <c r="G485" t="s">
        <v>113</v>
      </c>
      <c r="H485">
        <f t="shared" si="35"/>
        <v>40</v>
      </c>
      <c r="I485">
        <v>20</v>
      </c>
      <c r="J485">
        <v>26</v>
      </c>
      <c r="K485">
        <v>2</v>
      </c>
      <c r="L485" t="s">
        <v>929</v>
      </c>
      <c r="M485">
        <v>3.22</v>
      </c>
      <c r="N485" t="s">
        <v>20</v>
      </c>
      <c r="O485">
        <v>46</v>
      </c>
      <c r="P485">
        <v>6</v>
      </c>
      <c r="Q485" s="2">
        <v>0.5083333333333333</v>
      </c>
      <c r="R485">
        <f t="shared" si="36"/>
        <v>52</v>
      </c>
      <c r="S485">
        <f t="shared" si="37"/>
        <v>17</v>
      </c>
      <c r="T485" t="str">
        <f t="shared" si="38"/>
        <v>Jul</v>
      </c>
      <c r="U485" t="str">
        <f t="shared" si="39"/>
        <v>2024</v>
      </c>
    </row>
    <row r="486" spans="1:21" x14ac:dyDescent="0.25">
      <c r="A486" t="s">
        <v>221</v>
      </c>
      <c r="B486" t="s">
        <v>65</v>
      </c>
      <c r="C486" t="s">
        <v>66</v>
      </c>
      <c r="D486" t="s">
        <v>16</v>
      </c>
      <c r="E486" t="s">
        <v>17</v>
      </c>
      <c r="F486" t="s">
        <v>45</v>
      </c>
      <c r="G486" t="s">
        <v>67</v>
      </c>
      <c r="H486">
        <f t="shared" si="35"/>
        <v>14000</v>
      </c>
      <c r="I486">
        <v>3500</v>
      </c>
      <c r="J486">
        <v>4550</v>
      </c>
      <c r="K486">
        <v>4</v>
      </c>
      <c r="L486" t="s">
        <v>930</v>
      </c>
      <c r="M486">
        <v>455</v>
      </c>
      <c r="N486" t="s">
        <v>25</v>
      </c>
      <c r="O486">
        <v>17500</v>
      </c>
      <c r="P486">
        <v>3500</v>
      </c>
      <c r="Q486" s="2">
        <v>0.54513888888888895</v>
      </c>
      <c r="R486">
        <f t="shared" si="36"/>
        <v>18200</v>
      </c>
      <c r="S486">
        <f t="shared" si="37"/>
        <v>17</v>
      </c>
      <c r="T486" t="str">
        <f t="shared" si="38"/>
        <v>Jul</v>
      </c>
      <c r="U486" t="str">
        <f t="shared" si="39"/>
        <v>2024</v>
      </c>
    </row>
    <row r="487" spans="1:21" x14ac:dyDescent="0.25">
      <c r="A487" t="s">
        <v>221</v>
      </c>
      <c r="B487" t="s">
        <v>136</v>
      </c>
      <c r="C487" t="s">
        <v>15</v>
      </c>
      <c r="D487" t="s">
        <v>16</v>
      </c>
      <c r="E487" t="s">
        <v>17</v>
      </c>
      <c r="F487" t="s">
        <v>18</v>
      </c>
      <c r="G487" t="s">
        <v>121</v>
      </c>
      <c r="H487">
        <f t="shared" si="35"/>
        <v>385</v>
      </c>
      <c r="I487">
        <v>55</v>
      </c>
      <c r="J487">
        <v>72</v>
      </c>
      <c r="K487">
        <v>7</v>
      </c>
      <c r="L487" t="s">
        <v>931</v>
      </c>
      <c r="M487">
        <v>33.6875</v>
      </c>
      <c r="N487" t="s">
        <v>20</v>
      </c>
      <c r="O487">
        <v>481.25</v>
      </c>
      <c r="P487">
        <v>96.25</v>
      </c>
      <c r="Q487" s="2">
        <v>0.67986111111111114</v>
      </c>
      <c r="R487">
        <f t="shared" si="36"/>
        <v>504</v>
      </c>
      <c r="S487">
        <f t="shared" si="37"/>
        <v>17</v>
      </c>
      <c r="T487" t="str">
        <f t="shared" si="38"/>
        <v>Jul</v>
      </c>
      <c r="U487" t="str">
        <f t="shared" si="39"/>
        <v>2024</v>
      </c>
    </row>
    <row r="488" spans="1:21" x14ac:dyDescent="0.25">
      <c r="A488" t="s">
        <v>221</v>
      </c>
      <c r="B488" t="s">
        <v>198</v>
      </c>
      <c r="C488" t="s">
        <v>15</v>
      </c>
      <c r="D488" t="s">
        <v>16</v>
      </c>
      <c r="E488" t="s">
        <v>17</v>
      </c>
      <c r="F488" t="s">
        <v>29</v>
      </c>
      <c r="G488" t="s">
        <v>87</v>
      </c>
      <c r="H488">
        <f t="shared" si="35"/>
        <v>300</v>
      </c>
      <c r="I488">
        <v>100</v>
      </c>
      <c r="J488">
        <v>130</v>
      </c>
      <c r="K488">
        <v>3</v>
      </c>
      <c r="L488" t="s">
        <v>932</v>
      </c>
      <c r="M488">
        <v>26.25</v>
      </c>
      <c r="N488" t="s">
        <v>20</v>
      </c>
      <c r="O488">
        <v>375</v>
      </c>
      <c r="P488">
        <v>75</v>
      </c>
      <c r="Q488" s="2">
        <v>0.82500000000000007</v>
      </c>
      <c r="R488">
        <f t="shared" si="36"/>
        <v>390</v>
      </c>
      <c r="S488">
        <f t="shared" si="37"/>
        <v>17</v>
      </c>
      <c r="T488" t="str">
        <f t="shared" si="38"/>
        <v>Jul</v>
      </c>
      <c r="U488" t="str">
        <f t="shared" si="39"/>
        <v>2024</v>
      </c>
    </row>
    <row r="489" spans="1:21" x14ac:dyDescent="0.25">
      <c r="A489" t="s">
        <v>221</v>
      </c>
      <c r="B489" t="s">
        <v>77</v>
      </c>
      <c r="C489" t="s">
        <v>42</v>
      </c>
      <c r="D489" t="s">
        <v>16</v>
      </c>
      <c r="E489" t="s">
        <v>17</v>
      </c>
      <c r="F489" t="s">
        <v>29</v>
      </c>
      <c r="G489" t="s">
        <v>210</v>
      </c>
      <c r="H489">
        <f t="shared" si="35"/>
        <v>475</v>
      </c>
      <c r="I489">
        <v>95</v>
      </c>
      <c r="J489">
        <v>124</v>
      </c>
      <c r="K489">
        <v>5</v>
      </c>
      <c r="L489" t="s">
        <v>933</v>
      </c>
      <c r="M489">
        <v>29.6875</v>
      </c>
      <c r="N489" t="s">
        <v>25</v>
      </c>
      <c r="O489">
        <v>593.75</v>
      </c>
      <c r="P489">
        <v>118.75</v>
      </c>
      <c r="Q489" s="2">
        <v>0.64236111111111105</v>
      </c>
      <c r="R489">
        <f t="shared" si="36"/>
        <v>620</v>
      </c>
      <c r="S489">
        <f t="shared" si="37"/>
        <v>17</v>
      </c>
      <c r="T489" t="str">
        <f t="shared" si="38"/>
        <v>Jul</v>
      </c>
      <c r="U489" t="str">
        <f t="shared" si="39"/>
        <v>2024</v>
      </c>
    </row>
    <row r="490" spans="1:21" x14ac:dyDescent="0.25">
      <c r="A490" t="s">
        <v>221</v>
      </c>
      <c r="B490" t="s">
        <v>37</v>
      </c>
      <c r="C490" t="s">
        <v>15</v>
      </c>
      <c r="D490" t="s">
        <v>16</v>
      </c>
      <c r="E490" t="s">
        <v>28</v>
      </c>
      <c r="F490" t="s">
        <v>45</v>
      </c>
      <c r="G490" t="s">
        <v>92</v>
      </c>
      <c r="H490">
        <f t="shared" si="35"/>
        <v>2500</v>
      </c>
      <c r="I490">
        <v>250</v>
      </c>
      <c r="J490">
        <v>325</v>
      </c>
      <c r="K490">
        <v>10</v>
      </c>
      <c r="L490" t="s">
        <v>934</v>
      </c>
      <c r="M490">
        <v>100</v>
      </c>
      <c r="N490" t="s">
        <v>20</v>
      </c>
      <c r="O490">
        <v>3250</v>
      </c>
      <c r="P490">
        <v>750</v>
      </c>
      <c r="Q490" s="2">
        <v>0.61249999999999993</v>
      </c>
      <c r="R490">
        <f t="shared" si="36"/>
        <v>3250</v>
      </c>
      <c r="S490">
        <f t="shared" si="37"/>
        <v>17</v>
      </c>
      <c r="T490" t="str">
        <f t="shared" si="38"/>
        <v>Jul</v>
      </c>
      <c r="U490" t="str">
        <f t="shared" si="39"/>
        <v>2024</v>
      </c>
    </row>
    <row r="491" spans="1:21" x14ac:dyDescent="0.25">
      <c r="A491" t="s">
        <v>221</v>
      </c>
      <c r="B491" t="s">
        <v>204</v>
      </c>
      <c r="C491" t="s">
        <v>42</v>
      </c>
      <c r="D491" t="s">
        <v>16</v>
      </c>
      <c r="E491" t="s">
        <v>17</v>
      </c>
      <c r="F491" t="s">
        <v>61</v>
      </c>
      <c r="G491" t="s">
        <v>103</v>
      </c>
      <c r="H491">
        <f t="shared" si="35"/>
        <v>500</v>
      </c>
      <c r="I491">
        <v>100</v>
      </c>
      <c r="J491">
        <v>130</v>
      </c>
      <c r="K491">
        <v>5</v>
      </c>
      <c r="L491" t="s">
        <v>935</v>
      </c>
      <c r="M491">
        <v>65</v>
      </c>
      <c r="N491" t="s">
        <v>38</v>
      </c>
      <c r="O491">
        <v>650</v>
      </c>
      <c r="P491">
        <v>150</v>
      </c>
      <c r="Q491" s="2">
        <v>0.7909722222222223</v>
      </c>
      <c r="R491">
        <f t="shared" si="36"/>
        <v>650</v>
      </c>
      <c r="S491">
        <f t="shared" si="37"/>
        <v>17</v>
      </c>
      <c r="T491" t="str">
        <f t="shared" si="38"/>
        <v>Jul</v>
      </c>
      <c r="U491" t="str">
        <f t="shared" si="39"/>
        <v>2024</v>
      </c>
    </row>
    <row r="492" spans="1:21" x14ac:dyDescent="0.25">
      <c r="A492" t="s">
        <v>221</v>
      </c>
      <c r="B492" t="s">
        <v>185</v>
      </c>
      <c r="C492" t="s">
        <v>27</v>
      </c>
      <c r="D492" t="s">
        <v>16</v>
      </c>
      <c r="E492" t="s">
        <v>28</v>
      </c>
      <c r="F492" t="s">
        <v>29</v>
      </c>
      <c r="G492" t="s">
        <v>87</v>
      </c>
      <c r="H492">
        <f t="shared" si="35"/>
        <v>800</v>
      </c>
      <c r="I492">
        <v>100</v>
      </c>
      <c r="J492">
        <v>130</v>
      </c>
      <c r="K492">
        <v>8</v>
      </c>
      <c r="L492" t="s">
        <v>936</v>
      </c>
      <c r="M492">
        <v>72.8</v>
      </c>
      <c r="N492" t="s">
        <v>20</v>
      </c>
      <c r="O492">
        <v>1040</v>
      </c>
      <c r="P492">
        <v>240</v>
      </c>
      <c r="Q492" s="2">
        <v>0.86597222222222225</v>
      </c>
      <c r="R492">
        <f t="shared" si="36"/>
        <v>1040</v>
      </c>
      <c r="S492">
        <f t="shared" si="37"/>
        <v>17</v>
      </c>
      <c r="T492" t="str">
        <f t="shared" si="38"/>
        <v>Jul</v>
      </c>
      <c r="U492" t="str">
        <f t="shared" si="39"/>
        <v>2024</v>
      </c>
    </row>
    <row r="493" spans="1:21" x14ac:dyDescent="0.25">
      <c r="A493" t="s">
        <v>221</v>
      </c>
      <c r="B493" t="s">
        <v>208</v>
      </c>
      <c r="C493" t="s">
        <v>27</v>
      </c>
      <c r="D493" t="s">
        <v>16</v>
      </c>
      <c r="E493" t="s">
        <v>28</v>
      </c>
      <c r="F493" t="s">
        <v>18</v>
      </c>
      <c r="G493" t="s">
        <v>24</v>
      </c>
      <c r="H493">
        <f t="shared" si="35"/>
        <v>320</v>
      </c>
      <c r="I493">
        <v>80</v>
      </c>
      <c r="J493">
        <v>104</v>
      </c>
      <c r="K493">
        <v>4</v>
      </c>
      <c r="L493" t="s">
        <v>937</v>
      </c>
      <c r="M493">
        <v>20.8</v>
      </c>
      <c r="N493" t="s">
        <v>25</v>
      </c>
      <c r="O493">
        <v>416</v>
      </c>
      <c r="P493">
        <v>96</v>
      </c>
      <c r="Q493" s="2">
        <v>0.55625000000000002</v>
      </c>
      <c r="R493">
        <f t="shared" si="36"/>
        <v>416</v>
      </c>
      <c r="S493">
        <f t="shared" si="37"/>
        <v>17</v>
      </c>
      <c r="T493" t="str">
        <f t="shared" si="38"/>
        <v>Jul</v>
      </c>
      <c r="U493" t="str">
        <f t="shared" si="39"/>
        <v>2024</v>
      </c>
    </row>
    <row r="494" spans="1:21" x14ac:dyDescent="0.25">
      <c r="A494" t="s">
        <v>221</v>
      </c>
      <c r="B494" t="s">
        <v>125</v>
      </c>
      <c r="C494" t="s">
        <v>15</v>
      </c>
      <c r="D494" t="s">
        <v>16</v>
      </c>
      <c r="E494" t="s">
        <v>17</v>
      </c>
      <c r="F494" t="s">
        <v>45</v>
      </c>
      <c r="G494" t="s">
        <v>106</v>
      </c>
      <c r="H494">
        <f t="shared" si="35"/>
        <v>72000</v>
      </c>
      <c r="I494">
        <v>12000</v>
      </c>
      <c r="J494">
        <v>15600</v>
      </c>
      <c r="K494">
        <v>6</v>
      </c>
      <c r="L494" t="s">
        <v>938</v>
      </c>
      <c r="M494">
        <v>2340</v>
      </c>
      <c r="N494" t="s">
        <v>25</v>
      </c>
      <c r="O494">
        <v>86400</v>
      </c>
      <c r="P494">
        <v>14400</v>
      </c>
      <c r="Q494" s="2">
        <v>0.82500000000000007</v>
      </c>
      <c r="R494">
        <f t="shared" si="36"/>
        <v>93600</v>
      </c>
      <c r="S494">
        <f t="shared" si="37"/>
        <v>17</v>
      </c>
      <c r="T494" t="str">
        <f t="shared" si="38"/>
        <v>Jul</v>
      </c>
      <c r="U494" t="str">
        <f t="shared" si="39"/>
        <v>2024</v>
      </c>
    </row>
    <row r="495" spans="1:21" x14ac:dyDescent="0.25">
      <c r="A495" t="s">
        <v>221</v>
      </c>
      <c r="B495" t="s">
        <v>165</v>
      </c>
      <c r="C495" t="s">
        <v>27</v>
      </c>
      <c r="D495" t="s">
        <v>16</v>
      </c>
      <c r="E495" t="s">
        <v>28</v>
      </c>
      <c r="F495" t="s">
        <v>18</v>
      </c>
      <c r="G495" t="s">
        <v>130</v>
      </c>
      <c r="H495">
        <f t="shared" si="35"/>
        <v>135</v>
      </c>
      <c r="I495">
        <v>45</v>
      </c>
      <c r="J495">
        <v>59</v>
      </c>
      <c r="K495">
        <v>3</v>
      </c>
      <c r="L495" t="s">
        <v>939</v>
      </c>
      <c r="M495">
        <v>8.4375</v>
      </c>
      <c r="N495" t="s">
        <v>25</v>
      </c>
      <c r="O495">
        <v>168.75</v>
      </c>
      <c r="P495">
        <v>33.75</v>
      </c>
      <c r="Q495" s="2">
        <v>0.76388888888888884</v>
      </c>
      <c r="R495">
        <f t="shared" si="36"/>
        <v>177</v>
      </c>
      <c r="S495">
        <f t="shared" si="37"/>
        <v>17</v>
      </c>
      <c r="T495" t="str">
        <f t="shared" si="38"/>
        <v>Jul</v>
      </c>
      <c r="U495" t="str">
        <f t="shared" si="39"/>
        <v>2024</v>
      </c>
    </row>
    <row r="496" spans="1:21" x14ac:dyDescent="0.25">
      <c r="A496" t="s">
        <v>221</v>
      </c>
      <c r="B496" t="s">
        <v>156</v>
      </c>
      <c r="C496" t="s">
        <v>53</v>
      </c>
      <c r="D496" t="s">
        <v>16</v>
      </c>
      <c r="E496" t="s">
        <v>17</v>
      </c>
      <c r="F496" t="s">
        <v>45</v>
      </c>
      <c r="G496" t="s">
        <v>46</v>
      </c>
      <c r="H496">
        <f t="shared" si="35"/>
        <v>55000</v>
      </c>
      <c r="I496">
        <v>55000</v>
      </c>
      <c r="J496">
        <v>71500</v>
      </c>
      <c r="K496">
        <v>1</v>
      </c>
      <c r="L496" t="s">
        <v>940</v>
      </c>
      <c r="M496">
        <v>4427.5</v>
      </c>
      <c r="N496" t="s">
        <v>20</v>
      </c>
      <c r="O496">
        <v>63250</v>
      </c>
      <c r="P496">
        <v>8250</v>
      </c>
      <c r="Q496" s="2">
        <v>0.85</v>
      </c>
      <c r="R496">
        <f t="shared" si="36"/>
        <v>71500</v>
      </c>
      <c r="S496">
        <f t="shared" si="37"/>
        <v>17</v>
      </c>
      <c r="T496" t="str">
        <f t="shared" si="38"/>
        <v>Jul</v>
      </c>
      <c r="U496" t="str">
        <f t="shared" si="39"/>
        <v>2024</v>
      </c>
    </row>
    <row r="497" spans="1:21" x14ac:dyDescent="0.25">
      <c r="A497" t="s">
        <v>221</v>
      </c>
      <c r="B497" t="s">
        <v>216</v>
      </c>
      <c r="C497" t="s">
        <v>27</v>
      </c>
      <c r="D497" t="s">
        <v>23</v>
      </c>
      <c r="E497" t="s">
        <v>17</v>
      </c>
      <c r="F497" t="s">
        <v>61</v>
      </c>
      <c r="G497" t="s">
        <v>128</v>
      </c>
      <c r="H497">
        <f t="shared" si="35"/>
        <v>1500</v>
      </c>
      <c r="I497">
        <v>300</v>
      </c>
      <c r="J497">
        <v>390</v>
      </c>
      <c r="K497">
        <v>5</v>
      </c>
      <c r="L497" t="s">
        <v>941</v>
      </c>
      <c r="M497">
        <v>100</v>
      </c>
      <c r="N497" t="s">
        <v>25</v>
      </c>
      <c r="O497">
        <v>1725</v>
      </c>
      <c r="P497">
        <v>225</v>
      </c>
      <c r="Q497" s="2">
        <v>0.57222222222222219</v>
      </c>
      <c r="R497">
        <f t="shared" si="36"/>
        <v>1950</v>
      </c>
      <c r="S497">
        <f t="shared" si="37"/>
        <v>17</v>
      </c>
      <c r="T497" t="str">
        <f t="shared" si="38"/>
        <v>Jul</v>
      </c>
      <c r="U497" t="str">
        <f t="shared" si="39"/>
        <v>2024</v>
      </c>
    </row>
    <row r="498" spans="1:21" x14ac:dyDescent="0.25">
      <c r="A498" t="s">
        <v>221</v>
      </c>
      <c r="B498" t="s">
        <v>174</v>
      </c>
      <c r="C498" t="s">
        <v>27</v>
      </c>
      <c r="D498" t="s">
        <v>16</v>
      </c>
      <c r="E498" t="s">
        <v>17</v>
      </c>
      <c r="F498" t="s">
        <v>18</v>
      </c>
      <c r="G498" t="s">
        <v>43</v>
      </c>
      <c r="H498">
        <f t="shared" si="35"/>
        <v>100</v>
      </c>
      <c r="I498">
        <v>20</v>
      </c>
      <c r="J498">
        <v>26</v>
      </c>
      <c r="K498">
        <v>5</v>
      </c>
      <c r="L498" t="s">
        <v>942</v>
      </c>
      <c r="M498">
        <v>8.75</v>
      </c>
      <c r="N498" t="s">
        <v>20</v>
      </c>
      <c r="O498">
        <v>125</v>
      </c>
      <c r="P498">
        <v>25</v>
      </c>
      <c r="Q498" s="2">
        <v>0.4916666666666667</v>
      </c>
      <c r="R498">
        <f t="shared" si="36"/>
        <v>130</v>
      </c>
      <c r="S498">
        <f t="shared" si="37"/>
        <v>17</v>
      </c>
      <c r="T498" t="str">
        <f t="shared" si="38"/>
        <v>Jul</v>
      </c>
      <c r="U498" t="str">
        <f t="shared" si="39"/>
        <v>2024</v>
      </c>
    </row>
    <row r="499" spans="1:21" x14ac:dyDescent="0.25">
      <c r="A499" t="s">
        <v>221</v>
      </c>
      <c r="B499" t="s">
        <v>163</v>
      </c>
      <c r="C499" t="s">
        <v>15</v>
      </c>
      <c r="D499" t="s">
        <v>16</v>
      </c>
      <c r="E499" t="s">
        <v>17</v>
      </c>
      <c r="F499" t="s">
        <v>61</v>
      </c>
      <c r="G499" t="s">
        <v>180</v>
      </c>
      <c r="H499">
        <f t="shared" si="35"/>
        <v>2400</v>
      </c>
      <c r="I499">
        <v>600</v>
      </c>
      <c r="J499">
        <v>780</v>
      </c>
      <c r="K499">
        <v>4</v>
      </c>
      <c r="L499" t="s">
        <v>943</v>
      </c>
      <c r="M499">
        <v>100</v>
      </c>
      <c r="N499" t="s">
        <v>25</v>
      </c>
      <c r="O499">
        <v>3120</v>
      </c>
      <c r="P499">
        <v>720</v>
      </c>
      <c r="Q499" s="2">
        <v>0.59305555555555556</v>
      </c>
      <c r="R499">
        <f t="shared" si="36"/>
        <v>3120</v>
      </c>
      <c r="S499">
        <f t="shared" si="37"/>
        <v>17</v>
      </c>
      <c r="T499" t="str">
        <f t="shared" si="38"/>
        <v>Jul</v>
      </c>
      <c r="U499" t="str">
        <f t="shared" si="39"/>
        <v>2024</v>
      </c>
    </row>
    <row r="500" spans="1:21" x14ac:dyDescent="0.25">
      <c r="A500" t="s">
        <v>221</v>
      </c>
      <c r="B500" t="s">
        <v>98</v>
      </c>
      <c r="C500" t="s">
        <v>66</v>
      </c>
      <c r="D500" t="s">
        <v>16</v>
      </c>
      <c r="E500" t="s">
        <v>17</v>
      </c>
      <c r="F500" t="s">
        <v>18</v>
      </c>
      <c r="G500" t="s">
        <v>151</v>
      </c>
      <c r="H500">
        <f t="shared" si="35"/>
        <v>35</v>
      </c>
      <c r="I500">
        <v>7</v>
      </c>
      <c r="J500">
        <v>9</v>
      </c>
      <c r="K500">
        <v>5</v>
      </c>
      <c r="L500" t="s">
        <v>944</v>
      </c>
      <c r="M500">
        <v>2.2749999999999999</v>
      </c>
      <c r="N500" t="s">
        <v>25</v>
      </c>
      <c r="O500">
        <v>45.5</v>
      </c>
      <c r="P500">
        <v>10.5</v>
      </c>
      <c r="Q500" s="2">
        <v>0.66041666666666665</v>
      </c>
      <c r="R500">
        <f t="shared" si="36"/>
        <v>45</v>
      </c>
      <c r="S500">
        <f t="shared" si="37"/>
        <v>17</v>
      </c>
      <c r="T500" t="str">
        <f t="shared" si="38"/>
        <v>Jul</v>
      </c>
      <c r="U500" t="str">
        <f t="shared" si="39"/>
        <v>2024</v>
      </c>
    </row>
    <row r="501" spans="1:21" x14ac:dyDescent="0.25">
      <c r="A501" t="s">
        <v>221</v>
      </c>
      <c r="B501" t="s">
        <v>75</v>
      </c>
      <c r="C501" t="s">
        <v>27</v>
      </c>
      <c r="D501" t="s">
        <v>16</v>
      </c>
      <c r="E501" t="s">
        <v>28</v>
      </c>
      <c r="F501" t="s">
        <v>61</v>
      </c>
      <c r="G501" t="s">
        <v>180</v>
      </c>
      <c r="H501">
        <f t="shared" si="35"/>
        <v>1800</v>
      </c>
      <c r="I501">
        <v>600</v>
      </c>
      <c r="J501">
        <v>780</v>
      </c>
      <c r="K501">
        <v>3</v>
      </c>
      <c r="L501" t="s">
        <v>945</v>
      </c>
      <c r="M501">
        <v>100</v>
      </c>
      <c r="N501" t="s">
        <v>20</v>
      </c>
      <c r="O501">
        <v>2340</v>
      </c>
      <c r="P501">
        <v>540</v>
      </c>
      <c r="Q501" s="2">
        <v>0.47013888888888888</v>
      </c>
      <c r="R501">
        <f t="shared" si="36"/>
        <v>2340</v>
      </c>
      <c r="S501">
        <f t="shared" si="37"/>
        <v>17</v>
      </c>
      <c r="T501" t="str">
        <f t="shared" si="38"/>
        <v>Jul</v>
      </c>
      <c r="U501" t="str">
        <f t="shared" si="39"/>
        <v>2024</v>
      </c>
    </row>
    <row r="502" spans="1:21" x14ac:dyDescent="0.25">
      <c r="A502" t="s">
        <v>221</v>
      </c>
      <c r="B502" t="s">
        <v>222</v>
      </c>
      <c r="C502" t="s">
        <v>15</v>
      </c>
      <c r="D502" t="s">
        <v>23</v>
      </c>
      <c r="E502" t="s">
        <v>28</v>
      </c>
      <c r="F502" t="s">
        <v>45</v>
      </c>
      <c r="G502" t="s">
        <v>76</v>
      </c>
      <c r="H502">
        <f t="shared" si="35"/>
        <v>4800</v>
      </c>
      <c r="I502">
        <v>1200</v>
      </c>
      <c r="J502">
        <v>1560</v>
      </c>
      <c r="K502">
        <v>4</v>
      </c>
      <c r="L502" t="s">
        <v>946</v>
      </c>
      <c r="M502">
        <v>156</v>
      </c>
      <c r="N502" t="s">
        <v>38</v>
      </c>
      <c r="O502">
        <v>6000</v>
      </c>
      <c r="P502">
        <v>1200</v>
      </c>
      <c r="Q502" s="2">
        <v>0.73333333333333339</v>
      </c>
      <c r="R502">
        <f t="shared" si="36"/>
        <v>6240</v>
      </c>
      <c r="S502">
        <f t="shared" si="37"/>
        <v>17</v>
      </c>
      <c r="T502" t="str">
        <f t="shared" si="38"/>
        <v>Jul</v>
      </c>
      <c r="U502" t="str">
        <f t="shared" si="39"/>
        <v>2024</v>
      </c>
    </row>
    <row r="503" spans="1:21" x14ac:dyDescent="0.25">
      <c r="A503" t="s">
        <v>221</v>
      </c>
      <c r="B503" t="s">
        <v>21</v>
      </c>
      <c r="C503" t="s">
        <v>22</v>
      </c>
      <c r="D503" t="s">
        <v>23</v>
      </c>
      <c r="E503" t="s">
        <v>28</v>
      </c>
      <c r="F503" t="s">
        <v>61</v>
      </c>
      <c r="G503" t="s">
        <v>103</v>
      </c>
      <c r="H503">
        <f t="shared" si="35"/>
        <v>700</v>
      </c>
      <c r="I503">
        <v>100</v>
      </c>
      <c r="J503">
        <v>130</v>
      </c>
      <c r="K503">
        <v>7</v>
      </c>
      <c r="L503" t="s">
        <v>947</v>
      </c>
      <c r="M503">
        <v>100</v>
      </c>
      <c r="N503" t="s">
        <v>38</v>
      </c>
      <c r="O503">
        <v>910</v>
      </c>
      <c r="P503">
        <v>210</v>
      </c>
      <c r="Q503" s="2">
        <v>0.65763888888888888</v>
      </c>
      <c r="R503">
        <f t="shared" si="36"/>
        <v>910</v>
      </c>
      <c r="S503">
        <f t="shared" si="37"/>
        <v>17</v>
      </c>
      <c r="T503" t="str">
        <f t="shared" si="38"/>
        <v>Jul</v>
      </c>
      <c r="U503" t="str">
        <f t="shared" si="39"/>
        <v>2024</v>
      </c>
    </row>
    <row r="504" spans="1:21" x14ac:dyDescent="0.25">
      <c r="A504" t="s">
        <v>223</v>
      </c>
      <c r="B504" t="s">
        <v>152</v>
      </c>
      <c r="C504" t="s">
        <v>66</v>
      </c>
      <c r="D504" t="s">
        <v>16</v>
      </c>
      <c r="E504" t="s">
        <v>28</v>
      </c>
      <c r="F504" t="s">
        <v>61</v>
      </c>
      <c r="G504" t="s">
        <v>164</v>
      </c>
      <c r="H504">
        <f t="shared" si="35"/>
        <v>8000</v>
      </c>
      <c r="I504">
        <v>2000</v>
      </c>
      <c r="J504">
        <v>2600</v>
      </c>
      <c r="K504">
        <v>4</v>
      </c>
      <c r="L504" t="s">
        <v>948</v>
      </c>
      <c r="M504">
        <v>260</v>
      </c>
      <c r="N504" t="s">
        <v>20</v>
      </c>
      <c r="O504">
        <v>10400</v>
      </c>
      <c r="P504">
        <v>2400</v>
      </c>
      <c r="Q504" s="2">
        <v>0.66180555555555554</v>
      </c>
      <c r="R504">
        <f t="shared" si="36"/>
        <v>10400</v>
      </c>
      <c r="S504">
        <f t="shared" si="37"/>
        <v>18</v>
      </c>
      <c r="T504" t="str">
        <f t="shared" si="38"/>
        <v>Jul</v>
      </c>
      <c r="U504" t="str">
        <f t="shared" si="39"/>
        <v>2024</v>
      </c>
    </row>
    <row r="505" spans="1:21" x14ac:dyDescent="0.25">
      <c r="A505" t="s">
        <v>223</v>
      </c>
      <c r="B505" t="s">
        <v>214</v>
      </c>
      <c r="C505" t="s">
        <v>66</v>
      </c>
      <c r="D505" t="s">
        <v>23</v>
      </c>
      <c r="E505" t="s">
        <v>17</v>
      </c>
      <c r="F505" t="s">
        <v>45</v>
      </c>
      <c r="G505" t="s">
        <v>54</v>
      </c>
      <c r="H505">
        <f t="shared" si="35"/>
        <v>5600</v>
      </c>
      <c r="I505">
        <v>800</v>
      </c>
      <c r="J505">
        <v>1040</v>
      </c>
      <c r="K505">
        <v>7</v>
      </c>
      <c r="L505" t="s">
        <v>949</v>
      </c>
      <c r="M505">
        <v>104</v>
      </c>
      <c r="N505" t="s">
        <v>20</v>
      </c>
      <c r="O505">
        <v>7000</v>
      </c>
      <c r="P505">
        <v>1400</v>
      </c>
      <c r="Q505" s="2">
        <v>0.52777777777777779</v>
      </c>
      <c r="R505">
        <f t="shared" si="36"/>
        <v>7280</v>
      </c>
      <c r="S505">
        <f t="shared" si="37"/>
        <v>18</v>
      </c>
      <c r="T505" t="str">
        <f t="shared" si="38"/>
        <v>Jul</v>
      </c>
      <c r="U505" t="str">
        <f t="shared" si="39"/>
        <v>2024</v>
      </c>
    </row>
    <row r="506" spans="1:21" x14ac:dyDescent="0.25">
      <c r="A506" t="s">
        <v>223</v>
      </c>
      <c r="B506" t="s">
        <v>170</v>
      </c>
      <c r="C506" t="s">
        <v>91</v>
      </c>
      <c r="D506" t="s">
        <v>16</v>
      </c>
      <c r="E506" t="s">
        <v>17</v>
      </c>
      <c r="F506" t="s">
        <v>18</v>
      </c>
      <c r="G506" t="s">
        <v>40</v>
      </c>
      <c r="H506">
        <f t="shared" si="35"/>
        <v>360</v>
      </c>
      <c r="I506">
        <v>90</v>
      </c>
      <c r="J506">
        <v>117</v>
      </c>
      <c r="K506">
        <v>4</v>
      </c>
      <c r="L506" t="s">
        <v>950</v>
      </c>
      <c r="M506">
        <v>32.76</v>
      </c>
      <c r="N506" t="s">
        <v>20</v>
      </c>
      <c r="O506">
        <v>468</v>
      </c>
      <c r="P506">
        <v>108</v>
      </c>
      <c r="Q506" s="2">
        <v>0.82500000000000007</v>
      </c>
      <c r="R506">
        <f t="shared" si="36"/>
        <v>468</v>
      </c>
      <c r="S506">
        <f t="shared" si="37"/>
        <v>18</v>
      </c>
      <c r="T506" t="str">
        <f t="shared" si="38"/>
        <v>Jul</v>
      </c>
      <c r="U506" t="str">
        <f t="shared" si="39"/>
        <v>2024</v>
      </c>
    </row>
    <row r="507" spans="1:21" x14ac:dyDescent="0.25">
      <c r="A507" t="s">
        <v>223</v>
      </c>
      <c r="B507" t="s">
        <v>90</v>
      </c>
      <c r="C507" t="s">
        <v>91</v>
      </c>
      <c r="D507" t="s">
        <v>23</v>
      </c>
      <c r="E507" t="s">
        <v>17</v>
      </c>
      <c r="F507" t="s">
        <v>29</v>
      </c>
      <c r="G507" t="s">
        <v>207</v>
      </c>
      <c r="H507">
        <f t="shared" si="35"/>
        <v>175</v>
      </c>
      <c r="I507">
        <v>35</v>
      </c>
      <c r="J507">
        <v>46</v>
      </c>
      <c r="K507">
        <v>5</v>
      </c>
      <c r="L507" t="s">
        <v>951</v>
      </c>
      <c r="M507">
        <v>34.125</v>
      </c>
      <c r="N507" t="s">
        <v>38</v>
      </c>
      <c r="O507">
        <v>227.5</v>
      </c>
      <c r="P507">
        <v>52.5</v>
      </c>
      <c r="Q507" s="2">
        <v>0.74513888888888891</v>
      </c>
      <c r="R507">
        <f t="shared" si="36"/>
        <v>230</v>
      </c>
      <c r="S507">
        <f t="shared" si="37"/>
        <v>18</v>
      </c>
      <c r="T507" t="str">
        <f t="shared" si="38"/>
        <v>Jul</v>
      </c>
      <c r="U507" t="str">
        <f t="shared" si="39"/>
        <v>2024</v>
      </c>
    </row>
    <row r="508" spans="1:21" x14ac:dyDescent="0.25">
      <c r="A508" t="s">
        <v>223</v>
      </c>
      <c r="B508" t="s">
        <v>189</v>
      </c>
      <c r="C508" t="s">
        <v>27</v>
      </c>
      <c r="D508" t="s">
        <v>16</v>
      </c>
      <c r="E508" t="s">
        <v>17</v>
      </c>
      <c r="F508" t="s">
        <v>48</v>
      </c>
      <c r="G508" t="s">
        <v>49</v>
      </c>
      <c r="H508">
        <f t="shared" si="35"/>
        <v>480</v>
      </c>
      <c r="I508">
        <v>80</v>
      </c>
      <c r="J508">
        <v>104</v>
      </c>
      <c r="K508">
        <v>6</v>
      </c>
      <c r="L508" t="s">
        <v>952</v>
      </c>
      <c r="M508">
        <v>27.6</v>
      </c>
      <c r="N508" t="s">
        <v>25</v>
      </c>
      <c r="O508">
        <v>552</v>
      </c>
      <c r="P508">
        <v>72</v>
      </c>
      <c r="Q508" s="2">
        <v>0.69166666666666676</v>
      </c>
      <c r="R508">
        <f t="shared" si="36"/>
        <v>624</v>
      </c>
      <c r="S508">
        <f t="shared" si="37"/>
        <v>18</v>
      </c>
      <c r="T508" t="str">
        <f t="shared" si="38"/>
        <v>Jul</v>
      </c>
      <c r="U508" t="str">
        <f t="shared" si="39"/>
        <v>2024</v>
      </c>
    </row>
    <row r="509" spans="1:21" x14ac:dyDescent="0.25">
      <c r="A509" t="s">
        <v>223</v>
      </c>
      <c r="B509" t="s">
        <v>73</v>
      </c>
      <c r="C509" t="s">
        <v>42</v>
      </c>
      <c r="D509" t="s">
        <v>16</v>
      </c>
      <c r="E509" t="s">
        <v>28</v>
      </c>
      <c r="F509" t="s">
        <v>45</v>
      </c>
      <c r="G509" t="s">
        <v>71</v>
      </c>
      <c r="H509">
        <f t="shared" si="35"/>
        <v>8800</v>
      </c>
      <c r="I509">
        <v>2200</v>
      </c>
      <c r="J509">
        <v>2860</v>
      </c>
      <c r="K509">
        <v>4</v>
      </c>
      <c r="L509" t="s">
        <v>953</v>
      </c>
      <c r="M509">
        <v>286</v>
      </c>
      <c r="N509" t="s">
        <v>38</v>
      </c>
      <c r="O509">
        <v>11000</v>
      </c>
      <c r="P509">
        <v>2200</v>
      </c>
      <c r="Q509" s="2">
        <v>0.87083333333333324</v>
      </c>
      <c r="R509">
        <f t="shared" si="36"/>
        <v>11440</v>
      </c>
      <c r="S509">
        <f t="shared" si="37"/>
        <v>18</v>
      </c>
      <c r="T509" t="str">
        <f t="shared" si="38"/>
        <v>Jul</v>
      </c>
      <c r="U509" t="str">
        <f t="shared" si="39"/>
        <v>2024</v>
      </c>
    </row>
    <row r="510" spans="1:21" x14ac:dyDescent="0.25">
      <c r="A510" t="s">
        <v>223</v>
      </c>
      <c r="B510" t="s">
        <v>126</v>
      </c>
      <c r="C510" t="s">
        <v>27</v>
      </c>
      <c r="D510" t="s">
        <v>23</v>
      </c>
      <c r="E510" t="s">
        <v>17</v>
      </c>
      <c r="F510" t="s">
        <v>18</v>
      </c>
      <c r="G510" t="s">
        <v>100</v>
      </c>
      <c r="H510">
        <f t="shared" si="35"/>
        <v>320</v>
      </c>
      <c r="I510">
        <v>40</v>
      </c>
      <c r="J510">
        <v>52</v>
      </c>
      <c r="K510">
        <v>8</v>
      </c>
      <c r="L510" t="s">
        <v>954</v>
      </c>
      <c r="M510">
        <v>48</v>
      </c>
      <c r="N510" t="s">
        <v>20</v>
      </c>
      <c r="O510">
        <v>400</v>
      </c>
      <c r="P510">
        <v>80</v>
      </c>
      <c r="Q510" s="2">
        <v>0.53472222222222221</v>
      </c>
      <c r="R510">
        <f t="shared" si="36"/>
        <v>416</v>
      </c>
      <c r="S510">
        <f t="shared" si="37"/>
        <v>18</v>
      </c>
      <c r="T510" t="str">
        <f t="shared" si="38"/>
        <v>Jul</v>
      </c>
      <c r="U510" t="str">
        <f t="shared" si="39"/>
        <v>2024</v>
      </c>
    </row>
    <row r="511" spans="1:21" x14ac:dyDescent="0.25">
      <c r="A511" t="s">
        <v>223</v>
      </c>
      <c r="B511" t="s">
        <v>14</v>
      </c>
      <c r="C511" t="s">
        <v>15</v>
      </c>
      <c r="D511" t="s">
        <v>23</v>
      </c>
      <c r="E511" t="s">
        <v>17</v>
      </c>
      <c r="F511" t="s">
        <v>18</v>
      </c>
      <c r="G511" t="s">
        <v>151</v>
      </c>
      <c r="H511">
        <f t="shared" si="35"/>
        <v>49</v>
      </c>
      <c r="I511">
        <v>7</v>
      </c>
      <c r="J511">
        <v>9</v>
      </c>
      <c r="K511">
        <v>7</v>
      </c>
      <c r="L511" t="s">
        <v>955</v>
      </c>
      <c r="M511">
        <v>6.37</v>
      </c>
      <c r="N511" t="s">
        <v>25</v>
      </c>
      <c r="O511">
        <v>63.7</v>
      </c>
      <c r="P511">
        <v>14.7</v>
      </c>
      <c r="Q511" s="2">
        <v>0.45</v>
      </c>
      <c r="R511">
        <f t="shared" si="36"/>
        <v>63</v>
      </c>
      <c r="S511">
        <f t="shared" si="37"/>
        <v>18</v>
      </c>
      <c r="T511" t="str">
        <f t="shared" si="38"/>
        <v>Jul</v>
      </c>
      <c r="U511" t="str">
        <f t="shared" si="39"/>
        <v>2024</v>
      </c>
    </row>
    <row r="512" spans="1:21" x14ac:dyDescent="0.25">
      <c r="A512" t="s">
        <v>223</v>
      </c>
      <c r="B512" t="s">
        <v>220</v>
      </c>
      <c r="C512" t="s">
        <v>27</v>
      </c>
      <c r="D512" t="s">
        <v>23</v>
      </c>
      <c r="E512" t="s">
        <v>17</v>
      </c>
      <c r="F512" t="s">
        <v>18</v>
      </c>
      <c r="G512" t="s">
        <v>43</v>
      </c>
      <c r="H512">
        <f t="shared" si="35"/>
        <v>100</v>
      </c>
      <c r="I512">
        <v>20</v>
      </c>
      <c r="J512">
        <v>26</v>
      </c>
      <c r="K512">
        <v>5</v>
      </c>
      <c r="L512" t="s">
        <v>956</v>
      </c>
      <c r="M512">
        <v>19.5</v>
      </c>
      <c r="N512" t="s">
        <v>38</v>
      </c>
      <c r="O512">
        <v>130</v>
      </c>
      <c r="P512">
        <v>30</v>
      </c>
      <c r="Q512" s="2">
        <v>0.60277777777777775</v>
      </c>
      <c r="R512">
        <f t="shared" si="36"/>
        <v>130</v>
      </c>
      <c r="S512">
        <f t="shared" si="37"/>
        <v>18</v>
      </c>
      <c r="T512" t="str">
        <f t="shared" si="38"/>
        <v>Jul</v>
      </c>
      <c r="U512" t="str">
        <f t="shared" si="39"/>
        <v>2024</v>
      </c>
    </row>
    <row r="513" spans="1:21" x14ac:dyDescent="0.25">
      <c r="A513" t="s">
        <v>223</v>
      </c>
      <c r="B513" t="s">
        <v>155</v>
      </c>
      <c r="C513" t="s">
        <v>66</v>
      </c>
      <c r="D513" t="s">
        <v>16</v>
      </c>
      <c r="E513" t="s">
        <v>28</v>
      </c>
      <c r="F513" t="s">
        <v>29</v>
      </c>
      <c r="G513" t="s">
        <v>30</v>
      </c>
      <c r="H513">
        <f t="shared" si="35"/>
        <v>900</v>
      </c>
      <c r="I513">
        <v>180</v>
      </c>
      <c r="J513">
        <v>234</v>
      </c>
      <c r="K513">
        <v>5</v>
      </c>
      <c r="L513" t="s">
        <v>957</v>
      </c>
      <c r="M513">
        <v>54</v>
      </c>
      <c r="N513" t="s">
        <v>25</v>
      </c>
      <c r="O513">
        <v>1080</v>
      </c>
      <c r="P513">
        <v>180</v>
      </c>
      <c r="Q513" s="2">
        <v>0.71875</v>
      </c>
      <c r="R513">
        <f t="shared" si="36"/>
        <v>1170</v>
      </c>
      <c r="S513">
        <f t="shared" si="37"/>
        <v>18</v>
      </c>
      <c r="T513" t="str">
        <f t="shared" si="38"/>
        <v>Jul</v>
      </c>
      <c r="U513" t="str">
        <f t="shared" si="39"/>
        <v>2024</v>
      </c>
    </row>
    <row r="514" spans="1:21" x14ac:dyDescent="0.25">
      <c r="A514" t="s">
        <v>223</v>
      </c>
      <c r="B514" t="s">
        <v>209</v>
      </c>
      <c r="C514" t="s">
        <v>27</v>
      </c>
      <c r="D514" t="s">
        <v>16</v>
      </c>
      <c r="E514" t="s">
        <v>17</v>
      </c>
      <c r="F514" t="s">
        <v>45</v>
      </c>
      <c r="G514" t="s">
        <v>78</v>
      </c>
      <c r="H514">
        <f t="shared" si="35"/>
        <v>108000</v>
      </c>
      <c r="I514">
        <v>18000</v>
      </c>
      <c r="J514">
        <v>23400</v>
      </c>
      <c r="K514">
        <v>6</v>
      </c>
      <c r="L514" t="s">
        <v>958</v>
      </c>
      <c r="M514">
        <v>3510</v>
      </c>
      <c r="N514" t="s">
        <v>20</v>
      </c>
      <c r="O514">
        <v>140400</v>
      </c>
      <c r="P514">
        <v>32400</v>
      </c>
      <c r="Q514" s="2">
        <v>0.75208333333333333</v>
      </c>
      <c r="R514">
        <f t="shared" si="36"/>
        <v>140400</v>
      </c>
      <c r="S514">
        <f t="shared" si="37"/>
        <v>18</v>
      </c>
      <c r="T514" t="str">
        <f t="shared" si="38"/>
        <v>Jul</v>
      </c>
      <c r="U514" t="str">
        <f t="shared" si="39"/>
        <v>2024</v>
      </c>
    </row>
    <row r="515" spans="1:21" x14ac:dyDescent="0.25">
      <c r="A515" t="s">
        <v>223</v>
      </c>
      <c r="B515" t="s">
        <v>153</v>
      </c>
      <c r="C515" t="s">
        <v>27</v>
      </c>
      <c r="D515" t="s">
        <v>16</v>
      </c>
      <c r="E515" t="s">
        <v>17</v>
      </c>
      <c r="F515" t="s">
        <v>18</v>
      </c>
      <c r="G515" t="s">
        <v>34</v>
      </c>
      <c r="H515">
        <f t="shared" ref="H515:H578" si="40">I515*K515</f>
        <v>240</v>
      </c>
      <c r="I515">
        <v>40</v>
      </c>
      <c r="J515">
        <v>52</v>
      </c>
      <c r="K515">
        <v>6</v>
      </c>
      <c r="L515" t="s">
        <v>959</v>
      </c>
      <c r="M515">
        <v>31.2</v>
      </c>
      <c r="N515" t="s">
        <v>38</v>
      </c>
      <c r="O515">
        <v>312</v>
      </c>
      <c r="P515">
        <v>72</v>
      </c>
      <c r="Q515" s="2">
        <v>0.7284722222222223</v>
      </c>
      <c r="R515">
        <f t="shared" ref="R515:R578" si="41">J515*K515</f>
        <v>312</v>
      </c>
      <c r="S515">
        <f t="shared" ref="S515:S578" si="42">DAY(A515)</f>
        <v>18</v>
      </c>
      <c r="T515" t="str">
        <f t="shared" ref="T515:T578" si="43">TEXT(A515,"mmm")</f>
        <v>Jul</v>
      </c>
      <c r="U515" t="str">
        <f t="shared" ref="U515:U578" si="44">TEXT(A515,"yyy")</f>
        <v>2024</v>
      </c>
    </row>
    <row r="516" spans="1:21" x14ac:dyDescent="0.25">
      <c r="A516" t="s">
        <v>223</v>
      </c>
      <c r="B516" t="s">
        <v>161</v>
      </c>
      <c r="C516" t="s">
        <v>53</v>
      </c>
      <c r="D516" t="s">
        <v>16</v>
      </c>
      <c r="E516" t="s">
        <v>17</v>
      </c>
      <c r="F516" t="s">
        <v>61</v>
      </c>
      <c r="G516" t="s">
        <v>164</v>
      </c>
      <c r="H516">
        <f t="shared" si="40"/>
        <v>6000</v>
      </c>
      <c r="I516">
        <v>2000</v>
      </c>
      <c r="J516">
        <v>2600</v>
      </c>
      <c r="K516">
        <v>3</v>
      </c>
      <c r="L516" t="s">
        <v>960</v>
      </c>
      <c r="M516">
        <v>260</v>
      </c>
      <c r="N516" t="s">
        <v>25</v>
      </c>
      <c r="O516">
        <v>7800</v>
      </c>
      <c r="P516">
        <v>1800</v>
      </c>
      <c r="Q516" s="2">
        <v>0.75347222222222221</v>
      </c>
      <c r="R516">
        <f t="shared" si="41"/>
        <v>7800</v>
      </c>
      <c r="S516">
        <f t="shared" si="42"/>
        <v>18</v>
      </c>
      <c r="T516" t="str">
        <f t="shared" si="43"/>
        <v>Jul</v>
      </c>
      <c r="U516" t="str">
        <f t="shared" si="44"/>
        <v>2024</v>
      </c>
    </row>
    <row r="517" spans="1:21" x14ac:dyDescent="0.25">
      <c r="A517" t="s">
        <v>223</v>
      </c>
      <c r="B517" t="s">
        <v>125</v>
      </c>
      <c r="C517" t="s">
        <v>15</v>
      </c>
      <c r="D517" t="s">
        <v>16</v>
      </c>
      <c r="E517" t="s">
        <v>17</v>
      </c>
      <c r="F517" t="s">
        <v>29</v>
      </c>
      <c r="G517" t="s">
        <v>169</v>
      </c>
      <c r="H517">
        <f t="shared" si="40"/>
        <v>175</v>
      </c>
      <c r="I517">
        <v>25</v>
      </c>
      <c r="J517">
        <v>33</v>
      </c>
      <c r="K517">
        <v>7</v>
      </c>
      <c r="L517" t="s">
        <v>961</v>
      </c>
      <c r="M517">
        <v>11.375</v>
      </c>
      <c r="N517" t="s">
        <v>25</v>
      </c>
      <c r="O517">
        <v>227.5</v>
      </c>
      <c r="P517">
        <v>52.5</v>
      </c>
      <c r="Q517" s="2">
        <v>0.50486111111111109</v>
      </c>
      <c r="R517">
        <f t="shared" si="41"/>
        <v>231</v>
      </c>
      <c r="S517">
        <f t="shared" si="42"/>
        <v>18</v>
      </c>
      <c r="T517" t="str">
        <f t="shared" si="43"/>
        <v>Jul</v>
      </c>
      <c r="U517" t="str">
        <f t="shared" si="44"/>
        <v>2024</v>
      </c>
    </row>
    <row r="518" spans="1:21" x14ac:dyDescent="0.25">
      <c r="A518" t="s">
        <v>223</v>
      </c>
      <c r="B518" t="s">
        <v>136</v>
      </c>
      <c r="C518" t="s">
        <v>15</v>
      </c>
      <c r="D518" t="s">
        <v>16</v>
      </c>
      <c r="E518" t="s">
        <v>17</v>
      </c>
      <c r="F518" t="s">
        <v>61</v>
      </c>
      <c r="G518" t="s">
        <v>62</v>
      </c>
      <c r="H518">
        <f t="shared" si="40"/>
        <v>1800</v>
      </c>
      <c r="I518">
        <v>900</v>
      </c>
      <c r="J518">
        <v>1170</v>
      </c>
      <c r="K518">
        <v>2</v>
      </c>
      <c r="L518" t="s">
        <v>962</v>
      </c>
      <c r="M518">
        <v>117</v>
      </c>
      <c r="N518" t="s">
        <v>38</v>
      </c>
      <c r="O518">
        <v>2340</v>
      </c>
      <c r="P518">
        <v>540</v>
      </c>
      <c r="Q518" s="2">
        <v>0.8256944444444444</v>
      </c>
      <c r="R518">
        <f t="shared" si="41"/>
        <v>2340</v>
      </c>
      <c r="S518">
        <f t="shared" si="42"/>
        <v>18</v>
      </c>
      <c r="T518" t="str">
        <f t="shared" si="43"/>
        <v>Jul</v>
      </c>
      <c r="U518" t="str">
        <f t="shared" si="44"/>
        <v>2024</v>
      </c>
    </row>
    <row r="519" spans="1:21" x14ac:dyDescent="0.25">
      <c r="A519" t="s">
        <v>223</v>
      </c>
      <c r="B519" t="s">
        <v>35</v>
      </c>
      <c r="C519" t="s">
        <v>15</v>
      </c>
      <c r="D519" t="s">
        <v>16</v>
      </c>
      <c r="E519" t="s">
        <v>28</v>
      </c>
      <c r="F519" t="s">
        <v>18</v>
      </c>
      <c r="G519" t="s">
        <v>19</v>
      </c>
      <c r="H519">
        <f t="shared" si="40"/>
        <v>750</v>
      </c>
      <c r="I519">
        <v>250</v>
      </c>
      <c r="J519">
        <v>325</v>
      </c>
      <c r="K519">
        <v>3</v>
      </c>
      <c r="L519" t="s">
        <v>963</v>
      </c>
      <c r="M519">
        <v>48.75</v>
      </c>
      <c r="N519" t="s">
        <v>25</v>
      </c>
      <c r="O519">
        <v>975</v>
      </c>
      <c r="P519">
        <v>225</v>
      </c>
      <c r="Q519" s="2">
        <v>0.66111111111111109</v>
      </c>
      <c r="R519">
        <f t="shared" si="41"/>
        <v>975</v>
      </c>
      <c r="S519">
        <f t="shared" si="42"/>
        <v>18</v>
      </c>
      <c r="T519" t="str">
        <f t="shared" si="43"/>
        <v>Jul</v>
      </c>
      <c r="U519" t="str">
        <f t="shared" si="44"/>
        <v>2024</v>
      </c>
    </row>
    <row r="520" spans="1:21" x14ac:dyDescent="0.25">
      <c r="A520" t="s">
        <v>223</v>
      </c>
      <c r="B520" t="s">
        <v>111</v>
      </c>
      <c r="C520" t="s">
        <v>27</v>
      </c>
      <c r="D520" t="s">
        <v>16</v>
      </c>
      <c r="E520" t="s">
        <v>17</v>
      </c>
      <c r="F520" t="s">
        <v>29</v>
      </c>
      <c r="G520" t="s">
        <v>178</v>
      </c>
      <c r="H520">
        <f t="shared" si="40"/>
        <v>1400</v>
      </c>
      <c r="I520">
        <v>200</v>
      </c>
      <c r="J520">
        <v>260</v>
      </c>
      <c r="K520">
        <v>7</v>
      </c>
      <c r="L520" t="s">
        <v>964</v>
      </c>
      <c r="M520">
        <v>100</v>
      </c>
      <c r="N520" t="s">
        <v>20</v>
      </c>
      <c r="O520">
        <v>1820</v>
      </c>
      <c r="P520">
        <v>420</v>
      </c>
      <c r="Q520" s="2">
        <v>0.70000000000000007</v>
      </c>
      <c r="R520">
        <f t="shared" si="41"/>
        <v>1820</v>
      </c>
      <c r="S520">
        <f t="shared" si="42"/>
        <v>18</v>
      </c>
      <c r="T520" t="str">
        <f t="shared" si="43"/>
        <v>Jul</v>
      </c>
      <c r="U520" t="str">
        <f t="shared" si="44"/>
        <v>2024</v>
      </c>
    </row>
    <row r="521" spans="1:21" x14ac:dyDescent="0.25">
      <c r="A521" t="s">
        <v>223</v>
      </c>
      <c r="B521" t="s">
        <v>146</v>
      </c>
      <c r="C521" t="s">
        <v>27</v>
      </c>
      <c r="D521" t="s">
        <v>16</v>
      </c>
      <c r="E521" t="s">
        <v>28</v>
      </c>
      <c r="F521" t="s">
        <v>29</v>
      </c>
      <c r="G521" t="s">
        <v>87</v>
      </c>
      <c r="H521">
        <f t="shared" si="40"/>
        <v>300</v>
      </c>
      <c r="I521">
        <v>100</v>
      </c>
      <c r="J521">
        <v>130</v>
      </c>
      <c r="K521">
        <v>3</v>
      </c>
      <c r="L521" t="s">
        <v>965</v>
      </c>
      <c r="M521">
        <v>19.5</v>
      </c>
      <c r="N521" t="s">
        <v>25</v>
      </c>
      <c r="O521">
        <v>390</v>
      </c>
      <c r="P521">
        <v>90</v>
      </c>
      <c r="Q521" s="2">
        <v>0.8652777777777777</v>
      </c>
      <c r="R521">
        <f t="shared" si="41"/>
        <v>390</v>
      </c>
      <c r="S521">
        <f t="shared" si="42"/>
        <v>18</v>
      </c>
      <c r="T521" t="str">
        <f t="shared" si="43"/>
        <v>Jul</v>
      </c>
      <c r="U521" t="str">
        <f t="shared" si="44"/>
        <v>2024</v>
      </c>
    </row>
    <row r="522" spans="1:21" x14ac:dyDescent="0.25">
      <c r="A522" t="s">
        <v>223</v>
      </c>
      <c r="B522" t="s">
        <v>44</v>
      </c>
      <c r="C522" t="s">
        <v>27</v>
      </c>
      <c r="D522" t="s">
        <v>16</v>
      </c>
      <c r="E522" t="s">
        <v>28</v>
      </c>
      <c r="F522" t="s">
        <v>45</v>
      </c>
      <c r="G522" t="s">
        <v>67</v>
      </c>
      <c r="H522">
        <f t="shared" si="40"/>
        <v>7000</v>
      </c>
      <c r="I522">
        <v>3500</v>
      </c>
      <c r="J522">
        <v>4550</v>
      </c>
      <c r="K522">
        <v>2</v>
      </c>
      <c r="L522" t="s">
        <v>966</v>
      </c>
      <c r="M522">
        <v>455</v>
      </c>
      <c r="N522" t="s">
        <v>20</v>
      </c>
      <c r="O522">
        <v>9100</v>
      </c>
      <c r="P522">
        <v>2100</v>
      </c>
      <c r="Q522" s="2">
        <v>0.7597222222222223</v>
      </c>
      <c r="R522">
        <f t="shared" si="41"/>
        <v>9100</v>
      </c>
      <c r="S522">
        <f t="shared" si="42"/>
        <v>18</v>
      </c>
      <c r="T522" t="str">
        <f t="shared" si="43"/>
        <v>Jul</v>
      </c>
      <c r="U522" t="str">
        <f t="shared" si="44"/>
        <v>2024</v>
      </c>
    </row>
    <row r="523" spans="1:21" x14ac:dyDescent="0.25">
      <c r="A523" t="s">
        <v>223</v>
      </c>
      <c r="B523" t="s">
        <v>190</v>
      </c>
      <c r="C523" t="s">
        <v>22</v>
      </c>
      <c r="D523" t="s">
        <v>16</v>
      </c>
      <c r="E523" t="s">
        <v>17</v>
      </c>
      <c r="F523" t="s">
        <v>45</v>
      </c>
      <c r="G523" t="s">
        <v>92</v>
      </c>
      <c r="H523">
        <f t="shared" si="40"/>
        <v>1500</v>
      </c>
      <c r="I523">
        <v>250</v>
      </c>
      <c r="J523">
        <v>325</v>
      </c>
      <c r="K523">
        <v>6</v>
      </c>
      <c r="L523" t="s">
        <v>967</v>
      </c>
      <c r="M523">
        <v>100</v>
      </c>
      <c r="N523" t="s">
        <v>38</v>
      </c>
      <c r="O523">
        <v>1950</v>
      </c>
      <c r="P523">
        <v>450</v>
      </c>
      <c r="Q523" s="2">
        <v>0.62847222222222221</v>
      </c>
      <c r="R523">
        <f t="shared" si="41"/>
        <v>1950</v>
      </c>
      <c r="S523">
        <f t="shared" si="42"/>
        <v>18</v>
      </c>
      <c r="T523" t="str">
        <f t="shared" si="43"/>
        <v>Jul</v>
      </c>
      <c r="U523" t="str">
        <f t="shared" si="44"/>
        <v>2024</v>
      </c>
    </row>
    <row r="524" spans="1:21" x14ac:dyDescent="0.25">
      <c r="A524" t="s">
        <v>223</v>
      </c>
      <c r="B524" t="s">
        <v>124</v>
      </c>
      <c r="C524" t="s">
        <v>27</v>
      </c>
      <c r="D524" t="s">
        <v>16</v>
      </c>
      <c r="E524" t="s">
        <v>28</v>
      </c>
      <c r="F524" t="s">
        <v>45</v>
      </c>
      <c r="G524" t="s">
        <v>58</v>
      </c>
      <c r="H524">
        <f t="shared" si="40"/>
        <v>75000</v>
      </c>
      <c r="I524">
        <v>25000</v>
      </c>
      <c r="J524">
        <v>32500</v>
      </c>
      <c r="K524">
        <v>3</v>
      </c>
      <c r="L524" t="s">
        <v>968</v>
      </c>
      <c r="M524">
        <v>4875</v>
      </c>
      <c r="N524" t="s">
        <v>20</v>
      </c>
      <c r="O524">
        <v>97500</v>
      </c>
      <c r="P524">
        <v>22500</v>
      </c>
      <c r="Q524" s="2">
        <v>0.44027777777777777</v>
      </c>
      <c r="R524">
        <f t="shared" si="41"/>
        <v>97500</v>
      </c>
      <c r="S524">
        <f t="shared" si="42"/>
        <v>18</v>
      </c>
      <c r="T524" t="str">
        <f t="shared" si="43"/>
        <v>Jul</v>
      </c>
      <c r="U524" t="str">
        <f t="shared" si="44"/>
        <v>2024</v>
      </c>
    </row>
    <row r="525" spans="1:21" x14ac:dyDescent="0.25">
      <c r="A525" t="s">
        <v>223</v>
      </c>
      <c r="B525" t="s">
        <v>105</v>
      </c>
      <c r="C525" t="s">
        <v>91</v>
      </c>
      <c r="D525" t="s">
        <v>16</v>
      </c>
      <c r="E525" t="s">
        <v>17</v>
      </c>
      <c r="F525" t="s">
        <v>18</v>
      </c>
      <c r="G525" t="s">
        <v>113</v>
      </c>
      <c r="H525">
        <f t="shared" si="40"/>
        <v>200</v>
      </c>
      <c r="I525">
        <v>20</v>
      </c>
      <c r="J525">
        <v>26</v>
      </c>
      <c r="K525">
        <v>10</v>
      </c>
      <c r="L525" t="s">
        <v>969</v>
      </c>
      <c r="M525">
        <v>26</v>
      </c>
      <c r="N525" t="s">
        <v>38</v>
      </c>
      <c r="O525">
        <v>260</v>
      </c>
      <c r="P525">
        <v>60</v>
      </c>
      <c r="Q525" s="2">
        <v>0.47430555555555554</v>
      </c>
      <c r="R525">
        <f t="shared" si="41"/>
        <v>260</v>
      </c>
      <c r="S525">
        <f t="shared" si="42"/>
        <v>18</v>
      </c>
      <c r="T525" t="str">
        <f t="shared" si="43"/>
        <v>Jul</v>
      </c>
      <c r="U525" t="str">
        <f t="shared" si="44"/>
        <v>2024</v>
      </c>
    </row>
    <row r="526" spans="1:21" x14ac:dyDescent="0.25">
      <c r="A526" t="s">
        <v>223</v>
      </c>
      <c r="B526" t="s">
        <v>35</v>
      </c>
      <c r="C526" t="s">
        <v>15</v>
      </c>
      <c r="D526" t="s">
        <v>23</v>
      </c>
      <c r="E526" t="s">
        <v>17</v>
      </c>
      <c r="F526" t="s">
        <v>61</v>
      </c>
      <c r="G526" t="s">
        <v>68</v>
      </c>
      <c r="H526">
        <f t="shared" si="40"/>
        <v>5400</v>
      </c>
      <c r="I526">
        <v>1800</v>
      </c>
      <c r="J526">
        <v>2340</v>
      </c>
      <c r="K526">
        <v>3</v>
      </c>
      <c r="L526" t="s">
        <v>970</v>
      </c>
      <c r="M526">
        <v>234</v>
      </c>
      <c r="N526" t="s">
        <v>20</v>
      </c>
      <c r="O526">
        <v>7020</v>
      </c>
      <c r="P526">
        <v>1620</v>
      </c>
      <c r="Q526" s="2">
        <v>0.57986111111111105</v>
      </c>
      <c r="R526">
        <f t="shared" si="41"/>
        <v>7020</v>
      </c>
      <c r="S526">
        <f t="shared" si="42"/>
        <v>18</v>
      </c>
      <c r="T526" t="str">
        <f t="shared" si="43"/>
        <v>Jul</v>
      </c>
      <c r="U526" t="str">
        <f t="shared" si="44"/>
        <v>2024</v>
      </c>
    </row>
    <row r="527" spans="1:21" x14ac:dyDescent="0.25">
      <c r="A527" t="s">
        <v>223</v>
      </c>
      <c r="B527" t="s">
        <v>118</v>
      </c>
      <c r="C527" t="s">
        <v>27</v>
      </c>
      <c r="D527" t="s">
        <v>16</v>
      </c>
      <c r="E527" t="s">
        <v>28</v>
      </c>
      <c r="F527" t="s">
        <v>18</v>
      </c>
      <c r="G527" t="s">
        <v>40</v>
      </c>
      <c r="H527">
        <f t="shared" si="40"/>
        <v>450</v>
      </c>
      <c r="I527">
        <v>90</v>
      </c>
      <c r="J527">
        <v>117</v>
      </c>
      <c r="K527">
        <v>5</v>
      </c>
      <c r="L527" t="s">
        <v>971</v>
      </c>
      <c r="M527">
        <v>28.125</v>
      </c>
      <c r="N527" t="s">
        <v>25</v>
      </c>
      <c r="O527">
        <v>562.5</v>
      </c>
      <c r="P527">
        <v>112.5</v>
      </c>
      <c r="Q527" s="2">
        <v>0.48819444444444443</v>
      </c>
      <c r="R527">
        <f t="shared" si="41"/>
        <v>585</v>
      </c>
      <c r="S527">
        <f t="shared" si="42"/>
        <v>18</v>
      </c>
      <c r="T527" t="str">
        <f t="shared" si="43"/>
        <v>Jul</v>
      </c>
      <c r="U527" t="str">
        <f t="shared" si="44"/>
        <v>2024</v>
      </c>
    </row>
    <row r="528" spans="1:21" x14ac:dyDescent="0.25">
      <c r="A528" t="s">
        <v>223</v>
      </c>
      <c r="B528" t="s">
        <v>183</v>
      </c>
      <c r="C528" t="s">
        <v>22</v>
      </c>
      <c r="D528" t="s">
        <v>23</v>
      </c>
      <c r="E528" t="s">
        <v>17</v>
      </c>
      <c r="F528" t="s">
        <v>48</v>
      </c>
      <c r="G528" t="s">
        <v>49</v>
      </c>
      <c r="H528">
        <f t="shared" si="40"/>
        <v>480</v>
      </c>
      <c r="I528">
        <v>80</v>
      </c>
      <c r="J528">
        <v>104</v>
      </c>
      <c r="K528">
        <v>6</v>
      </c>
      <c r="L528" t="s">
        <v>972</v>
      </c>
      <c r="M528">
        <v>93.6</v>
      </c>
      <c r="N528" t="s">
        <v>38</v>
      </c>
      <c r="O528">
        <v>624</v>
      </c>
      <c r="P528">
        <v>144</v>
      </c>
      <c r="Q528" s="2">
        <v>0.60833333333333328</v>
      </c>
      <c r="R528">
        <f t="shared" si="41"/>
        <v>624</v>
      </c>
      <c r="S528">
        <f t="shared" si="42"/>
        <v>18</v>
      </c>
      <c r="T528" t="str">
        <f t="shared" si="43"/>
        <v>Jul</v>
      </c>
      <c r="U528" t="str">
        <f t="shared" si="44"/>
        <v>2024</v>
      </c>
    </row>
    <row r="529" spans="1:21" x14ac:dyDescent="0.25">
      <c r="A529" t="s">
        <v>223</v>
      </c>
      <c r="B529" t="s">
        <v>222</v>
      </c>
      <c r="C529" t="s">
        <v>15</v>
      </c>
      <c r="D529" t="s">
        <v>16</v>
      </c>
      <c r="E529" t="s">
        <v>28</v>
      </c>
      <c r="F529" t="s">
        <v>18</v>
      </c>
      <c r="G529" t="s">
        <v>43</v>
      </c>
      <c r="H529">
        <f t="shared" si="40"/>
        <v>60</v>
      </c>
      <c r="I529">
        <v>20</v>
      </c>
      <c r="J529">
        <v>26</v>
      </c>
      <c r="K529">
        <v>3</v>
      </c>
      <c r="L529" t="s">
        <v>973</v>
      </c>
      <c r="M529">
        <v>4.83</v>
      </c>
      <c r="N529" t="s">
        <v>20</v>
      </c>
      <c r="O529">
        <v>69</v>
      </c>
      <c r="P529">
        <v>9</v>
      </c>
      <c r="Q529" s="2">
        <v>0.66875000000000007</v>
      </c>
      <c r="R529">
        <f t="shared" si="41"/>
        <v>78</v>
      </c>
      <c r="S529">
        <f t="shared" si="42"/>
        <v>18</v>
      </c>
      <c r="T529" t="str">
        <f t="shared" si="43"/>
        <v>Jul</v>
      </c>
      <c r="U529" t="str">
        <f t="shared" si="44"/>
        <v>2024</v>
      </c>
    </row>
    <row r="530" spans="1:21" x14ac:dyDescent="0.25">
      <c r="A530" t="s">
        <v>223</v>
      </c>
      <c r="B530" t="s">
        <v>173</v>
      </c>
      <c r="C530" t="s">
        <v>115</v>
      </c>
      <c r="D530" t="s">
        <v>16</v>
      </c>
      <c r="E530" t="s">
        <v>28</v>
      </c>
      <c r="F530" t="s">
        <v>29</v>
      </c>
      <c r="G530" t="s">
        <v>207</v>
      </c>
      <c r="H530">
        <f t="shared" si="40"/>
        <v>105</v>
      </c>
      <c r="I530">
        <v>35</v>
      </c>
      <c r="J530">
        <v>46</v>
      </c>
      <c r="K530">
        <v>3</v>
      </c>
      <c r="L530" t="s">
        <v>974</v>
      </c>
      <c r="M530">
        <v>6.8250000000000002</v>
      </c>
      <c r="N530" t="s">
        <v>25</v>
      </c>
      <c r="O530">
        <v>136.5</v>
      </c>
      <c r="P530">
        <v>31.5</v>
      </c>
      <c r="Q530" s="2">
        <v>0.8354166666666667</v>
      </c>
      <c r="R530">
        <f t="shared" si="41"/>
        <v>138</v>
      </c>
      <c r="S530">
        <f t="shared" si="42"/>
        <v>18</v>
      </c>
      <c r="T530" t="str">
        <f t="shared" si="43"/>
        <v>Jul</v>
      </c>
      <c r="U530" t="str">
        <f t="shared" si="44"/>
        <v>2024</v>
      </c>
    </row>
    <row r="531" spans="1:21" x14ac:dyDescent="0.25">
      <c r="A531" t="s">
        <v>223</v>
      </c>
      <c r="B531" t="s">
        <v>132</v>
      </c>
      <c r="C531" t="s">
        <v>115</v>
      </c>
      <c r="D531" t="s">
        <v>23</v>
      </c>
      <c r="E531" t="s">
        <v>17</v>
      </c>
      <c r="F531" t="s">
        <v>18</v>
      </c>
      <c r="G531" t="s">
        <v>19</v>
      </c>
      <c r="H531">
        <f t="shared" si="40"/>
        <v>1000</v>
      </c>
      <c r="I531">
        <v>250</v>
      </c>
      <c r="J531">
        <v>325</v>
      </c>
      <c r="K531">
        <v>4</v>
      </c>
      <c r="L531" t="s">
        <v>975</v>
      </c>
      <c r="M531">
        <v>100</v>
      </c>
      <c r="N531" t="s">
        <v>38</v>
      </c>
      <c r="O531">
        <v>1150</v>
      </c>
      <c r="P531">
        <v>150</v>
      </c>
      <c r="Q531" s="2">
        <v>0.62152777777777779</v>
      </c>
      <c r="R531">
        <f t="shared" si="41"/>
        <v>1300</v>
      </c>
      <c r="S531">
        <f t="shared" si="42"/>
        <v>18</v>
      </c>
      <c r="T531" t="str">
        <f t="shared" si="43"/>
        <v>Jul</v>
      </c>
      <c r="U531" t="str">
        <f t="shared" si="44"/>
        <v>2024</v>
      </c>
    </row>
    <row r="532" spans="1:21" x14ac:dyDescent="0.25">
      <c r="A532" t="s">
        <v>223</v>
      </c>
      <c r="B532" t="s">
        <v>47</v>
      </c>
      <c r="C532" t="s">
        <v>27</v>
      </c>
      <c r="D532" t="s">
        <v>16</v>
      </c>
      <c r="E532" t="s">
        <v>17</v>
      </c>
      <c r="F532" t="s">
        <v>45</v>
      </c>
      <c r="G532" t="s">
        <v>46</v>
      </c>
      <c r="H532">
        <f t="shared" si="40"/>
        <v>220000</v>
      </c>
      <c r="I532">
        <v>55000</v>
      </c>
      <c r="J532">
        <v>71500</v>
      </c>
      <c r="K532">
        <v>4</v>
      </c>
      <c r="L532" t="s">
        <v>976</v>
      </c>
      <c r="M532">
        <v>10725</v>
      </c>
      <c r="N532" t="s">
        <v>20</v>
      </c>
      <c r="O532">
        <v>286000</v>
      </c>
      <c r="P532">
        <v>66000</v>
      </c>
      <c r="Q532" s="2">
        <v>0.4777777777777778</v>
      </c>
      <c r="R532">
        <f t="shared" si="41"/>
        <v>286000</v>
      </c>
      <c r="S532">
        <f t="shared" si="42"/>
        <v>18</v>
      </c>
      <c r="T532" t="str">
        <f t="shared" si="43"/>
        <v>Jul</v>
      </c>
      <c r="U532" t="str">
        <f t="shared" si="44"/>
        <v>2024</v>
      </c>
    </row>
    <row r="533" spans="1:21" x14ac:dyDescent="0.25">
      <c r="A533" t="s">
        <v>223</v>
      </c>
      <c r="B533" t="s">
        <v>105</v>
      </c>
      <c r="C533" t="s">
        <v>91</v>
      </c>
      <c r="D533" t="s">
        <v>16</v>
      </c>
      <c r="E533" t="s">
        <v>17</v>
      </c>
      <c r="F533" t="s">
        <v>18</v>
      </c>
      <c r="G533" t="s">
        <v>24</v>
      </c>
      <c r="H533">
        <f t="shared" si="40"/>
        <v>560</v>
      </c>
      <c r="I533">
        <v>80</v>
      </c>
      <c r="J533">
        <v>104</v>
      </c>
      <c r="K533">
        <v>7</v>
      </c>
      <c r="L533" t="s">
        <v>977</v>
      </c>
      <c r="M533">
        <v>50.96</v>
      </c>
      <c r="N533" t="s">
        <v>20</v>
      </c>
      <c r="O533">
        <v>728</v>
      </c>
      <c r="P533">
        <v>168</v>
      </c>
      <c r="Q533" s="2">
        <v>0.82013888888888886</v>
      </c>
      <c r="R533">
        <f t="shared" si="41"/>
        <v>728</v>
      </c>
      <c r="S533">
        <f t="shared" si="42"/>
        <v>18</v>
      </c>
      <c r="T533" t="str">
        <f t="shared" si="43"/>
        <v>Jul</v>
      </c>
      <c r="U533" t="str">
        <f t="shared" si="44"/>
        <v>2024</v>
      </c>
    </row>
    <row r="534" spans="1:21" x14ac:dyDescent="0.25">
      <c r="A534" t="s">
        <v>223</v>
      </c>
      <c r="B534" t="s">
        <v>129</v>
      </c>
      <c r="C534" t="s">
        <v>27</v>
      </c>
      <c r="D534" t="s">
        <v>23</v>
      </c>
      <c r="E534" t="s">
        <v>17</v>
      </c>
      <c r="F534" t="s">
        <v>61</v>
      </c>
      <c r="G534" t="s">
        <v>103</v>
      </c>
      <c r="H534">
        <f t="shared" si="40"/>
        <v>300</v>
      </c>
      <c r="I534">
        <v>100</v>
      </c>
      <c r="J534">
        <v>130</v>
      </c>
      <c r="K534">
        <v>3</v>
      </c>
      <c r="L534" t="s">
        <v>978</v>
      </c>
      <c r="M534">
        <v>39</v>
      </c>
      <c r="N534" t="s">
        <v>25</v>
      </c>
      <c r="O534">
        <v>390</v>
      </c>
      <c r="P534">
        <v>90</v>
      </c>
      <c r="Q534" s="2">
        <v>0.79236111111111107</v>
      </c>
      <c r="R534">
        <f t="shared" si="41"/>
        <v>390</v>
      </c>
      <c r="S534">
        <f t="shared" si="42"/>
        <v>18</v>
      </c>
      <c r="T534" t="str">
        <f t="shared" si="43"/>
        <v>Jul</v>
      </c>
      <c r="U534" t="str">
        <f t="shared" si="44"/>
        <v>2024</v>
      </c>
    </row>
    <row r="535" spans="1:21" x14ac:dyDescent="0.25">
      <c r="A535" t="s">
        <v>223</v>
      </c>
      <c r="B535" t="s">
        <v>220</v>
      </c>
      <c r="C535" t="s">
        <v>27</v>
      </c>
      <c r="D535" t="s">
        <v>16</v>
      </c>
      <c r="E535" t="s">
        <v>17</v>
      </c>
      <c r="F535" t="s">
        <v>18</v>
      </c>
      <c r="G535" t="s">
        <v>64</v>
      </c>
      <c r="H535">
        <f t="shared" si="40"/>
        <v>560</v>
      </c>
      <c r="I535">
        <v>140</v>
      </c>
      <c r="J535">
        <v>182</v>
      </c>
      <c r="K535">
        <v>4</v>
      </c>
      <c r="L535" t="s">
        <v>979</v>
      </c>
      <c r="M535">
        <v>36.4</v>
      </c>
      <c r="N535" t="s">
        <v>25</v>
      </c>
      <c r="O535">
        <v>728</v>
      </c>
      <c r="P535">
        <v>168</v>
      </c>
      <c r="Q535" s="2">
        <v>0.75277777777777777</v>
      </c>
      <c r="R535">
        <f t="shared" si="41"/>
        <v>728</v>
      </c>
      <c r="S535">
        <f t="shared" si="42"/>
        <v>18</v>
      </c>
      <c r="T535" t="str">
        <f t="shared" si="43"/>
        <v>Jul</v>
      </c>
      <c r="U535" t="str">
        <f t="shared" si="44"/>
        <v>2024</v>
      </c>
    </row>
    <row r="536" spans="1:21" x14ac:dyDescent="0.25">
      <c r="A536" t="s">
        <v>223</v>
      </c>
      <c r="B536" t="s">
        <v>26</v>
      </c>
      <c r="C536" t="s">
        <v>27</v>
      </c>
      <c r="D536" t="s">
        <v>16</v>
      </c>
      <c r="E536" t="s">
        <v>17</v>
      </c>
      <c r="F536" t="s">
        <v>18</v>
      </c>
      <c r="G536" t="s">
        <v>116</v>
      </c>
      <c r="H536">
        <f t="shared" si="40"/>
        <v>360</v>
      </c>
      <c r="I536">
        <v>60</v>
      </c>
      <c r="J536">
        <v>78</v>
      </c>
      <c r="K536">
        <v>6</v>
      </c>
      <c r="L536" t="s">
        <v>980</v>
      </c>
      <c r="M536">
        <v>28.98</v>
      </c>
      <c r="N536" t="s">
        <v>20</v>
      </c>
      <c r="O536">
        <v>414</v>
      </c>
      <c r="P536">
        <v>54</v>
      </c>
      <c r="Q536" s="2">
        <v>0.80555555555555547</v>
      </c>
      <c r="R536">
        <f t="shared" si="41"/>
        <v>468</v>
      </c>
      <c r="S536">
        <f t="shared" si="42"/>
        <v>18</v>
      </c>
      <c r="T536" t="str">
        <f t="shared" si="43"/>
        <v>Jul</v>
      </c>
      <c r="U536" t="str">
        <f t="shared" si="44"/>
        <v>2024</v>
      </c>
    </row>
    <row r="537" spans="1:21" x14ac:dyDescent="0.25">
      <c r="A537" t="s">
        <v>223</v>
      </c>
      <c r="B537" t="s">
        <v>39</v>
      </c>
      <c r="C537" t="s">
        <v>27</v>
      </c>
      <c r="D537" t="s">
        <v>23</v>
      </c>
      <c r="E537" t="s">
        <v>17</v>
      </c>
      <c r="F537" t="s">
        <v>18</v>
      </c>
      <c r="G537" t="s">
        <v>113</v>
      </c>
      <c r="H537">
        <f t="shared" si="40"/>
        <v>100</v>
      </c>
      <c r="I537">
        <v>20</v>
      </c>
      <c r="J537">
        <v>26</v>
      </c>
      <c r="K537">
        <v>5</v>
      </c>
      <c r="L537" t="s">
        <v>981</v>
      </c>
      <c r="M537">
        <v>19.5</v>
      </c>
      <c r="N537" t="s">
        <v>38</v>
      </c>
      <c r="O537">
        <v>130</v>
      </c>
      <c r="P537">
        <v>30</v>
      </c>
      <c r="Q537" s="2">
        <v>0.4381944444444445</v>
      </c>
      <c r="R537">
        <f t="shared" si="41"/>
        <v>130</v>
      </c>
      <c r="S537">
        <f t="shared" si="42"/>
        <v>18</v>
      </c>
      <c r="T537" t="str">
        <f t="shared" si="43"/>
        <v>Jul</v>
      </c>
      <c r="U537" t="str">
        <f t="shared" si="44"/>
        <v>2024</v>
      </c>
    </row>
    <row r="538" spans="1:21" x14ac:dyDescent="0.25">
      <c r="A538" t="s">
        <v>223</v>
      </c>
      <c r="B538" t="s">
        <v>191</v>
      </c>
      <c r="C538" t="s">
        <v>27</v>
      </c>
      <c r="D538" t="s">
        <v>16</v>
      </c>
      <c r="E538" t="s">
        <v>17</v>
      </c>
      <c r="F538" t="s">
        <v>18</v>
      </c>
      <c r="G538" t="s">
        <v>43</v>
      </c>
      <c r="H538">
        <f t="shared" si="40"/>
        <v>80</v>
      </c>
      <c r="I538">
        <v>20</v>
      </c>
      <c r="J538">
        <v>26</v>
      </c>
      <c r="K538">
        <v>4</v>
      </c>
      <c r="L538" t="s">
        <v>982</v>
      </c>
      <c r="M538">
        <v>4.8</v>
      </c>
      <c r="N538" t="s">
        <v>25</v>
      </c>
      <c r="O538">
        <v>96</v>
      </c>
      <c r="P538">
        <v>16</v>
      </c>
      <c r="Q538" s="2">
        <v>0.56111111111111112</v>
      </c>
      <c r="R538">
        <f t="shared" si="41"/>
        <v>104</v>
      </c>
      <c r="S538">
        <f t="shared" si="42"/>
        <v>18</v>
      </c>
      <c r="T538" t="str">
        <f t="shared" si="43"/>
        <v>Jul</v>
      </c>
      <c r="U538" t="str">
        <f t="shared" si="44"/>
        <v>2024</v>
      </c>
    </row>
    <row r="539" spans="1:21" x14ac:dyDescent="0.25">
      <c r="A539" t="s">
        <v>223</v>
      </c>
      <c r="B539" t="s">
        <v>133</v>
      </c>
      <c r="C539" t="s">
        <v>27</v>
      </c>
      <c r="D539" t="s">
        <v>16</v>
      </c>
      <c r="E539" t="s">
        <v>17</v>
      </c>
      <c r="F539" t="s">
        <v>45</v>
      </c>
      <c r="G539" t="s">
        <v>199</v>
      </c>
      <c r="H539">
        <f t="shared" si="40"/>
        <v>30000</v>
      </c>
      <c r="I539">
        <v>5000</v>
      </c>
      <c r="J539">
        <v>6500</v>
      </c>
      <c r="K539">
        <v>6</v>
      </c>
      <c r="L539" t="s">
        <v>983</v>
      </c>
      <c r="M539">
        <v>650</v>
      </c>
      <c r="N539" t="s">
        <v>20</v>
      </c>
      <c r="O539">
        <v>39000</v>
      </c>
      <c r="P539">
        <v>9000</v>
      </c>
      <c r="Q539" s="2">
        <v>0.48333333333333334</v>
      </c>
      <c r="R539">
        <f t="shared" si="41"/>
        <v>39000</v>
      </c>
      <c r="S539">
        <f t="shared" si="42"/>
        <v>18</v>
      </c>
      <c r="T539" t="str">
        <f t="shared" si="43"/>
        <v>Jul</v>
      </c>
      <c r="U539" t="str">
        <f t="shared" si="44"/>
        <v>2024</v>
      </c>
    </row>
    <row r="540" spans="1:21" x14ac:dyDescent="0.25">
      <c r="A540" t="s">
        <v>223</v>
      </c>
      <c r="B540" t="s">
        <v>154</v>
      </c>
      <c r="C540" t="s">
        <v>27</v>
      </c>
      <c r="D540" t="s">
        <v>16</v>
      </c>
      <c r="E540" t="s">
        <v>17</v>
      </c>
      <c r="F540" t="s">
        <v>18</v>
      </c>
      <c r="G540" t="s">
        <v>51</v>
      </c>
      <c r="H540">
        <f t="shared" si="40"/>
        <v>300</v>
      </c>
      <c r="I540">
        <v>60</v>
      </c>
      <c r="J540">
        <v>78</v>
      </c>
      <c r="K540">
        <v>5</v>
      </c>
      <c r="L540" t="s">
        <v>984</v>
      </c>
      <c r="M540">
        <v>39</v>
      </c>
      <c r="N540" t="s">
        <v>38</v>
      </c>
      <c r="O540">
        <v>390</v>
      </c>
      <c r="P540">
        <v>90</v>
      </c>
      <c r="Q540" s="2">
        <v>0.48055555555555557</v>
      </c>
      <c r="R540">
        <f t="shared" si="41"/>
        <v>390</v>
      </c>
      <c r="S540">
        <f t="shared" si="42"/>
        <v>18</v>
      </c>
      <c r="T540" t="str">
        <f t="shared" si="43"/>
        <v>Jul</v>
      </c>
      <c r="U540" t="str">
        <f t="shared" si="44"/>
        <v>2024</v>
      </c>
    </row>
    <row r="541" spans="1:21" x14ac:dyDescent="0.25">
      <c r="A541" t="s">
        <v>223</v>
      </c>
      <c r="B541" t="s">
        <v>148</v>
      </c>
      <c r="C541" t="s">
        <v>27</v>
      </c>
      <c r="D541" t="s">
        <v>23</v>
      </c>
      <c r="E541" t="s">
        <v>28</v>
      </c>
      <c r="F541" t="s">
        <v>18</v>
      </c>
      <c r="G541" t="s">
        <v>56</v>
      </c>
      <c r="H541">
        <f t="shared" si="40"/>
        <v>3850</v>
      </c>
      <c r="I541">
        <v>550</v>
      </c>
      <c r="J541">
        <v>715</v>
      </c>
      <c r="K541">
        <v>7</v>
      </c>
      <c r="L541" t="s">
        <v>985</v>
      </c>
      <c r="M541">
        <v>100</v>
      </c>
      <c r="N541" t="s">
        <v>25</v>
      </c>
      <c r="O541">
        <v>5005</v>
      </c>
      <c r="P541">
        <v>1155</v>
      </c>
      <c r="Q541" s="2">
        <v>0.48888888888888887</v>
      </c>
      <c r="R541">
        <f t="shared" si="41"/>
        <v>5005</v>
      </c>
      <c r="S541">
        <f t="shared" si="42"/>
        <v>18</v>
      </c>
      <c r="T541" t="str">
        <f t="shared" si="43"/>
        <v>Jul</v>
      </c>
      <c r="U541" t="str">
        <f t="shared" si="44"/>
        <v>2024</v>
      </c>
    </row>
    <row r="542" spans="1:21" x14ac:dyDescent="0.25">
      <c r="A542" t="s">
        <v>223</v>
      </c>
      <c r="B542" t="s">
        <v>98</v>
      </c>
      <c r="C542" t="s">
        <v>66</v>
      </c>
      <c r="D542" t="s">
        <v>16</v>
      </c>
      <c r="E542" t="s">
        <v>17</v>
      </c>
      <c r="F542" t="s">
        <v>18</v>
      </c>
      <c r="G542" t="s">
        <v>151</v>
      </c>
      <c r="H542">
        <f t="shared" si="40"/>
        <v>35</v>
      </c>
      <c r="I542">
        <v>7</v>
      </c>
      <c r="J542">
        <v>9</v>
      </c>
      <c r="K542">
        <v>5</v>
      </c>
      <c r="L542" t="s">
        <v>986</v>
      </c>
      <c r="M542">
        <v>2.1875</v>
      </c>
      <c r="N542" t="s">
        <v>25</v>
      </c>
      <c r="O542">
        <v>43.75</v>
      </c>
      <c r="P542">
        <v>8.75</v>
      </c>
      <c r="Q542" s="2">
        <v>0.71944444444444444</v>
      </c>
      <c r="R542">
        <f t="shared" si="41"/>
        <v>45</v>
      </c>
      <c r="S542">
        <f t="shared" si="42"/>
        <v>18</v>
      </c>
      <c r="T542" t="str">
        <f t="shared" si="43"/>
        <v>Jul</v>
      </c>
      <c r="U542" t="str">
        <f t="shared" si="44"/>
        <v>2024</v>
      </c>
    </row>
    <row r="543" spans="1:21" x14ac:dyDescent="0.25">
      <c r="A543" t="s">
        <v>224</v>
      </c>
      <c r="B543" t="s">
        <v>136</v>
      </c>
      <c r="C543" t="s">
        <v>15</v>
      </c>
      <c r="D543" t="s">
        <v>23</v>
      </c>
      <c r="E543" t="s">
        <v>17</v>
      </c>
      <c r="F543" t="s">
        <v>61</v>
      </c>
      <c r="G543" t="s">
        <v>164</v>
      </c>
      <c r="H543">
        <f t="shared" si="40"/>
        <v>20000</v>
      </c>
      <c r="I543">
        <v>2000</v>
      </c>
      <c r="J543">
        <v>2600</v>
      </c>
      <c r="K543">
        <v>10</v>
      </c>
      <c r="L543" t="s">
        <v>987</v>
      </c>
      <c r="M543">
        <v>260</v>
      </c>
      <c r="N543" t="s">
        <v>38</v>
      </c>
      <c r="O543">
        <v>24000</v>
      </c>
      <c r="P543">
        <v>4000</v>
      </c>
      <c r="Q543" s="2">
        <v>0.77986111111111101</v>
      </c>
      <c r="R543">
        <f t="shared" si="41"/>
        <v>26000</v>
      </c>
      <c r="S543">
        <f t="shared" si="42"/>
        <v>19</v>
      </c>
      <c r="T543" t="str">
        <f t="shared" si="43"/>
        <v>Jul</v>
      </c>
      <c r="U543" t="str">
        <f t="shared" si="44"/>
        <v>2024</v>
      </c>
    </row>
    <row r="544" spans="1:21" x14ac:dyDescent="0.25">
      <c r="A544" t="s">
        <v>224</v>
      </c>
      <c r="B544" t="s">
        <v>197</v>
      </c>
      <c r="C544" t="s">
        <v>115</v>
      </c>
      <c r="D544" t="s">
        <v>23</v>
      </c>
      <c r="E544" t="s">
        <v>28</v>
      </c>
      <c r="F544" t="s">
        <v>48</v>
      </c>
      <c r="G544" t="s">
        <v>172</v>
      </c>
      <c r="H544">
        <f t="shared" si="40"/>
        <v>900</v>
      </c>
      <c r="I544">
        <v>300</v>
      </c>
      <c r="J544">
        <v>390</v>
      </c>
      <c r="K544">
        <v>3</v>
      </c>
      <c r="L544" t="s">
        <v>988</v>
      </c>
      <c r="M544">
        <v>100</v>
      </c>
      <c r="N544" t="s">
        <v>38</v>
      </c>
      <c r="O544">
        <v>1125</v>
      </c>
      <c r="P544">
        <v>225</v>
      </c>
      <c r="Q544" s="2">
        <v>0.45833333333333331</v>
      </c>
      <c r="R544">
        <f t="shared" si="41"/>
        <v>1170</v>
      </c>
      <c r="S544">
        <f t="shared" si="42"/>
        <v>19</v>
      </c>
      <c r="T544" t="str">
        <f t="shared" si="43"/>
        <v>Jul</v>
      </c>
      <c r="U544" t="str">
        <f t="shared" si="44"/>
        <v>2024</v>
      </c>
    </row>
    <row r="545" spans="1:21" x14ac:dyDescent="0.25">
      <c r="A545" t="s">
        <v>224</v>
      </c>
      <c r="B545" t="s">
        <v>107</v>
      </c>
      <c r="C545" t="s">
        <v>27</v>
      </c>
      <c r="D545" t="s">
        <v>16</v>
      </c>
      <c r="E545" t="s">
        <v>17</v>
      </c>
      <c r="F545" t="s">
        <v>45</v>
      </c>
      <c r="G545" t="s">
        <v>46</v>
      </c>
      <c r="H545">
        <f t="shared" si="40"/>
        <v>165000</v>
      </c>
      <c r="I545">
        <v>55000</v>
      </c>
      <c r="J545">
        <v>71500</v>
      </c>
      <c r="K545">
        <v>3</v>
      </c>
      <c r="L545" t="s">
        <v>989</v>
      </c>
      <c r="M545">
        <v>10725</v>
      </c>
      <c r="N545" t="s">
        <v>25</v>
      </c>
      <c r="O545">
        <v>214500</v>
      </c>
      <c r="P545">
        <v>49500</v>
      </c>
      <c r="Q545" s="2">
        <v>0.4375</v>
      </c>
      <c r="R545">
        <f t="shared" si="41"/>
        <v>214500</v>
      </c>
      <c r="S545">
        <f t="shared" si="42"/>
        <v>19</v>
      </c>
      <c r="T545" t="str">
        <f t="shared" si="43"/>
        <v>Jul</v>
      </c>
      <c r="U545" t="str">
        <f t="shared" si="44"/>
        <v>2024</v>
      </c>
    </row>
    <row r="546" spans="1:21" x14ac:dyDescent="0.25">
      <c r="A546" t="s">
        <v>224</v>
      </c>
      <c r="B546" t="s">
        <v>145</v>
      </c>
      <c r="C546" t="s">
        <v>27</v>
      </c>
      <c r="D546" t="s">
        <v>23</v>
      </c>
      <c r="E546" t="s">
        <v>28</v>
      </c>
      <c r="F546" t="s">
        <v>18</v>
      </c>
      <c r="G546" t="s">
        <v>64</v>
      </c>
      <c r="H546">
        <f t="shared" si="40"/>
        <v>700</v>
      </c>
      <c r="I546">
        <v>140</v>
      </c>
      <c r="J546">
        <v>182</v>
      </c>
      <c r="K546">
        <v>5</v>
      </c>
      <c r="L546" t="s">
        <v>990</v>
      </c>
      <c r="M546">
        <v>91</v>
      </c>
      <c r="N546" t="s">
        <v>25</v>
      </c>
      <c r="O546">
        <v>910</v>
      </c>
      <c r="P546">
        <v>210</v>
      </c>
      <c r="Q546" s="2">
        <v>0.50972222222222219</v>
      </c>
      <c r="R546">
        <f t="shared" si="41"/>
        <v>910</v>
      </c>
      <c r="S546">
        <f t="shared" si="42"/>
        <v>19</v>
      </c>
      <c r="T546" t="str">
        <f t="shared" si="43"/>
        <v>Jul</v>
      </c>
      <c r="U546" t="str">
        <f t="shared" si="44"/>
        <v>2024</v>
      </c>
    </row>
    <row r="547" spans="1:21" x14ac:dyDescent="0.25">
      <c r="A547" t="s">
        <v>224</v>
      </c>
      <c r="B547" t="s">
        <v>216</v>
      </c>
      <c r="C547" t="s">
        <v>27</v>
      </c>
      <c r="D547" t="s">
        <v>16</v>
      </c>
      <c r="E547" t="s">
        <v>17</v>
      </c>
      <c r="F547" t="s">
        <v>80</v>
      </c>
      <c r="G547" t="s">
        <v>81</v>
      </c>
      <c r="H547">
        <f t="shared" si="40"/>
        <v>30</v>
      </c>
      <c r="I547">
        <v>10</v>
      </c>
      <c r="J547">
        <v>13</v>
      </c>
      <c r="K547">
        <v>3</v>
      </c>
      <c r="L547" t="s">
        <v>991</v>
      </c>
      <c r="M547">
        <v>1.95</v>
      </c>
      <c r="N547" t="s">
        <v>25</v>
      </c>
      <c r="O547">
        <v>39</v>
      </c>
      <c r="P547">
        <v>9</v>
      </c>
      <c r="Q547" s="2">
        <v>0.69652777777777775</v>
      </c>
      <c r="R547">
        <f t="shared" si="41"/>
        <v>39</v>
      </c>
      <c r="S547">
        <f t="shared" si="42"/>
        <v>19</v>
      </c>
      <c r="T547" t="str">
        <f t="shared" si="43"/>
        <v>Jul</v>
      </c>
      <c r="U547" t="str">
        <f t="shared" si="44"/>
        <v>2024</v>
      </c>
    </row>
    <row r="548" spans="1:21" x14ac:dyDescent="0.25">
      <c r="A548" t="s">
        <v>224</v>
      </c>
      <c r="B548" t="s">
        <v>142</v>
      </c>
      <c r="C548" t="s">
        <v>115</v>
      </c>
      <c r="D548" t="s">
        <v>16</v>
      </c>
      <c r="E548" t="s">
        <v>28</v>
      </c>
      <c r="F548" t="s">
        <v>61</v>
      </c>
      <c r="G548" t="s">
        <v>108</v>
      </c>
      <c r="H548">
        <f t="shared" si="40"/>
        <v>6000</v>
      </c>
      <c r="I548">
        <v>1500</v>
      </c>
      <c r="J548">
        <v>1950</v>
      </c>
      <c r="K548">
        <v>4</v>
      </c>
      <c r="L548" t="s">
        <v>992</v>
      </c>
      <c r="M548">
        <v>195</v>
      </c>
      <c r="N548" t="s">
        <v>25</v>
      </c>
      <c r="O548">
        <v>7800</v>
      </c>
      <c r="P548">
        <v>1800</v>
      </c>
      <c r="Q548" s="2">
        <v>0.86111111111111116</v>
      </c>
      <c r="R548">
        <f t="shared" si="41"/>
        <v>7800</v>
      </c>
      <c r="S548">
        <f t="shared" si="42"/>
        <v>19</v>
      </c>
      <c r="T548" t="str">
        <f t="shared" si="43"/>
        <v>Jul</v>
      </c>
      <c r="U548" t="str">
        <f t="shared" si="44"/>
        <v>2024</v>
      </c>
    </row>
    <row r="549" spans="1:21" x14ac:dyDescent="0.25">
      <c r="A549" t="s">
        <v>224</v>
      </c>
      <c r="B549" t="s">
        <v>37</v>
      </c>
      <c r="C549" t="s">
        <v>15</v>
      </c>
      <c r="D549" t="s">
        <v>23</v>
      </c>
      <c r="E549" t="s">
        <v>28</v>
      </c>
      <c r="F549" t="s">
        <v>18</v>
      </c>
      <c r="G549" t="s">
        <v>100</v>
      </c>
      <c r="H549">
        <f t="shared" si="40"/>
        <v>360</v>
      </c>
      <c r="I549">
        <v>40</v>
      </c>
      <c r="J549">
        <v>52</v>
      </c>
      <c r="K549">
        <v>9</v>
      </c>
      <c r="L549" t="s">
        <v>993</v>
      </c>
      <c r="M549">
        <v>54</v>
      </c>
      <c r="N549" t="s">
        <v>20</v>
      </c>
      <c r="O549">
        <v>450</v>
      </c>
      <c r="P549">
        <v>90</v>
      </c>
      <c r="Q549" s="2">
        <v>0.56944444444444442</v>
      </c>
      <c r="R549">
        <f t="shared" si="41"/>
        <v>468</v>
      </c>
      <c r="S549">
        <f t="shared" si="42"/>
        <v>19</v>
      </c>
      <c r="T549" t="str">
        <f t="shared" si="43"/>
        <v>Jul</v>
      </c>
      <c r="U549" t="str">
        <f t="shared" si="44"/>
        <v>2024</v>
      </c>
    </row>
    <row r="550" spans="1:21" x14ac:dyDescent="0.25">
      <c r="A550" t="s">
        <v>224</v>
      </c>
      <c r="B550" t="s">
        <v>186</v>
      </c>
      <c r="C550" t="s">
        <v>27</v>
      </c>
      <c r="D550" t="s">
        <v>23</v>
      </c>
      <c r="E550" t="s">
        <v>28</v>
      </c>
      <c r="F550" t="s">
        <v>18</v>
      </c>
      <c r="G550" t="s">
        <v>43</v>
      </c>
      <c r="H550">
        <f t="shared" si="40"/>
        <v>60</v>
      </c>
      <c r="I550">
        <v>20</v>
      </c>
      <c r="J550">
        <v>26</v>
      </c>
      <c r="K550">
        <v>3</v>
      </c>
      <c r="L550" t="s">
        <v>994</v>
      </c>
      <c r="M550">
        <v>9</v>
      </c>
      <c r="N550" t="s">
        <v>20</v>
      </c>
      <c r="O550">
        <v>75</v>
      </c>
      <c r="P550">
        <v>15</v>
      </c>
      <c r="Q550" s="2">
        <v>0.68263888888888891</v>
      </c>
      <c r="R550">
        <f t="shared" si="41"/>
        <v>78</v>
      </c>
      <c r="S550">
        <f t="shared" si="42"/>
        <v>19</v>
      </c>
      <c r="T550" t="str">
        <f t="shared" si="43"/>
        <v>Jul</v>
      </c>
      <c r="U550" t="str">
        <f t="shared" si="44"/>
        <v>2024</v>
      </c>
    </row>
    <row r="551" spans="1:21" x14ac:dyDescent="0.25">
      <c r="A551" t="s">
        <v>224</v>
      </c>
      <c r="B551" t="s">
        <v>39</v>
      </c>
      <c r="C551" t="s">
        <v>27</v>
      </c>
      <c r="D551" t="s">
        <v>16</v>
      </c>
      <c r="E551" t="s">
        <v>28</v>
      </c>
      <c r="F551" t="s">
        <v>18</v>
      </c>
      <c r="G551" t="s">
        <v>64</v>
      </c>
      <c r="H551">
        <f t="shared" si="40"/>
        <v>700</v>
      </c>
      <c r="I551">
        <v>140</v>
      </c>
      <c r="J551">
        <v>182</v>
      </c>
      <c r="K551">
        <v>5</v>
      </c>
      <c r="L551" t="s">
        <v>995</v>
      </c>
      <c r="M551">
        <v>45.5</v>
      </c>
      <c r="N551" t="s">
        <v>25</v>
      </c>
      <c r="O551">
        <v>910</v>
      </c>
      <c r="P551">
        <v>210</v>
      </c>
      <c r="Q551" s="2">
        <v>0.50555555555555554</v>
      </c>
      <c r="R551">
        <f t="shared" si="41"/>
        <v>910</v>
      </c>
      <c r="S551">
        <f t="shared" si="42"/>
        <v>19</v>
      </c>
      <c r="T551" t="str">
        <f t="shared" si="43"/>
        <v>Jul</v>
      </c>
      <c r="U551" t="str">
        <f t="shared" si="44"/>
        <v>2024</v>
      </c>
    </row>
    <row r="552" spans="1:21" x14ac:dyDescent="0.25">
      <c r="A552" t="s">
        <v>224</v>
      </c>
      <c r="B552" t="s">
        <v>204</v>
      </c>
      <c r="C552" t="s">
        <v>42</v>
      </c>
      <c r="D552" t="s">
        <v>16</v>
      </c>
      <c r="E552" t="s">
        <v>17</v>
      </c>
      <c r="F552" t="s">
        <v>45</v>
      </c>
      <c r="G552" t="s">
        <v>199</v>
      </c>
      <c r="H552">
        <f t="shared" si="40"/>
        <v>20000</v>
      </c>
      <c r="I552">
        <v>5000</v>
      </c>
      <c r="J552">
        <v>6500</v>
      </c>
      <c r="K552">
        <v>4</v>
      </c>
      <c r="L552" t="s">
        <v>996</v>
      </c>
      <c r="M552">
        <v>650</v>
      </c>
      <c r="N552" t="s">
        <v>20</v>
      </c>
      <c r="O552">
        <v>26000</v>
      </c>
      <c r="P552">
        <v>6000</v>
      </c>
      <c r="Q552" s="2">
        <v>0.73958333333333337</v>
      </c>
      <c r="R552">
        <f t="shared" si="41"/>
        <v>26000</v>
      </c>
      <c r="S552">
        <f t="shared" si="42"/>
        <v>19</v>
      </c>
      <c r="T552" t="str">
        <f t="shared" si="43"/>
        <v>Jul</v>
      </c>
      <c r="U552" t="str">
        <f t="shared" si="44"/>
        <v>2024</v>
      </c>
    </row>
    <row r="553" spans="1:21" x14ac:dyDescent="0.25">
      <c r="A553" t="s">
        <v>224</v>
      </c>
      <c r="B553" t="s">
        <v>182</v>
      </c>
      <c r="C553" t="s">
        <v>22</v>
      </c>
      <c r="D553" t="s">
        <v>16</v>
      </c>
      <c r="E553" t="s">
        <v>28</v>
      </c>
      <c r="F553" t="s">
        <v>29</v>
      </c>
      <c r="G553" t="s">
        <v>87</v>
      </c>
      <c r="H553">
        <f t="shared" si="40"/>
        <v>800</v>
      </c>
      <c r="I553">
        <v>100</v>
      </c>
      <c r="J553">
        <v>130</v>
      </c>
      <c r="K553">
        <v>8</v>
      </c>
      <c r="L553" t="s">
        <v>997</v>
      </c>
      <c r="M553">
        <v>92</v>
      </c>
      <c r="N553" t="s">
        <v>38</v>
      </c>
      <c r="O553">
        <v>920</v>
      </c>
      <c r="P553">
        <v>120</v>
      </c>
      <c r="Q553" s="2">
        <v>0.43611111111111112</v>
      </c>
      <c r="R553">
        <f t="shared" si="41"/>
        <v>1040</v>
      </c>
      <c r="S553">
        <f t="shared" si="42"/>
        <v>19</v>
      </c>
      <c r="T553" t="str">
        <f t="shared" si="43"/>
        <v>Jul</v>
      </c>
      <c r="U553" t="str">
        <f t="shared" si="44"/>
        <v>2024</v>
      </c>
    </row>
    <row r="554" spans="1:21" x14ac:dyDescent="0.25">
      <c r="A554" t="s">
        <v>224</v>
      </c>
      <c r="B554" t="s">
        <v>168</v>
      </c>
      <c r="C554" t="s">
        <v>27</v>
      </c>
      <c r="D554" t="s">
        <v>23</v>
      </c>
      <c r="E554" t="s">
        <v>28</v>
      </c>
      <c r="F554" t="s">
        <v>18</v>
      </c>
      <c r="G554" t="s">
        <v>40</v>
      </c>
      <c r="H554">
        <f t="shared" si="40"/>
        <v>90</v>
      </c>
      <c r="I554">
        <v>90</v>
      </c>
      <c r="J554">
        <v>117</v>
      </c>
      <c r="K554">
        <v>1</v>
      </c>
      <c r="L554" t="s">
        <v>998</v>
      </c>
      <c r="M554">
        <v>16.875</v>
      </c>
      <c r="N554" t="s">
        <v>38</v>
      </c>
      <c r="O554">
        <v>112.5</v>
      </c>
      <c r="P554">
        <v>22.5</v>
      </c>
      <c r="Q554" s="2">
        <v>0.85486111111111107</v>
      </c>
      <c r="R554">
        <f t="shared" si="41"/>
        <v>117</v>
      </c>
      <c r="S554">
        <f t="shared" si="42"/>
        <v>19</v>
      </c>
      <c r="T554" t="str">
        <f t="shared" si="43"/>
        <v>Jul</v>
      </c>
      <c r="U554" t="str">
        <f t="shared" si="44"/>
        <v>2024</v>
      </c>
    </row>
    <row r="555" spans="1:21" x14ac:dyDescent="0.25">
      <c r="A555" t="s">
        <v>224</v>
      </c>
      <c r="B555" t="s">
        <v>69</v>
      </c>
      <c r="C555" t="s">
        <v>27</v>
      </c>
      <c r="D555" t="s">
        <v>23</v>
      </c>
      <c r="E555" t="s">
        <v>17</v>
      </c>
      <c r="F555" t="s">
        <v>45</v>
      </c>
      <c r="G555" t="s">
        <v>67</v>
      </c>
      <c r="H555">
        <f t="shared" si="40"/>
        <v>21000</v>
      </c>
      <c r="I555">
        <v>3500</v>
      </c>
      <c r="J555">
        <v>4550</v>
      </c>
      <c r="K555">
        <v>6</v>
      </c>
      <c r="L555" t="s">
        <v>999</v>
      </c>
      <c r="M555">
        <v>455</v>
      </c>
      <c r="N555" t="s">
        <v>20</v>
      </c>
      <c r="O555">
        <v>26250</v>
      </c>
      <c r="P555">
        <v>5250</v>
      </c>
      <c r="Q555" s="2">
        <v>0.45069444444444445</v>
      </c>
      <c r="R555">
        <f t="shared" si="41"/>
        <v>27300</v>
      </c>
      <c r="S555">
        <f t="shared" si="42"/>
        <v>19</v>
      </c>
      <c r="T555" t="str">
        <f t="shared" si="43"/>
        <v>Jul</v>
      </c>
      <c r="U555" t="str">
        <f t="shared" si="44"/>
        <v>2024</v>
      </c>
    </row>
    <row r="556" spans="1:21" x14ac:dyDescent="0.25">
      <c r="A556" t="s">
        <v>224</v>
      </c>
      <c r="B556" t="s">
        <v>155</v>
      </c>
      <c r="C556" t="s">
        <v>66</v>
      </c>
      <c r="D556" t="s">
        <v>16</v>
      </c>
      <c r="E556" t="s">
        <v>17</v>
      </c>
      <c r="F556" t="s">
        <v>29</v>
      </c>
      <c r="G556" t="s">
        <v>30</v>
      </c>
      <c r="H556">
        <f t="shared" si="40"/>
        <v>1080</v>
      </c>
      <c r="I556">
        <v>180</v>
      </c>
      <c r="J556">
        <v>234</v>
      </c>
      <c r="K556">
        <v>6</v>
      </c>
      <c r="L556" t="s">
        <v>1000</v>
      </c>
      <c r="M556">
        <v>98.28</v>
      </c>
      <c r="N556" t="s">
        <v>20</v>
      </c>
      <c r="O556">
        <v>1404</v>
      </c>
      <c r="P556">
        <v>324</v>
      </c>
      <c r="Q556" s="2">
        <v>0.52361111111111114</v>
      </c>
      <c r="R556">
        <f t="shared" si="41"/>
        <v>1404</v>
      </c>
      <c r="S556">
        <f t="shared" si="42"/>
        <v>19</v>
      </c>
      <c r="T556" t="str">
        <f t="shared" si="43"/>
        <v>Jul</v>
      </c>
      <c r="U556" t="str">
        <f t="shared" si="44"/>
        <v>2024</v>
      </c>
    </row>
    <row r="557" spans="1:21" x14ac:dyDescent="0.25">
      <c r="A557" t="s">
        <v>224</v>
      </c>
      <c r="B557" t="s">
        <v>101</v>
      </c>
      <c r="C557" t="s">
        <v>27</v>
      </c>
      <c r="D557" t="s">
        <v>16</v>
      </c>
      <c r="E557" t="s">
        <v>17</v>
      </c>
      <c r="F557" t="s">
        <v>48</v>
      </c>
      <c r="G557" t="s">
        <v>94</v>
      </c>
      <c r="H557">
        <f t="shared" si="40"/>
        <v>600</v>
      </c>
      <c r="I557">
        <v>120</v>
      </c>
      <c r="J557">
        <v>156</v>
      </c>
      <c r="K557">
        <v>5</v>
      </c>
      <c r="L557" t="s">
        <v>1001</v>
      </c>
      <c r="M557">
        <v>78</v>
      </c>
      <c r="N557" t="s">
        <v>38</v>
      </c>
      <c r="O557">
        <v>780</v>
      </c>
      <c r="P557">
        <v>180</v>
      </c>
      <c r="Q557" s="2">
        <v>0.43263888888888885</v>
      </c>
      <c r="R557">
        <f t="shared" si="41"/>
        <v>780</v>
      </c>
      <c r="S557">
        <f t="shared" si="42"/>
        <v>19</v>
      </c>
      <c r="T557" t="str">
        <f t="shared" si="43"/>
        <v>Jul</v>
      </c>
      <c r="U557" t="str">
        <f t="shared" si="44"/>
        <v>2024</v>
      </c>
    </row>
    <row r="558" spans="1:21" x14ac:dyDescent="0.25">
      <c r="A558" t="s">
        <v>224</v>
      </c>
      <c r="B558" t="s">
        <v>35</v>
      </c>
      <c r="C558" t="s">
        <v>15</v>
      </c>
      <c r="D558" t="s">
        <v>16</v>
      </c>
      <c r="E558" t="s">
        <v>28</v>
      </c>
      <c r="F558" t="s">
        <v>45</v>
      </c>
      <c r="G558" t="s">
        <v>58</v>
      </c>
      <c r="H558">
        <f t="shared" si="40"/>
        <v>175000</v>
      </c>
      <c r="I558">
        <v>25000</v>
      </c>
      <c r="J558">
        <v>32500</v>
      </c>
      <c r="K558">
        <v>7</v>
      </c>
      <c r="L558" t="s">
        <v>1002</v>
      </c>
      <c r="M558">
        <v>4875</v>
      </c>
      <c r="N558" t="s">
        <v>25</v>
      </c>
      <c r="O558">
        <v>227500</v>
      </c>
      <c r="P558">
        <v>52500</v>
      </c>
      <c r="Q558" s="2">
        <v>0.78541666666666676</v>
      </c>
      <c r="R558">
        <f t="shared" si="41"/>
        <v>227500</v>
      </c>
      <c r="S558">
        <f t="shared" si="42"/>
        <v>19</v>
      </c>
      <c r="T558" t="str">
        <f t="shared" si="43"/>
        <v>Jul</v>
      </c>
      <c r="U558" t="str">
        <f t="shared" si="44"/>
        <v>2024</v>
      </c>
    </row>
    <row r="559" spans="1:21" x14ac:dyDescent="0.25">
      <c r="A559" t="s">
        <v>224</v>
      </c>
      <c r="B559" t="s">
        <v>144</v>
      </c>
      <c r="C559" t="s">
        <v>27</v>
      </c>
      <c r="D559" t="s">
        <v>23</v>
      </c>
      <c r="E559" t="s">
        <v>28</v>
      </c>
      <c r="F559" t="s">
        <v>61</v>
      </c>
      <c r="G559" t="s">
        <v>62</v>
      </c>
      <c r="H559">
        <f t="shared" si="40"/>
        <v>6300</v>
      </c>
      <c r="I559">
        <v>900</v>
      </c>
      <c r="J559">
        <v>1170</v>
      </c>
      <c r="K559">
        <v>7</v>
      </c>
      <c r="L559" t="s">
        <v>1003</v>
      </c>
      <c r="M559">
        <v>117</v>
      </c>
      <c r="N559" t="s">
        <v>38</v>
      </c>
      <c r="O559">
        <v>8190</v>
      </c>
      <c r="P559">
        <v>1890</v>
      </c>
      <c r="Q559" s="2">
        <v>0.57291666666666663</v>
      </c>
      <c r="R559">
        <f t="shared" si="41"/>
        <v>8190</v>
      </c>
      <c r="S559">
        <f t="shared" si="42"/>
        <v>19</v>
      </c>
      <c r="T559" t="str">
        <f t="shared" si="43"/>
        <v>Jul</v>
      </c>
      <c r="U559" t="str">
        <f t="shared" si="44"/>
        <v>2024</v>
      </c>
    </row>
    <row r="560" spans="1:21" x14ac:dyDescent="0.25">
      <c r="A560" t="s">
        <v>224</v>
      </c>
      <c r="B560" t="s">
        <v>170</v>
      </c>
      <c r="C560" t="s">
        <v>91</v>
      </c>
      <c r="D560" t="s">
        <v>23</v>
      </c>
      <c r="E560" t="s">
        <v>28</v>
      </c>
      <c r="F560" t="s">
        <v>29</v>
      </c>
      <c r="G560" t="s">
        <v>178</v>
      </c>
      <c r="H560">
        <f t="shared" si="40"/>
        <v>1000</v>
      </c>
      <c r="I560">
        <v>200</v>
      </c>
      <c r="J560">
        <v>260</v>
      </c>
      <c r="K560">
        <v>5</v>
      </c>
      <c r="L560" t="s">
        <v>1004</v>
      </c>
      <c r="M560">
        <v>100</v>
      </c>
      <c r="N560" t="s">
        <v>25</v>
      </c>
      <c r="O560">
        <v>1300</v>
      </c>
      <c r="P560">
        <v>300</v>
      </c>
      <c r="Q560" s="2">
        <v>0.81805555555555554</v>
      </c>
      <c r="R560">
        <f t="shared" si="41"/>
        <v>1300</v>
      </c>
      <c r="S560">
        <f t="shared" si="42"/>
        <v>19</v>
      </c>
      <c r="T560" t="str">
        <f t="shared" si="43"/>
        <v>Jul</v>
      </c>
      <c r="U560" t="str">
        <f t="shared" si="44"/>
        <v>2024</v>
      </c>
    </row>
    <row r="561" spans="1:21" x14ac:dyDescent="0.25">
      <c r="A561" t="s">
        <v>224</v>
      </c>
      <c r="B561" t="s">
        <v>39</v>
      </c>
      <c r="C561" t="s">
        <v>27</v>
      </c>
      <c r="D561" t="s">
        <v>16</v>
      </c>
      <c r="E561" t="s">
        <v>28</v>
      </c>
      <c r="F561" t="s">
        <v>48</v>
      </c>
      <c r="G561" t="s">
        <v>85</v>
      </c>
      <c r="H561">
        <f t="shared" si="40"/>
        <v>450</v>
      </c>
      <c r="I561">
        <v>450</v>
      </c>
      <c r="J561">
        <v>585</v>
      </c>
      <c r="K561">
        <v>1</v>
      </c>
      <c r="L561" t="s">
        <v>1005</v>
      </c>
      <c r="M561">
        <v>40.950000000000003</v>
      </c>
      <c r="N561" t="s">
        <v>20</v>
      </c>
      <c r="O561">
        <v>585</v>
      </c>
      <c r="P561">
        <v>135</v>
      </c>
      <c r="Q561" s="2">
        <v>0.84930555555555554</v>
      </c>
      <c r="R561">
        <f t="shared" si="41"/>
        <v>585</v>
      </c>
      <c r="S561">
        <f t="shared" si="42"/>
        <v>19</v>
      </c>
      <c r="T561" t="str">
        <f t="shared" si="43"/>
        <v>Jul</v>
      </c>
      <c r="U561" t="str">
        <f t="shared" si="44"/>
        <v>2024</v>
      </c>
    </row>
    <row r="562" spans="1:21" x14ac:dyDescent="0.25">
      <c r="A562" t="s">
        <v>224</v>
      </c>
      <c r="B562" t="s">
        <v>109</v>
      </c>
      <c r="C562" t="s">
        <v>42</v>
      </c>
      <c r="D562" t="s">
        <v>16</v>
      </c>
      <c r="E562" t="s">
        <v>28</v>
      </c>
      <c r="F562" t="s">
        <v>45</v>
      </c>
      <c r="G562" t="s">
        <v>78</v>
      </c>
      <c r="H562">
        <f t="shared" si="40"/>
        <v>54000</v>
      </c>
      <c r="I562">
        <v>18000</v>
      </c>
      <c r="J562">
        <v>23400</v>
      </c>
      <c r="K562">
        <v>3</v>
      </c>
      <c r="L562" t="s">
        <v>1006</v>
      </c>
      <c r="M562">
        <v>3510</v>
      </c>
      <c r="N562" t="s">
        <v>20</v>
      </c>
      <c r="O562">
        <v>64800</v>
      </c>
      <c r="P562">
        <v>10800</v>
      </c>
      <c r="Q562" s="2">
        <v>0.64166666666666672</v>
      </c>
      <c r="R562">
        <f t="shared" si="41"/>
        <v>70200</v>
      </c>
      <c r="S562">
        <f t="shared" si="42"/>
        <v>19</v>
      </c>
      <c r="T562" t="str">
        <f t="shared" si="43"/>
        <v>Jul</v>
      </c>
      <c r="U562" t="str">
        <f t="shared" si="44"/>
        <v>2024</v>
      </c>
    </row>
    <row r="563" spans="1:21" x14ac:dyDescent="0.25">
      <c r="A563" t="s">
        <v>224</v>
      </c>
      <c r="B563" t="s">
        <v>112</v>
      </c>
      <c r="C563" t="s">
        <v>27</v>
      </c>
      <c r="D563" t="s">
        <v>16</v>
      </c>
      <c r="E563" t="s">
        <v>28</v>
      </c>
      <c r="F563" t="s">
        <v>45</v>
      </c>
      <c r="G563" t="s">
        <v>199</v>
      </c>
      <c r="H563">
        <f t="shared" si="40"/>
        <v>5000</v>
      </c>
      <c r="I563">
        <v>5000</v>
      </c>
      <c r="J563">
        <v>6500</v>
      </c>
      <c r="K563">
        <v>1</v>
      </c>
      <c r="L563" t="s">
        <v>1007</v>
      </c>
      <c r="M563">
        <v>325</v>
      </c>
      <c r="N563" t="s">
        <v>25</v>
      </c>
      <c r="O563">
        <v>6500</v>
      </c>
      <c r="P563">
        <v>1500</v>
      </c>
      <c r="Q563" s="2">
        <v>0.70416666666666661</v>
      </c>
      <c r="R563">
        <f t="shared" si="41"/>
        <v>6500</v>
      </c>
      <c r="S563">
        <f t="shared" si="42"/>
        <v>19</v>
      </c>
      <c r="T563" t="str">
        <f t="shared" si="43"/>
        <v>Jul</v>
      </c>
      <c r="U563" t="str">
        <f t="shared" si="44"/>
        <v>2024</v>
      </c>
    </row>
    <row r="564" spans="1:21" x14ac:dyDescent="0.25">
      <c r="A564" t="s">
        <v>224</v>
      </c>
      <c r="B564" t="s">
        <v>133</v>
      </c>
      <c r="C564" t="s">
        <v>27</v>
      </c>
      <c r="D564" t="s">
        <v>16</v>
      </c>
      <c r="E564" t="s">
        <v>28</v>
      </c>
      <c r="F564" t="s">
        <v>61</v>
      </c>
      <c r="G564" t="s">
        <v>180</v>
      </c>
      <c r="H564">
        <f t="shared" si="40"/>
        <v>4800</v>
      </c>
      <c r="I564">
        <v>600</v>
      </c>
      <c r="J564">
        <v>780</v>
      </c>
      <c r="K564">
        <v>8</v>
      </c>
      <c r="L564" t="s">
        <v>1008</v>
      </c>
      <c r="M564">
        <v>100</v>
      </c>
      <c r="N564" t="s">
        <v>38</v>
      </c>
      <c r="O564">
        <v>6240</v>
      </c>
      <c r="P564">
        <v>1440</v>
      </c>
      <c r="Q564" s="2">
        <v>0.52222222222222225</v>
      </c>
      <c r="R564">
        <f t="shared" si="41"/>
        <v>6240</v>
      </c>
      <c r="S564">
        <f t="shared" si="42"/>
        <v>19</v>
      </c>
      <c r="T564" t="str">
        <f t="shared" si="43"/>
        <v>Jul</v>
      </c>
      <c r="U564" t="str">
        <f t="shared" si="44"/>
        <v>2024</v>
      </c>
    </row>
    <row r="565" spans="1:21" x14ac:dyDescent="0.25">
      <c r="A565" t="s">
        <v>225</v>
      </c>
      <c r="B565" t="s">
        <v>161</v>
      </c>
      <c r="C565" t="s">
        <v>53</v>
      </c>
      <c r="D565" t="s">
        <v>16</v>
      </c>
      <c r="E565" t="s">
        <v>17</v>
      </c>
      <c r="F565" t="s">
        <v>18</v>
      </c>
      <c r="G565" t="s">
        <v>40</v>
      </c>
      <c r="H565">
        <f t="shared" si="40"/>
        <v>270</v>
      </c>
      <c r="I565">
        <v>90</v>
      </c>
      <c r="J565">
        <v>117</v>
      </c>
      <c r="K565">
        <v>3</v>
      </c>
      <c r="L565" t="s">
        <v>1009</v>
      </c>
      <c r="M565">
        <v>35.1</v>
      </c>
      <c r="N565" t="s">
        <v>38</v>
      </c>
      <c r="O565">
        <v>351</v>
      </c>
      <c r="P565">
        <v>81</v>
      </c>
      <c r="Q565" s="2">
        <v>0.65416666666666667</v>
      </c>
      <c r="R565">
        <f t="shared" si="41"/>
        <v>351</v>
      </c>
      <c r="S565">
        <f t="shared" si="42"/>
        <v>20</v>
      </c>
      <c r="T565" t="str">
        <f t="shared" si="43"/>
        <v>Jul</v>
      </c>
      <c r="U565" t="str">
        <f t="shared" si="44"/>
        <v>2024</v>
      </c>
    </row>
    <row r="566" spans="1:21" x14ac:dyDescent="0.25">
      <c r="A566" t="s">
        <v>225</v>
      </c>
      <c r="B566" t="s">
        <v>175</v>
      </c>
      <c r="C566" t="s">
        <v>91</v>
      </c>
      <c r="D566" t="s">
        <v>16</v>
      </c>
      <c r="E566" t="s">
        <v>17</v>
      </c>
      <c r="F566" t="s">
        <v>18</v>
      </c>
      <c r="G566" t="s">
        <v>40</v>
      </c>
      <c r="H566">
        <f t="shared" si="40"/>
        <v>270</v>
      </c>
      <c r="I566">
        <v>90</v>
      </c>
      <c r="J566">
        <v>117</v>
      </c>
      <c r="K566">
        <v>3</v>
      </c>
      <c r="L566" t="s">
        <v>1010</v>
      </c>
      <c r="M566">
        <v>35.1</v>
      </c>
      <c r="N566" t="s">
        <v>38</v>
      </c>
      <c r="O566">
        <v>351</v>
      </c>
      <c r="P566">
        <v>81</v>
      </c>
      <c r="Q566" s="2">
        <v>0.58194444444444449</v>
      </c>
      <c r="R566">
        <f t="shared" si="41"/>
        <v>351</v>
      </c>
      <c r="S566">
        <f t="shared" si="42"/>
        <v>20</v>
      </c>
      <c r="T566" t="str">
        <f t="shared" si="43"/>
        <v>Jul</v>
      </c>
      <c r="U566" t="str">
        <f t="shared" si="44"/>
        <v>2024</v>
      </c>
    </row>
    <row r="567" spans="1:21" x14ac:dyDescent="0.25">
      <c r="A567" t="s">
        <v>225</v>
      </c>
      <c r="B567" t="s">
        <v>196</v>
      </c>
      <c r="C567" t="s">
        <v>53</v>
      </c>
      <c r="D567" t="s">
        <v>16</v>
      </c>
      <c r="E567" t="s">
        <v>28</v>
      </c>
      <c r="F567" t="s">
        <v>45</v>
      </c>
      <c r="G567" t="s">
        <v>46</v>
      </c>
      <c r="H567">
        <f t="shared" si="40"/>
        <v>55000</v>
      </c>
      <c r="I567">
        <v>55000</v>
      </c>
      <c r="J567">
        <v>71500</v>
      </c>
      <c r="K567">
        <v>1</v>
      </c>
      <c r="L567" t="s">
        <v>1011</v>
      </c>
      <c r="M567">
        <v>6875</v>
      </c>
      <c r="N567" t="s">
        <v>38</v>
      </c>
      <c r="O567">
        <v>68750</v>
      </c>
      <c r="P567">
        <v>13750</v>
      </c>
      <c r="Q567" s="2">
        <v>0.63055555555555554</v>
      </c>
      <c r="R567">
        <f t="shared" si="41"/>
        <v>71500</v>
      </c>
      <c r="S567">
        <f t="shared" si="42"/>
        <v>20</v>
      </c>
      <c r="T567" t="str">
        <f t="shared" si="43"/>
        <v>Jul</v>
      </c>
      <c r="U567" t="str">
        <f t="shared" si="44"/>
        <v>2024</v>
      </c>
    </row>
    <row r="568" spans="1:21" x14ac:dyDescent="0.25">
      <c r="A568" t="s">
        <v>225</v>
      </c>
      <c r="B568" t="s">
        <v>41</v>
      </c>
      <c r="C568" t="s">
        <v>42</v>
      </c>
      <c r="D568" t="s">
        <v>16</v>
      </c>
      <c r="E568" t="s">
        <v>28</v>
      </c>
      <c r="F568" t="s">
        <v>45</v>
      </c>
      <c r="G568" t="s">
        <v>106</v>
      </c>
      <c r="H568">
        <f t="shared" si="40"/>
        <v>36000</v>
      </c>
      <c r="I568">
        <v>12000</v>
      </c>
      <c r="J568">
        <v>15600</v>
      </c>
      <c r="K568">
        <v>3</v>
      </c>
      <c r="L568" t="s">
        <v>1012</v>
      </c>
      <c r="M568">
        <v>2340</v>
      </c>
      <c r="N568" t="s">
        <v>25</v>
      </c>
      <c r="O568">
        <v>46800</v>
      </c>
      <c r="P568">
        <v>10800</v>
      </c>
      <c r="Q568" s="2">
        <v>0.54305555555555551</v>
      </c>
      <c r="R568">
        <f t="shared" si="41"/>
        <v>46800</v>
      </c>
      <c r="S568">
        <f t="shared" si="42"/>
        <v>20</v>
      </c>
      <c r="T568" t="str">
        <f t="shared" si="43"/>
        <v>Jul</v>
      </c>
      <c r="U568" t="str">
        <f t="shared" si="44"/>
        <v>2024</v>
      </c>
    </row>
    <row r="569" spans="1:21" x14ac:dyDescent="0.25">
      <c r="A569" t="s">
        <v>225</v>
      </c>
      <c r="B569" t="s">
        <v>124</v>
      </c>
      <c r="C569" t="s">
        <v>27</v>
      </c>
      <c r="D569" t="s">
        <v>16</v>
      </c>
      <c r="E569" t="s">
        <v>28</v>
      </c>
      <c r="F569" t="s">
        <v>45</v>
      </c>
      <c r="G569" t="s">
        <v>67</v>
      </c>
      <c r="H569">
        <f t="shared" si="40"/>
        <v>17500</v>
      </c>
      <c r="I569">
        <v>3500</v>
      </c>
      <c r="J569">
        <v>4550</v>
      </c>
      <c r="K569">
        <v>5</v>
      </c>
      <c r="L569" t="s">
        <v>1013</v>
      </c>
      <c r="M569">
        <v>455</v>
      </c>
      <c r="N569" t="s">
        <v>25</v>
      </c>
      <c r="O569">
        <v>22750</v>
      </c>
      <c r="P569">
        <v>5250</v>
      </c>
      <c r="Q569" s="2">
        <v>0.54236111111111118</v>
      </c>
      <c r="R569">
        <f t="shared" si="41"/>
        <v>22750</v>
      </c>
      <c r="S569">
        <f t="shared" si="42"/>
        <v>20</v>
      </c>
      <c r="T569" t="str">
        <f t="shared" si="43"/>
        <v>Jul</v>
      </c>
      <c r="U569" t="str">
        <f t="shared" si="44"/>
        <v>2024</v>
      </c>
    </row>
    <row r="570" spans="1:21" x14ac:dyDescent="0.25">
      <c r="A570" t="s">
        <v>225</v>
      </c>
      <c r="B570" t="s">
        <v>93</v>
      </c>
      <c r="C570" t="s">
        <v>42</v>
      </c>
      <c r="D570" t="s">
        <v>16</v>
      </c>
      <c r="E570" t="s">
        <v>17</v>
      </c>
      <c r="F570" t="s">
        <v>48</v>
      </c>
      <c r="G570" t="s">
        <v>147</v>
      </c>
      <c r="H570">
        <f t="shared" si="40"/>
        <v>360</v>
      </c>
      <c r="I570">
        <v>90</v>
      </c>
      <c r="J570">
        <v>117</v>
      </c>
      <c r="K570">
        <v>4</v>
      </c>
      <c r="L570" t="s">
        <v>1014</v>
      </c>
      <c r="M570">
        <v>23.4</v>
      </c>
      <c r="N570" t="s">
        <v>25</v>
      </c>
      <c r="O570">
        <v>468</v>
      </c>
      <c r="P570">
        <v>108</v>
      </c>
      <c r="Q570" s="2">
        <v>0.69444444444444453</v>
      </c>
      <c r="R570">
        <f t="shared" si="41"/>
        <v>468</v>
      </c>
      <c r="S570">
        <f t="shared" si="42"/>
        <v>20</v>
      </c>
      <c r="T570" t="str">
        <f t="shared" si="43"/>
        <v>Jul</v>
      </c>
      <c r="U570" t="str">
        <f t="shared" si="44"/>
        <v>2024</v>
      </c>
    </row>
    <row r="571" spans="1:21" x14ac:dyDescent="0.25">
      <c r="A571" t="s">
        <v>225</v>
      </c>
      <c r="B571" t="s">
        <v>75</v>
      </c>
      <c r="C571" t="s">
        <v>27</v>
      </c>
      <c r="D571" t="s">
        <v>16</v>
      </c>
      <c r="E571" t="s">
        <v>17</v>
      </c>
      <c r="F571" t="s">
        <v>18</v>
      </c>
      <c r="G571" t="s">
        <v>32</v>
      </c>
      <c r="H571">
        <f t="shared" si="40"/>
        <v>700</v>
      </c>
      <c r="I571">
        <v>100</v>
      </c>
      <c r="J571">
        <v>130</v>
      </c>
      <c r="K571">
        <v>7</v>
      </c>
      <c r="L571" t="s">
        <v>1015</v>
      </c>
      <c r="M571">
        <v>45.5</v>
      </c>
      <c r="N571" t="s">
        <v>25</v>
      </c>
      <c r="O571">
        <v>910</v>
      </c>
      <c r="P571">
        <v>210</v>
      </c>
      <c r="Q571" s="2">
        <v>0.57986111111111105</v>
      </c>
      <c r="R571">
        <f t="shared" si="41"/>
        <v>910</v>
      </c>
      <c r="S571">
        <f t="shared" si="42"/>
        <v>20</v>
      </c>
      <c r="T571" t="str">
        <f t="shared" si="43"/>
        <v>Jul</v>
      </c>
      <c r="U571" t="str">
        <f t="shared" si="44"/>
        <v>2024</v>
      </c>
    </row>
    <row r="572" spans="1:21" x14ac:dyDescent="0.25">
      <c r="A572" t="s">
        <v>225</v>
      </c>
      <c r="B572" t="s">
        <v>21</v>
      </c>
      <c r="C572" t="s">
        <v>22</v>
      </c>
      <c r="D572" t="s">
        <v>23</v>
      </c>
      <c r="E572" t="s">
        <v>28</v>
      </c>
      <c r="F572" t="s">
        <v>61</v>
      </c>
      <c r="G572" t="s">
        <v>117</v>
      </c>
      <c r="H572">
        <f t="shared" si="40"/>
        <v>15000</v>
      </c>
      <c r="I572">
        <v>2500</v>
      </c>
      <c r="J572">
        <v>3250</v>
      </c>
      <c r="K572">
        <v>6</v>
      </c>
      <c r="L572" t="s">
        <v>1016</v>
      </c>
      <c r="M572">
        <v>325</v>
      </c>
      <c r="N572" t="s">
        <v>25</v>
      </c>
      <c r="O572">
        <v>19500</v>
      </c>
      <c r="P572">
        <v>4500</v>
      </c>
      <c r="Q572" s="2">
        <v>0.43958333333333338</v>
      </c>
      <c r="R572">
        <f t="shared" si="41"/>
        <v>19500</v>
      </c>
      <c r="S572">
        <f t="shared" si="42"/>
        <v>20</v>
      </c>
      <c r="T572" t="str">
        <f t="shared" si="43"/>
        <v>Jul</v>
      </c>
      <c r="U572" t="str">
        <f t="shared" si="44"/>
        <v>2024</v>
      </c>
    </row>
    <row r="573" spans="1:21" x14ac:dyDescent="0.25">
      <c r="A573" t="s">
        <v>225</v>
      </c>
      <c r="B573" t="s">
        <v>70</v>
      </c>
      <c r="C573" t="s">
        <v>53</v>
      </c>
      <c r="D573" t="s">
        <v>16</v>
      </c>
      <c r="E573" t="s">
        <v>17</v>
      </c>
      <c r="F573" t="s">
        <v>18</v>
      </c>
      <c r="G573" t="s">
        <v>151</v>
      </c>
      <c r="H573">
        <f t="shared" si="40"/>
        <v>35</v>
      </c>
      <c r="I573">
        <v>7</v>
      </c>
      <c r="J573">
        <v>9</v>
      </c>
      <c r="K573">
        <v>5</v>
      </c>
      <c r="L573" t="s">
        <v>1017</v>
      </c>
      <c r="M573">
        <v>3.1850000000000001</v>
      </c>
      <c r="N573" t="s">
        <v>20</v>
      </c>
      <c r="O573">
        <v>45.5</v>
      </c>
      <c r="P573">
        <v>10.5</v>
      </c>
      <c r="Q573" s="2">
        <v>0.6958333333333333</v>
      </c>
      <c r="R573">
        <f t="shared" si="41"/>
        <v>45</v>
      </c>
      <c r="S573">
        <f t="shared" si="42"/>
        <v>20</v>
      </c>
      <c r="T573" t="str">
        <f t="shared" si="43"/>
        <v>Jul</v>
      </c>
      <c r="U573" t="str">
        <f t="shared" si="44"/>
        <v>2024</v>
      </c>
    </row>
    <row r="574" spans="1:21" x14ac:dyDescent="0.25">
      <c r="A574" t="s">
        <v>225</v>
      </c>
      <c r="B574" t="s">
        <v>193</v>
      </c>
      <c r="C574" t="s">
        <v>53</v>
      </c>
      <c r="D574" t="s">
        <v>23</v>
      </c>
      <c r="E574" t="s">
        <v>17</v>
      </c>
      <c r="F574" t="s">
        <v>18</v>
      </c>
      <c r="G574" t="s">
        <v>121</v>
      </c>
      <c r="H574">
        <f t="shared" si="40"/>
        <v>275</v>
      </c>
      <c r="I574">
        <v>55</v>
      </c>
      <c r="J574">
        <v>72</v>
      </c>
      <c r="K574">
        <v>5</v>
      </c>
      <c r="L574" t="s">
        <v>1018</v>
      </c>
      <c r="M574">
        <v>42.9</v>
      </c>
      <c r="N574" t="s">
        <v>20</v>
      </c>
      <c r="O574">
        <v>357.5</v>
      </c>
      <c r="P574">
        <v>82.5</v>
      </c>
      <c r="Q574" s="2">
        <v>0.71944444444444444</v>
      </c>
      <c r="R574">
        <f t="shared" si="41"/>
        <v>360</v>
      </c>
      <c r="S574">
        <f t="shared" si="42"/>
        <v>20</v>
      </c>
      <c r="T574" t="str">
        <f t="shared" si="43"/>
        <v>Jul</v>
      </c>
      <c r="U574" t="str">
        <f t="shared" si="44"/>
        <v>2024</v>
      </c>
    </row>
    <row r="575" spans="1:21" x14ac:dyDescent="0.25">
      <c r="A575" t="s">
        <v>225</v>
      </c>
      <c r="B575" t="s">
        <v>52</v>
      </c>
      <c r="C575" t="s">
        <v>53</v>
      </c>
      <c r="D575" t="s">
        <v>23</v>
      </c>
      <c r="E575" t="s">
        <v>28</v>
      </c>
      <c r="F575" t="s">
        <v>61</v>
      </c>
      <c r="G575" t="s">
        <v>110</v>
      </c>
      <c r="H575">
        <f t="shared" si="40"/>
        <v>4000</v>
      </c>
      <c r="I575">
        <v>800</v>
      </c>
      <c r="J575">
        <v>1040</v>
      </c>
      <c r="K575">
        <v>5</v>
      </c>
      <c r="L575" t="s">
        <v>1019</v>
      </c>
      <c r="M575">
        <v>104</v>
      </c>
      <c r="N575" t="s">
        <v>25</v>
      </c>
      <c r="O575">
        <v>5200</v>
      </c>
      <c r="P575">
        <v>1200</v>
      </c>
      <c r="Q575" s="2">
        <v>0.4916666666666667</v>
      </c>
      <c r="R575">
        <f t="shared" si="41"/>
        <v>5200</v>
      </c>
      <c r="S575">
        <f t="shared" si="42"/>
        <v>20</v>
      </c>
      <c r="T575" t="str">
        <f t="shared" si="43"/>
        <v>Jul</v>
      </c>
      <c r="U575" t="str">
        <f t="shared" si="44"/>
        <v>2024</v>
      </c>
    </row>
    <row r="576" spans="1:21" x14ac:dyDescent="0.25">
      <c r="A576" t="s">
        <v>225</v>
      </c>
      <c r="B576" t="s">
        <v>204</v>
      </c>
      <c r="C576" t="s">
        <v>42</v>
      </c>
      <c r="D576" t="s">
        <v>16</v>
      </c>
      <c r="E576" t="s">
        <v>28</v>
      </c>
      <c r="F576" t="s">
        <v>45</v>
      </c>
      <c r="G576" t="s">
        <v>71</v>
      </c>
      <c r="H576">
        <f t="shared" si="40"/>
        <v>13200</v>
      </c>
      <c r="I576">
        <v>2200</v>
      </c>
      <c r="J576">
        <v>2860</v>
      </c>
      <c r="K576">
        <v>6</v>
      </c>
      <c r="L576" t="s">
        <v>1020</v>
      </c>
      <c r="M576">
        <v>286</v>
      </c>
      <c r="N576" t="s">
        <v>25</v>
      </c>
      <c r="O576">
        <v>16500</v>
      </c>
      <c r="P576">
        <v>3300</v>
      </c>
      <c r="Q576" s="2">
        <v>0.81597222222222221</v>
      </c>
      <c r="R576">
        <f t="shared" si="41"/>
        <v>17160</v>
      </c>
      <c r="S576">
        <f t="shared" si="42"/>
        <v>20</v>
      </c>
      <c r="T576" t="str">
        <f t="shared" si="43"/>
        <v>Jul</v>
      </c>
      <c r="U576" t="str">
        <f t="shared" si="44"/>
        <v>2024</v>
      </c>
    </row>
    <row r="577" spans="1:21" x14ac:dyDescent="0.25">
      <c r="A577" t="s">
        <v>225</v>
      </c>
      <c r="B577" t="s">
        <v>69</v>
      </c>
      <c r="C577" t="s">
        <v>27</v>
      </c>
      <c r="D577" t="s">
        <v>16</v>
      </c>
      <c r="E577" t="s">
        <v>28</v>
      </c>
      <c r="F577" t="s">
        <v>18</v>
      </c>
      <c r="G577" t="s">
        <v>113</v>
      </c>
      <c r="H577">
        <f t="shared" si="40"/>
        <v>60</v>
      </c>
      <c r="I577">
        <v>20</v>
      </c>
      <c r="J577">
        <v>26</v>
      </c>
      <c r="K577">
        <v>3</v>
      </c>
      <c r="L577" t="s">
        <v>1021</v>
      </c>
      <c r="M577">
        <v>5.46</v>
      </c>
      <c r="N577" t="s">
        <v>20</v>
      </c>
      <c r="O577">
        <v>78</v>
      </c>
      <c r="P577">
        <v>18</v>
      </c>
      <c r="Q577" s="2">
        <v>0.82986111111111116</v>
      </c>
      <c r="R577">
        <f t="shared" si="41"/>
        <v>78</v>
      </c>
      <c r="S577">
        <f t="shared" si="42"/>
        <v>20</v>
      </c>
      <c r="T577" t="str">
        <f t="shared" si="43"/>
        <v>Jul</v>
      </c>
      <c r="U577" t="str">
        <f t="shared" si="44"/>
        <v>2024</v>
      </c>
    </row>
    <row r="578" spans="1:21" x14ac:dyDescent="0.25">
      <c r="A578" t="s">
        <v>225</v>
      </c>
      <c r="B578" t="s">
        <v>205</v>
      </c>
      <c r="C578" t="s">
        <v>15</v>
      </c>
      <c r="D578" t="s">
        <v>23</v>
      </c>
      <c r="E578" t="s">
        <v>17</v>
      </c>
      <c r="F578" t="s">
        <v>61</v>
      </c>
      <c r="G578" t="s">
        <v>117</v>
      </c>
      <c r="H578">
        <f t="shared" si="40"/>
        <v>17500</v>
      </c>
      <c r="I578">
        <v>2500</v>
      </c>
      <c r="J578">
        <v>3250</v>
      </c>
      <c r="K578">
        <v>7</v>
      </c>
      <c r="L578" t="s">
        <v>1022</v>
      </c>
      <c r="M578">
        <v>325</v>
      </c>
      <c r="N578" t="s">
        <v>20</v>
      </c>
      <c r="O578">
        <v>21875</v>
      </c>
      <c r="P578">
        <v>4375</v>
      </c>
      <c r="Q578" s="2">
        <v>0.60625000000000007</v>
      </c>
      <c r="R578">
        <f t="shared" si="41"/>
        <v>22750</v>
      </c>
      <c r="S578">
        <f t="shared" si="42"/>
        <v>20</v>
      </c>
      <c r="T578" t="str">
        <f t="shared" si="43"/>
        <v>Jul</v>
      </c>
      <c r="U578" t="str">
        <f t="shared" si="44"/>
        <v>2024</v>
      </c>
    </row>
    <row r="579" spans="1:21" x14ac:dyDescent="0.25">
      <c r="A579" t="s">
        <v>225</v>
      </c>
      <c r="B579" t="s">
        <v>191</v>
      </c>
      <c r="C579" t="s">
        <v>27</v>
      </c>
      <c r="D579" t="s">
        <v>23</v>
      </c>
      <c r="E579" t="s">
        <v>28</v>
      </c>
      <c r="F579" t="s">
        <v>61</v>
      </c>
      <c r="G579" t="s">
        <v>128</v>
      </c>
      <c r="H579">
        <f t="shared" ref="H579:H642" si="45">I579*K579</f>
        <v>1500</v>
      </c>
      <c r="I579">
        <v>300</v>
      </c>
      <c r="J579">
        <v>390</v>
      </c>
      <c r="K579">
        <v>5</v>
      </c>
      <c r="L579" t="s">
        <v>1023</v>
      </c>
      <c r="M579">
        <v>100</v>
      </c>
      <c r="N579" t="s">
        <v>20</v>
      </c>
      <c r="O579">
        <v>1800</v>
      </c>
      <c r="P579">
        <v>300</v>
      </c>
      <c r="Q579" s="2">
        <v>0.8256944444444444</v>
      </c>
      <c r="R579">
        <f t="shared" ref="R579:R642" si="46">J579*K579</f>
        <v>1950</v>
      </c>
      <c r="S579">
        <f t="shared" ref="S579:S642" si="47">DAY(A579)</f>
        <v>20</v>
      </c>
      <c r="T579" t="str">
        <f t="shared" ref="T579:T642" si="48">TEXT(A579,"mmm")</f>
        <v>Jul</v>
      </c>
      <c r="U579" t="str">
        <f t="shared" ref="U579:U642" si="49">TEXT(A579,"yyy")</f>
        <v>2024</v>
      </c>
    </row>
    <row r="580" spans="1:21" x14ac:dyDescent="0.25">
      <c r="A580" t="s">
        <v>225</v>
      </c>
      <c r="B580" t="s">
        <v>158</v>
      </c>
      <c r="C580" t="s">
        <v>27</v>
      </c>
      <c r="D580" t="s">
        <v>16</v>
      </c>
      <c r="E580" t="s">
        <v>28</v>
      </c>
      <c r="F580" t="s">
        <v>18</v>
      </c>
      <c r="G580" t="s">
        <v>51</v>
      </c>
      <c r="H580">
        <f t="shared" si="45"/>
        <v>300</v>
      </c>
      <c r="I580">
        <v>60</v>
      </c>
      <c r="J580">
        <v>78</v>
      </c>
      <c r="K580">
        <v>5</v>
      </c>
      <c r="L580" t="s">
        <v>1024</v>
      </c>
      <c r="M580">
        <v>34.5</v>
      </c>
      <c r="N580" t="s">
        <v>38</v>
      </c>
      <c r="O580">
        <v>345</v>
      </c>
      <c r="P580">
        <v>45</v>
      </c>
      <c r="Q580" s="2">
        <v>0.77986111111111101</v>
      </c>
      <c r="R580">
        <f t="shared" si="46"/>
        <v>390</v>
      </c>
      <c r="S580">
        <f t="shared" si="47"/>
        <v>20</v>
      </c>
      <c r="T580" t="str">
        <f t="shared" si="48"/>
        <v>Jul</v>
      </c>
      <c r="U580" t="str">
        <f t="shared" si="49"/>
        <v>2024</v>
      </c>
    </row>
    <row r="581" spans="1:21" x14ac:dyDescent="0.25">
      <c r="A581" t="s">
        <v>225</v>
      </c>
      <c r="B581" t="s">
        <v>88</v>
      </c>
      <c r="C581" t="s">
        <v>27</v>
      </c>
      <c r="D581" t="s">
        <v>16</v>
      </c>
      <c r="E581" t="s">
        <v>28</v>
      </c>
      <c r="F581" t="s">
        <v>29</v>
      </c>
      <c r="G581" t="s">
        <v>138</v>
      </c>
      <c r="H581">
        <f t="shared" si="45"/>
        <v>300</v>
      </c>
      <c r="I581">
        <v>50</v>
      </c>
      <c r="J581">
        <v>65</v>
      </c>
      <c r="K581">
        <v>6</v>
      </c>
      <c r="L581" t="s">
        <v>1025</v>
      </c>
      <c r="M581">
        <v>19.5</v>
      </c>
      <c r="N581" t="s">
        <v>25</v>
      </c>
      <c r="O581">
        <v>390</v>
      </c>
      <c r="P581">
        <v>90</v>
      </c>
      <c r="Q581" s="2">
        <v>0.61319444444444449</v>
      </c>
      <c r="R581">
        <f t="shared" si="46"/>
        <v>390</v>
      </c>
      <c r="S581">
        <f t="shared" si="47"/>
        <v>20</v>
      </c>
      <c r="T581" t="str">
        <f t="shared" si="48"/>
        <v>Jul</v>
      </c>
      <c r="U581" t="str">
        <f t="shared" si="49"/>
        <v>2024</v>
      </c>
    </row>
    <row r="582" spans="1:21" x14ac:dyDescent="0.25">
      <c r="A582" t="s">
        <v>225</v>
      </c>
      <c r="B582" t="s">
        <v>36</v>
      </c>
      <c r="C582" t="s">
        <v>15</v>
      </c>
      <c r="D582" t="s">
        <v>23</v>
      </c>
      <c r="E582" t="s">
        <v>17</v>
      </c>
      <c r="F582" t="s">
        <v>61</v>
      </c>
      <c r="G582" t="s">
        <v>117</v>
      </c>
      <c r="H582">
        <f t="shared" si="45"/>
        <v>5000</v>
      </c>
      <c r="I582">
        <v>2500</v>
      </c>
      <c r="J582">
        <v>3250</v>
      </c>
      <c r="K582">
        <v>2</v>
      </c>
      <c r="L582" t="s">
        <v>1026</v>
      </c>
      <c r="M582">
        <v>325</v>
      </c>
      <c r="N582" t="s">
        <v>38</v>
      </c>
      <c r="O582">
        <v>6250</v>
      </c>
      <c r="P582">
        <v>1250</v>
      </c>
      <c r="Q582" s="2">
        <v>0.57916666666666672</v>
      </c>
      <c r="R582">
        <f t="shared" si="46"/>
        <v>6500</v>
      </c>
      <c r="S582">
        <f t="shared" si="47"/>
        <v>20</v>
      </c>
      <c r="T582" t="str">
        <f t="shared" si="48"/>
        <v>Jul</v>
      </c>
      <c r="U582" t="str">
        <f t="shared" si="49"/>
        <v>2024</v>
      </c>
    </row>
    <row r="583" spans="1:21" x14ac:dyDescent="0.25">
      <c r="A583" t="s">
        <v>225</v>
      </c>
      <c r="B583" t="s">
        <v>21</v>
      </c>
      <c r="C583" t="s">
        <v>22</v>
      </c>
      <c r="D583" t="s">
        <v>23</v>
      </c>
      <c r="E583" t="s">
        <v>28</v>
      </c>
      <c r="F583" t="s">
        <v>61</v>
      </c>
      <c r="G583" t="s">
        <v>164</v>
      </c>
      <c r="H583">
        <f t="shared" si="45"/>
        <v>14000</v>
      </c>
      <c r="I583">
        <v>2000</v>
      </c>
      <c r="J583">
        <v>2600</v>
      </c>
      <c r="K583">
        <v>7</v>
      </c>
      <c r="L583" t="s">
        <v>1027</v>
      </c>
      <c r="M583">
        <v>260</v>
      </c>
      <c r="N583" t="s">
        <v>25</v>
      </c>
      <c r="O583">
        <v>16800</v>
      </c>
      <c r="P583">
        <v>2800</v>
      </c>
      <c r="Q583" s="2">
        <v>0.51041666666666663</v>
      </c>
      <c r="R583">
        <f t="shared" si="46"/>
        <v>18200</v>
      </c>
      <c r="S583">
        <f t="shared" si="47"/>
        <v>20</v>
      </c>
      <c r="T583" t="str">
        <f t="shared" si="48"/>
        <v>Jul</v>
      </c>
      <c r="U583" t="str">
        <f t="shared" si="49"/>
        <v>2024</v>
      </c>
    </row>
    <row r="584" spans="1:21" x14ac:dyDescent="0.25">
      <c r="A584" t="s">
        <v>225</v>
      </c>
      <c r="B584" t="s">
        <v>65</v>
      </c>
      <c r="C584" t="s">
        <v>66</v>
      </c>
      <c r="D584" t="s">
        <v>16</v>
      </c>
      <c r="E584" t="s">
        <v>17</v>
      </c>
      <c r="F584" t="s">
        <v>18</v>
      </c>
      <c r="G584" t="s">
        <v>130</v>
      </c>
      <c r="H584">
        <f t="shared" si="45"/>
        <v>225</v>
      </c>
      <c r="I584">
        <v>45</v>
      </c>
      <c r="J584">
        <v>59</v>
      </c>
      <c r="K584">
        <v>5</v>
      </c>
      <c r="L584" t="s">
        <v>1028</v>
      </c>
      <c r="M584">
        <v>20.475000000000001</v>
      </c>
      <c r="N584" t="s">
        <v>20</v>
      </c>
      <c r="O584">
        <v>292.5</v>
      </c>
      <c r="P584">
        <v>67.5</v>
      </c>
      <c r="Q584" s="2">
        <v>0.52569444444444446</v>
      </c>
      <c r="R584">
        <f t="shared" si="46"/>
        <v>295</v>
      </c>
      <c r="S584">
        <f t="shared" si="47"/>
        <v>20</v>
      </c>
      <c r="T584" t="str">
        <f t="shared" si="48"/>
        <v>Jul</v>
      </c>
      <c r="U584" t="str">
        <f t="shared" si="49"/>
        <v>2024</v>
      </c>
    </row>
    <row r="585" spans="1:21" x14ac:dyDescent="0.25">
      <c r="A585" t="s">
        <v>225</v>
      </c>
      <c r="B585" t="s">
        <v>14</v>
      </c>
      <c r="C585" t="s">
        <v>15</v>
      </c>
      <c r="D585" t="s">
        <v>16</v>
      </c>
      <c r="E585" t="s">
        <v>28</v>
      </c>
      <c r="F585" t="s">
        <v>18</v>
      </c>
      <c r="G585" t="s">
        <v>56</v>
      </c>
      <c r="H585">
        <f t="shared" si="45"/>
        <v>3850</v>
      </c>
      <c r="I585">
        <v>550</v>
      </c>
      <c r="J585">
        <v>715</v>
      </c>
      <c r="K585">
        <v>7</v>
      </c>
      <c r="L585" t="s">
        <v>1029</v>
      </c>
      <c r="M585">
        <v>100</v>
      </c>
      <c r="N585" t="s">
        <v>25</v>
      </c>
      <c r="O585">
        <v>5005</v>
      </c>
      <c r="P585">
        <v>1155</v>
      </c>
      <c r="Q585" s="2">
        <v>0.82916666666666661</v>
      </c>
      <c r="R585">
        <f t="shared" si="46"/>
        <v>5005</v>
      </c>
      <c r="S585">
        <f t="shared" si="47"/>
        <v>20</v>
      </c>
      <c r="T585" t="str">
        <f t="shared" si="48"/>
        <v>Jul</v>
      </c>
      <c r="U585" t="str">
        <f t="shared" si="49"/>
        <v>2024</v>
      </c>
    </row>
    <row r="586" spans="1:21" x14ac:dyDescent="0.25">
      <c r="A586" t="s">
        <v>225</v>
      </c>
      <c r="B586" t="s">
        <v>161</v>
      </c>
      <c r="C586" t="s">
        <v>53</v>
      </c>
      <c r="D586" t="s">
        <v>16</v>
      </c>
      <c r="E586" t="s">
        <v>17</v>
      </c>
      <c r="F586" t="s">
        <v>18</v>
      </c>
      <c r="G586" t="s">
        <v>100</v>
      </c>
      <c r="H586">
        <f t="shared" si="45"/>
        <v>240</v>
      </c>
      <c r="I586">
        <v>40</v>
      </c>
      <c r="J586">
        <v>52</v>
      </c>
      <c r="K586">
        <v>6</v>
      </c>
      <c r="L586" t="s">
        <v>1030</v>
      </c>
      <c r="M586">
        <v>21</v>
      </c>
      <c r="N586" t="s">
        <v>20</v>
      </c>
      <c r="O586">
        <v>300</v>
      </c>
      <c r="P586">
        <v>60</v>
      </c>
      <c r="Q586" s="2">
        <v>0.62916666666666665</v>
      </c>
      <c r="R586">
        <f t="shared" si="46"/>
        <v>312</v>
      </c>
      <c r="S586">
        <f t="shared" si="47"/>
        <v>20</v>
      </c>
      <c r="T586" t="str">
        <f t="shared" si="48"/>
        <v>Jul</v>
      </c>
      <c r="U586" t="str">
        <f t="shared" si="49"/>
        <v>2024</v>
      </c>
    </row>
    <row r="587" spans="1:21" x14ac:dyDescent="0.25">
      <c r="A587" t="s">
        <v>226</v>
      </c>
      <c r="B587" t="s">
        <v>125</v>
      </c>
      <c r="C587" t="s">
        <v>15</v>
      </c>
      <c r="D587" t="s">
        <v>16</v>
      </c>
      <c r="E587" t="s">
        <v>28</v>
      </c>
      <c r="F587" t="s">
        <v>18</v>
      </c>
      <c r="G587" t="s">
        <v>24</v>
      </c>
      <c r="H587">
        <f t="shared" si="45"/>
        <v>640</v>
      </c>
      <c r="I587">
        <v>80</v>
      </c>
      <c r="J587">
        <v>104</v>
      </c>
      <c r="K587">
        <v>8</v>
      </c>
      <c r="L587" t="s">
        <v>1031</v>
      </c>
      <c r="M587">
        <v>56</v>
      </c>
      <c r="N587" t="s">
        <v>20</v>
      </c>
      <c r="O587">
        <v>800</v>
      </c>
      <c r="P587">
        <v>160</v>
      </c>
      <c r="Q587" s="2">
        <v>0.75208333333333333</v>
      </c>
      <c r="R587">
        <f t="shared" si="46"/>
        <v>832</v>
      </c>
      <c r="S587">
        <f t="shared" si="47"/>
        <v>21</v>
      </c>
      <c r="T587" t="str">
        <f t="shared" si="48"/>
        <v>Jul</v>
      </c>
      <c r="U587" t="str">
        <f t="shared" si="49"/>
        <v>2024</v>
      </c>
    </row>
    <row r="588" spans="1:21" x14ac:dyDescent="0.25">
      <c r="A588" t="s">
        <v>226</v>
      </c>
      <c r="B588" t="s">
        <v>99</v>
      </c>
      <c r="C588" t="s">
        <v>15</v>
      </c>
      <c r="D588" t="s">
        <v>23</v>
      </c>
      <c r="E588" t="s">
        <v>17</v>
      </c>
      <c r="F588" t="s">
        <v>48</v>
      </c>
      <c r="G588" t="s">
        <v>147</v>
      </c>
      <c r="H588">
        <f t="shared" si="45"/>
        <v>540</v>
      </c>
      <c r="I588">
        <v>90</v>
      </c>
      <c r="J588">
        <v>117</v>
      </c>
      <c r="K588">
        <v>6</v>
      </c>
      <c r="L588" t="s">
        <v>1032</v>
      </c>
      <c r="M588">
        <v>81</v>
      </c>
      <c r="N588" t="s">
        <v>20</v>
      </c>
      <c r="O588">
        <v>675</v>
      </c>
      <c r="P588">
        <v>135</v>
      </c>
      <c r="Q588" s="2">
        <v>0.66527777777777775</v>
      </c>
      <c r="R588">
        <f t="shared" si="46"/>
        <v>702</v>
      </c>
      <c r="S588">
        <f t="shared" si="47"/>
        <v>21</v>
      </c>
      <c r="T588" t="str">
        <f t="shared" si="48"/>
        <v>Jul</v>
      </c>
      <c r="U588" t="str">
        <f t="shared" si="49"/>
        <v>2024</v>
      </c>
    </row>
    <row r="589" spans="1:21" x14ac:dyDescent="0.25">
      <c r="A589" t="s">
        <v>226</v>
      </c>
      <c r="B589" t="s">
        <v>124</v>
      </c>
      <c r="C589" t="s">
        <v>27</v>
      </c>
      <c r="D589" t="s">
        <v>23</v>
      </c>
      <c r="E589" t="s">
        <v>28</v>
      </c>
      <c r="F589" t="s">
        <v>45</v>
      </c>
      <c r="G589" t="s">
        <v>106</v>
      </c>
      <c r="H589">
        <f t="shared" si="45"/>
        <v>60000</v>
      </c>
      <c r="I589">
        <v>12000</v>
      </c>
      <c r="J589">
        <v>15600</v>
      </c>
      <c r="K589">
        <v>5</v>
      </c>
      <c r="L589" t="s">
        <v>1033</v>
      </c>
      <c r="M589">
        <v>2340</v>
      </c>
      <c r="N589" t="s">
        <v>25</v>
      </c>
      <c r="O589">
        <v>78000</v>
      </c>
      <c r="P589">
        <v>18000</v>
      </c>
      <c r="Q589" s="2">
        <v>0.57847222222222217</v>
      </c>
      <c r="R589">
        <f t="shared" si="46"/>
        <v>78000</v>
      </c>
      <c r="S589">
        <f t="shared" si="47"/>
        <v>21</v>
      </c>
      <c r="T589" t="str">
        <f t="shared" si="48"/>
        <v>Jul</v>
      </c>
      <c r="U589" t="str">
        <f t="shared" si="49"/>
        <v>2024</v>
      </c>
    </row>
    <row r="590" spans="1:21" x14ac:dyDescent="0.25">
      <c r="A590" t="s">
        <v>226</v>
      </c>
      <c r="B590" t="s">
        <v>21</v>
      </c>
      <c r="C590" t="s">
        <v>22</v>
      </c>
      <c r="D590" t="s">
        <v>23</v>
      </c>
      <c r="E590" t="s">
        <v>17</v>
      </c>
      <c r="F590" t="s">
        <v>61</v>
      </c>
      <c r="G590" t="s">
        <v>68</v>
      </c>
      <c r="H590">
        <f t="shared" si="45"/>
        <v>5400</v>
      </c>
      <c r="I590">
        <v>1800</v>
      </c>
      <c r="J590">
        <v>2340</v>
      </c>
      <c r="K590">
        <v>3</v>
      </c>
      <c r="L590" t="s">
        <v>1034</v>
      </c>
      <c r="M590">
        <v>234</v>
      </c>
      <c r="N590" t="s">
        <v>20</v>
      </c>
      <c r="O590">
        <v>7020</v>
      </c>
      <c r="P590">
        <v>1620</v>
      </c>
      <c r="Q590" s="2">
        <v>0.5854166666666667</v>
      </c>
      <c r="R590">
        <f t="shared" si="46"/>
        <v>7020</v>
      </c>
      <c r="S590">
        <f t="shared" si="47"/>
        <v>21</v>
      </c>
      <c r="T590" t="str">
        <f t="shared" si="48"/>
        <v>Jul</v>
      </c>
      <c r="U590" t="str">
        <f t="shared" si="49"/>
        <v>2024</v>
      </c>
    </row>
    <row r="591" spans="1:21" x14ac:dyDescent="0.25">
      <c r="A591" t="s">
        <v>226</v>
      </c>
      <c r="B591" t="s">
        <v>202</v>
      </c>
      <c r="C591" t="s">
        <v>22</v>
      </c>
      <c r="D591" t="s">
        <v>16</v>
      </c>
      <c r="E591" t="s">
        <v>17</v>
      </c>
      <c r="F591" t="s">
        <v>48</v>
      </c>
      <c r="G591" t="s">
        <v>94</v>
      </c>
      <c r="H591">
        <f t="shared" si="45"/>
        <v>720</v>
      </c>
      <c r="I591">
        <v>120</v>
      </c>
      <c r="J591">
        <v>156</v>
      </c>
      <c r="K591">
        <v>6</v>
      </c>
      <c r="L591" t="s">
        <v>1035</v>
      </c>
      <c r="M591">
        <v>93.6</v>
      </c>
      <c r="N591" t="s">
        <v>38</v>
      </c>
      <c r="O591">
        <v>936</v>
      </c>
      <c r="P591">
        <v>216</v>
      </c>
      <c r="Q591" s="2">
        <v>0.69305555555555554</v>
      </c>
      <c r="R591">
        <f t="shared" si="46"/>
        <v>936</v>
      </c>
      <c r="S591">
        <f t="shared" si="47"/>
        <v>21</v>
      </c>
      <c r="T591" t="str">
        <f t="shared" si="48"/>
        <v>Jul</v>
      </c>
      <c r="U591" t="str">
        <f t="shared" si="49"/>
        <v>2024</v>
      </c>
    </row>
    <row r="592" spans="1:21" x14ac:dyDescent="0.25">
      <c r="A592" t="s">
        <v>226</v>
      </c>
      <c r="B592" t="s">
        <v>47</v>
      </c>
      <c r="C592" t="s">
        <v>27</v>
      </c>
      <c r="D592" t="s">
        <v>16</v>
      </c>
      <c r="E592" t="s">
        <v>17</v>
      </c>
      <c r="F592" t="s">
        <v>45</v>
      </c>
      <c r="G592" t="s">
        <v>199</v>
      </c>
      <c r="H592">
        <f t="shared" si="45"/>
        <v>5000</v>
      </c>
      <c r="I592">
        <v>5000</v>
      </c>
      <c r="J592">
        <v>6500</v>
      </c>
      <c r="K592">
        <v>1</v>
      </c>
      <c r="L592" t="s">
        <v>1036</v>
      </c>
      <c r="M592">
        <v>650</v>
      </c>
      <c r="N592" t="s">
        <v>38</v>
      </c>
      <c r="O592">
        <v>6500</v>
      </c>
      <c r="P592">
        <v>1500</v>
      </c>
      <c r="Q592" s="2">
        <v>0.46319444444444446</v>
      </c>
      <c r="R592">
        <f t="shared" si="46"/>
        <v>6500</v>
      </c>
      <c r="S592">
        <f t="shared" si="47"/>
        <v>21</v>
      </c>
      <c r="T592" t="str">
        <f t="shared" si="48"/>
        <v>Jul</v>
      </c>
      <c r="U592" t="str">
        <f t="shared" si="49"/>
        <v>2024</v>
      </c>
    </row>
    <row r="593" spans="1:21" x14ac:dyDescent="0.25">
      <c r="A593" t="s">
        <v>226</v>
      </c>
      <c r="B593" t="s">
        <v>140</v>
      </c>
      <c r="C593" t="s">
        <v>27</v>
      </c>
      <c r="D593" t="s">
        <v>16</v>
      </c>
      <c r="E593" t="s">
        <v>17</v>
      </c>
      <c r="F593" t="s">
        <v>18</v>
      </c>
      <c r="G593" t="s">
        <v>130</v>
      </c>
      <c r="H593">
        <f t="shared" si="45"/>
        <v>450</v>
      </c>
      <c r="I593">
        <v>45</v>
      </c>
      <c r="J593">
        <v>59</v>
      </c>
      <c r="K593">
        <v>10</v>
      </c>
      <c r="L593" t="s">
        <v>1037</v>
      </c>
      <c r="M593">
        <v>28.125</v>
      </c>
      <c r="N593" t="s">
        <v>25</v>
      </c>
      <c r="O593">
        <v>562.5</v>
      </c>
      <c r="P593">
        <v>112.5</v>
      </c>
      <c r="Q593" s="2">
        <v>0.51597222222222217</v>
      </c>
      <c r="R593">
        <f t="shared" si="46"/>
        <v>590</v>
      </c>
      <c r="S593">
        <f t="shared" si="47"/>
        <v>21</v>
      </c>
      <c r="T593" t="str">
        <f t="shared" si="48"/>
        <v>Jul</v>
      </c>
      <c r="U593" t="str">
        <f t="shared" si="49"/>
        <v>2024</v>
      </c>
    </row>
    <row r="594" spans="1:21" x14ac:dyDescent="0.25">
      <c r="A594" t="s">
        <v>226</v>
      </c>
      <c r="B594" t="s">
        <v>171</v>
      </c>
      <c r="C594" t="s">
        <v>22</v>
      </c>
      <c r="D594" t="s">
        <v>23</v>
      </c>
      <c r="E594" t="s">
        <v>17</v>
      </c>
      <c r="F594" t="s">
        <v>45</v>
      </c>
      <c r="G594" t="s">
        <v>71</v>
      </c>
      <c r="H594">
        <f t="shared" si="45"/>
        <v>8800</v>
      </c>
      <c r="I594">
        <v>2200</v>
      </c>
      <c r="J594">
        <v>2860</v>
      </c>
      <c r="K594">
        <v>4</v>
      </c>
      <c r="L594" t="s">
        <v>1038</v>
      </c>
      <c r="M594">
        <v>286</v>
      </c>
      <c r="N594" t="s">
        <v>25</v>
      </c>
      <c r="O594">
        <v>11000</v>
      </c>
      <c r="P594">
        <v>2200</v>
      </c>
      <c r="Q594" s="2">
        <v>0.45416666666666666</v>
      </c>
      <c r="R594">
        <f t="shared" si="46"/>
        <v>11440</v>
      </c>
      <c r="S594">
        <f t="shared" si="47"/>
        <v>21</v>
      </c>
      <c r="T594" t="str">
        <f t="shared" si="48"/>
        <v>Jul</v>
      </c>
      <c r="U594" t="str">
        <f t="shared" si="49"/>
        <v>2024</v>
      </c>
    </row>
    <row r="595" spans="1:21" x14ac:dyDescent="0.25">
      <c r="A595" t="s">
        <v>226</v>
      </c>
      <c r="B595" t="s">
        <v>154</v>
      </c>
      <c r="C595" t="s">
        <v>27</v>
      </c>
      <c r="D595" t="s">
        <v>23</v>
      </c>
      <c r="E595" t="s">
        <v>17</v>
      </c>
      <c r="F595" t="s">
        <v>18</v>
      </c>
      <c r="G595" t="s">
        <v>24</v>
      </c>
      <c r="H595">
        <f t="shared" si="45"/>
        <v>320</v>
      </c>
      <c r="I595">
        <v>80</v>
      </c>
      <c r="J595">
        <v>104</v>
      </c>
      <c r="K595">
        <v>4</v>
      </c>
      <c r="L595" t="s">
        <v>1039</v>
      </c>
      <c r="M595">
        <v>41.6</v>
      </c>
      <c r="N595" t="s">
        <v>25</v>
      </c>
      <c r="O595">
        <v>416</v>
      </c>
      <c r="P595">
        <v>96</v>
      </c>
      <c r="Q595" s="2">
        <v>0.73472222222222217</v>
      </c>
      <c r="R595">
        <f t="shared" si="46"/>
        <v>416</v>
      </c>
      <c r="S595">
        <f t="shared" si="47"/>
        <v>21</v>
      </c>
      <c r="T595" t="str">
        <f t="shared" si="48"/>
        <v>Jul</v>
      </c>
      <c r="U595" t="str">
        <f t="shared" si="49"/>
        <v>2024</v>
      </c>
    </row>
    <row r="596" spans="1:21" x14ac:dyDescent="0.25">
      <c r="A596" t="s">
        <v>226</v>
      </c>
      <c r="B596" t="s">
        <v>65</v>
      </c>
      <c r="C596" t="s">
        <v>66</v>
      </c>
      <c r="D596" t="s">
        <v>16</v>
      </c>
      <c r="E596" t="s">
        <v>28</v>
      </c>
      <c r="F596" t="s">
        <v>45</v>
      </c>
      <c r="G596" t="s">
        <v>106</v>
      </c>
      <c r="H596">
        <f t="shared" si="45"/>
        <v>72000</v>
      </c>
      <c r="I596">
        <v>12000</v>
      </c>
      <c r="J596">
        <v>15600</v>
      </c>
      <c r="K596">
        <v>6</v>
      </c>
      <c r="L596" t="s">
        <v>1040</v>
      </c>
      <c r="M596">
        <v>2340</v>
      </c>
      <c r="N596" t="s">
        <v>20</v>
      </c>
      <c r="O596">
        <v>93600</v>
      </c>
      <c r="P596">
        <v>21600</v>
      </c>
      <c r="Q596" s="2">
        <v>0.59236111111111112</v>
      </c>
      <c r="R596">
        <f t="shared" si="46"/>
        <v>93600</v>
      </c>
      <c r="S596">
        <f t="shared" si="47"/>
        <v>21</v>
      </c>
      <c r="T596" t="str">
        <f t="shared" si="48"/>
        <v>Jul</v>
      </c>
      <c r="U596" t="str">
        <f t="shared" si="49"/>
        <v>2024</v>
      </c>
    </row>
    <row r="597" spans="1:21" x14ac:dyDescent="0.25">
      <c r="A597" t="s">
        <v>226</v>
      </c>
      <c r="B597" t="s">
        <v>162</v>
      </c>
      <c r="C597" t="s">
        <v>15</v>
      </c>
      <c r="D597" t="s">
        <v>16</v>
      </c>
      <c r="E597" t="s">
        <v>28</v>
      </c>
      <c r="F597" t="s">
        <v>48</v>
      </c>
      <c r="G597" t="s">
        <v>172</v>
      </c>
      <c r="H597">
        <f t="shared" si="45"/>
        <v>1800</v>
      </c>
      <c r="I597">
        <v>300</v>
      </c>
      <c r="J597">
        <v>390</v>
      </c>
      <c r="K597">
        <v>6</v>
      </c>
      <c r="L597" t="s">
        <v>1041</v>
      </c>
      <c r="M597">
        <v>100</v>
      </c>
      <c r="N597" t="s">
        <v>38</v>
      </c>
      <c r="O597">
        <v>2340</v>
      </c>
      <c r="P597">
        <v>540</v>
      </c>
      <c r="Q597" s="2">
        <v>0.49374999999999997</v>
      </c>
      <c r="R597">
        <f t="shared" si="46"/>
        <v>2340</v>
      </c>
      <c r="S597">
        <f t="shared" si="47"/>
        <v>21</v>
      </c>
      <c r="T597" t="str">
        <f t="shared" si="48"/>
        <v>Jul</v>
      </c>
      <c r="U597" t="str">
        <f t="shared" si="49"/>
        <v>2024</v>
      </c>
    </row>
    <row r="598" spans="1:21" x14ac:dyDescent="0.25">
      <c r="A598" t="s">
        <v>226</v>
      </c>
      <c r="B598" t="s">
        <v>114</v>
      </c>
      <c r="C598" t="s">
        <v>115</v>
      </c>
      <c r="D598" t="s">
        <v>16</v>
      </c>
      <c r="E598" t="s">
        <v>17</v>
      </c>
      <c r="F598" t="s">
        <v>18</v>
      </c>
      <c r="G598" t="s">
        <v>51</v>
      </c>
      <c r="H598">
        <f t="shared" si="45"/>
        <v>300</v>
      </c>
      <c r="I598">
        <v>60</v>
      </c>
      <c r="J598">
        <v>78</v>
      </c>
      <c r="K598">
        <v>5</v>
      </c>
      <c r="L598" t="s">
        <v>1042</v>
      </c>
      <c r="M598">
        <v>19.5</v>
      </c>
      <c r="N598" t="s">
        <v>25</v>
      </c>
      <c r="O598">
        <v>390</v>
      </c>
      <c r="P598">
        <v>90</v>
      </c>
      <c r="Q598" s="2">
        <v>0.54513888888888895</v>
      </c>
      <c r="R598">
        <f t="shared" si="46"/>
        <v>390</v>
      </c>
      <c r="S598">
        <f t="shared" si="47"/>
        <v>21</v>
      </c>
      <c r="T598" t="str">
        <f t="shared" si="48"/>
        <v>Jul</v>
      </c>
      <c r="U598" t="str">
        <f t="shared" si="49"/>
        <v>2024</v>
      </c>
    </row>
    <row r="599" spans="1:21" x14ac:dyDescent="0.25">
      <c r="A599" t="s">
        <v>226</v>
      </c>
      <c r="B599" t="s">
        <v>97</v>
      </c>
      <c r="C599" t="s">
        <v>27</v>
      </c>
      <c r="D599" t="s">
        <v>23</v>
      </c>
      <c r="E599" t="s">
        <v>17</v>
      </c>
      <c r="F599" t="s">
        <v>61</v>
      </c>
      <c r="G599" t="s">
        <v>119</v>
      </c>
      <c r="H599">
        <f t="shared" si="45"/>
        <v>3500</v>
      </c>
      <c r="I599">
        <v>500</v>
      </c>
      <c r="J599">
        <v>650</v>
      </c>
      <c r="K599">
        <v>7</v>
      </c>
      <c r="L599" t="s">
        <v>1043</v>
      </c>
      <c r="M599">
        <v>100</v>
      </c>
      <c r="N599" t="s">
        <v>38</v>
      </c>
      <c r="O599">
        <v>4550</v>
      </c>
      <c r="P599">
        <v>1050</v>
      </c>
      <c r="Q599" s="2">
        <v>0.47916666666666669</v>
      </c>
      <c r="R599">
        <f t="shared" si="46"/>
        <v>4550</v>
      </c>
      <c r="S599">
        <f t="shared" si="47"/>
        <v>21</v>
      </c>
      <c r="T599" t="str">
        <f t="shared" si="48"/>
        <v>Jul</v>
      </c>
      <c r="U599" t="str">
        <f t="shared" si="49"/>
        <v>2024</v>
      </c>
    </row>
    <row r="600" spans="1:21" x14ac:dyDescent="0.25">
      <c r="A600" t="s">
        <v>226</v>
      </c>
      <c r="B600" t="s">
        <v>137</v>
      </c>
      <c r="C600" t="s">
        <v>15</v>
      </c>
      <c r="D600" t="s">
        <v>23</v>
      </c>
      <c r="E600" t="s">
        <v>28</v>
      </c>
      <c r="F600" t="s">
        <v>18</v>
      </c>
      <c r="G600" t="s">
        <v>56</v>
      </c>
      <c r="H600">
        <f t="shared" si="45"/>
        <v>1650</v>
      </c>
      <c r="I600">
        <v>550</v>
      </c>
      <c r="J600">
        <v>715</v>
      </c>
      <c r="K600">
        <v>3</v>
      </c>
      <c r="L600" t="s">
        <v>1044</v>
      </c>
      <c r="M600">
        <v>100</v>
      </c>
      <c r="N600" t="s">
        <v>38</v>
      </c>
      <c r="O600">
        <v>1897.5</v>
      </c>
      <c r="P600">
        <v>247.5</v>
      </c>
      <c r="Q600" s="2">
        <v>0.5625</v>
      </c>
      <c r="R600">
        <f t="shared" si="46"/>
        <v>2145</v>
      </c>
      <c r="S600">
        <f t="shared" si="47"/>
        <v>21</v>
      </c>
      <c r="T600" t="str">
        <f t="shared" si="48"/>
        <v>Jul</v>
      </c>
      <c r="U600" t="str">
        <f t="shared" si="49"/>
        <v>2024</v>
      </c>
    </row>
    <row r="601" spans="1:21" x14ac:dyDescent="0.25">
      <c r="A601" t="s">
        <v>226</v>
      </c>
      <c r="B601" t="s">
        <v>84</v>
      </c>
      <c r="C601" t="s">
        <v>27</v>
      </c>
      <c r="D601" t="s">
        <v>16</v>
      </c>
      <c r="E601" t="s">
        <v>28</v>
      </c>
      <c r="F601" t="s">
        <v>45</v>
      </c>
      <c r="G601" t="s">
        <v>54</v>
      </c>
      <c r="H601">
        <f t="shared" si="45"/>
        <v>4000</v>
      </c>
      <c r="I601">
        <v>800</v>
      </c>
      <c r="J601">
        <v>1040</v>
      </c>
      <c r="K601">
        <v>5</v>
      </c>
      <c r="L601" t="s">
        <v>1045</v>
      </c>
      <c r="M601">
        <v>104</v>
      </c>
      <c r="N601" t="s">
        <v>20</v>
      </c>
      <c r="O601">
        <v>5000</v>
      </c>
      <c r="P601">
        <v>1000</v>
      </c>
      <c r="Q601" s="2">
        <v>0.7993055555555556</v>
      </c>
      <c r="R601">
        <f t="shared" si="46"/>
        <v>5200</v>
      </c>
      <c r="S601">
        <f t="shared" si="47"/>
        <v>21</v>
      </c>
      <c r="T601" t="str">
        <f t="shared" si="48"/>
        <v>Jul</v>
      </c>
      <c r="U601" t="str">
        <f t="shared" si="49"/>
        <v>2024</v>
      </c>
    </row>
    <row r="602" spans="1:21" x14ac:dyDescent="0.25">
      <c r="A602" t="s">
        <v>226</v>
      </c>
      <c r="B602" t="s">
        <v>165</v>
      </c>
      <c r="C602" t="s">
        <v>27</v>
      </c>
      <c r="D602" t="s">
        <v>23</v>
      </c>
      <c r="E602" t="s">
        <v>28</v>
      </c>
      <c r="F602" t="s">
        <v>61</v>
      </c>
      <c r="G602" t="s">
        <v>180</v>
      </c>
      <c r="H602">
        <f t="shared" si="45"/>
        <v>3000</v>
      </c>
      <c r="I602">
        <v>600</v>
      </c>
      <c r="J602">
        <v>780</v>
      </c>
      <c r="K602">
        <v>5</v>
      </c>
      <c r="L602" t="s">
        <v>1046</v>
      </c>
      <c r="M602">
        <v>100</v>
      </c>
      <c r="N602" t="s">
        <v>25</v>
      </c>
      <c r="O602">
        <v>3900</v>
      </c>
      <c r="P602">
        <v>900</v>
      </c>
      <c r="Q602" s="2">
        <v>0.78680555555555554</v>
      </c>
      <c r="R602">
        <f t="shared" si="46"/>
        <v>3900</v>
      </c>
      <c r="S602">
        <f t="shared" si="47"/>
        <v>21</v>
      </c>
      <c r="T602" t="str">
        <f t="shared" si="48"/>
        <v>Jul</v>
      </c>
      <c r="U602" t="str">
        <f t="shared" si="49"/>
        <v>2024</v>
      </c>
    </row>
    <row r="603" spans="1:21" x14ac:dyDescent="0.25">
      <c r="A603" t="s">
        <v>226</v>
      </c>
      <c r="B603" t="s">
        <v>150</v>
      </c>
      <c r="C603" t="s">
        <v>91</v>
      </c>
      <c r="D603" t="s">
        <v>16</v>
      </c>
      <c r="E603" t="s">
        <v>28</v>
      </c>
      <c r="F603" t="s">
        <v>18</v>
      </c>
      <c r="G603" t="s">
        <v>100</v>
      </c>
      <c r="H603">
        <f t="shared" si="45"/>
        <v>200</v>
      </c>
      <c r="I603">
        <v>40</v>
      </c>
      <c r="J603">
        <v>52</v>
      </c>
      <c r="K603">
        <v>5</v>
      </c>
      <c r="L603" t="s">
        <v>1047</v>
      </c>
      <c r="M603">
        <v>24</v>
      </c>
      <c r="N603" t="s">
        <v>38</v>
      </c>
      <c r="O603">
        <v>240</v>
      </c>
      <c r="P603">
        <v>40</v>
      </c>
      <c r="Q603" s="2">
        <v>0.59861111111111109</v>
      </c>
      <c r="R603">
        <f t="shared" si="46"/>
        <v>260</v>
      </c>
      <c r="S603">
        <f t="shared" si="47"/>
        <v>21</v>
      </c>
      <c r="T603" t="str">
        <f t="shared" si="48"/>
        <v>Jul</v>
      </c>
      <c r="U603" t="str">
        <f t="shared" si="49"/>
        <v>2024</v>
      </c>
    </row>
    <row r="604" spans="1:21" x14ac:dyDescent="0.25">
      <c r="A604" t="s">
        <v>226</v>
      </c>
      <c r="B604" t="s">
        <v>97</v>
      </c>
      <c r="C604" t="s">
        <v>27</v>
      </c>
      <c r="D604" t="s">
        <v>16</v>
      </c>
      <c r="E604" t="s">
        <v>17</v>
      </c>
      <c r="F604" t="s">
        <v>45</v>
      </c>
      <c r="G604" t="s">
        <v>92</v>
      </c>
      <c r="H604">
        <f t="shared" si="45"/>
        <v>2500</v>
      </c>
      <c r="I604">
        <v>250</v>
      </c>
      <c r="J604">
        <v>325</v>
      </c>
      <c r="K604">
        <v>10</v>
      </c>
      <c r="L604" t="s">
        <v>1048</v>
      </c>
      <c r="M604">
        <v>100</v>
      </c>
      <c r="N604" t="s">
        <v>25</v>
      </c>
      <c r="O604">
        <v>3250</v>
      </c>
      <c r="P604">
        <v>750</v>
      </c>
      <c r="Q604" s="2">
        <v>0.71944444444444444</v>
      </c>
      <c r="R604">
        <f t="shared" si="46"/>
        <v>3250</v>
      </c>
      <c r="S604">
        <f t="shared" si="47"/>
        <v>21</v>
      </c>
      <c r="T604" t="str">
        <f t="shared" si="48"/>
        <v>Jul</v>
      </c>
      <c r="U604" t="str">
        <f t="shared" si="49"/>
        <v>2024</v>
      </c>
    </row>
    <row r="605" spans="1:21" x14ac:dyDescent="0.25">
      <c r="A605" t="s">
        <v>226</v>
      </c>
      <c r="B605" t="s">
        <v>146</v>
      </c>
      <c r="C605" t="s">
        <v>27</v>
      </c>
      <c r="D605" t="s">
        <v>16</v>
      </c>
      <c r="E605" t="s">
        <v>17</v>
      </c>
      <c r="F605" t="s">
        <v>18</v>
      </c>
      <c r="G605" t="s">
        <v>121</v>
      </c>
      <c r="H605">
        <f t="shared" si="45"/>
        <v>330</v>
      </c>
      <c r="I605">
        <v>55</v>
      </c>
      <c r="J605">
        <v>72</v>
      </c>
      <c r="K605">
        <v>6</v>
      </c>
      <c r="L605" t="s">
        <v>1049</v>
      </c>
      <c r="M605">
        <v>30.03</v>
      </c>
      <c r="N605" t="s">
        <v>20</v>
      </c>
      <c r="O605">
        <v>429</v>
      </c>
      <c r="P605">
        <v>99</v>
      </c>
      <c r="Q605" s="2">
        <v>0.42083333333333334</v>
      </c>
      <c r="R605">
        <f t="shared" si="46"/>
        <v>432</v>
      </c>
      <c r="S605">
        <f t="shared" si="47"/>
        <v>21</v>
      </c>
      <c r="T605" t="str">
        <f t="shared" si="48"/>
        <v>Jul</v>
      </c>
      <c r="U605" t="str">
        <f t="shared" si="49"/>
        <v>2024</v>
      </c>
    </row>
    <row r="606" spans="1:21" x14ac:dyDescent="0.25">
      <c r="A606" t="s">
        <v>226</v>
      </c>
      <c r="B606" t="s">
        <v>145</v>
      </c>
      <c r="C606" t="s">
        <v>27</v>
      </c>
      <c r="D606" t="s">
        <v>23</v>
      </c>
      <c r="E606" t="s">
        <v>28</v>
      </c>
      <c r="F606" t="s">
        <v>61</v>
      </c>
      <c r="G606" t="s">
        <v>128</v>
      </c>
      <c r="H606">
        <f t="shared" si="45"/>
        <v>2100</v>
      </c>
      <c r="I606">
        <v>300</v>
      </c>
      <c r="J606">
        <v>390</v>
      </c>
      <c r="K606">
        <v>7</v>
      </c>
      <c r="L606" t="s">
        <v>1050</v>
      </c>
      <c r="M606">
        <v>100</v>
      </c>
      <c r="N606" t="s">
        <v>25</v>
      </c>
      <c r="O606">
        <v>2730</v>
      </c>
      <c r="P606">
        <v>630</v>
      </c>
      <c r="Q606" s="2">
        <v>0.85763888888888884</v>
      </c>
      <c r="R606">
        <f t="shared" si="46"/>
        <v>2730</v>
      </c>
      <c r="S606">
        <f t="shared" si="47"/>
        <v>21</v>
      </c>
      <c r="T606" t="str">
        <f t="shared" si="48"/>
        <v>Jul</v>
      </c>
      <c r="U606" t="str">
        <f t="shared" si="49"/>
        <v>2024</v>
      </c>
    </row>
    <row r="607" spans="1:21" x14ac:dyDescent="0.25">
      <c r="A607" t="s">
        <v>226</v>
      </c>
      <c r="B607" t="s">
        <v>84</v>
      </c>
      <c r="C607" t="s">
        <v>27</v>
      </c>
      <c r="D607" t="s">
        <v>16</v>
      </c>
      <c r="E607" t="s">
        <v>17</v>
      </c>
      <c r="F607" t="s">
        <v>18</v>
      </c>
      <c r="G607" t="s">
        <v>43</v>
      </c>
      <c r="H607">
        <f t="shared" si="45"/>
        <v>160</v>
      </c>
      <c r="I607">
        <v>20</v>
      </c>
      <c r="J607">
        <v>26</v>
      </c>
      <c r="K607">
        <v>8</v>
      </c>
      <c r="L607" t="s">
        <v>1051</v>
      </c>
      <c r="M607">
        <v>19.2</v>
      </c>
      <c r="N607" t="s">
        <v>38</v>
      </c>
      <c r="O607">
        <v>192</v>
      </c>
      <c r="P607">
        <v>32</v>
      </c>
      <c r="Q607" s="2">
        <v>0.57916666666666672</v>
      </c>
      <c r="R607">
        <f t="shared" si="46"/>
        <v>208</v>
      </c>
      <c r="S607">
        <f t="shared" si="47"/>
        <v>21</v>
      </c>
      <c r="T607" t="str">
        <f t="shared" si="48"/>
        <v>Jul</v>
      </c>
      <c r="U607" t="str">
        <f t="shared" si="49"/>
        <v>2024</v>
      </c>
    </row>
    <row r="608" spans="1:21" x14ac:dyDescent="0.25">
      <c r="A608" t="s">
        <v>226</v>
      </c>
      <c r="B608" t="s">
        <v>104</v>
      </c>
      <c r="C608" t="s">
        <v>15</v>
      </c>
      <c r="D608" t="s">
        <v>16</v>
      </c>
      <c r="E608" t="s">
        <v>17</v>
      </c>
      <c r="F608" t="s">
        <v>45</v>
      </c>
      <c r="G608" t="s">
        <v>76</v>
      </c>
      <c r="H608">
        <f t="shared" si="45"/>
        <v>7200</v>
      </c>
      <c r="I608">
        <v>1200</v>
      </c>
      <c r="J608">
        <v>1560</v>
      </c>
      <c r="K608">
        <v>6</v>
      </c>
      <c r="L608" t="s">
        <v>1052</v>
      </c>
      <c r="M608">
        <v>156</v>
      </c>
      <c r="N608" t="s">
        <v>25</v>
      </c>
      <c r="O608">
        <v>9360</v>
      </c>
      <c r="P608">
        <v>2160</v>
      </c>
      <c r="Q608" s="2">
        <v>0.83888888888888891</v>
      </c>
      <c r="R608">
        <f t="shared" si="46"/>
        <v>9360</v>
      </c>
      <c r="S608">
        <f t="shared" si="47"/>
        <v>21</v>
      </c>
      <c r="T608" t="str">
        <f t="shared" si="48"/>
        <v>Jul</v>
      </c>
      <c r="U608" t="str">
        <f t="shared" si="49"/>
        <v>2024</v>
      </c>
    </row>
    <row r="609" spans="1:21" x14ac:dyDescent="0.25">
      <c r="A609" t="s">
        <v>226</v>
      </c>
      <c r="B609" t="s">
        <v>183</v>
      </c>
      <c r="C609" t="s">
        <v>22</v>
      </c>
      <c r="D609" t="s">
        <v>16</v>
      </c>
      <c r="E609" t="s">
        <v>28</v>
      </c>
      <c r="F609" t="s">
        <v>61</v>
      </c>
      <c r="G609" t="s">
        <v>62</v>
      </c>
      <c r="H609">
        <f t="shared" si="45"/>
        <v>7200</v>
      </c>
      <c r="I609">
        <v>900</v>
      </c>
      <c r="J609">
        <v>1170</v>
      </c>
      <c r="K609">
        <v>8</v>
      </c>
      <c r="L609" t="s">
        <v>1053</v>
      </c>
      <c r="M609">
        <v>117</v>
      </c>
      <c r="N609" t="s">
        <v>25</v>
      </c>
      <c r="O609">
        <v>8640</v>
      </c>
      <c r="P609">
        <v>1440</v>
      </c>
      <c r="Q609" s="2">
        <v>0.6430555555555556</v>
      </c>
      <c r="R609">
        <f t="shared" si="46"/>
        <v>9360</v>
      </c>
      <c r="S609">
        <f t="shared" si="47"/>
        <v>21</v>
      </c>
      <c r="T609" t="str">
        <f t="shared" si="48"/>
        <v>Jul</v>
      </c>
      <c r="U609" t="str">
        <f t="shared" si="49"/>
        <v>2024</v>
      </c>
    </row>
    <row r="610" spans="1:21" x14ac:dyDescent="0.25">
      <c r="A610" t="s">
        <v>226</v>
      </c>
      <c r="B610" t="s">
        <v>197</v>
      </c>
      <c r="C610" t="s">
        <v>115</v>
      </c>
      <c r="D610" t="s">
        <v>16</v>
      </c>
      <c r="E610" t="s">
        <v>17</v>
      </c>
      <c r="F610" t="s">
        <v>61</v>
      </c>
      <c r="G610" t="s">
        <v>68</v>
      </c>
      <c r="H610">
        <f t="shared" si="45"/>
        <v>7200</v>
      </c>
      <c r="I610">
        <v>1800</v>
      </c>
      <c r="J610">
        <v>2340</v>
      </c>
      <c r="K610">
        <v>4</v>
      </c>
      <c r="L610" t="s">
        <v>1054</v>
      </c>
      <c r="M610">
        <v>234</v>
      </c>
      <c r="N610" t="s">
        <v>25</v>
      </c>
      <c r="O610">
        <v>9000</v>
      </c>
      <c r="P610">
        <v>1800</v>
      </c>
      <c r="Q610" s="2">
        <v>0.53888888888888886</v>
      </c>
      <c r="R610">
        <f t="shared" si="46"/>
        <v>9360</v>
      </c>
      <c r="S610">
        <f t="shared" si="47"/>
        <v>21</v>
      </c>
      <c r="T610" t="str">
        <f t="shared" si="48"/>
        <v>Jul</v>
      </c>
      <c r="U610" t="str">
        <f t="shared" si="49"/>
        <v>2024</v>
      </c>
    </row>
    <row r="611" spans="1:21" x14ac:dyDescent="0.25">
      <c r="A611" t="s">
        <v>226</v>
      </c>
      <c r="B611" t="s">
        <v>44</v>
      </c>
      <c r="C611" t="s">
        <v>27</v>
      </c>
      <c r="D611" t="s">
        <v>23</v>
      </c>
      <c r="E611" t="s">
        <v>28</v>
      </c>
      <c r="F611" t="s">
        <v>61</v>
      </c>
      <c r="G611" t="s">
        <v>110</v>
      </c>
      <c r="H611">
        <f t="shared" si="45"/>
        <v>3200</v>
      </c>
      <c r="I611">
        <v>800</v>
      </c>
      <c r="J611">
        <v>1040</v>
      </c>
      <c r="K611">
        <v>4</v>
      </c>
      <c r="L611" t="s">
        <v>1055</v>
      </c>
      <c r="M611">
        <v>104</v>
      </c>
      <c r="N611" t="s">
        <v>20</v>
      </c>
      <c r="O611">
        <v>4000</v>
      </c>
      <c r="P611">
        <v>800</v>
      </c>
      <c r="Q611" s="2">
        <v>0.8027777777777777</v>
      </c>
      <c r="R611">
        <f t="shared" si="46"/>
        <v>4160</v>
      </c>
      <c r="S611">
        <f t="shared" si="47"/>
        <v>21</v>
      </c>
      <c r="T611" t="str">
        <f t="shared" si="48"/>
        <v>Jul</v>
      </c>
      <c r="U611" t="str">
        <f t="shared" si="49"/>
        <v>2024</v>
      </c>
    </row>
    <row r="612" spans="1:21" x14ac:dyDescent="0.25">
      <c r="A612" t="s">
        <v>226</v>
      </c>
      <c r="B612" t="s">
        <v>37</v>
      </c>
      <c r="C612" t="s">
        <v>15</v>
      </c>
      <c r="D612" t="s">
        <v>16</v>
      </c>
      <c r="E612" t="s">
        <v>17</v>
      </c>
      <c r="F612" t="s">
        <v>45</v>
      </c>
      <c r="G612" t="s">
        <v>54</v>
      </c>
      <c r="H612">
        <f t="shared" si="45"/>
        <v>3200</v>
      </c>
      <c r="I612">
        <v>800</v>
      </c>
      <c r="J612">
        <v>1040</v>
      </c>
      <c r="K612">
        <v>4</v>
      </c>
      <c r="L612" t="s">
        <v>1056</v>
      </c>
      <c r="M612">
        <v>104</v>
      </c>
      <c r="N612" t="s">
        <v>25</v>
      </c>
      <c r="O612">
        <v>4160</v>
      </c>
      <c r="P612">
        <v>960</v>
      </c>
      <c r="Q612" s="2">
        <v>0.51388888888888895</v>
      </c>
      <c r="R612">
        <f t="shared" si="46"/>
        <v>4160</v>
      </c>
      <c r="S612">
        <f t="shared" si="47"/>
        <v>21</v>
      </c>
      <c r="T612" t="str">
        <f t="shared" si="48"/>
        <v>Jul</v>
      </c>
      <c r="U612" t="str">
        <f t="shared" si="49"/>
        <v>2024</v>
      </c>
    </row>
    <row r="613" spans="1:21" x14ac:dyDescent="0.25">
      <c r="A613" t="s">
        <v>226</v>
      </c>
      <c r="B613" t="s">
        <v>55</v>
      </c>
      <c r="C613" t="s">
        <v>15</v>
      </c>
      <c r="D613" t="s">
        <v>16</v>
      </c>
      <c r="E613" t="s">
        <v>28</v>
      </c>
      <c r="F613" t="s">
        <v>18</v>
      </c>
      <c r="G613" t="s">
        <v>113</v>
      </c>
      <c r="H613">
        <f t="shared" si="45"/>
        <v>80</v>
      </c>
      <c r="I613">
        <v>20</v>
      </c>
      <c r="J613">
        <v>26</v>
      </c>
      <c r="K613">
        <v>4</v>
      </c>
      <c r="L613" t="s">
        <v>1057</v>
      </c>
      <c r="M613">
        <v>4.8</v>
      </c>
      <c r="N613" t="s">
        <v>25</v>
      </c>
      <c r="O613">
        <v>96</v>
      </c>
      <c r="P613">
        <v>16</v>
      </c>
      <c r="Q613" s="2">
        <v>0.44236111111111115</v>
      </c>
      <c r="R613">
        <f t="shared" si="46"/>
        <v>104</v>
      </c>
      <c r="S613">
        <f t="shared" si="47"/>
        <v>21</v>
      </c>
      <c r="T613" t="str">
        <f t="shared" si="48"/>
        <v>Jul</v>
      </c>
      <c r="U613" t="str">
        <f t="shared" si="49"/>
        <v>2024</v>
      </c>
    </row>
    <row r="614" spans="1:21" x14ac:dyDescent="0.25">
      <c r="A614" t="s">
        <v>227</v>
      </c>
      <c r="B614" t="s">
        <v>120</v>
      </c>
      <c r="C614" t="s">
        <v>91</v>
      </c>
      <c r="D614" t="s">
        <v>16</v>
      </c>
      <c r="E614" t="s">
        <v>28</v>
      </c>
      <c r="F614" t="s">
        <v>45</v>
      </c>
      <c r="G614" t="s">
        <v>92</v>
      </c>
      <c r="H614">
        <f t="shared" si="45"/>
        <v>1500</v>
      </c>
      <c r="I614">
        <v>250</v>
      </c>
      <c r="J614">
        <v>325</v>
      </c>
      <c r="K614">
        <v>6</v>
      </c>
      <c r="L614" t="s">
        <v>1058</v>
      </c>
      <c r="M614">
        <v>97.5</v>
      </c>
      <c r="N614" t="s">
        <v>25</v>
      </c>
      <c r="O614">
        <v>1950</v>
      </c>
      <c r="P614">
        <v>450</v>
      </c>
      <c r="Q614" s="2">
        <v>0.4291666666666667</v>
      </c>
      <c r="R614">
        <f t="shared" si="46"/>
        <v>1950</v>
      </c>
      <c r="S614">
        <f t="shared" si="47"/>
        <v>22</v>
      </c>
      <c r="T614" t="str">
        <f t="shared" si="48"/>
        <v>Jul</v>
      </c>
      <c r="U614" t="str">
        <f t="shared" si="49"/>
        <v>2024</v>
      </c>
    </row>
    <row r="615" spans="1:21" x14ac:dyDescent="0.25">
      <c r="A615" t="s">
        <v>227</v>
      </c>
      <c r="B615" t="s">
        <v>114</v>
      </c>
      <c r="C615" t="s">
        <v>115</v>
      </c>
      <c r="D615" t="s">
        <v>16</v>
      </c>
      <c r="E615" t="s">
        <v>28</v>
      </c>
      <c r="F615" t="s">
        <v>18</v>
      </c>
      <c r="G615" t="s">
        <v>130</v>
      </c>
      <c r="H615">
        <f t="shared" si="45"/>
        <v>405</v>
      </c>
      <c r="I615">
        <v>45</v>
      </c>
      <c r="J615">
        <v>59</v>
      </c>
      <c r="K615">
        <v>9</v>
      </c>
      <c r="L615" t="s">
        <v>1059</v>
      </c>
      <c r="M615">
        <v>52.65</v>
      </c>
      <c r="N615" t="s">
        <v>38</v>
      </c>
      <c r="O615">
        <v>526.5</v>
      </c>
      <c r="P615">
        <v>121.5</v>
      </c>
      <c r="Q615" s="2">
        <v>0.47430555555555554</v>
      </c>
      <c r="R615">
        <f t="shared" si="46"/>
        <v>531</v>
      </c>
      <c r="S615">
        <f t="shared" si="47"/>
        <v>22</v>
      </c>
      <c r="T615" t="str">
        <f t="shared" si="48"/>
        <v>Jul</v>
      </c>
      <c r="U615" t="str">
        <f t="shared" si="49"/>
        <v>2024</v>
      </c>
    </row>
    <row r="616" spans="1:21" x14ac:dyDescent="0.25">
      <c r="A616" t="s">
        <v>227</v>
      </c>
      <c r="B616" t="s">
        <v>134</v>
      </c>
      <c r="C616" t="s">
        <v>66</v>
      </c>
      <c r="D616" t="s">
        <v>16</v>
      </c>
      <c r="E616" t="s">
        <v>28</v>
      </c>
      <c r="F616" t="s">
        <v>29</v>
      </c>
      <c r="G616" t="s">
        <v>169</v>
      </c>
      <c r="H616">
        <f t="shared" si="45"/>
        <v>250</v>
      </c>
      <c r="I616">
        <v>25</v>
      </c>
      <c r="J616">
        <v>33</v>
      </c>
      <c r="K616">
        <v>10</v>
      </c>
      <c r="L616" t="s">
        <v>1060</v>
      </c>
      <c r="M616">
        <v>31.25</v>
      </c>
      <c r="N616" t="s">
        <v>38</v>
      </c>
      <c r="O616">
        <v>312.5</v>
      </c>
      <c r="P616">
        <v>62.5</v>
      </c>
      <c r="Q616" s="2">
        <v>0.48958333333333331</v>
      </c>
      <c r="R616">
        <f t="shared" si="46"/>
        <v>330</v>
      </c>
      <c r="S616">
        <f t="shared" si="47"/>
        <v>22</v>
      </c>
      <c r="T616" t="str">
        <f t="shared" si="48"/>
        <v>Jul</v>
      </c>
      <c r="U616" t="str">
        <f t="shared" si="49"/>
        <v>2024</v>
      </c>
    </row>
    <row r="617" spans="1:21" x14ac:dyDescent="0.25">
      <c r="A617" t="s">
        <v>227</v>
      </c>
      <c r="B617" t="s">
        <v>196</v>
      </c>
      <c r="C617" t="s">
        <v>53</v>
      </c>
      <c r="D617" t="s">
        <v>16</v>
      </c>
      <c r="E617" t="s">
        <v>17</v>
      </c>
      <c r="F617" t="s">
        <v>18</v>
      </c>
      <c r="G617" t="s">
        <v>40</v>
      </c>
      <c r="H617">
        <f t="shared" si="45"/>
        <v>630</v>
      </c>
      <c r="I617">
        <v>90</v>
      </c>
      <c r="J617">
        <v>117</v>
      </c>
      <c r="K617">
        <v>7</v>
      </c>
      <c r="L617" t="s">
        <v>1061</v>
      </c>
      <c r="M617">
        <v>37.799999999999997</v>
      </c>
      <c r="N617" t="s">
        <v>25</v>
      </c>
      <c r="O617">
        <v>756</v>
      </c>
      <c r="P617">
        <v>126</v>
      </c>
      <c r="Q617" s="2">
        <v>0.67222222222222217</v>
      </c>
      <c r="R617">
        <f t="shared" si="46"/>
        <v>819</v>
      </c>
      <c r="S617">
        <f t="shared" si="47"/>
        <v>22</v>
      </c>
      <c r="T617" t="str">
        <f t="shared" si="48"/>
        <v>Jul</v>
      </c>
      <c r="U617" t="str">
        <f t="shared" si="49"/>
        <v>2024</v>
      </c>
    </row>
    <row r="618" spans="1:21" x14ac:dyDescent="0.25">
      <c r="A618" t="s">
        <v>227</v>
      </c>
      <c r="B618" t="s">
        <v>126</v>
      </c>
      <c r="C618" t="s">
        <v>27</v>
      </c>
      <c r="D618" t="s">
        <v>16</v>
      </c>
      <c r="E618" t="s">
        <v>28</v>
      </c>
      <c r="F618" t="s">
        <v>45</v>
      </c>
      <c r="G618" t="s">
        <v>199</v>
      </c>
      <c r="H618">
        <f t="shared" si="45"/>
        <v>25000</v>
      </c>
      <c r="I618">
        <v>5000</v>
      </c>
      <c r="J618">
        <v>6500</v>
      </c>
      <c r="K618">
        <v>5</v>
      </c>
      <c r="L618" t="s">
        <v>1062</v>
      </c>
      <c r="M618">
        <v>650</v>
      </c>
      <c r="N618" t="s">
        <v>20</v>
      </c>
      <c r="O618">
        <v>31250</v>
      </c>
      <c r="P618">
        <v>6250</v>
      </c>
      <c r="Q618" s="2">
        <v>0.47569444444444442</v>
      </c>
      <c r="R618">
        <f t="shared" si="46"/>
        <v>32500</v>
      </c>
      <c r="S618">
        <f t="shared" si="47"/>
        <v>22</v>
      </c>
      <c r="T618" t="str">
        <f t="shared" si="48"/>
        <v>Jul</v>
      </c>
      <c r="U618" t="str">
        <f t="shared" si="49"/>
        <v>2024</v>
      </c>
    </row>
    <row r="619" spans="1:21" x14ac:dyDescent="0.25">
      <c r="A619" t="s">
        <v>227</v>
      </c>
      <c r="B619" t="s">
        <v>123</v>
      </c>
      <c r="C619" t="s">
        <v>15</v>
      </c>
      <c r="D619" t="s">
        <v>16</v>
      </c>
      <c r="E619" t="s">
        <v>17</v>
      </c>
      <c r="F619" t="s">
        <v>18</v>
      </c>
      <c r="G619" t="s">
        <v>64</v>
      </c>
      <c r="H619">
        <f t="shared" si="45"/>
        <v>840</v>
      </c>
      <c r="I619">
        <v>140</v>
      </c>
      <c r="J619">
        <v>182</v>
      </c>
      <c r="K619">
        <v>6</v>
      </c>
      <c r="L619" t="s">
        <v>1063</v>
      </c>
      <c r="M619">
        <v>100</v>
      </c>
      <c r="N619" t="s">
        <v>38</v>
      </c>
      <c r="O619">
        <v>1092</v>
      </c>
      <c r="P619">
        <v>252</v>
      </c>
      <c r="Q619" s="2">
        <v>0.51666666666666672</v>
      </c>
      <c r="R619">
        <f t="shared" si="46"/>
        <v>1092</v>
      </c>
      <c r="S619">
        <f t="shared" si="47"/>
        <v>22</v>
      </c>
      <c r="T619" t="str">
        <f t="shared" si="48"/>
        <v>Jul</v>
      </c>
      <c r="U619" t="str">
        <f t="shared" si="49"/>
        <v>2024</v>
      </c>
    </row>
    <row r="620" spans="1:21" x14ac:dyDescent="0.25">
      <c r="A620" t="s">
        <v>227</v>
      </c>
      <c r="B620" t="s">
        <v>101</v>
      </c>
      <c r="C620" t="s">
        <v>27</v>
      </c>
      <c r="D620" t="s">
        <v>16</v>
      </c>
      <c r="E620" t="s">
        <v>17</v>
      </c>
      <c r="F620" t="s">
        <v>45</v>
      </c>
      <c r="G620" t="s">
        <v>106</v>
      </c>
      <c r="H620">
        <f t="shared" si="45"/>
        <v>72000</v>
      </c>
      <c r="I620">
        <v>12000</v>
      </c>
      <c r="J620">
        <v>15600</v>
      </c>
      <c r="K620">
        <v>6</v>
      </c>
      <c r="L620" t="s">
        <v>1064</v>
      </c>
      <c r="M620">
        <v>2340</v>
      </c>
      <c r="N620" t="s">
        <v>38</v>
      </c>
      <c r="O620">
        <v>93600</v>
      </c>
      <c r="P620">
        <v>21600</v>
      </c>
      <c r="Q620" s="2">
        <v>0.82708333333333339</v>
      </c>
      <c r="R620">
        <f t="shared" si="46"/>
        <v>93600</v>
      </c>
      <c r="S620">
        <f t="shared" si="47"/>
        <v>22</v>
      </c>
      <c r="T620" t="str">
        <f t="shared" si="48"/>
        <v>Jul</v>
      </c>
      <c r="U620" t="str">
        <f t="shared" si="49"/>
        <v>2024</v>
      </c>
    </row>
    <row r="621" spans="1:21" x14ac:dyDescent="0.25">
      <c r="A621" t="s">
        <v>227</v>
      </c>
      <c r="B621" t="s">
        <v>185</v>
      </c>
      <c r="C621" t="s">
        <v>27</v>
      </c>
      <c r="D621" t="s">
        <v>16</v>
      </c>
      <c r="E621" t="s">
        <v>17</v>
      </c>
      <c r="F621" t="s">
        <v>80</v>
      </c>
      <c r="G621" t="s">
        <v>96</v>
      </c>
      <c r="H621">
        <f t="shared" si="45"/>
        <v>25</v>
      </c>
      <c r="I621">
        <v>5</v>
      </c>
      <c r="J621">
        <v>7</v>
      </c>
      <c r="K621">
        <v>5</v>
      </c>
      <c r="L621" t="s">
        <v>1065</v>
      </c>
      <c r="M621">
        <v>1.625</v>
      </c>
      <c r="N621" t="s">
        <v>25</v>
      </c>
      <c r="O621">
        <v>32.5</v>
      </c>
      <c r="P621">
        <v>7.5</v>
      </c>
      <c r="Q621" s="2">
        <v>0.75694444444444453</v>
      </c>
      <c r="R621">
        <f t="shared" si="46"/>
        <v>35</v>
      </c>
      <c r="S621">
        <f t="shared" si="47"/>
        <v>22</v>
      </c>
      <c r="T621" t="str">
        <f t="shared" si="48"/>
        <v>Jul</v>
      </c>
      <c r="U621" t="str">
        <f t="shared" si="49"/>
        <v>2024</v>
      </c>
    </row>
    <row r="622" spans="1:21" x14ac:dyDescent="0.25">
      <c r="A622" t="s">
        <v>227</v>
      </c>
      <c r="B622" t="s">
        <v>146</v>
      </c>
      <c r="C622" t="s">
        <v>27</v>
      </c>
      <c r="D622" t="s">
        <v>16</v>
      </c>
      <c r="E622" t="s">
        <v>28</v>
      </c>
      <c r="F622" t="s">
        <v>18</v>
      </c>
      <c r="G622" t="s">
        <v>34</v>
      </c>
      <c r="H622">
        <f t="shared" si="45"/>
        <v>80</v>
      </c>
      <c r="I622">
        <v>40</v>
      </c>
      <c r="J622">
        <v>52</v>
      </c>
      <c r="K622">
        <v>2</v>
      </c>
      <c r="L622" t="s">
        <v>1066</v>
      </c>
      <c r="M622">
        <v>7</v>
      </c>
      <c r="N622" t="s">
        <v>20</v>
      </c>
      <c r="O622">
        <v>100</v>
      </c>
      <c r="P622">
        <v>20</v>
      </c>
      <c r="Q622" s="2">
        <v>0.47361111111111115</v>
      </c>
      <c r="R622">
        <f t="shared" si="46"/>
        <v>104</v>
      </c>
      <c r="S622">
        <f t="shared" si="47"/>
        <v>22</v>
      </c>
      <c r="T622" t="str">
        <f t="shared" si="48"/>
        <v>Jul</v>
      </c>
      <c r="U622" t="str">
        <f t="shared" si="49"/>
        <v>2024</v>
      </c>
    </row>
    <row r="623" spans="1:21" x14ac:dyDescent="0.25">
      <c r="A623" t="s">
        <v>227</v>
      </c>
      <c r="B623" t="s">
        <v>185</v>
      </c>
      <c r="C623" t="s">
        <v>27</v>
      </c>
      <c r="D623" t="s">
        <v>16</v>
      </c>
      <c r="E623" t="s">
        <v>17</v>
      </c>
      <c r="F623" t="s">
        <v>29</v>
      </c>
      <c r="G623" t="s">
        <v>160</v>
      </c>
      <c r="H623">
        <f t="shared" si="45"/>
        <v>900</v>
      </c>
      <c r="I623">
        <v>150</v>
      </c>
      <c r="J623">
        <v>195</v>
      </c>
      <c r="K623">
        <v>6</v>
      </c>
      <c r="L623" t="s">
        <v>1067</v>
      </c>
      <c r="M623">
        <v>56.25</v>
      </c>
      <c r="N623" t="s">
        <v>25</v>
      </c>
      <c r="O623">
        <v>1125</v>
      </c>
      <c r="P623">
        <v>225</v>
      </c>
      <c r="Q623" s="2">
        <v>0.74652777777777779</v>
      </c>
      <c r="R623">
        <f t="shared" si="46"/>
        <v>1170</v>
      </c>
      <c r="S623">
        <f t="shared" si="47"/>
        <v>22</v>
      </c>
      <c r="T623" t="str">
        <f t="shared" si="48"/>
        <v>Jul</v>
      </c>
      <c r="U623" t="str">
        <f t="shared" si="49"/>
        <v>2024</v>
      </c>
    </row>
    <row r="624" spans="1:21" x14ac:dyDescent="0.25">
      <c r="A624" t="s">
        <v>227</v>
      </c>
      <c r="B624" t="s">
        <v>88</v>
      </c>
      <c r="C624" t="s">
        <v>27</v>
      </c>
      <c r="D624" t="s">
        <v>16</v>
      </c>
      <c r="E624" t="s">
        <v>17</v>
      </c>
      <c r="F624" t="s">
        <v>18</v>
      </c>
      <c r="G624" t="s">
        <v>121</v>
      </c>
      <c r="H624">
        <f t="shared" si="45"/>
        <v>385</v>
      </c>
      <c r="I624">
        <v>55</v>
      </c>
      <c r="J624">
        <v>72</v>
      </c>
      <c r="K624">
        <v>7</v>
      </c>
      <c r="L624" t="s">
        <v>1068</v>
      </c>
      <c r="M624">
        <v>25.024999999999999</v>
      </c>
      <c r="N624" t="s">
        <v>25</v>
      </c>
      <c r="O624">
        <v>500.5</v>
      </c>
      <c r="P624">
        <v>115.5</v>
      </c>
      <c r="Q624" s="2">
        <v>0.64583333333333337</v>
      </c>
      <c r="R624">
        <f t="shared" si="46"/>
        <v>504</v>
      </c>
      <c r="S624">
        <f t="shared" si="47"/>
        <v>22</v>
      </c>
      <c r="T624" t="str">
        <f t="shared" si="48"/>
        <v>Jul</v>
      </c>
      <c r="U624" t="str">
        <f t="shared" si="49"/>
        <v>2024</v>
      </c>
    </row>
    <row r="625" spans="1:21" x14ac:dyDescent="0.25">
      <c r="A625" t="s">
        <v>227</v>
      </c>
      <c r="B625" t="s">
        <v>75</v>
      </c>
      <c r="C625" t="s">
        <v>27</v>
      </c>
      <c r="D625" t="s">
        <v>16</v>
      </c>
      <c r="E625" t="s">
        <v>17</v>
      </c>
      <c r="F625" t="s">
        <v>18</v>
      </c>
      <c r="G625" t="s">
        <v>100</v>
      </c>
      <c r="H625">
        <f t="shared" si="45"/>
        <v>240</v>
      </c>
      <c r="I625">
        <v>40</v>
      </c>
      <c r="J625">
        <v>52</v>
      </c>
      <c r="K625">
        <v>6</v>
      </c>
      <c r="L625" t="s">
        <v>1069</v>
      </c>
      <c r="M625">
        <v>15.6</v>
      </c>
      <c r="N625" t="s">
        <v>25</v>
      </c>
      <c r="O625">
        <v>312</v>
      </c>
      <c r="P625">
        <v>72</v>
      </c>
      <c r="Q625" s="2">
        <v>0.8222222222222223</v>
      </c>
      <c r="R625">
        <f t="shared" si="46"/>
        <v>312</v>
      </c>
      <c r="S625">
        <f t="shared" si="47"/>
        <v>22</v>
      </c>
      <c r="T625" t="str">
        <f t="shared" si="48"/>
        <v>Jul</v>
      </c>
      <c r="U625" t="str">
        <f t="shared" si="49"/>
        <v>2024</v>
      </c>
    </row>
    <row r="626" spans="1:21" x14ac:dyDescent="0.25">
      <c r="A626" t="s">
        <v>227</v>
      </c>
      <c r="B626" t="s">
        <v>70</v>
      </c>
      <c r="C626" t="s">
        <v>53</v>
      </c>
      <c r="D626" t="s">
        <v>23</v>
      </c>
      <c r="E626" t="s">
        <v>28</v>
      </c>
      <c r="F626" t="s">
        <v>61</v>
      </c>
      <c r="G626" t="s">
        <v>68</v>
      </c>
      <c r="H626">
        <f t="shared" si="45"/>
        <v>7200</v>
      </c>
      <c r="I626">
        <v>1800</v>
      </c>
      <c r="J626">
        <v>2340</v>
      </c>
      <c r="K626">
        <v>4</v>
      </c>
      <c r="L626" t="s">
        <v>1070</v>
      </c>
      <c r="M626">
        <v>234</v>
      </c>
      <c r="N626" t="s">
        <v>25</v>
      </c>
      <c r="O626">
        <v>9360</v>
      </c>
      <c r="P626">
        <v>2160</v>
      </c>
      <c r="Q626" s="2">
        <v>0.64374999999999993</v>
      </c>
      <c r="R626">
        <f t="shared" si="46"/>
        <v>9360</v>
      </c>
      <c r="S626">
        <f t="shared" si="47"/>
        <v>22</v>
      </c>
      <c r="T626" t="str">
        <f t="shared" si="48"/>
        <v>Jul</v>
      </c>
      <c r="U626" t="str">
        <f t="shared" si="49"/>
        <v>2024</v>
      </c>
    </row>
    <row r="627" spans="1:21" x14ac:dyDescent="0.25">
      <c r="A627" t="s">
        <v>227</v>
      </c>
      <c r="B627" t="s">
        <v>123</v>
      </c>
      <c r="C627" t="s">
        <v>15</v>
      </c>
      <c r="D627" t="s">
        <v>16</v>
      </c>
      <c r="E627" t="s">
        <v>28</v>
      </c>
      <c r="F627" t="s">
        <v>61</v>
      </c>
      <c r="G627" t="s">
        <v>128</v>
      </c>
      <c r="H627">
        <f t="shared" si="45"/>
        <v>1200</v>
      </c>
      <c r="I627">
        <v>300</v>
      </c>
      <c r="J627">
        <v>390</v>
      </c>
      <c r="K627">
        <v>4</v>
      </c>
      <c r="L627" t="s">
        <v>1071</v>
      </c>
      <c r="M627">
        <v>100</v>
      </c>
      <c r="N627" t="s">
        <v>38</v>
      </c>
      <c r="O627">
        <v>1440</v>
      </c>
      <c r="P627">
        <v>240</v>
      </c>
      <c r="Q627" s="2">
        <v>0.47569444444444442</v>
      </c>
      <c r="R627">
        <f t="shared" si="46"/>
        <v>1560</v>
      </c>
      <c r="S627">
        <f t="shared" si="47"/>
        <v>22</v>
      </c>
      <c r="T627" t="str">
        <f t="shared" si="48"/>
        <v>Jul</v>
      </c>
      <c r="U627" t="str">
        <f t="shared" si="49"/>
        <v>2024</v>
      </c>
    </row>
    <row r="628" spans="1:21" x14ac:dyDescent="0.25">
      <c r="A628" t="s">
        <v>227</v>
      </c>
      <c r="B628" t="s">
        <v>55</v>
      </c>
      <c r="C628" t="s">
        <v>15</v>
      </c>
      <c r="D628" t="s">
        <v>23</v>
      </c>
      <c r="E628" t="s">
        <v>17</v>
      </c>
      <c r="F628" t="s">
        <v>18</v>
      </c>
      <c r="G628" t="s">
        <v>32</v>
      </c>
      <c r="H628">
        <f t="shared" si="45"/>
        <v>400</v>
      </c>
      <c r="I628">
        <v>100</v>
      </c>
      <c r="J628">
        <v>130</v>
      </c>
      <c r="K628">
        <v>4</v>
      </c>
      <c r="L628" t="s">
        <v>1072</v>
      </c>
      <c r="M628">
        <v>62.4</v>
      </c>
      <c r="N628" t="s">
        <v>20</v>
      </c>
      <c r="O628">
        <v>520</v>
      </c>
      <c r="P628">
        <v>120</v>
      </c>
      <c r="Q628" s="2">
        <v>0.65416666666666667</v>
      </c>
      <c r="R628">
        <f t="shared" si="46"/>
        <v>520</v>
      </c>
      <c r="S628">
        <f t="shared" si="47"/>
        <v>22</v>
      </c>
      <c r="T628" t="str">
        <f t="shared" si="48"/>
        <v>Jul</v>
      </c>
      <c r="U628" t="str">
        <f t="shared" si="49"/>
        <v>2024</v>
      </c>
    </row>
    <row r="629" spans="1:21" x14ac:dyDescent="0.25">
      <c r="A629" t="s">
        <v>227</v>
      </c>
      <c r="B629" t="s">
        <v>112</v>
      </c>
      <c r="C629" t="s">
        <v>27</v>
      </c>
      <c r="D629" t="s">
        <v>23</v>
      </c>
      <c r="E629" t="s">
        <v>17</v>
      </c>
      <c r="F629" t="s">
        <v>45</v>
      </c>
      <c r="G629" t="s">
        <v>92</v>
      </c>
      <c r="H629">
        <f t="shared" si="45"/>
        <v>1000</v>
      </c>
      <c r="I629">
        <v>250</v>
      </c>
      <c r="J629">
        <v>325</v>
      </c>
      <c r="K629">
        <v>4</v>
      </c>
      <c r="L629" t="s">
        <v>1073</v>
      </c>
      <c r="M629">
        <v>100</v>
      </c>
      <c r="N629" t="s">
        <v>20</v>
      </c>
      <c r="O629">
        <v>1300</v>
      </c>
      <c r="P629">
        <v>300</v>
      </c>
      <c r="Q629" s="2">
        <v>0.6694444444444444</v>
      </c>
      <c r="R629">
        <f t="shared" si="46"/>
        <v>1300</v>
      </c>
      <c r="S629">
        <f t="shared" si="47"/>
        <v>22</v>
      </c>
      <c r="T629" t="str">
        <f t="shared" si="48"/>
        <v>Jul</v>
      </c>
      <c r="U629" t="str">
        <f t="shared" si="49"/>
        <v>2024</v>
      </c>
    </row>
    <row r="630" spans="1:21" x14ac:dyDescent="0.25">
      <c r="A630" t="s">
        <v>227</v>
      </c>
      <c r="B630" t="s">
        <v>90</v>
      </c>
      <c r="C630" t="s">
        <v>91</v>
      </c>
      <c r="D630" t="s">
        <v>16</v>
      </c>
      <c r="E630" t="s">
        <v>28</v>
      </c>
      <c r="F630" t="s">
        <v>18</v>
      </c>
      <c r="G630" t="s">
        <v>51</v>
      </c>
      <c r="H630">
        <f t="shared" si="45"/>
        <v>240</v>
      </c>
      <c r="I630">
        <v>60</v>
      </c>
      <c r="J630">
        <v>78</v>
      </c>
      <c r="K630">
        <v>4</v>
      </c>
      <c r="L630" t="s">
        <v>1074</v>
      </c>
      <c r="M630">
        <v>15.6</v>
      </c>
      <c r="N630" t="s">
        <v>25</v>
      </c>
      <c r="O630">
        <v>312</v>
      </c>
      <c r="P630">
        <v>72</v>
      </c>
      <c r="Q630" s="2">
        <v>0.52569444444444446</v>
      </c>
      <c r="R630">
        <f t="shared" si="46"/>
        <v>312</v>
      </c>
      <c r="S630">
        <f t="shared" si="47"/>
        <v>22</v>
      </c>
      <c r="T630" t="str">
        <f t="shared" si="48"/>
        <v>Jul</v>
      </c>
      <c r="U630" t="str">
        <f t="shared" si="49"/>
        <v>2024</v>
      </c>
    </row>
    <row r="631" spans="1:21" x14ac:dyDescent="0.25">
      <c r="A631" t="s">
        <v>227</v>
      </c>
      <c r="B631" t="s">
        <v>77</v>
      </c>
      <c r="C631" t="s">
        <v>42</v>
      </c>
      <c r="D631" t="s">
        <v>16</v>
      </c>
      <c r="E631" t="s">
        <v>28</v>
      </c>
      <c r="F631" t="s">
        <v>18</v>
      </c>
      <c r="G631" t="s">
        <v>40</v>
      </c>
      <c r="H631">
        <f t="shared" si="45"/>
        <v>630</v>
      </c>
      <c r="I631">
        <v>90</v>
      </c>
      <c r="J631">
        <v>117</v>
      </c>
      <c r="K631">
        <v>7</v>
      </c>
      <c r="L631" t="s">
        <v>1075</v>
      </c>
      <c r="M631">
        <v>81.900000000000006</v>
      </c>
      <c r="N631" t="s">
        <v>38</v>
      </c>
      <c r="O631">
        <v>819</v>
      </c>
      <c r="P631">
        <v>189</v>
      </c>
      <c r="Q631" s="2">
        <v>0.6118055555555556</v>
      </c>
      <c r="R631">
        <f t="shared" si="46"/>
        <v>819</v>
      </c>
      <c r="S631">
        <f t="shared" si="47"/>
        <v>22</v>
      </c>
      <c r="T631" t="str">
        <f t="shared" si="48"/>
        <v>Jul</v>
      </c>
      <c r="U631" t="str">
        <f t="shared" si="49"/>
        <v>2024</v>
      </c>
    </row>
    <row r="632" spans="1:21" x14ac:dyDescent="0.25">
      <c r="A632" t="s">
        <v>227</v>
      </c>
      <c r="B632" t="s">
        <v>126</v>
      </c>
      <c r="C632" t="s">
        <v>27</v>
      </c>
      <c r="D632" t="s">
        <v>23</v>
      </c>
      <c r="E632" t="s">
        <v>17</v>
      </c>
      <c r="F632" t="s">
        <v>18</v>
      </c>
      <c r="G632" t="s">
        <v>24</v>
      </c>
      <c r="H632">
        <f t="shared" si="45"/>
        <v>560</v>
      </c>
      <c r="I632">
        <v>80</v>
      </c>
      <c r="J632">
        <v>104</v>
      </c>
      <c r="K632">
        <v>7</v>
      </c>
      <c r="L632" t="s">
        <v>1076</v>
      </c>
      <c r="M632">
        <v>100</v>
      </c>
      <c r="N632" t="s">
        <v>38</v>
      </c>
      <c r="O632">
        <v>700</v>
      </c>
      <c r="P632">
        <v>140</v>
      </c>
      <c r="Q632" s="2">
        <v>0.59652777777777777</v>
      </c>
      <c r="R632">
        <f t="shared" si="46"/>
        <v>728</v>
      </c>
      <c r="S632">
        <f t="shared" si="47"/>
        <v>22</v>
      </c>
      <c r="T632" t="str">
        <f t="shared" si="48"/>
        <v>Jul</v>
      </c>
      <c r="U632" t="str">
        <f t="shared" si="49"/>
        <v>2024</v>
      </c>
    </row>
    <row r="633" spans="1:21" x14ac:dyDescent="0.25">
      <c r="A633" t="s">
        <v>227</v>
      </c>
      <c r="B633" t="s">
        <v>120</v>
      </c>
      <c r="C633" t="s">
        <v>91</v>
      </c>
      <c r="D633" t="s">
        <v>16</v>
      </c>
      <c r="E633" t="s">
        <v>17</v>
      </c>
      <c r="F633" t="s">
        <v>45</v>
      </c>
      <c r="G633" t="s">
        <v>106</v>
      </c>
      <c r="H633">
        <f t="shared" si="45"/>
        <v>60000</v>
      </c>
      <c r="I633">
        <v>12000</v>
      </c>
      <c r="J633">
        <v>15600</v>
      </c>
      <c r="K633">
        <v>5</v>
      </c>
      <c r="L633" t="s">
        <v>1077</v>
      </c>
      <c r="M633">
        <v>2340</v>
      </c>
      <c r="N633" t="s">
        <v>25</v>
      </c>
      <c r="O633">
        <v>78000</v>
      </c>
      <c r="P633">
        <v>18000</v>
      </c>
      <c r="Q633" s="2">
        <v>0.7631944444444444</v>
      </c>
      <c r="R633">
        <f t="shared" si="46"/>
        <v>78000</v>
      </c>
      <c r="S633">
        <f t="shared" si="47"/>
        <v>22</v>
      </c>
      <c r="T633" t="str">
        <f t="shared" si="48"/>
        <v>Jul</v>
      </c>
      <c r="U633" t="str">
        <f t="shared" si="49"/>
        <v>2024</v>
      </c>
    </row>
    <row r="634" spans="1:21" x14ac:dyDescent="0.25">
      <c r="A634" t="s">
        <v>227</v>
      </c>
      <c r="B634" t="s">
        <v>72</v>
      </c>
      <c r="C634" t="s">
        <v>15</v>
      </c>
      <c r="D634" t="s">
        <v>23</v>
      </c>
      <c r="E634" t="s">
        <v>17</v>
      </c>
      <c r="F634" t="s">
        <v>18</v>
      </c>
      <c r="G634" t="s">
        <v>116</v>
      </c>
      <c r="H634">
        <f t="shared" si="45"/>
        <v>300</v>
      </c>
      <c r="I634">
        <v>60</v>
      </c>
      <c r="J634">
        <v>78</v>
      </c>
      <c r="K634">
        <v>5</v>
      </c>
      <c r="L634" t="s">
        <v>1078</v>
      </c>
      <c r="M634">
        <v>56.25</v>
      </c>
      <c r="N634" t="s">
        <v>38</v>
      </c>
      <c r="O634">
        <v>375</v>
      </c>
      <c r="P634">
        <v>75</v>
      </c>
      <c r="Q634" s="2">
        <v>0.58888888888888891</v>
      </c>
      <c r="R634">
        <f t="shared" si="46"/>
        <v>390</v>
      </c>
      <c r="S634">
        <f t="shared" si="47"/>
        <v>22</v>
      </c>
      <c r="T634" t="str">
        <f t="shared" si="48"/>
        <v>Jul</v>
      </c>
      <c r="U634" t="str">
        <f t="shared" si="49"/>
        <v>2024</v>
      </c>
    </row>
    <row r="635" spans="1:21" x14ac:dyDescent="0.25">
      <c r="A635" t="s">
        <v>227</v>
      </c>
      <c r="B635" t="s">
        <v>131</v>
      </c>
      <c r="C635" t="s">
        <v>27</v>
      </c>
      <c r="D635" t="s">
        <v>16</v>
      </c>
      <c r="E635" t="s">
        <v>17</v>
      </c>
      <c r="F635" t="s">
        <v>29</v>
      </c>
      <c r="G635" t="s">
        <v>160</v>
      </c>
      <c r="H635">
        <f t="shared" si="45"/>
        <v>300</v>
      </c>
      <c r="I635">
        <v>150</v>
      </c>
      <c r="J635">
        <v>195</v>
      </c>
      <c r="K635">
        <v>2</v>
      </c>
      <c r="L635" t="s">
        <v>1079</v>
      </c>
      <c r="M635">
        <v>37.5</v>
      </c>
      <c r="N635" t="s">
        <v>38</v>
      </c>
      <c r="O635">
        <v>375</v>
      </c>
      <c r="P635">
        <v>75</v>
      </c>
      <c r="Q635" s="2">
        <v>0.69305555555555554</v>
      </c>
      <c r="R635">
        <f t="shared" si="46"/>
        <v>390</v>
      </c>
      <c r="S635">
        <f t="shared" si="47"/>
        <v>22</v>
      </c>
      <c r="T635" t="str">
        <f t="shared" si="48"/>
        <v>Jul</v>
      </c>
      <c r="U635" t="str">
        <f t="shared" si="49"/>
        <v>2024</v>
      </c>
    </row>
    <row r="636" spans="1:21" x14ac:dyDescent="0.25">
      <c r="A636" t="s">
        <v>227</v>
      </c>
      <c r="B636" t="s">
        <v>55</v>
      </c>
      <c r="C636" t="s">
        <v>15</v>
      </c>
      <c r="D636" t="s">
        <v>16</v>
      </c>
      <c r="E636" t="s">
        <v>28</v>
      </c>
      <c r="F636" t="s">
        <v>29</v>
      </c>
      <c r="G636" t="s">
        <v>178</v>
      </c>
      <c r="H636">
        <f t="shared" si="45"/>
        <v>800</v>
      </c>
      <c r="I636">
        <v>200</v>
      </c>
      <c r="J636">
        <v>260</v>
      </c>
      <c r="K636">
        <v>4</v>
      </c>
      <c r="L636" t="s">
        <v>1080</v>
      </c>
      <c r="M636">
        <v>46</v>
      </c>
      <c r="N636" t="s">
        <v>25</v>
      </c>
      <c r="O636">
        <v>920</v>
      </c>
      <c r="P636">
        <v>120</v>
      </c>
      <c r="Q636" s="2">
        <v>0.45416666666666666</v>
      </c>
      <c r="R636">
        <f t="shared" si="46"/>
        <v>1040</v>
      </c>
      <c r="S636">
        <f t="shared" si="47"/>
        <v>22</v>
      </c>
      <c r="T636" t="str">
        <f t="shared" si="48"/>
        <v>Jul</v>
      </c>
      <c r="U636" t="str">
        <f t="shared" si="49"/>
        <v>2024</v>
      </c>
    </row>
    <row r="637" spans="1:21" x14ac:dyDescent="0.25">
      <c r="A637" t="s">
        <v>227</v>
      </c>
      <c r="B637" t="s">
        <v>220</v>
      </c>
      <c r="C637" t="s">
        <v>27</v>
      </c>
      <c r="D637" t="s">
        <v>16</v>
      </c>
      <c r="E637" t="s">
        <v>17</v>
      </c>
      <c r="F637" t="s">
        <v>18</v>
      </c>
      <c r="G637" t="s">
        <v>32</v>
      </c>
      <c r="H637">
        <f t="shared" si="45"/>
        <v>300</v>
      </c>
      <c r="I637">
        <v>100</v>
      </c>
      <c r="J637">
        <v>130</v>
      </c>
      <c r="K637">
        <v>3</v>
      </c>
      <c r="L637" t="s">
        <v>1081</v>
      </c>
      <c r="M637">
        <v>19.5</v>
      </c>
      <c r="N637" t="s">
        <v>25</v>
      </c>
      <c r="O637">
        <v>390</v>
      </c>
      <c r="P637">
        <v>90</v>
      </c>
      <c r="Q637" s="2">
        <v>0.47847222222222219</v>
      </c>
      <c r="R637">
        <f t="shared" si="46"/>
        <v>390</v>
      </c>
      <c r="S637">
        <f t="shared" si="47"/>
        <v>22</v>
      </c>
      <c r="T637" t="str">
        <f t="shared" si="48"/>
        <v>Jul</v>
      </c>
      <c r="U637" t="str">
        <f t="shared" si="49"/>
        <v>2024</v>
      </c>
    </row>
    <row r="638" spans="1:21" x14ac:dyDescent="0.25">
      <c r="A638" t="s">
        <v>227</v>
      </c>
      <c r="B638" t="s">
        <v>208</v>
      </c>
      <c r="C638" t="s">
        <v>27</v>
      </c>
      <c r="D638" t="s">
        <v>23</v>
      </c>
      <c r="E638" t="s">
        <v>28</v>
      </c>
      <c r="F638" t="s">
        <v>45</v>
      </c>
      <c r="G638" t="s">
        <v>46</v>
      </c>
      <c r="H638">
        <f t="shared" si="45"/>
        <v>220000</v>
      </c>
      <c r="I638">
        <v>55000</v>
      </c>
      <c r="J638">
        <v>71500</v>
      </c>
      <c r="K638">
        <v>4</v>
      </c>
      <c r="L638" t="s">
        <v>1082</v>
      </c>
      <c r="M638">
        <v>10725</v>
      </c>
      <c r="N638" t="s">
        <v>20</v>
      </c>
      <c r="O638">
        <v>286000</v>
      </c>
      <c r="P638">
        <v>66000</v>
      </c>
      <c r="Q638" s="2">
        <v>0.81111111111111101</v>
      </c>
      <c r="R638">
        <f t="shared" si="46"/>
        <v>286000</v>
      </c>
      <c r="S638">
        <f t="shared" si="47"/>
        <v>22</v>
      </c>
      <c r="T638" t="str">
        <f t="shared" si="48"/>
        <v>Jul</v>
      </c>
      <c r="U638" t="str">
        <f t="shared" si="49"/>
        <v>2024</v>
      </c>
    </row>
    <row r="639" spans="1:21" x14ac:dyDescent="0.25">
      <c r="A639" t="s">
        <v>227</v>
      </c>
      <c r="B639" t="s">
        <v>156</v>
      </c>
      <c r="C639" t="s">
        <v>53</v>
      </c>
      <c r="D639" t="s">
        <v>16</v>
      </c>
      <c r="E639" t="s">
        <v>17</v>
      </c>
      <c r="F639" t="s">
        <v>45</v>
      </c>
      <c r="G639" t="s">
        <v>67</v>
      </c>
      <c r="H639">
        <f t="shared" si="45"/>
        <v>17500</v>
      </c>
      <c r="I639">
        <v>3500</v>
      </c>
      <c r="J639">
        <v>4550</v>
      </c>
      <c r="K639">
        <v>5</v>
      </c>
      <c r="L639" t="s">
        <v>1083</v>
      </c>
      <c r="M639">
        <v>455</v>
      </c>
      <c r="N639" t="s">
        <v>25</v>
      </c>
      <c r="O639">
        <v>22750</v>
      </c>
      <c r="P639">
        <v>5250</v>
      </c>
      <c r="Q639" s="2">
        <v>0.62569444444444444</v>
      </c>
      <c r="R639">
        <f t="shared" si="46"/>
        <v>22750</v>
      </c>
      <c r="S639">
        <f t="shared" si="47"/>
        <v>22</v>
      </c>
      <c r="T639" t="str">
        <f t="shared" si="48"/>
        <v>Jul</v>
      </c>
      <c r="U639" t="str">
        <f t="shared" si="49"/>
        <v>2024</v>
      </c>
    </row>
    <row r="640" spans="1:21" x14ac:dyDescent="0.25">
      <c r="A640" t="s">
        <v>227</v>
      </c>
      <c r="B640" t="s">
        <v>209</v>
      </c>
      <c r="C640" t="s">
        <v>27</v>
      </c>
      <c r="D640" t="s">
        <v>16</v>
      </c>
      <c r="E640" t="s">
        <v>17</v>
      </c>
      <c r="F640" t="s">
        <v>18</v>
      </c>
      <c r="G640" t="s">
        <v>56</v>
      </c>
      <c r="H640">
        <f t="shared" si="45"/>
        <v>2200</v>
      </c>
      <c r="I640">
        <v>550</v>
      </c>
      <c r="J640">
        <v>715</v>
      </c>
      <c r="K640">
        <v>4</v>
      </c>
      <c r="L640" t="s">
        <v>1084</v>
      </c>
      <c r="M640">
        <v>100</v>
      </c>
      <c r="N640" t="s">
        <v>25</v>
      </c>
      <c r="O640">
        <v>2860</v>
      </c>
      <c r="P640">
        <v>660</v>
      </c>
      <c r="Q640" s="2">
        <v>0.85486111111111107</v>
      </c>
      <c r="R640">
        <f t="shared" si="46"/>
        <v>2860</v>
      </c>
      <c r="S640">
        <f t="shared" si="47"/>
        <v>22</v>
      </c>
      <c r="T640" t="str">
        <f t="shared" si="48"/>
        <v>Jul</v>
      </c>
      <c r="U640" t="str">
        <f t="shared" si="49"/>
        <v>2024</v>
      </c>
    </row>
    <row r="641" spans="1:21" x14ac:dyDescent="0.25">
      <c r="A641" t="s">
        <v>227</v>
      </c>
      <c r="B641" t="s">
        <v>120</v>
      </c>
      <c r="C641" t="s">
        <v>91</v>
      </c>
      <c r="D641" t="s">
        <v>23</v>
      </c>
      <c r="E641" t="s">
        <v>17</v>
      </c>
      <c r="F641" t="s">
        <v>80</v>
      </c>
      <c r="G641" t="s">
        <v>213</v>
      </c>
      <c r="H641">
        <f t="shared" si="45"/>
        <v>50</v>
      </c>
      <c r="I641">
        <v>25</v>
      </c>
      <c r="J641">
        <v>33</v>
      </c>
      <c r="K641">
        <v>2</v>
      </c>
      <c r="L641" t="s">
        <v>1085</v>
      </c>
      <c r="M641">
        <v>9.75</v>
      </c>
      <c r="N641" t="s">
        <v>38</v>
      </c>
      <c r="O641">
        <v>65</v>
      </c>
      <c r="P641">
        <v>15</v>
      </c>
      <c r="Q641" s="2">
        <v>0.51111111111111118</v>
      </c>
      <c r="R641">
        <f t="shared" si="46"/>
        <v>66</v>
      </c>
      <c r="S641">
        <f t="shared" si="47"/>
        <v>22</v>
      </c>
      <c r="T641" t="str">
        <f t="shared" si="48"/>
        <v>Jul</v>
      </c>
      <c r="U641" t="str">
        <f t="shared" si="49"/>
        <v>2024</v>
      </c>
    </row>
    <row r="642" spans="1:21" x14ac:dyDescent="0.25">
      <c r="A642" t="s">
        <v>227</v>
      </c>
      <c r="B642" t="s">
        <v>37</v>
      </c>
      <c r="C642" t="s">
        <v>15</v>
      </c>
      <c r="D642" t="s">
        <v>16</v>
      </c>
      <c r="E642" t="s">
        <v>17</v>
      </c>
      <c r="F642" t="s">
        <v>61</v>
      </c>
      <c r="G642" t="s">
        <v>103</v>
      </c>
      <c r="H642">
        <f t="shared" si="45"/>
        <v>600</v>
      </c>
      <c r="I642">
        <v>100</v>
      </c>
      <c r="J642">
        <v>130</v>
      </c>
      <c r="K642">
        <v>6</v>
      </c>
      <c r="L642" t="s">
        <v>1086</v>
      </c>
      <c r="M642">
        <v>52.5</v>
      </c>
      <c r="N642" t="s">
        <v>20</v>
      </c>
      <c r="O642">
        <v>750</v>
      </c>
      <c r="P642">
        <v>150</v>
      </c>
      <c r="Q642" s="2">
        <v>0.64374999999999993</v>
      </c>
      <c r="R642">
        <f t="shared" si="46"/>
        <v>780</v>
      </c>
      <c r="S642">
        <f t="shared" si="47"/>
        <v>22</v>
      </c>
      <c r="T642" t="str">
        <f t="shared" si="48"/>
        <v>Jul</v>
      </c>
      <c r="U642" t="str">
        <f t="shared" si="49"/>
        <v>2024</v>
      </c>
    </row>
    <row r="643" spans="1:21" x14ac:dyDescent="0.25">
      <c r="A643" t="s">
        <v>227</v>
      </c>
      <c r="B643" t="s">
        <v>63</v>
      </c>
      <c r="C643" t="s">
        <v>42</v>
      </c>
      <c r="D643" t="s">
        <v>16</v>
      </c>
      <c r="E643" t="s">
        <v>28</v>
      </c>
      <c r="F643" t="s">
        <v>18</v>
      </c>
      <c r="G643" t="s">
        <v>43</v>
      </c>
      <c r="H643">
        <f t="shared" ref="H643:H706" si="50">I643*K643</f>
        <v>140</v>
      </c>
      <c r="I643">
        <v>20</v>
      </c>
      <c r="J643">
        <v>26</v>
      </c>
      <c r="K643">
        <v>7</v>
      </c>
      <c r="L643" t="s">
        <v>1087</v>
      </c>
      <c r="M643">
        <v>12.74</v>
      </c>
      <c r="N643" t="s">
        <v>20</v>
      </c>
      <c r="O643">
        <v>182</v>
      </c>
      <c r="P643">
        <v>42</v>
      </c>
      <c r="Q643" s="2">
        <v>0.73333333333333339</v>
      </c>
      <c r="R643">
        <f t="shared" ref="R643:R706" si="51">J643*K643</f>
        <v>182</v>
      </c>
      <c r="S643">
        <f t="shared" ref="S643:S706" si="52">DAY(A643)</f>
        <v>22</v>
      </c>
      <c r="T643" t="str">
        <f t="shared" ref="T643:T706" si="53">TEXT(A643,"mmm")</f>
        <v>Jul</v>
      </c>
      <c r="U643" t="str">
        <f t="shared" ref="U643:U706" si="54">TEXT(A643,"yyy")</f>
        <v>2024</v>
      </c>
    </row>
    <row r="644" spans="1:21" x14ac:dyDescent="0.25">
      <c r="A644" t="s">
        <v>227</v>
      </c>
      <c r="B644" t="s">
        <v>197</v>
      </c>
      <c r="C644" t="s">
        <v>115</v>
      </c>
      <c r="D644" t="s">
        <v>16</v>
      </c>
      <c r="E644" t="s">
        <v>17</v>
      </c>
      <c r="F644" t="s">
        <v>61</v>
      </c>
      <c r="G644" t="s">
        <v>180</v>
      </c>
      <c r="H644">
        <f t="shared" si="50"/>
        <v>2400</v>
      </c>
      <c r="I644">
        <v>600</v>
      </c>
      <c r="J644">
        <v>780</v>
      </c>
      <c r="K644">
        <v>4</v>
      </c>
      <c r="L644" t="s">
        <v>1088</v>
      </c>
      <c r="M644">
        <v>100</v>
      </c>
      <c r="N644" t="s">
        <v>20</v>
      </c>
      <c r="O644">
        <v>3000</v>
      </c>
      <c r="P644">
        <v>600</v>
      </c>
      <c r="Q644" s="2">
        <v>0.83333333333333337</v>
      </c>
      <c r="R644">
        <f t="shared" si="51"/>
        <v>3120</v>
      </c>
      <c r="S644">
        <f t="shared" si="52"/>
        <v>22</v>
      </c>
      <c r="T644" t="str">
        <f t="shared" si="53"/>
        <v>Jul</v>
      </c>
      <c r="U644" t="str">
        <f t="shared" si="54"/>
        <v>2024</v>
      </c>
    </row>
    <row r="645" spans="1:21" x14ac:dyDescent="0.25">
      <c r="A645" t="s">
        <v>228</v>
      </c>
      <c r="B645" t="s">
        <v>70</v>
      </c>
      <c r="C645" t="s">
        <v>53</v>
      </c>
      <c r="D645" t="s">
        <v>16</v>
      </c>
      <c r="E645" t="s">
        <v>28</v>
      </c>
      <c r="F645" t="s">
        <v>45</v>
      </c>
      <c r="G645" t="s">
        <v>54</v>
      </c>
      <c r="H645">
        <f t="shared" si="50"/>
        <v>5600</v>
      </c>
      <c r="I645">
        <v>800</v>
      </c>
      <c r="J645">
        <v>1040</v>
      </c>
      <c r="K645">
        <v>7</v>
      </c>
      <c r="L645" t="s">
        <v>1089</v>
      </c>
      <c r="M645">
        <v>104</v>
      </c>
      <c r="N645" t="s">
        <v>25</v>
      </c>
      <c r="O645">
        <v>7280</v>
      </c>
      <c r="P645">
        <v>1680</v>
      </c>
      <c r="Q645" s="2">
        <v>0.64513888888888882</v>
      </c>
      <c r="R645">
        <f t="shared" si="51"/>
        <v>7280</v>
      </c>
      <c r="S645">
        <f t="shared" si="52"/>
        <v>23</v>
      </c>
      <c r="T645" t="str">
        <f t="shared" si="53"/>
        <v>Jul</v>
      </c>
      <c r="U645" t="str">
        <f t="shared" si="54"/>
        <v>2024</v>
      </c>
    </row>
    <row r="646" spans="1:21" x14ac:dyDescent="0.25">
      <c r="A646" t="s">
        <v>228</v>
      </c>
      <c r="B646" t="s">
        <v>184</v>
      </c>
      <c r="C646" t="s">
        <v>27</v>
      </c>
      <c r="D646" t="s">
        <v>16</v>
      </c>
      <c r="E646" t="s">
        <v>28</v>
      </c>
      <c r="F646" t="s">
        <v>61</v>
      </c>
      <c r="G646" t="s">
        <v>103</v>
      </c>
      <c r="H646">
        <f t="shared" si="50"/>
        <v>1000</v>
      </c>
      <c r="I646">
        <v>100</v>
      </c>
      <c r="J646">
        <v>130</v>
      </c>
      <c r="K646">
        <v>10</v>
      </c>
      <c r="L646" t="s">
        <v>1090</v>
      </c>
      <c r="M646">
        <v>87.5</v>
      </c>
      <c r="N646" t="s">
        <v>20</v>
      </c>
      <c r="O646">
        <v>1250</v>
      </c>
      <c r="P646">
        <v>250</v>
      </c>
      <c r="Q646" s="2">
        <v>0.63055555555555554</v>
      </c>
      <c r="R646">
        <f t="shared" si="51"/>
        <v>1300</v>
      </c>
      <c r="S646">
        <f t="shared" si="52"/>
        <v>23</v>
      </c>
      <c r="T646" t="str">
        <f t="shared" si="53"/>
        <v>Jul</v>
      </c>
      <c r="U646" t="str">
        <f t="shared" si="54"/>
        <v>2024</v>
      </c>
    </row>
    <row r="647" spans="1:21" x14ac:dyDescent="0.25">
      <c r="A647" t="s">
        <v>228</v>
      </c>
      <c r="B647" t="s">
        <v>83</v>
      </c>
      <c r="C647" t="s">
        <v>27</v>
      </c>
      <c r="D647" t="s">
        <v>16</v>
      </c>
      <c r="E647" t="s">
        <v>28</v>
      </c>
      <c r="F647" t="s">
        <v>80</v>
      </c>
      <c r="G647" t="s">
        <v>141</v>
      </c>
      <c r="H647">
        <f t="shared" si="50"/>
        <v>300</v>
      </c>
      <c r="I647">
        <v>50</v>
      </c>
      <c r="J647">
        <v>65</v>
      </c>
      <c r="K647">
        <v>6</v>
      </c>
      <c r="L647" t="s">
        <v>1091</v>
      </c>
      <c r="M647">
        <v>37.5</v>
      </c>
      <c r="N647" t="s">
        <v>38</v>
      </c>
      <c r="O647">
        <v>375</v>
      </c>
      <c r="P647">
        <v>75</v>
      </c>
      <c r="Q647" s="2">
        <v>0.80972222222222223</v>
      </c>
      <c r="R647">
        <f t="shared" si="51"/>
        <v>390</v>
      </c>
      <c r="S647">
        <f t="shared" si="52"/>
        <v>23</v>
      </c>
      <c r="T647" t="str">
        <f t="shared" si="53"/>
        <v>Jul</v>
      </c>
      <c r="U647" t="str">
        <f t="shared" si="54"/>
        <v>2024</v>
      </c>
    </row>
    <row r="648" spans="1:21" x14ac:dyDescent="0.25">
      <c r="A648" t="s">
        <v>228</v>
      </c>
      <c r="B648" t="s">
        <v>162</v>
      </c>
      <c r="C648" t="s">
        <v>15</v>
      </c>
      <c r="D648" t="s">
        <v>23</v>
      </c>
      <c r="E648" t="s">
        <v>28</v>
      </c>
      <c r="F648" t="s">
        <v>18</v>
      </c>
      <c r="G648" t="s">
        <v>116</v>
      </c>
      <c r="H648">
        <f t="shared" si="50"/>
        <v>360</v>
      </c>
      <c r="I648">
        <v>60</v>
      </c>
      <c r="J648">
        <v>78</v>
      </c>
      <c r="K648">
        <v>6</v>
      </c>
      <c r="L648" t="s">
        <v>1092</v>
      </c>
      <c r="M648">
        <v>56.16</v>
      </c>
      <c r="N648" t="s">
        <v>20</v>
      </c>
      <c r="O648">
        <v>468</v>
      </c>
      <c r="P648">
        <v>108</v>
      </c>
      <c r="Q648" s="2">
        <v>0.66180555555555554</v>
      </c>
      <c r="R648">
        <f t="shared" si="51"/>
        <v>468</v>
      </c>
      <c r="S648">
        <f t="shared" si="52"/>
        <v>23</v>
      </c>
      <c r="T648" t="str">
        <f t="shared" si="53"/>
        <v>Jul</v>
      </c>
      <c r="U648" t="str">
        <f t="shared" si="54"/>
        <v>2024</v>
      </c>
    </row>
    <row r="649" spans="1:21" x14ac:dyDescent="0.25">
      <c r="A649" t="s">
        <v>228</v>
      </c>
      <c r="B649" t="s">
        <v>203</v>
      </c>
      <c r="C649" t="s">
        <v>42</v>
      </c>
      <c r="D649" t="s">
        <v>16</v>
      </c>
      <c r="E649" t="s">
        <v>17</v>
      </c>
      <c r="F649" t="s">
        <v>45</v>
      </c>
      <c r="G649" t="s">
        <v>92</v>
      </c>
      <c r="H649">
        <f t="shared" si="50"/>
        <v>1000</v>
      </c>
      <c r="I649">
        <v>250</v>
      </c>
      <c r="J649">
        <v>325</v>
      </c>
      <c r="K649">
        <v>4</v>
      </c>
      <c r="L649" t="s">
        <v>1093</v>
      </c>
      <c r="M649">
        <v>100</v>
      </c>
      <c r="N649" t="s">
        <v>38</v>
      </c>
      <c r="O649">
        <v>1300</v>
      </c>
      <c r="P649">
        <v>300</v>
      </c>
      <c r="Q649" s="2">
        <v>0.77986111111111101</v>
      </c>
      <c r="R649">
        <f t="shared" si="51"/>
        <v>1300</v>
      </c>
      <c r="S649">
        <f t="shared" si="52"/>
        <v>23</v>
      </c>
      <c r="T649" t="str">
        <f t="shared" si="53"/>
        <v>Jul</v>
      </c>
      <c r="U649" t="str">
        <f t="shared" si="54"/>
        <v>2024</v>
      </c>
    </row>
    <row r="650" spans="1:21" x14ac:dyDescent="0.25">
      <c r="A650" t="s">
        <v>228</v>
      </c>
      <c r="B650" t="s">
        <v>152</v>
      </c>
      <c r="C650" t="s">
        <v>66</v>
      </c>
      <c r="D650" t="s">
        <v>16</v>
      </c>
      <c r="E650" t="s">
        <v>28</v>
      </c>
      <c r="F650" t="s">
        <v>18</v>
      </c>
      <c r="G650" t="s">
        <v>34</v>
      </c>
      <c r="H650">
        <f t="shared" si="50"/>
        <v>200</v>
      </c>
      <c r="I650">
        <v>40</v>
      </c>
      <c r="J650">
        <v>52</v>
      </c>
      <c r="K650">
        <v>5</v>
      </c>
      <c r="L650" t="s">
        <v>1094</v>
      </c>
      <c r="M650">
        <v>13</v>
      </c>
      <c r="N650" t="s">
        <v>25</v>
      </c>
      <c r="O650">
        <v>260</v>
      </c>
      <c r="P650">
        <v>60</v>
      </c>
      <c r="Q650" s="2">
        <v>0.62361111111111112</v>
      </c>
      <c r="R650">
        <f t="shared" si="51"/>
        <v>260</v>
      </c>
      <c r="S650">
        <f t="shared" si="52"/>
        <v>23</v>
      </c>
      <c r="T650" t="str">
        <f t="shared" si="53"/>
        <v>Jul</v>
      </c>
      <c r="U650" t="str">
        <f t="shared" si="54"/>
        <v>2024</v>
      </c>
    </row>
    <row r="651" spans="1:21" x14ac:dyDescent="0.25">
      <c r="A651" t="s">
        <v>228</v>
      </c>
      <c r="B651" t="s">
        <v>14</v>
      </c>
      <c r="C651" t="s">
        <v>15</v>
      </c>
      <c r="D651" t="s">
        <v>23</v>
      </c>
      <c r="E651" t="s">
        <v>17</v>
      </c>
      <c r="F651" t="s">
        <v>18</v>
      </c>
      <c r="G651" t="s">
        <v>130</v>
      </c>
      <c r="H651">
        <f t="shared" si="50"/>
        <v>90</v>
      </c>
      <c r="I651">
        <v>45</v>
      </c>
      <c r="J651">
        <v>59</v>
      </c>
      <c r="K651">
        <v>2</v>
      </c>
      <c r="L651" t="s">
        <v>1095</v>
      </c>
      <c r="M651">
        <v>11.7</v>
      </c>
      <c r="N651" t="s">
        <v>25</v>
      </c>
      <c r="O651">
        <v>117</v>
      </c>
      <c r="P651">
        <v>27</v>
      </c>
      <c r="Q651" s="2">
        <v>0.82986111111111116</v>
      </c>
      <c r="R651">
        <f t="shared" si="51"/>
        <v>118</v>
      </c>
      <c r="S651">
        <f t="shared" si="52"/>
        <v>23</v>
      </c>
      <c r="T651" t="str">
        <f t="shared" si="53"/>
        <v>Jul</v>
      </c>
      <c r="U651" t="str">
        <f t="shared" si="54"/>
        <v>2024</v>
      </c>
    </row>
    <row r="652" spans="1:21" x14ac:dyDescent="0.25">
      <c r="A652" t="s">
        <v>228</v>
      </c>
      <c r="B652" t="s">
        <v>57</v>
      </c>
      <c r="C652" t="s">
        <v>27</v>
      </c>
      <c r="D652" t="s">
        <v>16</v>
      </c>
      <c r="E652" t="s">
        <v>17</v>
      </c>
      <c r="F652" t="s">
        <v>18</v>
      </c>
      <c r="G652" t="s">
        <v>34</v>
      </c>
      <c r="H652">
        <f t="shared" si="50"/>
        <v>200</v>
      </c>
      <c r="I652">
        <v>40</v>
      </c>
      <c r="J652">
        <v>52</v>
      </c>
      <c r="K652">
        <v>5</v>
      </c>
      <c r="L652" t="s">
        <v>1096</v>
      </c>
      <c r="M652">
        <v>18.2</v>
      </c>
      <c r="N652" t="s">
        <v>20</v>
      </c>
      <c r="O652">
        <v>260</v>
      </c>
      <c r="P652">
        <v>60</v>
      </c>
      <c r="Q652" s="2">
        <v>0.63194444444444442</v>
      </c>
      <c r="R652">
        <f t="shared" si="51"/>
        <v>260</v>
      </c>
      <c r="S652">
        <f t="shared" si="52"/>
        <v>23</v>
      </c>
      <c r="T652" t="str">
        <f t="shared" si="53"/>
        <v>Jul</v>
      </c>
      <c r="U652" t="str">
        <f t="shared" si="54"/>
        <v>2024</v>
      </c>
    </row>
    <row r="653" spans="1:21" x14ac:dyDescent="0.25">
      <c r="A653" t="s">
        <v>228</v>
      </c>
      <c r="B653" t="s">
        <v>70</v>
      </c>
      <c r="C653" t="s">
        <v>53</v>
      </c>
      <c r="D653" t="s">
        <v>16</v>
      </c>
      <c r="E653" t="s">
        <v>17</v>
      </c>
      <c r="F653" t="s">
        <v>45</v>
      </c>
      <c r="G653" t="s">
        <v>78</v>
      </c>
      <c r="H653">
        <f t="shared" si="50"/>
        <v>162000</v>
      </c>
      <c r="I653">
        <v>18000</v>
      </c>
      <c r="J653">
        <v>23400</v>
      </c>
      <c r="K653">
        <v>9</v>
      </c>
      <c r="L653" t="s">
        <v>1097</v>
      </c>
      <c r="M653">
        <v>3510</v>
      </c>
      <c r="N653" t="s">
        <v>25</v>
      </c>
      <c r="O653">
        <v>186300</v>
      </c>
      <c r="P653">
        <v>24300</v>
      </c>
      <c r="Q653" s="2">
        <v>0.6972222222222223</v>
      </c>
      <c r="R653">
        <f t="shared" si="51"/>
        <v>210600</v>
      </c>
      <c r="S653">
        <f t="shared" si="52"/>
        <v>23</v>
      </c>
      <c r="T653" t="str">
        <f t="shared" si="53"/>
        <v>Jul</v>
      </c>
      <c r="U653" t="str">
        <f t="shared" si="54"/>
        <v>2024</v>
      </c>
    </row>
    <row r="654" spans="1:21" x14ac:dyDescent="0.25">
      <c r="A654" t="s">
        <v>228</v>
      </c>
      <c r="B654" t="s">
        <v>163</v>
      </c>
      <c r="C654" t="s">
        <v>15</v>
      </c>
      <c r="D654" t="s">
        <v>16</v>
      </c>
      <c r="E654" t="s">
        <v>17</v>
      </c>
      <c r="F654" t="s">
        <v>18</v>
      </c>
      <c r="G654" t="s">
        <v>113</v>
      </c>
      <c r="H654">
        <f t="shared" si="50"/>
        <v>60</v>
      </c>
      <c r="I654">
        <v>20</v>
      </c>
      <c r="J654">
        <v>26</v>
      </c>
      <c r="K654">
        <v>3</v>
      </c>
      <c r="L654" t="s">
        <v>1098</v>
      </c>
      <c r="M654">
        <v>3.9</v>
      </c>
      <c r="N654" t="s">
        <v>25</v>
      </c>
      <c r="O654">
        <v>78</v>
      </c>
      <c r="P654">
        <v>18</v>
      </c>
      <c r="Q654" s="2">
        <v>0.76527777777777783</v>
      </c>
      <c r="R654">
        <f t="shared" si="51"/>
        <v>78</v>
      </c>
      <c r="S654">
        <f t="shared" si="52"/>
        <v>23</v>
      </c>
      <c r="T654" t="str">
        <f t="shared" si="53"/>
        <v>Jul</v>
      </c>
      <c r="U654" t="str">
        <f t="shared" si="54"/>
        <v>2024</v>
      </c>
    </row>
    <row r="655" spans="1:21" x14ac:dyDescent="0.25">
      <c r="A655" t="s">
        <v>228</v>
      </c>
      <c r="B655" t="s">
        <v>104</v>
      </c>
      <c r="C655" t="s">
        <v>15</v>
      </c>
      <c r="D655" t="s">
        <v>16</v>
      </c>
      <c r="E655" t="s">
        <v>28</v>
      </c>
      <c r="F655" t="s">
        <v>61</v>
      </c>
      <c r="G655" t="s">
        <v>164</v>
      </c>
      <c r="H655">
        <f t="shared" si="50"/>
        <v>10000</v>
      </c>
      <c r="I655">
        <v>2000</v>
      </c>
      <c r="J655">
        <v>2600</v>
      </c>
      <c r="K655">
        <v>5</v>
      </c>
      <c r="L655" t="s">
        <v>1099</v>
      </c>
      <c r="M655">
        <v>260</v>
      </c>
      <c r="N655" t="s">
        <v>20</v>
      </c>
      <c r="O655">
        <v>13000</v>
      </c>
      <c r="P655">
        <v>3000</v>
      </c>
      <c r="Q655" s="2">
        <v>0.49444444444444446</v>
      </c>
      <c r="R655">
        <f t="shared" si="51"/>
        <v>13000</v>
      </c>
      <c r="S655">
        <f t="shared" si="52"/>
        <v>23</v>
      </c>
      <c r="T655" t="str">
        <f t="shared" si="53"/>
        <v>Jul</v>
      </c>
      <c r="U655" t="str">
        <f t="shared" si="54"/>
        <v>2024</v>
      </c>
    </row>
    <row r="656" spans="1:21" x14ac:dyDescent="0.25">
      <c r="A656" t="s">
        <v>228</v>
      </c>
      <c r="B656" t="s">
        <v>118</v>
      </c>
      <c r="C656" t="s">
        <v>27</v>
      </c>
      <c r="D656" t="s">
        <v>23</v>
      </c>
      <c r="E656" t="s">
        <v>17</v>
      </c>
      <c r="F656" t="s">
        <v>61</v>
      </c>
      <c r="G656" t="s">
        <v>103</v>
      </c>
      <c r="H656">
        <f t="shared" si="50"/>
        <v>100</v>
      </c>
      <c r="I656">
        <v>100</v>
      </c>
      <c r="J656">
        <v>130</v>
      </c>
      <c r="K656">
        <v>1</v>
      </c>
      <c r="L656" t="s">
        <v>1100</v>
      </c>
      <c r="M656">
        <v>15.6</v>
      </c>
      <c r="N656" t="s">
        <v>20</v>
      </c>
      <c r="O656">
        <v>130</v>
      </c>
      <c r="P656">
        <v>30</v>
      </c>
      <c r="Q656" s="2">
        <v>0.72499999999999998</v>
      </c>
      <c r="R656">
        <f t="shared" si="51"/>
        <v>130</v>
      </c>
      <c r="S656">
        <f t="shared" si="52"/>
        <v>23</v>
      </c>
      <c r="T656" t="str">
        <f t="shared" si="53"/>
        <v>Jul</v>
      </c>
      <c r="U656" t="str">
        <f t="shared" si="54"/>
        <v>2024</v>
      </c>
    </row>
    <row r="657" spans="1:21" x14ac:dyDescent="0.25">
      <c r="A657" t="s">
        <v>228</v>
      </c>
      <c r="B657" t="s">
        <v>145</v>
      </c>
      <c r="C657" t="s">
        <v>27</v>
      </c>
      <c r="D657" t="s">
        <v>23</v>
      </c>
      <c r="E657" t="s">
        <v>28</v>
      </c>
      <c r="F657" t="s">
        <v>80</v>
      </c>
      <c r="G657" t="s">
        <v>141</v>
      </c>
      <c r="H657">
        <f t="shared" si="50"/>
        <v>200</v>
      </c>
      <c r="I657">
        <v>50</v>
      </c>
      <c r="J657">
        <v>65</v>
      </c>
      <c r="K657">
        <v>4</v>
      </c>
      <c r="L657" t="s">
        <v>1101</v>
      </c>
      <c r="M657">
        <v>39</v>
      </c>
      <c r="N657" t="s">
        <v>38</v>
      </c>
      <c r="O657">
        <v>260</v>
      </c>
      <c r="P657">
        <v>60</v>
      </c>
      <c r="Q657" s="2">
        <v>0.64652777777777781</v>
      </c>
      <c r="R657">
        <f t="shared" si="51"/>
        <v>260</v>
      </c>
      <c r="S657">
        <f t="shared" si="52"/>
        <v>23</v>
      </c>
      <c r="T657" t="str">
        <f t="shared" si="53"/>
        <v>Jul</v>
      </c>
      <c r="U657" t="str">
        <f t="shared" si="54"/>
        <v>2024</v>
      </c>
    </row>
    <row r="658" spans="1:21" x14ac:dyDescent="0.25">
      <c r="A658" t="s">
        <v>228</v>
      </c>
      <c r="B658" t="s">
        <v>97</v>
      </c>
      <c r="C658" t="s">
        <v>27</v>
      </c>
      <c r="D658" t="s">
        <v>16</v>
      </c>
      <c r="E658" t="s">
        <v>28</v>
      </c>
      <c r="F658" t="s">
        <v>61</v>
      </c>
      <c r="G658" t="s">
        <v>68</v>
      </c>
      <c r="H658">
        <f t="shared" si="50"/>
        <v>12600</v>
      </c>
      <c r="I658">
        <v>1800</v>
      </c>
      <c r="J658">
        <v>2340</v>
      </c>
      <c r="K658">
        <v>7</v>
      </c>
      <c r="L658" t="s">
        <v>1102</v>
      </c>
      <c r="M658">
        <v>234</v>
      </c>
      <c r="N658" t="s">
        <v>25</v>
      </c>
      <c r="O658">
        <v>16380</v>
      </c>
      <c r="P658">
        <v>3780</v>
      </c>
      <c r="Q658" s="2">
        <v>0.75277777777777777</v>
      </c>
      <c r="R658">
        <f t="shared" si="51"/>
        <v>16380</v>
      </c>
      <c r="S658">
        <f t="shared" si="52"/>
        <v>23</v>
      </c>
      <c r="T658" t="str">
        <f t="shared" si="53"/>
        <v>Jul</v>
      </c>
      <c r="U658" t="str">
        <f t="shared" si="54"/>
        <v>2024</v>
      </c>
    </row>
    <row r="659" spans="1:21" x14ac:dyDescent="0.25">
      <c r="A659" t="s">
        <v>228</v>
      </c>
      <c r="B659" t="s">
        <v>140</v>
      </c>
      <c r="C659" t="s">
        <v>27</v>
      </c>
      <c r="D659" t="s">
        <v>16</v>
      </c>
      <c r="E659" t="s">
        <v>17</v>
      </c>
      <c r="F659" t="s">
        <v>45</v>
      </c>
      <c r="G659" t="s">
        <v>58</v>
      </c>
      <c r="H659">
        <f t="shared" si="50"/>
        <v>175000</v>
      </c>
      <c r="I659">
        <v>25000</v>
      </c>
      <c r="J659">
        <v>32500</v>
      </c>
      <c r="K659">
        <v>7</v>
      </c>
      <c r="L659" t="s">
        <v>1103</v>
      </c>
      <c r="M659">
        <v>4875</v>
      </c>
      <c r="N659" t="s">
        <v>20</v>
      </c>
      <c r="O659">
        <v>201250</v>
      </c>
      <c r="P659">
        <v>26250</v>
      </c>
      <c r="Q659" s="2">
        <v>0.59236111111111112</v>
      </c>
      <c r="R659">
        <f t="shared" si="51"/>
        <v>227500</v>
      </c>
      <c r="S659">
        <f t="shared" si="52"/>
        <v>23</v>
      </c>
      <c r="T659" t="str">
        <f t="shared" si="53"/>
        <v>Jul</v>
      </c>
      <c r="U659" t="str">
        <f t="shared" si="54"/>
        <v>2024</v>
      </c>
    </row>
    <row r="660" spans="1:21" x14ac:dyDescent="0.25">
      <c r="A660" t="s">
        <v>228</v>
      </c>
      <c r="B660" t="s">
        <v>206</v>
      </c>
      <c r="C660" t="s">
        <v>22</v>
      </c>
      <c r="D660" t="s">
        <v>23</v>
      </c>
      <c r="E660" t="s">
        <v>28</v>
      </c>
      <c r="F660" t="s">
        <v>29</v>
      </c>
      <c r="G660" t="s">
        <v>138</v>
      </c>
      <c r="H660">
        <f t="shared" si="50"/>
        <v>350</v>
      </c>
      <c r="I660">
        <v>50</v>
      </c>
      <c r="J660">
        <v>65</v>
      </c>
      <c r="K660">
        <v>7</v>
      </c>
      <c r="L660" t="s">
        <v>1104</v>
      </c>
      <c r="M660">
        <v>65.625</v>
      </c>
      <c r="N660" t="s">
        <v>38</v>
      </c>
      <c r="O660">
        <v>437.5</v>
      </c>
      <c r="P660">
        <v>87.5</v>
      </c>
      <c r="Q660" s="2">
        <v>0.43263888888888885</v>
      </c>
      <c r="R660">
        <f t="shared" si="51"/>
        <v>455</v>
      </c>
      <c r="S660">
        <f t="shared" si="52"/>
        <v>23</v>
      </c>
      <c r="T660" t="str">
        <f t="shared" si="53"/>
        <v>Jul</v>
      </c>
      <c r="U660" t="str">
        <f t="shared" si="54"/>
        <v>2024</v>
      </c>
    </row>
    <row r="661" spans="1:21" x14ac:dyDescent="0.25">
      <c r="A661" t="s">
        <v>228</v>
      </c>
      <c r="B661" t="s">
        <v>183</v>
      </c>
      <c r="C661" t="s">
        <v>22</v>
      </c>
      <c r="D661" t="s">
        <v>23</v>
      </c>
      <c r="E661" t="s">
        <v>28</v>
      </c>
      <c r="F661" t="s">
        <v>61</v>
      </c>
      <c r="G661" t="s">
        <v>68</v>
      </c>
      <c r="H661">
        <f t="shared" si="50"/>
        <v>10800</v>
      </c>
      <c r="I661">
        <v>1800</v>
      </c>
      <c r="J661">
        <v>2340</v>
      </c>
      <c r="K661">
        <v>6</v>
      </c>
      <c r="L661" t="s">
        <v>1105</v>
      </c>
      <c r="M661">
        <v>234</v>
      </c>
      <c r="N661" t="s">
        <v>25</v>
      </c>
      <c r="O661">
        <v>14040</v>
      </c>
      <c r="P661">
        <v>3240</v>
      </c>
      <c r="Q661" s="2">
        <v>0.42430555555555555</v>
      </c>
      <c r="R661">
        <f t="shared" si="51"/>
        <v>14040</v>
      </c>
      <c r="S661">
        <f t="shared" si="52"/>
        <v>23</v>
      </c>
      <c r="T661" t="str">
        <f t="shared" si="53"/>
        <v>Jul</v>
      </c>
      <c r="U661" t="str">
        <f t="shared" si="54"/>
        <v>2024</v>
      </c>
    </row>
    <row r="662" spans="1:21" x14ac:dyDescent="0.25">
      <c r="A662" t="s">
        <v>228</v>
      </c>
      <c r="B662" t="s">
        <v>185</v>
      </c>
      <c r="C662" t="s">
        <v>27</v>
      </c>
      <c r="D662" t="s">
        <v>16</v>
      </c>
      <c r="E662" t="s">
        <v>17</v>
      </c>
      <c r="F662" t="s">
        <v>18</v>
      </c>
      <c r="G662" t="s">
        <v>43</v>
      </c>
      <c r="H662">
        <f t="shared" si="50"/>
        <v>60</v>
      </c>
      <c r="I662">
        <v>20</v>
      </c>
      <c r="J662">
        <v>26</v>
      </c>
      <c r="K662">
        <v>3</v>
      </c>
      <c r="L662" t="s">
        <v>1106</v>
      </c>
      <c r="M662">
        <v>3.9</v>
      </c>
      <c r="N662" t="s">
        <v>25</v>
      </c>
      <c r="O662">
        <v>78</v>
      </c>
      <c r="P662">
        <v>18</v>
      </c>
      <c r="Q662" s="2">
        <v>0.65833333333333333</v>
      </c>
      <c r="R662">
        <f t="shared" si="51"/>
        <v>78</v>
      </c>
      <c r="S662">
        <f t="shared" si="52"/>
        <v>23</v>
      </c>
      <c r="T662" t="str">
        <f t="shared" si="53"/>
        <v>Jul</v>
      </c>
      <c r="U662" t="str">
        <f t="shared" si="54"/>
        <v>2024</v>
      </c>
    </row>
    <row r="663" spans="1:21" x14ac:dyDescent="0.25">
      <c r="A663" t="s">
        <v>228</v>
      </c>
      <c r="B663" t="s">
        <v>36</v>
      </c>
      <c r="C663" t="s">
        <v>15</v>
      </c>
      <c r="D663" t="s">
        <v>16</v>
      </c>
      <c r="E663" t="s">
        <v>17</v>
      </c>
      <c r="F663" t="s">
        <v>18</v>
      </c>
      <c r="G663" t="s">
        <v>51</v>
      </c>
      <c r="H663">
        <f t="shared" si="50"/>
        <v>600</v>
      </c>
      <c r="I663">
        <v>60</v>
      </c>
      <c r="J663">
        <v>78</v>
      </c>
      <c r="K663">
        <v>10</v>
      </c>
      <c r="L663" t="s">
        <v>1107</v>
      </c>
      <c r="M663">
        <v>75</v>
      </c>
      <c r="N663" t="s">
        <v>38</v>
      </c>
      <c r="O663">
        <v>750</v>
      </c>
      <c r="P663">
        <v>150</v>
      </c>
      <c r="Q663" s="2">
        <v>0.7402777777777777</v>
      </c>
      <c r="R663">
        <f t="shared" si="51"/>
        <v>780</v>
      </c>
      <c r="S663">
        <f t="shared" si="52"/>
        <v>23</v>
      </c>
      <c r="T663" t="str">
        <f t="shared" si="53"/>
        <v>Jul</v>
      </c>
      <c r="U663" t="str">
        <f t="shared" si="54"/>
        <v>2024</v>
      </c>
    </row>
    <row r="664" spans="1:21" x14ac:dyDescent="0.25">
      <c r="A664" t="s">
        <v>228</v>
      </c>
      <c r="B664" t="s">
        <v>193</v>
      </c>
      <c r="C664" t="s">
        <v>53</v>
      </c>
      <c r="D664" t="s">
        <v>23</v>
      </c>
      <c r="E664" t="s">
        <v>17</v>
      </c>
      <c r="F664" t="s">
        <v>45</v>
      </c>
      <c r="G664" t="s">
        <v>67</v>
      </c>
      <c r="H664">
        <f t="shared" si="50"/>
        <v>14000</v>
      </c>
      <c r="I664">
        <v>3500</v>
      </c>
      <c r="J664">
        <v>4550</v>
      </c>
      <c r="K664">
        <v>4</v>
      </c>
      <c r="L664" t="s">
        <v>1108</v>
      </c>
      <c r="M664">
        <v>455</v>
      </c>
      <c r="N664" t="s">
        <v>20</v>
      </c>
      <c r="O664">
        <v>18200</v>
      </c>
      <c r="P664">
        <v>4200</v>
      </c>
      <c r="Q664" s="2">
        <v>0.49027777777777781</v>
      </c>
      <c r="R664">
        <f t="shared" si="51"/>
        <v>18200</v>
      </c>
      <c r="S664">
        <f t="shared" si="52"/>
        <v>23</v>
      </c>
      <c r="T664" t="str">
        <f t="shared" si="53"/>
        <v>Jul</v>
      </c>
      <c r="U664" t="str">
        <f t="shared" si="54"/>
        <v>2024</v>
      </c>
    </row>
    <row r="665" spans="1:21" x14ac:dyDescent="0.25">
      <c r="A665" t="s">
        <v>228</v>
      </c>
      <c r="B665" t="s">
        <v>157</v>
      </c>
      <c r="C665" t="s">
        <v>15</v>
      </c>
      <c r="D665" t="s">
        <v>16</v>
      </c>
      <c r="E665" t="s">
        <v>28</v>
      </c>
      <c r="F665" t="s">
        <v>45</v>
      </c>
      <c r="G665" t="s">
        <v>76</v>
      </c>
      <c r="H665">
        <f t="shared" si="50"/>
        <v>9600</v>
      </c>
      <c r="I665">
        <v>1200</v>
      </c>
      <c r="J665">
        <v>1560</v>
      </c>
      <c r="K665">
        <v>8</v>
      </c>
      <c r="L665" t="s">
        <v>1109</v>
      </c>
      <c r="M665">
        <v>156</v>
      </c>
      <c r="N665" t="s">
        <v>20</v>
      </c>
      <c r="O665">
        <v>12480</v>
      </c>
      <c r="P665">
        <v>2880</v>
      </c>
      <c r="Q665" s="2">
        <v>0.50486111111111109</v>
      </c>
      <c r="R665">
        <f t="shared" si="51"/>
        <v>12480</v>
      </c>
      <c r="S665">
        <f t="shared" si="52"/>
        <v>23</v>
      </c>
      <c r="T665" t="str">
        <f t="shared" si="53"/>
        <v>Jul</v>
      </c>
      <c r="U665" t="str">
        <f t="shared" si="54"/>
        <v>2024</v>
      </c>
    </row>
    <row r="666" spans="1:21" x14ac:dyDescent="0.25">
      <c r="A666" t="s">
        <v>228</v>
      </c>
      <c r="B666" t="s">
        <v>209</v>
      </c>
      <c r="C666" t="s">
        <v>27</v>
      </c>
      <c r="D666" t="s">
        <v>16</v>
      </c>
      <c r="E666" t="s">
        <v>17</v>
      </c>
      <c r="F666" t="s">
        <v>18</v>
      </c>
      <c r="G666" t="s">
        <v>24</v>
      </c>
      <c r="H666">
        <f t="shared" si="50"/>
        <v>320</v>
      </c>
      <c r="I666">
        <v>80</v>
      </c>
      <c r="J666">
        <v>104</v>
      </c>
      <c r="K666">
        <v>4</v>
      </c>
      <c r="L666" t="s">
        <v>1110</v>
      </c>
      <c r="M666">
        <v>25.76</v>
      </c>
      <c r="N666" t="s">
        <v>20</v>
      </c>
      <c r="O666">
        <v>368</v>
      </c>
      <c r="P666">
        <v>48</v>
      </c>
      <c r="Q666" s="2">
        <v>0.7597222222222223</v>
      </c>
      <c r="R666">
        <f t="shared" si="51"/>
        <v>416</v>
      </c>
      <c r="S666">
        <f t="shared" si="52"/>
        <v>23</v>
      </c>
      <c r="T666" t="str">
        <f t="shared" si="53"/>
        <v>Jul</v>
      </c>
      <c r="U666" t="str">
        <f t="shared" si="54"/>
        <v>2024</v>
      </c>
    </row>
    <row r="667" spans="1:21" x14ac:dyDescent="0.25">
      <c r="A667" t="s">
        <v>228</v>
      </c>
      <c r="B667" t="s">
        <v>168</v>
      </c>
      <c r="C667" t="s">
        <v>27</v>
      </c>
      <c r="D667" t="s">
        <v>23</v>
      </c>
      <c r="E667" t="s">
        <v>17</v>
      </c>
      <c r="F667" t="s">
        <v>29</v>
      </c>
      <c r="G667" t="s">
        <v>207</v>
      </c>
      <c r="H667">
        <f t="shared" si="50"/>
        <v>35</v>
      </c>
      <c r="I667">
        <v>35</v>
      </c>
      <c r="J667">
        <v>46</v>
      </c>
      <c r="K667">
        <v>1</v>
      </c>
      <c r="L667" t="s">
        <v>1111</v>
      </c>
      <c r="M667">
        <v>5.04</v>
      </c>
      <c r="N667" t="s">
        <v>20</v>
      </c>
      <c r="O667">
        <v>42</v>
      </c>
      <c r="P667">
        <v>7</v>
      </c>
      <c r="Q667" s="2">
        <v>0.61458333333333337</v>
      </c>
      <c r="R667">
        <f t="shared" si="51"/>
        <v>46</v>
      </c>
      <c r="S667">
        <f t="shared" si="52"/>
        <v>23</v>
      </c>
      <c r="T667" t="str">
        <f t="shared" si="53"/>
        <v>Jul</v>
      </c>
      <c r="U667" t="str">
        <f t="shared" si="54"/>
        <v>2024</v>
      </c>
    </row>
    <row r="668" spans="1:21" x14ac:dyDescent="0.25">
      <c r="A668" t="s">
        <v>228</v>
      </c>
      <c r="B668" t="s">
        <v>55</v>
      </c>
      <c r="C668" t="s">
        <v>15</v>
      </c>
      <c r="D668" t="s">
        <v>23</v>
      </c>
      <c r="E668" t="s">
        <v>28</v>
      </c>
      <c r="F668" t="s">
        <v>45</v>
      </c>
      <c r="G668" t="s">
        <v>58</v>
      </c>
      <c r="H668">
        <f t="shared" si="50"/>
        <v>50000</v>
      </c>
      <c r="I668">
        <v>25000</v>
      </c>
      <c r="J668">
        <v>32500</v>
      </c>
      <c r="K668">
        <v>2</v>
      </c>
      <c r="L668" t="s">
        <v>1112</v>
      </c>
      <c r="M668">
        <v>4875</v>
      </c>
      <c r="N668" t="s">
        <v>20</v>
      </c>
      <c r="O668">
        <v>65000</v>
      </c>
      <c r="P668">
        <v>15000</v>
      </c>
      <c r="Q668" s="2">
        <v>0.48541666666666666</v>
      </c>
      <c r="R668">
        <f t="shared" si="51"/>
        <v>65000</v>
      </c>
      <c r="S668">
        <f t="shared" si="52"/>
        <v>23</v>
      </c>
      <c r="T668" t="str">
        <f t="shared" si="53"/>
        <v>Jul</v>
      </c>
      <c r="U668" t="str">
        <f t="shared" si="54"/>
        <v>2024</v>
      </c>
    </row>
    <row r="669" spans="1:21" x14ac:dyDescent="0.25">
      <c r="A669" t="s">
        <v>228</v>
      </c>
      <c r="B669" t="s">
        <v>220</v>
      </c>
      <c r="C669" t="s">
        <v>27</v>
      </c>
      <c r="D669" t="s">
        <v>16</v>
      </c>
      <c r="E669" t="s">
        <v>28</v>
      </c>
      <c r="F669" t="s">
        <v>18</v>
      </c>
      <c r="G669" t="s">
        <v>24</v>
      </c>
      <c r="H669">
        <f t="shared" si="50"/>
        <v>640</v>
      </c>
      <c r="I669">
        <v>80</v>
      </c>
      <c r="J669">
        <v>104</v>
      </c>
      <c r="K669">
        <v>8</v>
      </c>
      <c r="L669" t="s">
        <v>1113</v>
      </c>
      <c r="M669">
        <v>41.6</v>
      </c>
      <c r="N669" t="s">
        <v>25</v>
      </c>
      <c r="O669">
        <v>832</v>
      </c>
      <c r="P669">
        <v>192</v>
      </c>
      <c r="Q669" s="2">
        <v>0.65555555555555556</v>
      </c>
      <c r="R669">
        <f t="shared" si="51"/>
        <v>832</v>
      </c>
      <c r="S669">
        <f t="shared" si="52"/>
        <v>23</v>
      </c>
      <c r="T669" t="str">
        <f t="shared" si="53"/>
        <v>Jul</v>
      </c>
      <c r="U669" t="str">
        <f t="shared" si="54"/>
        <v>2024</v>
      </c>
    </row>
    <row r="670" spans="1:21" x14ac:dyDescent="0.25">
      <c r="A670" t="s">
        <v>229</v>
      </c>
      <c r="B670" t="s">
        <v>140</v>
      </c>
      <c r="C670" t="s">
        <v>27</v>
      </c>
      <c r="D670" t="s">
        <v>16</v>
      </c>
      <c r="E670" t="s">
        <v>17</v>
      </c>
      <c r="F670" t="s">
        <v>29</v>
      </c>
      <c r="G670" t="s">
        <v>30</v>
      </c>
      <c r="H670">
        <f t="shared" si="50"/>
        <v>900</v>
      </c>
      <c r="I670">
        <v>180</v>
      </c>
      <c r="J670">
        <v>234</v>
      </c>
      <c r="K670">
        <v>5</v>
      </c>
      <c r="L670" t="s">
        <v>1114</v>
      </c>
      <c r="M670">
        <v>100</v>
      </c>
      <c r="N670" t="s">
        <v>38</v>
      </c>
      <c r="O670">
        <v>1170</v>
      </c>
      <c r="P670">
        <v>270</v>
      </c>
      <c r="Q670" s="2">
        <v>0.54583333333333328</v>
      </c>
      <c r="R670">
        <f t="shared" si="51"/>
        <v>1170</v>
      </c>
      <c r="S670">
        <f t="shared" si="52"/>
        <v>24</v>
      </c>
      <c r="T670" t="str">
        <f t="shared" si="53"/>
        <v>Jul</v>
      </c>
      <c r="U670" t="str">
        <f t="shared" si="54"/>
        <v>2024</v>
      </c>
    </row>
    <row r="671" spans="1:21" x14ac:dyDescent="0.25">
      <c r="A671" t="s">
        <v>229</v>
      </c>
      <c r="B671" t="s">
        <v>98</v>
      </c>
      <c r="C671" t="s">
        <v>66</v>
      </c>
      <c r="D671" t="s">
        <v>16</v>
      </c>
      <c r="E671" t="s">
        <v>28</v>
      </c>
      <c r="F671" t="s">
        <v>61</v>
      </c>
      <c r="G671" t="s">
        <v>108</v>
      </c>
      <c r="H671">
        <f t="shared" si="50"/>
        <v>7500</v>
      </c>
      <c r="I671">
        <v>1500</v>
      </c>
      <c r="J671">
        <v>1950</v>
      </c>
      <c r="K671">
        <v>5</v>
      </c>
      <c r="L671" t="s">
        <v>1115</v>
      </c>
      <c r="M671">
        <v>195</v>
      </c>
      <c r="N671" t="s">
        <v>25</v>
      </c>
      <c r="O671">
        <v>9000</v>
      </c>
      <c r="P671">
        <v>1500</v>
      </c>
      <c r="Q671" s="2">
        <v>0.86319444444444438</v>
      </c>
      <c r="R671">
        <f t="shared" si="51"/>
        <v>9750</v>
      </c>
      <c r="S671">
        <f t="shared" si="52"/>
        <v>24</v>
      </c>
      <c r="T671" t="str">
        <f t="shared" si="53"/>
        <v>Jul</v>
      </c>
      <c r="U671" t="str">
        <f t="shared" si="54"/>
        <v>2024</v>
      </c>
    </row>
    <row r="672" spans="1:21" x14ac:dyDescent="0.25">
      <c r="A672" t="s">
        <v>229</v>
      </c>
      <c r="B672" t="s">
        <v>99</v>
      </c>
      <c r="C672" t="s">
        <v>15</v>
      </c>
      <c r="D672" t="s">
        <v>16</v>
      </c>
      <c r="E672" t="s">
        <v>28</v>
      </c>
      <c r="F672" t="s">
        <v>18</v>
      </c>
      <c r="G672" t="s">
        <v>34</v>
      </c>
      <c r="H672">
        <f t="shared" si="50"/>
        <v>280</v>
      </c>
      <c r="I672">
        <v>40</v>
      </c>
      <c r="J672">
        <v>52</v>
      </c>
      <c r="K672">
        <v>7</v>
      </c>
      <c r="L672" t="s">
        <v>1116</v>
      </c>
      <c r="M672">
        <v>23.52</v>
      </c>
      <c r="N672" t="s">
        <v>20</v>
      </c>
      <c r="O672">
        <v>336</v>
      </c>
      <c r="P672">
        <v>56</v>
      </c>
      <c r="Q672" s="2">
        <v>0.59652777777777777</v>
      </c>
      <c r="R672">
        <f t="shared" si="51"/>
        <v>364</v>
      </c>
      <c r="S672">
        <f t="shared" si="52"/>
        <v>24</v>
      </c>
      <c r="T672" t="str">
        <f t="shared" si="53"/>
        <v>Jul</v>
      </c>
      <c r="U672" t="str">
        <f t="shared" si="54"/>
        <v>2024</v>
      </c>
    </row>
    <row r="673" spans="1:21" x14ac:dyDescent="0.25">
      <c r="A673" t="s">
        <v>229</v>
      </c>
      <c r="B673" t="s">
        <v>129</v>
      </c>
      <c r="C673" t="s">
        <v>27</v>
      </c>
      <c r="D673" t="s">
        <v>16</v>
      </c>
      <c r="E673" t="s">
        <v>28</v>
      </c>
      <c r="F673" t="s">
        <v>18</v>
      </c>
      <c r="G673" t="s">
        <v>51</v>
      </c>
      <c r="H673">
        <f t="shared" si="50"/>
        <v>360</v>
      </c>
      <c r="I673">
        <v>60</v>
      </c>
      <c r="J673">
        <v>78</v>
      </c>
      <c r="K673">
        <v>6</v>
      </c>
      <c r="L673" t="s">
        <v>1117</v>
      </c>
      <c r="M673">
        <v>22.5</v>
      </c>
      <c r="N673" t="s">
        <v>25</v>
      </c>
      <c r="O673">
        <v>450</v>
      </c>
      <c r="P673">
        <v>90</v>
      </c>
      <c r="Q673" s="2">
        <v>0.41736111111111113</v>
      </c>
      <c r="R673">
        <f t="shared" si="51"/>
        <v>468</v>
      </c>
      <c r="S673">
        <f t="shared" si="52"/>
        <v>24</v>
      </c>
      <c r="T673" t="str">
        <f t="shared" si="53"/>
        <v>Jul</v>
      </c>
      <c r="U673" t="str">
        <f t="shared" si="54"/>
        <v>2024</v>
      </c>
    </row>
    <row r="674" spans="1:21" x14ac:dyDescent="0.25">
      <c r="A674" t="s">
        <v>229</v>
      </c>
      <c r="B674" t="s">
        <v>184</v>
      </c>
      <c r="C674" t="s">
        <v>27</v>
      </c>
      <c r="D674" t="s">
        <v>16</v>
      </c>
      <c r="E674" t="s">
        <v>17</v>
      </c>
      <c r="F674" t="s">
        <v>45</v>
      </c>
      <c r="G674" t="s">
        <v>71</v>
      </c>
      <c r="H674">
        <f t="shared" si="50"/>
        <v>6600</v>
      </c>
      <c r="I674">
        <v>2200</v>
      </c>
      <c r="J674">
        <v>2860</v>
      </c>
      <c r="K674">
        <v>3</v>
      </c>
      <c r="L674" t="s">
        <v>1118</v>
      </c>
      <c r="M674">
        <v>286</v>
      </c>
      <c r="N674" t="s">
        <v>25</v>
      </c>
      <c r="O674">
        <v>8580</v>
      </c>
      <c r="P674">
        <v>1980</v>
      </c>
      <c r="Q674" s="2">
        <v>0.8125</v>
      </c>
      <c r="R674">
        <f t="shared" si="51"/>
        <v>8580</v>
      </c>
      <c r="S674">
        <f t="shared" si="52"/>
        <v>24</v>
      </c>
      <c r="T674" t="str">
        <f t="shared" si="53"/>
        <v>Jul</v>
      </c>
      <c r="U674" t="str">
        <f t="shared" si="54"/>
        <v>2024</v>
      </c>
    </row>
    <row r="675" spans="1:21" x14ac:dyDescent="0.25">
      <c r="A675" t="s">
        <v>229</v>
      </c>
      <c r="B675" t="s">
        <v>131</v>
      </c>
      <c r="C675" t="s">
        <v>27</v>
      </c>
      <c r="D675" t="s">
        <v>16</v>
      </c>
      <c r="E675" t="s">
        <v>28</v>
      </c>
      <c r="F675" t="s">
        <v>61</v>
      </c>
      <c r="G675" t="s">
        <v>62</v>
      </c>
      <c r="H675">
        <f t="shared" si="50"/>
        <v>7200</v>
      </c>
      <c r="I675">
        <v>900</v>
      </c>
      <c r="J675">
        <v>1170</v>
      </c>
      <c r="K675">
        <v>8</v>
      </c>
      <c r="L675" t="s">
        <v>1119</v>
      </c>
      <c r="M675">
        <v>117</v>
      </c>
      <c r="N675" t="s">
        <v>25</v>
      </c>
      <c r="O675">
        <v>9000</v>
      </c>
      <c r="P675">
        <v>1800</v>
      </c>
      <c r="Q675" s="2">
        <v>0.69027777777777777</v>
      </c>
      <c r="R675">
        <f t="shared" si="51"/>
        <v>9360</v>
      </c>
      <c r="S675">
        <f t="shared" si="52"/>
        <v>24</v>
      </c>
      <c r="T675" t="str">
        <f t="shared" si="53"/>
        <v>Jul</v>
      </c>
      <c r="U675" t="str">
        <f t="shared" si="54"/>
        <v>2024</v>
      </c>
    </row>
    <row r="676" spans="1:21" x14ac:dyDescent="0.25">
      <c r="A676" t="s">
        <v>229</v>
      </c>
      <c r="B676" t="s">
        <v>63</v>
      </c>
      <c r="C676" t="s">
        <v>42</v>
      </c>
      <c r="D676" t="s">
        <v>16</v>
      </c>
      <c r="E676" t="s">
        <v>28</v>
      </c>
      <c r="F676" t="s">
        <v>45</v>
      </c>
      <c r="G676" t="s">
        <v>54</v>
      </c>
      <c r="H676">
        <f t="shared" si="50"/>
        <v>6400</v>
      </c>
      <c r="I676">
        <v>800</v>
      </c>
      <c r="J676">
        <v>1040</v>
      </c>
      <c r="K676">
        <v>8</v>
      </c>
      <c r="L676" t="s">
        <v>1120</v>
      </c>
      <c r="M676">
        <v>104</v>
      </c>
      <c r="N676" t="s">
        <v>38</v>
      </c>
      <c r="O676">
        <v>7680</v>
      </c>
      <c r="P676">
        <v>1280</v>
      </c>
      <c r="Q676" s="2">
        <v>0.54861111111111105</v>
      </c>
      <c r="R676">
        <f t="shared" si="51"/>
        <v>8320</v>
      </c>
      <c r="S676">
        <f t="shared" si="52"/>
        <v>24</v>
      </c>
      <c r="T676" t="str">
        <f t="shared" si="53"/>
        <v>Jul</v>
      </c>
      <c r="U676" t="str">
        <f t="shared" si="54"/>
        <v>2024</v>
      </c>
    </row>
    <row r="677" spans="1:21" x14ac:dyDescent="0.25">
      <c r="A677" t="s">
        <v>229</v>
      </c>
      <c r="B677" t="s">
        <v>194</v>
      </c>
      <c r="C677" t="s">
        <v>115</v>
      </c>
      <c r="D677" t="s">
        <v>16</v>
      </c>
      <c r="E677" t="s">
        <v>17</v>
      </c>
      <c r="F677" t="s">
        <v>48</v>
      </c>
      <c r="G677" t="s">
        <v>85</v>
      </c>
      <c r="H677">
        <f t="shared" si="50"/>
        <v>2250</v>
      </c>
      <c r="I677">
        <v>450</v>
      </c>
      <c r="J677">
        <v>585</v>
      </c>
      <c r="K677">
        <v>5</v>
      </c>
      <c r="L677" t="s">
        <v>1121</v>
      </c>
      <c r="M677">
        <v>100</v>
      </c>
      <c r="N677" t="s">
        <v>20</v>
      </c>
      <c r="O677">
        <v>2812.5</v>
      </c>
      <c r="P677">
        <v>562.5</v>
      </c>
      <c r="Q677" s="2">
        <v>0.71527777777777779</v>
      </c>
      <c r="R677">
        <f t="shared" si="51"/>
        <v>2925</v>
      </c>
      <c r="S677">
        <f t="shared" si="52"/>
        <v>24</v>
      </c>
      <c r="T677" t="str">
        <f t="shared" si="53"/>
        <v>Jul</v>
      </c>
      <c r="U677" t="str">
        <f t="shared" si="54"/>
        <v>2024</v>
      </c>
    </row>
    <row r="678" spans="1:21" x14ac:dyDescent="0.25">
      <c r="A678" t="s">
        <v>229</v>
      </c>
      <c r="B678" t="s">
        <v>208</v>
      </c>
      <c r="C678" t="s">
        <v>27</v>
      </c>
      <c r="D678" t="s">
        <v>16</v>
      </c>
      <c r="E678" t="s">
        <v>28</v>
      </c>
      <c r="F678" t="s">
        <v>18</v>
      </c>
      <c r="G678" t="s">
        <v>24</v>
      </c>
      <c r="H678">
        <f t="shared" si="50"/>
        <v>560</v>
      </c>
      <c r="I678">
        <v>80</v>
      </c>
      <c r="J678">
        <v>104</v>
      </c>
      <c r="K678">
        <v>7</v>
      </c>
      <c r="L678" t="s">
        <v>1122</v>
      </c>
      <c r="M678">
        <v>36.4</v>
      </c>
      <c r="N678" t="s">
        <v>25</v>
      </c>
      <c r="O678">
        <v>728</v>
      </c>
      <c r="P678">
        <v>168</v>
      </c>
      <c r="Q678" s="2">
        <v>0.43194444444444446</v>
      </c>
      <c r="R678">
        <f t="shared" si="51"/>
        <v>728</v>
      </c>
      <c r="S678">
        <f t="shared" si="52"/>
        <v>24</v>
      </c>
      <c r="T678" t="str">
        <f t="shared" si="53"/>
        <v>Jul</v>
      </c>
      <c r="U678" t="str">
        <f t="shared" si="54"/>
        <v>2024</v>
      </c>
    </row>
    <row r="679" spans="1:21" x14ac:dyDescent="0.25">
      <c r="A679" t="s">
        <v>229</v>
      </c>
      <c r="B679" t="s">
        <v>31</v>
      </c>
      <c r="C679" t="s">
        <v>27</v>
      </c>
      <c r="D679" t="s">
        <v>16</v>
      </c>
      <c r="E679" t="s">
        <v>17</v>
      </c>
      <c r="F679" t="s">
        <v>29</v>
      </c>
      <c r="G679" t="s">
        <v>207</v>
      </c>
      <c r="H679">
        <f t="shared" si="50"/>
        <v>210</v>
      </c>
      <c r="I679">
        <v>35</v>
      </c>
      <c r="J679">
        <v>46</v>
      </c>
      <c r="K679">
        <v>6</v>
      </c>
      <c r="L679" t="s">
        <v>1123</v>
      </c>
      <c r="M679">
        <v>19.11</v>
      </c>
      <c r="N679" t="s">
        <v>20</v>
      </c>
      <c r="O679">
        <v>273</v>
      </c>
      <c r="P679">
        <v>63</v>
      </c>
      <c r="Q679" s="2">
        <v>0.83124999999999993</v>
      </c>
      <c r="R679">
        <f t="shared" si="51"/>
        <v>276</v>
      </c>
      <c r="S679">
        <f t="shared" si="52"/>
        <v>24</v>
      </c>
      <c r="T679" t="str">
        <f t="shared" si="53"/>
        <v>Jul</v>
      </c>
      <c r="U679" t="str">
        <f t="shared" si="54"/>
        <v>2024</v>
      </c>
    </row>
    <row r="680" spans="1:21" x14ac:dyDescent="0.25">
      <c r="A680" t="s">
        <v>229</v>
      </c>
      <c r="B680" t="s">
        <v>73</v>
      </c>
      <c r="C680" t="s">
        <v>42</v>
      </c>
      <c r="D680" t="s">
        <v>16</v>
      </c>
      <c r="E680" t="s">
        <v>17</v>
      </c>
      <c r="F680" t="s">
        <v>61</v>
      </c>
      <c r="G680" t="s">
        <v>180</v>
      </c>
      <c r="H680">
        <f t="shared" si="50"/>
        <v>2400</v>
      </c>
      <c r="I680">
        <v>600</v>
      </c>
      <c r="J680">
        <v>780</v>
      </c>
      <c r="K680">
        <v>4</v>
      </c>
      <c r="L680" t="s">
        <v>1124</v>
      </c>
      <c r="M680">
        <v>100</v>
      </c>
      <c r="N680" t="s">
        <v>38</v>
      </c>
      <c r="O680">
        <v>3120</v>
      </c>
      <c r="P680">
        <v>720</v>
      </c>
      <c r="Q680" s="2">
        <v>0.81180555555555556</v>
      </c>
      <c r="R680">
        <f t="shared" si="51"/>
        <v>3120</v>
      </c>
      <c r="S680">
        <f t="shared" si="52"/>
        <v>24</v>
      </c>
      <c r="T680" t="str">
        <f t="shared" si="53"/>
        <v>Jul</v>
      </c>
      <c r="U680" t="str">
        <f t="shared" si="54"/>
        <v>2024</v>
      </c>
    </row>
    <row r="681" spans="1:21" x14ac:dyDescent="0.25">
      <c r="A681" t="s">
        <v>229</v>
      </c>
      <c r="B681" t="s">
        <v>216</v>
      </c>
      <c r="C681" t="s">
        <v>27</v>
      </c>
      <c r="D681" t="s">
        <v>23</v>
      </c>
      <c r="E681" t="s">
        <v>28</v>
      </c>
      <c r="F681" t="s">
        <v>48</v>
      </c>
      <c r="G681" t="s">
        <v>85</v>
      </c>
      <c r="H681">
        <f t="shared" si="50"/>
        <v>2250</v>
      </c>
      <c r="I681">
        <v>450</v>
      </c>
      <c r="J681">
        <v>585</v>
      </c>
      <c r="K681">
        <v>5</v>
      </c>
      <c r="L681" t="s">
        <v>1125</v>
      </c>
      <c r="M681">
        <v>100</v>
      </c>
      <c r="N681" t="s">
        <v>20</v>
      </c>
      <c r="O681">
        <v>2925</v>
      </c>
      <c r="P681">
        <v>675</v>
      </c>
      <c r="Q681" s="2">
        <v>0.77083333333333337</v>
      </c>
      <c r="R681">
        <f t="shared" si="51"/>
        <v>2925</v>
      </c>
      <c r="S681">
        <f t="shared" si="52"/>
        <v>24</v>
      </c>
      <c r="T681" t="str">
        <f t="shared" si="53"/>
        <v>Jul</v>
      </c>
      <c r="U681" t="str">
        <f t="shared" si="54"/>
        <v>2024</v>
      </c>
    </row>
    <row r="682" spans="1:21" x14ac:dyDescent="0.25">
      <c r="A682" t="s">
        <v>229</v>
      </c>
      <c r="B682" t="s">
        <v>191</v>
      </c>
      <c r="C682" t="s">
        <v>27</v>
      </c>
      <c r="D682" t="s">
        <v>16</v>
      </c>
      <c r="E682" t="s">
        <v>17</v>
      </c>
      <c r="F682" t="s">
        <v>18</v>
      </c>
      <c r="G682" t="s">
        <v>19</v>
      </c>
      <c r="H682">
        <f t="shared" si="50"/>
        <v>1500</v>
      </c>
      <c r="I682">
        <v>250</v>
      </c>
      <c r="J682">
        <v>325</v>
      </c>
      <c r="K682">
        <v>6</v>
      </c>
      <c r="L682" t="s">
        <v>1126</v>
      </c>
      <c r="M682">
        <v>100</v>
      </c>
      <c r="N682" t="s">
        <v>38</v>
      </c>
      <c r="O682">
        <v>1875</v>
      </c>
      <c r="P682">
        <v>375</v>
      </c>
      <c r="Q682" s="2">
        <v>0.6020833333333333</v>
      </c>
      <c r="R682">
        <f t="shared" si="51"/>
        <v>1950</v>
      </c>
      <c r="S682">
        <f t="shared" si="52"/>
        <v>24</v>
      </c>
      <c r="T682" t="str">
        <f t="shared" si="53"/>
        <v>Jul</v>
      </c>
      <c r="U682" t="str">
        <f t="shared" si="54"/>
        <v>2024</v>
      </c>
    </row>
    <row r="683" spans="1:21" x14ac:dyDescent="0.25">
      <c r="A683" t="s">
        <v>229</v>
      </c>
      <c r="B683" t="s">
        <v>200</v>
      </c>
      <c r="C683" t="s">
        <v>27</v>
      </c>
      <c r="D683" t="s">
        <v>23</v>
      </c>
      <c r="E683" t="s">
        <v>28</v>
      </c>
      <c r="F683" t="s">
        <v>29</v>
      </c>
      <c r="G683" t="s">
        <v>138</v>
      </c>
      <c r="H683">
        <f t="shared" si="50"/>
        <v>250</v>
      </c>
      <c r="I683">
        <v>50</v>
      </c>
      <c r="J683">
        <v>65</v>
      </c>
      <c r="K683">
        <v>5</v>
      </c>
      <c r="L683" t="s">
        <v>1127</v>
      </c>
      <c r="M683">
        <v>32.5</v>
      </c>
      <c r="N683" t="s">
        <v>25</v>
      </c>
      <c r="O683">
        <v>325</v>
      </c>
      <c r="P683">
        <v>75</v>
      </c>
      <c r="Q683" s="2">
        <v>0.58124999999999993</v>
      </c>
      <c r="R683">
        <f t="shared" si="51"/>
        <v>325</v>
      </c>
      <c r="S683">
        <f t="shared" si="52"/>
        <v>24</v>
      </c>
      <c r="T683" t="str">
        <f t="shared" si="53"/>
        <v>Jul</v>
      </c>
      <c r="U683" t="str">
        <f t="shared" si="54"/>
        <v>2024</v>
      </c>
    </row>
    <row r="684" spans="1:21" x14ac:dyDescent="0.25">
      <c r="A684" t="s">
        <v>229</v>
      </c>
      <c r="B684" t="s">
        <v>79</v>
      </c>
      <c r="C684" t="s">
        <v>27</v>
      </c>
      <c r="D684" t="s">
        <v>16</v>
      </c>
      <c r="E684" t="s">
        <v>28</v>
      </c>
      <c r="F684" t="s">
        <v>18</v>
      </c>
      <c r="G684" t="s">
        <v>32</v>
      </c>
      <c r="H684">
        <f t="shared" si="50"/>
        <v>200</v>
      </c>
      <c r="I684">
        <v>100</v>
      </c>
      <c r="J684">
        <v>130</v>
      </c>
      <c r="K684">
        <v>2</v>
      </c>
      <c r="L684" t="s">
        <v>1128</v>
      </c>
      <c r="M684">
        <v>26</v>
      </c>
      <c r="N684" t="s">
        <v>38</v>
      </c>
      <c r="O684">
        <v>260</v>
      </c>
      <c r="P684">
        <v>60</v>
      </c>
      <c r="Q684" s="2">
        <v>0.82152777777777775</v>
      </c>
      <c r="R684">
        <f t="shared" si="51"/>
        <v>260</v>
      </c>
      <c r="S684">
        <f t="shared" si="52"/>
        <v>24</v>
      </c>
      <c r="T684" t="str">
        <f t="shared" si="53"/>
        <v>Jul</v>
      </c>
      <c r="U684" t="str">
        <f t="shared" si="54"/>
        <v>2024</v>
      </c>
    </row>
    <row r="685" spans="1:21" x14ac:dyDescent="0.25">
      <c r="A685" t="s">
        <v>229</v>
      </c>
      <c r="B685" t="s">
        <v>166</v>
      </c>
      <c r="C685" t="s">
        <v>15</v>
      </c>
      <c r="D685" t="s">
        <v>16</v>
      </c>
      <c r="E685" t="s">
        <v>17</v>
      </c>
      <c r="F685" t="s">
        <v>45</v>
      </c>
      <c r="G685" t="s">
        <v>67</v>
      </c>
      <c r="H685">
        <f t="shared" si="50"/>
        <v>21000</v>
      </c>
      <c r="I685">
        <v>3500</v>
      </c>
      <c r="J685">
        <v>4550</v>
      </c>
      <c r="K685">
        <v>6</v>
      </c>
      <c r="L685" t="s">
        <v>1129</v>
      </c>
      <c r="M685">
        <v>455</v>
      </c>
      <c r="N685" t="s">
        <v>25</v>
      </c>
      <c r="O685">
        <v>27300</v>
      </c>
      <c r="P685">
        <v>6300</v>
      </c>
      <c r="Q685" s="2">
        <v>0.42430555555555555</v>
      </c>
      <c r="R685">
        <f t="shared" si="51"/>
        <v>27300</v>
      </c>
      <c r="S685">
        <f t="shared" si="52"/>
        <v>24</v>
      </c>
      <c r="T685" t="str">
        <f t="shared" si="53"/>
        <v>Jul</v>
      </c>
      <c r="U685" t="str">
        <f t="shared" si="54"/>
        <v>2024</v>
      </c>
    </row>
    <row r="686" spans="1:21" x14ac:dyDescent="0.25">
      <c r="A686" t="s">
        <v>229</v>
      </c>
      <c r="B686" t="s">
        <v>173</v>
      </c>
      <c r="C686" t="s">
        <v>115</v>
      </c>
      <c r="D686" t="s">
        <v>16</v>
      </c>
      <c r="E686" t="s">
        <v>28</v>
      </c>
      <c r="F686" t="s">
        <v>18</v>
      </c>
      <c r="G686" t="s">
        <v>100</v>
      </c>
      <c r="H686">
        <f t="shared" si="50"/>
        <v>200</v>
      </c>
      <c r="I686">
        <v>40</v>
      </c>
      <c r="J686">
        <v>52</v>
      </c>
      <c r="K686">
        <v>5</v>
      </c>
      <c r="L686" t="s">
        <v>1130</v>
      </c>
      <c r="M686">
        <v>24</v>
      </c>
      <c r="N686" t="s">
        <v>38</v>
      </c>
      <c r="O686">
        <v>240</v>
      </c>
      <c r="P686">
        <v>40</v>
      </c>
      <c r="Q686" s="2">
        <v>0.57361111111111118</v>
      </c>
      <c r="R686">
        <f t="shared" si="51"/>
        <v>260</v>
      </c>
      <c r="S686">
        <f t="shared" si="52"/>
        <v>24</v>
      </c>
      <c r="T686" t="str">
        <f t="shared" si="53"/>
        <v>Jul</v>
      </c>
      <c r="U686" t="str">
        <f t="shared" si="54"/>
        <v>2024</v>
      </c>
    </row>
    <row r="687" spans="1:21" x14ac:dyDescent="0.25">
      <c r="A687" t="s">
        <v>229</v>
      </c>
      <c r="B687" t="s">
        <v>144</v>
      </c>
      <c r="C687" t="s">
        <v>27</v>
      </c>
      <c r="D687" t="s">
        <v>16</v>
      </c>
      <c r="E687" t="s">
        <v>17</v>
      </c>
      <c r="F687" t="s">
        <v>45</v>
      </c>
      <c r="G687" t="s">
        <v>58</v>
      </c>
      <c r="H687">
        <f t="shared" si="50"/>
        <v>150000</v>
      </c>
      <c r="I687">
        <v>25000</v>
      </c>
      <c r="J687">
        <v>32500</v>
      </c>
      <c r="K687">
        <v>6</v>
      </c>
      <c r="L687" t="s">
        <v>1131</v>
      </c>
      <c r="M687">
        <v>4875</v>
      </c>
      <c r="N687" t="s">
        <v>38</v>
      </c>
      <c r="O687">
        <v>187500</v>
      </c>
      <c r="P687">
        <v>37500</v>
      </c>
      <c r="Q687" s="2">
        <v>0.51527777777777783</v>
      </c>
      <c r="R687">
        <f t="shared" si="51"/>
        <v>195000</v>
      </c>
      <c r="S687">
        <f t="shared" si="52"/>
        <v>24</v>
      </c>
      <c r="T687" t="str">
        <f t="shared" si="53"/>
        <v>Jul</v>
      </c>
      <c r="U687" t="str">
        <f t="shared" si="54"/>
        <v>2024</v>
      </c>
    </row>
    <row r="688" spans="1:21" x14ac:dyDescent="0.25">
      <c r="A688" t="s">
        <v>229</v>
      </c>
      <c r="B688" t="s">
        <v>192</v>
      </c>
      <c r="C688" t="s">
        <v>91</v>
      </c>
      <c r="D688" t="s">
        <v>16</v>
      </c>
      <c r="E688" t="s">
        <v>28</v>
      </c>
      <c r="F688" t="s">
        <v>45</v>
      </c>
      <c r="G688" t="s">
        <v>76</v>
      </c>
      <c r="H688">
        <f t="shared" si="50"/>
        <v>9600</v>
      </c>
      <c r="I688">
        <v>1200</v>
      </c>
      <c r="J688">
        <v>1560</v>
      </c>
      <c r="K688">
        <v>8</v>
      </c>
      <c r="L688" t="s">
        <v>1132</v>
      </c>
      <c r="M688">
        <v>156</v>
      </c>
      <c r="N688" t="s">
        <v>25</v>
      </c>
      <c r="O688">
        <v>12000</v>
      </c>
      <c r="P688">
        <v>2400</v>
      </c>
      <c r="Q688" s="2">
        <v>0.80555555555555547</v>
      </c>
      <c r="R688">
        <f t="shared" si="51"/>
        <v>12480</v>
      </c>
      <c r="S688">
        <f t="shared" si="52"/>
        <v>24</v>
      </c>
      <c r="T688" t="str">
        <f t="shared" si="53"/>
        <v>Jul</v>
      </c>
      <c r="U688" t="str">
        <f t="shared" si="54"/>
        <v>2024</v>
      </c>
    </row>
    <row r="689" spans="1:21" x14ac:dyDescent="0.25">
      <c r="A689" t="s">
        <v>229</v>
      </c>
      <c r="B689" t="s">
        <v>187</v>
      </c>
      <c r="C689" t="s">
        <v>53</v>
      </c>
      <c r="D689" t="s">
        <v>16</v>
      </c>
      <c r="E689" t="s">
        <v>17</v>
      </c>
      <c r="F689" t="s">
        <v>61</v>
      </c>
      <c r="G689" t="s">
        <v>68</v>
      </c>
      <c r="H689">
        <f t="shared" si="50"/>
        <v>1800</v>
      </c>
      <c r="I689">
        <v>1800</v>
      </c>
      <c r="J689">
        <v>2340</v>
      </c>
      <c r="K689">
        <v>1</v>
      </c>
      <c r="L689" t="s">
        <v>1133</v>
      </c>
      <c r="M689">
        <v>108</v>
      </c>
      <c r="N689" t="s">
        <v>25</v>
      </c>
      <c r="O689">
        <v>2160</v>
      </c>
      <c r="P689">
        <v>360</v>
      </c>
      <c r="Q689" s="2">
        <v>0.54027777777777775</v>
      </c>
      <c r="R689">
        <f t="shared" si="51"/>
        <v>2340</v>
      </c>
      <c r="S689">
        <f t="shared" si="52"/>
        <v>24</v>
      </c>
      <c r="T689" t="str">
        <f t="shared" si="53"/>
        <v>Jul</v>
      </c>
      <c r="U689" t="str">
        <f t="shared" si="54"/>
        <v>2024</v>
      </c>
    </row>
    <row r="690" spans="1:21" x14ac:dyDescent="0.25">
      <c r="A690" t="s">
        <v>229</v>
      </c>
      <c r="B690" t="s">
        <v>136</v>
      </c>
      <c r="C690" t="s">
        <v>15</v>
      </c>
      <c r="D690" t="s">
        <v>16</v>
      </c>
      <c r="E690" t="s">
        <v>28</v>
      </c>
      <c r="F690" t="s">
        <v>18</v>
      </c>
      <c r="G690" t="s">
        <v>130</v>
      </c>
      <c r="H690">
        <f t="shared" si="50"/>
        <v>315</v>
      </c>
      <c r="I690">
        <v>45</v>
      </c>
      <c r="J690">
        <v>59</v>
      </c>
      <c r="K690">
        <v>7</v>
      </c>
      <c r="L690" t="s">
        <v>1134</v>
      </c>
      <c r="M690">
        <v>19.6875</v>
      </c>
      <c r="N690" t="s">
        <v>25</v>
      </c>
      <c r="O690">
        <v>393.75</v>
      </c>
      <c r="P690">
        <v>78.75</v>
      </c>
      <c r="Q690" s="2">
        <v>0.4993055555555555</v>
      </c>
      <c r="R690">
        <f t="shared" si="51"/>
        <v>413</v>
      </c>
      <c r="S690">
        <f t="shared" si="52"/>
        <v>24</v>
      </c>
      <c r="T690" t="str">
        <f t="shared" si="53"/>
        <v>Jul</v>
      </c>
      <c r="U690" t="str">
        <f t="shared" si="54"/>
        <v>2024</v>
      </c>
    </row>
    <row r="691" spans="1:21" x14ac:dyDescent="0.25">
      <c r="A691" t="s">
        <v>230</v>
      </c>
      <c r="B691" t="s">
        <v>206</v>
      </c>
      <c r="C691" t="s">
        <v>22</v>
      </c>
      <c r="D691" t="s">
        <v>16</v>
      </c>
      <c r="E691" t="s">
        <v>28</v>
      </c>
      <c r="F691" t="s">
        <v>61</v>
      </c>
      <c r="G691" t="s">
        <v>117</v>
      </c>
      <c r="H691">
        <f t="shared" si="50"/>
        <v>5000</v>
      </c>
      <c r="I691">
        <v>2500</v>
      </c>
      <c r="J691">
        <v>3250</v>
      </c>
      <c r="K691">
        <v>2</v>
      </c>
      <c r="L691" t="s">
        <v>1135</v>
      </c>
      <c r="M691">
        <v>325</v>
      </c>
      <c r="N691" t="s">
        <v>25</v>
      </c>
      <c r="O691">
        <v>6500</v>
      </c>
      <c r="P691">
        <v>1500</v>
      </c>
      <c r="Q691" s="2">
        <v>0.74930555555555556</v>
      </c>
      <c r="R691">
        <f t="shared" si="51"/>
        <v>6500</v>
      </c>
      <c r="S691">
        <f t="shared" si="52"/>
        <v>25</v>
      </c>
      <c r="T691" t="str">
        <f t="shared" si="53"/>
        <v>Jul</v>
      </c>
      <c r="U691" t="str">
        <f t="shared" si="54"/>
        <v>2024</v>
      </c>
    </row>
    <row r="692" spans="1:21" x14ac:dyDescent="0.25">
      <c r="A692" t="s">
        <v>230</v>
      </c>
      <c r="B692" t="s">
        <v>139</v>
      </c>
      <c r="C692" t="s">
        <v>27</v>
      </c>
      <c r="D692" t="s">
        <v>16</v>
      </c>
      <c r="E692" t="s">
        <v>28</v>
      </c>
      <c r="F692" t="s">
        <v>29</v>
      </c>
      <c r="G692" t="s">
        <v>138</v>
      </c>
      <c r="H692">
        <f t="shared" si="50"/>
        <v>250</v>
      </c>
      <c r="I692">
        <v>50</v>
      </c>
      <c r="J692">
        <v>65</v>
      </c>
      <c r="K692">
        <v>5</v>
      </c>
      <c r="L692" t="s">
        <v>1136</v>
      </c>
      <c r="M692">
        <v>32.5</v>
      </c>
      <c r="N692" t="s">
        <v>38</v>
      </c>
      <c r="O692">
        <v>325</v>
      </c>
      <c r="P692">
        <v>75</v>
      </c>
      <c r="Q692" s="2">
        <v>0.53541666666666665</v>
      </c>
      <c r="R692">
        <f t="shared" si="51"/>
        <v>325</v>
      </c>
      <c r="S692">
        <f t="shared" si="52"/>
        <v>25</v>
      </c>
      <c r="T692" t="str">
        <f t="shared" si="53"/>
        <v>Jul</v>
      </c>
      <c r="U692" t="str">
        <f t="shared" si="54"/>
        <v>2024</v>
      </c>
    </row>
    <row r="693" spans="1:21" x14ac:dyDescent="0.25">
      <c r="A693" t="s">
        <v>230</v>
      </c>
      <c r="B693" t="s">
        <v>33</v>
      </c>
      <c r="C693" t="s">
        <v>15</v>
      </c>
      <c r="D693" t="s">
        <v>16</v>
      </c>
      <c r="E693" t="s">
        <v>17</v>
      </c>
      <c r="F693" t="s">
        <v>45</v>
      </c>
      <c r="G693" t="s">
        <v>78</v>
      </c>
      <c r="H693">
        <f t="shared" si="50"/>
        <v>90000</v>
      </c>
      <c r="I693">
        <v>18000</v>
      </c>
      <c r="J693">
        <v>23400</v>
      </c>
      <c r="K693">
        <v>5</v>
      </c>
      <c r="L693" t="s">
        <v>1137</v>
      </c>
      <c r="M693">
        <v>3510</v>
      </c>
      <c r="N693" t="s">
        <v>20</v>
      </c>
      <c r="O693">
        <v>117000</v>
      </c>
      <c r="P693">
        <v>27000</v>
      </c>
      <c r="Q693" s="2">
        <v>0.44166666666666665</v>
      </c>
      <c r="R693">
        <f t="shared" si="51"/>
        <v>117000</v>
      </c>
      <c r="S693">
        <f t="shared" si="52"/>
        <v>25</v>
      </c>
      <c r="T693" t="str">
        <f t="shared" si="53"/>
        <v>Jul</v>
      </c>
      <c r="U693" t="str">
        <f t="shared" si="54"/>
        <v>2024</v>
      </c>
    </row>
    <row r="694" spans="1:21" x14ac:dyDescent="0.25">
      <c r="A694" t="s">
        <v>230</v>
      </c>
      <c r="B694" t="s">
        <v>158</v>
      </c>
      <c r="C694" t="s">
        <v>27</v>
      </c>
      <c r="D694" t="s">
        <v>23</v>
      </c>
      <c r="E694" t="s">
        <v>17</v>
      </c>
      <c r="F694" t="s">
        <v>18</v>
      </c>
      <c r="G694" t="s">
        <v>24</v>
      </c>
      <c r="H694">
        <f t="shared" si="50"/>
        <v>480</v>
      </c>
      <c r="I694">
        <v>80</v>
      </c>
      <c r="J694">
        <v>104</v>
      </c>
      <c r="K694">
        <v>6</v>
      </c>
      <c r="L694" t="s">
        <v>1138</v>
      </c>
      <c r="M694">
        <v>93.6</v>
      </c>
      <c r="N694" t="s">
        <v>38</v>
      </c>
      <c r="O694">
        <v>624</v>
      </c>
      <c r="P694">
        <v>144</v>
      </c>
      <c r="Q694" s="2">
        <v>0.56805555555555554</v>
      </c>
      <c r="R694">
        <f t="shared" si="51"/>
        <v>624</v>
      </c>
      <c r="S694">
        <f t="shared" si="52"/>
        <v>25</v>
      </c>
      <c r="T694" t="str">
        <f t="shared" si="53"/>
        <v>Jul</v>
      </c>
      <c r="U694" t="str">
        <f t="shared" si="54"/>
        <v>2024</v>
      </c>
    </row>
    <row r="695" spans="1:21" x14ac:dyDescent="0.25">
      <c r="A695" t="s">
        <v>230</v>
      </c>
      <c r="B695" t="s">
        <v>182</v>
      </c>
      <c r="C695" t="s">
        <v>22</v>
      </c>
      <c r="D695" t="s">
        <v>23</v>
      </c>
      <c r="E695" t="s">
        <v>28</v>
      </c>
      <c r="F695" t="s">
        <v>48</v>
      </c>
      <c r="G695" t="s">
        <v>85</v>
      </c>
      <c r="H695">
        <f t="shared" si="50"/>
        <v>3150</v>
      </c>
      <c r="I695">
        <v>450</v>
      </c>
      <c r="J695">
        <v>585</v>
      </c>
      <c r="K695">
        <v>7</v>
      </c>
      <c r="L695" t="s">
        <v>1139</v>
      </c>
      <c r="M695">
        <v>100</v>
      </c>
      <c r="N695" t="s">
        <v>20</v>
      </c>
      <c r="O695">
        <v>3937.5</v>
      </c>
      <c r="P695">
        <v>787.5</v>
      </c>
      <c r="Q695" s="2">
        <v>0.81874999999999998</v>
      </c>
      <c r="R695">
        <f t="shared" si="51"/>
        <v>4095</v>
      </c>
      <c r="S695">
        <f t="shared" si="52"/>
        <v>25</v>
      </c>
      <c r="T695" t="str">
        <f t="shared" si="53"/>
        <v>Jul</v>
      </c>
      <c r="U695" t="str">
        <f t="shared" si="54"/>
        <v>2024</v>
      </c>
    </row>
    <row r="696" spans="1:21" x14ac:dyDescent="0.25">
      <c r="A696" t="s">
        <v>230</v>
      </c>
      <c r="B696" t="s">
        <v>161</v>
      </c>
      <c r="C696" t="s">
        <v>53</v>
      </c>
      <c r="D696" t="s">
        <v>23</v>
      </c>
      <c r="E696" t="s">
        <v>28</v>
      </c>
      <c r="F696" t="s">
        <v>18</v>
      </c>
      <c r="G696" t="s">
        <v>121</v>
      </c>
      <c r="H696">
        <f t="shared" si="50"/>
        <v>110</v>
      </c>
      <c r="I696">
        <v>55</v>
      </c>
      <c r="J696">
        <v>72</v>
      </c>
      <c r="K696">
        <v>2</v>
      </c>
      <c r="L696" t="s">
        <v>1140</v>
      </c>
      <c r="M696">
        <v>14.3</v>
      </c>
      <c r="N696" t="s">
        <v>25</v>
      </c>
      <c r="O696">
        <v>143</v>
      </c>
      <c r="P696">
        <v>33</v>
      </c>
      <c r="Q696" s="2">
        <v>0.53055555555555556</v>
      </c>
      <c r="R696">
        <f t="shared" si="51"/>
        <v>144</v>
      </c>
      <c r="S696">
        <f t="shared" si="52"/>
        <v>25</v>
      </c>
      <c r="T696" t="str">
        <f t="shared" si="53"/>
        <v>Jul</v>
      </c>
      <c r="U696" t="str">
        <f t="shared" si="54"/>
        <v>2024</v>
      </c>
    </row>
    <row r="697" spans="1:21" x14ac:dyDescent="0.25">
      <c r="A697" t="s">
        <v>230</v>
      </c>
      <c r="B697" t="s">
        <v>88</v>
      </c>
      <c r="C697" t="s">
        <v>27</v>
      </c>
      <c r="D697" t="s">
        <v>16</v>
      </c>
      <c r="E697" t="s">
        <v>17</v>
      </c>
      <c r="F697" t="s">
        <v>18</v>
      </c>
      <c r="G697" t="s">
        <v>24</v>
      </c>
      <c r="H697">
        <f t="shared" si="50"/>
        <v>320</v>
      </c>
      <c r="I697">
        <v>80</v>
      </c>
      <c r="J697">
        <v>104</v>
      </c>
      <c r="K697">
        <v>4</v>
      </c>
      <c r="L697" t="s">
        <v>1141</v>
      </c>
      <c r="M697">
        <v>20</v>
      </c>
      <c r="N697" t="s">
        <v>25</v>
      </c>
      <c r="O697">
        <v>400</v>
      </c>
      <c r="P697">
        <v>80</v>
      </c>
      <c r="Q697" s="2">
        <v>0.5805555555555556</v>
      </c>
      <c r="R697">
        <f t="shared" si="51"/>
        <v>416</v>
      </c>
      <c r="S697">
        <f t="shared" si="52"/>
        <v>25</v>
      </c>
      <c r="T697" t="str">
        <f t="shared" si="53"/>
        <v>Jul</v>
      </c>
      <c r="U697" t="str">
        <f t="shared" si="54"/>
        <v>2024</v>
      </c>
    </row>
    <row r="698" spans="1:21" x14ac:dyDescent="0.25">
      <c r="A698" t="s">
        <v>230</v>
      </c>
      <c r="B698" t="s">
        <v>204</v>
      </c>
      <c r="C698" t="s">
        <v>42</v>
      </c>
      <c r="D698" t="s">
        <v>23</v>
      </c>
      <c r="E698" t="s">
        <v>28</v>
      </c>
      <c r="F698" t="s">
        <v>45</v>
      </c>
      <c r="G698" t="s">
        <v>54</v>
      </c>
      <c r="H698">
        <f t="shared" si="50"/>
        <v>1600</v>
      </c>
      <c r="I698">
        <v>800</v>
      </c>
      <c r="J698">
        <v>1040</v>
      </c>
      <c r="K698">
        <v>2</v>
      </c>
      <c r="L698" t="s">
        <v>1142</v>
      </c>
      <c r="M698">
        <v>104</v>
      </c>
      <c r="N698" t="s">
        <v>20</v>
      </c>
      <c r="O698">
        <v>2080</v>
      </c>
      <c r="P698">
        <v>480</v>
      </c>
      <c r="Q698" s="2">
        <v>0.61249999999999993</v>
      </c>
      <c r="R698">
        <f t="shared" si="51"/>
        <v>2080</v>
      </c>
      <c r="S698">
        <f t="shared" si="52"/>
        <v>25</v>
      </c>
      <c r="T698" t="str">
        <f t="shared" si="53"/>
        <v>Jul</v>
      </c>
      <c r="U698" t="str">
        <f t="shared" si="54"/>
        <v>2024</v>
      </c>
    </row>
    <row r="699" spans="1:21" x14ac:dyDescent="0.25">
      <c r="A699" t="s">
        <v>230</v>
      </c>
      <c r="B699" t="s">
        <v>174</v>
      </c>
      <c r="C699" t="s">
        <v>27</v>
      </c>
      <c r="D699" t="s">
        <v>16</v>
      </c>
      <c r="E699" t="s">
        <v>28</v>
      </c>
      <c r="F699" t="s">
        <v>18</v>
      </c>
      <c r="G699" t="s">
        <v>121</v>
      </c>
      <c r="H699">
        <f t="shared" si="50"/>
        <v>220</v>
      </c>
      <c r="I699">
        <v>55</v>
      </c>
      <c r="J699">
        <v>72</v>
      </c>
      <c r="K699">
        <v>4</v>
      </c>
      <c r="L699" t="s">
        <v>1143</v>
      </c>
      <c r="M699">
        <v>28.6</v>
      </c>
      <c r="N699" t="s">
        <v>38</v>
      </c>
      <c r="O699">
        <v>286</v>
      </c>
      <c r="P699">
        <v>66</v>
      </c>
      <c r="Q699" s="2">
        <v>0.82291666666666663</v>
      </c>
      <c r="R699">
        <f t="shared" si="51"/>
        <v>288</v>
      </c>
      <c r="S699">
        <f t="shared" si="52"/>
        <v>25</v>
      </c>
      <c r="T699" t="str">
        <f t="shared" si="53"/>
        <v>Jul</v>
      </c>
      <c r="U699" t="str">
        <f t="shared" si="54"/>
        <v>2024</v>
      </c>
    </row>
    <row r="700" spans="1:21" x14ac:dyDescent="0.25">
      <c r="A700" t="s">
        <v>230</v>
      </c>
      <c r="B700" t="s">
        <v>161</v>
      </c>
      <c r="C700" t="s">
        <v>53</v>
      </c>
      <c r="D700" t="s">
        <v>16</v>
      </c>
      <c r="E700" t="s">
        <v>17</v>
      </c>
      <c r="F700" t="s">
        <v>29</v>
      </c>
      <c r="G700" t="s">
        <v>160</v>
      </c>
      <c r="H700">
        <f t="shared" si="50"/>
        <v>150</v>
      </c>
      <c r="I700">
        <v>150</v>
      </c>
      <c r="J700">
        <v>195</v>
      </c>
      <c r="K700">
        <v>1</v>
      </c>
      <c r="L700" t="s">
        <v>1144</v>
      </c>
      <c r="M700">
        <v>12.6</v>
      </c>
      <c r="N700" t="s">
        <v>20</v>
      </c>
      <c r="O700">
        <v>180</v>
      </c>
      <c r="P700">
        <v>30</v>
      </c>
      <c r="Q700" s="2">
        <v>0.85138888888888886</v>
      </c>
      <c r="R700">
        <f t="shared" si="51"/>
        <v>195</v>
      </c>
      <c r="S700">
        <f t="shared" si="52"/>
        <v>25</v>
      </c>
      <c r="T700" t="str">
        <f t="shared" si="53"/>
        <v>Jul</v>
      </c>
      <c r="U700" t="str">
        <f t="shared" si="54"/>
        <v>2024</v>
      </c>
    </row>
    <row r="701" spans="1:21" x14ac:dyDescent="0.25">
      <c r="A701" t="s">
        <v>230</v>
      </c>
      <c r="B701" t="s">
        <v>127</v>
      </c>
      <c r="C701" t="s">
        <v>66</v>
      </c>
      <c r="D701" t="s">
        <v>16</v>
      </c>
      <c r="E701" t="s">
        <v>17</v>
      </c>
      <c r="F701" t="s">
        <v>18</v>
      </c>
      <c r="G701" t="s">
        <v>19</v>
      </c>
      <c r="H701">
        <f t="shared" si="50"/>
        <v>2000</v>
      </c>
      <c r="I701">
        <v>250</v>
      </c>
      <c r="J701">
        <v>325</v>
      </c>
      <c r="K701">
        <v>8</v>
      </c>
      <c r="L701" t="s">
        <v>1145</v>
      </c>
      <c r="M701">
        <v>100</v>
      </c>
      <c r="N701" t="s">
        <v>38</v>
      </c>
      <c r="O701">
        <v>2600</v>
      </c>
      <c r="P701">
        <v>600</v>
      </c>
      <c r="Q701" s="2">
        <v>0.82361111111111107</v>
      </c>
      <c r="R701">
        <f t="shared" si="51"/>
        <v>2600</v>
      </c>
      <c r="S701">
        <f t="shared" si="52"/>
        <v>25</v>
      </c>
      <c r="T701" t="str">
        <f t="shared" si="53"/>
        <v>Jul</v>
      </c>
      <c r="U701" t="str">
        <f t="shared" si="54"/>
        <v>2024</v>
      </c>
    </row>
    <row r="702" spans="1:21" x14ac:dyDescent="0.25">
      <c r="A702" t="s">
        <v>230</v>
      </c>
      <c r="B702" t="s">
        <v>200</v>
      </c>
      <c r="C702" t="s">
        <v>27</v>
      </c>
      <c r="D702" t="s">
        <v>16</v>
      </c>
      <c r="E702" t="s">
        <v>17</v>
      </c>
      <c r="F702" t="s">
        <v>18</v>
      </c>
      <c r="G702" t="s">
        <v>100</v>
      </c>
      <c r="H702">
        <f t="shared" si="50"/>
        <v>80</v>
      </c>
      <c r="I702">
        <v>40</v>
      </c>
      <c r="J702">
        <v>52</v>
      </c>
      <c r="K702">
        <v>2</v>
      </c>
      <c r="L702" t="s">
        <v>1146</v>
      </c>
      <c r="M702">
        <v>5.2</v>
      </c>
      <c r="N702" t="s">
        <v>25</v>
      </c>
      <c r="O702">
        <v>104</v>
      </c>
      <c r="P702">
        <v>24</v>
      </c>
      <c r="Q702" s="2">
        <v>0.81805555555555554</v>
      </c>
      <c r="R702">
        <f t="shared" si="51"/>
        <v>104</v>
      </c>
      <c r="S702">
        <f t="shared" si="52"/>
        <v>25</v>
      </c>
      <c r="T702" t="str">
        <f t="shared" si="53"/>
        <v>Jul</v>
      </c>
      <c r="U702" t="str">
        <f t="shared" si="54"/>
        <v>2024</v>
      </c>
    </row>
    <row r="703" spans="1:21" x14ac:dyDescent="0.25">
      <c r="A703" t="s">
        <v>230</v>
      </c>
      <c r="B703" t="s">
        <v>179</v>
      </c>
      <c r="C703" t="s">
        <v>27</v>
      </c>
      <c r="D703" t="s">
        <v>16</v>
      </c>
      <c r="E703" t="s">
        <v>28</v>
      </c>
      <c r="F703" t="s">
        <v>45</v>
      </c>
      <c r="G703" t="s">
        <v>67</v>
      </c>
      <c r="H703">
        <f t="shared" si="50"/>
        <v>21000</v>
      </c>
      <c r="I703">
        <v>3500</v>
      </c>
      <c r="J703">
        <v>4550</v>
      </c>
      <c r="K703">
        <v>6</v>
      </c>
      <c r="L703" t="s">
        <v>1147</v>
      </c>
      <c r="M703">
        <v>455</v>
      </c>
      <c r="N703" t="s">
        <v>25</v>
      </c>
      <c r="O703">
        <v>25200</v>
      </c>
      <c r="P703">
        <v>4200</v>
      </c>
      <c r="Q703" s="2">
        <v>0.6791666666666667</v>
      </c>
      <c r="R703">
        <f t="shared" si="51"/>
        <v>27300</v>
      </c>
      <c r="S703">
        <f t="shared" si="52"/>
        <v>25</v>
      </c>
      <c r="T703" t="str">
        <f t="shared" si="53"/>
        <v>Jul</v>
      </c>
      <c r="U703" t="str">
        <f t="shared" si="54"/>
        <v>2024</v>
      </c>
    </row>
    <row r="704" spans="1:21" x14ac:dyDescent="0.25">
      <c r="A704" t="s">
        <v>230</v>
      </c>
      <c r="B704" t="s">
        <v>37</v>
      </c>
      <c r="C704" t="s">
        <v>15</v>
      </c>
      <c r="D704" t="s">
        <v>23</v>
      </c>
      <c r="E704" t="s">
        <v>28</v>
      </c>
      <c r="F704" t="s">
        <v>80</v>
      </c>
      <c r="G704" t="s">
        <v>89</v>
      </c>
      <c r="H704">
        <f t="shared" si="50"/>
        <v>135</v>
      </c>
      <c r="I704">
        <v>15</v>
      </c>
      <c r="J704">
        <v>20</v>
      </c>
      <c r="K704">
        <v>9</v>
      </c>
      <c r="L704" t="s">
        <v>1148</v>
      </c>
      <c r="M704">
        <v>17.55</v>
      </c>
      <c r="N704" t="s">
        <v>25</v>
      </c>
      <c r="O704">
        <v>175.5</v>
      </c>
      <c r="P704">
        <v>40.5</v>
      </c>
      <c r="Q704" s="2">
        <v>0.51597222222222217</v>
      </c>
      <c r="R704">
        <f t="shared" si="51"/>
        <v>180</v>
      </c>
      <c r="S704">
        <f t="shared" si="52"/>
        <v>25</v>
      </c>
      <c r="T704" t="str">
        <f t="shared" si="53"/>
        <v>Jul</v>
      </c>
      <c r="U704" t="str">
        <f t="shared" si="54"/>
        <v>2024</v>
      </c>
    </row>
    <row r="705" spans="1:21" x14ac:dyDescent="0.25">
      <c r="A705" t="s">
        <v>230</v>
      </c>
      <c r="B705" t="s">
        <v>126</v>
      </c>
      <c r="C705" t="s">
        <v>27</v>
      </c>
      <c r="D705" t="s">
        <v>16</v>
      </c>
      <c r="E705" t="s">
        <v>28</v>
      </c>
      <c r="F705" t="s">
        <v>18</v>
      </c>
      <c r="G705" t="s">
        <v>113</v>
      </c>
      <c r="H705">
        <f t="shared" si="50"/>
        <v>100</v>
      </c>
      <c r="I705">
        <v>20</v>
      </c>
      <c r="J705">
        <v>26</v>
      </c>
      <c r="K705">
        <v>5</v>
      </c>
      <c r="L705" t="s">
        <v>1149</v>
      </c>
      <c r="M705">
        <v>9.1</v>
      </c>
      <c r="N705" t="s">
        <v>20</v>
      </c>
      <c r="O705">
        <v>130</v>
      </c>
      <c r="P705">
        <v>30</v>
      </c>
      <c r="Q705" s="2">
        <v>0.7993055555555556</v>
      </c>
      <c r="R705">
        <f t="shared" si="51"/>
        <v>130</v>
      </c>
      <c r="S705">
        <f t="shared" si="52"/>
        <v>25</v>
      </c>
      <c r="T705" t="str">
        <f t="shared" si="53"/>
        <v>Jul</v>
      </c>
      <c r="U705" t="str">
        <f t="shared" si="54"/>
        <v>2024</v>
      </c>
    </row>
    <row r="706" spans="1:21" x14ac:dyDescent="0.25">
      <c r="A706" t="s">
        <v>230</v>
      </c>
      <c r="B706" t="s">
        <v>181</v>
      </c>
      <c r="C706" t="s">
        <v>53</v>
      </c>
      <c r="D706" t="s">
        <v>23</v>
      </c>
      <c r="E706" t="s">
        <v>28</v>
      </c>
      <c r="F706" t="s">
        <v>18</v>
      </c>
      <c r="G706" t="s">
        <v>130</v>
      </c>
      <c r="H706">
        <f t="shared" si="50"/>
        <v>315</v>
      </c>
      <c r="I706">
        <v>45</v>
      </c>
      <c r="J706">
        <v>59</v>
      </c>
      <c r="K706">
        <v>7</v>
      </c>
      <c r="L706" t="s">
        <v>1150</v>
      </c>
      <c r="M706">
        <v>37.799999999999997</v>
      </c>
      <c r="N706" t="s">
        <v>25</v>
      </c>
      <c r="O706">
        <v>378</v>
      </c>
      <c r="P706">
        <v>63</v>
      </c>
      <c r="Q706" s="2">
        <v>0.7895833333333333</v>
      </c>
      <c r="R706">
        <f t="shared" si="51"/>
        <v>413</v>
      </c>
      <c r="S706">
        <f t="shared" si="52"/>
        <v>25</v>
      </c>
      <c r="T706" t="str">
        <f t="shared" si="53"/>
        <v>Jul</v>
      </c>
      <c r="U706" t="str">
        <f t="shared" si="54"/>
        <v>2024</v>
      </c>
    </row>
    <row r="707" spans="1:21" x14ac:dyDescent="0.25">
      <c r="A707" t="s">
        <v>230</v>
      </c>
      <c r="B707" t="s">
        <v>142</v>
      </c>
      <c r="C707" t="s">
        <v>115</v>
      </c>
      <c r="D707" t="s">
        <v>16</v>
      </c>
      <c r="E707" t="s">
        <v>17</v>
      </c>
      <c r="F707" t="s">
        <v>61</v>
      </c>
      <c r="G707" t="s">
        <v>128</v>
      </c>
      <c r="H707">
        <f t="shared" ref="H707:H770" si="55">I707*K707</f>
        <v>900</v>
      </c>
      <c r="I707">
        <v>300</v>
      </c>
      <c r="J707">
        <v>390</v>
      </c>
      <c r="K707">
        <v>3</v>
      </c>
      <c r="L707" t="s">
        <v>1151</v>
      </c>
      <c r="M707">
        <v>75.599999999999994</v>
      </c>
      <c r="N707" t="s">
        <v>20</v>
      </c>
      <c r="O707">
        <v>1080</v>
      </c>
      <c r="P707">
        <v>180</v>
      </c>
      <c r="Q707" s="2">
        <v>0.47083333333333338</v>
      </c>
      <c r="R707">
        <f t="shared" ref="R707:R770" si="56">J707*K707</f>
        <v>1170</v>
      </c>
      <c r="S707">
        <f t="shared" ref="S707:S770" si="57">DAY(A707)</f>
        <v>25</v>
      </c>
      <c r="T707" t="str">
        <f t="shared" ref="T707:T770" si="58">TEXT(A707,"mmm")</f>
        <v>Jul</v>
      </c>
      <c r="U707" t="str">
        <f t="shared" ref="U707:U770" si="59">TEXT(A707,"yyy")</f>
        <v>2024</v>
      </c>
    </row>
    <row r="708" spans="1:21" x14ac:dyDescent="0.25">
      <c r="A708" t="s">
        <v>230</v>
      </c>
      <c r="B708" t="s">
        <v>196</v>
      </c>
      <c r="C708" t="s">
        <v>53</v>
      </c>
      <c r="D708" t="s">
        <v>16</v>
      </c>
      <c r="E708" t="s">
        <v>17</v>
      </c>
      <c r="F708" t="s">
        <v>61</v>
      </c>
      <c r="G708" t="s">
        <v>164</v>
      </c>
      <c r="H708">
        <f t="shared" si="55"/>
        <v>18000</v>
      </c>
      <c r="I708">
        <v>2000</v>
      </c>
      <c r="J708">
        <v>2600</v>
      </c>
      <c r="K708">
        <v>9</v>
      </c>
      <c r="L708" t="s">
        <v>1152</v>
      </c>
      <c r="M708">
        <v>260</v>
      </c>
      <c r="N708" t="s">
        <v>38</v>
      </c>
      <c r="O708">
        <v>23400</v>
      </c>
      <c r="P708">
        <v>5400</v>
      </c>
      <c r="Q708" s="2">
        <v>0.52777777777777779</v>
      </c>
      <c r="R708">
        <f t="shared" si="56"/>
        <v>23400</v>
      </c>
      <c r="S708">
        <f t="shared" si="57"/>
        <v>25</v>
      </c>
      <c r="T708" t="str">
        <f t="shared" si="58"/>
        <v>Jul</v>
      </c>
      <c r="U708" t="str">
        <f t="shared" si="59"/>
        <v>2024</v>
      </c>
    </row>
    <row r="709" spans="1:21" x14ac:dyDescent="0.25">
      <c r="A709" t="s">
        <v>230</v>
      </c>
      <c r="B709" t="s">
        <v>192</v>
      </c>
      <c r="C709" t="s">
        <v>91</v>
      </c>
      <c r="D709" t="s">
        <v>23</v>
      </c>
      <c r="E709" t="s">
        <v>28</v>
      </c>
      <c r="F709" t="s">
        <v>80</v>
      </c>
      <c r="G709" t="s">
        <v>231</v>
      </c>
      <c r="H709">
        <f t="shared" si="55"/>
        <v>2250</v>
      </c>
      <c r="I709">
        <v>250</v>
      </c>
      <c r="J709">
        <v>325</v>
      </c>
      <c r="K709">
        <v>9</v>
      </c>
      <c r="L709" t="s">
        <v>1153</v>
      </c>
      <c r="M709">
        <v>100</v>
      </c>
      <c r="N709" t="s">
        <v>25</v>
      </c>
      <c r="O709">
        <v>2925</v>
      </c>
      <c r="P709">
        <v>675</v>
      </c>
      <c r="Q709" s="2">
        <v>0.58750000000000002</v>
      </c>
      <c r="R709">
        <f t="shared" si="56"/>
        <v>2925</v>
      </c>
      <c r="S709">
        <f t="shared" si="57"/>
        <v>25</v>
      </c>
      <c r="T709" t="str">
        <f t="shared" si="58"/>
        <v>Jul</v>
      </c>
      <c r="U709" t="str">
        <f t="shared" si="59"/>
        <v>2024</v>
      </c>
    </row>
    <row r="710" spans="1:21" x14ac:dyDescent="0.25">
      <c r="A710" t="s">
        <v>230</v>
      </c>
      <c r="B710" t="s">
        <v>55</v>
      </c>
      <c r="C710" t="s">
        <v>15</v>
      </c>
      <c r="D710" t="s">
        <v>23</v>
      </c>
      <c r="E710" t="s">
        <v>28</v>
      </c>
      <c r="F710" t="s">
        <v>29</v>
      </c>
      <c r="G710" t="s">
        <v>138</v>
      </c>
      <c r="H710">
        <f t="shared" si="55"/>
        <v>350</v>
      </c>
      <c r="I710">
        <v>50</v>
      </c>
      <c r="J710">
        <v>65</v>
      </c>
      <c r="K710">
        <v>7</v>
      </c>
      <c r="L710" t="s">
        <v>1154</v>
      </c>
      <c r="M710">
        <v>45.5</v>
      </c>
      <c r="N710" t="s">
        <v>25</v>
      </c>
      <c r="O710">
        <v>455</v>
      </c>
      <c r="P710">
        <v>105</v>
      </c>
      <c r="Q710" s="2">
        <v>0.8666666666666667</v>
      </c>
      <c r="R710">
        <f t="shared" si="56"/>
        <v>455</v>
      </c>
      <c r="S710">
        <f t="shared" si="57"/>
        <v>25</v>
      </c>
      <c r="T710" t="str">
        <f t="shared" si="58"/>
        <v>Jul</v>
      </c>
      <c r="U710" t="str">
        <f t="shared" si="59"/>
        <v>2024</v>
      </c>
    </row>
    <row r="711" spans="1:21" x14ac:dyDescent="0.25">
      <c r="A711" t="s">
        <v>230</v>
      </c>
      <c r="B711" t="s">
        <v>185</v>
      </c>
      <c r="C711" t="s">
        <v>27</v>
      </c>
      <c r="D711" t="s">
        <v>23</v>
      </c>
      <c r="E711" t="s">
        <v>28</v>
      </c>
      <c r="F711" t="s">
        <v>18</v>
      </c>
      <c r="G711" t="s">
        <v>40</v>
      </c>
      <c r="H711">
        <f t="shared" si="55"/>
        <v>180</v>
      </c>
      <c r="I711">
        <v>90</v>
      </c>
      <c r="J711">
        <v>117</v>
      </c>
      <c r="K711">
        <v>2</v>
      </c>
      <c r="L711" t="s">
        <v>1155</v>
      </c>
      <c r="M711">
        <v>23.4</v>
      </c>
      <c r="N711" t="s">
        <v>25</v>
      </c>
      <c r="O711">
        <v>234</v>
      </c>
      <c r="P711">
        <v>54</v>
      </c>
      <c r="Q711" s="2">
        <v>0.84236111111111101</v>
      </c>
      <c r="R711">
        <f t="shared" si="56"/>
        <v>234</v>
      </c>
      <c r="S711">
        <f t="shared" si="57"/>
        <v>25</v>
      </c>
      <c r="T711" t="str">
        <f t="shared" si="58"/>
        <v>Jul</v>
      </c>
      <c r="U711" t="str">
        <f t="shared" si="59"/>
        <v>2024</v>
      </c>
    </row>
    <row r="712" spans="1:21" x14ac:dyDescent="0.25">
      <c r="A712" t="s">
        <v>232</v>
      </c>
      <c r="B712" t="s">
        <v>176</v>
      </c>
      <c r="C712" t="s">
        <v>15</v>
      </c>
      <c r="D712" t="s">
        <v>16</v>
      </c>
      <c r="E712" t="s">
        <v>17</v>
      </c>
      <c r="F712" t="s">
        <v>45</v>
      </c>
      <c r="G712" t="s">
        <v>71</v>
      </c>
      <c r="H712">
        <f t="shared" si="55"/>
        <v>6600</v>
      </c>
      <c r="I712">
        <v>2200</v>
      </c>
      <c r="J712">
        <v>2860</v>
      </c>
      <c r="K712">
        <v>3</v>
      </c>
      <c r="L712" t="s">
        <v>1156</v>
      </c>
      <c r="M712">
        <v>286</v>
      </c>
      <c r="N712" t="s">
        <v>25</v>
      </c>
      <c r="O712">
        <v>8580</v>
      </c>
      <c r="P712">
        <v>1980</v>
      </c>
      <c r="Q712" s="2">
        <v>0.85902777777777783</v>
      </c>
      <c r="R712">
        <f t="shared" si="56"/>
        <v>8580</v>
      </c>
      <c r="S712">
        <f t="shared" si="57"/>
        <v>26</v>
      </c>
      <c r="T712" t="str">
        <f t="shared" si="58"/>
        <v>Jul</v>
      </c>
      <c r="U712" t="str">
        <f t="shared" si="59"/>
        <v>2024</v>
      </c>
    </row>
    <row r="713" spans="1:21" x14ac:dyDescent="0.25">
      <c r="A713" t="s">
        <v>232</v>
      </c>
      <c r="B713" t="s">
        <v>136</v>
      </c>
      <c r="C713" t="s">
        <v>15</v>
      </c>
      <c r="D713" t="s">
        <v>16</v>
      </c>
      <c r="E713" t="s">
        <v>28</v>
      </c>
      <c r="F713" t="s">
        <v>45</v>
      </c>
      <c r="G713" t="s">
        <v>76</v>
      </c>
      <c r="H713">
        <f t="shared" si="55"/>
        <v>6000</v>
      </c>
      <c r="I713">
        <v>1200</v>
      </c>
      <c r="J713">
        <v>1560</v>
      </c>
      <c r="K713">
        <v>5</v>
      </c>
      <c r="L713" t="s">
        <v>1157</v>
      </c>
      <c r="M713">
        <v>156</v>
      </c>
      <c r="N713" t="s">
        <v>25</v>
      </c>
      <c r="O713">
        <v>7800</v>
      </c>
      <c r="P713">
        <v>1800</v>
      </c>
      <c r="Q713" s="2">
        <v>0.74930555555555556</v>
      </c>
      <c r="R713">
        <f t="shared" si="56"/>
        <v>7800</v>
      </c>
      <c r="S713">
        <f t="shared" si="57"/>
        <v>26</v>
      </c>
      <c r="T713" t="str">
        <f t="shared" si="58"/>
        <v>Jul</v>
      </c>
      <c r="U713" t="str">
        <f t="shared" si="59"/>
        <v>2024</v>
      </c>
    </row>
    <row r="714" spans="1:21" x14ac:dyDescent="0.25">
      <c r="A714" t="s">
        <v>232</v>
      </c>
      <c r="B714" t="s">
        <v>168</v>
      </c>
      <c r="C714" t="s">
        <v>27</v>
      </c>
      <c r="D714" t="s">
        <v>16</v>
      </c>
      <c r="E714" t="s">
        <v>17</v>
      </c>
      <c r="F714" t="s">
        <v>45</v>
      </c>
      <c r="G714" t="s">
        <v>71</v>
      </c>
      <c r="H714">
        <f t="shared" si="55"/>
        <v>22000</v>
      </c>
      <c r="I714">
        <v>2200</v>
      </c>
      <c r="J714">
        <v>2860</v>
      </c>
      <c r="K714">
        <v>10</v>
      </c>
      <c r="L714" t="s">
        <v>1158</v>
      </c>
      <c r="M714">
        <v>286</v>
      </c>
      <c r="N714" t="s">
        <v>25</v>
      </c>
      <c r="O714">
        <v>27500</v>
      </c>
      <c r="P714">
        <v>5500</v>
      </c>
      <c r="Q714" s="2">
        <v>0.84583333333333333</v>
      </c>
      <c r="R714">
        <f t="shared" si="56"/>
        <v>28600</v>
      </c>
      <c r="S714">
        <f t="shared" si="57"/>
        <v>26</v>
      </c>
      <c r="T714" t="str">
        <f t="shared" si="58"/>
        <v>Jul</v>
      </c>
      <c r="U714" t="str">
        <f t="shared" si="59"/>
        <v>2024</v>
      </c>
    </row>
    <row r="715" spans="1:21" x14ac:dyDescent="0.25">
      <c r="A715" t="s">
        <v>232</v>
      </c>
      <c r="B715" t="s">
        <v>133</v>
      </c>
      <c r="C715" t="s">
        <v>27</v>
      </c>
      <c r="D715" t="s">
        <v>16</v>
      </c>
      <c r="E715" t="s">
        <v>28</v>
      </c>
      <c r="F715" t="s">
        <v>45</v>
      </c>
      <c r="G715" t="s">
        <v>46</v>
      </c>
      <c r="H715">
        <f t="shared" si="55"/>
        <v>165000</v>
      </c>
      <c r="I715">
        <v>55000</v>
      </c>
      <c r="J715">
        <v>71500</v>
      </c>
      <c r="K715">
        <v>3</v>
      </c>
      <c r="L715" t="s">
        <v>1159</v>
      </c>
      <c r="M715">
        <v>10725</v>
      </c>
      <c r="N715" t="s">
        <v>20</v>
      </c>
      <c r="O715">
        <v>206250</v>
      </c>
      <c r="P715">
        <v>41250</v>
      </c>
      <c r="Q715" s="2">
        <v>0.66111111111111109</v>
      </c>
      <c r="R715">
        <f t="shared" si="56"/>
        <v>214500</v>
      </c>
      <c r="S715">
        <f t="shared" si="57"/>
        <v>26</v>
      </c>
      <c r="T715" t="str">
        <f t="shared" si="58"/>
        <v>Jul</v>
      </c>
      <c r="U715" t="str">
        <f t="shared" si="59"/>
        <v>2024</v>
      </c>
    </row>
    <row r="716" spans="1:21" x14ac:dyDescent="0.25">
      <c r="A716" t="s">
        <v>232</v>
      </c>
      <c r="B716" t="s">
        <v>90</v>
      </c>
      <c r="C716" t="s">
        <v>91</v>
      </c>
      <c r="D716" t="s">
        <v>16</v>
      </c>
      <c r="E716" t="s">
        <v>28</v>
      </c>
      <c r="F716" t="s">
        <v>61</v>
      </c>
      <c r="G716" t="s">
        <v>128</v>
      </c>
      <c r="H716">
        <f t="shared" si="55"/>
        <v>900</v>
      </c>
      <c r="I716">
        <v>300</v>
      </c>
      <c r="J716">
        <v>390</v>
      </c>
      <c r="K716">
        <v>3</v>
      </c>
      <c r="L716" t="s">
        <v>1160</v>
      </c>
      <c r="M716">
        <v>56.25</v>
      </c>
      <c r="N716" t="s">
        <v>25</v>
      </c>
      <c r="O716">
        <v>1125</v>
      </c>
      <c r="P716">
        <v>225</v>
      </c>
      <c r="Q716" s="2">
        <v>0.63472222222222219</v>
      </c>
      <c r="R716">
        <f t="shared" si="56"/>
        <v>1170</v>
      </c>
      <c r="S716">
        <f t="shared" si="57"/>
        <v>26</v>
      </c>
      <c r="T716" t="str">
        <f t="shared" si="58"/>
        <v>Jul</v>
      </c>
      <c r="U716" t="str">
        <f t="shared" si="59"/>
        <v>2024</v>
      </c>
    </row>
    <row r="717" spans="1:21" x14ac:dyDescent="0.25">
      <c r="A717" t="s">
        <v>232</v>
      </c>
      <c r="B717" t="s">
        <v>65</v>
      </c>
      <c r="C717" t="s">
        <v>66</v>
      </c>
      <c r="D717" t="s">
        <v>16</v>
      </c>
      <c r="E717" t="s">
        <v>28</v>
      </c>
      <c r="F717" t="s">
        <v>45</v>
      </c>
      <c r="G717" t="s">
        <v>76</v>
      </c>
      <c r="H717">
        <f t="shared" si="55"/>
        <v>10800</v>
      </c>
      <c r="I717">
        <v>1200</v>
      </c>
      <c r="J717">
        <v>1560</v>
      </c>
      <c r="K717">
        <v>9</v>
      </c>
      <c r="L717" t="s">
        <v>1161</v>
      </c>
      <c r="M717">
        <v>156</v>
      </c>
      <c r="N717" t="s">
        <v>25</v>
      </c>
      <c r="O717">
        <v>14040</v>
      </c>
      <c r="P717">
        <v>3240</v>
      </c>
      <c r="Q717" s="2">
        <v>0.53472222222222221</v>
      </c>
      <c r="R717">
        <f t="shared" si="56"/>
        <v>14040</v>
      </c>
      <c r="S717">
        <f t="shared" si="57"/>
        <v>26</v>
      </c>
      <c r="T717" t="str">
        <f t="shared" si="58"/>
        <v>Jul</v>
      </c>
      <c r="U717" t="str">
        <f t="shared" si="59"/>
        <v>2024</v>
      </c>
    </row>
    <row r="718" spans="1:21" x14ac:dyDescent="0.25">
      <c r="A718" t="s">
        <v>232</v>
      </c>
      <c r="B718" t="s">
        <v>60</v>
      </c>
      <c r="C718" t="s">
        <v>27</v>
      </c>
      <c r="D718" t="s">
        <v>23</v>
      </c>
      <c r="E718" t="s">
        <v>28</v>
      </c>
      <c r="F718" t="s">
        <v>61</v>
      </c>
      <c r="G718" t="s">
        <v>180</v>
      </c>
      <c r="H718">
        <f t="shared" si="55"/>
        <v>4200</v>
      </c>
      <c r="I718">
        <v>600</v>
      </c>
      <c r="J718">
        <v>780</v>
      </c>
      <c r="K718">
        <v>7</v>
      </c>
      <c r="L718" t="s">
        <v>1162</v>
      </c>
      <c r="M718">
        <v>100</v>
      </c>
      <c r="N718" t="s">
        <v>20</v>
      </c>
      <c r="O718">
        <v>5460</v>
      </c>
      <c r="P718">
        <v>1260</v>
      </c>
      <c r="Q718" s="2">
        <v>0.44166666666666665</v>
      </c>
      <c r="R718">
        <f t="shared" si="56"/>
        <v>5460</v>
      </c>
      <c r="S718">
        <f t="shared" si="57"/>
        <v>26</v>
      </c>
      <c r="T718" t="str">
        <f t="shared" si="58"/>
        <v>Jul</v>
      </c>
      <c r="U718" t="str">
        <f t="shared" si="59"/>
        <v>2024</v>
      </c>
    </row>
    <row r="719" spans="1:21" x14ac:dyDescent="0.25">
      <c r="A719" t="s">
        <v>232</v>
      </c>
      <c r="B719" t="s">
        <v>187</v>
      </c>
      <c r="C719" t="s">
        <v>53</v>
      </c>
      <c r="D719" t="s">
        <v>16</v>
      </c>
      <c r="E719" t="s">
        <v>28</v>
      </c>
      <c r="F719" t="s">
        <v>45</v>
      </c>
      <c r="G719" t="s">
        <v>46</v>
      </c>
      <c r="H719">
        <f t="shared" si="55"/>
        <v>165000</v>
      </c>
      <c r="I719">
        <v>55000</v>
      </c>
      <c r="J719">
        <v>71500</v>
      </c>
      <c r="K719">
        <v>3</v>
      </c>
      <c r="L719" t="s">
        <v>1163</v>
      </c>
      <c r="M719">
        <v>10725</v>
      </c>
      <c r="N719" t="s">
        <v>20</v>
      </c>
      <c r="O719">
        <v>214500</v>
      </c>
      <c r="P719">
        <v>49500</v>
      </c>
      <c r="Q719" s="2">
        <v>0.7729166666666667</v>
      </c>
      <c r="R719">
        <f t="shared" si="56"/>
        <v>214500</v>
      </c>
      <c r="S719">
        <f t="shared" si="57"/>
        <v>26</v>
      </c>
      <c r="T719" t="str">
        <f t="shared" si="58"/>
        <v>Jul</v>
      </c>
      <c r="U719" t="str">
        <f t="shared" si="59"/>
        <v>2024</v>
      </c>
    </row>
    <row r="720" spans="1:21" x14ac:dyDescent="0.25">
      <c r="A720" t="s">
        <v>232</v>
      </c>
      <c r="B720" t="s">
        <v>120</v>
      </c>
      <c r="C720" t="s">
        <v>91</v>
      </c>
      <c r="D720" t="s">
        <v>16</v>
      </c>
      <c r="E720" t="s">
        <v>28</v>
      </c>
      <c r="F720" t="s">
        <v>45</v>
      </c>
      <c r="G720" t="s">
        <v>106</v>
      </c>
      <c r="H720">
        <f t="shared" si="55"/>
        <v>84000</v>
      </c>
      <c r="I720">
        <v>12000</v>
      </c>
      <c r="J720">
        <v>15600</v>
      </c>
      <c r="K720">
        <v>7</v>
      </c>
      <c r="L720" t="s">
        <v>1164</v>
      </c>
      <c r="M720">
        <v>2340</v>
      </c>
      <c r="N720" t="s">
        <v>38</v>
      </c>
      <c r="O720">
        <v>109200</v>
      </c>
      <c r="P720">
        <v>25200</v>
      </c>
      <c r="Q720" s="2">
        <v>0.67083333333333339</v>
      </c>
      <c r="R720">
        <f t="shared" si="56"/>
        <v>109200</v>
      </c>
      <c r="S720">
        <f t="shared" si="57"/>
        <v>26</v>
      </c>
      <c r="T720" t="str">
        <f t="shared" si="58"/>
        <v>Jul</v>
      </c>
      <c r="U720" t="str">
        <f t="shared" si="59"/>
        <v>2024</v>
      </c>
    </row>
    <row r="721" spans="1:21" x14ac:dyDescent="0.25">
      <c r="A721" t="s">
        <v>232</v>
      </c>
      <c r="B721" t="s">
        <v>185</v>
      </c>
      <c r="C721" t="s">
        <v>27</v>
      </c>
      <c r="D721" t="s">
        <v>16</v>
      </c>
      <c r="E721" t="s">
        <v>17</v>
      </c>
      <c r="F721" t="s">
        <v>80</v>
      </c>
      <c r="G721" t="s">
        <v>231</v>
      </c>
      <c r="H721">
        <f t="shared" si="55"/>
        <v>500</v>
      </c>
      <c r="I721">
        <v>250</v>
      </c>
      <c r="J721">
        <v>325</v>
      </c>
      <c r="K721">
        <v>2</v>
      </c>
      <c r="L721" t="s">
        <v>1165</v>
      </c>
      <c r="M721">
        <v>32.5</v>
      </c>
      <c r="N721" t="s">
        <v>25</v>
      </c>
      <c r="O721">
        <v>650</v>
      </c>
      <c r="P721">
        <v>150</v>
      </c>
      <c r="Q721" s="2">
        <v>0.53263888888888888</v>
      </c>
      <c r="R721">
        <f t="shared" si="56"/>
        <v>650</v>
      </c>
      <c r="S721">
        <f t="shared" si="57"/>
        <v>26</v>
      </c>
      <c r="T721" t="str">
        <f t="shared" si="58"/>
        <v>Jul</v>
      </c>
      <c r="U721" t="str">
        <f t="shared" si="59"/>
        <v>2024</v>
      </c>
    </row>
    <row r="722" spans="1:21" x14ac:dyDescent="0.25">
      <c r="A722" t="s">
        <v>232</v>
      </c>
      <c r="B722" t="s">
        <v>186</v>
      </c>
      <c r="C722" t="s">
        <v>27</v>
      </c>
      <c r="D722" t="s">
        <v>23</v>
      </c>
      <c r="E722" t="s">
        <v>17</v>
      </c>
      <c r="F722" t="s">
        <v>61</v>
      </c>
      <c r="G722" t="s">
        <v>110</v>
      </c>
      <c r="H722">
        <f t="shared" si="55"/>
        <v>4000</v>
      </c>
      <c r="I722">
        <v>800</v>
      </c>
      <c r="J722">
        <v>1040</v>
      </c>
      <c r="K722">
        <v>5</v>
      </c>
      <c r="L722" t="s">
        <v>1166</v>
      </c>
      <c r="M722">
        <v>104</v>
      </c>
      <c r="N722" t="s">
        <v>38</v>
      </c>
      <c r="O722">
        <v>5200</v>
      </c>
      <c r="P722">
        <v>1200</v>
      </c>
      <c r="Q722" s="2">
        <v>0.56527777777777777</v>
      </c>
      <c r="R722">
        <f t="shared" si="56"/>
        <v>5200</v>
      </c>
      <c r="S722">
        <f t="shared" si="57"/>
        <v>26</v>
      </c>
      <c r="T722" t="str">
        <f t="shared" si="58"/>
        <v>Jul</v>
      </c>
      <c r="U722" t="str">
        <f t="shared" si="59"/>
        <v>2024</v>
      </c>
    </row>
    <row r="723" spans="1:21" x14ac:dyDescent="0.25">
      <c r="A723" t="s">
        <v>232</v>
      </c>
      <c r="B723" t="s">
        <v>74</v>
      </c>
      <c r="C723" t="s">
        <v>27</v>
      </c>
      <c r="D723" t="s">
        <v>16</v>
      </c>
      <c r="E723" t="s">
        <v>17</v>
      </c>
      <c r="F723" t="s">
        <v>18</v>
      </c>
      <c r="G723" t="s">
        <v>43</v>
      </c>
      <c r="H723">
        <f t="shared" si="55"/>
        <v>160</v>
      </c>
      <c r="I723">
        <v>20</v>
      </c>
      <c r="J723">
        <v>26</v>
      </c>
      <c r="K723">
        <v>8</v>
      </c>
      <c r="L723" t="s">
        <v>1167</v>
      </c>
      <c r="M723">
        <v>14.56</v>
      </c>
      <c r="N723" t="s">
        <v>20</v>
      </c>
      <c r="O723">
        <v>208</v>
      </c>
      <c r="P723">
        <v>48</v>
      </c>
      <c r="Q723" s="2">
        <v>0.62777777777777777</v>
      </c>
      <c r="R723">
        <f t="shared" si="56"/>
        <v>208</v>
      </c>
      <c r="S723">
        <f t="shared" si="57"/>
        <v>26</v>
      </c>
      <c r="T723" t="str">
        <f t="shared" si="58"/>
        <v>Jul</v>
      </c>
      <c r="U723" t="str">
        <f t="shared" si="59"/>
        <v>2024</v>
      </c>
    </row>
    <row r="724" spans="1:21" x14ac:dyDescent="0.25">
      <c r="A724" t="s">
        <v>232</v>
      </c>
      <c r="B724" t="s">
        <v>175</v>
      </c>
      <c r="C724" t="s">
        <v>91</v>
      </c>
      <c r="D724" t="s">
        <v>23</v>
      </c>
      <c r="E724" t="s">
        <v>28</v>
      </c>
      <c r="F724" t="s">
        <v>18</v>
      </c>
      <c r="G724" t="s">
        <v>51</v>
      </c>
      <c r="H724">
        <f t="shared" si="55"/>
        <v>240</v>
      </c>
      <c r="I724">
        <v>60</v>
      </c>
      <c r="J724">
        <v>78</v>
      </c>
      <c r="K724">
        <v>4</v>
      </c>
      <c r="L724" t="s">
        <v>1168</v>
      </c>
      <c r="M724">
        <v>37.44</v>
      </c>
      <c r="N724" t="s">
        <v>20</v>
      </c>
      <c r="O724">
        <v>312</v>
      </c>
      <c r="P724">
        <v>72</v>
      </c>
      <c r="Q724" s="2">
        <v>0.86249999999999993</v>
      </c>
      <c r="R724">
        <f t="shared" si="56"/>
        <v>312</v>
      </c>
      <c r="S724">
        <f t="shared" si="57"/>
        <v>26</v>
      </c>
      <c r="T724" t="str">
        <f t="shared" si="58"/>
        <v>Jul</v>
      </c>
      <c r="U724" t="str">
        <f t="shared" si="59"/>
        <v>2024</v>
      </c>
    </row>
    <row r="725" spans="1:21" x14ac:dyDescent="0.25">
      <c r="A725" t="s">
        <v>232</v>
      </c>
      <c r="B725" t="s">
        <v>120</v>
      </c>
      <c r="C725" t="s">
        <v>91</v>
      </c>
      <c r="D725" t="s">
        <v>23</v>
      </c>
      <c r="E725" t="s">
        <v>28</v>
      </c>
      <c r="F725" t="s">
        <v>61</v>
      </c>
      <c r="G725" t="s">
        <v>108</v>
      </c>
      <c r="H725">
        <f t="shared" si="55"/>
        <v>1500</v>
      </c>
      <c r="I725">
        <v>1500</v>
      </c>
      <c r="J725">
        <v>1950</v>
      </c>
      <c r="K725">
        <v>1</v>
      </c>
      <c r="L725" t="s">
        <v>1169</v>
      </c>
      <c r="M725">
        <v>195</v>
      </c>
      <c r="N725" t="s">
        <v>20</v>
      </c>
      <c r="O725">
        <v>1950</v>
      </c>
      <c r="P725">
        <v>450</v>
      </c>
      <c r="Q725" s="2">
        <v>0.64444444444444449</v>
      </c>
      <c r="R725">
        <f t="shared" si="56"/>
        <v>1950</v>
      </c>
      <c r="S725">
        <f t="shared" si="57"/>
        <v>26</v>
      </c>
      <c r="T725" t="str">
        <f t="shared" si="58"/>
        <v>Jul</v>
      </c>
      <c r="U725" t="str">
        <f t="shared" si="59"/>
        <v>2024</v>
      </c>
    </row>
    <row r="726" spans="1:21" x14ac:dyDescent="0.25">
      <c r="A726" t="s">
        <v>232</v>
      </c>
      <c r="B726" t="s">
        <v>52</v>
      </c>
      <c r="C726" t="s">
        <v>53</v>
      </c>
      <c r="D726" t="s">
        <v>23</v>
      </c>
      <c r="E726" t="s">
        <v>17</v>
      </c>
      <c r="F726" t="s">
        <v>18</v>
      </c>
      <c r="G726" t="s">
        <v>64</v>
      </c>
      <c r="H726">
        <f t="shared" si="55"/>
        <v>560</v>
      </c>
      <c r="I726">
        <v>140</v>
      </c>
      <c r="J726">
        <v>182</v>
      </c>
      <c r="K726">
        <v>4</v>
      </c>
      <c r="L726" t="s">
        <v>1170</v>
      </c>
      <c r="M726">
        <v>70</v>
      </c>
      <c r="N726" t="s">
        <v>25</v>
      </c>
      <c r="O726">
        <v>700</v>
      </c>
      <c r="P726">
        <v>140</v>
      </c>
      <c r="Q726" s="2">
        <v>0.57291666666666663</v>
      </c>
      <c r="R726">
        <f t="shared" si="56"/>
        <v>728</v>
      </c>
      <c r="S726">
        <f t="shared" si="57"/>
        <v>26</v>
      </c>
      <c r="T726" t="str">
        <f t="shared" si="58"/>
        <v>Jul</v>
      </c>
      <c r="U726" t="str">
        <f t="shared" si="59"/>
        <v>2024</v>
      </c>
    </row>
    <row r="727" spans="1:21" x14ac:dyDescent="0.25">
      <c r="A727" t="s">
        <v>232</v>
      </c>
      <c r="B727" t="s">
        <v>152</v>
      </c>
      <c r="C727" t="s">
        <v>66</v>
      </c>
      <c r="D727" t="s">
        <v>16</v>
      </c>
      <c r="E727" t="s">
        <v>28</v>
      </c>
      <c r="F727" t="s">
        <v>18</v>
      </c>
      <c r="G727" t="s">
        <v>51</v>
      </c>
      <c r="H727">
        <f t="shared" si="55"/>
        <v>300</v>
      </c>
      <c r="I727">
        <v>60</v>
      </c>
      <c r="J727">
        <v>78</v>
      </c>
      <c r="K727">
        <v>5</v>
      </c>
      <c r="L727" t="s">
        <v>1171</v>
      </c>
      <c r="M727">
        <v>37.5</v>
      </c>
      <c r="N727" t="s">
        <v>38</v>
      </c>
      <c r="O727">
        <v>375</v>
      </c>
      <c r="P727">
        <v>75</v>
      </c>
      <c r="Q727" s="2">
        <v>0.84027777777777779</v>
      </c>
      <c r="R727">
        <f t="shared" si="56"/>
        <v>390</v>
      </c>
      <c r="S727">
        <f t="shared" si="57"/>
        <v>26</v>
      </c>
      <c r="T727" t="str">
        <f t="shared" si="58"/>
        <v>Jul</v>
      </c>
      <c r="U727" t="str">
        <f t="shared" si="59"/>
        <v>2024</v>
      </c>
    </row>
    <row r="728" spans="1:21" x14ac:dyDescent="0.25">
      <c r="A728" t="s">
        <v>232</v>
      </c>
      <c r="B728" t="s">
        <v>123</v>
      </c>
      <c r="C728" t="s">
        <v>15</v>
      </c>
      <c r="D728" t="s">
        <v>23</v>
      </c>
      <c r="E728" t="s">
        <v>17</v>
      </c>
      <c r="F728" t="s">
        <v>29</v>
      </c>
      <c r="G728" t="s">
        <v>169</v>
      </c>
      <c r="H728">
        <f t="shared" si="55"/>
        <v>150</v>
      </c>
      <c r="I728">
        <v>25</v>
      </c>
      <c r="J728">
        <v>33</v>
      </c>
      <c r="K728">
        <v>6</v>
      </c>
      <c r="L728" t="s">
        <v>1172</v>
      </c>
      <c r="M728">
        <v>23.4</v>
      </c>
      <c r="N728" t="s">
        <v>20</v>
      </c>
      <c r="O728">
        <v>195</v>
      </c>
      <c r="P728">
        <v>45</v>
      </c>
      <c r="Q728" s="2">
        <v>0.78680555555555554</v>
      </c>
      <c r="R728">
        <f t="shared" si="56"/>
        <v>198</v>
      </c>
      <c r="S728">
        <f t="shared" si="57"/>
        <v>26</v>
      </c>
      <c r="T728" t="str">
        <f t="shared" si="58"/>
        <v>Jul</v>
      </c>
      <c r="U728" t="str">
        <f t="shared" si="59"/>
        <v>2024</v>
      </c>
    </row>
    <row r="729" spans="1:21" x14ac:dyDescent="0.25">
      <c r="A729" t="s">
        <v>232</v>
      </c>
      <c r="B729" t="s">
        <v>129</v>
      </c>
      <c r="C729" t="s">
        <v>27</v>
      </c>
      <c r="D729" t="s">
        <v>16</v>
      </c>
      <c r="E729" t="s">
        <v>17</v>
      </c>
      <c r="F729" t="s">
        <v>29</v>
      </c>
      <c r="G729" t="s">
        <v>169</v>
      </c>
      <c r="H729">
        <f t="shared" si="55"/>
        <v>100</v>
      </c>
      <c r="I729">
        <v>25</v>
      </c>
      <c r="J729">
        <v>33</v>
      </c>
      <c r="K729">
        <v>4</v>
      </c>
      <c r="L729" t="s">
        <v>1173</v>
      </c>
      <c r="M729">
        <v>13</v>
      </c>
      <c r="N729" t="s">
        <v>38</v>
      </c>
      <c r="O729">
        <v>130</v>
      </c>
      <c r="P729">
        <v>30</v>
      </c>
      <c r="Q729" s="2">
        <v>0.6</v>
      </c>
      <c r="R729">
        <f t="shared" si="56"/>
        <v>132</v>
      </c>
      <c r="S729">
        <f t="shared" si="57"/>
        <v>26</v>
      </c>
      <c r="T729" t="str">
        <f t="shared" si="58"/>
        <v>Jul</v>
      </c>
      <c r="U729" t="str">
        <f t="shared" si="59"/>
        <v>2024</v>
      </c>
    </row>
    <row r="730" spans="1:21" x14ac:dyDescent="0.25">
      <c r="A730" t="s">
        <v>232</v>
      </c>
      <c r="B730" t="s">
        <v>63</v>
      </c>
      <c r="C730" t="s">
        <v>42</v>
      </c>
      <c r="D730" t="s">
        <v>16</v>
      </c>
      <c r="E730" t="s">
        <v>28</v>
      </c>
      <c r="F730" t="s">
        <v>61</v>
      </c>
      <c r="G730" t="s">
        <v>103</v>
      </c>
      <c r="H730">
        <f t="shared" si="55"/>
        <v>500</v>
      </c>
      <c r="I730">
        <v>100</v>
      </c>
      <c r="J730">
        <v>130</v>
      </c>
      <c r="K730">
        <v>5</v>
      </c>
      <c r="L730" t="s">
        <v>1174</v>
      </c>
      <c r="M730">
        <v>31.25</v>
      </c>
      <c r="N730" t="s">
        <v>25</v>
      </c>
      <c r="O730">
        <v>625</v>
      </c>
      <c r="P730">
        <v>125</v>
      </c>
      <c r="Q730" s="2">
        <v>0.48749999999999999</v>
      </c>
      <c r="R730">
        <f t="shared" si="56"/>
        <v>650</v>
      </c>
      <c r="S730">
        <f t="shared" si="57"/>
        <v>26</v>
      </c>
      <c r="T730" t="str">
        <f t="shared" si="58"/>
        <v>Jul</v>
      </c>
      <c r="U730" t="str">
        <f t="shared" si="59"/>
        <v>2024</v>
      </c>
    </row>
    <row r="731" spans="1:21" x14ac:dyDescent="0.25">
      <c r="A731" t="s">
        <v>232</v>
      </c>
      <c r="B731" t="s">
        <v>208</v>
      </c>
      <c r="C731" t="s">
        <v>27</v>
      </c>
      <c r="D731" t="s">
        <v>16</v>
      </c>
      <c r="E731" t="s">
        <v>17</v>
      </c>
      <c r="F731" t="s">
        <v>45</v>
      </c>
      <c r="G731" t="s">
        <v>106</v>
      </c>
      <c r="H731">
        <f t="shared" si="55"/>
        <v>36000</v>
      </c>
      <c r="I731">
        <v>12000</v>
      </c>
      <c r="J731">
        <v>15600</v>
      </c>
      <c r="K731">
        <v>3</v>
      </c>
      <c r="L731" t="s">
        <v>1175</v>
      </c>
      <c r="M731">
        <v>2340</v>
      </c>
      <c r="N731" t="s">
        <v>25</v>
      </c>
      <c r="O731">
        <v>46800</v>
      </c>
      <c r="P731">
        <v>10800</v>
      </c>
      <c r="Q731" s="2">
        <v>0.74236111111111114</v>
      </c>
      <c r="R731">
        <f t="shared" si="56"/>
        <v>46800</v>
      </c>
      <c r="S731">
        <f t="shared" si="57"/>
        <v>26</v>
      </c>
      <c r="T731" t="str">
        <f t="shared" si="58"/>
        <v>Jul</v>
      </c>
      <c r="U731" t="str">
        <f t="shared" si="59"/>
        <v>2024</v>
      </c>
    </row>
    <row r="732" spans="1:21" x14ac:dyDescent="0.25">
      <c r="A732" t="s">
        <v>232</v>
      </c>
      <c r="B732" t="s">
        <v>107</v>
      </c>
      <c r="C732" t="s">
        <v>27</v>
      </c>
      <c r="D732" t="s">
        <v>16</v>
      </c>
      <c r="E732" t="s">
        <v>28</v>
      </c>
      <c r="F732" t="s">
        <v>80</v>
      </c>
      <c r="G732" t="s">
        <v>201</v>
      </c>
      <c r="H732">
        <f t="shared" si="55"/>
        <v>270</v>
      </c>
      <c r="I732">
        <v>30</v>
      </c>
      <c r="J732">
        <v>39</v>
      </c>
      <c r="K732">
        <v>9</v>
      </c>
      <c r="L732" t="s">
        <v>1176</v>
      </c>
      <c r="M732">
        <v>16.875</v>
      </c>
      <c r="N732" t="s">
        <v>25</v>
      </c>
      <c r="O732">
        <v>337.5</v>
      </c>
      <c r="P732">
        <v>67.5</v>
      </c>
      <c r="Q732" s="2">
        <v>0.6479166666666667</v>
      </c>
      <c r="R732">
        <f t="shared" si="56"/>
        <v>351</v>
      </c>
      <c r="S732">
        <f t="shared" si="57"/>
        <v>26</v>
      </c>
      <c r="T732" t="str">
        <f t="shared" si="58"/>
        <v>Jul</v>
      </c>
      <c r="U732" t="str">
        <f t="shared" si="59"/>
        <v>2024</v>
      </c>
    </row>
    <row r="733" spans="1:21" x14ac:dyDescent="0.25">
      <c r="A733" t="s">
        <v>232</v>
      </c>
      <c r="B733" t="s">
        <v>202</v>
      </c>
      <c r="C733" t="s">
        <v>22</v>
      </c>
      <c r="D733" t="s">
        <v>16</v>
      </c>
      <c r="E733" t="s">
        <v>17</v>
      </c>
      <c r="F733" t="s">
        <v>45</v>
      </c>
      <c r="G733" t="s">
        <v>58</v>
      </c>
      <c r="H733">
        <f t="shared" si="55"/>
        <v>150000</v>
      </c>
      <c r="I733">
        <v>25000</v>
      </c>
      <c r="J733">
        <v>32500</v>
      </c>
      <c r="K733">
        <v>6</v>
      </c>
      <c r="L733" t="s">
        <v>1177</v>
      </c>
      <c r="M733">
        <v>4875</v>
      </c>
      <c r="N733" t="s">
        <v>20</v>
      </c>
      <c r="O733">
        <v>195000</v>
      </c>
      <c r="P733">
        <v>45000</v>
      </c>
      <c r="Q733" s="2">
        <v>0.45416666666666666</v>
      </c>
      <c r="R733">
        <f t="shared" si="56"/>
        <v>195000</v>
      </c>
      <c r="S733">
        <f t="shared" si="57"/>
        <v>26</v>
      </c>
      <c r="T733" t="str">
        <f t="shared" si="58"/>
        <v>Jul</v>
      </c>
      <c r="U733" t="str">
        <f t="shared" si="59"/>
        <v>2024</v>
      </c>
    </row>
    <row r="734" spans="1:21" x14ac:dyDescent="0.25">
      <c r="A734" t="s">
        <v>232</v>
      </c>
      <c r="B734" t="s">
        <v>36</v>
      </c>
      <c r="C734" t="s">
        <v>15</v>
      </c>
      <c r="D734" t="s">
        <v>16</v>
      </c>
      <c r="E734" t="s">
        <v>28</v>
      </c>
      <c r="F734" t="s">
        <v>45</v>
      </c>
      <c r="G734" t="s">
        <v>106</v>
      </c>
      <c r="H734">
        <f t="shared" si="55"/>
        <v>84000</v>
      </c>
      <c r="I734">
        <v>12000</v>
      </c>
      <c r="J734">
        <v>15600</v>
      </c>
      <c r="K734">
        <v>7</v>
      </c>
      <c r="L734" t="s">
        <v>1178</v>
      </c>
      <c r="M734">
        <v>2340</v>
      </c>
      <c r="N734" t="s">
        <v>20</v>
      </c>
      <c r="O734">
        <v>105000</v>
      </c>
      <c r="P734">
        <v>21000</v>
      </c>
      <c r="Q734" s="2">
        <v>0.68263888888888891</v>
      </c>
      <c r="R734">
        <f t="shared" si="56"/>
        <v>109200</v>
      </c>
      <c r="S734">
        <f t="shared" si="57"/>
        <v>26</v>
      </c>
      <c r="T734" t="str">
        <f t="shared" si="58"/>
        <v>Jul</v>
      </c>
      <c r="U734" t="str">
        <f t="shared" si="59"/>
        <v>2024</v>
      </c>
    </row>
    <row r="735" spans="1:21" x14ac:dyDescent="0.25">
      <c r="A735" t="s">
        <v>232</v>
      </c>
      <c r="B735" t="s">
        <v>183</v>
      </c>
      <c r="C735" t="s">
        <v>22</v>
      </c>
      <c r="D735" t="s">
        <v>23</v>
      </c>
      <c r="E735" t="s">
        <v>17</v>
      </c>
      <c r="F735" t="s">
        <v>29</v>
      </c>
      <c r="G735" t="s">
        <v>160</v>
      </c>
      <c r="H735">
        <f t="shared" si="55"/>
        <v>1200</v>
      </c>
      <c r="I735">
        <v>150</v>
      </c>
      <c r="J735">
        <v>195</v>
      </c>
      <c r="K735">
        <v>8</v>
      </c>
      <c r="L735" t="s">
        <v>1179</v>
      </c>
      <c r="M735">
        <v>100</v>
      </c>
      <c r="N735" t="s">
        <v>20</v>
      </c>
      <c r="O735">
        <v>1500</v>
      </c>
      <c r="P735">
        <v>300</v>
      </c>
      <c r="Q735" s="2">
        <v>0.81458333333333333</v>
      </c>
      <c r="R735">
        <f t="shared" si="56"/>
        <v>1560</v>
      </c>
      <c r="S735">
        <f t="shared" si="57"/>
        <v>26</v>
      </c>
      <c r="T735" t="str">
        <f t="shared" si="58"/>
        <v>Jul</v>
      </c>
      <c r="U735" t="str">
        <f t="shared" si="59"/>
        <v>2024</v>
      </c>
    </row>
    <row r="736" spans="1:21" x14ac:dyDescent="0.25">
      <c r="A736" t="s">
        <v>232</v>
      </c>
      <c r="B736" t="s">
        <v>196</v>
      </c>
      <c r="C736" t="s">
        <v>53</v>
      </c>
      <c r="D736" t="s">
        <v>16</v>
      </c>
      <c r="E736" t="s">
        <v>17</v>
      </c>
      <c r="F736" t="s">
        <v>45</v>
      </c>
      <c r="G736" t="s">
        <v>78</v>
      </c>
      <c r="H736">
        <f t="shared" si="55"/>
        <v>54000</v>
      </c>
      <c r="I736">
        <v>18000</v>
      </c>
      <c r="J736">
        <v>23400</v>
      </c>
      <c r="K736">
        <v>3</v>
      </c>
      <c r="L736" t="s">
        <v>1180</v>
      </c>
      <c r="M736">
        <v>3375</v>
      </c>
      <c r="N736" t="s">
        <v>25</v>
      </c>
      <c r="O736">
        <v>67500</v>
      </c>
      <c r="P736">
        <v>13500</v>
      </c>
      <c r="Q736" s="2">
        <v>0.48541666666666666</v>
      </c>
      <c r="R736">
        <f t="shared" si="56"/>
        <v>70200</v>
      </c>
      <c r="S736">
        <f t="shared" si="57"/>
        <v>26</v>
      </c>
      <c r="T736" t="str">
        <f t="shared" si="58"/>
        <v>Jul</v>
      </c>
      <c r="U736" t="str">
        <f t="shared" si="59"/>
        <v>2024</v>
      </c>
    </row>
    <row r="737" spans="1:21" x14ac:dyDescent="0.25">
      <c r="A737" t="s">
        <v>232</v>
      </c>
      <c r="B737" t="s">
        <v>193</v>
      </c>
      <c r="C737" t="s">
        <v>53</v>
      </c>
      <c r="D737" t="s">
        <v>23</v>
      </c>
      <c r="E737" t="s">
        <v>17</v>
      </c>
      <c r="F737" t="s">
        <v>29</v>
      </c>
      <c r="G737" t="s">
        <v>210</v>
      </c>
      <c r="H737">
        <f t="shared" si="55"/>
        <v>570</v>
      </c>
      <c r="I737">
        <v>95</v>
      </c>
      <c r="J737">
        <v>124</v>
      </c>
      <c r="K737">
        <v>6</v>
      </c>
      <c r="L737" t="s">
        <v>1181</v>
      </c>
      <c r="M737">
        <v>100</v>
      </c>
      <c r="N737" t="s">
        <v>38</v>
      </c>
      <c r="O737">
        <v>741</v>
      </c>
      <c r="P737">
        <v>171</v>
      </c>
      <c r="Q737" s="2">
        <v>0.44305555555555554</v>
      </c>
      <c r="R737">
        <f t="shared" si="56"/>
        <v>744</v>
      </c>
      <c r="S737">
        <f t="shared" si="57"/>
        <v>26</v>
      </c>
      <c r="T737" t="str">
        <f t="shared" si="58"/>
        <v>Jul</v>
      </c>
      <c r="U737" t="str">
        <f t="shared" si="59"/>
        <v>2024</v>
      </c>
    </row>
    <row r="738" spans="1:21" x14ac:dyDescent="0.25">
      <c r="A738" t="s">
        <v>232</v>
      </c>
      <c r="B738" t="s">
        <v>142</v>
      </c>
      <c r="C738" t="s">
        <v>115</v>
      </c>
      <c r="D738" t="s">
        <v>16</v>
      </c>
      <c r="E738" t="s">
        <v>28</v>
      </c>
      <c r="F738" t="s">
        <v>18</v>
      </c>
      <c r="G738" t="s">
        <v>130</v>
      </c>
      <c r="H738">
        <f t="shared" si="55"/>
        <v>405</v>
      </c>
      <c r="I738">
        <v>45</v>
      </c>
      <c r="J738">
        <v>59</v>
      </c>
      <c r="K738">
        <v>9</v>
      </c>
      <c r="L738" t="s">
        <v>1182</v>
      </c>
      <c r="M738">
        <v>24.3</v>
      </c>
      <c r="N738" t="s">
        <v>25</v>
      </c>
      <c r="O738">
        <v>486</v>
      </c>
      <c r="P738">
        <v>81</v>
      </c>
      <c r="Q738" s="2">
        <v>0.8354166666666667</v>
      </c>
      <c r="R738">
        <f t="shared" si="56"/>
        <v>531</v>
      </c>
      <c r="S738">
        <f t="shared" si="57"/>
        <v>26</v>
      </c>
      <c r="T738" t="str">
        <f t="shared" si="58"/>
        <v>Jul</v>
      </c>
      <c r="U738" t="str">
        <f t="shared" si="59"/>
        <v>2024</v>
      </c>
    </row>
    <row r="739" spans="1:21" x14ac:dyDescent="0.25">
      <c r="A739" t="s">
        <v>232</v>
      </c>
      <c r="B739" t="s">
        <v>144</v>
      </c>
      <c r="C739" t="s">
        <v>27</v>
      </c>
      <c r="D739" t="s">
        <v>16</v>
      </c>
      <c r="E739" t="s">
        <v>17</v>
      </c>
      <c r="F739" t="s">
        <v>18</v>
      </c>
      <c r="G739" t="s">
        <v>130</v>
      </c>
      <c r="H739">
        <f t="shared" si="55"/>
        <v>270</v>
      </c>
      <c r="I739">
        <v>45</v>
      </c>
      <c r="J739">
        <v>59</v>
      </c>
      <c r="K739">
        <v>6</v>
      </c>
      <c r="L739" t="s">
        <v>1183</v>
      </c>
      <c r="M739">
        <v>35.1</v>
      </c>
      <c r="N739" t="s">
        <v>38</v>
      </c>
      <c r="O739">
        <v>351</v>
      </c>
      <c r="P739">
        <v>81</v>
      </c>
      <c r="Q739" s="2">
        <v>0.52708333333333335</v>
      </c>
      <c r="R739">
        <f t="shared" si="56"/>
        <v>354</v>
      </c>
      <c r="S739">
        <f t="shared" si="57"/>
        <v>26</v>
      </c>
      <c r="T739" t="str">
        <f t="shared" si="58"/>
        <v>Jul</v>
      </c>
      <c r="U739" t="str">
        <f t="shared" si="59"/>
        <v>2024</v>
      </c>
    </row>
    <row r="740" spans="1:21" x14ac:dyDescent="0.25">
      <c r="A740" t="s">
        <v>232</v>
      </c>
      <c r="B740" t="s">
        <v>159</v>
      </c>
      <c r="C740" t="s">
        <v>27</v>
      </c>
      <c r="D740" t="s">
        <v>16</v>
      </c>
      <c r="E740" t="s">
        <v>28</v>
      </c>
      <c r="F740" t="s">
        <v>45</v>
      </c>
      <c r="G740" t="s">
        <v>67</v>
      </c>
      <c r="H740">
        <f t="shared" si="55"/>
        <v>3500</v>
      </c>
      <c r="I740">
        <v>3500</v>
      </c>
      <c r="J740">
        <v>4550</v>
      </c>
      <c r="K740">
        <v>1</v>
      </c>
      <c r="L740" t="s">
        <v>1184</v>
      </c>
      <c r="M740">
        <v>318.5</v>
      </c>
      <c r="N740" t="s">
        <v>20</v>
      </c>
      <c r="O740">
        <v>4550</v>
      </c>
      <c r="P740">
        <v>1050</v>
      </c>
      <c r="Q740" s="2">
        <v>0.66597222222222219</v>
      </c>
      <c r="R740">
        <f t="shared" si="56"/>
        <v>4550</v>
      </c>
      <c r="S740">
        <f t="shared" si="57"/>
        <v>26</v>
      </c>
      <c r="T740" t="str">
        <f t="shared" si="58"/>
        <v>Jul</v>
      </c>
      <c r="U740" t="str">
        <f t="shared" si="59"/>
        <v>2024</v>
      </c>
    </row>
    <row r="741" spans="1:21" x14ac:dyDescent="0.25">
      <c r="A741" t="s">
        <v>233</v>
      </c>
      <c r="B741" t="s">
        <v>31</v>
      </c>
      <c r="C741" t="s">
        <v>27</v>
      </c>
      <c r="D741" t="s">
        <v>16</v>
      </c>
      <c r="E741" t="s">
        <v>17</v>
      </c>
      <c r="F741" t="s">
        <v>61</v>
      </c>
      <c r="G741" t="s">
        <v>117</v>
      </c>
      <c r="H741">
        <f t="shared" si="55"/>
        <v>10000</v>
      </c>
      <c r="I741">
        <v>2500</v>
      </c>
      <c r="J741">
        <v>3250</v>
      </c>
      <c r="K741">
        <v>4</v>
      </c>
      <c r="L741" t="s">
        <v>1185</v>
      </c>
      <c r="M741">
        <v>325</v>
      </c>
      <c r="N741" t="s">
        <v>25</v>
      </c>
      <c r="O741">
        <v>13000</v>
      </c>
      <c r="P741">
        <v>3000</v>
      </c>
      <c r="Q741" s="2">
        <v>0.60138888888888886</v>
      </c>
      <c r="R741">
        <f t="shared" si="56"/>
        <v>13000</v>
      </c>
      <c r="S741">
        <f t="shared" si="57"/>
        <v>27</v>
      </c>
      <c r="T741" t="str">
        <f t="shared" si="58"/>
        <v>Jul</v>
      </c>
      <c r="U741" t="str">
        <f t="shared" si="59"/>
        <v>2024</v>
      </c>
    </row>
    <row r="742" spans="1:21" x14ac:dyDescent="0.25">
      <c r="A742" t="s">
        <v>233</v>
      </c>
      <c r="B742" t="s">
        <v>131</v>
      </c>
      <c r="C742" t="s">
        <v>27</v>
      </c>
      <c r="D742" t="s">
        <v>16</v>
      </c>
      <c r="E742" t="s">
        <v>28</v>
      </c>
      <c r="F742" t="s">
        <v>18</v>
      </c>
      <c r="G742" t="s">
        <v>121</v>
      </c>
      <c r="H742">
        <f t="shared" si="55"/>
        <v>220</v>
      </c>
      <c r="I742">
        <v>55</v>
      </c>
      <c r="J742">
        <v>72</v>
      </c>
      <c r="K742">
        <v>4</v>
      </c>
      <c r="L742" t="s">
        <v>1186</v>
      </c>
      <c r="M742">
        <v>27.5</v>
      </c>
      <c r="N742" t="s">
        <v>38</v>
      </c>
      <c r="O742">
        <v>275</v>
      </c>
      <c r="P742">
        <v>55</v>
      </c>
      <c r="Q742" s="2">
        <v>0.76527777777777783</v>
      </c>
      <c r="R742">
        <f t="shared" si="56"/>
        <v>288</v>
      </c>
      <c r="S742">
        <f t="shared" si="57"/>
        <v>27</v>
      </c>
      <c r="T742" t="str">
        <f t="shared" si="58"/>
        <v>Jul</v>
      </c>
      <c r="U742" t="str">
        <f t="shared" si="59"/>
        <v>2024</v>
      </c>
    </row>
    <row r="743" spans="1:21" x14ac:dyDescent="0.25">
      <c r="A743" t="s">
        <v>233</v>
      </c>
      <c r="B743" t="s">
        <v>36</v>
      </c>
      <c r="C743" t="s">
        <v>15</v>
      </c>
      <c r="D743" t="s">
        <v>16</v>
      </c>
      <c r="E743" t="s">
        <v>28</v>
      </c>
      <c r="F743" t="s">
        <v>61</v>
      </c>
      <c r="G743" t="s">
        <v>62</v>
      </c>
      <c r="H743">
        <f t="shared" si="55"/>
        <v>3600</v>
      </c>
      <c r="I743">
        <v>900</v>
      </c>
      <c r="J743">
        <v>1170</v>
      </c>
      <c r="K743">
        <v>4</v>
      </c>
      <c r="L743" t="s">
        <v>1187</v>
      </c>
      <c r="M743">
        <v>117</v>
      </c>
      <c r="N743" t="s">
        <v>20</v>
      </c>
      <c r="O743">
        <v>4320</v>
      </c>
      <c r="P743">
        <v>720</v>
      </c>
      <c r="Q743" s="2">
        <v>0.48055555555555557</v>
      </c>
      <c r="R743">
        <f t="shared" si="56"/>
        <v>4680</v>
      </c>
      <c r="S743">
        <f t="shared" si="57"/>
        <v>27</v>
      </c>
      <c r="T743" t="str">
        <f t="shared" si="58"/>
        <v>Jul</v>
      </c>
      <c r="U743" t="str">
        <f t="shared" si="59"/>
        <v>2024</v>
      </c>
    </row>
    <row r="744" spans="1:21" x14ac:dyDescent="0.25">
      <c r="A744" t="s">
        <v>233</v>
      </c>
      <c r="B744" t="s">
        <v>47</v>
      </c>
      <c r="C744" t="s">
        <v>27</v>
      </c>
      <c r="D744" t="s">
        <v>16</v>
      </c>
      <c r="E744" t="s">
        <v>28</v>
      </c>
      <c r="F744" t="s">
        <v>18</v>
      </c>
      <c r="G744" t="s">
        <v>43</v>
      </c>
      <c r="H744">
        <f t="shared" si="55"/>
        <v>60</v>
      </c>
      <c r="I744">
        <v>20</v>
      </c>
      <c r="J744">
        <v>26</v>
      </c>
      <c r="K744">
        <v>3</v>
      </c>
      <c r="L744" t="s">
        <v>1188</v>
      </c>
      <c r="M744">
        <v>7.8</v>
      </c>
      <c r="N744" t="s">
        <v>38</v>
      </c>
      <c r="O744">
        <v>78</v>
      </c>
      <c r="P744">
        <v>18</v>
      </c>
      <c r="Q744" s="2">
        <v>0.52847222222222223</v>
      </c>
      <c r="R744">
        <f t="shared" si="56"/>
        <v>78</v>
      </c>
      <c r="S744">
        <f t="shared" si="57"/>
        <v>27</v>
      </c>
      <c r="T744" t="str">
        <f t="shared" si="58"/>
        <v>Jul</v>
      </c>
      <c r="U744" t="str">
        <f t="shared" si="59"/>
        <v>2024</v>
      </c>
    </row>
    <row r="745" spans="1:21" x14ac:dyDescent="0.25">
      <c r="A745" t="s">
        <v>233</v>
      </c>
      <c r="B745" t="s">
        <v>155</v>
      </c>
      <c r="C745" t="s">
        <v>66</v>
      </c>
      <c r="D745" t="s">
        <v>16</v>
      </c>
      <c r="E745" t="s">
        <v>17</v>
      </c>
      <c r="F745" t="s">
        <v>18</v>
      </c>
      <c r="G745" t="s">
        <v>151</v>
      </c>
      <c r="H745">
        <f t="shared" si="55"/>
        <v>28</v>
      </c>
      <c r="I745">
        <v>7</v>
      </c>
      <c r="J745">
        <v>9</v>
      </c>
      <c r="K745">
        <v>4</v>
      </c>
      <c r="L745" t="s">
        <v>1189</v>
      </c>
      <c r="M745">
        <v>3.64</v>
      </c>
      <c r="N745" t="s">
        <v>38</v>
      </c>
      <c r="O745">
        <v>36.4</v>
      </c>
      <c r="P745">
        <v>8.4</v>
      </c>
      <c r="Q745" s="2">
        <v>0.63888888888888895</v>
      </c>
      <c r="R745">
        <f t="shared" si="56"/>
        <v>36</v>
      </c>
      <c r="S745">
        <f t="shared" si="57"/>
        <v>27</v>
      </c>
      <c r="T745" t="str">
        <f t="shared" si="58"/>
        <v>Jul</v>
      </c>
      <c r="U745" t="str">
        <f t="shared" si="59"/>
        <v>2024</v>
      </c>
    </row>
    <row r="746" spans="1:21" x14ac:dyDescent="0.25">
      <c r="A746" t="s">
        <v>233</v>
      </c>
      <c r="B746" t="s">
        <v>123</v>
      </c>
      <c r="C746" t="s">
        <v>15</v>
      </c>
      <c r="D746" t="s">
        <v>16</v>
      </c>
      <c r="E746" t="s">
        <v>17</v>
      </c>
      <c r="F746" t="s">
        <v>45</v>
      </c>
      <c r="G746" t="s">
        <v>67</v>
      </c>
      <c r="H746">
        <f t="shared" si="55"/>
        <v>17500</v>
      </c>
      <c r="I746">
        <v>3500</v>
      </c>
      <c r="J746">
        <v>4550</v>
      </c>
      <c r="K746">
        <v>5</v>
      </c>
      <c r="L746" t="s">
        <v>1190</v>
      </c>
      <c r="M746">
        <v>455</v>
      </c>
      <c r="N746" t="s">
        <v>20</v>
      </c>
      <c r="O746">
        <v>22750</v>
      </c>
      <c r="P746">
        <v>5250</v>
      </c>
      <c r="Q746" s="2">
        <v>0.60625000000000007</v>
      </c>
      <c r="R746">
        <f t="shared" si="56"/>
        <v>22750</v>
      </c>
      <c r="S746">
        <f t="shared" si="57"/>
        <v>27</v>
      </c>
      <c r="T746" t="str">
        <f t="shared" si="58"/>
        <v>Jul</v>
      </c>
      <c r="U746" t="str">
        <f t="shared" si="59"/>
        <v>2024</v>
      </c>
    </row>
    <row r="747" spans="1:21" x14ac:dyDescent="0.25">
      <c r="A747" t="s">
        <v>233</v>
      </c>
      <c r="B747" t="s">
        <v>127</v>
      </c>
      <c r="C747" t="s">
        <v>66</v>
      </c>
      <c r="D747" t="s">
        <v>23</v>
      </c>
      <c r="E747" t="s">
        <v>17</v>
      </c>
      <c r="F747" t="s">
        <v>18</v>
      </c>
      <c r="G747" t="s">
        <v>43</v>
      </c>
      <c r="H747">
        <f t="shared" si="55"/>
        <v>80</v>
      </c>
      <c r="I747">
        <v>20</v>
      </c>
      <c r="J747">
        <v>26</v>
      </c>
      <c r="K747">
        <v>4</v>
      </c>
      <c r="L747" t="s">
        <v>1191</v>
      </c>
      <c r="M747">
        <v>9.1999999999999993</v>
      </c>
      <c r="N747" t="s">
        <v>25</v>
      </c>
      <c r="O747">
        <v>92</v>
      </c>
      <c r="P747">
        <v>12</v>
      </c>
      <c r="Q747" s="2">
        <v>0.64513888888888882</v>
      </c>
      <c r="R747">
        <f t="shared" si="56"/>
        <v>104</v>
      </c>
      <c r="S747">
        <f t="shared" si="57"/>
        <v>27</v>
      </c>
      <c r="T747" t="str">
        <f t="shared" si="58"/>
        <v>Jul</v>
      </c>
      <c r="U747" t="str">
        <f t="shared" si="59"/>
        <v>2024</v>
      </c>
    </row>
    <row r="748" spans="1:21" x14ac:dyDescent="0.25">
      <c r="A748" t="s">
        <v>233</v>
      </c>
      <c r="B748" t="s">
        <v>95</v>
      </c>
      <c r="C748" t="s">
        <v>66</v>
      </c>
      <c r="D748" t="s">
        <v>16</v>
      </c>
      <c r="E748" t="s">
        <v>28</v>
      </c>
      <c r="F748" t="s">
        <v>29</v>
      </c>
      <c r="G748" t="s">
        <v>169</v>
      </c>
      <c r="H748">
        <f t="shared" si="55"/>
        <v>125</v>
      </c>
      <c r="I748">
        <v>25</v>
      </c>
      <c r="J748">
        <v>33</v>
      </c>
      <c r="K748">
        <v>5</v>
      </c>
      <c r="L748" t="s">
        <v>1192</v>
      </c>
      <c r="M748">
        <v>16.25</v>
      </c>
      <c r="N748" t="s">
        <v>38</v>
      </c>
      <c r="O748">
        <v>162.5</v>
      </c>
      <c r="P748">
        <v>37.5</v>
      </c>
      <c r="Q748" s="2">
        <v>0.67986111111111114</v>
      </c>
      <c r="R748">
        <f t="shared" si="56"/>
        <v>165</v>
      </c>
      <c r="S748">
        <f t="shared" si="57"/>
        <v>27</v>
      </c>
      <c r="T748" t="str">
        <f t="shared" si="58"/>
        <v>Jul</v>
      </c>
      <c r="U748" t="str">
        <f t="shared" si="59"/>
        <v>2024</v>
      </c>
    </row>
    <row r="749" spans="1:21" x14ac:dyDescent="0.25">
      <c r="A749" t="s">
        <v>233</v>
      </c>
      <c r="B749" t="s">
        <v>132</v>
      </c>
      <c r="C749" t="s">
        <v>115</v>
      </c>
      <c r="D749" t="s">
        <v>16</v>
      </c>
      <c r="E749" t="s">
        <v>28</v>
      </c>
      <c r="F749" t="s">
        <v>45</v>
      </c>
      <c r="G749" t="s">
        <v>76</v>
      </c>
      <c r="H749">
        <f t="shared" si="55"/>
        <v>3600</v>
      </c>
      <c r="I749">
        <v>1200</v>
      </c>
      <c r="J749">
        <v>1560</v>
      </c>
      <c r="K749">
        <v>3</v>
      </c>
      <c r="L749" t="s">
        <v>1193</v>
      </c>
      <c r="M749">
        <v>156</v>
      </c>
      <c r="N749" t="s">
        <v>38</v>
      </c>
      <c r="O749">
        <v>4500</v>
      </c>
      <c r="P749">
        <v>900</v>
      </c>
      <c r="Q749" s="2">
        <v>0.68958333333333333</v>
      </c>
      <c r="R749">
        <f t="shared" si="56"/>
        <v>4680</v>
      </c>
      <c r="S749">
        <f t="shared" si="57"/>
        <v>27</v>
      </c>
      <c r="T749" t="str">
        <f t="shared" si="58"/>
        <v>Jul</v>
      </c>
      <c r="U749" t="str">
        <f t="shared" si="59"/>
        <v>2024</v>
      </c>
    </row>
    <row r="750" spans="1:21" x14ac:dyDescent="0.25">
      <c r="A750" t="s">
        <v>233</v>
      </c>
      <c r="B750" t="s">
        <v>148</v>
      </c>
      <c r="C750" t="s">
        <v>27</v>
      </c>
      <c r="D750" t="s">
        <v>23</v>
      </c>
      <c r="E750" t="s">
        <v>28</v>
      </c>
      <c r="F750" t="s">
        <v>48</v>
      </c>
      <c r="G750" t="s">
        <v>94</v>
      </c>
      <c r="H750">
        <f t="shared" si="55"/>
        <v>600</v>
      </c>
      <c r="I750">
        <v>120</v>
      </c>
      <c r="J750">
        <v>156</v>
      </c>
      <c r="K750">
        <v>5</v>
      </c>
      <c r="L750" t="s">
        <v>1194</v>
      </c>
      <c r="M750">
        <v>78</v>
      </c>
      <c r="N750" t="s">
        <v>25</v>
      </c>
      <c r="O750">
        <v>780</v>
      </c>
      <c r="P750">
        <v>180</v>
      </c>
      <c r="Q750" s="2">
        <v>0.79652777777777783</v>
      </c>
      <c r="R750">
        <f t="shared" si="56"/>
        <v>780</v>
      </c>
      <c r="S750">
        <f t="shared" si="57"/>
        <v>27</v>
      </c>
      <c r="T750" t="str">
        <f t="shared" si="58"/>
        <v>Jul</v>
      </c>
      <c r="U750" t="str">
        <f t="shared" si="59"/>
        <v>2024</v>
      </c>
    </row>
    <row r="751" spans="1:21" x14ac:dyDescent="0.25">
      <c r="A751" t="s">
        <v>233</v>
      </c>
      <c r="B751" t="s">
        <v>139</v>
      </c>
      <c r="C751" t="s">
        <v>27</v>
      </c>
      <c r="D751" t="s">
        <v>16</v>
      </c>
      <c r="E751" t="s">
        <v>28</v>
      </c>
      <c r="F751" t="s">
        <v>18</v>
      </c>
      <c r="G751" t="s">
        <v>56</v>
      </c>
      <c r="H751">
        <f t="shared" si="55"/>
        <v>3300</v>
      </c>
      <c r="I751">
        <v>550</v>
      </c>
      <c r="J751">
        <v>715</v>
      </c>
      <c r="K751">
        <v>6</v>
      </c>
      <c r="L751" t="s">
        <v>1195</v>
      </c>
      <c r="M751">
        <v>100</v>
      </c>
      <c r="N751" t="s">
        <v>38</v>
      </c>
      <c r="O751">
        <v>4290</v>
      </c>
      <c r="P751">
        <v>990</v>
      </c>
      <c r="Q751" s="2">
        <v>0.61319444444444449</v>
      </c>
      <c r="R751">
        <f t="shared" si="56"/>
        <v>4290</v>
      </c>
      <c r="S751">
        <f t="shared" si="57"/>
        <v>27</v>
      </c>
      <c r="T751" t="str">
        <f t="shared" si="58"/>
        <v>Jul</v>
      </c>
      <c r="U751" t="str">
        <f t="shared" si="59"/>
        <v>2024</v>
      </c>
    </row>
    <row r="752" spans="1:21" x14ac:dyDescent="0.25">
      <c r="A752" t="s">
        <v>233</v>
      </c>
      <c r="B752" t="s">
        <v>142</v>
      </c>
      <c r="C752" t="s">
        <v>115</v>
      </c>
      <c r="D752" t="s">
        <v>23</v>
      </c>
      <c r="E752" t="s">
        <v>17</v>
      </c>
      <c r="F752" t="s">
        <v>61</v>
      </c>
      <c r="G752" t="s">
        <v>117</v>
      </c>
      <c r="H752">
        <f t="shared" si="55"/>
        <v>12500</v>
      </c>
      <c r="I752">
        <v>2500</v>
      </c>
      <c r="J752">
        <v>3250</v>
      </c>
      <c r="K752">
        <v>5</v>
      </c>
      <c r="L752" t="s">
        <v>1196</v>
      </c>
      <c r="M752">
        <v>325</v>
      </c>
      <c r="N752" t="s">
        <v>20</v>
      </c>
      <c r="O752">
        <v>16250</v>
      </c>
      <c r="P752">
        <v>3750</v>
      </c>
      <c r="Q752" s="2">
        <v>0.81111111111111101</v>
      </c>
      <c r="R752">
        <f t="shared" si="56"/>
        <v>16250</v>
      </c>
      <c r="S752">
        <f t="shared" si="57"/>
        <v>27</v>
      </c>
      <c r="T752" t="str">
        <f t="shared" si="58"/>
        <v>Jul</v>
      </c>
      <c r="U752" t="str">
        <f t="shared" si="59"/>
        <v>2024</v>
      </c>
    </row>
    <row r="753" spans="1:21" x14ac:dyDescent="0.25">
      <c r="A753" t="s">
        <v>233</v>
      </c>
      <c r="B753" t="s">
        <v>157</v>
      </c>
      <c r="C753" t="s">
        <v>15</v>
      </c>
      <c r="D753" t="s">
        <v>16</v>
      </c>
      <c r="E753" t="s">
        <v>28</v>
      </c>
      <c r="F753" t="s">
        <v>18</v>
      </c>
      <c r="G753" t="s">
        <v>19</v>
      </c>
      <c r="H753">
        <f t="shared" si="55"/>
        <v>1750</v>
      </c>
      <c r="I753">
        <v>250</v>
      </c>
      <c r="J753">
        <v>325</v>
      </c>
      <c r="K753">
        <v>7</v>
      </c>
      <c r="L753" t="s">
        <v>1197</v>
      </c>
      <c r="M753">
        <v>100</v>
      </c>
      <c r="N753" t="s">
        <v>20</v>
      </c>
      <c r="O753">
        <v>2275</v>
      </c>
      <c r="P753">
        <v>525</v>
      </c>
      <c r="Q753" s="2">
        <v>0.86388888888888893</v>
      </c>
      <c r="R753">
        <f t="shared" si="56"/>
        <v>2275</v>
      </c>
      <c r="S753">
        <f t="shared" si="57"/>
        <v>27</v>
      </c>
      <c r="T753" t="str">
        <f t="shared" si="58"/>
        <v>Jul</v>
      </c>
      <c r="U753" t="str">
        <f t="shared" si="59"/>
        <v>2024</v>
      </c>
    </row>
    <row r="754" spans="1:21" x14ac:dyDescent="0.25">
      <c r="A754" t="s">
        <v>233</v>
      </c>
      <c r="B754" t="s">
        <v>140</v>
      </c>
      <c r="C754" t="s">
        <v>27</v>
      </c>
      <c r="D754" t="s">
        <v>16</v>
      </c>
      <c r="E754" t="s">
        <v>28</v>
      </c>
      <c r="F754" t="s">
        <v>45</v>
      </c>
      <c r="G754" t="s">
        <v>106</v>
      </c>
      <c r="H754">
        <f t="shared" si="55"/>
        <v>48000</v>
      </c>
      <c r="I754">
        <v>12000</v>
      </c>
      <c r="J754">
        <v>15600</v>
      </c>
      <c r="K754">
        <v>4</v>
      </c>
      <c r="L754" t="s">
        <v>1198</v>
      </c>
      <c r="M754">
        <v>2340</v>
      </c>
      <c r="N754" t="s">
        <v>25</v>
      </c>
      <c r="O754">
        <v>62400</v>
      </c>
      <c r="P754">
        <v>14400</v>
      </c>
      <c r="Q754" s="2">
        <v>0.4694444444444445</v>
      </c>
      <c r="R754">
        <f t="shared" si="56"/>
        <v>62400</v>
      </c>
      <c r="S754">
        <f t="shared" si="57"/>
        <v>27</v>
      </c>
      <c r="T754" t="str">
        <f t="shared" si="58"/>
        <v>Jul</v>
      </c>
      <c r="U754" t="str">
        <f t="shared" si="59"/>
        <v>2024</v>
      </c>
    </row>
    <row r="755" spans="1:21" x14ac:dyDescent="0.25">
      <c r="A755" t="s">
        <v>233</v>
      </c>
      <c r="B755" t="s">
        <v>140</v>
      </c>
      <c r="C755" t="s">
        <v>27</v>
      </c>
      <c r="D755" t="s">
        <v>16</v>
      </c>
      <c r="E755" t="s">
        <v>17</v>
      </c>
      <c r="F755" t="s">
        <v>18</v>
      </c>
      <c r="G755" t="s">
        <v>19</v>
      </c>
      <c r="H755">
        <f t="shared" si="55"/>
        <v>1250</v>
      </c>
      <c r="I755">
        <v>250</v>
      </c>
      <c r="J755">
        <v>325</v>
      </c>
      <c r="K755">
        <v>5</v>
      </c>
      <c r="L755" t="s">
        <v>1199</v>
      </c>
      <c r="M755">
        <v>100</v>
      </c>
      <c r="N755" t="s">
        <v>20</v>
      </c>
      <c r="O755">
        <v>1562.5</v>
      </c>
      <c r="P755">
        <v>312.5</v>
      </c>
      <c r="Q755" s="2">
        <v>0.4381944444444445</v>
      </c>
      <c r="R755">
        <f t="shared" si="56"/>
        <v>1625</v>
      </c>
      <c r="S755">
        <f t="shared" si="57"/>
        <v>27</v>
      </c>
      <c r="T755" t="str">
        <f t="shared" si="58"/>
        <v>Jul</v>
      </c>
      <c r="U755" t="str">
        <f t="shared" si="59"/>
        <v>2024</v>
      </c>
    </row>
    <row r="756" spans="1:21" x14ac:dyDescent="0.25">
      <c r="A756" t="s">
        <v>233</v>
      </c>
      <c r="B756" t="s">
        <v>107</v>
      </c>
      <c r="C756" t="s">
        <v>27</v>
      </c>
      <c r="D756" t="s">
        <v>16</v>
      </c>
      <c r="E756" t="s">
        <v>28</v>
      </c>
      <c r="F756" t="s">
        <v>29</v>
      </c>
      <c r="G756" t="s">
        <v>160</v>
      </c>
      <c r="H756">
        <f t="shared" si="55"/>
        <v>900</v>
      </c>
      <c r="I756">
        <v>150</v>
      </c>
      <c r="J756">
        <v>195</v>
      </c>
      <c r="K756">
        <v>6</v>
      </c>
      <c r="L756" t="s">
        <v>1200</v>
      </c>
      <c r="M756">
        <v>100</v>
      </c>
      <c r="N756" t="s">
        <v>38</v>
      </c>
      <c r="O756">
        <v>1125</v>
      </c>
      <c r="P756">
        <v>225</v>
      </c>
      <c r="Q756" s="2">
        <v>0.52083333333333337</v>
      </c>
      <c r="R756">
        <f t="shared" si="56"/>
        <v>1170</v>
      </c>
      <c r="S756">
        <f t="shared" si="57"/>
        <v>27</v>
      </c>
      <c r="T756" t="str">
        <f t="shared" si="58"/>
        <v>Jul</v>
      </c>
      <c r="U756" t="str">
        <f t="shared" si="59"/>
        <v>2024</v>
      </c>
    </row>
    <row r="757" spans="1:21" x14ac:dyDescent="0.25">
      <c r="A757" t="s">
        <v>233</v>
      </c>
      <c r="B757" t="s">
        <v>173</v>
      </c>
      <c r="C757" t="s">
        <v>115</v>
      </c>
      <c r="D757" t="s">
        <v>16</v>
      </c>
      <c r="E757" t="s">
        <v>17</v>
      </c>
      <c r="F757" t="s">
        <v>45</v>
      </c>
      <c r="G757" t="s">
        <v>76</v>
      </c>
      <c r="H757">
        <f t="shared" si="55"/>
        <v>6000</v>
      </c>
      <c r="I757">
        <v>1200</v>
      </c>
      <c r="J757">
        <v>1560</v>
      </c>
      <c r="K757">
        <v>5</v>
      </c>
      <c r="L757" t="s">
        <v>1201</v>
      </c>
      <c r="M757">
        <v>156</v>
      </c>
      <c r="N757" t="s">
        <v>20</v>
      </c>
      <c r="O757">
        <v>7800</v>
      </c>
      <c r="P757">
        <v>1800</v>
      </c>
      <c r="Q757" s="2">
        <v>0.62847222222222221</v>
      </c>
      <c r="R757">
        <f t="shared" si="56"/>
        <v>7800</v>
      </c>
      <c r="S757">
        <f t="shared" si="57"/>
        <v>27</v>
      </c>
      <c r="T757" t="str">
        <f t="shared" si="58"/>
        <v>Jul</v>
      </c>
      <c r="U757" t="str">
        <f t="shared" si="59"/>
        <v>2024</v>
      </c>
    </row>
    <row r="758" spans="1:21" x14ac:dyDescent="0.25">
      <c r="A758" t="s">
        <v>233</v>
      </c>
      <c r="B758" t="s">
        <v>120</v>
      </c>
      <c r="C758" t="s">
        <v>91</v>
      </c>
      <c r="D758" t="s">
        <v>23</v>
      </c>
      <c r="E758" t="s">
        <v>17</v>
      </c>
      <c r="F758" t="s">
        <v>29</v>
      </c>
      <c r="G758" t="s">
        <v>30</v>
      </c>
      <c r="H758">
        <f t="shared" si="55"/>
        <v>1080</v>
      </c>
      <c r="I758">
        <v>180</v>
      </c>
      <c r="J758">
        <v>234</v>
      </c>
      <c r="K758">
        <v>6</v>
      </c>
      <c r="L758" t="s">
        <v>1202</v>
      </c>
      <c r="M758">
        <v>100</v>
      </c>
      <c r="N758" t="s">
        <v>20</v>
      </c>
      <c r="O758">
        <v>1404</v>
      </c>
      <c r="P758">
        <v>324</v>
      </c>
      <c r="Q758" s="2">
        <v>0.77083333333333337</v>
      </c>
      <c r="R758">
        <f t="shared" si="56"/>
        <v>1404</v>
      </c>
      <c r="S758">
        <f t="shared" si="57"/>
        <v>27</v>
      </c>
      <c r="T758" t="str">
        <f t="shared" si="58"/>
        <v>Jul</v>
      </c>
      <c r="U758" t="str">
        <f t="shared" si="59"/>
        <v>2024</v>
      </c>
    </row>
    <row r="759" spans="1:21" x14ac:dyDescent="0.25">
      <c r="A759" t="s">
        <v>233</v>
      </c>
      <c r="B759" t="s">
        <v>197</v>
      </c>
      <c r="C759" t="s">
        <v>115</v>
      </c>
      <c r="D759" t="s">
        <v>16</v>
      </c>
      <c r="E759" t="s">
        <v>28</v>
      </c>
      <c r="F759" t="s">
        <v>18</v>
      </c>
      <c r="G759" t="s">
        <v>51</v>
      </c>
      <c r="H759">
        <f t="shared" si="55"/>
        <v>120</v>
      </c>
      <c r="I759">
        <v>60</v>
      </c>
      <c r="J759">
        <v>78</v>
      </c>
      <c r="K759">
        <v>2</v>
      </c>
      <c r="L759" t="s">
        <v>1203</v>
      </c>
      <c r="M759">
        <v>15.6</v>
      </c>
      <c r="N759" t="s">
        <v>38</v>
      </c>
      <c r="O759">
        <v>156</v>
      </c>
      <c r="P759">
        <v>36</v>
      </c>
      <c r="Q759" s="2">
        <v>0.5541666666666667</v>
      </c>
      <c r="R759">
        <f t="shared" si="56"/>
        <v>156</v>
      </c>
      <c r="S759">
        <f t="shared" si="57"/>
        <v>27</v>
      </c>
      <c r="T759" t="str">
        <f t="shared" si="58"/>
        <v>Jul</v>
      </c>
      <c r="U759" t="str">
        <f t="shared" si="59"/>
        <v>2024</v>
      </c>
    </row>
    <row r="760" spans="1:21" x14ac:dyDescent="0.25">
      <c r="A760" t="s">
        <v>233</v>
      </c>
      <c r="B760" t="s">
        <v>31</v>
      </c>
      <c r="C760" t="s">
        <v>27</v>
      </c>
      <c r="D760" t="s">
        <v>16</v>
      </c>
      <c r="E760" t="s">
        <v>28</v>
      </c>
      <c r="F760" t="s">
        <v>18</v>
      </c>
      <c r="G760" t="s">
        <v>40</v>
      </c>
      <c r="H760">
        <f t="shared" si="55"/>
        <v>360</v>
      </c>
      <c r="I760">
        <v>90</v>
      </c>
      <c r="J760">
        <v>117</v>
      </c>
      <c r="K760">
        <v>4</v>
      </c>
      <c r="L760" t="s">
        <v>1204</v>
      </c>
      <c r="M760">
        <v>23.4</v>
      </c>
      <c r="N760" t="s">
        <v>25</v>
      </c>
      <c r="O760">
        <v>468</v>
      </c>
      <c r="P760">
        <v>108</v>
      </c>
      <c r="Q760" s="2">
        <v>0.64444444444444449</v>
      </c>
      <c r="R760">
        <f t="shared" si="56"/>
        <v>468</v>
      </c>
      <c r="S760">
        <f t="shared" si="57"/>
        <v>27</v>
      </c>
      <c r="T760" t="str">
        <f t="shared" si="58"/>
        <v>Jul</v>
      </c>
      <c r="U760" t="str">
        <f t="shared" si="59"/>
        <v>2024</v>
      </c>
    </row>
    <row r="761" spans="1:21" x14ac:dyDescent="0.25">
      <c r="A761" t="s">
        <v>233</v>
      </c>
      <c r="B761" t="s">
        <v>41</v>
      </c>
      <c r="C761" t="s">
        <v>42</v>
      </c>
      <c r="D761" t="s">
        <v>16</v>
      </c>
      <c r="E761" t="s">
        <v>28</v>
      </c>
      <c r="F761" t="s">
        <v>80</v>
      </c>
      <c r="G761" t="s">
        <v>96</v>
      </c>
      <c r="H761">
        <f t="shared" si="55"/>
        <v>30</v>
      </c>
      <c r="I761">
        <v>5</v>
      </c>
      <c r="J761">
        <v>7</v>
      </c>
      <c r="K761">
        <v>6</v>
      </c>
      <c r="L761" t="s">
        <v>1205</v>
      </c>
      <c r="M761">
        <v>1.95</v>
      </c>
      <c r="N761" t="s">
        <v>25</v>
      </c>
      <c r="O761">
        <v>39</v>
      </c>
      <c r="P761">
        <v>9</v>
      </c>
      <c r="Q761" s="2">
        <v>0.49444444444444446</v>
      </c>
      <c r="R761">
        <f t="shared" si="56"/>
        <v>42</v>
      </c>
      <c r="S761">
        <f t="shared" si="57"/>
        <v>27</v>
      </c>
      <c r="T761" t="str">
        <f t="shared" si="58"/>
        <v>Jul</v>
      </c>
      <c r="U761" t="str">
        <f t="shared" si="59"/>
        <v>2024</v>
      </c>
    </row>
    <row r="762" spans="1:21" x14ac:dyDescent="0.25">
      <c r="A762" t="s">
        <v>233</v>
      </c>
      <c r="B762" t="s">
        <v>37</v>
      </c>
      <c r="C762" t="s">
        <v>15</v>
      </c>
      <c r="D762" t="s">
        <v>23</v>
      </c>
      <c r="E762" t="s">
        <v>28</v>
      </c>
      <c r="F762" t="s">
        <v>45</v>
      </c>
      <c r="G762" t="s">
        <v>199</v>
      </c>
      <c r="H762">
        <f t="shared" si="55"/>
        <v>25000</v>
      </c>
      <c r="I762">
        <v>5000</v>
      </c>
      <c r="J762">
        <v>6500</v>
      </c>
      <c r="K762">
        <v>5</v>
      </c>
      <c r="L762" t="s">
        <v>1206</v>
      </c>
      <c r="M762">
        <v>650</v>
      </c>
      <c r="N762" t="s">
        <v>25</v>
      </c>
      <c r="O762">
        <v>30000</v>
      </c>
      <c r="P762">
        <v>5000</v>
      </c>
      <c r="Q762" s="2">
        <v>0.76666666666666661</v>
      </c>
      <c r="R762">
        <f t="shared" si="56"/>
        <v>32500</v>
      </c>
      <c r="S762">
        <f t="shared" si="57"/>
        <v>27</v>
      </c>
      <c r="T762" t="str">
        <f t="shared" si="58"/>
        <v>Jul</v>
      </c>
      <c r="U762" t="str">
        <f t="shared" si="59"/>
        <v>2024</v>
      </c>
    </row>
    <row r="763" spans="1:21" x14ac:dyDescent="0.25">
      <c r="A763" t="s">
        <v>233</v>
      </c>
      <c r="B763" t="s">
        <v>166</v>
      </c>
      <c r="C763" t="s">
        <v>15</v>
      </c>
      <c r="D763" t="s">
        <v>16</v>
      </c>
      <c r="E763" t="s">
        <v>28</v>
      </c>
      <c r="F763" t="s">
        <v>18</v>
      </c>
      <c r="G763" t="s">
        <v>121</v>
      </c>
      <c r="H763">
        <f t="shared" si="55"/>
        <v>275</v>
      </c>
      <c r="I763">
        <v>55</v>
      </c>
      <c r="J763">
        <v>72</v>
      </c>
      <c r="K763">
        <v>5</v>
      </c>
      <c r="L763" t="s">
        <v>1207</v>
      </c>
      <c r="M763">
        <v>25.024999999999999</v>
      </c>
      <c r="N763" t="s">
        <v>20</v>
      </c>
      <c r="O763">
        <v>357.5</v>
      </c>
      <c r="P763">
        <v>82.5</v>
      </c>
      <c r="Q763" s="2">
        <v>0.6381944444444444</v>
      </c>
      <c r="R763">
        <f t="shared" si="56"/>
        <v>360</v>
      </c>
      <c r="S763">
        <f t="shared" si="57"/>
        <v>27</v>
      </c>
      <c r="T763" t="str">
        <f t="shared" si="58"/>
        <v>Jul</v>
      </c>
      <c r="U763" t="str">
        <f t="shared" si="59"/>
        <v>2024</v>
      </c>
    </row>
    <row r="764" spans="1:21" x14ac:dyDescent="0.25">
      <c r="A764" t="s">
        <v>233</v>
      </c>
      <c r="B764" t="s">
        <v>191</v>
      </c>
      <c r="C764" t="s">
        <v>27</v>
      </c>
      <c r="D764" t="s">
        <v>23</v>
      </c>
      <c r="E764" t="s">
        <v>17</v>
      </c>
      <c r="F764" t="s">
        <v>29</v>
      </c>
      <c r="G764" t="s">
        <v>30</v>
      </c>
      <c r="H764">
        <f t="shared" si="55"/>
        <v>900</v>
      </c>
      <c r="I764">
        <v>180</v>
      </c>
      <c r="J764">
        <v>234</v>
      </c>
      <c r="K764">
        <v>5</v>
      </c>
      <c r="L764" t="s">
        <v>1208</v>
      </c>
      <c r="M764">
        <v>100</v>
      </c>
      <c r="N764" t="s">
        <v>20</v>
      </c>
      <c r="O764">
        <v>1125</v>
      </c>
      <c r="P764">
        <v>225</v>
      </c>
      <c r="Q764" s="2">
        <v>0.44305555555555554</v>
      </c>
      <c r="R764">
        <f t="shared" si="56"/>
        <v>1170</v>
      </c>
      <c r="S764">
        <f t="shared" si="57"/>
        <v>27</v>
      </c>
      <c r="T764" t="str">
        <f t="shared" si="58"/>
        <v>Jul</v>
      </c>
      <c r="U764" t="str">
        <f t="shared" si="59"/>
        <v>2024</v>
      </c>
    </row>
    <row r="765" spans="1:21" x14ac:dyDescent="0.25">
      <c r="A765" t="s">
        <v>233</v>
      </c>
      <c r="B765" t="s">
        <v>95</v>
      </c>
      <c r="C765" t="s">
        <v>66</v>
      </c>
      <c r="D765" t="s">
        <v>16</v>
      </c>
      <c r="E765" t="s">
        <v>17</v>
      </c>
      <c r="F765" t="s">
        <v>61</v>
      </c>
      <c r="G765" t="s">
        <v>103</v>
      </c>
      <c r="H765">
        <f t="shared" si="55"/>
        <v>1000</v>
      </c>
      <c r="I765">
        <v>100</v>
      </c>
      <c r="J765">
        <v>130</v>
      </c>
      <c r="K765">
        <v>10</v>
      </c>
      <c r="L765" t="s">
        <v>1209</v>
      </c>
      <c r="M765">
        <v>65</v>
      </c>
      <c r="N765" t="s">
        <v>25</v>
      </c>
      <c r="O765">
        <v>1300</v>
      </c>
      <c r="P765">
        <v>300</v>
      </c>
      <c r="Q765" s="2">
        <v>0.6333333333333333</v>
      </c>
      <c r="R765">
        <f t="shared" si="56"/>
        <v>1300</v>
      </c>
      <c r="S765">
        <f t="shared" si="57"/>
        <v>27</v>
      </c>
      <c r="T765" t="str">
        <f t="shared" si="58"/>
        <v>Jul</v>
      </c>
      <c r="U765" t="str">
        <f t="shared" si="59"/>
        <v>2024</v>
      </c>
    </row>
    <row r="766" spans="1:21" x14ac:dyDescent="0.25">
      <c r="A766" t="s">
        <v>233</v>
      </c>
      <c r="B766" t="s">
        <v>220</v>
      </c>
      <c r="C766" t="s">
        <v>27</v>
      </c>
      <c r="D766" t="s">
        <v>16</v>
      </c>
      <c r="E766" t="s">
        <v>17</v>
      </c>
      <c r="F766" t="s">
        <v>18</v>
      </c>
      <c r="G766" t="s">
        <v>40</v>
      </c>
      <c r="H766">
        <f t="shared" si="55"/>
        <v>540</v>
      </c>
      <c r="I766">
        <v>90</v>
      </c>
      <c r="J766">
        <v>117</v>
      </c>
      <c r="K766">
        <v>6</v>
      </c>
      <c r="L766" t="s">
        <v>1210</v>
      </c>
      <c r="M766">
        <v>33.75</v>
      </c>
      <c r="N766" t="s">
        <v>25</v>
      </c>
      <c r="O766">
        <v>675</v>
      </c>
      <c r="P766">
        <v>135</v>
      </c>
      <c r="Q766" s="2">
        <v>0.7416666666666667</v>
      </c>
      <c r="R766">
        <f t="shared" si="56"/>
        <v>702</v>
      </c>
      <c r="S766">
        <f t="shared" si="57"/>
        <v>27</v>
      </c>
      <c r="T766" t="str">
        <f t="shared" si="58"/>
        <v>Jul</v>
      </c>
      <c r="U766" t="str">
        <f t="shared" si="59"/>
        <v>2024</v>
      </c>
    </row>
    <row r="767" spans="1:21" x14ac:dyDescent="0.25">
      <c r="A767" t="s">
        <v>233</v>
      </c>
      <c r="B767" t="s">
        <v>86</v>
      </c>
      <c r="C767" t="s">
        <v>22</v>
      </c>
      <c r="D767" t="s">
        <v>16</v>
      </c>
      <c r="E767" t="s">
        <v>17</v>
      </c>
      <c r="F767" t="s">
        <v>61</v>
      </c>
      <c r="G767" t="s">
        <v>119</v>
      </c>
      <c r="H767">
        <f t="shared" si="55"/>
        <v>2500</v>
      </c>
      <c r="I767">
        <v>500</v>
      </c>
      <c r="J767">
        <v>650</v>
      </c>
      <c r="K767">
        <v>5</v>
      </c>
      <c r="L767" t="s">
        <v>1211</v>
      </c>
      <c r="M767">
        <v>100</v>
      </c>
      <c r="N767" t="s">
        <v>20</v>
      </c>
      <c r="O767">
        <v>3125</v>
      </c>
      <c r="P767">
        <v>625</v>
      </c>
      <c r="Q767" s="2">
        <v>0.46319444444444446</v>
      </c>
      <c r="R767">
        <f t="shared" si="56"/>
        <v>3250</v>
      </c>
      <c r="S767">
        <f t="shared" si="57"/>
        <v>27</v>
      </c>
      <c r="T767" t="str">
        <f t="shared" si="58"/>
        <v>Jul</v>
      </c>
      <c r="U767" t="str">
        <f t="shared" si="59"/>
        <v>2024</v>
      </c>
    </row>
    <row r="768" spans="1:21" x14ac:dyDescent="0.25">
      <c r="A768" t="s">
        <v>233</v>
      </c>
      <c r="B768" t="s">
        <v>93</v>
      </c>
      <c r="C768" t="s">
        <v>42</v>
      </c>
      <c r="D768" t="s">
        <v>23</v>
      </c>
      <c r="E768" t="s">
        <v>28</v>
      </c>
      <c r="F768" t="s">
        <v>18</v>
      </c>
      <c r="G768" t="s">
        <v>64</v>
      </c>
      <c r="H768">
        <f t="shared" si="55"/>
        <v>840</v>
      </c>
      <c r="I768">
        <v>140</v>
      </c>
      <c r="J768">
        <v>182</v>
      </c>
      <c r="K768">
        <v>6</v>
      </c>
      <c r="L768" t="s">
        <v>1212</v>
      </c>
      <c r="M768">
        <v>100</v>
      </c>
      <c r="N768" t="s">
        <v>25</v>
      </c>
      <c r="O768">
        <v>1092</v>
      </c>
      <c r="P768">
        <v>252</v>
      </c>
      <c r="Q768" s="2">
        <v>0.65833333333333333</v>
      </c>
      <c r="R768">
        <f t="shared" si="56"/>
        <v>1092</v>
      </c>
      <c r="S768">
        <f t="shared" si="57"/>
        <v>27</v>
      </c>
      <c r="T768" t="str">
        <f t="shared" si="58"/>
        <v>Jul</v>
      </c>
      <c r="U768" t="str">
        <f t="shared" si="59"/>
        <v>2024</v>
      </c>
    </row>
    <row r="769" spans="1:21" x14ac:dyDescent="0.25">
      <c r="A769" t="s">
        <v>233</v>
      </c>
      <c r="B769" t="s">
        <v>44</v>
      </c>
      <c r="C769" t="s">
        <v>27</v>
      </c>
      <c r="D769" t="s">
        <v>23</v>
      </c>
      <c r="E769" t="s">
        <v>28</v>
      </c>
      <c r="F769" t="s">
        <v>18</v>
      </c>
      <c r="G769" t="s">
        <v>19</v>
      </c>
      <c r="H769">
        <f t="shared" si="55"/>
        <v>1750</v>
      </c>
      <c r="I769">
        <v>250</v>
      </c>
      <c r="J769">
        <v>325</v>
      </c>
      <c r="K769">
        <v>7</v>
      </c>
      <c r="L769" t="s">
        <v>1213</v>
      </c>
      <c r="M769">
        <v>100</v>
      </c>
      <c r="N769" t="s">
        <v>20</v>
      </c>
      <c r="O769">
        <v>2275</v>
      </c>
      <c r="P769">
        <v>525</v>
      </c>
      <c r="Q769" s="2">
        <v>0.81944444444444453</v>
      </c>
      <c r="R769">
        <f t="shared" si="56"/>
        <v>2275</v>
      </c>
      <c r="S769">
        <f t="shared" si="57"/>
        <v>27</v>
      </c>
      <c r="T769" t="str">
        <f t="shared" si="58"/>
        <v>Jul</v>
      </c>
      <c r="U769" t="str">
        <f t="shared" si="59"/>
        <v>2024</v>
      </c>
    </row>
    <row r="770" spans="1:21" x14ac:dyDescent="0.25">
      <c r="A770" t="s">
        <v>233</v>
      </c>
      <c r="B770" t="s">
        <v>174</v>
      </c>
      <c r="C770" t="s">
        <v>27</v>
      </c>
      <c r="D770" t="s">
        <v>16</v>
      </c>
      <c r="E770" t="s">
        <v>28</v>
      </c>
      <c r="F770" t="s">
        <v>29</v>
      </c>
      <c r="G770" t="s">
        <v>138</v>
      </c>
      <c r="H770">
        <f t="shared" si="55"/>
        <v>250</v>
      </c>
      <c r="I770">
        <v>50</v>
      </c>
      <c r="J770">
        <v>65</v>
      </c>
      <c r="K770">
        <v>5</v>
      </c>
      <c r="L770" t="s">
        <v>1214</v>
      </c>
      <c r="M770">
        <v>20.125</v>
      </c>
      <c r="N770" t="s">
        <v>20</v>
      </c>
      <c r="O770">
        <v>287.5</v>
      </c>
      <c r="P770">
        <v>37.5</v>
      </c>
      <c r="Q770" s="2">
        <v>0.85416666666666663</v>
      </c>
      <c r="R770">
        <f t="shared" si="56"/>
        <v>325</v>
      </c>
      <c r="S770">
        <f t="shared" si="57"/>
        <v>27</v>
      </c>
      <c r="T770" t="str">
        <f t="shared" si="58"/>
        <v>Jul</v>
      </c>
      <c r="U770" t="str">
        <f t="shared" si="59"/>
        <v>2024</v>
      </c>
    </row>
    <row r="771" spans="1:21" x14ac:dyDescent="0.25">
      <c r="A771" t="s">
        <v>233</v>
      </c>
      <c r="B771" t="s">
        <v>192</v>
      </c>
      <c r="C771" t="s">
        <v>91</v>
      </c>
      <c r="D771" t="s">
        <v>16</v>
      </c>
      <c r="E771" t="s">
        <v>17</v>
      </c>
      <c r="F771" t="s">
        <v>61</v>
      </c>
      <c r="G771" t="s">
        <v>103</v>
      </c>
      <c r="H771">
        <f t="shared" ref="H771:H834" si="60">I771*K771</f>
        <v>600</v>
      </c>
      <c r="I771">
        <v>100</v>
      </c>
      <c r="J771">
        <v>130</v>
      </c>
      <c r="K771">
        <v>6</v>
      </c>
      <c r="L771" t="s">
        <v>1215</v>
      </c>
      <c r="M771">
        <v>39</v>
      </c>
      <c r="N771" t="s">
        <v>25</v>
      </c>
      <c r="O771">
        <v>780</v>
      </c>
      <c r="P771">
        <v>180</v>
      </c>
      <c r="Q771" s="2">
        <v>0.58263888888888882</v>
      </c>
      <c r="R771">
        <f t="shared" ref="R771:R834" si="61">J771*K771</f>
        <v>780</v>
      </c>
      <c r="S771">
        <f t="shared" ref="S771:S834" si="62">DAY(A771)</f>
        <v>27</v>
      </c>
      <c r="T771" t="str">
        <f t="shared" ref="T771:T834" si="63">TEXT(A771,"mmm")</f>
        <v>Jul</v>
      </c>
      <c r="U771" t="str">
        <f t="shared" ref="U771:U834" si="64">TEXT(A771,"yyy")</f>
        <v>2024</v>
      </c>
    </row>
    <row r="772" spans="1:21" x14ac:dyDescent="0.25">
      <c r="A772" t="s">
        <v>233</v>
      </c>
      <c r="B772" t="s">
        <v>37</v>
      </c>
      <c r="C772" t="s">
        <v>15</v>
      </c>
      <c r="D772" t="s">
        <v>23</v>
      </c>
      <c r="E772" t="s">
        <v>17</v>
      </c>
      <c r="F772" t="s">
        <v>61</v>
      </c>
      <c r="G772" t="s">
        <v>128</v>
      </c>
      <c r="H772">
        <f t="shared" si="60"/>
        <v>1800</v>
      </c>
      <c r="I772">
        <v>300</v>
      </c>
      <c r="J772">
        <v>390</v>
      </c>
      <c r="K772">
        <v>6</v>
      </c>
      <c r="L772" t="s">
        <v>1216</v>
      </c>
      <c r="M772">
        <v>100</v>
      </c>
      <c r="N772" t="s">
        <v>25</v>
      </c>
      <c r="O772">
        <v>2340</v>
      </c>
      <c r="P772">
        <v>540</v>
      </c>
      <c r="Q772" s="2">
        <v>0.78541666666666676</v>
      </c>
      <c r="R772">
        <f t="shared" si="61"/>
        <v>2340</v>
      </c>
      <c r="S772">
        <f t="shared" si="62"/>
        <v>27</v>
      </c>
      <c r="T772" t="str">
        <f t="shared" si="63"/>
        <v>Jul</v>
      </c>
      <c r="U772" t="str">
        <f t="shared" si="64"/>
        <v>2024</v>
      </c>
    </row>
    <row r="773" spans="1:21" x14ac:dyDescent="0.25">
      <c r="A773" t="s">
        <v>233</v>
      </c>
      <c r="B773" t="s">
        <v>37</v>
      </c>
      <c r="C773" t="s">
        <v>15</v>
      </c>
      <c r="D773" t="s">
        <v>16</v>
      </c>
      <c r="E773" t="s">
        <v>28</v>
      </c>
      <c r="F773" t="s">
        <v>18</v>
      </c>
      <c r="G773" t="s">
        <v>121</v>
      </c>
      <c r="H773">
        <f t="shared" si="60"/>
        <v>220</v>
      </c>
      <c r="I773">
        <v>55</v>
      </c>
      <c r="J773">
        <v>72</v>
      </c>
      <c r="K773">
        <v>4</v>
      </c>
      <c r="L773" t="s">
        <v>1217</v>
      </c>
      <c r="M773">
        <v>14.3</v>
      </c>
      <c r="N773" t="s">
        <v>25</v>
      </c>
      <c r="O773">
        <v>286</v>
      </c>
      <c r="P773">
        <v>66</v>
      </c>
      <c r="Q773" s="2">
        <v>0.72499999999999998</v>
      </c>
      <c r="R773">
        <f t="shared" si="61"/>
        <v>288</v>
      </c>
      <c r="S773">
        <f t="shared" si="62"/>
        <v>27</v>
      </c>
      <c r="T773" t="str">
        <f t="shared" si="63"/>
        <v>Jul</v>
      </c>
      <c r="U773" t="str">
        <f t="shared" si="64"/>
        <v>2024</v>
      </c>
    </row>
    <row r="774" spans="1:21" x14ac:dyDescent="0.25">
      <c r="A774" t="s">
        <v>233</v>
      </c>
      <c r="B774" t="s">
        <v>173</v>
      </c>
      <c r="C774" t="s">
        <v>115</v>
      </c>
      <c r="D774" t="s">
        <v>16</v>
      </c>
      <c r="E774" t="s">
        <v>28</v>
      </c>
      <c r="F774" t="s">
        <v>61</v>
      </c>
      <c r="G774" t="s">
        <v>68</v>
      </c>
      <c r="H774">
        <f t="shared" si="60"/>
        <v>5400</v>
      </c>
      <c r="I774">
        <v>1800</v>
      </c>
      <c r="J774">
        <v>2340</v>
      </c>
      <c r="K774">
        <v>3</v>
      </c>
      <c r="L774" t="s">
        <v>1218</v>
      </c>
      <c r="M774">
        <v>234</v>
      </c>
      <c r="N774" t="s">
        <v>25</v>
      </c>
      <c r="O774">
        <v>7020</v>
      </c>
      <c r="P774">
        <v>1620</v>
      </c>
      <c r="Q774" s="2">
        <v>0.49861111111111112</v>
      </c>
      <c r="R774">
        <f t="shared" si="61"/>
        <v>7020</v>
      </c>
      <c r="S774">
        <f t="shared" si="62"/>
        <v>27</v>
      </c>
      <c r="T774" t="str">
        <f t="shared" si="63"/>
        <v>Jul</v>
      </c>
      <c r="U774" t="str">
        <f t="shared" si="64"/>
        <v>2024</v>
      </c>
    </row>
    <row r="775" spans="1:21" x14ac:dyDescent="0.25">
      <c r="A775" t="s">
        <v>234</v>
      </c>
      <c r="B775" t="s">
        <v>114</v>
      </c>
      <c r="C775" t="s">
        <v>115</v>
      </c>
      <c r="D775" t="s">
        <v>16</v>
      </c>
      <c r="E775" t="s">
        <v>28</v>
      </c>
      <c r="F775" t="s">
        <v>18</v>
      </c>
      <c r="G775" t="s">
        <v>121</v>
      </c>
      <c r="H775">
        <f t="shared" si="60"/>
        <v>550</v>
      </c>
      <c r="I775">
        <v>55</v>
      </c>
      <c r="J775">
        <v>72</v>
      </c>
      <c r="K775">
        <v>10</v>
      </c>
      <c r="L775" t="s">
        <v>1219</v>
      </c>
      <c r="M775">
        <v>50.05</v>
      </c>
      <c r="N775" t="s">
        <v>20</v>
      </c>
      <c r="O775">
        <v>715</v>
      </c>
      <c r="P775">
        <v>165</v>
      </c>
      <c r="Q775" s="2">
        <v>0.79236111111111107</v>
      </c>
      <c r="R775">
        <f t="shared" si="61"/>
        <v>720</v>
      </c>
      <c r="S775">
        <f t="shared" si="62"/>
        <v>28</v>
      </c>
      <c r="T775" t="str">
        <f t="shared" si="63"/>
        <v>Jul</v>
      </c>
      <c r="U775" t="str">
        <f t="shared" si="64"/>
        <v>2024</v>
      </c>
    </row>
    <row r="776" spans="1:21" x14ac:dyDescent="0.25">
      <c r="A776" t="s">
        <v>234</v>
      </c>
      <c r="B776" t="s">
        <v>83</v>
      </c>
      <c r="C776" t="s">
        <v>27</v>
      </c>
      <c r="D776" t="s">
        <v>16</v>
      </c>
      <c r="E776" t="s">
        <v>28</v>
      </c>
      <c r="F776" t="s">
        <v>18</v>
      </c>
      <c r="G776" t="s">
        <v>130</v>
      </c>
      <c r="H776">
        <f t="shared" si="60"/>
        <v>225</v>
      </c>
      <c r="I776">
        <v>45</v>
      </c>
      <c r="J776">
        <v>59</v>
      </c>
      <c r="K776">
        <v>5</v>
      </c>
      <c r="L776" t="s">
        <v>1220</v>
      </c>
      <c r="M776">
        <v>14.625</v>
      </c>
      <c r="N776" t="s">
        <v>25</v>
      </c>
      <c r="O776">
        <v>292.5</v>
      </c>
      <c r="P776">
        <v>67.5</v>
      </c>
      <c r="Q776" s="2">
        <v>0.70138888888888884</v>
      </c>
      <c r="R776">
        <f t="shared" si="61"/>
        <v>295</v>
      </c>
      <c r="S776">
        <f t="shared" si="62"/>
        <v>28</v>
      </c>
      <c r="T776" t="str">
        <f t="shared" si="63"/>
        <v>Jul</v>
      </c>
      <c r="U776" t="str">
        <f t="shared" si="64"/>
        <v>2024</v>
      </c>
    </row>
    <row r="777" spans="1:21" x14ac:dyDescent="0.25">
      <c r="A777" t="s">
        <v>234</v>
      </c>
      <c r="B777" t="s">
        <v>107</v>
      </c>
      <c r="C777" t="s">
        <v>27</v>
      </c>
      <c r="D777" t="s">
        <v>16</v>
      </c>
      <c r="E777" t="s">
        <v>28</v>
      </c>
      <c r="F777" t="s">
        <v>45</v>
      </c>
      <c r="G777" t="s">
        <v>199</v>
      </c>
      <c r="H777">
        <f t="shared" si="60"/>
        <v>15000</v>
      </c>
      <c r="I777">
        <v>5000</v>
      </c>
      <c r="J777">
        <v>6500</v>
      </c>
      <c r="K777">
        <v>3</v>
      </c>
      <c r="L777" t="s">
        <v>1221</v>
      </c>
      <c r="M777">
        <v>650</v>
      </c>
      <c r="N777" t="s">
        <v>20</v>
      </c>
      <c r="O777">
        <v>19500</v>
      </c>
      <c r="P777">
        <v>4500</v>
      </c>
      <c r="Q777" s="2">
        <v>0.43194444444444446</v>
      </c>
      <c r="R777">
        <f t="shared" si="61"/>
        <v>19500</v>
      </c>
      <c r="S777">
        <f t="shared" si="62"/>
        <v>28</v>
      </c>
      <c r="T777" t="str">
        <f t="shared" si="63"/>
        <v>Jul</v>
      </c>
      <c r="U777" t="str">
        <f t="shared" si="64"/>
        <v>2024</v>
      </c>
    </row>
    <row r="778" spans="1:21" x14ac:dyDescent="0.25">
      <c r="A778" t="s">
        <v>234</v>
      </c>
      <c r="B778" t="s">
        <v>205</v>
      </c>
      <c r="C778" t="s">
        <v>15</v>
      </c>
      <c r="D778" t="s">
        <v>16</v>
      </c>
      <c r="E778" t="s">
        <v>17</v>
      </c>
      <c r="F778" t="s">
        <v>18</v>
      </c>
      <c r="G778" t="s">
        <v>121</v>
      </c>
      <c r="H778">
        <f t="shared" si="60"/>
        <v>495</v>
      </c>
      <c r="I778">
        <v>55</v>
      </c>
      <c r="J778">
        <v>72</v>
      </c>
      <c r="K778">
        <v>9</v>
      </c>
      <c r="L778" t="s">
        <v>1222</v>
      </c>
      <c r="M778">
        <v>32.174999999999997</v>
      </c>
      <c r="N778" t="s">
        <v>25</v>
      </c>
      <c r="O778">
        <v>643.5</v>
      </c>
      <c r="P778">
        <v>148.5</v>
      </c>
      <c r="Q778" s="2">
        <v>0.69861111111111107</v>
      </c>
      <c r="R778">
        <f t="shared" si="61"/>
        <v>648</v>
      </c>
      <c r="S778">
        <f t="shared" si="62"/>
        <v>28</v>
      </c>
      <c r="T778" t="str">
        <f t="shared" si="63"/>
        <v>Jul</v>
      </c>
      <c r="U778" t="str">
        <f t="shared" si="64"/>
        <v>2024</v>
      </c>
    </row>
    <row r="779" spans="1:21" x14ac:dyDescent="0.25">
      <c r="A779" t="s">
        <v>234</v>
      </c>
      <c r="B779" t="s">
        <v>84</v>
      </c>
      <c r="C779" t="s">
        <v>27</v>
      </c>
      <c r="D779" t="s">
        <v>16</v>
      </c>
      <c r="E779" t="s">
        <v>17</v>
      </c>
      <c r="F779" t="s">
        <v>18</v>
      </c>
      <c r="G779" t="s">
        <v>151</v>
      </c>
      <c r="H779">
        <f t="shared" si="60"/>
        <v>49</v>
      </c>
      <c r="I779">
        <v>7</v>
      </c>
      <c r="J779">
        <v>9</v>
      </c>
      <c r="K779">
        <v>7</v>
      </c>
      <c r="L779" t="s">
        <v>1223</v>
      </c>
      <c r="M779">
        <v>4.2874999999999996</v>
      </c>
      <c r="N779" t="s">
        <v>20</v>
      </c>
      <c r="O779">
        <v>61.25</v>
      </c>
      <c r="P779">
        <v>12.25</v>
      </c>
      <c r="Q779" s="2">
        <v>0.75555555555555554</v>
      </c>
      <c r="R779">
        <f t="shared" si="61"/>
        <v>63</v>
      </c>
      <c r="S779">
        <f t="shared" si="62"/>
        <v>28</v>
      </c>
      <c r="T779" t="str">
        <f t="shared" si="63"/>
        <v>Jul</v>
      </c>
      <c r="U779" t="str">
        <f t="shared" si="64"/>
        <v>2024</v>
      </c>
    </row>
    <row r="780" spans="1:21" x14ac:dyDescent="0.25">
      <c r="A780" t="s">
        <v>234</v>
      </c>
      <c r="B780" t="s">
        <v>185</v>
      </c>
      <c r="C780" t="s">
        <v>27</v>
      </c>
      <c r="D780" t="s">
        <v>16</v>
      </c>
      <c r="E780" t="s">
        <v>28</v>
      </c>
      <c r="F780" t="s">
        <v>61</v>
      </c>
      <c r="G780" t="s">
        <v>108</v>
      </c>
      <c r="H780">
        <f t="shared" si="60"/>
        <v>13500</v>
      </c>
      <c r="I780">
        <v>1500</v>
      </c>
      <c r="J780">
        <v>1950</v>
      </c>
      <c r="K780">
        <v>9</v>
      </c>
      <c r="L780" t="s">
        <v>1224</v>
      </c>
      <c r="M780">
        <v>195</v>
      </c>
      <c r="N780" t="s">
        <v>38</v>
      </c>
      <c r="O780">
        <v>16875</v>
      </c>
      <c r="P780">
        <v>3375</v>
      </c>
      <c r="Q780" s="2">
        <v>0.75138888888888899</v>
      </c>
      <c r="R780">
        <f t="shared" si="61"/>
        <v>17550</v>
      </c>
      <c r="S780">
        <f t="shared" si="62"/>
        <v>28</v>
      </c>
      <c r="T780" t="str">
        <f t="shared" si="63"/>
        <v>Jul</v>
      </c>
      <c r="U780" t="str">
        <f t="shared" si="64"/>
        <v>2024</v>
      </c>
    </row>
    <row r="781" spans="1:21" x14ac:dyDescent="0.25">
      <c r="A781" t="s">
        <v>234</v>
      </c>
      <c r="B781" t="s">
        <v>184</v>
      </c>
      <c r="C781" t="s">
        <v>27</v>
      </c>
      <c r="D781" t="s">
        <v>16</v>
      </c>
      <c r="E781" t="s">
        <v>28</v>
      </c>
      <c r="F781" t="s">
        <v>18</v>
      </c>
      <c r="G781" t="s">
        <v>32</v>
      </c>
      <c r="H781">
        <f t="shared" si="60"/>
        <v>600</v>
      </c>
      <c r="I781">
        <v>100</v>
      </c>
      <c r="J781">
        <v>130</v>
      </c>
      <c r="K781">
        <v>6</v>
      </c>
      <c r="L781" t="s">
        <v>1225</v>
      </c>
      <c r="M781">
        <v>39</v>
      </c>
      <c r="N781" t="s">
        <v>25</v>
      </c>
      <c r="O781">
        <v>780</v>
      </c>
      <c r="P781">
        <v>180</v>
      </c>
      <c r="Q781" s="2">
        <v>0.54652777777777783</v>
      </c>
      <c r="R781">
        <f t="shared" si="61"/>
        <v>780</v>
      </c>
      <c r="S781">
        <f t="shared" si="62"/>
        <v>28</v>
      </c>
      <c r="T781" t="str">
        <f t="shared" si="63"/>
        <v>Jul</v>
      </c>
      <c r="U781" t="str">
        <f t="shared" si="64"/>
        <v>2024</v>
      </c>
    </row>
    <row r="782" spans="1:21" x14ac:dyDescent="0.25">
      <c r="A782" t="s">
        <v>234</v>
      </c>
      <c r="B782" t="s">
        <v>133</v>
      </c>
      <c r="C782" t="s">
        <v>27</v>
      </c>
      <c r="D782" t="s">
        <v>16</v>
      </c>
      <c r="E782" t="s">
        <v>28</v>
      </c>
      <c r="F782" t="s">
        <v>45</v>
      </c>
      <c r="G782" t="s">
        <v>106</v>
      </c>
      <c r="H782">
        <f t="shared" si="60"/>
        <v>24000</v>
      </c>
      <c r="I782">
        <v>12000</v>
      </c>
      <c r="J782">
        <v>15600</v>
      </c>
      <c r="K782">
        <v>2</v>
      </c>
      <c r="L782" t="s">
        <v>1226</v>
      </c>
      <c r="M782">
        <v>1560</v>
      </c>
      <c r="N782" t="s">
        <v>25</v>
      </c>
      <c r="O782">
        <v>31200</v>
      </c>
      <c r="P782">
        <v>7200</v>
      </c>
      <c r="Q782" s="2">
        <v>0.74444444444444446</v>
      </c>
      <c r="R782">
        <f t="shared" si="61"/>
        <v>31200</v>
      </c>
      <c r="S782">
        <f t="shared" si="62"/>
        <v>28</v>
      </c>
      <c r="T782" t="str">
        <f t="shared" si="63"/>
        <v>Jul</v>
      </c>
      <c r="U782" t="str">
        <f t="shared" si="64"/>
        <v>2024</v>
      </c>
    </row>
    <row r="783" spans="1:21" x14ac:dyDescent="0.25">
      <c r="A783" t="s">
        <v>234</v>
      </c>
      <c r="B783" t="s">
        <v>222</v>
      </c>
      <c r="C783" t="s">
        <v>15</v>
      </c>
      <c r="D783" t="s">
        <v>23</v>
      </c>
      <c r="E783" t="s">
        <v>28</v>
      </c>
      <c r="F783" t="s">
        <v>61</v>
      </c>
      <c r="G783" t="s">
        <v>164</v>
      </c>
      <c r="H783">
        <f t="shared" si="60"/>
        <v>14000</v>
      </c>
      <c r="I783">
        <v>2000</v>
      </c>
      <c r="J783">
        <v>2600</v>
      </c>
      <c r="K783">
        <v>7</v>
      </c>
      <c r="L783" t="s">
        <v>1227</v>
      </c>
      <c r="M783">
        <v>260</v>
      </c>
      <c r="N783" t="s">
        <v>20</v>
      </c>
      <c r="O783">
        <v>17500</v>
      </c>
      <c r="P783">
        <v>3500</v>
      </c>
      <c r="Q783" s="2">
        <v>0.85555555555555562</v>
      </c>
      <c r="R783">
        <f t="shared" si="61"/>
        <v>18200</v>
      </c>
      <c r="S783">
        <f t="shared" si="62"/>
        <v>28</v>
      </c>
      <c r="T783" t="str">
        <f t="shared" si="63"/>
        <v>Jul</v>
      </c>
      <c r="U783" t="str">
        <f t="shared" si="64"/>
        <v>2024</v>
      </c>
    </row>
    <row r="784" spans="1:21" x14ac:dyDescent="0.25">
      <c r="A784" t="s">
        <v>234</v>
      </c>
      <c r="B784" t="s">
        <v>127</v>
      </c>
      <c r="C784" t="s">
        <v>66</v>
      </c>
      <c r="D784" t="s">
        <v>16</v>
      </c>
      <c r="E784" t="s">
        <v>17</v>
      </c>
      <c r="F784" t="s">
        <v>61</v>
      </c>
      <c r="G784" t="s">
        <v>119</v>
      </c>
      <c r="H784">
        <f t="shared" si="60"/>
        <v>2000</v>
      </c>
      <c r="I784">
        <v>500</v>
      </c>
      <c r="J784">
        <v>650</v>
      </c>
      <c r="K784">
        <v>4</v>
      </c>
      <c r="L784" t="s">
        <v>1228</v>
      </c>
      <c r="M784">
        <v>100</v>
      </c>
      <c r="N784" t="s">
        <v>20</v>
      </c>
      <c r="O784">
        <v>2600</v>
      </c>
      <c r="P784">
        <v>600</v>
      </c>
      <c r="Q784" s="2">
        <v>0.80833333333333324</v>
      </c>
      <c r="R784">
        <f t="shared" si="61"/>
        <v>2600</v>
      </c>
      <c r="S784">
        <f t="shared" si="62"/>
        <v>28</v>
      </c>
      <c r="T784" t="str">
        <f t="shared" si="63"/>
        <v>Jul</v>
      </c>
      <c r="U784" t="str">
        <f t="shared" si="64"/>
        <v>2024</v>
      </c>
    </row>
    <row r="785" spans="1:21" x14ac:dyDescent="0.25">
      <c r="A785" t="s">
        <v>234</v>
      </c>
      <c r="B785" t="s">
        <v>135</v>
      </c>
      <c r="C785" t="s">
        <v>27</v>
      </c>
      <c r="D785" t="s">
        <v>16</v>
      </c>
      <c r="E785" t="s">
        <v>17</v>
      </c>
      <c r="F785" t="s">
        <v>18</v>
      </c>
      <c r="G785" t="s">
        <v>100</v>
      </c>
      <c r="H785">
        <f t="shared" si="60"/>
        <v>240</v>
      </c>
      <c r="I785">
        <v>40</v>
      </c>
      <c r="J785">
        <v>52</v>
      </c>
      <c r="K785">
        <v>6</v>
      </c>
      <c r="L785" t="s">
        <v>1229</v>
      </c>
      <c r="M785">
        <v>15</v>
      </c>
      <c r="N785" t="s">
        <v>25</v>
      </c>
      <c r="O785">
        <v>300</v>
      </c>
      <c r="P785">
        <v>60</v>
      </c>
      <c r="Q785" s="2">
        <v>0.67083333333333339</v>
      </c>
      <c r="R785">
        <f t="shared" si="61"/>
        <v>312</v>
      </c>
      <c r="S785">
        <f t="shared" si="62"/>
        <v>28</v>
      </c>
      <c r="T785" t="str">
        <f t="shared" si="63"/>
        <v>Jul</v>
      </c>
      <c r="U785" t="str">
        <f t="shared" si="64"/>
        <v>2024</v>
      </c>
    </row>
    <row r="786" spans="1:21" x14ac:dyDescent="0.25">
      <c r="A786" t="s">
        <v>234</v>
      </c>
      <c r="B786" t="s">
        <v>214</v>
      </c>
      <c r="C786" t="s">
        <v>66</v>
      </c>
      <c r="D786" t="s">
        <v>16</v>
      </c>
      <c r="E786" t="s">
        <v>17</v>
      </c>
      <c r="F786" t="s">
        <v>18</v>
      </c>
      <c r="G786" t="s">
        <v>56</v>
      </c>
      <c r="H786">
        <f t="shared" si="60"/>
        <v>3850</v>
      </c>
      <c r="I786">
        <v>550</v>
      </c>
      <c r="J786">
        <v>715</v>
      </c>
      <c r="K786">
        <v>7</v>
      </c>
      <c r="L786" t="s">
        <v>1230</v>
      </c>
      <c r="M786">
        <v>100</v>
      </c>
      <c r="N786" t="s">
        <v>20</v>
      </c>
      <c r="O786">
        <v>4620</v>
      </c>
      <c r="P786">
        <v>770</v>
      </c>
      <c r="Q786" s="2">
        <v>0.59305555555555556</v>
      </c>
      <c r="R786">
        <f t="shared" si="61"/>
        <v>5005</v>
      </c>
      <c r="S786">
        <f t="shared" si="62"/>
        <v>28</v>
      </c>
      <c r="T786" t="str">
        <f t="shared" si="63"/>
        <v>Jul</v>
      </c>
      <c r="U786" t="str">
        <f t="shared" si="64"/>
        <v>2024</v>
      </c>
    </row>
    <row r="787" spans="1:21" x14ac:dyDescent="0.25">
      <c r="A787" t="s">
        <v>234</v>
      </c>
      <c r="B787" t="s">
        <v>170</v>
      </c>
      <c r="C787" t="s">
        <v>91</v>
      </c>
      <c r="D787" t="s">
        <v>23</v>
      </c>
      <c r="E787" t="s">
        <v>28</v>
      </c>
      <c r="F787" t="s">
        <v>80</v>
      </c>
      <c r="G787" t="s">
        <v>213</v>
      </c>
      <c r="H787">
        <f t="shared" si="60"/>
        <v>250</v>
      </c>
      <c r="I787">
        <v>25</v>
      </c>
      <c r="J787">
        <v>33</v>
      </c>
      <c r="K787">
        <v>10</v>
      </c>
      <c r="L787" t="s">
        <v>1231</v>
      </c>
      <c r="M787">
        <v>31.25</v>
      </c>
      <c r="N787" t="s">
        <v>25</v>
      </c>
      <c r="O787">
        <v>312.5</v>
      </c>
      <c r="P787">
        <v>62.5</v>
      </c>
      <c r="Q787" s="2">
        <v>0.73333333333333339</v>
      </c>
      <c r="R787">
        <f t="shared" si="61"/>
        <v>330</v>
      </c>
      <c r="S787">
        <f t="shared" si="62"/>
        <v>28</v>
      </c>
      <c r="T787" t="str">
        <f t="shared" si="63"/>
        <v>Jul</v>
      </c>
      <c r="U787" t="str">
        <f t="shared" si="64"/>
        <v>2024</v>
      </c>
    </row>
    <row r="788" spans="1:21" x14ac:dyDescent="0.25">
      <c r="A788" t="s">
        <v>234</v>
      </c>
      <c r="B788" t="s">
        <v>60</v>
      </c>
      <c r="C788" t="s">
        <v>27</v>
      </c>
      <c r="D788" t="s">
        <v>23</v>
      </c>
      <c r="E788" t="s">
        <v>28</v>
      </c>
      <c r="F788" t="s">
        <v>18</v>
      </c>
      <c r="G788" t="s">
        <v>151</v>
      </c>
      <c r="H788">
        <f t="shared" si="60"/>
        <v>21</v>
      </c>
      <c r="I788">
        <v>7</v>
      </c>
      <c r="J788">
        <v>9</v>
      </c>
      <c r="K788">
        <v>3</v>
      </c>
      <c r="L788" t="s">
        <v>1232</v>
      </c>
      <c r="M788">
        <v>4.0949999999999998</v>
      </c>
      <c r="N788" t="s">
        <v>38</v>
      </c>
      <c r="O788">
        <v>27.3</v>
      </c>
      <c r="P788">
        <v>6.3</v>
      </c>
      <c r="Q788" s="2">
        <v>0.54722222222222217</v>
      </c>
      <c r="R788">
        <f t="shared" si="61"/>
        <v>27</v>
      </c>
      <c r="S788">
        <f t="shared" si="62"/>
        <v>28</v>
      </c>
      <c r="T788" t="str">
        <f t="shared" si="63"/>
        <v>Jul</v>
      </c>
      <c r="U788" t="str">
        <f t="shared" si="64"/>
        <v>2024</v>
      </c>
    </row>
    <row r="789" spans="1:21" x14ac:dyDescent="0.25">
      <c r="A789" t="s">
        <v>234</v>
      </c>
      <c r="B789" t="s">
        <v>39</v>
      </c>
      <c r="C789" t="s">
        <v>27</v>
      </c>
      <c r="D789" t="s">
        <v>23</v>
      </c>
      <c r="E789" t="s">
        <v>17</v>
      </c>
      <c r="F789" t="s">
        <v>18</v>
      </c>
      <c r="G789" t="s">
        <v>24</v>
      </c>
      <c r="H789">
        <f t="shared" si="60"/>
        <v>400</v>
      </c>
      <c r="I789">
        <v>80</v>
      </c>
      <c r="J789">
        <v>104</v>
      </c>
      <c r="K789">
        <v>5</v>
      </c>
      <c r="L789" t="s">
        <v>1233</v>
      </c>
      <c r="M789">
        <v>52</v>
      </c>
      <c r="N789" t="s">
        <v>25</v>
      </c>
      <c r="O789">
        <v>520</v>
      </c>
      <c r="P789">
        <v>120</v>
      </c>
      <c r="Q789" s="2">
        <v>0.67291666666666661</v>
      </c>
      <c r="R789">
        <f t="shared" si="61"/>
        <v>520</v>
      </c>
      <c r="S789">
        <f t="shared" si="62"/>
        <v>28</v>
      </c>
      <c r="T789" t="str">
        <f t="shared" si="63"/>
        <v>Jul</v>
      </c>
      <c r="U789" t="str">
        <f t="shared" si="64"/>
        <v>2024</v>
      </c>
    </row>
    <row r="790" spans="1:21" x14ac:dyDescent="0.25">
      <c r="A790" t="s">
        <v>234</v>
      </c>
      <c r="B790" t="s">
        <v>44</v>
      </c>
      <c r="C790" t="s">
        <v>27</v>
      </c>
      <c r="D790" t="s">
        <v>16</v>
      </c>
      <c r="E790" t="s">
        <v>28</v>
      </c>
      <c r="F790" t="s">
        <v>45</v>
      </c>
      <c r="G790" t="s">
        <v>58</v>
      </c>
      <c r="H790">
        <f t="shared" si="60"/>
        <v>125000</v>
      </c>
      <c r="I790">
        <v>25000</v>
      </c>
      <c r="J790">
        <v>32500</v>
      </c>
      <c r="K790">
        <v>5</v>
      </c>
      <c r="L790" t="s">
        <v>1234</v>
      </c>
      <c r="M790">
        <v>4875</v>
      </c>
      <c r="N790" t="s">
        <v>38</v>
      </c>
      <c r="O790">
        <v>162500</v>
      </c>
      <c r="P790">
        <v>37500</v>
      </c>
      <c r="Q790" s="2">
        <v>0.48125000000000001</v>
      </c>
      <c r="R790">
        <f t="shared" si="61"/>
        <v>162500</v>
      </c>
      <c r="S790">
        <f t="shared" si="62"/>
        <v>28</v>
      </c>
      <c r="T790" t="str">
        <f t="shared" si="63"/>
        <v>Jul</v>
      </c>
      <c r="U790" t="str">
        <f t="shared" si="64"/>
        <v>2024</v>
      </c>
    </row>
    <row r="791" spans="1:21" x14ac:dyDescent="0.25">
      <c r="A791" t="s">
        <v>234</v>
      </c>
      <c r="B791" t="s">
        <v>33</v>
      </c>
      <c r="C791" t="s">
        <v>15</v>
      </c>
      <c r="D791" t="s">
        <v>16</v>
      </c>
      <c r="E791" t="s">
        <v>28</v>
      </c>
      <c r="F791" t="s">
        <v>61</v>
      </c>
      <c r="G791" t="s">
        <v>180</v>
      </c>
      <c r="H791">
        <f t="shared" si="60"/>
        <v>3600</v>
      </c>
      <c r="I791">
        <v>600</v>
      </c>
      <c r="J791">
        <v>780</v>
      </c>
      <c r="K791">
        <v>6</v>
      </c>
      <c r="L791" t="s">
        <v>1235</v>
      </c>
      <c r="M791">
        <v>100</v>
      </c>
      <c r="N791" t="s">
        <v>20</v>
      </c>
      <c r="O791">
        <v>4680</v>
      </c>
      <c r="P791">
        <v>1080</v>
      </c>
      <c r="Q791" s="2">
        <v>0.4291666666666667</v>
      </c>
      <c r="R791">
        <f t="shared" si="61"/>
        <v>4680</v>
      </c>
      <c r="S791">
        <f t="shared" si="62"/>
        <v>28</v>
      </c>
      <c r="T791" t="str">
        <f t="shared" si="63"/>
        <v>Jul</v>
      </c>
      <c r="U791" t="str">
        <f t="shared" si="64"/>
        <v>2024</v>
      </c>
    </row>
    <row r="792" spans="1:21" x14ac:dyDescent="0.25">
      <c r="A792" t="s">
        <v>234</v>
      </c>
      <c r="B792" t="s">
        <v>156</v>
      </c>
      <c r="C792" t="s">
        <v>53</v>
      </c>
      <c r="D792" t="s">
        <v>23</v>
      </c>
      <c r="E792" t="s">
        <v>28</v>
      </c>
      <c r="F792" t="s">
        <v>18</v>
      </c>
      <c r="G792" t="s">
        <v>56</v>
      </c>
      <c r="H792">
        <f t="shared" si="60"/>
        <v>2200</v>
      </c>
      <c r="I792">
        <v>550</v>
      </c>
      <c r="J792">
        <v>715</v>
      </c>
      <c r="K792">
        <v>4</v>
      </c>
      <c r="L792" t="s">
        <v>1236</v>
      </c>
      <c r="M792">
        <v>100</v>
      </c>
      <c r="N792" t="s">
        <v>25</v>
      </c>
      <c r="O792">
        <v>2750</v>
      </c>
      <c r="P792">
        <v>550</v>
      </c>
      <c r="Q792" s="2">
        <v>0.4548611111111111</v>
      </c>
      <c r="R792">
        <f t="shared" si="61"/>
        <v>2860</v>
      </c>
      <c r="S792">
        <f t="shared" si="62"/>
        <v>28</v>
      </c>
      <c r="T792" t="str">
        <f t="shared" si="63"/>
        <v>Jul</v>
      </c>
      <c r="U792" t="str">
        <f t="shared" si="64"/>
        <v>2024</v>
      </c>
    </row>
    <row r="793" spans="1:21" x14ac:dyDescent="0.25">
      <c r="A793" t="s">
        <v>235</v>
      </c>
      <c r="B793" t="s">
        <v>216</v>
      </c>
      <c r="C793" t="s">
        <v>27</v>
      </c>
      <c r="D793" t="s">
        <v>16</v>
      </c>
      <c r="E793" t="s">
        <v>17</v>
      </c>
      <c r="F793" t="s">
        <v>18</v>
      </c>
      <c r="G793" t="s">
        <v>40</v>
      </c>
      <c r="H793">
        <f t="shared" si="60"/>
        <v>360</v>
      </c>
      <c r="I793">
        <v>90</v>
      </c>
      <c r="J793">
        <v>117</v>
      </c>
      <c r="K793">
        <v>4</v>
      </c>
      <c r="L793" t="s">
        <v>1237</v>
      </c>
      <c r="M793">
        <v>23.4</v>
      </c>
      <c r="N793" t="s">
        <v>25</v>
      </c>
      <c r="O793">
        <v>468</v>
      </c>
      <c r="P793">
        <v>108</v>
      </c>
      <c r="Q793" s="2">
        <v>0.63541666666666663</v>
      </c>
      <c r="R793">
        <f t="shared" si="61"/>
        <v>468</v>
      </c>
      <c r="S793">
        <f t="shared" si="62"/>
        <v>29</v>
      </c>
      <c r="T793" t="str">
        <f t="shared" si="63"/>
        <v>Jul</v>
      </c>
      <c r="U793" t="str">
        <f t="shared" si="64"/>
        <v>2024</v>
      </c>
    </row>
    <row r="794" spans="1:21" x14ac:dyDescent="0.25">
      <c r="A794" t="s">
        <v>235</v>
      </c>
      <c r="B794" t="s">
        <v>132</v>
      </c>
      <c r="C794" t="s">
        <v>115</v>
      </c>
      <c r="D794" t="s">
        <v>23</v>
      </c>
      <c r="E794" t="s">
        <v>28</v>
      </c>
      <c r="F794" t="s">
        <v>18</v>
      </c>
      <c r="G794" t="s">
        <v>116</v>
      </c>
      <c r="H794">
        <f t="shared" si="60"/>
        <v>180</v>
      </c>
      <c r="I794">
        <v>60</v>
      </c>
      <c r="J794">
        <v>78</v>
      </c>
      <c r="K794">
        <v>3</v>
      </c>
      <c r="L794" t="s">
        <v>1238</v>
      </c>
      <c r="M794">
        <v>28.08</v>
      </c>
      <c r="N794" t="s">
        <v>20</v>
      </c>
      <c r="O794">
        <v>234</v>
      </c>
      <c r="P794">
        <v>54</v>
      </c>
      <c r="Q794" s="2">
        <v>0.83750000000000002</v>
      </c>
      <c r="R794">
        <f t="shared" si="61"/>
        <v>234</v>
      </c>
      <c r="S794">
        <f t="shared" si="62"/>
        <v>29</v>
      </c>
      <c r="T794" t="str">
        <f t="shared" si="63"/>
        <v>Jul</v>
      </c>
      <c r="U794" t="str">
        <f t="shared" si="64"/>
        <v>2024</v>
      </c>
    </row>
    <row r="795" spans="1:21" x14ac:dyDescent="0.25">
      <c r="A795" t="s">
        <v>235</v>
      </c>
      <c r="B795" t="s">
        <v>165</v>
      </c>
      <c r="C795" t="s">
        <v>27</v>
      </c>
      <c r="D795" t="s">
        <v>23</v>
      </c>
      <c r="E795" t="s">
        <v>17</v>
      </c>
      <c r="F795" t="s">
        <v>61</v>
      </c>
      <c r="G795" t="s">
        <v>164</v>
      </c>
      <c r="H795">
        <f t="shared" si="60"/>
        <v>18000</v>
      </c>
      <c r="I795">
        <v>2000</v>
      </c>
      <c r="J795">
        <v>2600</v>
      </c>
      <c r="K795">
        <v>9</v>
      </c>
      <c r="L795" t="s">
        <v>1239</v>
      </c>
      <c r="M795">
        <v>260</v>
      </c>
      <c r="N795" t="s">
        <v>38</v>
      </c>
      <c r="O795">
        <v>23400</v>
      </c>
      <c r="P795">
        <v>5400</v>
      </c>
      <c r="Q795" s="2">
        <v>0.84791666666666676</v>
      </c>
      <c r="R795">
        <f t="shared" si="61"/>
        <v>23400</v>
      </c>
      <c r="S795">
        <f t="shared" si="62"/>
        <v>29</v>
      </c>
      <c r="T795" t="str">
        <f t="shared" si="63"/>
        <v>Jul</v>
      </c>
      <c r="U795" t="str">
        <f t="shared" si="64"/>
        <v>2024</v>
      </c>
    </row>
    <row r="796" spans="1:21" x14ac:dyDescent="0.25">
      <c r="A796" t="s">
        <v>235</v>
      </c>
      <c r="B796" t="s">
        <v>112</v>
      </c>
      <c r="C796" t="s">
        <v>27</v>
      </c>
      <c r="D796" t="s">
        <v>23</v>
      </c>
      <c r="E796" t="s">
        <v>17</v>
      </c>
      <c r="F796" t="s">
        <v>18</v>
      </c>
      <c r="G796" t="s">
        <v>116</v>
      </c>
      <c r="H796">
        <f t="shared" si="60"/>
        <v>420</v>
      </c>
      <c r="I796">
        <v>60</v>
      </c>
      <c r="J796">
        <v>78</v>
      </c>
      <c r="K796">
        <v>7</v>
      </c>
      <c r="L796" t="s">
        <v>1240</v>
      </c>
      <c r="M796">
        <v>52.5</v>
      </c>
      <c r="N796" t="s">
        <v>25</v>
      </c>
      <c r="O796">
        <v>525</v>
      </c>
      <c r="P796">
        <v>105</v>
      </c>
      <c r="Q796" s="2">
        <v>0.57500000000000007</v>
      </c>
      <c r="R796">
        <f t="shared" si="61"/>
        <v>546</v>
      </c>
      <c r="S796">
        <f t="shared" si="62"/>
        <v>29</v>
      </c>
      <c r="T796" t="str">
        <f t="shared" si="63"/>
        <v>Jul</v>
      </c>
      <c r="U796" t="str">
        <f t="shared" si="64"/>
        <v>2024</v>
      </c>
    </row>
    <row r="797" spans="1:21" x14ac:dyDescent="0.25">
      <c r="A797" t="s">
        <v>235</v>
      </c>
      <c r="B797" t="s">
        <v>133</v>
      </c>
      <c r="C797" t="s">
        <v>27</v>
      </c>
      <c r="D797" t="s">
        <v>16</v>
      </c>
      <c r="E797" t="s">
        <v>17</v>
      </c>
      <c r="F797" t="s">
        <v>29</v>
      </c>
      <c r="G797" t="s">
        <v>169</v>
      </c>
      <c r="H797">
        <f t="shared" si="60"/>
        <v>125</v>
      </c>
      <c r="I797">
        <v>25</v>
      </c>
      <c r="J797">
        <v>33</v>
      </c>
      <c r="K797">
        <v>5</v>
      </c>
      <c r="L797" t="s">
        <v>1241</v>
      </c>
      <c r="M797">
        <v>16.25</v>
      </c>
      <c r="N797" t="s">
        <v>38</v>
      </c>
      <c r="O797">
        <v>162.5</v>
      </c>
      <c r="P797">
        <v>37.5</v>
      </c>
      <c r="Q797" s="2">
        <v>0.53611111111111109</v>
      </c>
      <c r="R797">
        <f t="shared" si="61"/>
        <v>165</v>
      </c>
      <c r="S797">
        <f t="shared" si="62"/>
        <v>29</v>
      </c>
      <c r="T797" t="str">
        <f t="shared" si="63"/>
        <v>Jul</v>
      </c>
      <c r="U797" t="str">
        <f t="shared" si="64"/>
        <v>2024</v>
      </c>
    </row>
    <row r="798" spans="1:21" x14ac:dyDescent="0.25">
      <c r="A798" t="s">
        <v>235</v>
      </c>
      <c r="B798" t="s">
        <v>114</v>
      </c>
      <c r="C798" t="s">
        <v>115</v>
      </c>
      <c r="D798" t="s">
        <v>23</v>
      </c>
      <c r="E798" t="s">
        <v>28</v>
      </c>
      <c r="F798" t="s">
        <v>45</v>
      </c>
      <c r="G798" t="s">
        <v>54</v>
      </c>
      <c r="H798">
        <f t="shared" si="60"/>
        <v>800</v>
      </c>
      <c r="I798">
        <v>800</v>
      </c>
      <c r="J798">
        <v>1040</v>
      </c>
      <c r="K798">
        <v>1</v>
      </c>
      <c r="L798" t="s">
        <v>1242</v>
      </c>
      <c r="M798">
        <v>104</v>
      </c>
      <c r="N798" t="s">
        <v>38</v>
      </c>
      <c r="O798">
        <v>1040</v>
      </c>
      <c r="P798">
        <v>240</v>
      </c>
      <c r="Q798" s="2">
        <v>0.51944444444444449</v>
      </c>
      <c r="R798">
        <f t="shared" si="61"/>
        <v>1040</v>
      </c>
      <c r="S798">
        <f t="shared" si="62"/>
        <v>29</v>
      </c>
      <c r="T798" t="str">
        <f t="shared" si="63"/>
        <v>Jul</v>
      </c>
      <c r="U798" t="str">
        <f t="shared" si="64"/>
        <v>2024</v>
      </c>
    </row>
    <row r="799" spans="1:21" x14ac:dyDescent="0.25">
      <c r="A799" t="s">
        <v>235</v>
      </c>
      <c r="B799" t="s">
        <v>47</v>
      </c>
      <c r="C799" t="s">
        <v>27</v>
      </c>
      <c r="D799" t="s">
        <v>16</v>
      </c>
      <c r="E799" t="s">
        <v>28</v>
      </c>
      <c r="F799" t="s">
        <v>29</v>
      </c>
      <c r="G799" t="s">
        <v>160</v>
      </c>
      <c r="H799">
        <f t="shared" si="60"/>
        <v>1200</v>
      </c>
      <c r="I799">
        <v>150</v>
      </c>
      <c r="J799">
        <v>195</v>
      </c>
      <c r="K799">
        <v>8</v>
      </c>
      <c r="L799" t="s">
        <v>1243</v>
      </c>
      <c r="M799">
        <v>100</v>
      </c>
      <c r="N799" t="s">
        <v>38</v>
      </c>
      <c r="O799">
        <v>1560</v>
      </c>
      <c r="P799">
        <v>360</v>
      </c>
      <c r="Q799" s="2">
        <v>0.68472222222222223</v>
      </c>
      <c r="R799">
        <f t="shared" si="61"/>
        <v>1560</v>
      </c>
      <c r="S799">
        <f t="shared" si="62"/>
        <v>29</v>
      </c>
      <c r="T799" t="str">
        <f t="shared" si="63"/>
        <v>Jul</v>
      </c>
      <c r="U799" t="str">
        <f t="shared" si="64"/>
        <v>2024</v>
      </c>
    </row>
    <row r="800" spans="1:21" x14ac:dyDescent="0.25">
      <c r="A800" t="s">
        <v>235</v>
      </c>
      <c r="B800" t="s">
        <v>152</v>
      </c>
      <c r="C800" t="s">
        <v>66</v>
      </c>
      <c r="D800" t="s">
        <v>16</v>
      </c>
      <c r="E800" t="s">
        <v>17</v>
      </c>
      <c r="F800" t="s">
        <v>29</v>
      </c>
      <c r="G800" t="s">
        <v>210</v>
      </c>
      <c r="H800">
        <f t="shared" si="60"/>
        <v>950</v>
      </c>
      <c r="I800">
        <v>95</v>
      </c>
      <c r="J800">
        <v>124</v>
      </c>
      <c r="K800">
        <v>10</v>
      </c>
      <c r="L800" t="s">
        <v>1244</v>
      </c>
      <c r="M800">
        <v>100</v>
      </c>
      <c r="N800" t="s">
        <v>38</v>
      </c>
      <c r="O800">
        <v>1235</v>
      </c>
      <c r="P800">
        <v>285</v>
      </c>
      <c r="Q800" s="2">
        <v>0.55833333333333335</v>
      </c>
      <c r="R800">
        <f t="shared" si="61"/>
        <v>1240</v>
      </c>
      <c r="S800">
        <f t="shared" si="62"/>
        <v>29</v>
      </c>
      <c r="T800" t="str">
        <f t="shared" si="63"/>
        <v>Jul</v>
      </c>
      <c r="U800" t="str">
        <f t="shared" si="64"/>
        <v>2024</v>
      </c>
    </row>
    <row r="801" spans="1:21" x14ac:dyDescent="0.25">
      <c r="A801" t="s">
        <v>235</v>
      </c>
      <c r="B801" t="s">
        <v>114</v>
      </c>
      <c r="C801" t="s">
        <v>115</v>
      </c>
      <c r="D801" t="s">
        <v>16</v>
      </c>
      <c r="E801" t="s">
        <v>17</v>
      </c>
      <c r="F801" t="s">
        <v>18</v>
      </c>
      <c r="G801" t="s">
        <v>100</v>
      </c>
      <c r="H801">
        <f t="shared" si="60"/>
        <v>240</v>
      </c>
      <c r="I801">
        <v>40</v>
      </c>
      <c r="J801">
        <v>52</v>
      </c>
      <c r="K801">
        <v>6</v>
      </c>
      <c r="L801" t="s">
        <v>1245</v>
      </c>
      <c r="M801">
        <v>31.2</v>
      </c>
      <c r="N801" t="s">
        <v>38</v>
      </c>
      <c r="O801">
        <v>312</v>
      </c>
      <c r="P801">
        <v>72</v>
      </c>
      <c r="Q801" s="2">
        <v>0.63541666666666663</v>
      </c>
      <c r="R801">
        <f t="shared" si="61"/>
        <v>312</v>
      </c>
      <c r="S801">
        <f t="shared" si="62"/>
        <v>29</v>
      </c>
      <c r="T801" t="str">
        <f t="shared" si="63"/>
        <v>Jul</v>
      </c>
      <c r="U801" t="str">
        <f t="shared" si="64"/>
        <v>2024</v>
      </c>
    </row>
    <row r="802" spans="1:21" x14ac:dyDescent="0.25">
      <c r="A802" t="s">
        <v>235</v>
      </c>
      <c r="B802" t="s">
        <v>195</v>
      </c>
      <c r="C802" t="s">
        <v>115</v>
      </c>
      <c r="D802" t="s">
        <v>16</v>
      </c>
      <c r="E802" t="s">
        <v>17</v>
      </c>
      <c r="F802" t="s">
        <v>18</v>
      </c>
      <c r="G802" t="s">
        <v>121</v>
      </c>
      <c r="H802">
        <f t="shared" si="60"/>
        <v>275</v>
      </c>
      <c r="I802">
        <v>55</v>
      </c>
      <c r="J802">
        <v>72</v>
      </c>
      <c r="K802">
        <v>5</v>
      </c>
      <c r="L802" t="s">
        <v>1246</v>
      </c>
      <c r="M802">
        <v>23.1</v>
      </c>
      <c r="N802" t="s">
        <v>20</v>
      </c>
      <c r="O802">
        <v>330</v>
      </c>
      <c r="P802">
        <v>55</v>
      </c>
      <c r="Q802" s="2">
        <v>0.4513888888888889</v>
      </c>
      <c r="R802">
        <f t="shared" si="61"/>
        <v>360</v>
      </c>
      <c r="S802">
        <f t="shared" si="62"/>
        <v>29</v>
      </c>
      <c r="T802" t="str">
        <f t="shared" si="63"/>
        <v>Jul</v>
      </c>
      <c r="U802" t="str">
        <f t="shared" si="64"/>
        <v>2024</v>
      </c>
    </row>
    <row r="803" spans="1:21" x14ac:dyDescent="0.25">
      <c r="A803" t="s">
        <v>235</v>
      </c>
      <c r="B803" t="s">
        <v>93</v>
      </c>
      <c r="C803" t="s">
        <v>42</v>
      </c>
      <c r="D803" t="s">
        <v>23</v>
      </c>
      <c r="E803" t="s">
        <v>28</v>
      </c>
      <c r="F803" t="s">
        <v>18</v>
      </c>
      <c r="G803" t="s">
        <v>113</v>
      </c>
      <c r="H803">
        <f t="shared" si="60"/>
        <v>100</v>
      </c>
      <c r="I803">
        <v>20</v>
      </c>
      <c r="J803">
        <v>26</v>
      </c>
      <c r="K803">
        <v>5</v>
      </c>
      <c r="L803" t="s">
        <v>1247</v>
      </c>
      <c r="M803">
        <v>12.5</v>
      </c>
      <c r="N803" t="s">
        <v>25</v>
      </c>
      <c r="O803">
        <v>125</v>
      </c>
      <c r="P803">
        <v>25</v>
      </c>
      <c r="Q803" s="2">
        <v>0.77638888888888891</v>
      </c>
      <c r="R803">
        <f t="shared" si="61"/>
        <v>130</v>
      </c>
      <c r="S803">
        <f t="shared" si="62"/>
        <v>29</v>
      </c>
      <c r="T803" t="str">
        <f t="shared" si="63"/>
        <v>Jul</v>
      </c>
      <c r="U803" t="str">
        <f t="shared" si="64"/>
        <v>2024</v>
      </c>
    </row>
    <row r="804" spans="1:21" x14ac:dyDescent="0.25">
      <c r="A804" t="s">
        <v>235</v>
      </c>
      <c r="B804" t="s">
        <v>105</v>
      </c>
      <c r="C804" t="s">
        <v>91</v>
      </c>
      <c r="D804" t="s">
        <v>16</v>
      </c>
      <c r="E804" t="s">
        <v>28</v>
      </c>
      <c r="F804" t="s">
        <v>18</v>
      </c>
      <c r="G804" t="s">
        <v>24</v>
      </c>
      <c r="H804">
        <f t="shared" si="60"/>
        <v>480</v>
      </c>
      <c r="I804">
        <v>80</v>
      </c>
      <c r="J804">
        <v>104</v>
      </c>
      <c r="K804">
        <v>6</v>
      </c>
      <c r="L804" t="s">
        <v>1248</v>
      </c>
      <c r="M804">
        <v>31.2</v>
      </c>
      <c r="N804" t="s">
        <v>25</v>
      </c>
      <c r="O804">
        <v>624</v>
      </c>
      <c r="P804">
        <v>144</v>
      </c>
      <c r="Q804" s="2">
        <v>0.69791666666666663</v>
      </c>
      <c r="R804">
        <f t="shared" si="61"/>
        <v>624</v>
      </c>
      <c r="S804">
        <f t="shared" si="62"/>
        <v>29</v>
      </c>
      <c r="T804" t="str">
        <f t="shared" si="63"/>
        <v>Jul</v>
      </c>
      <c r="U804" t="str">
        <f t="shared" si="64"/>
        <v>2024</v>
      </c>
    </row>
    <row r="805" spans="1:21" x14ac:dyDescent="0.25">
      <c r="A805" t="s">
        <v>235</v>
      </c>
      <c r="B805" t="s">
        <v>41</v>
      </c>
      <c r="C805" t="s">
        <v>42</v>
      </c>
      <c r="D805" t="s">
        <v>23</v>
      </c>
      <c r="E805" t="s">
        <v>28</v>
      </c>
      <c r="F805" t="s">
        <v>80</v>
      </c>
      <c r="G805" t="s">
        <v>212</v>
      </c>
      <c r="H805">
        <f t="shared" si="60"/>
        <v>100</v>
      </c>
      <c r="I805">
        <v>20</v>
      </c>
      <c r="J805">
        <v>26</v>
      </c>
      <c r="K805">
        <v>5</v>
      </c>
      <c r="L805" t="s">
        <v>1249</v>
      </c>
      <c r="M805">
        <v>19.5</v>
      </c>
      <c r="N805" t="s">
        <v>38</v>
      </c>
      <c r="O805">
        <v>130</v>
      </c>
      <c r="P805">
        <v>30</v>
      </c>
      <c r="Q805" s="2">
        <v>0.8125</v>
      </c>
      <c r="R805">
        <f t="shared" si="61"/>
        <v>130</v>
      </c>
      <c r="S805">
        <f t="shared" si="62"/>
        <v>29</v>
      </c>
      <c r="T805" t="str">
        <f t="shared" si="63"/>
        <v>Jul</v>
      </c>
      <c r="U805" t="str">
        <f t="shared" si="64"/>
        <v>2024</v>
      </c>
    </row>
    <row r="806" spans="1:21" x14ac:dyDescent="0.25">
      <c r="A806" t="s">
        <v>235</v>
      </c>
      <c r="B806" t="s">
        <v>21</v>
      </c>
      <c r="C806" t="s">
        <v>22</v>
      </c>
      <c r="D806" t="s">
        <v>23</v>
      </c>
      <c r="E806" t="s">
        <v>28</v>
      </c>
      <c r="F806" t="s">
        <v>45</v>
      </c>
      <c r="G806" t="s">
        <v>71</v>
      </c>
      <c r="H806">
        <f t="shared" si="60"/>
        <v>11000</v>
      </c>
      <c r="I806">
        <v>2200</v>
      </c>
      <c r="J806">
        <v>2860</v>
      </c>
      <c r="K806">
        <v>5</v>
      </c>
      <c r="L806" t="s">
        <v>1250</v>
      </c>
      <c r="M806">
        <v>286</v>
      </c>
      <c r="N806" t="s">
        <v>25</v>
      </c>
      <c r="O806">
        <v>12650</v>
      </c>
      <c r="P806">
        <v>1650</v>
      </c>
      <c r="Q806" s="2">
        <v>0.55763888888888891</v>
      </c>
      <c r="R806">
        <f t="shared" si="61"/>
        <v>14300</v>
      </c>
      <c r="S806">
        <f t="shared" si="62"/>
        <v>29</v>
      </c>
      <c r="T806" t="str">
        <f t="shared" si="63"/>
        <v>Jul</v>
      </c>
      <c r="U806" t="str">
        <f t="shared" si="64"/>
        <v>2024</v>
      </c>
    </row>
    <row r="807" spans="1:21" x14ac:dyDescent="0.25">
      <c r="A807" t="s">
        <v>235</v>
      </c>
      <c r="B807" t="s">
        <v>127</v>
      </c>
      <c r="C807" t="s">
        <v>66</v>
      </c>
      <c r="D807" t="s">
        <v>16</v>
      </c>
      <c r="E807" t="s">
        <v>17</v>
      </c>
      <c r="F807" t="s">
        <v>29</v>
      </c>
      <c r="G807" t="s">
        <v>87</v>
      </c>
      <c r="H807">
        <f t="shared" si="60"/>
        <v>200</v>
      </c>
      <c r="I807">
        <v>100</v>
      </c>
      <c r="J807">
        <v>130</v>
      </c>
      <c r="K807">
        <v>2</v>
      </c>
      <c r="L807" t="s">
        <v>1251</v>
      </c>
      <c r="M807">
        <v>25</v>
      </c>
      <c r="N807" t="s">
        <v>38</v>
      </c>
      <c r="O807">
        <v>250</v>
      </c>
      <c r="P807">
        <v>50</v>
      </c>
      <c r="Q807" s="2">
        <v>0.4770833333333333</v>
      </c>
      <c r="R807">
        <f t="shared" si="61"/>
        <v>260</v>
      </c>
      <c r="S807">
        <f t="shared" si="62"/>
        <v>29</v>
      </c>
      <c r="T807" t="str">
        <f t="shared" si="63"/>
        <v>Jul</v>
      </c>
      <c r="U807" t="str">
        <f t="shared" si="64"/>
        <v>2024</v>
      </c>
    </row>
    <row r="808" spans="1:21" x14ac:dyDescent="0.25">
      <c r="A808" t="s">
        <v>235</v>
      </c>
      <c r="B808" t="s">
        <v>83</v>
      </c>
      <c r="C808" t="s">
        <v>27</v>
      </c>
      <c r="D808" t="s">
        <v>16</v>
      </c>
      <c r="E808" t="s">
        <v>17</v>
      </c>
      <c r="F808" t="s">
        <v>45</v>
      </c>
      <c r="G808" t="s">
        <v>58</v>
      </c>
      <c r="H808">
        <f t="shared" si="60"/>
        <v>75000</v>
      </c>
      <c r="I808">
        <v>25000</v>
      </c>
      <c r="J808">
        <v>32500</v>
      </c>
      <c r="K808">
        <v>3</v>
      </c>
      <c r="L808" t="s">
        <v>1252</v>
      </c>
      <c r="M808">
        <v>4875</v>
      </c>
      <c r="N808" t="s">
        <v>25</v>
      </c>
      <c r="O808">
        <v>97500</v>
      </c>
      <c r="P808">
        <v>22500</v>
      </c>
      <c r="Q808" s="2">
        <v>0.46666666666666662</v>
      </c>
      <c r="R808">
        <f t="shared" si="61"/>
        <v>97500</v>
      </c>
      <c r="S808">
        <f t="shared" si="62"/>
        <v>29</v>
      </c>
      <c r="T808" t="str">
        <f t="shared" si="63"/>
        <v>Jul</v>
      </c>
      <c r="U808" t="str">
        <f t="shared" si="64"/>
        <v>2024</v>
      </c>
    </row>
    <row r="809" spans="1:21" x14ac:dyDescent="0.25">
      <c r="A809" t="s">
        <v>235</v>
      </c>
      <c r="B809" t="s">
        <v>70</v>
      </c>
      <c r="C809" t="s">
        <v>53</v>
      </c>
      <c r="D809" t="s">
        <v>16</v>
      </c>
      <c r="E809" t="s">
        <v>17</v>
      </c>
      <c r="F809" t="s">
        <v>18</v>
      </c>
      <c r="G809" t="s">
        <v>116</v>
      </c>
      <c r="H809">
        <f t="shared" si="60"/>
        <v>60</v>
      </c>
      <c r="I809">
        <v>60</v>
      </c>
      <c r="J809">
        <v>78</v>
      </c>
      <c r="K809">
        <v>1</v>
      </c>
      <c r="L809" t="s">
        <v>1253</v>
      </c>
      <c r="M809">
        <v>3.9</v>
      </c>
      <c r="N809" t="s">
        <v>25</v>
      </c>
      <c r="O809">
        <v>78</v>
      </c>
      <c r="P809">
        <v>18</v>
      </c>
      <c r="Q809" s="2">
        <v>0.69166666666666676</v>
      </c>
      <c r="R809">
        <f t="shared" si="61"/>
        <v>78</v>
      </c>
      <c r="S809">
        <f t="shared" si="62"/>
        <v>29</v>
      </c>
      <c r="T809" t="str">
        <f t="shared" si="63"/>
        <v>Jul</v>
      </c>
      <c r="U809" t="str">
        <f t="shared" si="64"/>
        <v>2024</v>
      </c>
    </row>
    <row r="810" spans="1:21" x14ac:dyDescent="0.25">
      <c r="A810" t="s">
        <v>235</v>
      </c>
      <c r="B810" t="s">
        <v>60</v>
      </c>
      <c r="C810" t="s">
        <v>27</v>
      </c>
      <c r="D810" t="s">
        <v>23</v>
      </c>
      <c r="E810" t="s">
        <v>28</v>
      </c>
      <c r="F810" t="s">
        <v>18</v>
      </c>
      <c r="G810" t="s">
        <v>40</v>
      </c>
      <c r="H810">
        <f t="shared" si="60"/>
        <v>630</v>
      </c>
      <c r="I810">
        <v>90</v>
      </c>
      <c r="J810">
        <v>117</v>
      </c>
      <c r="K810">
        <v>7</v>
      </c>
      <c r="L810" t="s">
        <v>1254</v>
      </c>
      <c r="M810">
        <v>94.5</v>
      </c>
      <c r="N810" t="s">
        <v>20</v>
      </c>
      <c r="O810">
        <v>787.5</v>
      </c>
      <c r="P810">
        <v>157.5</v>
      </c>
      <c r="Q810" s="2">
        <v>0.77847222222222223</v>
      </c>
      <c r="R810">
        <f t="shared" si="61"/>
        <v>819</v>
      </c>
      <c r="S810">
        <f t="shared" si="62"/>
        <v>29</v>
      </c>
      <c r="T810" t="str">
        <f t="shared" si="63"/>
        <v>Jul</v>
      </c>
      <c r="U810" t="str">
        <f t="shared" si="64"/>
        <v>2024</v>
      </c>
    </row>
    <row r="811" spans="1:21" x14ac:dyDescent="0.25">
      <c r="A811" t="s">
        <v>235</v>
      </c>
      <c r="B811" t="s">
        <v>107</v>
      </c>
      <c r="C811" t="s">
        <v>27</v>
      </c>
      <c r="D811" t="s">
        <v>23</v>
      </c>
      <c r="E811" t="s">
        <v>17</v>
      </c>
      <c r="F811" t="s">
        <v>45</v>
      </c>
      <c r="G811" t="s">
        <v>71</v>
      </c>
      <c r="H811">
        <f t="shared" si="60"/>
        <v>11000</v>
      </c>
      <c r="I811">
        <v>2200</v>
      </c>
      <c r="J811">
        <v>2860</v>
      </c>
      <c r="K811">
        <v>5</v>
      </c>
      <c r="L811" t="s">
        <v>1255</v>
      </c>
      <c r="M811">
        <v>286</v>
      </c>
      <c r="N811" t="s">
        <v>20</v>
      </c>
      <c r="O811">
        <v>14300</v>
      </c>
      <c r="P811">
        <v>3300</v>
      </c>
      <c r="Q811" s="2">
        <v>0.71666666666666667</v>
      </c>
      <c r="R811">
        <f t="shared" si="61"/>
        <v>14300</v>
      </c>
      <c r="S811">
        <f t="shared" si="62"/>
        <v>29</v>
      </c>
      <c r="T811" t="str">
        <f t="shared" si="63"/>
        <v>Jul</v>
      </c>
      <c r="U811" t="str">
        <f t="shared" si="64"/>
        <v>2024</v>
      </c>
    </row>
    <row r="812" spans="1:21" x14ac:dyDescent="0.25">
      <c r="A812" t="s">
        <v>235</v>
      </c>
      <c r="B812" t="s">
        <v>107</v>
      </c>
      <c r="C812" t="s">
        <v>27</v>
      </c>
      <c r="D812" t="s">
        <v>23</v>
      </c>
      <c r="E812" t="s">
        <v>28</v>
      </c>
      <c r="F812" t="s">
        <v>61</v>
      </c>
      <c r="G812" t="s">
        <v>128</v>
      </c>
      <c r="H812">
        <f t="shared" si="60"/>
        <v>1200</v>
      </c>
      <c r="I812">
        <v>300</v>
      </c>
      <c r="J812">
        <v>390</v>
      </c>
      <c r="K812">
        <v>4</v>
      </c>
      <c r="L812" t="s">
        <v>1256</v>
      </c>
      <c r="M812">
        <v>100</v>
      </c>
      <c r="N812" t="s">
        <v>25</v>
      </c>
      <c r="O812">
        <v>1500</v>
      </c>
      <c r="P812">
        <v>300</v>
      </c>
      <c r="Q812" s="2">
        <v>0.44305555555555554</v>
      </c>
      <c r="R812">
        <f t="shared" si="61"/>
        <v>1560</v>
      </c>
      <c r="S812">
        <f t="shared" si="62"/>
        <v>29</v>
      </c>
      <c r="T812" t="str">
        <f t="shared" si="63"/>
        <v>Jul</v>
      </c>
      <c r="U812" t="str">
        <f t="shared" si="64"/>
        <v>2024</v>
      </c>
    </row>
    <row r="813" spans="1:21" x14ac:dyDescent="0.25">
      <c r="A813" t="s">
        <v>235</v>
      </c>
      <c r="B813" t="s">
        <v>220</v>
      </c>
      <c r="C813" t="s">
        <v>27</v>
      </c>
      <c r="D813" t="s">
        <v>23</v>
      </c>
      <c r="E813" t="s">
        <v>17</v>
      </c>
      <c r="F813" t="s">
        <v>61</v>
      </c>
      <c r="G813" t="s">
        <v>110</v>
      </c>
      <c r="H813">
        <f t="shared" si="60"/>
        <v>3200</v>
      </c>
      <c r="I813">
        <v>800</v>
      </c>
      <c r="J813">
        <v>1040</v>
      </c>
      <c r="K813">
        <v>4</v>
      </c>
      <c r="L813" t="s">
        <v>1257</v>
      </c>
      <c r="M813">
        <v>104</v>
      </c>
      <c r="N813" t="s">
        <v>25</v>
      </c>
      <c r="O813">
        <v>4160</v>
      </c>
      <c r="P813">
        <v>960</v>
      </c>
      <c r="Q813" s="2">
        <v>0.43958333333333338</v>
      </c>
      <c r="R813">
        <f t="shared" si="61"/>
        <v>4160</v>
      </c>
      <c r="S813">
        <f t="shared" si="62"/>
        <v>29</v>
      </c>
      <c r="T813" t="str">
        <f t="shared" si="63"/>
        <v>Jul</v>
      </c>
      <c r="U813" t="str">
        <f t="shared" si="64"/>
        <v>2024</v>
      </c>
    </row>
    <row r="814" spans="1:21" x14ac:dyDescent="0.25">
      <c r="A814" t="s">
        <v>236</v>
      </c>
      <c r="B814" t="s">
        <v>189</v>
      </c>
      <c r="C814" t="s">
        <v>27</v>
      </c>
      <c r="D814" t="s">
        <v>16</v>
      </c>
      <c r="E814" t="s">
        <v>17</v>
      </c>
      <c r="F814" t="s">
        <v>18</v>
      </c>
      <c r="G814" t="s">
        <v>130</v>
      </c>
      <c r="H814">
        <f t="shared" si="60"/>
        <v>315</v>
      </c>
      <c r="I814">
        <v>45</v>
      </c>
      <c r="J814">
        <v>59</v>
      </c>
      <c r="K814">
        <v>7</v>
      </c>
      <c r="L814" t="s">
        <v>1258</v>
      </c>
      <c r="M814">
        <v>40.950000000000003</v>
      </c>
      <c r="N814" t="s">
        <v>38</v>
      </c>
      <c r="O814">
        <v>409.5</v>
      </c>
      <c r="P814">
        <v>94.5</v>
      </c>
      <c r="Q814" s="2">
        <v>0.60972222222222217</v>
      </c>
      <c r="R814">
        <f t="shared" si="61"/>
        <v>413</v>
      </c>
      <c r="S814">
        <f t="shared" si="62"/>
        <v>30</v>
      </c>
      <c r="T814" t="str">
        <f t="shared" si="63"/>
        <v>Jul</v>
      </c>
      <c r="U814" t="str">
        <f t="shared" si="64"/>
        <v>2024</v>
      </c>
    </row>
    <row r="815" spans="1:21" x14ac:dyDescent="0.25">
      <c r="A815" t="s">
        <v>236</v>
      </c>
      <c r="B815" t="s">
        <v>134</v>
      </c>
      <c r="C815" t="s">
        <v>66</v>
      </c>
      <c r="D815" t="s">
        <v>16</v>
      </c>
      <c r="E815" t="s">
        <v>17</v>
      </c>
      <c r="F815" t="s">
        <v>18</v>
      </c>
      <c r="G815" t="s">
        <v>130</v>
      </c>
      <c r="H815">
        <f t="shared" si="60"/>
        <v>180</v>
      </c>
      <c r="I815">
        <v>45</v>
      </c>
      <c r="J815">
        <v>59</v>
      </c>
      <c r="K815">
        <v>4</v>
      </c>
      <c r="L815" t="s">
        <v>1259</v>
      </c>
      <c r="M815">
        <v>11.7</v>
      </c>
      <c r="N815" t="s">
        <v>25</v>
      </c>
      <c r="O815">
        <v>234</v>
      </c>
      <c r="P815">
        <v>54</v>
      </c>
      <c r="Q815" s="2">
        <v>0.75416666666666676</v>
      </c>
      <c r="R815">
        <f t="shared" si="61"/>
        <v>236</v>
      </c>
      <c r="S815">
        <f t="shared" si="62"/>
        <v>30</v>
      </c>
      <c r="T815" t="str">
        <f t="shared" si="63"/>
        <v>Jul</v>
      </c>
      <c r="U815" t="str">
        <f t="shared" si="64"/>
        <v>2024</v>
      </c>
    </row>
    <row r="816" spans="1:21" x14ac:dyDescent="0.25">
      <c r="A816" t="s">
        <v>236</v>
      </c>
      <c r="B816" t="s">
        <v>36</v>
      </c>
      <c r="C816" t="s">
        <v>15</v>
      </c>
      <c r="D816" t="s">
        <v>16</v>
      </c>
      <c r="E816" t="s">
        <v>17</v>
      </c>
      <c r="F816" t="s">
        <v>18</v>
      </c>
      <c r="G816" t="s">
        <v>151</v>
      </c>
      <c r="H816">
        <f t="shared" si="60"/>
        <v>28</v>
      </c>
      <c r="I816">
        <v>7</v>
      </c>
      <c r="J816">
        <v>9</v>
      </c>
      <c r="K816">
        <v>4</v>
      </c>
      <c r="L816" t="s">
        <v>1260</v>
      </c>
      <c r="M816">
        <v>2.548</v>
      </c>
      <c r="N816" t="s">
        <v>20</v>
      </c>
      <c r="O816">
        <v>36.4</v>
      </c>
      <c r="P816">
        <v>8.4</v>
      </c>
      <c r="Q816" s="2">
        <v>0.53611111111111109</v>
      </c>
      <c r="R816">
        <f t="shared" si="61"/>
        <v>36</v>
      </c>
      <c r="S816">
        <f t="shared" si="62"/>
        <v>30</v>
      </c>
      <c r="T816" t="str">
        <f t="shared" si="63"/>
        <v>Jul</v>
      </c>
      <c r="U816" t="str">
        <f t="shared" si="64"/>
        <v>2024</v>
      </c>
    </row>
    <row r="817" spans="1:21" x14ac:dyDescent="0.25">
      <c r="A817" t="s">
        <v>236</v>
      </c>
      <c r="B817" t="s">
        <v>136</v>
      </c>
      <c r="C817" t="s">
        <v>15</v>
      </c>
      <c r="D817" t="s">
        <v>16</v>
      </c>
      <c r="E817" t="s">
        <v>17</v>
      </c>
      <c r="F817" t="s">
        <v>18</v>
      </c>
      <c r="G817" t="s">
        <v>121</v>
      </c>
      <c r="H817">
        <f t="shared" si="60"/>
        <v>220</v>
      </c>
      <c r="I817">
        <v>55</v>
      </c>
      <c r="J817">
        <v>72</v>
      </c>
      <c r="K817">
        <v>4</v>
      </c>
      <c r="L817" t="s">
        <v>1261</v>
      </c>
      <c r="M817">
        <v>14.3</v>
      </c>
      <c r="N817" t="s">
        <v>25</v>
      </c>
      <c r="O817">
        <v>286</v>
      </c>
      <c r="P817">
        <v>66</v>
      </c>
      <c r="Q817" s="2">
        <v>0.58333333333333337</v>
      </c>
      <c r="R817">
        <f t="shared" si="61"/>
        <v>288</v>
      </c>
      <c r="S817">
        <f t="shared" si="62"/>
        <v>30</v>
      </c>
      <c r="T817" t="str">
        <f t="shared" si="63"/>
        <v>Jul</v>
      </c>
      <c r="U817" t="str">
        <f t="shared" si="64"/>
        <v>2024</v>
      </c>
    </row>
    <row r="818" spans="1:21" x14ac:dyDescent="0.25">
      <c r="A818" t="s">
        <v>236</v>
      </c>
      <c r="B818" t="s">
        <v>39</v>
      </c>
      <c r="C818" t="s">
        <v>27</v>
      </c>
      <c r="D818" t="s">
        <v>16</v>
      </c>
      <c r="E818" t="s">
        <v>28</v>
      </c>
      <c r="F818" t="s">
        <v>18</v>
      </c>
      <c r="G818" t="s">
        <v>43</v>
      </c>
      <c r="H818">
        <f t="shared" si="60"/>
        <v>140</v>
      </c>
      <c r="I818">
        <v>20</v>
      </c>
      <c r="J818">
        <v>26</v>
      </c>
      <c r="K818">
        <v>7</v>
      </c>
      <c r="L818" t="s">
        <v>1262</v>
      </c>
      <c r="M818">
        <v>12.74</v>
      </c>
      <c r="N818" t="s">
        <v>20</v>
      </c>
      <c r="O818">
        <v>182</v>
      </c>
      <c r="P818">
        <v>42</v>
      </c>
      <c r="Q818" s="2">
        <v>0.45624999999999999</v>
      </c>
      <c r="R818">
        <f t="shared" si="61"/>
        <v>182</v>
      </c>
      <c r="S818">
        <f t="shared" si="62"/>
        <v>30</v>
      </c>
      <c r="T818" t="str">
        <f t="shared" si="63"/>
        <v>Jul</v>
      </c>
      <c r="U818" t="str">
        <f t="shared" si="64"/>
        <v>2024</v>
      </c>
    </row>
    <row r="819" spans="1:21" x14ac:dyDescent="0.25">
      <c r="A819" t="s">
        <v>236</v>
      </c>
      <c r="B819" t="s">
        <v>155</v>
      </c>
      <c r="C819" t="s">
        <v>66</v>
      </c>
      <c r="D819" t="s">
        <v>23</v>
      </c>
      <c r="E819" t="s">
        <v>17</v>
      </c>
      <c r="F819" t="s">
        <v>18</v>
      </c>
      <c r="G819" t="s">
        <v>151</v>
      </c>
      <c r="H819">
        <f t="shared" si="60"/>
        <v>14</v>
      </c>
      <c r="I819">
        <v>7</v>
      </c>
      <c r="J819">
        <v>9</v>
      </c>
      <c r="K819">
        <v>2</v>
      </c>
      <c r="L819" t="s">
        <v>1263</v>
      </c>
      <c r="M819">
        <v>1.75</v>
      </c>
      <c r="N819" t="s">
        <v>25</v>
      </c>
      <c r="O819">
        <v>17.5</v>
      </c>
      <c r="P819">
        <v>3.5</v>
      </c>
      <c r="Q819" s="2">
        <v>0.69791666666666663</v>
      </c>
      <c r="R819">
        <f t="shared" si="61"/>
        <v>18</v>
      </c>
      <c r="S819">
        <f t="shared" si="62"/>
        <v>30</v>
      </c>
      <c r="T819" t="str">
        <f t="shared" si="63"/>
        <v>Jul</v>
      </c>
      <c r="U819" t="str">
        <f t="shared" si="64"/>
        <v>2024</v>
      </c>
    </row>
    <row r="820" spans="1:21" x14ac:dyDescent="0.25">
      <c r="A820" t="s">
        <v>236</v>
      </c>
      <c r="B820" t="s">
        <v>135</v>
      </c>
      <c r="C820" t="s">
        <v>27</v>
      </c>
      <c r="D820" t="s">
        <v>16</v>
      </c>
      <c r="E820" t="s">
        <v>17</v>
      </c>
      <c r="F820" t="s">
        <v>61</v>
      </c>
      <c r="G820" t="s">
        <v>128</v>
      </c>
      <c r="H820">
        <f t="shared" si="60"/>
        <v>1500</v>
      </c>
      <c r="I820">
        <v>300</v>
      </c>
      <c r="J820">
        <v>390</v>
      </c>
      <c r="K820">
        <v>5</v>
      </c>
      <c r="L820" t="s">
        <v>1264</v>
      </c>
      <c r="M820">
        <v>100</v>
      </c>
      <c r="N820" t="s">
        <v>38</v>
      </c>
      <c r="O820">
        <v>1950</v>
      </c>
      <c r="P820">
        <v>450</v>
      </c>
      <c r="Q820" s="2">
        <v>0.46875</v>
      </c>
      <c r="R820">
        <f t="shared" si="61"/>
        <v>1950</v>
      </c>
      <c r="S820">
        <f t="shared" si="62"/>
        <v>30</v>
      </c>
      <c r="T820" t="str">
        <f t="shared" si="63"/>
        <v>Jul</v>
      </c>
      <c r="U820" t="str">
        <f t="shared" si="64"/>
        <v>2024</v>
      </c>
    </row>
    <row r="821" spans="1:21" x14ac:dyDescent="0.25">
      <c r="A821" t="s">
        <v>236</v>
      </c>
      <c r="B821" t="s">
        <v>188</v>
      </c>
      <c r="C821" t="s">
        <v>27</v>
      </c>
      <c r="D821" t="s">
        <v>23</v>
      </c>
      <c r="E821" t="s">
        <v>17</v>
      </c>
      <c r="F821" t="s">
        <v>18</v>
      </c>
      <c r="G821" t="s">
        <v>151</v>
      </c>
      <c r="H821">
        <f t="shared" si="60"/>
        <v>35</v>
      </c>
      <c r="I821">
        <v>7</v>
      </c>
      <c r="J821">
        <v>9</v>
      </c>
      <c r="K821">
        <v>5</v>
      </c>
      <c r="L821" t="s">
        <v>1265</v>
      </c>
      <c r="M821">
        <v>5.46</v>
      </c>
      <c r="N821" t="s">
        <v>20</v>
      </c>
      <c r="O821">
        <v>45.5</v>
      </c>
      <c r="P821">
        <v>10.5</v>
      </c>
      <c r="Q821" s="2">
        <v>0.8534722222222223</v>
      </c>
      <c r="R821">
        <f t="shared" si="61"/>
        <v>45</v>
      </c>
      <c r="S821">
        <f t="shared" si="62"/>
        <v>30</v>
      </c>
      <c r="T821" t="str">
        <f t="shared" si="63"/>
        <v>Jul</v>
      </c>
      <c r="U821" t="str">
        <f t="shared" si="64"/>
        <v>2024</v>
      </c>
    </row>
    <row r="822" spans="1:21" x14ac:dyDescent="0.25">
      <c r="A822" t="s">
        <v>236</v>
      </c>
      <c r="B822" t="s">
        <v>83</v>
      </c>
      <c r="C822" t="s">
        <v>27</v>
      </c>
      <c r="D822" t="s">
        <v>16</v>
      </c>
      <c r="E822" t="s">
        <v>17</v>
      </c>
      <c r="F822" t="s">
        <v>45</v>
      </c>
      <c r="G822" t="s">
        <v>199</v>
      </c>
      <c r="H822">
        <f t="shared" si="60"/>
        <v>25000</v>
      </c>
      <c r="I822">
        <v>5000</v>
      </c>
      <c r="J822">
        <v>6500</v>
      </c>
      <c r="K822">
        <v>5</v>
      </c>
      <c r="L822" t="s">
        <v>1266</v>
      </c>
      <c r="M822">
        <v>650</v>
      </c>
      <c r="N822" t="s">
        <v>25</v>
      </c>
      <c r="O822">
        <v>32500</v>
      </c>
      <c r="P822">
        <v>7500</v>
      </c>
      <c r="Q822" s="2">
        <v>0.8354166666666667</v>
      </c>
      <c r="R822">
        <f t="shared" si="61"/>
        <v>32500</v>
      </c>
      <c r="S822">
        <f t="shared" si="62"/>
        <v>30</v>
      </c>
      <c r="T822" t="str">
        <f t="shared" si="63"/>
        <v>Jul</v>
      </c>
      <c r="U822" t="str">
        <f t="shared" si="64"/>
        <v>2024</v>
      </c>
    </row>
    <row r="823" spans="1:21" x14ac:dyDescent="0.25">
      <c r="A823" t="s">
        <v>236</v>
      </c>
      <c r="B823" t="s">
        <v>70</v>
      </c>
      <c r="C823" t="s">
        <v>53</v>
      </c>
      <c r="D823" t="s">
        <v>23</v>
      </c>
      <c r="E823" t="s">
        <v>28</v>
      </c>
      <c r="F823" t="s">
        <v>61</v>
      </c>
      <c r="G823" t="s">
        <v>180</v>
      </c>
      <c r="H823">
        <f t="shared" si="60"/>
        <v>5400</v>
      </c>
      <c r="I823">
        <v>600</v>
      </c>
      <c r="J823">
        <v>780</v>
      </c>
      <c r="K823">
        <v>9</v>
      </c>
      <c r="L823" t="s">
        <v>1267</v>
      </c>
      <c r="M823">
        <v>100</v>
      </c>
      <c r="N823" t="s">
        <v>20</v>
      </c>
      <c r="O823">
        <v>6750</v>
      </c>
      <c r="P823">
        <v>1350</v>
      </c>
      <c r="Q823" s="2">
        <v>0.60763888888888895</v>
      </c>
      <c r="R823">
        <f t="shared" si="61"/>
        <v>7020</v>
      </c>
      <c r="S823">
        <f t="shared" si="62"/>
        <v>30</v>
      </c>
      <c r="T823" t="str">
        <f t="shared" si="63"/>
        <v>Jul</v>
      </c>
      <c r="U823" t="str">
        <f t="shared" si="64"/>
        <v>2024</v>
      </c>
    </row>
    <row r="824" spans="1:21" x14ac:dyDescent="0.25">
      <c r="A824" t="s">
        <v>236</v>
      </c>
      <c r="B824" t="s">
        <v>165</v>
      </c>
      <c r="C824" t="s">
        <v>27</v>
      </c>
      <c r="D824" t="s">
        <v>23</v>
      </c>
      <c r="E824" t="s">
        <v>17</v>
      </c>
      <c r="F824" t="s">
        <v>45</v>
      </c>
      <c r="G824" t="s">
        <v>106</v>
      </c>
      <c r="H824">
        <f t="shared" si="60"/>
        <v>72000</v>
      </c>
      <c r="I824">
        <v>12000</v>
      </c>
      <c r="J824">
        <v>15600</v>
      </c>
      <c r="K824">
        <v>6</v>
      </c>
      <c r="L824" t="s">
        <v>1268</v>
      </c>
      <c r="M824">
        <v>2340</v>
      </c>
      <c r="N824" t="s">
        <v>25</v>
      </c>
      <c r="O824">
        <v>90000</v>
      </c>
      <c r="P824">
        <v>18000</v>
      </c>
      <c r="Q824" s="2">
        <v>0.68888888888888899</v>
      </c>
      <c r="R824">
        <f t="shared" si="61"/>
        <v>93600</v>
      </c>
      <c r="S824">
        <f t="shared" si="62"/>
        <v>30</v>
      </c>
      <c r="T824" t="str">
        <f t="shared" si="63"/>
        <v>Jul</v>
      </c>
      <c r="U824" t="str">
        <f t="shared" si="64"/>
        <v>2024</v>
      </c>
    </row>
    <row r="825" spans="1:21" x14ac:dyDescent="0.25">
      <c r="A825" t="s">
        <v>236</v>
      </c>
      <c r="B825" t="s">
        <v>112</v>
      </c>
      <c r="C825" t="s">
        <v>27</v>
      </c>
      <c r="D825" t="s">
        <v>23</v>
      </c>
      <c r="E825" t="s">
        <v>28</v>
      </c>
      <c r="F825" t="s">
        <v>61</v>
      </c>
      <c r="G825" t="s">
        <v>103</v>
      </c>
      <c r="H825">
        <f t="shared" si="60"/>
        <v>400</v>
      </c>
      <c r="I825">
        <v>100</v>
      </c>
      <c r="J825">
        <v>130</v>
      </c>
      <c r="K825">
        <v>4</v>
      </c>
      <c r="L825" t="s">
        <v>1269</v>
      </c>
      <c r="M825">
        <v>50</v>
      </c>
      <c r="N825" t="s">
        <v>25</v>
      </c>
      <c r="O825">
        <v>500</v>
      </c>
      <c r="P825">
        <v>100</v>
      </c>
      <c r="Q825" s="2">
        <v>0.4236111111111111</v>
      </c>
      <c r="R825">
        <f t="shared" si="61"/>
        <v>520</v>
      </c>
      <c r="S825">
        <f t="shared" si="62"/>
        <v>30</v>
      </c>
      <c r="T825" t="str">
        <f t="shared" si="63"/>
        <v>Jul</v>
      </c>
      <c r="U825" t="str">
        <f t="shared" si="64"/>
        <v>2024</v>
      </c>
    </row>
    <row r="826" spans="1:21" x14ac:dyDescent="0.25">
      <c r="A826" t="s">
        <v>236</v>
      </c>
      <c r="B826" t="s">
        <v>158</v>
      </c>
      <c r="C826" t="s">
        <v>27</v>
      </c>
      <c r="D826" t="s">
        <v>16</v>
      </c>
      <c r="E826" t="s">
        <v>17</v>
      </c>
      <c r="F826" t="s">
        <v>29</v>
      </c>
      <c r="G826" t="s">
        <v>87</v>
      </c>
      <c r="H826">
        <f t="shared" si="60"/>
        <v>200</v>
      </c>
      <c r="I826">
        <v>100</v>
      </c>
      <c r="J826">
        <v>130</v>
      </c>
      <c r="K826">
        <v>2</v>
      </c>
      <c r="L826" t="s">
        <v>1270</v>
      </c>
      <c r="M826">
        <v>26</v>
      </c>
      <c r="N826" t="s">
        <v>38</v>
      </c>
      <c r="O826">
        <v>260</v>
      </c>
      <c r="P826">
        <v>60</v>
      </c>
      <c r="Q826" s="2">
        <v>0.59375</v>
      </c>
      <c r="R826">
        <f t="shared" si="61"/>
        <v>260</v>
      </c>
      <c r="S826">
        <f t="shared" si="62"/>
        <v>30</v>
      </c>
      <c r="T826" t="str">
        <f t="shared" si="63"/>
        <v>Jul</v>
      </c>
      <c r="U826" t="str">
        <f t="shared" si="64"/>
        <v>2024</v>
      </c>
    </row>
    <row r="827" spans="1:21" x14ac:dyDescent="0.25">
      <c r="A827" t="s">
        <v>236</v>
      </c>
      <c r="B827" t="s">
        <v>95</v>
      </c>
      <c r="C827" t="s">
        <v>66</v>
      </c>
      <c r="D827" t="s">
        <v>16</v>
      </c>
      <c r="E827" t="s">
        <v>28</v>
      </c>
      <c r="F827" t="s">
        <v>18</v>
      </c>
      <c r="G827" t="s">
        <v>116</v>
      </c>
      <c r="H827">
        <f t="shared" si="60"/>
        <v>240</v>
      </c>
      <c r="I827">
        <v>60</v>
      </c>
      <c r="J827">
        <v>78</v>
      </c>
      <c r="K827">
        <v>4</v>
      </c>
      <c r="L827" t="s">
        <v>1271</v>
      </c>
      <c r="M827">
        <v>21.84</v>
      </c>
      <c r="N827" t="s">
        <v>20</v>
      </c>
      <c r="O827">
        <v>312</v>
      </c>
      <c r="P827">
        <v>72</v>
      </c>
      <c r="Q827" s="2">
        <v>0.4201388888888889</v>
      </c>
      <c r="R827">
        <f t="shared" si="61"/>
        <v>312</v>
      </c>
      <c r="S827">
        <f t="shared" si="62"/>
        <v>30</v>
      </c>
      <c r="T827" t="str">
        <f t="shared" si="63"/>
        <v>Jul</v>
      </c>
      <c r="U827" t="str">
        <f t="shared" si="64"/>
        <v>2024</v>
      </c>
    </row>
    <row r="828" spans="1:21" x14ac:dyDescent="0.25">
      <c r="A828" t="s">
        <v>236</v>
      </c>
      <c r="B828" t="s">
        <v>156</v>
      </c>
      <c r="C828" t="s">
        <v>53</v>
      </c>
      <c r="D828" t="s">
        <v>23</v>
      </c>
      <c r="E828" t="s">
        <v>17</v>
      </c>
      <c r="F828" t="s">
        <v>45</v>
      </c>
      <c r="G828" t="s">
        <v>54</v>
      </c>
      <c r="H828">
        <f t="shared" si="60"/>
        <v>6400</v>
      </c>
      <c r="I828">
        <v>800</v>
      </c>
      <c r="J828">
        <v>1040</v>
      </c>
      <c r="K828">
        <v>8</v>
      </c>
      <c r="L828" t="s">
        <v>1272</v>
      </c>
      <c r="M828">
        <v>104</v>
      </c>
      <c r="N828" t="s">
        <v>25</v>
      </c>
      <c r="O828">
        <v>8000</v>
      </c>
      <c r="P828">
        <v>1600</v>
      </c>
      <c r="Q828" s="2">
        <v>0.48333333333333334</v>
      </c>
      <c r="R828">
        <f t="shared" si="61"/>
        <v>8320</v>
      </c>
      <c r="S828">
        <f t="shared" si="62"/>
        <v>30</v>
      </c>
      <c r="T828" t="str">
        <f t="shared" si="63"/>
        <v>Jul</v>
      </c>
      <c r="U828" t="str">
        <f t="shared" si="64"/>
        <v>2024</v>
      </c>
    </row>
    <row r="829" spans="1:21" x14ac:dyDescent="0.25">
      <c r="A829" t="s">
        <v>236</v>
      </c>
      <c r="B829" t="s">
        <v>104</v>
      </c>
      <c r="C829" t="s">
        <v>15</v>
      </c>
      <c r="D829" t="s">
        <v>16</v>
      </c>
      <c r="E829" t="s">
        <v>17</v>
      </c>
      <c r="F829" t="s">
        <v>45</v>
      </c>
      <c r="G829" t="s">
        <v>54</v>
      </c>
      <c r="H829">
        <f t="shared" si="60"/>
        <v>4800</v>
      </c>
      <c r="I829">
        <v>800</v>
      </c>
      <c r="J829">
        <v>1040</v>
      </c>
      <c r="K829">
        <v>6</v>
      </c>
      <c r="L829" t="s">
        <v>1273</v>
      </c>
      <c r="M829">
        <v>104</v>
      </c>
      <c r="N829" t="s">
        <v>25</v>
      </c>
      <c r="O829">
        <v>5520</v>
      </c>
      <c r="P829">
        <v>720</v>
      </c>
      <c r="Q829" s="2">
        <v>0.76041666666666663</v>
      </c>
      <c r="R829">
        <f t="shared" si="61"/>
        <v>6240</v>
      </c>
      <c r="S829">
        <f t="shared" si="62"/>
        <v>30</v>
      </c>
      <c r="T829" t="str">
        <f t="shared" si="63"/>
        <v>Jul</v>
      </c>
      <c r="U829" t="str">
        <f t="shared" si="64"/>
        <v>2024</v>
      </c>
    </row>
    <row r="830" spans="1:21" x14ac:dyDescent="0.25">
      <c r="A830" t="s">
        <v>236</v>
      </c>
      <c r="B830" t="s">
        <v>166</v>
      </c>
      <c r="C830" t="s">
        <v>15</v>
      </c>
      <c r="D830" t="s">
        <v>23</v>
      </c>
      <c r="E830" t="s">
        <v>17</v>
      </c>
      <c r="F830" t="s">
        <v>45</v>
      </c>
      <c r="G830" t="s">
        <v>46</v>
      </c>
      <c r="H830">
        <f t="shared" si="60"/>
        <v>440000</v>
      </c>
      <c r="I830">
        <v>55000</v>
      </c>
      <c r="J830">
        <v>71500</v>
      </c>
      <c r="K830">
        <v>8</v>
      </c>
      <c r="L830" t="s">
        <v>1274</v>
      </c>
      <c r="M830">
        <v>10725</v>
      </c>
      <c r="N830" t="s">
        <v>25</v>
      </c>
      <c r="O830">
        <v>572000</v>
      </c>
      <c r="P830">
        <v>132000</v>
      </c>
      <c r="Q830" s="2">
        <v>0.57847222222222217</v>
      </c>
      <c r="R830">
        <f t="shared" si="61"/>
        <v>572000</v>
      </c>
      <c r="S830">
        <f t="shared" si="62"/>
        <v>30</v>
      </c>
      <c r="T830" t="str">
        <f t="shared" si="63"/>
        <v>Jul</v>
      </c>
      <c r="U830" t="str">
        <f t="shared" si="64"/>
        <v>2024</v>
      </c>
    </row>
    <row r="831" spans="1:21" x14ac:dyDescent="0.25">
      <c r="A831" t="s">
        <v>236</v>
      </c>
      <c r="B831" t="s">
        <v>205</v>
      </c>
      <c r="C831" t="s">
        <v>15</v>
      </c>
      <c r="D831" t="s">
        <v>23</v>
      </c>
      <c r="E831" t="s">
        <v>28</v>
      </c>
      <c r="F831" t="s">
        <v>18</v>
      </c>
      <c r="G831" t="s">
        <v>100</v>
      </c>
      <c r="H831">
        <f t="shared" si="60"/>
        <v>200</v>
      </c>
      <c r="I831">
        <v>40</v>
      </c>
      <c r="J831">
        <v>52</v>
      </c>
      <c r="K831">
        <v>5</v>
      </c>
      <c r="L831" t="s">
        <v>1275</v>
      </c>
      <c r="M831">
        <v>31.2</v>
      </c>
      <c r="N831" t="s">
        <v>20</v>
      </c>
      <c r="O831">
        <v>260</v>
      </c>
      <c r="P831">
        <v>60</v>
      </c>
      <c r="Q831" s="2">
        <v>0.77569444444444446</v>
      </c>
      <c r="R831">
        <f t="shared" si="61"/>
        <v>260</v>
      </c>
      <c r="S831">
        <f t="shared" si="62"/>
        <v>30</v>
      </c>
      <c r="T831" t="str">
        <f t="shared" si="63"/>
        <v>Jul</v>
      </c>
      <c r="U831" t="str">
        <f t="shared" si="64"/>
        <v>2024</v>
      </c>
    </row>
    <row r="832" spans="1:21" x14ac:dyDescent="0.25">
      <c r="A832" t="s">
        <v>236</v>
      </c>
      <c r="B832" t="s">
        <v>21</v>
      </c>
      <c r="C832" t="s">
        <v>22</v>
      </c>
      <c r="D832" t="s">
        <v>16</v>
      </c>
      <c r="E832" t="s">
        <v>17</v>
      </c>
      <c r="F832" t="s">
        <v>61</v>
      </c>
      <c r="G832" t="s">
        <v>117</v>
      </c>
      <c r="H832">
        <f t="shared" si="60"/>
        <v>7500</v>
      </c>
      <c r="I832">
        <v>2500</v>
      </c>
      <c r="J832">
        <v>3250</v>
      </c>
      <c r="K832">
        <v>3</v>
      </c>
      <c r="L832" t="s">
        <v>1276</v>
      </c>
      <c r="M832">
        <v>325</v>
      </c>
      <c r="N832" t="s">
        <v>20</v>
      </c>
      <c r="O832">
        <v>9750</v>
      </c>
      <c r="P832">
        <v>2250</v>
      </c>
      <c r="Q832" s="2">
        <v>0.76874999999999993</v>
      </c>
      <c r="R832">
        <f t="shared" si="61"/>
        <v>9750</v>
      </c>
      <c r="S832">
        <f t="shared" si="62"/>
        <v>30</v>
      </c>
      <c r="T832" t="str">
        <f t="shared" si="63"/>
        <v>Jul</v>
      </c>
      <c r="U832" t="str">
        <f t="shared" si="64"/>
        <v>2024</v>
      </c>
    </row>
    <row r="833" spans="1:21" x14ac:dyDescent="0.25">
      <c r="A833" t="s">
        <v>236</v>
      </c>
      <c r="B833" t="s">
        <v>26</v>
      </c>
      <c r="C833" t="s">
        <v>27</v>
      </c>
      <c r="D833" t="s">
        <v>16</v>
      </c>
      <c r="E833" t="s">
        <v>28</v>
      </c>
      <c r="F833" t="s">
        <v>80</v>
      </c>
      <c r="G833" t="s">
        <v>177</v>
      </c>
      <c r="H833">
        <f t="shared" si="60"/>
        <v>490</v>
      </c>
      <c r="I833">
        <v>70</v>
      </c>
      <c r="J833">
        <v>91</v>
      </c>
      <c r="K833">
        <v>7</v>
      </c>
      <c r="L833" t="s">
        <v>1277</v>
      </c>
      <c r="M833">
        <v>42.875</v>
      </c>
      <c r="N833" t="s">
        <v>20</v>
      </c>
      <c r="O833">
        <v>612.5</v>
      </c>
      <c r="P833">
        <v>122.5</v>
      </c>
      <c r="Q833" s="2">
        <v>0.61249999999999993</v>
      </c>
      <c r="R833">
        <f t="shared" si="61"/>
        <v>637</v>
      </c>
      <c r="S833">
        <f t="shared" si="62"/>
        <v>30</v>
      </c>
      <c r="T833" t="str">
        <f t="shared" si="63"/>
        <v>Jul</v>
      </c>
      <c r="U833" t="str">
        <f t="shared" si="64"/>
        <v>2024</v>
      </c>
    </row>
    <row r="834" spans="1:21" x14ac:dyDescent="0.25">
      <c r="A834" t="s">
        <v>236</v>
      </c>
      <c r="B834" t="s">
        <v>196</v>
      </c>
      <c r="C834" t="s">
        <v>53</v>
      </c>
      <c r="D834" t="s">
        <v>16</v>
      </c>
      <c r="E834" t="s">
        <v>17</v>
      </c>
      <c r="F834" t="s">
        <v>29</v>
      </c>
      <c r="G834" t="s">
        <v>87</v>
      </c>
      <c r="H834">
        <f t="shared" si="60"/>
        <v>200</v>
      </c>
      <c r="I834">
        <v>100</v>
      </c>
      <c r="J834">
        <v>130</v>
      </c>
      <c r="K834">
        <v>2</v>
      </c>
      <c r="L834" t="s">
        <v>1278</v>
      </c>
      <c r="M834">
        <v>25</v>
      </c>
      <c r="N834" t="s">
        <v>38</v>
      </c>
      <c r="O834">
        <v>250</v>
      </c>
      <c r="P834">
        <v>50</v>
      </c>
      <c r="Q834" s="2">
        <v>0.73819444444444438</v>
      </c>
      <c r="R834">
        <f t="shared" si="61"/>
        <v>260</v>
      </c>
      <c r="S834">
        <f t="shared" si="62"/>
        <v>30</v>
      </c>
      <c r="T834" t="str">
        <f t="shared" si="63"/>
        <v>Jul</v>
      </c>
      <c r="U834" t="str">
        <f t="shared" si="64"/>
        <v>2024</v>
      </c>
    </row>
    <row r="835" spans="1:21" x14ac:dyDescent="0.25">
      <c r="A835" t="s">
        <v>236</v>
      </c>
      <c r="B835" t="s">
        <v>132</v>
      </c>
      <c r="C835" t="s">
        <v>115</v>
      </c>
      <c r="D835" t="s">
        <v>16</v>
      </c>
      <c r="E835" t="s">
        <v>17</v>
      </c>
      <c r="F835" t="s">
        <v>61</v>
      </c>
      <c r="G835" t="s">
        <v>128</v>
      </c>
      <c r="H835">
        <f t="shared" ref="H835:H898" si="65">I835*K835</f>
        <v>2100</v>
      </c>
      <c r="I835">
        <v>300</v>
      </c>
      <c r="J835">
        <v>390</v>
      </c>
      <c r="K835">
        <v>7</v>
      </c>
      <c r="L835" t="s">
        <v>1279</v>
      </c>
      <c r="M835">
        <v>100</v>
      </c>
      <c r="N835" t="s">
        <v>38</v>
      </c>
      <c r="O835">
        <v>2730</v>
      </c>
      <c r="P835">
        <v>630</v>
      </c>
      <c r="Q835" s="2">
        <v>0.77569444444444446</v>
      </c>
      <c r="R835">
        <f t="shared" ref="R835:R898" si="66">J835*K835</f>
        <v>2730</v>
      </c>
      <c r="S835">
        <f t="shared" ref="S835:S898" si="67">DAY(A835)</f>
        <v>30</v>
      </c>
      <c r="T835" t="str">
        <f t="shared" ref="T835:T898" si="68">TEXT(A835,"mmm")</f>
        <v>Jul</v>
      </c>
      <c r="U835" t="str">
        <f t="shared" ref="U835:U898" si="69">TEXT(A835,"yyy")</f>
        <v>2024</v>
      </c>
    </row>
    <row r="836" spans="1:21" x14ac:dyDescent="0.25">
      <c r="A836" t="s">
        <v>236</v>
      </c>
      <c r="B836" t="s">
        <v>60</v>
      </c>
      <c r="C836" t="s">
        <v>27</v>
      </c>
      <c r="D836" t="s">
        <v>23</v>
      </c>
      <c r="E836" t="s">
        <v>17</v>
      </c>
      <c r="F836" t="s">
        <v>18</v>
      </c>
      <c r="G836" t="s">
        <v>130</v>
      </c>
      <c r="H836">
        <f t="shared" si="65"/>
        <v>225</v>
      </c>
      <c r="I836">
        <v>45</v>
      </c>
      <c r="J836">
        <v>59</v>
      </c>
      <c r="K836">
        <v>5</v>
      </c>
      <c r="L836" t="s">
        <v>1280</v>
      </c>
      <c r="M836">
        <v>35.1</v>
      </c>
      <c r="N836" t="s">
        <v>20</v>
      </c>
      <c r="O836">
        <v>292.5</v>
      </c>
      <c r="P836">
        <v>67.5</v>
      </c>
      <c r="Q836" s="2">
        <v>0.69027777777777777</v>
      </c>
      <c r="R836">
        <f t="shared" si="66"/>
        <v>295</v>
      </c>
      <c r="S836">
        <f t="shared" si="67"/>
        <v>30</v>
      </c>
      <c r="T836" t="str">
        <f t="shared" si="68"/>
        <v>Jul</v>
      </c>
      <c r="U836" t="str">
        <f t="shared" si="69"/>
        <v>2024</v>
      </c>
    </row>
    <row r="837" spans="1:21" x14ac:dyDescent="0.25">
      <c r="A837" t="s">
        <v>236</v>
      </c>
      <c r="B837" t="s">
        <v>163</v>
      </c>
      <c r="C837" t="s">
        <v>15</v>
      </c>
      <c r="D837" t="s">
        <v>16</v>
      </c>
      <c r="E837" t="s">
        <v>28</v>
      </c>
      <c r="F837" t="s">
        <v>18</v>
      </c>
      <c r="G837" t="s">
        <v>24</v>
      </c>
      <c r="H837">
        <f t="shared" si="65"/>
        <v>240</v>
      </c>
      <c r="I837">
        <v>80</v>
      </c>
      <c r="J837">
        <v>104</v>
      </c>
      <c r="K837">
        <v>3</v>
      </c>
      <c r="L837" t="s">
        <v>1281</v>
      </c>
      <c r="M837">
        <v>20.16</v>
      </c>
      <c r="N837" t="s">
        <v>20</v>
      </c>
      <c r="O837">
        <v>288</v>
      </c>
      <c r="P837">
        <v>48</v>
      </c>
      <c r="Q837" s="2">
        <v>0.61249999999999993</v>
      </c>
      <c r="R837">
        <f t="shared" si="66"/>
        <v>312</v>
      </c>
      <c r="S837">
        <f t="shared" si="67"/>
        <v>30</v>
      </c>
      <c r="T837" t="str">
        <f t="shared" si="68"/>
        <v>Jul</v>
      </c>
      <c r="U837" t="str">
        <f t="shared" si="69"/>
        <v>2024</v>
      </c>
    </row>
    <row r="838" spans="1:21" x14ac:dyDescent="0.25">
      <c r="A838" t="s">
        <v>237</v>
      </c>
      <c r="B838" t="s">
        <v>187</v>
      </c>
      <c r="C838" t="s">
        <v>53</v>
      </c>
      <c r="D838" t="s">
        <v>23</v>
      </c>
      <c r="E838" t="s">
        <v>17</v>
      </c>
      <c r="F838" t="s">
        <v>29</v>
      </c>
      <c r="G838" t="s">
        <v>178</v>
      </c>
      <c r="H838">
        <f t="shared" si="65"/>
        <v>200</v>
      </c>
      <c r="I838">
        <v>200</v>
      </c>
      <c r="J838">
        <v>260</v>
      </c>
      <c r="K838">
        <v>1</v>
      </c>
      <c r="L838" t="s">
        <v>1282</v>
      </c>
      <c r="M838">
        <v>31.2</v>
      </c>
      <c r="N838" t="s">
        <v>20</v>
      </c>
      <c r="O838">
        <v>260</v>
      </c>
      <c r="P838">
        <v>60</v>
      </c>
      <c r="Q838" s="2">
        <v>0.45902777777777781</v>
      </c>
      <c r="R838">
        <f t="shared" si="66"/>
        <v>260</v>
      </c>
      <c r="S838">
        <f t="shared" si="67"/>
        <v>31</v>
      </c>
      <c r="T838" t="str">
        <f t="shared" si="68"/>
        <v>Jul</v>
      </c>
      <c r="U838" t="str">
        <f t="shared" si="69"/>
        <v>2024</v>
      </c>
    </row>
    <row r="839" spans="1:21" x14ac:dyDescent="0.25">
      <c r="A839" t="s">
        <v>237</v>
      </c>
      <c r="B839" t="s">
        <v>182</v>
      </c>
      <c r="C839" t="s">
        <v>22</v>
      </c>
      <c r="D839" t="s">
        <v>16</v>
      </c>
      <c r="E839" t="s">
        <v>28</v>
      </c>
      <c r="F839" t="s">
        <v>45</v>
      </c>
      <c r="G839" t="s">
        <v>46</v>
      </c>
      <c r="H839">
        <f t="shared" si="65"/>
        <v>220000</v>
      </c>
      <c r="I839">
        <v>55000</v>
      </c>
      <c r="J839">
        <v>71500</v>
      </c>
      <c r="K839">
        <v>4</v>
      </c>
      <c r="L839" t="s">
        <v>1283</v>
      </c>
      <c r="M839">
        <v>10725</v>
      </c>
      <c r="N839" t="s">
        <v>25</v>
      </c>
      <c r="O839">
        <v>264000</v>
      </c>
      <c r="P839">
        <v>44000</v>
      </c>
      <c r="Q839" s="2">
        <v>0.8222222222222223</v>
      </c>
      <c r="R839">
        <f t="shared" si="66"/>
        <v>286000</v>
      </c>
      <c r="S839">
        <f t="shared" si="67"/>
        <v>31</v>
      </c>
      <c r="T839" t="str">
        <f t="shared" si="68"/>
        <v>Jul</v>
      </c>
      <c r="U839" t="str">
        <f t="shared" si="69"/>
        <v>2024</v>
      </c>
    </row>
    <row r="840" spans="1:21" x14ac:dyDescent="0.25">
      <c r="A840" t="s">
        <v>237</v>
      </c>
      <c r="B840" t="s">
        <v>168</v>
      </c>
      <c r="C840" t="s">
        <v>27</v>
      </c>
      <c r="D840" t="s">
        <v>23</v>
      </c>
      <c r="E840" t="s">
        <v>28</v>
      </c>
      <c r="F840" t="s">
        <v>18</v>
      </c>
      <c r="G840" t="s">
        <v>151</v>
      </c>
      <c r="H840">
        <f t="shared" si="65"/>
        <v>42</v>
      </c>
      <c r="I840">
        <v>7</v>
      </c>
      <c r="J840">
        <v>9</v>
      </c>
      <c r="K840">
        <v>6</v>
      </c>
      <c r="L840" t="s">
        <v>1284</v>
      </c>
      <c r="M840">
        <v>8.19</v>
      </c>
      <c r="N840" t="s">
        <v>38</v>
      </c>
      <c r="O840">
        <v>54.6</v>
      </c>
      <c r="P840">
        <v>12.6</v>
      </c>
      <c r="Q840" s="2">
        <v>0.56527777777777777</v>
      </c>
      <c r="R840">
        <f t="shared" si="66"/>
        <v>54</v>
      </c>
      <c r="S840">
        <f t="shared" si="67"/>
        <v>31</v>
      </c>
      <c r="T840" t="str">
        <f t="shared" si="68"/>
        <v>Jul</v>
      </c>
      <c r="U840" t="str">
        <f t="shared" si="69"/>
        <v>2024</v>
      </c>
    </row>
    <row r="841" spans="1:21" x14ac:dyDescent="0.25">
      <c r="A841" t="s">
        <v>237</v>
      </c>
      <c r="B841" t="s">
        <v>193</v>
      </c>
      <c r="C841" t="s">
        <v>53</v>
      </c>
      <c r="D841" t="s">
        <v>23</v>
      </c>
      <c r="E841" t="s">
        <v>17</v>
      </c>
      <c r="F841" t="s">
        <v>45</v>
      </c>
      <c r="G841" t="s">
        <v>58</v>
      </c>
      <c r="H841">
        <f t="shared" si="65"/>
        <v>100000</v>
      </c>
      <c r="I841">
        <v>25000</v>
      </c>
      <c r="J841">
        <v>32500</v>
      </c>
      <c r="K841">
        <v>4</v>
      </c>
      <c r="L841" t="s">
        <v>1285</v>
      </c>
      <c r="M841">
        <v>4875</v>
      </c>
      <c r="N841" t="s">
        <v>25</v>
      </c>
      <c r="O841">
        <v>130000</v>
      </c>
      <c r="P841">
        <v>30000</v>
      </c>
      <c r="Q841" s="2">
        <v>0.83888888888888891</v>
      </c>
      <c r="R841">
        <f t="shared" si="66"/>
        <v>130000</v>
      </c>
      <c r="S841">
        <f t="shared" si="67"/>
        <v>31</v>
      </c>
      <c r="T841" t="str">
        <f t="shared" si="68"/>
        <v>Jul</v>
      </c>
      <c r="U841" t="str">
        <f t="shared" si="69"/>
        <v>2024</v>
      </c>
    </row>
    <row r="842" spans="1:21" x14ac:dyDescent="0.25">
      <c r="A842" t="s">
        <v>237</v>
      </c>
      <c r="B842" t="s">
        <v>158</v>
      </c>
      <c r="C842" t="s">
        <v>27</v>
      </c>
      <c r="D842" t="s">
        <v>23</v>
      </c>
      <c r="E842" t="s">
        <v>28</v>
      </c>
      <c r="F842" t="s">
        <v>45</v>
      </c>
      <c r="G842" t="s">
        <v>46</v>
      </c>
      <c r="H842">
        <f t="shared" si="65"/>
        <v>330000</v>
      </c>
      <c r="I842">
        <v>55000</v>
      </c>
      <c r="J842">
        <v>71500</v>
      </c>
      <c r="K842">
        <v>6</v>
      </c>
      <c r="L842" t="s">
        <v>1286</v>
      </c>
      <c r="M842">
        <v>10725</v>
      </c>
      <c r="N842" t="s">
        <v>25</v>
      </c>
      <c r="O842">
        <v>429000</v>
      </c>
      <c r="P842">
        <v>99000</v>
      </c>
      <c r="Q842" s="2">
        <v>0.62569444444444444</v>
      </c>
      <c r="R842">
        <f t="shared" si="66"/>
        <v>429000</v>
      </c>
      <c r="S842">
        <f t="shared" si="67"/>
        <v>31</v>
      </c>
      <c r="T842" t="str">
        <f t="shared" si="68"/>
        <v>Jul</v>
      </c>
      <c r="U842" t="str">
        <f t="shared" si="69"/>
        <v>2024</v>
      </c>
    </row>
    <row r="843" spans="1:21" x14ac:dyDescent="0.25">
      <c r="A843" t="s">
        <v>237</v>
      </c>
      <c r="B843" t="s">
        <v>77</v>
      </c>
      <c r="C843" t="s">
        <v>42</v>
      </c>
      <c r="D843" t="s">
        <v>23</v>
      </c>
      <c r="E843" t="s">
        <v>28</v>
      </c>
      <c r="F843" t="s">
        <v>18</v>
      </c>
      <c r="G843" t="s">
        <v>40</v>
      </c>
      <c r="H843">
        <f t="shared" si="65"/>
        <v>270</v>
      </c>
      <c r="I843">
        <v>90</v>
      </c>
      <c r="J843">
        <v>117</v>
      </c>
      <c r="K843">
        <v>3</v>
      </c>
      <c r="L843" t="s">
        <v>1287</v>
      </c>
      <c r="M843">
        <v>33.75</v>
      </c>
      <c r="N843" t="s">
        <v>25</v>
      </c>
      <c r="O843">
        <v>337.5</v>
      </c>
      <c r="P843">
        <v>67.5</v>
      </c>
      <c r="Q843" s="2">
        <v>0.4861111111111111</v>
      </c>
      <c r="R843">
        <f t="shared" si="66"/>
        <v>351</v>
      </c>
      <c r="S843">
        <f t="shared" si="67"/>
        <v>31</v>
      </c>
      <c r="T843" t="str">
        <f t="shared" si="68"/>
        <v>Jul</v>
      </c>
      <c r="U843" t="str">
        <f t="shared" si="69"/>
        <v>2024</v>
      </c>
    </row>
    <row r="844" spans="1:21" x14ac:dyDescent="0.25">
      <c r="A844" t="s">
        <v>237</v>
      </c>
      <c r="B844" t="s">
        <v>125</v>
      </c>
      <c r="C844" t="s">
        <v>15</v>
      </c>
      <c r="D844" t="s">
        <v>23</v>
      </c>
      <c r="E844" t="s">
        <v>28</v>
      </c>
      <c r="F844" t="s">
        <v>45</v>
      </c>
      <c r="G844" t="s">
        <v>54</v>
      </c>
      <c r="H844">
        <f t="shared" si="65"/>
        <v>4000</v>
      </c>
      <c r="I844">
        <v>800</v>
      </c>
      <c r="J844">
        <v>1040</v>
      </c>
      <c r="K844">
        <v>5</v>
      </c>
      <c r="L844" t="s">
        <v>1288</v>
      </c>
      <c r="M844">
        <v>104</v>
      </c>
      <c r="N844" t="s">
        <v>25</v>
      </c>
      <c r="O844">
        <v>5000</v>
      </c>
      <c r="P844">
        <v>1000</v>
      </c>
      <c r="Q844" s="2">
        <v>0.63958333333333328</v>
      </c>
      <c r="R844">
        <f t="shared" si="66"/>
        <v>5200</v>
      </c>
      <c r="S844">
        <f t="shared" si="67"/>
        <v>31</v>
      </c>
      <c r="T844" t="str">
        <f t="shared" si="68"/>
        <v>Jul</v>
      </c>
      <c r="U844" t="str">
        <f t="shared" si="69"/>
        <v>2024</v>
      </c>
    </row>
    <row r="845" spans="1:21" x14ac:dyDescent="0.25">
      <c r="A845" t="s">
        <v>237</v>
      </c>
      <c r="B845" t="s">
        <v>63</v>
      </c>
      <c r="C845" t="s">
        <v>42</v>
      </c>
      <c r="D845" t="s">
        <v>23</v>
      </c>
      <c r="E845" t="s">
        <v>28</v>
      </c>
      <c r="F845" t="s">
        <v>18</v>
      </c>
      <c r="G845" t="s">
        <v>56</v>
      </c>
      <c r="H845">
        <f t="shared" si="65"/>
        <v>3850</v>
      </c>
      <c r="I845">
        <v>550</v>
      </c>
      <c r="J845">
        <v>715</v>
      </c>
      <c r="K845">
        <v>7</v>
      </c>
      <c r="L845" t="s">
        <v>1289</v>
      </c>
      <c r="M845">
        <v>100</v>
      </c>
      <c r="N845" t="s">
        <v>25</v>
      </c>
      <c r="O845">
        <v>4620</v>
      </c>
      <c r="P845">
        <v>770</v>
      </c>
      <c r="Q845" s="2">
        <v>0.73472222222222217</v>
      </c>
      <c r="R845">
        <f t="shared" si="66"/>
        <v>5005</v>
      </c>
      <c r="S845">
        <f t="shared" si="67"/>
        <v>31</v>
      </c>
      <c r="T845" t="str">
        <f t="shared" si="68"/>
        <v>Jul</v>
      </c>
      <c r="U845" t="str">
        <f t="shared" si="69"/>
        <v>2024</v>
      </c>
    </row>
    <row r="846" spans="1:21" x14ac:dyDescent="0.25">
      <c r="A846" t="s">
        <v>237</v>
      </c>
      <c r="B846" t="s">
        <v>209</v>
      </c>
      <c r="C846" t="s">
        <v>27</v>
      </c>
      <c r="D846" t="s">
        <v>16</v>
      </c>
      <c r="E846" t="s">
        <v>17</v>
      </c>
      <c r="F846" t="s">
        <v>18</v>
      </c>
      <c r="G846" t="s">
        <v>34</v>
      </c>
      <c r="H846">
        <f t="shared" si="65"/>
        <v>320</v>
      </c>
      <c r="I846">
        <v>40</v>
      </c>
      <c r="J846">
        <v>52</v>
      </c>
      <c r="K846">
        <v>8</v>
      </c>
      <c r="L846" t="s">
        <v>1290</v>
      </c>
      <c r="M846">
        <v>20</v>
      </c>
      <c r="N846" t="s">
        <v>25</v>
      </c>
      <c r="O846">
        <v>400</v>
      </c>
      <c r="P846">
        <v>80</v>
      </c>
      <c r="Q846" s="2">
        <v>0.6777777777777777</v>
      </c>
      <c r="R846">
        <f t="shared" si="66"/>
        <v>416</v>
      </c>
      <c r="S846">
        <f t="shared" si="67"/>
        <v>31</v>
      </c>
      <c r="T846" t="str">
        <f t="shared" si="68"/>
        <v>Jul</v>
      </c>
      <c r="U846" t="str">
        <f t="shared" si="69"/>
        <v>2024</v>
      </c>
    </row>
    <row r="847" spans="1:21" x14ac:dyDescent="0.25">
      <c r="A847" t="s">
        <v>237</v>
      </c>
      <c r="B847" t="s">
        <v>171</v>
      </c>
      <c r="C847" t="s">
        <v>22</v>
      </c>
      <c r="D847" t="s">
        <v>23</v>
      </c>
      <c r="E847" t="s">
        <v>17</v>
      </c>
      <c r="F847" t="s">
        <v>29</v>
      </c>
      <c r="G847" t="s">
        <v>210</v>
      </c>
      <c r="H847">
        <f t="shared" si="65"/>
        <v>285</v>
      </c>
      <c r="I847">
        <v>95</v>
      </c>
      <c r="J847">
        <v>124</v>
      </c>
      <c r="K847">
        <v>3</v>
      </c>
      <c r="L847" t="s">
        <v>1291</v>
      </c>
      <c r="M847">
        <v>55.575000000000003</v>
      </c>
      <c r="N847" t="s">
        <v>38</v>
      </c>
      <c r="O847">
        <v>370.5</v>
      </c>
      <c r="P847">
        <v>85.5</v>
      </c>
      <c r="Q847" s="2">
        <v>0.76041666666666663</v>
      </c>
      <c r="R847">
        <f t="shared" si="66"/>
        <v>372</v>
      </c>
      <c r="S847">
        <f t="shared" si="67"/>
        <v>31</v>
      </c>
      <c r="T847" t="str">
        <f t="shared" si="68"/>
        <v>Jul</v>
      </c>
      <c r="U847" t="str">
        <f t="shared" si="69"/>
        <v>2024</v>
      </c>
    </row>
    <row r="848" spans="1:21" x14ac:dyDescent="0.25">
      <c r="A848" t="s">
        <v>237</v>
      </c>
      <c r="B848" t="s">
        <v>153</v>
      </c>
      <c r="C848" t="s">
        <v>27</v>
      </c>
      <c r="D848" t="s">
        <v>16</v>
      </c>
      <c r="E848" t="s">
        <v>17</v>
      </c>
      <c r="F848" t="s">
        <v>45</v>
      </c>
      <c r="G848" t="s">
        <v>46</v>
      </c>
      <c r="H848">
        <f t="shared" si="65"/>
        <v>275000</v>
      </c>
      <c r="I848">
        <v>55000</v>
      </c>
      <c r="J848">
        <v>71500</v>
      </c>
      <c r="K848">
        <v>5</v>
      </c>
      <c r="L848" t="s">
        <v>1292</v>
      </c>
      <c r="M848">
        <v>10725</v>
      </c>
      <c r="N848" t="s">
        <v>38</v>
      </c>
      <c r="O848">
        <v>343750</v>
      </c>
      <c r="P848">
        <v>68750</v>
      </c>
      <c r="Q848" s="2">
        <v>0.52986111111111112</v>
      </c>
      <c r="R848">
        <f t="shared" si="66"/>
        <v>357500</v>
      </c>
      <c r="S848">
        <f t="shared" si="67"/>
        <v>31</v>
      </c>
      <c r="T848" t="str">
        <f t="shared" si="68"/>
        <v>Jul</v>
      </c>
      <c r="U848" t="str">
        <f t="shared" si="69"/>
        <v>2024</v>
      </c>
    </row>
    <row r="849" spans="1:21" x14ac:dyDescent="0.25">
      <c r="A849" t="s">
        <v>237</v>
      </c>
      <c r="B849" t="s">
        <v>137</v>
      </c>
      <c r="C849" t="s">
        <v>15</v>
      </c>
      <c r="D849" t="s">
        <v>23</v>
      </c>
      <c r="E849" t="s">
        <v>17</v>
      </c>
      <c r="F849" t="s">
        <v>45</v>
      </c>
      <c r="G849" t="s">
        <v>71</v>
      </c>
      <c r="H849">
        <f t="shared" si="65"/>
        <v>8800</v>
      </c>
      <c r="I849">
        <v>2200</v>
      </c>
      <c r="J849">
        <v>2860</v>
      </c>
      <c r="K849">
        <v>4</v>
      </c>
      <c r="L849" t="s">
        <v>1293</v>
      </c>
      <c r="M849">
        <v>286</v>
      </c>
      <c r="N849" t="s">
        <v>25</v>
      </c>
      <c r="O849">
        <v>10560</v>
      </c>
      <c r="P849">
        <v>1760</v>
      </c>
      <c r="Q849" s="2">
        <v>0.48055555555555557</v>
      </c>
      <c r="R849">
        <f t="shared" si="66"/>
        <v>11440</v>
      </c>
      <c r="S849">
        <f t="shared" si="67"/>
        <v>31</v>
      </c>
      <c r="T849" t="str">
        <f t="shared" si="68"/>
        <v>Jul</v>
      </c>
      <c r="U849" t="str">
        <f t="shared" si="69"/>
        <v>2024</v>
      </c>
    </row>
    <row r="850" spans="1:21" x14ac:dyDescent="0.25">
      <c r="A850" t="s">
        <v>237</v>
      </c>
      <c r="B850" t="s">
        <v>69</v>
      </c>
      <c r="C850" t="s">
        <v>27</v>
      </c>
      <c r="D850" t="s">
        <v>16</v>
      </c>
      <c r="E850" t="s">
        <v>17</v>
      </c>
      <c r="F850" t="s">
        <v>29</v>
      </c>
      <c r="G850" t="s">
        <v>207</v>
      </c>
      <c r="H850">
        <f t="shared" si="65"/>
        <v>140</v>
      </c>
      <c r="I850">
        <v>35</v>
      </c>
      <c r="J850">
        <v>46</v>
      </c>
      <c r="K850">
        <v>4</v>
      </c>
      <c r="L850" t="s">
        <v>1294</v>
      </c>
      <c r="M850">
        <v>12.74</v>
      </c>
      <c r="N850" t="s">
        <v>20</v>
      </c>
      <c r="O850">
        <v>182</v>
      </c>
      <c r="P850">
        <v>42</v>
      </c>
      <c r="Q850" s="2">
        <v>0.75555555555555554</v>
      </c>
      <c r="R850">
        <f t="shared" si="66"/>
        <v>184</v>
      </c>
      <c r="S850">
        <f t="shared" si="67"/>
        <v>31</v>
      </c>
      <c r="T850" t="str">
        <f t="shared" si="68"/>
        <v>Jul</v>
      </c>
      <c r="U850" t="str">
        <f t="shared" si="69"/>
        <v>2024</v>
      </c>
    </row>
    <row r="851" spans="1:21" x14ac:dyDescent="0.25">
      <c r="A851" t="s">
        <v>237</v>
      </c>
      <c r="B851" t="s">
        <v>59</v>
      </c>
      <c r="C851" t="s">
        <v>27</v>
      </c>
      <c r="D851" t="s">
        <v>16</v>
      </c>
      <c r="E851" t="s">
        <v>17</v>
      </c>
      <c r="F851" t="s">
        <v>18</v>
      </c>
      <c r="G851" t="s">
        <v>24</v>
      </c>
      <c r="H851">
        <f t="shared" si="65"/>
        <v>400</v>
      </c>
      <c r="I851">
        <v>80</v>
      </c>
      <c r="J851">
        <v>104</v>
      </c>
      <c r="K851">
        <v>5</v>
      </c>
      <c r="L851" t="s">
        <v>1295</v>
      </c>
      <c r="M851">
        <v>36.4</v>
      </c>
      <c r="N851" t="s">
        <v>20</v>
      </c>
      <c r="O851">
        <v>520</v>
      </c>
      <c r="P851">
        <v>120</v>
      </c>
      <c r="Q851" s="2">
        <v>0.71388888888888891</v>
      </c>
      <c r="R851">
        <f t="shared" si="66"/>
        <v>520</v>
      </c>
      <c r="S851">
        <f t="shared" si="67"/>
        <v>31</v>
      </c>
      <c r="T851" t="str">
        <f t="shared" si="68"/>
        <v>Jul</v>
      </c>
      <c r="U851" t="str">
        <f t="shared" si="69"/>
        <v>2024</v>
      </c>
    </row>
    <row r="852" spans="1:21" x14ac:dyDescent="0.25">
      <c r="A852" t="s">
        <v>237</v>
      </c>
      <c r="B852" t="s">
        <v>195</v>
      </c>
      <c r="C852" t="s">
        <v>115</v>
      </c>
      <c r="D852" t="s">
        <v>16</v>
      </c>
      <c r="E852" t="s">
        <v>28</v>
      </c>
      <c r="F852" t="s">
        <v>45</v>
      </c>
      <c r="G852" t="s">
        <v>71</v>
      </c>
      <c r="H852">
        <f t="shared" si="65"/>
        <v>22000</v>
      </c>
      <c r="I852">
        <v>2200</v>
      </c>
      <c r="J852">
        <v>2860</v>
      </c>
      <c r="K852">
        <v>10</v>
      </c>
      <c r="L852" t="s">
        <v>1296</v>
      </c>
      <c r="M852">
        <v>286</v>
      </c>
      <c r="N852" t="s">
        <v>25</v>
      </c>
      <c r="O852">
        <v>27500</v>
      </c>
      <c r="P852">
        <v>5500</v>
      </c>
      <c r="Q852" s="2">
        <v>0.81805555555555554</v>
      </c>
      <c r="R852">
        <f t="shared" si="66"/>
        <v>28600</v>
      </c>
      <c r="S852">
        <f t="shared" si="67"/>
        <v>31</v>
      </c>
      <c r="T852" t="str">
        <f t="shared" si="68"/>
        <v>Jul</v>
      </c>
      <c r="U852" t="str">
        <f t="shared" si="69"/>
        <v>2024</v>
      </c>
    </row>
    <row r="853" spans="1:21" x14ac:dyDescent="0.25">
      <c r="A853" t="s">
        <v>237</v>
      </c>
      <c r="B853" t="s">
        <v>86</v>
      </c>
      <c r="C853" t="s">
        <v>22</v>
      </c>
      <c r="D853" t="s">
        <v>16</v>
      </c>
      <c r="E853" t="s">
        <v>17</v>
      </c>
      <c r="F853" t="s">
        <v>18</v>
      </c>
      <c r="G853" t="s">
        <v>116</v>
      </c>
      <c r="H853">
        <f t="shared" si="65"/>
        <v>360</v>
      </c>
      <c r="I853">
        <v>60</v>
      </c>
      <c r="J853">
        <v>78</v>
      </c>
      <c r="K853">
        <v>6</v>
      </c>
      <c r="L853" t="s">
        <v>1297</v>
      </c>
      <c r="M853">
        <v>32.76</v>
      </c>
      <c r="N853" t="s">
        <v>20</v>
      </c>
      <c r="O853">
        <v>468</v>
      </c>
      <c r="P853">
        <v>108</v>
      </c>
      <c r="Q853" s="2">
        <v>0.5493055555555556</v>
      </c>
      <c r="R853">
        <f t="shared" si="66"/>
        <v>468</v>
      </c>
      <c r="S853">
        <f t="shared" si="67"/>
        <v>31</v>
      </c>
      <c r="T853" t="str">
        <f t="shared" si="68"/>
        <v>Jul</v>
      </c>
      <c r="U853" t="str">
        <f t="shared" si="69"/>
        <v>2024</v>
      </c>
    </row>
    <row r="854" spans="1:21" x14ac:dyDescent="0.25">
      <c r="A854" t="s">
        <v>237</v>
      </c>
      <c r="B854" t="s">
        <v>124</v>
      </c>
      <c r="C854" t="s">
        <v>27</v>
      </c>
      <c r="D854" t="s">
        <v>16</v>
      </c>
      <c r="E854" t="s">
        <v>17</v>
      </c>
      <c r="F854" t="s">
        <v>18</v>
      </c>
      <c r="G854" t="s">
        <v>32</v>
      </c>
      <c r="H854">
        <f t="shared" si="65"/>
        <v>500</v>
      </c>
      <c r="I854">
        <v>100</v>
      </c>
      <c r="J854">
        <v>130</v>
      </c>
      <c r="K854">
        <v>5</v>
      </c>
      <c r="L854" t="s">
        <v>1298</v>
      </c>
      <c r="M854">
        <v>32.5</v>
      </c>
      <c r="N854" t="s">
        <v>25</v>
      </c>
      <c r="O854">
        <v>650</v>
      </c>
      <c r="P854">
        <v>150</v>
      </c>
      <c r="Q854" s="2">
        <v>0.46180555555555558</v>
      </c>
      <c r="R854">
        <f t="shared" si="66"/>
        <v>650</v>
      </c>
      <c r="S854">
        <f t="shared" si="67"/>
        <v>31</v>
      </c>
      <c r="T854" t="str">
        <f t="shared" si="68"/>
        <v>Jul</v>
      </c>
      <c r="U854" t="str">
        <f t="shared" si="69"/>
        <v>2024</v>
      </c>
    </row>
    <row r="855" spans="1:21" x14ac:dyDescent="0.25">
      <c r="A855" t="s">
        <v>237</v>
      </c>
      <c r="B855" t="s">
        <v>69</v>
      </c>
      <c r="C855" t="s">
        <v>27</v>
      </c>
      <c r="D855" t="s">
        <v>16</v>
      </c>
      <c r="E855" t="s">
        <v>28</v>
      </c>
      <c r="F855" t="s">
        <v>61</v>
      </c>
      <c r="G855" t="s">
        <v>103</v>
      </c>
      <c r="H855">
        <f t="shared" si="65"/>
        <v>500</v>
      </c>
      <c r="I855">
        <v>100</v>
      </c>
      <c r="J855">
        <v>130</v>
      </c>
      <c r="K855">
        <v>5</v>
      </c>
      <c r="L855" t="s">
        <v>1299</v>
      </c>
      <c r="M855">
        <v>62.5</v>
      </c>
      <c r="N855" t="s">
        <v>38</v>
      </c>
      <c r="O855">
        <v>625</v>
      </c>
      <c r="P855">
        <v>125</v>
      </c>
      <c r="Q855" s="2">
        <v>0.42499999999999999</v>
      </c>
      <c r="R855">
        <f t="shared" si="66"/>
        <v>650</v>
      </c>
      <c r="S855">
        <f t="shared" si="67"/>
        <v>31</v>
      </c>
      <c r="T855" t="str">
        <f t="shared" si="68"/>
        <v>Jul</v>
      </c>
      <c r="U855" t="str">
        <f t="shared" si="69"/>
        <v>2024</v>
      </c>
    </row>
    <row r="856" spans="1:21" x14ac:dyDescent="0.25">
      <c r="A856" t="s">
        <v>237</v>
      </c>
      <c r="B856" t="s">
        <v>185</v>
      </c>
      <c r="C856" t="s">
        <v>27</v>
      </c>
      <c r="D856" t="s">
        <v>23</v>
      </c>
      <c r="E856" t="s">
        <v>17</v>
      </c>
      <c r="F856" t="s">
        <v>29</v>
      </c>
      <c r="G856" t="s">
        <v>169</v>
      </c>
      <c r="H856">
        <f t="shared" si="65"/>
        <v>200</v>
      </c>
      <c r="I856">
        <v>25</v>
      </c>
      <c r="J856">
        <v>33</v>
      </c>
      <c r="K856">
        <v>8</v>
      </c>
      <c r="L856" t="s">
        <v>1300</v>
      </c>
      <c r="M856">
        <v>30</v>
      </c>
      <c r="N856" t="s">
        <v>20</v>
      </c>
      <c r="O856">
        <v>250</v>
      </c>
      <c r="P856">
        <v>50</v>
      </c>
      <c r="Q856" s="2">
        <v>0.65416666666666667</v>
      </c>
      <c r="R856">
        <f t="shared" si="66"/>
        <v>264</v>
      </c>
      <c r="S856">
        <f t="shared" si="67"/>
        <v>31</v>
      </c>
      <c r="T856" t="str">
        <f t="shared" si="68"/>
        <v>Jul</v>
      </c>
      <c r="U856" t="str">
        <f t="shared" si="69"/>
        <v>2024</v>
      </c>
    </row>
    <row r="857" spans="1:21" x14ac:dyDescent="0.25">
      <c r="A857" t="s">
        <v>237</v>
      </c>
      <c r="B857" t="s">
        <v>161</v>
      </c>
      <c r="C857" t="s">
        <v>53</v>
      </c>
      <c r="D857" t="s">
        <v>16</v>
      </c>
      <c r="E857" t="s">
        <v>17</v>
      </c>
      <c r="F857" t="s">
        <v>48</v>
      </c>
      <c r="G857" t="s">
        <v>167</v>
      </c>
      <c r="H857">
        <f t="shared" si="65"/>
        <v>380</v>
      </c>
      <c r="I857">
        <v>95</v>
      </c>
      <c r="J857">
        <v>124</v>
      </c>
      <c r="K857">
        <v>4</v>
      </c>
      <c r="L857" t="s">
        <v>1301</v>
      </c>
      <c r="M857">
        <v>47.5</v>
      </c>
      <c r="N857" t="s">
        <v>38</v>
      </c>
      <c r="O857">
        <v>475</v>
      </c>
      <c r="P857">
        <v>95</v>
      </c>
      <c r="Q857" s="2">
        <v>0.49861111111111112</v>
      </c>
      <c r="R857">
        <f t="shared" si="66"/>
        <v>496</v>
      </c>
      <c r="S857">
        <f t="shared" si="67"/>
        <v>31</v>
      </c>
      <c r="T857" t="str">
        <f t="shared" si="68"/>
        <v>Jul</v>
      </c>
      <c r="U857" t="str">
        <f t="shared" si="69"/>
        <v>2024</v>
      </c>
    </row>
    <row r="858" spans="1:21" x14ac:dyDescent="0.25">
      <c r="A858" t="s">
        <v>237</v>
      </c>
      <c r="B858" t="s">
        <v>135</v>
      </c>
      <c r="C858" t="s">
        <v>27</v>
      </c>
      <c r="D858" t="s">
        <v>16</v>
      </c>
      <c r="E858" t="s">
        <v>28</v>
      </c>
      <c r="F858" t="s">
        <v>45</v>
      </c>
      <c r="G858" t="s">
        <v>71</v>
      </c>
      <c r="H858">
        <f t="shared" si="65"/>
        <v>15400</v>
      </c>
      <c r="I858">
        <v>2200</v>
      </c>
      <c r="J858">
        <v>2860</v>
      </c>
      <c r="K858">
        <v>7</v>
      </c>
      <c r="L858" t="s">
        <v>1302</v>
      </c>
      <c r="M858">
        <v>286</v>
      </c>
      <c r="N858" t="s">
        <v>20</v>
      </c>
      <c r="O858">
        <v>20020</v>
      </c>
      <c r="P858">
        <v>4620</v>
      </c>
      <c r="Q858" s="2">
        <v>0.59791666666666665</v>
      </c>
      <c r="R858">
        <f t="shared" si="66"/>
        <v>20020</v>
      </c>
      <c r="S858">
        <f t="shared" si="67"/>
        <v>31</v>
      </c>
      <c r="T858" t="str">
        <f t="shared" si="68"/>
        <v>Jul</v>
      </c>
      <c r="U858" t="str">
        <f t="shared" si="69"/>
        <v>2024</v>
      </c>
    </row>
    <row r="859" spans="1:21" x14ac:dyDescent="0.25">
      <c r="A859" t="s">
        <v>237</v>
      </c>
      <c r="B859" t="s">
        <v>174</v>
      </c>
      <c r="C859" t="s">
        <v>27</v>
      </c>
      <c r="D859" t="s">
        <v>16</v>
      </c>
      <c r="E859" t="s">
        <v>28</v>
      </c>
      <c r="F859" t="s">
        <v>45</v>
      </c>
      <c r="G859" t="s">
        <v>199</v>
      </c>
      <c r="H859">
        <f t="shared" si="65"/>
        <v>25000</v>
      </c>
      <c r="I859">
        <v>5000</v>
      </c>
      <c r="J859">
        <v>6500</v>
      </c>
      <c r="K859">
        <v>5</v>
      </c>
      <c r="L859" t="s">
        <v>1303</v>
      </c>
      <c r="M859">
        <v>650</v>
      </c>
      <c r="N859" t="s">
        <v>20</v>
      </c>
      <c r="O859">
        <v>30000</v>
      </c>
      <c r="P859">
        <v>5000</v>
      </c>
      <c r="Q859" s="2">
        <v>0.45277777777777778</v>
      </c>
      <c r="R859">
        <f t="shared" si="66"/>
        <v>32500</v>
      </c>
      <c r="S859">
        <f t="shared" si="67"/>
        <v>31</v>
      </c>
      <c r="T859" t="str">
        <f t="shared" si="68"/>
        <v>Jul</v>
      </c>
      <c r="U859" t="str">
        <f t="shared" si="69"/>
        <v>2024</v>
      </c>
    </row>
    <row r="860" spans="1:21" x14ac:dyDescent="0.25">
      <c r="A860" t="s">
        <v>237</v>
      </c>
      <c r="B860" t="s">
        <v>145</v>
      </c>
      <c r="C860" t="s">
        <v>27</v>
      </c>
      <c r="D860" t="s">
        <v>16</v>
      </c>
      <c r="E860" t="s">
        <v>17</v>
      </c>
      <c r="F860" t="s">
        <v>18</v>
      </c>
      <c r="G860" t="s">
        <v>116</v>
      </c>
      <c r="H860">
        <f t="shared" si="65"/>
        <v>240</v>
      </c>
      <c r="I860">
        <v>60</v>
      </c>
      <c r="J860">
        <v>78</v>
      </c>
      <c r="K860">
        <v>4</v>
      </c>
      <c r="L860" t="s">
        <v>1304</v>
      </c>
      <c r="M860">
        <v>30</v>
      </c>
      <c r="N860" t="s">
        <v>38</v>
      </c>
      <c r="O860">
        <v>300</v>
      </c>
      <c r="P860">
        <v>60</v>
      </c>
      <c r="Q860" s="2">
        <v>0.81319444444444444</v>
      </c>
      <c r="R860">
        <f t="shared" si="66"/>
        <v>312</v>
      </c>
      <c r="S860">
        <f t="shared" si="67"/>
        <v>31</v>
      </c>
      <c r="T860" t="str">
        <f t="shared" si="68"/>
        <v>Jul</v>
      </c>
      <c r="U860" t="str">
        <f t="shared" si="69"/>
        <v>2024</v>
      </c>
    </row>
    <row r="861" spans="1:21" x14ac:dyDescent="0.25">
      <c r="A861" t="s">
        <v>237</v>
      </c>
      <c r="B861" t="s">
        <v>162</v>
      </c>
      <c r="C861" t="s">
        <v>15</v>
      </c>
      <c r="D861" t="s">
        <v>23</v>
      </c>
      <c r="E861" t="s">
        <v>28</v>
      </c>
      <c r="F861" t="s">
        <v>18</v>
      </c>
      <c r="G861" t="s">
        <v>43</v>
      </c>
      <c r="H861">
        <f t="shared" si="65"/>
        <v>80</v>
      </c>
      <c r="I861">
        <v>20</v>
      </c>
      <c r="J861">
        <v>26</v>
      </c>
      <c r="K861">
        <v>4</v>
      </c>
      <c r="L861" t="s">
        <v>1305</v>
      </c>
      <c r="M861">
        <v>15</v>
      </c>
      <c r="N861" t="s">
        <v>38</v>
      </c>
      <c r="O861">
        <v>100</v>
      </c>
      <c r="P861">
        <v>20</v>
      </c>
      <c r="Q861" s="2">
        <v>0.77430555555555547</v>
      </c>
      <c r="R861">
        <f t="shared" si="66"/>
        <v>104</v>
      </c>
      <c r="S861">
        <f t="shared" si="67"/>
        <v>31</v>
      </c>
      <c r="T861" t="str">
        <f t="shared" si="68"/>
        <v>Jul</v>
      </c>
      <c r="U861" t="str">
        <f t="shared" si="69"/>
        <v>2024</v>
      </c>
    </row>
    <row r="862" spans="1:21" x14ac:dyDescent="0.25">
      <c r="A862" t="s">
        <v>237</v>
      </c>
      <c r="B862" t="s">
        <v>99</v>
      </c>
      <c r="C862" t="s">
        <v>15</v>
      </c>
      <c r="D862" t="s">
        <v>23</v>
      </c>
      <c r="E862" t="s">
        <v>17</v>
      </c>
      <c r="F862" t="s">
        <v>45</v>
      </c>
      <c r="G862" t="s">
        <v>67</v>
      </c>
      <c r="H862">
        <f t="shared" si="65"/>
        <v>14000</v>
      </c>
      <c r="I862">
        <v>3500</v>
      </c>
      <c r="J862">
        <v>4550</v>
      </c>
      <c r="K862">
        <v>4</v>
      </c>
      <c r="L862" t="s">
        <v>1306</v>
      </c>
      <c r="M862">
        <v>455</v>
      </c>
      <c r="N862" t="s">
        <v>25</v>
      </c>
      <c r="O862">
        <v>18200</v>
      </c>
      <c r="P862">
        <v>4200</v>
      </c>
      <c r="Q862" s="2">
        <v>0.57708333333333328</v>
      </c>
      <c r="R862">
        <f t="shared" si="66"/>
        <v>18200</v>
      </c>
      <c r="S862">
        <f t="shared" si="67"/>
        <v>31</v>
      </c>
      <c r="T862" t="str">
        <f t="shared" si="68"/>
        <v>Jul</v>
      </c>
      <c r="U862" t="str">
        <f t="shared" si="69"/>
        <v>2024</v>
      </c>
    </row>
    <row r="863" spans="1:21" x14ac:dyDescent="0.25">
      <c r="A863" s="1">
        <v>45299</v>
      </c>
      <c r="B863" t="s">
        <v>194</v>
      </c>
      <c r="C863" t="s">
        <v>115</v>
      </c>
      <c r="D863" t="s">
        <v>16</v>
      </c>
      <c r="E863" t="s">
        <v>17</v>
      </c>
      <c r="F863" t="s">
        <v>80</v>
      </c>
      <c r="G863" t="s">
        <v>96</v>
      </c>
      <c r="H863">
        <f t="shared" si="65"/>
        <v>25</v>
      </c>
      <c r="I863">
        <v>5</v>
      </c>
      <c r="J863">
        <v>7</v>
      </c>
      <c r="K863">
        <v>5</v>
      </c>
      <c r="L863" t="s">
        <v>1307</v>
      </c>
      <c r="M863">
        <v>2.1</v>
      </c>
      <c r="N863" t="s">
        <v>20</v>
      </c>
      <c r="O863">
        <v>30</v>
      </c>
      <c r="P863">
        <v>5</v>
      </c>
      <c r="Q863" s="2">
        <v>0.52430555555555558</v>
      </c>
      <c r="R863">
        <f t="shared" si="66"/>
        <v>35</v>
      </c>
      <c r="S863">
        <f t="shared" si="67"/>
        <v>8</v>
      </c>
      <c r="T863" t="str">
        <f t="shared" si="68"/>
        <v>Jan</v>
      </c>
      <c r="U863" t="str">
        <f t="shared" si="69"/>
        <v>2024</v>
      </c>
    </row>
    <row r="864" spans="1:21" x14ac:dyDescent="0.25">
      <c r="A864" s="1">
        <v>45299</v>
      </c>
      <c r="B864" t="s">
        <v>206</v>
      </c>
      <c r="C864" t="s">
        <v>22</v>
      </c>
      <c r="D864" t="s">
        <v>23</v>
      </c>
      <c r="E864" t="s">
        <v>28</v>
      </c>
      <c r="F864" t="s">
        <v>45</v>
      </c>
      <c r="G864" t="s">
        <v>54</v>
      </c>
      <c r="H864">
        <f t="shared" si="65"/>
        <v>2400</v>
      </c>
      <c r="I864">
        <v>800</v>
      </c>
      <c r="J864">
        <v>1040</v>
      </c>
      <c r="K864">
        <v>3</v>
      </c>
      <c r="L864" t="s">
        <v>1308</v>
      </c>
      <c r="M864">
        <v>104</v>
      </c>
      <c r="N864" t="s">
        <v>25</v>
      </c>
      <c r="O864">
        <v>3000</v>
      </c>
      <c r="P864">
        <v>600</v>
      </c>
      <c r="Q864" s="2">
        <v>0.55833333333333335</v>
      </c>
      <c r="R864">
        <f t="shared" si="66"/>
        <v>3120</v>
      </c>
      <c r="S864">
        <f t="shared" si="67"/>
        <v>8</v>
      </c>
      <c r="T864" t="str">
        <f t="shared" si="68"/>
        <v>Jan</v>
      </c>
      <c r="U864" t="str">
        <f t="shared" si="69"/>
        <v>2024</v>
      </c>
    </row>
    <row r="865" spans="1:21" x14ac:dyDescent="0.25">
      <c r="A865" s="1">
        <v>45299</v>
      </c>
      <c r="B865" t="s">
        <v>220</v>
      </c>
      <c r="C865" t="s">
        <v>27</v>
      </c>
      <c r="D865" t="s">
        <v>23</v>
      </c>
      <c r="E865" t="s">
        <v>28</v>
      </c>
      <c r="F865" t="s">
        <v>29</v>
      </c>
      <c r="G865" t="s">
        <v>207</v>
      </c>
      <c r="H865">
        <f t="shared" si="65"/>
        <v>350</v>
      </c>
      <c r="I865">
        <v>35</v>
      </c>
      <c r="J865">
        <v>46</v>
      </c>
      <c r="K865">
        <v>10</v>
      </c>
      <c r="L865" t="s">
        <v>1309</v>
      </c>
      <c r="M865">
        <v>68.25</v>
      </c>
      <c r="N865" t="s">
        <v>38</v>
      </c>
      <c r="O865">
        <v>455</v>
      </c>
      <c r="P865">
        <v>105</v>
      </c>
      <c r="Q865" s="2">
        <v>0.75416666666666676</v>
      </c>
      <c r="R865">
        <f t="shared" si="66"/>
        <v>460</v>
      </c>
      <c r="S865">
        <f t="shared" si="67"/>
        <v>8</v>
      </c>
      <c r="T865" t="str">
        <f t="shared" si="68"/>
        <v>Jan</v>
      </c>
      <c r="U865" t="str">
        <f t="shared" si="69"/>
        <v>2024</v>
      </c>
    </row>
    <row r="866" spans="1:21" x14ac:dyDescent="0.25">
      <c r="A866" s="1">
        <v>45299</v>
      </c>
      <c r="B866" t="s">
        <v>35</v>
      </c>
      <c r="C866" t="s">
        <v>15</v>
      </c>
      <c r="D866" t="s">
        <v>16</v>
      </c>
      <c r="E866" t="s">
        <v>17</v>
      </c>
      <c r="F866" t="s">
        <v>29</v>
      </c>
      <c r="G866" t="s">
        <v>207</v>
      </c>
      <c r="H866">
        <f t="shared" si="65"/>
        <v>175</v>
      </c>
      <c r="I866">
        <v>35</v>
      </c>
      <c r="J866">
        <v>46</v>
      </c>
      <c r="K866">
        <v>5</v>
      </c>
      <c r="L866" t="s">
        <v>1310</v>
      </c>
      <c r="M866">
        <v>11.375</v>
      </c>
      <c r="N866" t="s">
        <v>25</v>
      </c>
      <c r="O866">
        <v>227.5</v>
      </c>
      <c r="P866">
        <v>52.5</v>
      </c>
      <c r="Q866" s="2">
        <v>0.49652777777777773</v>
      </c>
      <c r="R866">
        <f t="shared" si="66"/>
        <v>230</v>
      </c>
      <c r="S866">
        <f t="shared" si="67"/>
        <v>8</v>
      </c>
      <c r="T866" t="str">
        <f t="shared" si="68"/>
        <v>Jan</v>
      </c>
      <c r="U866" t="str">
        <f t="shared" si="69"/>
        <v>2024</v>
      </c>
    </row>
    <row r="867" spans="1:21" x14ac:dyDescent="0.25">
      <c r="A867" s="1">
        <v>45299</v>
      </c>
      <c r="B867" t="s">
        <v>137</v>
      </c>
      <c r="C867" t="s">
        <v>15</v>
      </c>
      <c r="D867" t="s">
        <v>16</v>
      </c>
      <c r="E867" t="s">
        <v>28</v>
      </c>
      <c r="F867" t="s">
        <v>45</v>
      </c>
      <c r="G867" t="s">
        <v>78</v>
      </c>
      <c r="H867">
        <f t="shared" si="65"/>
        <v>36000</v>
      </c>
      <c r="I867">
        <v>18000</v>
      </c>
      <c r="J867">
        <v>23400</v>
      </c>
      <c r="K867">
        <v>2</v>
      </c>
      <c r="L867" t="s">
        <v>1311</v>
      </c>
      <c r="M867">
        <v>2340</v>
      </c>
      <c r="N867" t="s">
        <v>25</v>
      </c>
      <c r="O867">
        <v>46800</v>
      </c>
      <c r="P867">
        <v>10800</v>
      </c>
      <c r="Q867" s="2">
        <v>0.48749999999999999</v>
      </c>
      <c r="R867">
        <f t="shared" si="66"/>
        <v>46800</v>
      </c>
      <c r="S867">
        <f t="shared" si="67"/>
        <v>8</v>
      </c>
      <c r="T867" t="str">
        <f t="shared" si="68"/>
        <v>Jan</v>
      </c>
      <c r="U867" t="str">
        <f t="shared" si="69"/>
        <v>2024</v>
      </c>
    </row>
    <row r="868" spans="1:21" x14ac:dyDescent="0.25">
      <c r="A868" s="1">
        <v>45299</v>
      </c>
      <c r="B868" t="s">
        <v>132</v>
      </c>
      <c r="C868" t="s">
        <v>115</v>
      </c>
      <c r="D868" t="s">
        <v>23</v>
      </c>
      <c r="E868" t="s">
        <v>17</v>
      </c>
      <c r="F868" t="s">
        <v>48</v>
      </c>
      <c r="G868" t="s">
        <v>85</v>
      </c>
      <c r="H868">
        <f t="shared" si="65"/>
        <v>3150</v>
      </c>
      <c r="I868">
        <v>450</v>
      </c>
      <c r="J868">
        <v>585</v>
      </c>
      <c r="K868">
        <v>7</v>
      </c>
      <c r="L868" t="s">
        <v>1312</v>
      </c>
      <c r="M868">
        <v>100</v>
      </c>
      <c r="N868" t="s">
        <v>25</v>
      </c>
      <c r="O868">
        <v>3780</v>
      </c>
      <c r="P868">
        <v>630</v>
      </c>
      <c r="Q868" s="2">
        <v>0.60416666666666663</v>
      </c>
      <c r="R868">
        <f t="shared" si="66"/>
        <v>4095</v>
      </c>
      <c r="S868">
        <f t="shared" si="67"/>
        <v>8</v>
      </c>
      <c r="T868" t="str">
        <f t="shared" si="68"/>
        <v>Jan</v>
      </c>
      <c r="U868" t="str">
        <f t="shared" si="69"/>
        <v>2024</v>
      </c>
    </row>
    <row r="869" spans="1:21" x14ac:dyDescent="0.25">
      <c r="A869" s="1">
        <v>45299</v>
      </c>
      <c r="B869" t="s">
        <v>124</v>
      </c>
      <c r="C869" t="s">
        <v>27</v>
      </c>
      <c r="D869" t="s">
        <v>16</v>
      </c>
      <c r="E869" t="s">
        <v>28</v>
      </c>
      <c r="F869" t="s">
        <v>18</v>
      </c>
      <c r="G869" t="s">
        <v>116</v>
      </c>
      <c r="H869">
        <f t="shared" si="65"/>
        <v>480</v>
      </c>
      <c r="I869">
        <v>60</v>
      </c>
      <c r="J869">
        <v>78</v>
      </c>
      <c r="K869">
        <v>8</v>
      </c>
      <c r="L869" t="s">
        <v>1313</v>
      </c>
      <c r="M869">
        <v>43.68</v>
      </c>
      <c r="N869" t="s">
        <v>20</v>
      </c>
      <c r="O869">
        <v>624</v>
      </c>
      <c r="P869">
        <v>144</v>
      </c>
      <c r="Q869" s="2">
        <v>0.63263888888888886</v>
      </c>
      <c r="R869">
        <f t="shared" si="66"/>
        <v>624</v>
      </c>
      <c r="S869">
        <f t="shared" si="67"/>
        <v>8</v>
      </c>
      <c r="T869" t="str">
        <f t="shared" si="68"/>
        <v>Jan</v>
      </c>
      <c r="U869" t="str">
        <f t="shared" si="69"/>
        <v>2024</v>
      </c>
    </row>
    <row r="870" spans="1:21" x14ac:dyDescent="0.25">
      <c r="A870" s="1">
        <v>45299</v>
      </c>
      <c r="B870" t="s">
        <v>70</v>
      </c>
      <c r="C870" t="s">
        <v>53</v>
      </c>
      <c r="D870" t="s">
        <v>23</v>
      </c>
      <c r="E870" t="s">
        <v>17</v>
      </c>
      <c r="F870" t="s">
        <v>18</v>
      </c>
      <c r="G870" t="s">
        <v>34</v>
      </c>
      <c r="H870">
        <f t="shared" si="65"/>
        <v>280</v>
      </c>
      <c r="I870">
        <v>40</v>
      </c>
      <c r="J870">
        <v>52</v>
      </c>
      <c r="K870">
        <v>7</v>
      </c>
      <c r="L870" t="s">
        <v>1314</v>
      </c>
      <c r="M870">
        <v>42</v>
      </c>
      <c r="N870" t="s">
        <v>20</v>
      </c>
      <c r="O870">
        <v>350</v>
      </c>
      <c r="P870">
        <v>70</v>
      </c>
      <c r="Q870" s="2">
        <v>0.6166666666666667</v>
      </c>
      <c r="R870">
        <f t="shared" si="66"/>
        <v>364</v>
      </c>
      <c r="S870">
        <f t="shared" si="67"/>
        <v>8</v>
      </c>
      <c r="T870" t="str">
        <f t="shared" si="68"/>
        <v>Jan</v>
      </c>
      <c r="U870" t="str">
        <f t="shared" si="69"/>
        <v>2024</v>
      </c>
    </row>
    <row r="871" spans="1:21" x14ac:dyDescent="0.25">
      <c r="A871" s="1">
        <v>45299</v>
      </c>
      <c r="B871" t="s">
        <v>203</v>
      </c>
      <c r="C871" t="s">
        <v>42</v>
      </c>
      <c r="D871" t="s">
        <v>16</v>
      </c>
      <c r="E871" t="s">
        <v>17</v>
      </c>
      <c r="F871" t="s">
        <v>45</v>
      </c>
      <c r="G871" t="s">
        <v>106</v>
      </c>
      <c r="H871">
        <f t="shared" si="65"/>
        <v>72000</v>
      </c>
      <c r="I871">
        <v>12000</v>
      </c>
      <c r="J871">
        <v>15600</v>
      </c>
      <c r="K871">
        <v>6</v>
      </c>
      <c r="L871" t="s">
        <v>1315</v>
      </c>
      <c r="M871">
        <v>2340</v>
      </c>
      <c r="N871" t="s">
        <v>25</v>
      </c>
      <c r="O871">
        <v>93600</v>
      </c>
      <c r="P871">
        <v>21600</v>
      </c>
      <c r="Q871" s="2">
        <v>0.52500000000000002</v>
      </c>
      <c r="R871">
        <f t="shared" si="66"/>
        <v>93600</v>
      </c>
      <c r="S871">
        <f t="shared" si="67"/>
        <v>8</v>
      </c>
      <c r="T871" t="str">
        <f t="shared" si="68"/>
        <v>Jan</v>
      </c>
      <c r="U871" t="str">
        <f t="shared" si="69"/>
        <v>2024</v>
      </c>
    </row>
    <row r="872" spans="1:21" x14ac:dyDescent="0.25">
      <c r="A872" s="1">
        <v>45299</v>
      </c>
      <c r="B872" t="s">
        <v>88</v>
      </c>
      <c r="C872" t="s">
        <v>27</v>
      </c>
      <c r="D872" t="s">
        <v>16</v>
      </c>
      <c r="E872" t="s">
        <v>28</v>
      </c>
      <c r="F872" t="s">
        <v>18</v>
      </c>
      <c r="G872" t="s">
        <v>43</v>
      </c>
      <c r="H872">
        <f t="shared" si="65"/>
        <v>180</v>
      </c>
      <c r="I872">
        <v>20</v>
      </c>
      <c r="J872">
        <v>26</v>
      </c>
      <c r="K872">
        <v>9</v>
      </c>
      <c r="L872" t="s">
        <v>1316</v>
      </c>
      <c r="M872">
        <v>16.38</v>
      </c>
      <c r="N872" t="s">
        <v>20</v>
      </c>
      <c r="O872">
        <v>234</v>
      </c>
      <c r="P872">
        <v>54</v>
      </c>
      <c r="Q872" s="2">
        <v>0.79791666666666661</v>
      </c>
      <c r="R872">
        <f t="shared" si="66"/>
        <v>234</v>
      </c>
      <c r="S872">
        <f t="shared" si="67"/>
        <v>8</v>
      </c>
      <c r="T872" t="str">
        <f t="shared" si="68"/>
        <v>Jan</v>
      </c>
      <c r="U872" t="str">
        <f t="shared" si="69"/>
        <v>2024</v>
      </c>
    </row>
    <row r="873" spans="1:21" x14ac:dyDescent="0.25">
      <c r="A873" s="1">
        <v>45299</v>
      </c>
      <c r="B873" t="s">
        <v>181</v>
      </c>
      <c r="C873" t="s">
        <v>53</v>
      </c>
      <c r="D873" t="s">
        <v>16</v>
      </c>
      <c r="E873" t="s">
        <v>28</v>
      </c>
      <c r="F873" t="s">
        <v>18</v>
      </c>
      <c r="G873" t="s">
        <v>56</v>
      </c>
      <c r="H873">
        <f t="shared" si="65"/>
        <v>3300</v>
      </c>
      <c r="I873">
        <v>550</v>
      </c>
      <c r="J873">
        <v>715</v>
      </c>
      <c r="K873">
        <v>6</v>
      </c>
      <c r="L873" t="s">
        <v>1317</v>
      </c>
      <c r="M873">
        <v>100</v>
      </c>
      <c r="N873" t="s">
        <v>20</v>
      </c>
      <c r="O873">
        <v>3795</v>
      </c>
      <c r="P873">
        <v>495</v>
      </c>
      <c r="Q873" s="2">
        <v>0.56597222222222221</v>
      </c>
      <c r="R873">
        <f t="shared" si="66"/>
        <v>4290</v>
      </c>
      <c r="S873">
        <f t="shared" si="67"/>
        <v>8</v>
      </c>
      <c r="T873" t="str">
        <f t="shared" si="68"/>
        <v>Jan</v>
      </c>
      <c r="U873" t="str">
        <f t="shared" si="69"/>
        <v>2024</v>
      </c>
    </row>
    <row r="874" spans="1:21" x14ac:dyDescent="0.25">
      <c r="A874" s="1">
        <v>45299</v>
      </c>
      <c r="B874" t="s">
        <v>155</v>
      </c>
      <c r="C874" t="s">
        <v>66</v>
      </c>
      <c r="D874" t="s">
        <v>23</v>
      </c>
      <c r="E874" t="s">
        <v>17</v>
      </c>
      <c r="F874" t="s">
        <v>29</v>
      </c>
      <c r="G874" t="s">
        <v>178</v>
      </c>
      <c r="H874">
        <f t="shared" si="65"/>
        <v>1000</v>
      </c>
      <c r="I874">
        <v>200</v>
      </c>
      <c r="J874">
        <v>260</v>
      </c>
      <c r="K874">
        <v>5</v>
      </c>
      <c r="L874" t="s">
        <v>1318</v>
      </c>
      <c r="M874">
        <v>100</v>
      </c>
      <c r="N874" t="s">
        <v>25</v>
      </c>
      <c r="O874">
        <v>1300</v>
      </c>
      <c r="P874">
        <v>300</v>
      </c>
      <c r="Q874" s="2">
        <v>0.43958333333333338</v>
      </c>
      <c r="R874">
        <f t="shared" si="66"/>
        <v>1300</v>
      </c>
      <c r="S874">
        <f t="shared" si="67"/>
        <v>8</v>
      </c>
      <c r="T874" t="str">
        <f t="shared" si="68"/>
        <v>Jan</v>
      </c>
      <c r="U874" t="str">
        <f t="shared" si="69"/>
        <v>2024</v>
      </c>
    </row>
    <row r="875" spans="1:21" x14ac:dyDescent="0.25">
      <c r="A875" s="1">
        <v>45299</v>
      </c>
      <c r="B875" t="s">
        <v>196</v>
      </c>
      <c r="C875" t="s">
        <v>53</v>
      </c>
      <c r="D875" t="s">
        <v>16</v>
      </c>
      <c r="E875" t="s">
        <v>17</v>
      </c>
      <c r="F875" t="s">
        <v>80</v>
      </c>
      <c r="G875" t="s">
        <v>96</v>
      </c>
      <c r="H875">
        <f t="shared" si="65"/>
        <v>30</v>
      </c>
      <c r="I875">
        <v>5</v>
      </c>
      <c r="J875">
        <v>7</v>
      </c>
      <c r="K875">
        <v>6</v>
      </c>
      <c r="L875" t="s">
        <v>1319</v>
      </c>
      <c r="M875">
        <v>2.52</v>
      </c>
      <c r="N875" t="s">
        <v>20</v>
      </c>
      <c r="O875">
        <v>36</v>
      </c>
      <c r="P875">
        <v>6</v>
      </c>
      <c r="Q875" s="2">
        <v>0.65625</v>
      </c>
      <c r="R875">
        <f t="shared" si="66"/>
        <v>42</v>
      </c>
      <c r="S875">
        <f t="shared" si="67"/>
        <v>8</v>
      </c>
      <c r="T875" t="str">
        <f t="shared" si="68"/>
        <v>Jan</v>
      </c>
      <c r="U875" t="str">
        <f t="shared" si="69"/>
        <v>2024</v>
      </c>
    </row>
    <row r="876" spans="1:21" x14ac:dyDescent="0.25">
      <c r="A876" s="1">
        <v>45299</v>
      </c>
      <c r="B876" t="s">
        <v>86</v>
      </c>
      <c r="C876" t="s">
        <v>22</v>
      </c>
      <c r="D876" t="s">
        <v>23</v>
      </c>
      <c r="E876" t="s">
        <v>17</v>
      </c>
      <c r="F876" t="s">
        <v>45</v>
      </c>
      <c r="G876" t="s">
        <v>71</v>
      </c>
      <c r="H876">
        <f t="shared" si="65"/>
        <v>8800</v>
      </c>
      <c r="I876">
        <v>2200</v>
      </c>
      <c r="J876">
        <v>2860</v>
      </c>
      <c r="K876">
        <v>4</v>
      </c>
      <c r="L876" t="s">
        <v>1320</v>
      </c>
      <c r="M876">
        <v>286</v>
      </c>
      <c r="N876" t="s">
        <v>25</v>
      </c>
      <c r="O876">
        <v>11440</v>
      </c>
      <c r="P876">
        <v>2640</v>
      </c>
      <c r="Q876" s="2">
        <v>0.49374999999999997</v>
      </c>
      <c r="R876">
        <f t="shared" si="66"/>
        <v>11440</v>
      </c>
      <c r="S876">
        <f t="shared" si="67"/>
        <v>8</v>
      </c>
      <c r="T876" t="str">
        <f t="shared" si="68"/>
        <v>Jan</v>
      </c>
      <c r="U876" t="str">
        <f t="shared" si="69"/>
        <v>2024</v>
      </c>
    </row>
    <row r="877" spans="1:21" x14ac:dyDescent="0.25">
      <c r="A877" s="1">
        <v>45299</v>
      </c>
      <c r="B877" t="s">
        <v>170</v>
      </c>
      <c r="C877" t="s">
        <v>91</v>
      </c>
      <c r="D877" t="s">
        <v>16</v>
      </c>
      <c r="E877" t="s">
        <v>28</v>
      </c>
      <c r="F877" t="s">
        <v>18</v>
      </c>
      <c r="G877" t="s">
        <v>40</v>
      </c>
      <c r="H877">
        <f t="shared" si="65"/>
        <v>540</v>
      </c>
      <c r="I877">
        <v>90</v>
      </c>
      <c r="J877">
        <v>117</v>
      </c>
      <c r="K877">
        <v>6</v>
      </c>
      <c r="L877" t="s">
        <v>1321</v>
      </c>
      <c r="M877">
        <v>70.2</v>
      </c>
      <c r="N877" t="s">
        <v>38</v>
      </c>
      <c r="O877">
        <v>702</v>
      </c>
      <c r="P877">
        <v>162</v>
      </c>
      <c r="Q877" s="2">
        <v>0.72638888888888886</v>
      </c>
      <c r="R877">
        <f t="shared" si="66"/>
        <v>702</v>
      </c>
      <c r="S877">
        <f t="shared" si="67"/>
        <v>8</v>
      </c>
      <c r="T877" t="str">
        <f t="shared" si="68"/>
        <v>Jan</v>
      </c>
      <c r="U877" t="str">
        <f t="shared" si="69"/>
        <v>2024</v>
      </c>
    </row>
    <row r="878" spans="1:21" x14ac:dyDescent="0.25">
      <c r="A878" s="1">
        <v>45299</v>
      </c>
      <c r="B878" t="s">
        <v>35</v>
      </c>
      <c r="C878" t="s">
        <v>15</v>
      </c>
      <c r="D878" t="s">
        <v>23</v>
      </c>
      <c r="E878" t="s">
        <v>28</v>
      </c>
      <c r="F878" t="s">
        <v>61</v>
      </c>
      <c r="G878" t="s">
        <v>110</v>
      </c>
      <c r="H878">
        <f t="shared" si="65"/>
        <v>4800</v>
      </c>
      <c r="I878">
        <v>800</v>
      </c>
      <c r="J878">
        <v>1040</v>
      </c>
      <c r="K878">
        <v>6</v>
      </c>
      <c r="L878" t="s">
        <v>1322</v>
      </c>
      <c r="M878">
        <v>104</v>
      </c>
      <c r="N878" t="s">
        <v>20</v>
      </c>
      <c r="O878">
        <v>6240</v>
      </c>
      <c r="P878">
        <v>1440</v>
      </c>
      <c r="Q878" s="2">
        <v>0.49444444444444446</v>
      </c>
      <c r="R878">
        <f t="shared" si="66"/>
        <v>6240</v>
      </c>
      <c r="S878">
        <f t="shared" si="67"/>
        <v>8</v>
      </c>
      <c r="T878" t="str">
        <f t="shared" si="68"/>
        <v>Jan</v>
      </c>
      <c r="U878" t="str">
        <f t="shared" si="69"/>
        <v>2024</v>
      </c>
    </row>
    <row r="879" spans="1:21" x14ac:dyDescent="0.25">
      <c r="A879" s="1">
        <v>45299</v>
      </c>
      <c r="B879" t="s">
        <v>166</v>
      </c>
      <c r="C879" t="s">
        <v>15</v>
      </c>
      <c r="D879" t="s">
        <v>16</v>
      </c>
      <c r="E879" t="s">
        <v>17</v>
      </c>
      <c r="F879" t="s">
        <v>18</v>
      </c>
      <c r="G879" t="s">
        <v>34</v>
      </c>
      <c r="H879">
        <f t="shared" si="65"/>
        <v>400</v>
      </c>
      <c r="I879">
        <v>40</v>
      </c>
      <c r="J879">
        <v>52</v>
      </c>
      <c r="K879">
        <v>10</v>
      </c>
      <c r="L879" t="s">
        <v>1323</v>
      </c>
      <c r="M879">
        <v>36.4</v>
      </c>
      <c r="N879" t="s">
        <v>20</v>
      </c>
      <c r="O879">
        <v>520</v>
      </c>
      <c r="P879">
        <v>120</v>
      </c>
      <c r="Q879" s="2">
        <v>0.58611111111111114</v>
      </c>
      <c r="R879">
        <f t="shared" si="66"/>
        <v>520</v>
      </c>
      <c r="S879">
        <f t="shared" si="67"/>
        <v>8</v>
      </c>
      <c r="T879" t="str">
        <f t="shared" si="68"/>
        <v>Jan</v>
      </c>
      <c r="U879" t="str">
        <f t="shared" si="69"/>
        <v>2024</v>
      </c>
    </row>
    <row r="880" spans="1:21" x14ac:dyDescent="0.25">
      <c r="A880" s="1">
        <v>45299</v>
      </c>
      <c r="B880" t="s">
        <v>57</v>
      </c>
      <c r="C880" t="s">
        <v>27</v>
      </c>
      <c r="D880" t="s">
        <v>16</v>
      </c>
      <c r="E880" t="s">
        <v>17</v>
      </c>
      <c r="F880" t="s">
        <v>45</v>
      </c>
      <c r="G880" t="s">
        <v>78</v>
      </c>
      <c r="H880">
        <f t="shared" si="65"/>
        <v>108000</v>
      </c>
      <c r="I880">
        <v>18000</v>
      </c>
      <c r="J880">
        <v>23400</v>
      </c>
      <c r="K880">
        <v>6</v>
      </c>
      <c r="L880" t="s">
        <v>1324</v>
      </c>
      <c r="M880">
        <v>3510</v>
      </c>
      <c r="N880" t="s">
        <v>25</v>
      </c>
      <c r="O880">
        <v>140400</v>
      </c>
      <c r="P880">
        <v>32400</v>
      </c>
      <c r="Q880" s="2">
        <v>0.74236111111111114</v>
      </c>
      <c r="R880">
        <f t="shared" si="66"/>
        <v>140400</v>
      </c>
      <c r="S880">
        <f t="shared" si="67"/>
        <v>8</v>
      </c>
      <c r="T880" t="str">
        <f t="shared" si="68"/>
        <v>Jan</v>
      </c>
      <c r="U880" t="str">
        <f t="shared" si="69"/>
        <v>2024</v>
      </c>
    </row>
    <row r="881" spans="1:21" x14ac:dyDescent="0.25">
      <c r="A881" s="1">
        <v>45299</v>
      </c>
      <c r="B881" t="s">
        <v>145</v>
      </c>
      <c r="C881" t="s">
        <v>27</v>
      </c>
      <c r="D881" t="s">
        <v>16</v>
      </c>
      <c r="E881" t="s">
        <v>17</v>
      </c>
      <c r="F881" t="s">
        <v>45</v>
      </c>
      <c r="G881" t="s">
        <v>58</v>
      </c>
      <c r="H881">
        <f t="shared" si="65"/>
        <v>125000</v>
      </c>
      <c r="I881">
        <v>25000</v>
      </c>
      <c r="J881">
        <v>32500</v>
      </c>
      <c r="K881">
        <v>5</v>
      </c>
      <c r="L881" t="s">
        <v>1325</v>
      </c>
      <c r="M881">
        <v>4875</v>
      </c>
      <c r="N881" t="s">
        <v>25</v>
      </c>
      <c r="O881">
        <v>162500</v>
      </c>
      <c r="P881">
        <v>37500</v>
      </c>
      <c r="Q881" s="2">
        <v>0.84652777777777777</v>
      </c>
      <c r="R881">
        <f t="shared" si="66"/>
        <v>162500</v>
      </c>
      <c r="S881">
        <f t="shared" si="67"/>
        <v>8</v>
      </c>
      <c r="T881" t="str">
        <f t="shared" si="68"/>
        <v>Jan</v>
      </c>
      <c r="U881" t="str">
        <f t="shared" si="69"/>
        <v>2024</v>
      </c>
    </row>
    <row r="882" spans="1:21" x14ac:dyDescent="0.25">
      <c r="A882" s="1">
        <v>45299</v>
      </c>
      <c r="B882" t="s">
        <v>70</v>
      </c>
      <c r="C882" t="s">
        <v>53</v>
      </c>
      <c r="D882" t="s">
        <v>23</v>
      </c>
      <c r="E882" t="s">
        <v>17</v>
      </c>
      <c r="F882" t="s">
        <v>45</v>
      </c>
      <c r="G882" t="s">
        <v>67</v>
      </c>
      <c r="H882">
        <f t="shared" si="65"/>
        <v>17500</v>
      </c>
      <c r="I882">
        <v>3500</v>
      </c>
      <c r="J882">
        <v>4550</v>
      </c>
      <c r="K882">
        <v>5</v>
      </c>
      <c r="L882" t="s">
        <v>1326</v>
      </c>
      <c r="M882">
        <v>455</v>
      </c>
      <c r="N882" t="s">
        <v>25</v>
      </c>
      <c r="O882">
        <v>21875</v>
      </c>
      <c r="P882">
        <v>4375</v>
      </c>
      <c r="Q882" s="2">
        <v>0.67222222222222217</v>
      </c>
      <c r="R882">
        <f t="shared" si="66"/>
        <v>22750</v>
      </c>
      <c r="S882">
        <f t="shared" si="67"/>
        <v>8</v>
      </c>
      <c r="T882" t="str">
        <f t="shared" si="68"/>
        <v>Jan</v>
      </c>
      <c r="U882" t="str">
        <f t="shared" si="69"/>
        <v>2024</v>
      </c>
    </row>
    <row r="883" spans="1:21" x14ac:dyDescent="0.25">
      <c r="A883" s="1">
        <v>45299</v>
      </c>
      <c r="B883" t="s">
        <v>191</v>
      </c>
      <c r="C883" t="s">
        <v>27</v>
      </c>
      <c r="D883" t="s">
        <v>23</v>
      </c>
      <c r="E883" t="s">
        <v>17</v>
      </c>
      <c r="F883" t="s">
        <v>18</v>
      </c>
      <c r="G883" t="s">
        <v>51</v>
      </c>
      <c r="H883">
        <f t="shared" si="65"/>
        <v>60</v>
      </c>
      <c r="I883">
        <v>60</v>
      </c>
      <c r="J883">
        <v>78</v>
      </c>
      <c r="K883">
        <v>1</v>
      </c>
      <c r="L883" t="s">
        <v>1327</v>
      </c>
      <c r="M883">
        <v>8.2799999999999994</v>
      </c>
      <c r="N883" t="s">
        <v>20</v>
      </c>
      <c r="O883">
        <v>69</v>
      </c>
      <c r="P883">
        <v>9</v>
      </c>
      <c r="Q883" s="2">
        <v>0.4284722222222222</v>
      </c>
      <c r="R883">
        <f t="shared" si="66"/>
        <v>78</v>
      </c>
      <c r="S883">
        <f t="shared" si="67"/>
        <v>8</v>
      </c>
      <c r="T883" t="str">
        <f t="shared" si="68"/>
        <v>Jan</v>
      </c>
      <c r="U883" t="str">
        <f t="shared" si="69"/>
        <v>2024</v>
      </c>
    </row>
    <row r="884" spans="1:21" x14ac:dyDescent="0.25">
      <c r="A884" s="1">
        <v>45299</v>
      </c>
      <c r="B884" t="s">
        <v>161</v>
      </c>
      <c r="C884" t="s">
        <v>53</v>
      </c>
      <c r="D884" t="s">
        <v>16</v>
      </c>
      <c r="E884" t="s">
        <v>17</v>
      </c>
      <c r="F884" t="s">
        <v>61</v>
      </c>
      <c r="G884" t="s">
        <v>103</v>
      </c>
      <c r="H884">
        <f t="shared" si="65"/>
        <v>700</v>
      </c>
      <c r="I884">
        <v>100</v>
      </c>
      <c r="J884">
        <v>130</v>
      </c>
      <c r="K884">
        <v>7</v>
      </c>
      <c r="L884" t="s">
        <v>1328</v>
      </c>
      <c r="M884">
        <v>63.7</v>
      </c>
      <c r="N884" t="s">
        <v>20</v>
      </c>
      <c r="O884">
        <v>910</v>
      </c>
      <c r="P884">
        <v>210</v>
      </c>
      <c r="Q884" s="2">
        <v>0.60069444444444442</v>
      </c>
      <c r="R884">
        <f t="shared" si="66"/>
        <v>910</v>
      </c>
      <c r="S884">
        <f t="shared" si="67"/>
        <v>8</v>
      </c>
      <c r="T884" t="str">
        <f t="shared" si="68"/>
        <v>Jan</v>
      </c>
      <c r="U884" t="str">
        <f t="shared" si="69"/>
        <v>2024</v>
      </c>
    </row>
    <row r="885" spans="1:21" x14ac:dyDescent="0.25">
      <c r="A885" s="1">
        <v>45299</v>
      </c>
      <c r="B885" t="s">
        <v>188</v>
      </c>
      <c r="C885" t="s">
        <v>27</v>
      </c>
      <c r="D885" t="s">
        <v>16</v>
      </c>
      <c r="E885" t="s">
        <v>17</v>
      </c>
      <c r="F885" t="s">
        <v>48</v>
      </c>
      <c r="G885" t="s">
        <v>147</v>
      </c>
      <c r="H885">
        <f t="shared" si="65"/>
        <v>540</v>
      </c>
      <c r="I885">
        <v>90</v>
      </c>
      <c r="J885">
        <v>117</v>
      </c>
      <c r="K885">
        <v>6</v>
      </c>
      <c r="L885" t="s">
        <v>1329</v>
      </c>
      <c r="M885">
        <v>49.14</v>
      </c>
      <c r="N885" t="s">
        <v>20</v>
      </c>
      <c r="O885">
        <v>702</v>
      </c>
      <c r="P885">
        <v>162</v>
      </c>
      <c r="Q885" s="2">
        <v>0.53541666666666665</v>
      </c>
      <c r="R885">
        <f t="shared" si="66"/>
        <v>702</v>
      </c>
      <c r="S885">
        <f t="shared" si="67"/>
        <v>8</v>
      </c>
      <c r="T885" t="str">
        <f t="shared" si="68"/>
        <v>Jan</v>
      </c>
      <c r="U885" t="str">
        <f t="shared" si="69"/>
        <v>2024</v>
      </c>
    </row>
    <row r="886" spans="1:21" x14ac:dyDescent="0.25">
      <c r="A886" s="1">
        <v>45299</v>
      </c>
      <c r="B886" t="s">
        <v>196</v>
      </c>
      <c r="C886" t="s">
        <v>53</v>
      </c>
      <c r="D886" t="s">
        <v>16</v>
      </c>
      <c r="E886" t="s">
        <v>28</v>
      </c>
      <c r="F886" t="s">
        <v>45</v>
      </c>
      <c r="G886" t="s">
        <v>76</v>
      </c>
      <c r="H886">
        <f t="shared" si="65"/>
        <v>4800</v>
      </c>
      <c r="I886">
        <v>1200</v>
      </c>
      <c r="J886">
        <v>1560</v>
      </c>
      <c r="K886">
        <v>4</v>
      </c>
      <c r="L886" t="s">
        <v>1330</v>
      </c>
      <c r="M886">
        <v>156</v>
      </c>
      <c r="N886" t="s">
        <v>38</v>
      </c>
      <c r="O886">
        <v>6240</v>
      </c>
      <c r="P886">
        <v>1440</v>
      </c>
      <c r="Q886" s="2">
        <v>0.63750000000000007</v>
      </c>
      <c r="R886">
        <f t="shared" si="66"/>
        <v>6240</v>
      </c>
      <c r="S886">
        <f t="shared" si="67"/>
        <v>8</v>
      </c>
      <c r="T886" t="str">
        <f t="shared" si="68"/>
        <v>Jan</v>
      </c>
      <c r="U886" t="str">
        <f t="shared" si="69"/>
        <v>2024</v>
      </c>
    </row>
    <row r="887" spans="1:21" x14ac:dyDescent="0.25">
      <c r="A887" s="1">
        <v>45330</v>
      </c>
      <c r="B887" t="s">
        <v>145</v>
      </c>
      <c r="C887" t="s">
        <v>27</v>
      </c>
      <c r="D887" t="s">
        <v>16</v>
      </c>
      <c r="E887" t="s">
        <v>17</v>
      </c>
      <c r="F887" t="s">
        <v>61</v>
      </c>
      <c r="G887" t="s">
        <v>180</v>
      </c>
      <c r="H887">
        <f t="shared" si="65"/>
        <v>1800</v>
      </c>
      <c r="I887">
        <v>600</v>
      </c>
      <c r="J887">
        <v>780</v>
      </c>
      <c r="K887">
        <v>3</v>
      </c>
      <c r="L887" t="s">
        <v>1331</v>
      </c>
      <c r="M887">
        <v>100</v>
      </c>
      <c r="N887" t="s">
        <v>25</v>
      </c>
      <c r="O887">
        <v>2340</v>
      </c>
      <c r="P887">
        <v>540</v>
      </c>
      <c r="Q887" s="2">
        <v>0.53125</v>
      </c>
      <c r="R887">
        <f t="shared" si="66"/>
        <v>2340</v>
      </c>
      <c r="S887">
        <f t="shared" si="67"/>
        <v>8</v>
      </c>
      <c r="T887" t="str">
        <f t="shared" si="68"/>
        <v>Feb</v>
      </c>
      <c r="U887" t="str">
        <f t="shared" si="69"/>
        <v>2024</v>
      </c>
    </row>
    <row r="888" spans="1:21" x14ac:dyDescent="0.25">
      <c r="A888" s="1">
        <v>45330</v>
      </c>
      <c r="B888" t="s">
        <v>157</v>
      </c>
      <c r="C888" t="s">
        <v>15</v>
      </c>
      <c r="D888" t="s">
        <v>16</v>
      </c>
      <c r="E888" t="s">
        <v>17</v>
      </c>
      <c r="F888" t="s">
        <v>80</v>
      </c>
      <c r="G888" t="s">
        <v>231</v>
      </c>
      <c r="H888">
        <f t="shared" si="65"/>
        <v>750</v>
      </c>
      <c r="I888">
        <v>250</v>
      </c>
      <c r="J888">
        <v>325</v>
      </c>
      <c r="K888">
        <v>3</v>
      </c>
      <c r="L888" t="s">
        <v>1332</v>
      </c>
      <c r="M888">
        <v>65.625</v>
      </c>
      <c r="N888" t="s">
        <v>20</v>
      </c>
      <c r="O888">
        <v>937.5</v>
      </c>
      <c r="P888">
        <v>187.5</v>
      </c>
      <c r="Q888" s="2">
        <v>0.56736111111111109</v>
      </c>
      <c r="R888">
        <f t="shared" si="66"/>
        <v>975</v>
      </c>
      <c r="S888">
        <f t="shared" si="67"/>
        <v>8</v>
      </c>
      <c r="T888" t="str">
        <f t="shared" si="68"/>
        <v>Feb</v>
      </c>
      <c r="U888" t="str">
        <f t="shared" si="69"/>
        <v>2024</v>
      </c>
    </row>
    <row r="889" spans="1:21" x14ac:dyDescent="0.25">
      <c r="A889" s="1">
        <v>45330</v>
      </c>
      <c r="B889" t="s">
        <v>134</v>
      </c>
      <c r="C889" t="s">
        <v>66</v>
      </c>
      <c r="D889" t="s">
        <v>23</v>
      </c>
      <c r="E889" t="s">
        <v>17</v>
      </c>
      <c r="F889" t="s">
        <v>61</v>
      </c>
      <c r="G889" t="s">
        <v>128</v>
      </c>
      <c r="H889">
        <f t="shared" si="65"/>
        <v>600</v>
      </c>
      <c r="I889">
        <v>300</v>
      </c>
      <c r="J889">
        <v>390</v>
      </c>
      <c r="K889">
        <v>2</v>
      </c>
      <c r="L889" t="s">
        <v>1333</v>
      </c>
      <c r="M889">
        <v>100</v>
      </c>
      <c r="N889" t="s">
        <v>38</v>
      </c>
      <c r="O889">
        <v>780</v>
      </c>
      <c r="P889">
        <v>180</v>
      </c>
      <c r="Q889" s="2">
        <v>0.41875000000000001</v>
      </c>
      <c r="R889">
        <f t="shared" si="66"/>
        <v>780</v>
      </c>
      <c r="S889">
        <f t="shared" si="67"/>
        <v>8</v>
      </c>
      <c r="T889" t="str">
        <f t="shared" si="68"/>
        <v>Feb</v>
      </c>
      <c r="U889" t="str">
        <f t="shared" si="69"/>
        <v>2024</v>
      </c>
    </row>
    <row r="890" spans="1:21" x14ac:dyDescent="0.25">
      <c r="A890" s="1">
        <v>45330</v>
      </c>
      <c r="B890" t="s">
        <v>161</v>
      </c>
      <c r="C890" t="s">
        <v>53</v>
      </c>
      <c r="D890" t="s">
        <v>16</v>
      </c>
      <c r="E890" t="s">
        <v>17</v>
      </c>
      <c r="F890" t="s">
        <v>61</v>
      </c>
      <c r="G890" t="s">
        <v>117</v>
      </c>
      <c r="H890">
        <f t="shared" si="65"/>
        <v>7500</v>
      </c>
      <c r="I890">
        <v>2500</v>
      </c>
      <c r="J890">
        <v>3250</v>
      </c>
      <c r="K890">
        <v>3</v>
      </c>
      <c r="L890" t="s">
        <v>1334</v>
      </c>
      <c r="M890">
        <v>325</v>
      </c>
      <c r="N890" t="s">
        <v>25</v>
      </c>
      <c r="O890">
        <v>9750</v>
      </c>
      <c r="P890">
        <v>2250</v>
      </c>
      <c r="Q890" s="2">
        <v>0.8208333333333333</v>
      </c>
      <c r="R890">
        <f t="shared" si="66"/>
        <v>9750</v>
      </c>
      <c r="S890">
        <f t="shared" si="67"/>
        <v>8</v>
      </c>
      <c r="T890" t="str">
        <f t="shared" si="68"/>
        <v>Feb</v>
      </c>
      <c r="U890" t="str">
        <f t="shared" si="69"/>
        <v>2024</v>
      </c>
    </row>
    <row r="891" spans="1:21" x14ac:dyDescent="0.25">
      <c r="A891" s="1">
        <v>45330</v>
      </c>
      <c r="B891" t="s">
        <v>216</v>
      </c>
      <c r="C891" t="s">
        <v>27</v>
      </c>
      <c r="D891" t="s">
        <v>16</v>
      </c>
      <c r="E891" t="s">
        <v>28</v>
      </c>
      <c r="F891" t="s">
        <v>45</v>
      </c>
      <c r="G891" t="s">
        <v>78</v>
      </c>
      <c r="H891">
        <f t="shared" si="65"/>
        <v>126000</v>
      </c>
      <c r="I891">
        <v>18000</v>
      </c>
      <c r="J891">
        <v>23400</v>
      </c>
      <c r="K891">
        <v>7</v>
      </c>
      <c r="L891" t="s">
        <v>1335</v>
      </c>
      <c r="M891">
        <v>3510</v>
      </c>
      <c r="N891" t="s">
        <v>38</v>
      </c>
      <c r="O891">
        <v>157500</v>
      </c>
      <c r="P891">
        <v>31500</v>
      </c>
      <c r="Q891" s="2">
        <v>0.55138888888888882</v>
      </c>
      <c r="R891">
        <f t="shared" si="66"/>
        <v>163800</v>
      </c>
      <c r="S891">
        <f t="shared" si="67"/>
        <v>8</v>
      </c>
      <c r="T891" t="str">
        <f t="shared" si="68"/>
        <v>Feb</v>
      </c>
      <c r="U891" t="str">
        <f t="shared" si="69"/>
        <v>2024</v>
      </c>
    </row>
    <row r="892" spans="1:21" x14ac:dyDescent="0.25">
      <c r="A892" s="1">
        <v>45330</v>
      </c>
      <c r="B892" t="s">
        <v>188</v>
      </c>
      <c r="C892" t="s">
        <v>27</v>
      </c>
      <c r="D892" t="s">
        <v>16</v>
      </c>
      <c r="E892" t="s">
        <v>28</v>
      </c>
      <c r="F892" t="s">
        <v>18</v>
      </c>
      <c r="G892" t="s">
        <v>64</v>
      </c>
      <c r="H892">
        <f t="shared" si="65"/>
        <v>700</v>
      </c>
      <c r="I892">
        <v>140</v>
      </c>
      <c r="J892">
        <v>182</v>
      </c>
      <c r="K892">
        <v>5</v>
      </c>
      <c r="L892" t="s">
        <v>1336</v>
      </c>
      <c r="M892">
        <v>91</v>
      </c>
      <c r="N892" t="s">
        <v>38</v>
      </c>
      <c r="O892">
        <v>910</v>
      </c>
      <c r="P892">
        <v>210</v>
      </c>
      <c r="Q892" s="2">
        <v>0.53263888888888888</v>
      </c>
      <c r="R892">
        <f t="shared" si="66"/>
        <v>910</v>
      </c>
      <c r="S892">
        <f t="shared" si="67"/>
        <v>8</v>
      </c>
      <c r="T892" t="str">
        <f t="shared" si="68"/>
        <v>Feb</v>
      </c>
      <c r="U892" t="str">
        <f t="shared" si="69"/>
        <v>2024</v>
      </c>
    </row>
    <row r="893" spans="1:21" x14ac:dyDescent="0.25">
      <c r="A893" s="1">
        <v>45330</v>
      </c>
      <c r="B893" t="s">
        <v>189</v>
      </c>
      <c r="C893" t="s">
        <v>27</v>
      </c>
      <c r="D893" t="s">
        <v>16</v>
      </c>
      <c r="E893" t="s">
        <v>28</v>
      </c>
      <c r="F893" t="s">
        <v>18</v>
      </c>
      <c r="G893" t="s">
        <v>43</v>
      </c>
      <c r="H893">
        <f t="shared" si="65"/>
        <v>60</v>
      </c>
      <c r="I893">
        <v>20</v>
      </c>
      <c r="J893">
        <v>26</v>
      </c>
      <c r="K893">
        <v>3</v>
      </c>
      <c r="L893" t="s">
        <v>1337</v>
      </c>
      <c r="M893">
        <v>3.9</v>
      </c>
      <c r="N893" t="s">
        <v>25</v>
      </c>
      <c r="O893">
        <v>78</v>
      </c>
      <c r="P893">
        <v>18</v>
      </c>
      <c r="Q893" s="2">
        <v>0.82847222222222217</v>
      </c>
      <c r="R893">
        <f t="shared" si="66"/>
        <v>78</v>
      </c>
      <c r="S893">
        <f t="shared" si="67"/>
        <v>8</v>
      </c>
      <c r="T893" t="str">
        <f t="shared" si="68"/>
        <v>Feb</v>
      </c>
      <c r="U893" t="str">
        <f t="shared" si="69"/>
        <v>2024</v>
      </c>
    </row>
    <row r="894" spans="1:21" x14ac:dyDescent="0.25">
      <c r="A894" s="1">
        <v>45330</v>
      </c>
      <c r="B894" t="s">
        <v>26</v>
      </c>
      <c r="C894" t="s">
        <v>27</v>
      </c>
      <c r="D894" t="s">
        <v>16</v>
      </c>
      <c r="E894" t="s">
        <v>17</v>
      </c>
      <c r="F894" t="s">
        <v>48</v>
      </c>
      <c r="G894" t="s">
        <v>94</v>
      </c>
      <c r="H894">
        <f t="shared" si="65"/>
        <v>480</v>
      </c>
      <c r="I894">
        <v>120</v>
      </c>
      <c r="J894">
        <v>156</v>
      </c>
      <c r="K894">
        <v>4</v>
      </c>
      <c r="L894" t="s">
        <v>1338</v>
      </c>
      <c r="M894">
        <v>43.68</v>
      </c>
      <c r="N894" t="s">
        <v>20</v>
      </c>
      <c r="O894">
        <v>624</v>
      </c>
      <c r="P894">
        <v>144</v>
      </c>
      <c r="Q894" s="2">
        <v>0.43472222222222223</v>
      </c>
      <c r="R894">
        <f t="shared" si="66"/>
        <v>624</v>
      </c>
      <c r="S894">
        <f t="shared" si="67"/>
        <v>8</v>
      </c>
      <c r="T894" t="str">
        <f t="shared" si="68"/>
        <v>Feb</v>
      </c>
      <c r="U894" t="str">
        <f t="shared" si="69"/>
        <v>2024</v>
      </c>
    </row>
    <row r="895" spans="1:21" x14ac:dyDescent="0.25">
      <c r="A895" s="1">
        <v>45330</v>
      </c>
      <c r="B895" t="s">
        <v>189</v>
      </c>
      <c r="C895" t="s">
        <v>27</v>
      </c>
      <c r="D895" t="s">
        <v>16</v>
      </c>
      <c r="E895" t="s">
        <v>17</v>
      </c>
      <c r="F895" t="s">
        <v>48</v>
      </c>
      <c r="G895" t="s">
        <v>167</v>
      </c>
      <c r="H895">
        <f t="shared" si="65"/>
        <v>190</v>
      </c>
      <c r="I895">
        <v>95</v>
      </c>
      <c r="J895">
        <v>124</v>
      </c>
      <c r="K895">
        <v>2</v>
      </c>
      <c r="L895" t="s">
        <v>1339</v>
      </c>
      <c r="M895">
        <v>10.925000000000001</v>
      </c>
      <c r="N895" t="s">
        <v>25</v>
      </c>
      <c r="O895">
        <v>218.5</v>
      </c>
      <c r="P895">
        <v>28.5</v>
      </c>
      <c r="Q895" s="2">
        <v>0.62916666666666665</v>
      </c>
      <c r="R895">
        <f t="shared" si="66"/>
        <v>248</v>
      </c>
      <c r="S895">
        <f t="shared" si="67"/>
        <v>8</v>
      </c>
      <c r="T895" t="str">
        <f t="shared" si="68"/>
        <v>Feb</v>
      </c>
      <c r="U895" t="str">
        <f t="shared" si="69"/>
        <v>2024</v>
      </c>
    </row>
    <row r="896" spans="1:21" x14ac:dyDescent="0.25">
      <c r="A896" s="1">
        <v>45330</v>
      </c>
      <c r="B896" t="s">
        <v>55</v>
      </c>
      <c r="C896" t="s">
        <v>15</v>
      </c>
      <c r="D896" t="s">
        <v>23</v>
      </c>
      <c r="E896" t="s">
        <v>28</v>
      </c>
      <c r="F896" t="s">
        <v>18</v>
      </c>
      <c r="G896" t="s">
        <v>34</v>
      </c>
      <c r="H896">
        <f t="shared" si="65"/>
        <v>200</v>
      </c>
      <c r="I896">
        <v>40</v>
      </c>
      <c r="J896">
        <v>52</v>
      </c>
      <c r="K896">
        <v>5</v>
      </c>
      <c r="L896" t="s">
        <v>1340</v>
      </c>
      <c r="M896">
        <v>23</v>
      </c>
      <c r="N896" t="s">
        <v>25</v>
      </c>
      <c r="O896">
        <v>230</v>
      </c>
      <c r="P896">
        <v>30</v>
      </c>
      <c r="Q896" s="2">
        <v>0.69097222222222221</v>
      </c>
      <c r="R896">
        <f t="shared" si="66"/>
        <v>260</v>
      </c>
      <c r="S896">
        <f t="shared" si="67"/>
        <v>8</v>
      </c>
      <c r="T896" t="str">
        <f t="shared" si="68"/>
        <v>Feb</v>
      </c>
      <c r="U896" t="str">
        <f t="shared" si="69"/>
        <v>2024</v>
      </c>
    </row>
    <row r="897" spans="1:21" x14ac:dyDescent="0.25">
      <c r="A897" s="1">
        <v>45330</v>
      </c>
      <c r="B897" t="s">
        <v>97</v>
      </c>
      <c r="C897" t="s">
        <v>27</v>
      </c>
      <c r="D897" t="s">
        <v>23</v>
      </c>
      <c r="E897" t="s">
        <v>28</v>
      </c>
      <c r="F897" t="s">
        <v>18</v>
      </c>
      <c r="G897" t="s">
        <v>121</v>
      </c>
      <c r="H897">
        <f t="shared" si="65"/>
        <v>550</v>
      </c>
      <c r="I897">
        <v>55</v>
      </c>
      <c r="J897">
        <v>72</v>
      </c>
      <c r="K897">
        <v>10</v>
      </c>
      <c r="L897" t="s">
        <v>1341</v>
      </c>
      <c r="M897">
        <v>66</v>
      </c>
      <c r="N897" t="s">
        <v>25</v>
      </c>
      <c r="O897">
        <v>660</v>
      </c>
      <c r="P897">
        <v>110</v>
      </c>
      <c r="Q897" s="2">
        <v>0.87291666666666667</v>
      </c>
      <c r="R897">
        <f t="shared" si="66"/>
        <v>720</v>
      </c>
      <c r="S897">
        <f t="shared" si="67"/>
        <v>8</v>
      </c>
      <c r="T897" t="str">
        <f t="shared" si="68"/>
        <v>Feb</v>
      </c>
      <c r="U897" t="str">
        <f t="shared" si="69"/>
        <v>2024</v>
      </c>
    </row>
    <row r="898" spans="1:21" x14ac:dyDescent="0.25">
      <c r="A898" s="1">
        <v>45330</v>
      </c>
      <c r="B898" t="s">
        <v>99</v>
      </c>
      <c r="C898" t="s">
        <v>15</v>
      </c>
      <c r="D898" t="s">
        <v>16</v>
      </c>
      <c r="E898" t="s">
        <v>28</v>
      </c>
      <c r="F898" t="s">
        <v>18</v>
      </c>
      <c r="G898" t="s">
        <v>113</v>
      </c>
      <c r="H898">
        <f t="shared" si="65"/>
        <v>20</v>
      </c>
      <c r="I898">
        <v>20</v>
      </c>
      <c r="J898">
        <v>26</v>
      </c>
      <c r="K898">
        <v>1</v>
      </c>
      <c r="L898" t="s">
        <v>1342</v>
      </c>
      <c r="M898">
        <v>1.3</v>
      </c>
      <c r="N898" t="s">
        <v>25</v>
      </c>
      <c r="O898">
        <v>26</v>
      </c>
      <c r="P898">
        <v>6</v>
      </c>
      <c r="Q898" s="2">
        <v>0.63611111111111118</v>
      </c>
      <c r="R898">
        <f t="shared" si="66"/>
        <v>26</v>
      </c>
      <c r="S898">
        <f t="shared" si="67"/>
        <v>8</v>
      </c>
      <c r="T898" t="str">
        <f t="shared" si="68"/>
        <v>Feb</v>
      </c>
      <c r="U898" t="str">
        <f t="shared" si="69"/>
        <v>2024</v>
      </c>
    </row>
    <row r="899" spans="1:21" x14ac:dyDescent="0.25">
      <c r="A899" s="1">
        <v>45330</v>
      </c>
      <c r="B899" t="s">
        <v>136</v>
      </c>
      <c r="C899" t="s">
        <v>15</v>
      </c>
      <c r="D899" t="s">
        <v>23</v>
      </c>
      <c r="E899" t="s">
        <v>28</v>
      </c>
      <c r="F899" t="s">
        <v>61</v>
      </c>
      <c r="G899" t="s">
        <v>164</v>
      </c>
      <c r="H899">
        <f t="shared" ref="H899:H962" si="70">I899*K899</f>
        <v>20000</v>
      </c>
      <c r="I899">
        <v>2000</v>
      </c>
      <c r="J899">
        <v>2600</v>
      </c>
      <c r="K899">
        <v>10</v>
      </c>
      <c r="L899" t="s">
        <v>1343</v>
      </c>
      <c r="M899">
        <v>260</v>
      </c>
      <c r="N899" t="s">
        <v>20</v>
      </c>
      <c r="O899">
        <v>26000</v>
      </c>
      <c r="P899">
        <v>6000</v>
      </c>
      <c r="Q899" s="2">
        <v>0.74097222222222225</v>
      </c>
      <c r="R899">
        <f t="shared" ref="R899:R962" si="71">J899*K899</f>
        <v>26000</v>
      </c>
      <c r="S899">
        <f t="shared" ref="S899:S962" si="72">DAY(A899)</f>
        <v>8</v>
      </c>
      <c r="T899" t="str">
        <f t="shared" ref="T899:T962" si="73">TEXT(A899,"mmm")</f>
        <v>Feb</v>
      </c>
      <c r="U899" t="str">
        <f t="shared" ref="U899:U962" si="74">TEXT(A899,"yyy")</f>
        <v>2024</v>
      </c>
    </row>
    <row r="900" spans="1:21" x14ac:dyDescent="0.25">
      <c r="A900" s="1">
        <v>45330</v>
      </c>
      <c r="B900" t="s">
        <v>192</v>
      </c>
      <c r="C900" t="s">
        <v>91</v>
      </c>
      <c r="D900" t="s">
        <v>16</v>
      </c>
      <c r="E900" t="s">
        <v>17</v>
      </c>
      <c r="F900" t="s">
        <v>18</v>
      </c>
      <c r="G900" t="s">
        <v>34</v>
      </c>
      <c r="H900">
        <f t="shared" si="70"/>
        <v>120</v>
      </c>
      <c r="I900">
        <v>40</v>
      </c>
      <c r="J900">
        <v>52</v>
      </c>
      <c r="K900">
        <v>3</v>
      </c>
      <c r="L900" t="s">
        <v>1344</v>
      </c>
      <c r="M900">
        <v>15.6</v>
      </c>
      <c r="N900" t="s">
        <v>38</v>
      </c>
      <c r="O900">
        <v>156</v>
      </c>
      <c r="P900">
        <v>36</v>
      </c>
      <c r="Q900" s="2">
        <v>0.68263888888888891</v>
      </c>
      <c r="R900">
        <f t="shared" si="71"/>
        <v>156</v>
      </c>
      <c r="S900">
        <f t="shared" si="72"/>
        <v>8</v>
      </c>
      <c r="T900" t="str">
        <f t="shared" si="73"/>
        <v>Feb</v>
      </c>
      <c r="U900" t="str">
        <f t="shared" si="74"/>
        <v>2024</v>
      </c>
    </row>
    <row r="901" spans="1:21" x14ac:dyDescent="0.25">
      <c r="A901" s="1">
        <v>45330</v>
      </c>
      <c r="B901" t="s">
        <v>214</v>
      </c>
      <c r="C901" t="s">
        <v>66</v>
      </c>
      <c r="D901" t="s">
        <v>16</v>
      </c>
      <c r="E901" t="s">
        <v>17</v>
      </c>
      <c r="F901" t="s">
        <v>18</v>
      </c>
      <c r="G901" t="s">
        <v>130</v>
      </c>
      <c r="H901">
        <f t="shared" si="70"/>
        <v>180</v>
      </c>
      <c r="I901">
        <v>45</v>
      </c>
      <c r="J901">
        <v>59</v>
      </c>
      <c r="K901">
        <v>4</v>
      </c>
      <c r="L901" t="s">
        <v>1345</v>
      </c>
      <c r="M901">
        <v>10.35</v>
      </c>
      <c r="N901" t="s">
        <v>25</v>
      </c>
      <c r="O901">
        <v>207</v>
      </c>
      <c r="P901">
        <v>27</v>
      </c>
      <c r="Q901" s="2">
        <v>0.4284722222222222</v>
      </c>
      <c r="R901">
        <f t="shared" si="71"/>
        <v>236</v>
      </c>
      <c r="S901">
        <f t="shared" si="72"/>
        <v>8</v>
      </c>
      <c r="T901" t="str">
        <f t="shared" si="73"/>
        <v>Feb</v>
      </c>
      <c r="U901" t="str">
        <f t="shared" si="74"/>
        <v>2024</v>
      </c>
    </row>
    <row r="902" spans="1:21" x14ac:dyDescent="0.25">
      <c r="A902" s="1">
        <v>45330</v>
      </c>
      <c r="B902" t="s">
        <v>109</v>
      </c>
      <c r="C902" t="s">
        <v>42</v>
      </c>
      <c r="D902" t="s">
        <v>23</v>
      </c>
      <c r="E902" t="s">
        <v>17</v>
      </c>
      <c r="F902" t="s">
        <v>61</v>
      </c>
      <c r="G902" t="s">
        <v>110</v>
      </c>
      <c r="H902">
        <f t="shared" si="70"/>
        <v>3200</v>
      </c>
      <c r="I902">
        <v>800</v>
      </c>
      <c r="J902">
        <v>1040</v>
      </c>
      <c r="K902">
        <v>4</v>
      </c>
      <c r="L902" t="s">
        <v>1346</v>
      </c>
      <c r="M902">
        <v>104</v>
      </c>
      <c r="N902" t="s">
        <v>25</v>
      </c>
      <c r="O902">
        <v>4160</v>
      </c>
      <c r="P902">
        <v>960</v>
      </c>
      <c r="Q902" s="2">
        <v>0.57638888888888895</v>
      </c>
      <c r="R902">
        <f t="shared" si="71"/>
        <v>4160</v>
      </c>
      <c r="S902">
        <f t="shared" si="72"/>
        <v>8</v>
      </c>
      <c r="T902" t="str">
        <f t="shared" si="73"/>
        <v>Feb</v>
      </c>
      <c r="U902" t="str">
        <f t="shared" si="74"/>
        <v>2024</v>
      </c>
    </row>
    <row r="903" spans="1:21" x14ac:dyDescent="0.25">
      <c r="A903" s="1">
        <v>45330</v>
      </c>
      <c r="B903" t="s">
        <v>122</v>
      </c>
      <c r="C903" t="s">
        <v>27</v>
      </c>
      <c r="D903" t="s">
        <v>16</v>
      </c>
      <c r="E903" t="s">
        <v>28</v>
      </c>
      <c r="F903" t="s">
        <v>61</v>
      </c>
      <c r="G903" t="s">
        <v>62</v>
      </c>
      <c r="H903">
        <f t="shared" si="70"/>
        <v>6300</v>
      </c>
      <c r="I903">
        <v>900</v>
      </c>
      <c r="J903">
        <v>1170</v>
      </c>
      <c r="K903">
        <v>7</v>
      </c>
      <c r="L903" t="s">
        <v>1347</v>
      </c>
      <c r="M903">
        <v>117</v>
      </c>
      <c r="N903" t="s">
        <v>25</v>
      </c>
      <c r="O903">
        <v>8190</v>
      </c>
      <c r="P903">
        <v>1890</v>
      </c>
      <c r="Q903" s="2">
        <v>0.80347222222222225</v>
      </c>
      <c r="R903">
        <f t="shared" si="71"/>
        <v>8190</v>
      </c>
      <c r="S903">
        <f t="shared" si="72"/>
        <v>8</v>
      </c>
      <c r="T903" t="str">
        <f t="shared" si="73"/>
        <v>Feb</v>
      </c>
      <c r="U903" t="str">
        <f t="shared" si="74"/>
        <v>2024</v>
      </c>
    </row>
    <row r="904" spans="1:21" x14ac:dyDescent="0.25">
      <c r="A904" s="1">
        <v>45330</v>
      </c>
      <c r="B904" t="s">
        <v>44</v>
      </c>
      <c r="C904" t="s">
        <v>27</v>
      </c>
      <c r="D904" t="s">
        <v>16</v>
      </c>
      <c r="E904" t="s">
        <v>17</v>
      </c>
      <c r="F904" t="s">
        <v>45</v>
      </c>
      <c r="G904" t="s">
        <v>199</v>
      </c>
      <c r="H904">
        <f t="shared" si="70"/>
        <v>10000</v>
      </c>
      <c r="I904">
        <v>5000</v>
      </c>
      <c r="J904">
        <v>6500</v>
      </c>
      <c r="K904">
        <v>2</v>
      </c>
      <c r="L904" t="s">
        <v>1348</v>
      </c>
      <c r="M904">
        <v>650</v>
      </c>
      <c r="N904" t="s">
        <v>25</v>
      </c>
      <c r="O904">
        <v>13000</v>
      </c>
      <c r="P904">
        <v>3000</v>
      </c>
      <c r="Q904" s="2">
        <v>0.58333333333333337</v>
      </c>
      <c r="R904">
        <f t="shared" si="71"/>
        <v>13000</v>
      </c>
      <c r="S904">
        <f t="shared" si="72"/>
        <v>8</v>
      </c>
      <c r="T904" t="str">
        <f t="shared" si="73"/>
        <v>Feb</v>
      </c>
      <c r="U904" t="str">
        <f t="shared" si="74"/>
        <v>2024</v>
      </c>
    </row>
    <row r="905" spans="1:21" x14ac:dyDescent="0.25">
      <c r="A905" s="1">
        <v>45330</v>
      </c>
      <c r="B905" t="s">
        <v>158</v>
      </c>
      <c r="C905" t="s">
        <v>27</v>
      </c>
      <c r="D905" t="s">
        <v>16</v>
      </c>
      <c r="E905" t="s">
        <v>17</v>
      </c>
      <c r="F905" t="s">
        <v>18</v>
      </c>
      <c r="G905" t="s">
        <v>121</v>
      </c>
      <c r="H905">
        <f t="shared" si="70"/>
        <v>385</v>
      </c>
      <c r="I905">
        <v>55</v>
      </c>
      <c r="J905">
        <v>72</v>
      </c>
      <c r="K905">
        <v>7</v>
      </c>
      <c r="L905" t="s">
        <v>1349</v>
      </c>
      <c r="M905">
        <v>24.0625</v>
      </c>
      <c r="N905" t="s">
        <v>25</v>
      </c>
      <c r="O905">
        <v>481.25</v>
      </c>
      <c r="P905">
        <v>96.25</v>
      </c>
      <c r="Q905" s="2">
        <v>0.50138888888888888</v>
      </c>
      <c r="R905">
        <f t="shared" si="71"/>
        <v>504</v>
      </c>
      <c r="S905">
        <f t="shared" si="72"/>
        <v>8</v>
      </c>
      <c r="T905" t="str">
        <f t="shared" si="73"/>
        <v>Feb</v>
      </c>
      <c r="U905" t="str">
        <f t="shared" si="74"/>
        <v>2024</v>
      </c>
    </row>
    <row r="906" spans="1:21" x14ac:dyDescent="0.25">
      <c r="A906" s="1">
        <v>45330</v>
      </c>
      <c r="B906" t="s">
        <v>188</v>
      </c>
      <c r="C906" t="s">
        <v>27</v>
      </c>
      <c r="D906" t="s">
        <v>16</v>
      </c>
      <c r="E906" t="s">
        <v>28</v>
      </c>
      <c r="F906" t="s">
        <v>18</v>
      </c>
      <c r="G906" t="s">
        <v>51</v>
      </c>
      <c r="H906">
        <f t="shared" si="70"/>
        <v>180</v>
      </c>
      <c r="I906">
        <v>60</v>
      </c>
      <c r="J906">
        <v>78</v>
      </c>
      <c r="K906">
        <v>3</v>
      </c>
      <c r="L906" t="s">
        <v>1350</v>
      </c>
      <c r="M906">
        <v>16.38</v>
      </c>
      <c r="N906" t="s">
        <v>20</v>
      </c>
      <c r="O906">
        <v>234</v>
      </c>
      <c r="P906">
        <v>54</v>
      </c>
      <c r="Q906" s="2">
        <v>0.84791666666666676</v>
      </c>
      <c r="R906">
        <f t="shared" si="71"/>
        <v>234</v>
      </c>
      <c r="S906">
        <f t="shared" si="72"/>
        <v>8</v>
      </c>
      <c r="T906" t="str">
        <f t="shared" si="73"/>
        <v>Feb</v>
      </c>
      <c r="U906" t="str">
        <f t="shared" si="74"/>
        <v>2024</v>
      </c>
    </row>
    <row r="907" spans="1:21" x14ac:dyDescent="0.25">
      <c r="A907" s="1">
        <v>45330</v>
      </c>
      <c r="B907" t="s">
        <v>161</v>
      </c>
      <c r="C907" t="s">
        <v>53</v>
      </c>
      <c r="D907" t="s">
        <v>23</v>
      </c>
      <c r="E907" t="s">
        <v>28</v>
      </c>
      <c r="F907" t="s">
        <v>18</v>
      </c>
      <c r="G907" t="s">
        <v>64</v>
      </c>
      <c r="H907">
        <f t="shared" si="70"/>
        <v>560</v>
      </c>
      <c r="I907">
        <v>140</v>
      </c>
      <c r="J907">
        <v>182</v>
      </c>
      <c r="K907">
        <v>4</v>
      </c>
      <c r="L907" t="s">
        <v>1351</v>
      </c>
      <c r="M907">
        <v>87.36</v>
      </c>
      <c r="N907" t="s">
        <v>20</v>
      </c>
      <c r="O907">
        <v>728</v>
      </c>
      <c r="P907">
        <v>168</v>
      </c>
      <c r="Q907" s="2">
        <v>0.73263888888888884</v>
      </c>
      <c r="R907">
        <f t="shared" si="71"/>
        <v>728</v>
      </c>
      <c r="S907">
        <f t="shared" si="72"/>
        <v>8</v>
      </c>
      <c r="T907" t="str">
        <f t="shared" si="73"/>
        <v>Feb</v>
      </c>
      <c r="U907" t="str">
        <f t="shared" si="74"/>
        <v>2024</v>
      </c>
    </row>
    <row r="908" spans="1:21" x14ac:dyDescent="0.25">
      <c r="A908" s="1">
        <v>45330</v>
      </c>
      <c r="B908" t="s">
        <v>185</v>
      </c>
      <c r="C908" t="s">
        <v>27</v>
      </c>
      <c r="D908" t="s">
        <v>16</v>
      </c>
      <c r="E908" t="s">
        <v>17</v>
      </c>
      <c r="F908" t="s">
        <v>45</v>
      </c>
      <c r="G908" t="s">
        <v>78</v>
      </c>
      <c r="H908">
        <f t="shared" si="70"/>
        <v>126000</v>
      </c>
      <c r="I908">
        <v>18000</v>
      </c>
      <c r="J908">
        <v>23400</v>
      </c>
      <c r="K908">
        <v>7</v>
      </c>
      <c r="L908" t="s">
        <v>1352</v>
      </c>
      <c r="M908">
        <v>3510</v>
      </c>
      <c r="N908" t="s">
        <v>20</v>
      </c>
      <c r="O908">
        <v>157500</v>
      </c>
      <c r="P908">
        <v>31500</v>
      </c>
      <c r="Q908" s="2">
        <v>0.52916666666666667</v>
      </c>
      <c r="R908">
        <f t="shared" si="71"/>
        <v>163800</v>
      </c>
      <c r="S908">
        <f t="shared" si="72"/>
        <v>8</v>
      </c>
      <c r="T908" t="str">
        <f t="shared" si="73"/>
        <v>Feb</v>
      </c>
      <c r="U908" t="str">
        <f t="shared" si="74"/>
        <v>2024</v>
      </c>
    </row>
    <row r="909" spans="1:21" x14ac:dyDescent="0.25">
      <c r="A909" s="1">
        <v>45330</v>
      </c>
      <c r="B909" t="s">
        <v>209</v>
      </c>
      <c r="C909" t="s">
        <v>27</v>
      </c>
      <c r="D909" t="s">
        <v>23</v>
      </c>
      <c r="E909" t="s">
        <v>17</v>
      </c>
      <c r="F909" t="s">
        <v>61</v>
      </c>
      <c r="G909" t="s">
        <v>117</v>
      </c>
      <c r="H909">
        <f t="shared" si="70"/>
        <v>20000</v>
      </c>
      <c r="I909">
        <v>2500</v>
      </c>
      <c r="J909">
        <v>3250</v>
      </c>
      <c r="K909">
        <v>8</v>
      </c>
      <c r="L909" t="s">
        <v>1353</v>
      </c>
      <c r="M909">
        <v>325</v>
      </c>
      <c r="N909" t="s">
        <v>38</v>
      </c>
      <c r="O909">
        <v>26000</v>
      </c>
      <c r="P909">
        <v>6000</v>
      </c>
      <c r="Q909" s="2">
        <v>0.74722222222222223</v>
      </c>
      <c r="R909">
        <f t="shared" si="71"/>
        <v>26000</v>
      </c>
      <c r="S909">
        <f t="shared" si="72"/>
        <v>8</v>
      </c>
      <c r="T909" t="str">
        <f t="shared" si="73"/>
        <v>Feb</v>
      </c>
      <c r="U909" t="str">
        <f t="shared" si="74"/>
        <v>2024</v>
      </c>
    </row>
    <row r="910" spans="1:21" x14ac:dyDescent="0.25">
      <c r="A910" s="1">
        <v>45359</v>
      </c>
      <c r="B910" t="s">
        <v>220</v>
      </c>
      <c r="C910" t="s">
        <v>27</v>
      </c>
      <c r="D910" t="s">
        <v>16</v>
      </c>
      <c r="E910" t="s">
        <v>28</v>
      </c>
      <c r="F910" t="s">
        <v>18</v>
      </c>
      <c r="G910" t="s">
        <v>24</v>
      </c>
      <c r="H910">
        <f t="shared" si="70"/>
        <v>640</v>
      </c>
      <c r="I910">
        <v>80</v>
      </c>
      <c r="J910">
        <v>104</v>
      </c>
      <c r="K910">
        <v>8</v>
      </c>
      <c r="L910" t="s">
        <v>1354</v>
      </c>
      <c r="M910">
        <v>41.6</v>
      </c>
      <c r="N910" t="s">
        <v>25</v>
      </c>
      <c r="O910">
        <v>832</v>
      </c>
      <c r="P910">
        <v>192</v>
      </c>
      <c r="Q910" s="2">
        <v>0.79027777777777775</v>
      </c>
      <c r="R910">
        <f t="shared" si="71"/>
        <v>832</v>
      </c>
      <c r="S910">
        <f t="shared" si="72"/>
        <v>8</v>
      </c>
      <c r="T910" t="str">
        <f t="shared" si="73"/>
        <v>Mar</v>
      </c>
      <c r="U910" t="str">
        <f t="shared" si="74"/>
        <v>2024</v>
      </c>
    </row>
    <row r="911" spans="1:21" x14ac:dyDescent="0.25">
      <c r="A911" s="1">
        <v>45359</v>
      </c>
      <c r="B911" t="s">
        <v>75</v>
      </c>
      <c r="C911" t="s">
        <v>27</v>
      </c>
      <c r="D911" t="s">
        <v>23</v>
      </c>
      <c r="E911" t="s">
        <v>17</v>
      </c>
      <c r="F911" t="s">
        <v>45</v>
      </c>
      <c r="G911" t="s">
        <v>78</v>
      </c>
      <c r="H911">
        <f t="shared" si="70"/>
        <v>54000</v>
      </c>
      <c r="I911">
        <v>18000</v>
      </c>
      <c r="J911">
        <v>23400</v>
      </c>
      <c r="K911">
        <v>3</v>
      </c>
      <c r="L911" t="s">
        <v>1355</v>
      </c>
      <c r="M911">
        <v>3510</v>
      </c>
      <c r="N911" t="s">
        <v>38</v>
      </c>
      <c r="O911">
        <v>67500</v>
      </c>
      <c r="P911">
        <v>13500</v>
      </c>
      <c r="Q911" s="2">
        <v>0.58888888888888891</v>
      </c>
      <c r="R911">
        <f t="shared" si="71"/>
        <v>70200</v>
      </c>
      <c r="S911">
        <f t="shared" si="72"/>
        <v>8</v>
      </c>
      <c r="T911" t="str">
        <f t="shared" si="73"/>
        <v>Mar</v>
      </c>
      <c r="U911" t="str">
        <f t="shared" si="74"/>
        <v>2024</v>
      </c>
    </row>
    <row r="912" spans="1:21" x14ac:dyDescent="0.25">
      <c r="A912" s="1">
        <v>45359</v>
      </c>
      <c r="B912" t="s">
        <v>37</v>
      </c>
      <c r="C912" t="s">
        <v>15</v>
      </c>
      <c r="D912" t="s">
        <v>23</v>
      </c>
      <c r="E912" t="s">
        <v>17</v>
      </c>
      <c r="F912" t="s">
        <v>45</v>
      </c>
      <c r="G912" t="s">
        <v>78</v>
      </c>
      <c r="H912">
        <f t="shared" si="70"/>
        <v>162000</v>
      </c>
      <c r="I912">
        <v>18000</v>
      </c>
      <c r="J912">
        <v>23400</v>
      </c>
      <c r="K912">
        <v>9</v>
      </c>
      <c r="L912" t="s">
        <v>1356</v>
      </c>
      <c r="M912">
        <v>3510</v>
      </c>
      <c r="N912" t="s">
        <v>25</v>
      </c>
      <c r="O912">
        <v>210600</v>
      </c>
      <c r="P912">
        <v>48600</v>
      </c>
      <c r="Q912" s="2">
        <v>0.6875</v>
      </c>
      <c r="R912">
        <f t="shared" si="71"/>
        <v>210600</v>
      </c>
      <c r="S912">
        <f t="shared" si="72"/>
        <v>8</v>
      </c>
      <c r="T912" t="str">
        <f t="shared" si="73"/>
        <v>Mar</v>
      </c>
      <c r="U912" t="str">
        <f t="shared" si="74"/>
        <v>2024</v>
      </c>
    </row>
    <row r="913" spans="1:21" x14ac:dyDescent="0.25">
      <c r="A913" s="1">
        <v>45359</v>
      </c>
      <c r="B913" t="s">
        <v>175</v>
      </c>
      <c r="C913" t="s">
        <v>91</v>
      </c>
      <c r="D913" t="s">
        <v>23</v>
      </c>
      <c r="E913" t="s">
        <v>28</v>
      </c>
      <c r="F913" t="s">
        <v>61</v>
      </c>
      <c r="G913" t="s">
        <v>128</v>
      </c>
      <c r="H913">
        <f t="shared" si="70"/>
        <v>2400</v>
      </c>
      <c r="I913">
        <v>300</v>
      </c>
      <c r="J913">
        <v>390</v>
      </c>
      <c r="K913">
        <v>8</v>
      </c>
      <c r="L913" t="s">
        <v>1357</v>
      </c>
      <c r="M913">
        <v>100</v>
      </c>
      <c r="N913" t="s">
        <v>20</v>
      </c>
      <c r="O913">
        <v>3120</v>
      </c>
      <c r="P913">
        <v>720</v>
      </c>
      <c r="Q913" s="2">
        <v>0.44722222222222219</v>
      </c>
      <c r="R913">
        <f t="shared" si="71"/>
        <v>3120</v>
      </c>
      <c r="S913">
        <f t="shared" si="72"/>
        <v>8</v>
      </c>
      <c r="T913" t="str">
        <f t="shared" si="73"/>
        <v>Mar</v>
      </c>
      <c r="U913" t="str">
        <f t="shared" si="74"/>
        <v>2024</v>
      </c>
    </row>
    <row r="914" spans="1:21" x14ac:dyDescent="0.25">
      <c r="A914" s="1">
        <v>45359</v>
      </c>
      <c r="B914" t="s">
        <v>90</v>
      </c>
      <c r="C914" t="s">
        <v>91</v>
      </c>
      <c r="D914" t="s">
        <v>16</v>
      </c>
      <c r="E914" t="s">
        <v>17</v>
      </c>
      <c r="F914" t="s">
        <v>18</v>
      </c>
      <c r="G914" t="s">
        <v>116</v>
      </c>
      <c r="H914">
        <f t="shared" si="70"/>
        <v>300</v>
      </c>
      <c r="I914">
        <v>60</v>
      </c>
      <c r="J914">
        <v>78</v>
      </c>
      <c r="K914">
        <v>5</v>
      </c>
      <c r="L914" t="s">
        <v>1358</v>
      </c>
      <c r="M914">
        <v>18.75</v>
      </c>
      <c r="N914" t="s">
        <v>25</v>
      </c>
      <c r="O914">
        <v>375</v>
      </c>
      <c r="P914">
        <v>75</v>
      </c>
      <c r="Q914" s="2">
        <v>0.8534722222222223</v>
      </c>
      <c r="R914">
        <f t="shared" si="71"/>
        <v>390</v>
      </c>
      <c r="S914">
        <f t="shared" si="72"/>
        <v>8</v>
      </c>
      <c r="T914" t="str">
        <f t="shared" si="73"/>
        <v>Mar</v>
      </c>
      <c r="U914" t="str">
        <f t="shared" si="74"/>
        <v>2024</v>
      </c>
    </row>
    <row r="915" spans="1:21" x14ac:dyDescent="0.25">
      <c r="A915" s="1">
        <v>45359</v>
      </c>
      <c r="B915" t="s">
        <v>52</v>
      </c>
      <c r="C915" t="s">
        <v>53</v>
      </c>
      <c r="D915" t="s">
        <v>23</v>
      </c>
      <c r="E915" t="s">
        <v>17</v>
      </c>
      <c r="F915" t="s">
        <v>45</v>
      </c>
      <c r="G915" t="s">
        <v>71</v>
      </c>
      <c r="H915">
        <f t="shared" si="70"/>
        <v>17600</v>
      </c>
      <c r="I915">
        <v>2200</v>
      </c>
      <c r="J915">
        <v>2860</v>
      </c>
      <c r="K915">
        <v>8</v>
      </c>
      <c r="L915" t="s">
        <v>1359</v>
      </c>
      <c r="M915">
        <v>286</v>
      </c>
      <c r="N915" t="s">
        <v>38</v>
      </c>
      <c r="O915">
        <v>22880</v>
      </c>
      <c r="P915">
        <v>5280</v>
      </c>
      <c r="Q915" s="2">
        <v>0.48819444444444443</v>
      </c>
      <c r="R915">
        <f t="shared" si="71"/>
        <v>22880</v>
      </c>
      <c r="S915">
        <f t="shared" si="72"/>
        <v>8</v>
      </c>
      <c r="T915" t="str">
        <f t="shared" si="73"/>
        <v>Mar</v>
      </c>
      <c r="U915" t="str">
        <f t="shared" si="74"/>
        <v>2024</v>
      </c>
    </row>
    <row r="916" spans="1:21" x14ac:dyDescent="0.25">
      <c r="A916" s="1">
        <v>45359</v>
      </c>
      <c r="B916" t="s">
        <v>39</v>
      </c>
      <c r="C916" t="s">
        <v>27</v>
      </c>
      <c r="D916" t="s">
        <v>16</v>
      </c>
      <c r="E916" t="s">
        <v>17</v>
      </c>
      <c r="F916" t="s">
        <v>18</v>
      </c>
      <c r="G916" t="s">
        <v>130</v>
      </c>
      <c r="H916">
        <f t="shared" si="70"/>
        <v>405</v>
      </c>
      <c r="I916">
        <v>45</v>
      </c>
      <c r="J916">
        <v>59</v>
      </c>
      <c r="K916">
        <v>9</v>
      </c>
      <c r="L916" t="s">
        <v>1360</v>
      </c>
      <c r="M916">
        <v>34.020000000000003</v>
      </c>
      <c r="N916" t="s">
        <v>20</v>
      </c>
      <c r="O916">
        <v>486</v>
      </c>
      <c r="P916">
        <v>81</v>
      </c>
      <c r="Q916" s="2">
        <v>0.42291666666666666</v>
      </c>
      <c r="R916">
        <f t="shared" si="71"/>
        <v>531</v>
      </c>
      <c r="S916">
        <f t="shared" si="72"/>
        <v>8</v>
      </c>
      <c r="T916" t="str">
        <f t="shared" si="73"/>
        <v>Mar</v>
      </c>
      <c r="U916" t="str">
        <f t="shared" si="74"/>
        <v>2024</v>
      </c>
    </row>
    <row r="917" spans="1:21" x14ac:dyDescent="0.25">
      <c r="A917" s="1">
        <v>45359</v>
      </c>
      <c r="B917" t="s">
        <v>140</v>
      </c>
      <c r="C917" t="s">
        <v>27</v>
      </c>
      <c r="D917" t="s">
        <v>16</v>
      </c>
      <c r="E917" t="s">
        <v>28</v>
      </c>
      <c r="F917" t="s">
        <v>18</v>
      </c>
      <c r="G917" t="s">
        <v>151</v>
      </c>
      <c r="H917">
        <f t="shared" si="70"/>
        <v>7</v>
      </c>
      <c r="I917">
        <v>7</v>
      </c>
      <c r="J917">
        <v>9</v>
      </c>
      <c r="K917">
        <v>1</v>
      </c>
      <c r="L917" t="s">
        <v>1361</v>
      </c>
      <c r="M917">
        <v>0.63700000000000001</v>
      </c>
      <c r="N917" t="s">
        <v>20</v>
      </c>
      <c r="O917">
        <v>9.1</v>
      </c>
      <c r="P917">
        <v>2.1</v>
      </c>
      <c r="Q917" s="2">
        <v>0.41666666666666669</v>
      </c>
      <c r="R917">
        <f t="shared" si="71"/>
        <v>9</v>
      </c>
      <c r="S917">
        <f t="shared" si="72"/>
        <v>8</v>
      </c>
      <c r="T917" t="str">
        <f t="shared" si="73"/>
        <v>Mar</v>
      </c>
      <c r="U917" t="str">
        <f t="shared" si="74"/>
        <v>2024</v>
      </c>
    </row>
    <row r="918" spans="1:21" x14ac:dyDescent="0.25">
      <c r="A918" s="1">
        <v>45359</v>
      </c>
      <c r="B918" t="s">
        <v>26</v>
      </c>
      <c r="C918" t="s">
        <v>27</v>
      </c>
      <c r="D918" t="s">
        <v>16</v>
      </c>
      <c r="E918" t="s">
        <v>17</v>
      </c>
      <c r="F918" t="s">
        <v>45</v>
      </c>
      <c r="G918" t="s">
        <v>67</v>
      </c>
      <c r="H918">
        <f t="shared" si="70"/>
        <v>3500</v>
      </c>
      <c r="I918">
        <v>3500</v>
      </c>
      <c r="J918">
        <v>4550</v>
      </c>
      <c r="K918">
        <v>1</v>
      </c>
      <c r="L918" t="s">
        <v>1362</v>
      </c>
      <c r="M918">
        <v>306.25</v>
      </c>
      <c r="N918" t="s">
        <v>20</v>
      </c>
      <c r="O918">
        <v>4375</v>
      </c>
      <c r="P918">
        <v>875</v>
      </c>
      <c r="Q918" s="2">
        <v>0.78125</v>
      </c>
      <c r="R918">
        <f t="shared" si="71"/>
        <v>4550</v>
      </c>
      <c r="S918">
        <f t="shared" si="72"/>
        <v>8</v>
      </c>
      <c r="T918" t="str">
        <f t="shared" si="73"/>
        <v>Mar</v>
      </c>
      <c r="U918" t="str">
        <f t="shared" si="74"/>
        <v>2024</v>
      </c>
    </row>
    <row r="919" spans="1:21" x14ac:dyDescent="0.25">
      <c r="A919" s="1">
        <v>45359</v>
      </c>
      <c r="B919" t="s">
        <v>69</v>
      </c>
      <c r="C919" t="s">
        <v>27</v>
      </c>
      <c r="D919" t="s">
        <v>16</v>
      </c>
      <c r="E919" t="s">
        <v>17</v>
      </c>
      <c r="F919" t="s">
        <v>48</v>
      </c>
      <c r="G919" t="s">
        <v>172</v>
      </c>
      <c r="H919">
        <f t="shared" si="70"/>
        <v>1200</v>
      </c>
      <c r="I919">
        <v>300</v>
      </c>
      <c r="J919">
        <v>390</v>
      </c>
      <c r="K919">
        <v>4</v>
      </c>
      <c r="L919" t="s">
        <v>1363</v>
      </c>
      <c r="M919">
        <v>100</v>
      </c>
      <c r="N919" t="s">
        <v>20</v>
      </c>
      <c r="O919">
        <v>1560</v>
      </c>
      <c r="P919">
        <v>360</v>
      </c>
      <c r="Q919" s="2">
        <v>0.52777777777777779</v>
      </c>
      <c r="R919">
        <f t="shared" si="71"/>
        <v>1560</v>
      </c>
      <c r="S919">
        <f t="shared" si="72"/>
        <v>8</v>
      </c>
      <c r="T919" t="str">
        <f t="shared" si="73"/>
        <v>Mar</v>
      </c>
      <c r="U919" t="str">
        <f t="shared" si="74"/>
        <v>2024</v>
      </c>
    </row>
    <row r="920" spans="1:21" x14ac:dyDescent="0.25">
      <c r="A920" s="1">
        <v>45359</v>
      </c>
      <c r="B920" t="s">
        <v>196</v>
      </c>
      <c r="C920" t="s">
        <v>53</v>
      </c>
      <c r="D920" t="s">
        <v>23</v>
      </c>
      <c r="E920" t="s">
        <v>17</v>
      </c>
      <c r="F920" t="s">
        <v>45</v>
      </c>
      <c r="G920" t="s">
        <v>78</v>
      </c>
      <c r="H920">
        <f t="shared" si="70"/>
        <v>144000</v>
      </c>
      <c r="I920">
        <v>18000</v>
      </c>
      <c r="J920">
        <v>23400</v>
      </c>
      <c r="K920">
        <v>8</v>
      </c>
      <c r="L920" t="s">
        <v>1364</v>
      </c>
      <c r="M920">
        <v>3510</v>
      </c>
      <c r="N920" t="s">
        <v>25</v>
      </c>
      <c r="O920">
        <v>187200</v>
      </c>
      <c r="P920">
        <v>43200</v>
      </c>
      <c r="Q920" s="2">
        <v>0.65</v>
      </c>
      <c r="R920">
        <f t="shared" si="71"/>
        <v>187200</v>
      </c>
      <c r="S920">
        <f t="shared" si="72"/>
        <v>8</v>
      </c>
      <c r="T920" t="str">
        <f t="shared" si="73"/>
        <v>Mar</v>
      </c>
      <c r="U920" t="str">
        <f t="shared" si="74"/>
        <v>2024</v>
      </c>
    </row>
    <row r="921" spans="1:21" x14ac:dyDescent="0.25">
      <c r="A921" s="1">
        <v>45359</v>
      </c>
      <c r="B921" t="s">
        <v>65</v>
      </c>
      <c r="C921" t="s">
        <v>66</v>
      </c>
      <c r="D921" t="s">
        <v>16</v>
      </c>
      <c r="E921" t="s">
        <v>17</v>
      </c>
      <c r="F921" t="s">
        <v>45</v>
      </c>
      <c r="G921" t="s">
        <v>76</v>
      </c>
      <c r="H921">
        <f t="shared" si="70"/>
        <v>8400</v>
      </c>
      <c r="I921">
        <v>1200</v>
      </c>
      <c r="J921">
        <v>1560</v>
      </c>
      <c r="K921">
        <v>7</v>
      </c>
      <c r="L921" t="s">
        <v>1365</v>
      </c>
      <c r="M921">
        <v>156</v>
      </c>
      <c r="N921" t="s">
        <v>20</v>
      </c>
      <c r="O921">
        <v>10080</v>
      </c>
      <c r="P921">
        <v>1680</v>
      </c>
      <c r="Q921" s="2">
        <v>0.50277777777777777</v>
      </c>
      <c r="R921">
        <f t="shared" si="71"/>
        <v>10920</v>
      </c>
      <c r="S921">
        <f t="shared" si="72"/>
        <v>8</v>
      </c>
      <c r="T921" t="str">
        <f t="shared" si="73"/>
        <v>Mar</v>
      </c>
      <c r="U921" t="str">
        <f t="shared" si="74"/>
        <v>2024</v>
      </c>
    </row>
    <row r="922" spans="1:21" x14ac:dyDescent="0.25">
      <c r="A922" s="1">
        <v>45359</v>
      </c>
      <c r="B922" t="s">
        <v>132</v>
      </c>
      <c r="C922" t="s">
        <v>115</v>
      </c>
      <c r="D922" t="s">
        <v>16</v>
      </c>
      <c r="E922" t="s">
        <v>28</v>
      </c>
      <c r="F922" t="s">
        <v>48</v>
      </c>
      <c r="G922" t="s">
        <v>167</v>
      </c>
      <c r="H922">
        <f t="shared" si="70"/>
        <v>855</v>
      </c>
      <c r="I922">
        <v>95</v>
      </c>
      <c r="J922">
        <v>124</v>
      </c>
      <c r="K922">
        <v>9</v>
      </c>
      <c r="L922" t="s">
        <v>1366</v>
      </c>
      <c r="M922">
        <v>55.575000000000003</v>
      </c>
      <c r="N922" t="s">
        <v>25</v>
      </c>
      <c r="O922">
        <v>1111.5</v>
      </c>
      <c r="P922">
        <v>256.5</v>
      </c>
      <c r="Q922" s="2">
        <v>0.47638888888888892</v>
      </c>
      <c r="R922">
        <f t="shared" si="71"/>
        <v>1116</v>
      </c>
      <c r="S922">
        <f t="shared" si="72"/>
        <v>8</v>
      </c>
      <c r="T922" t="str">
        <f t="shared" si="73"/>
        <v>Mar</v>
      </c>
      <c r="U922" t="str">
        <f t="shared" si="74"/>
        <v>2024</v>
      </c>
    </row>
    <row r="923" spans="1:21" x14ac:dyDescent="0.25">
      <c r="A923" s="1">
        <v>45359</v>
      </c>
      <c r="B923" t="s">
        <v>118</v>
      </c>
      <c r="C923" t="s">
        <v>27</v>
      </c>
      <c r="D923" t="s">
        <v>23</v>
      </c>
      <c r="E923" t="s">
        <v>17</v>
      </c>
      <c r="F923" t="s">
        <v>29</v>
      </c>
      <c r="G923" t="s">
        <v>87</v>
      </c>
      <c r="H923">
        <f t="shared" si="70"/>
        <v>1000</v>
      </c>
      <c r="I923">
        <v>100</v>
      </c>
      <c r="J923">
        <v>130</v>
      </c>
      <c r="K923">
        <v>10</v>
      </c>
      <c r="L923" t="s">
        <v>1367</v>
      </c>
      <c r="M923">
        <v>100</v>
      </c>
      <c r="N923" t="s">
        <v>25</v>
      </c>
      <c r="O923">
        <v>1300</v>
      </c>
      <c r="P923">
        <v>300</v>
      </c>
      <c r="Q923" s="2">
        <v>0.52500000000000002</v>
      </c>
      <c r="R923">
        <f t="shared" si="71"/>
        <v>1300</v>
      </c>
      <c r="S923">
        <f t="shared" si="72"/>
        <v>8</v>
      </c>
      <c r="T923" t="str">
        <f t="shared" si="73"/>
        <v>Mar</v>
      </c>
      <c r="U923" t="str">
        <f t="shared" si="74"/>
        <v>2024</v>
      </c>
    </row>
    <row r="924" spans="1:21" x14ac:dyDescent="0.25">
      <c r="A924" s="1">
        <v>45359</v>
      </c>
      <c r="B924" t="s">
        <v>185</v>
      </c>
      <c r="C924" t="s">
        <v>27</v>
      </c>
      <c r="D924" t="s">
        <v>16</v>
      </c>
      <c r="E924" t="s">
        <v>17</v>
      </c>
      <c r="F924" t="s">
        <v>29</v>
      </c>
      <c r="G924" t="s">
        <v>178</v>
      </c>
      <c r="H924">
        <f t="shared" si="70"/>
        <v>1200</v>
      </c>
      <c r="I924">
        <v>200</v>
      </c>
      <c r="J924">
        <v>260</v>
      </c>
      <c r="K924">
        <v>6</v>
      </c>
      <c r="L924" t="s">
        <v>1368</v>
      </c>
      <c r="M924">
        <v>78</v>
      </c>
      <c r="N924" t="s">
        <v>25</v>
      </c>
      <c r="O924">
        <v>1560</v>
      </c>
      <c r="P924">
        <v>360</v>
      </c>
      <c r="Q924" s="2">
        <v>0.62916666666666665</v>
      </c>
      <c r="R924">
        <f t="shared" si="71"/>
        <v>1560</v>
      </c>
      <c r="S924">
        <f t="shared" si="72"/>
        <v>8</v>
      </c>
      <c r="T924" t="str">
        <f t="shared" si="73"/>
        <v>Mar</v>
      </c>
      <c r="U924" t="str">
        <f t="shared" si="74"/>
        <v>2024</v>
      </c>
    </row>
    <row r="925" spans="1:21" x14ac:dyDescent="0.25">
      <c r="A925" s="1">
        <v>45359</v>
      </c>
      <c r="B925" t="s">
        <v>39</v>
      </c>
      <c r="C925" t="s">
        <v>27</v>
      </c>
      <c r="D925" t="s">
        <v>16</v>
      </c>
      <c r="E925" t="s">
        <v>17</v>
      </c>
      <c r="F925" t="s">
        <v>18</v>
      </c>
      <c r="G925" t="s">
        <v>116</v>
      </c>
      <c r="H925">
        <f t="shared" si="70"/>
        <v>240</v>
      </c>
      <c r="I925">
        <v>60</v>
      </c>
      <c r="J925">
        <v>78</v>
      </c>
      <c r="K925">
        <v>4</v>
      </c>
      <c r="L925" t="s">
        <v>1369</v>
      </c>
      <c r="M925">
        <v>21.84</v>
      </c>
      <c r="N925" t="s">
        <v>20</v>
      </c>
      <c r="O925">
        <v>312</v>
      </c>
      <c r="P925">
        <v>72</v>
      </c>
      <c r="Q925" s="2">
        <v>0.45694444444444443</v>
      </c>
      <c r="R925">
        <f t="shared" si="71"/>
        <v>312</v>
      </c>
      <c r="S925">
        <f t="shared" si="72"/>
        <v>8</v>
      </c>
      <c r="T925" t="str">
        <f t="shared" si="73"/>
        <v>Mar</v>
      </c>
      <c r="U925" t="str">
        <f t="shared" si="74"/>
        <v>2024</v>
      </c>
    </row>
    <row r="926" spans="1:21" x14ac:dyDescent="0.25">
      <c r="A926" s="1">
        <v>45359</v>
      </c>
      <c r="B926" t="s">
        <v>175</v>
      </c>
      <c r="C926" t="s">
        <v>91</v>
      </c>
      <c r="D926" t="s">
        <v>23</v>
      </c>
      <c r="E926" t="s">
        <v>28</v>
      </c>
      <c r="F926" t="s">
        <v>48</v>
      </c>
      <c r="G926" t="s">
        <v>167</v>
      </c>
      <c r="H926">
        <f t="shared" si="70"/>
        <v>475</v>
      </c>
      <c r="I926">
        <v>95</v>
      </c>
      <c r="J926">
        <v>124</v>
      </c>
      <c r="K926">
        <v>5</v>
      </c>
      <c r="L926" t="s">
        <v>1370</v>
      </c>
      <c r="M926">
        <v>92.625</v>
      </c>
      <c r="N926" t="s">
        <v>38</v>
      </c>
      <c r="O926">
        <v>617.5</v>
      </c>
      <c r="P926">
        <v>142.5</v>
      </c>
      <c r="Q926" s="2">
        <v>0.50694444444444442</v>
      </c>
      <c r="R926">
        <f t="shared" si="71"/>
        <v>620</v>
      </c>
      <c r="S926">
        <f t="shared" si="72"/>
        <v>8</v>
      </c>
      <c r="T926" t="str">
        <f t="shared" si="73"/>
        <v>Mar</v>
      </c>
      <c r="U926" t="str">
        <f t="shared" si="74"/>
        <v>2024</v>
      </c>
    </row>
    <row r="927" spans="1:21" x14ac:dyDescent="0.25">
      <c r="A927" s="1">
        <v>45359</v>
      </c>
      <c r="B927" t="s">
        <v>86</v>
      </c>
      <c r="C927" t="s">
        <v>22</v>
      </c>
      <c r="D927" t="s">
        <v>23</v>
      </c>
      <c r="E927" t="s">
        <v>17</v>
      </c>
      <c r="F927" t="s">
        <v>61</v>
      </c>
      <c r="G927" t="s">
        <v>62</v>
      </c>
      <c r="H927">
        <f t="shared" si="70"/>
        <v>5400</v>
      </c>
      <c r="I927">
        <v>900</v>
      </c>
      <c r="J927">
        <v>1170</v>
      </c>
      <c r="K927">
        <v>6</v>
      </c>
      <c r="L927" t="s">
        <v>1371</v>
      </c>
      <c r="M927">
        <v>117</v>
      </c>
      <c r="N927" t="s">
        <v>38</v>
      </c>
      <c r="O927">
        <v>6750</v>
      </c>
      <c r="P927">
        <v>1350</v>
      </c>
      <c r="Q927" s="2">
        <v>0.4381944444444445</v>
      </c>
      <c r="R927">
        <f t="shared" si="71"/>
        <v>7020</v>
      </c>
      <c r="S927">
        <f t="shared" si="72"/>
        <v>8</v>
      </c>
      <c r="T927" t="str">
        <f t="shared" si="73"/>
        <v>Mar</v>
      </c>
      <c r="U927" t="str">
        <f t="shared" si="74"/>
        <v>2024</v>
      </c>
    </row>
    <row r="928" spans="1:21" x14ac:dyDescent="0.25">
      <c r="A928" s="1">
        <v>45359</v>
      </c>
      <c r="B928" t="s">
        <v>63</v>
      </c>
      <c r="C928" t="s">
        <v>42</v>
      </c>
      <c r="D928" t="s">
        <v>16</v>
      </c>
      <c r="E928" t="s">
        <v>17</v>
      </c>
      <c r="F928" t="s">
        <v>61</v>
      </c>
      <c r="G928" t="s">
        <v>128</v>
      </c>
      <c r="H928">
        <f t="shared" si="70"/>
        <v>2100</v>
      </c>
      <c r="I928">
        <v>300</v>
      </c>
      <c r="J928">
        <v>390</v>
      </c>
      <c r="K928">
        <v>7</v>
      </c>
      <c r="L928" t="s">
        <v>1372</v>
      </c>
      <c r="M928">
        <v>100</v>
      </c>
      <c r="N928" t="s">
        <v>25</v>
      </c>
      <c r="O928">
        <v>2520</v>
      </c>
      <c r="P928">
        <v>420</v>
      </c>
      <c r="Q928" s="2">
        <v>0.5756944444444444</v>
      </c>
      <c r="R928">
        <f t="shared" si="71"/>
        <v>2730</v>
      </c>
      <c r="S928">
        <f t="shared" si="72"/>
        <v>8</v>
      </c>
      <c r="T928" t="str">
        <f t="shared" si="73"/>
        <v>Mar</v>
      </c>
      <c r="U928" t="str">
        <f t="shared" si="74"/>
        <v>2024</v>
      </c>
    </row>
    <row r="929" spans="1:21" x14ac:dyDescent="0.25">
      <c r="A929" s="1">
        <v>45359</v>
      </c>
      <c r="B929" t="s">
        <v>59</v>
      </c>
      <c r="C929" t="s">
        <v>27</v>
      </c>
      <c r="D929" t="s">
        <v>16</v>
      </c>
      <c r="E929" t="s">
        <v>17</v>
      </c>
      <c r="F929" t="s">
        <v>18</v>
      </c>
      <c r="G929" t="s">
        <v>151</v>
      </c>
      <c r="H929">
        <f t="shared" si="70"/>
        <v>42</v>
      </c>
      <c r="I929">
        <v>7</v>
      </c>
      <c r="J929">
        <v>9</v>
      </c>
      <c r="K929">
        <v>6</v>
      </c>
      <c r="L929" t="s">
        <v>1373</v>
      </c>
      <c r="M929">
        <v>2.73</v>
      </c>
      <c r="N929" t="s">
        <v>25</v>
      </c>
      <c r="O929">
        <v>54.6</v>
      </c>
      <c r="P929">
        <v>12.6</v>
      </c>
      <c r="Q929" s="2">
        <v>0.46527777777777773</v>
      </c>
      <c r="R929">
        <f t="shared" si="71"/>
        <v>54</v>
      </c>
      <c r="S929">
        <f t="shared" si="72"/>
        <v>8</v>
      </c>
      <c r="T929" t="str">
        <f t="shared" si="73"/>
        <v>Mar</v>
      </c>
      <c r="U929" t="str">
        <f t="shared" si="74"/>
        <v>2024</v>
      </c>
    </row>
    <row r="930" spans="1:21" x14ac:dyDescent="0.25">
      <c r="A930" s="1">
        <v>45359</v>
      </c>
      <c r="B930" t="s">
        <v>112</v>
      </c>
      <c r="C930" t="s">
        <v>27</v>
      </c>
      <c r="D930" t="s">
        <v>23</v>
      </c>
      <c r="E930" t="s">
        <v>17</v>
      </c>
      <c r="F930" t="s">
        <v>18</v>
      </c>
      <c r="G930" t="s">
        <v>56</v>
      </c>
      <c r="H930">
        <f t="shared" si="70"/>
        <v>1100</v>
      </c>
      <c r="I930">
        <v>550</v>
      </c>
      <c r="J930">
        <v>715</v>
      </c>
      <c r="K930">
        <v>2</v>
      </c>
      <c r="L930" t="s">
        <v>1374</v>
      </c>
      <c r="M930">
        <v>100</v>
      </c>
      <c r="N930" t="s">
        <v>38</v>
      </c>
      <c r="O930">
        <v>1375</v>
      </c>
      <c r="P930">
        <v>275</v>
      </c>
      <c r="Q930" s="2">
        <v>0.73472222222222217</v>
      </c>
      <c r="R930">
        <f t="shared" si="71"/>
        <v>1430</v>
      </c>
      <c r="S930">
        <f t="shared" si="72"/>
        <v>8</v>
      </c>
      <c r="T930" t="str">
        <f t="shared" si="73"/>
        <v>Mar</v>
      </c>
      <c r="U930" t="str">
        <f t="shared" si="74"/>
        <v>2024</v>
      </c>
    </row>
    <row r="931" spans="1:21" x14ac:dyDescent="0.25">
      <c r="A931" s="1">
        <v>45359</v>
      </c>
      <c r="B931" t="s">
        <v>44</v>
      </c>
      <c r="C931" t="s">
        <v>27</v>
      </c>
      <c r="D931" t="s">
        <v>23</v>
      </c>
      <c r="E931" t="s">
        <v>17</v>
      </c>
      <c r="F931" t="s">
        <v>61</v>
      </c>
      <c r="G931" t="s">
        <v>117</v>
      </c>
      <c r="H931">
        <f t="shared" si="70"/>
        <v>15000</v>
      </c>
      <c r="I931">
        <v>2500</v>
      </c>
      <c r="J931">
        <v>3250</v>
      </c>
      <c r="K931">
        <v>6</v>
      </c>
      <c r="L931" t="s">
        <v>1375</v>
      </c>
      <c r="M931">
        <v>325</v>
      </c>
      <c r="N931" t="s">
        <v>38</v>
      </c>
      <c r="O931">
        <v>18750</v>
      </c>
      <c r="P931">
        <v>3750</v>
      </c>
      <c r="Q931" s="2">
        <v>0.74583333333333324</v>
      </c>
      <c r="R931">
        <f t="shared" si="71"/>
        <v>19500</v>
      </c>
      <c r="S931">
        <f t="shared" si="72"/>
        <v>8</v>
      </c>
      <c r="T931" t="str">
        <f t="shared" si="73"/>
        <v>Mar</v>
      </c>
      <c r="U931" t="str">
        <f t="shared" si="74"/>
        <v>2024</v>
      </c>
    </row>
    <row r="932" spans="1:21" x14ac:dyDescent="0.25">
      <c r="A932" s="1">
        <v>45359</v>
      </c>
      <c r="B932" t="s">
        <v>77</v>
      </c>
      <c r="C932" t="s">
        <v>42</v>
      </c>
      <c r="D932" t="s">
        <v>16</v>
      </c>
      <c r="E932" t="s">
        <v>17</v>
      </c>
      <c r="F932" t="s">
        <v>45</v>
      </c>
      <c r="G932" t="s">
        <v>67</v>
      </c>
      <c r="H932">
        <f t="shared" si="70"/>
        <v>7000</v>
      </c>
      <c r="I932">
        <v>3500</v>
      </c>
      <c r="J932">
        <v>4550</v>
      </c>
      <c r="K932">
        <v>2</v>
      </c>
      <c r="L932" t="s">
        <v>1376</v>
      </c>
      <c r="M932">
        <v>455</v>
      </c>
      <c r="N932" t="s">
        <v>25</v>
      </c>
      <c r="O932">
        <v>9100</v>
      </c>
      <c r="P932">
        <v>2100</v>
      </c>
      <c r="Q932" s="2">
        <v>0.86875000000000002</v>
      </c>
      <c r="R932">
        <f t="shared" si="71"/>
        <v>9100</v>
      </c>
      <c r="S932">
        <f t="shared" si="72"/>
        <v>8</v>
      </c>
      <c r="T932" t="str">
        <f t="shared" si="73"/>
        <v>Mar</v>
      </c>
      <c r="U932" t="str">
        <f t="shared" si="74"/>
        <v>2024</v>
      </c>
    </row>
    <row r="933" spans="1:21" x14ac:dyDescent="0.25">
      <c r="A933" s="1">
        <v>45359</v>
      </c>
      <c r="B933" t="s">
        <v>99</v>
      </c>
      <c r="C933" t="s">
        <v>15</v>
      </c>
      <c r="D933" t="s">
        <v>23</v>
      </c>
      <c r="E933" t="s">
        <v>28</v>
      </c>
      <c r="F933" t="s">
        <v>45</v>
      </c>
      <c r="G933" t="s">
        <v>58</v>
      </c>
      <c r="H933">
        <f t="shared" si="70"/>
        <v>75000</v>
      </c>
      <c r="I933">
        <v>25000</v>
      </c>
      <c r="J933">
        <v>32500</v>
      </c>
      <c r="K933">
        <v>3</v>
      </c>
      <c r="L933" t="s">
        <v>1377</v>
      </c>
      <c r="M933">
        <v>4875</v>
      </c>
      <c r="N933" t="s">
        <v>20</v>
      </c>
      <c r="O933">
        <v>97500</v>
      </c>
      <c r="P933">
        <v>22500</v>
      </c>
      <c r="Q933" s="2">
        <v>0.80972222222222223</v>
      </c>
      <c r="R933">
        <f t="shared" si="71"/>
        <v>97500</v>
      </c>
      <c r="S933">
        <f t="shared" si="72"/>
        <v>8</v>
      </c>
      <c r="T933" t="str">
        <f t="shared" si="73"/>
        <v>Mar</v>
      </c>
      <c r="U933" t="str">
        <f t="shared" si="74"/>
        <v>2024</v>
      </c>
    </row>
    <row r="934" spans="1:21" x14ac:dyDescent="0.25">
      <c r="A934" s="1">
        <v>45359</v>
      </c>
      <c r="B934" t="s">
        <v>44</v>
      </c>
      <c r="C934" t="s">
        <v>27</v>
      </c>
      <c r="D934" t="s">
        <v>16</v>
      </c>
      <c r="E934" t="s">
        <v>17</v>
      </c>
      <c r="F934" t="s">
        <v>18</v>
      </c>
      <c r="G934" t="s">
        <v>51</v>
      </c>
      <c r="H934">
        <f t="shared" si="70"/>
        <v>300</v>
      </c>
      <c r="I934">
        <v>60</v>
      </c>
      <c r="J934">
        <v>78</v>
      </c>
      <c r="K934">
        <v>5</v>
      </c>
      <c r="L934" t="s">
        <v>1378</v>
      </c>
      <c r="M934">
        <v>19.5</v>
      </c>
      <c r="N934" t="s">
        <v>25</v>
      </c>
      <c r="O934">
        <v>390</v>
      </c>
      <c r="P934">
        <v>90</v>
      </c>
      <c r="Q934" s="2">
        <v>0.56458333333333333</v>
      </c>
      <c r="R934">
        <f t="shared" si="71"/>
        <v>390</v>
      </c>
      <c r="S934">
        <f t="shared" si="72"/>
        <v>8</v>
      </c>
      <c r="T934" t="str">
        <f t="shared" si="73"/>
        <v>Mar</v>
      </c>
      <c r="U934" t="str">
        <f t="shared" si="74"/>
        <v>2024</v>
      </c>
    </row>
    <row r="935" spans="1:21" x14ac:dyDescent="0.25">
      <c r="A935" s="1">
        <v>45359</v>
      </c>
      <c r="B935" t="s">
        <v>170</v>
      </c>
      <c r="C935" t="s">
        <v>91</v>
      </c>
      <c r="D935" t="s">
        <v>16</v>
      </c>
      <c r="E935" t="s">
        <v>17</v>
      </c>
      <c r="F935" t="s">
        <v>80</v>
      </c>
      <c r="G935" t="s">
        <v>141</v>
      </c>
      <c r="H935">
        <f t="shared" si="70"/>
        <v>250</v>
      </c>
      <c r="I935">
        <v>50</v>
      </c>
      <c r="J935">
        <v>65</v>
      </c>
      <c r="K935">
        <v>5</v>
      </c>
      <c r="L935" t="s">
        <v>1379</v>
      </c>
      <c r="M935">
        <v>16.25</v>
      </c>
      <c r="N935" t="s">
        <v>25</v>
      </c>
      <c r="O935">
        <v>325</v>
      </c>
      <c r="P935">
        <v>75</v>
      </c>
      <c r="Q935" s="2">
        <v>0.58680555555555558</v>
      </c>
      <c r="R935">
        <f t="shared" si="71"/>
        <v>325</v>
      </c>
      <c r="S935">
        <f t="shared" si="72"/>
        <v>8</v>
      </c>
      <c r="T935" t="str">
        <f t="shared" si="73"/>
        <v>Mar</v>
      </c>
      <c r="U935" t="str">
        <f t="shared" si="74"/>
        <v>2024</v>
      </c>
    </row>
    <row r="936" spans="1:21" x14ac:dyDescent="0.25">
      <c r="A936" s="1">
        <v>45359</v>
      </c>
      <c r="B936" t="s">
        <v>114</v>
      </c>
      <c r="C936" t="s">
        <v>115</v>
      </c>
      <c r="D936" t="s">
        <v>23</v>
      </c>
      <c r="E936" t="s">
        <v>28</v>
      </c>
      <c r="F936" t="s">
        <v>18</v>
      </c>
      <c r="G936" t="s">
        <v>121</v>
      </c>
      <c r="H936">
        <f t="shared" si="70"/>
        <v>220</v>
      </c>
      <c r="I936">
        <v>55</v>
      </c>
      <c r="J936">
        <v>72</v>
      </c>
      <c r="K936">
        <v>4</v>
      </c>
      <c r="L936" t="s">
        <v>1380</v>
      </c>
      <c r="M936">
        <v>28.6</v>
      </c>
      <c r="N936" t="s">
        <v>25</v>
      </c>
      <c r="O936">
        <v>286</v>
      </c>
      <c r="P936">
        <v>66</v>
      </c>
      <c r="Q936" s="2">
        <v>0.4861111111111111</v>
      </c>
      <c r="R936">
        <f t="shared" si="71"/>
        <v>288</v>
      </c>
      <c r="S936">
        <f t="shared" si="72"/>
        <v>8</v>
      </c>
      <c r="T936" t="str">
        <f t="shared" si="73"/>
        <v>Mar</v>
      </c>
      <c r="U936" t="str">
        <f t="shared" si="74"/>
        <v>2024</v>
      </c>
    </row>
    <row r="937" spans="1:21" x14ac:dyDescent="0.25">
      <c r="A937" s="1">
        <v>45359</v>
      </c>
      <c r="B937" t="s">
        <v>57</v>
      </c>
      <c r="C937" t="s">
        <v>27</v>
      </c>
      <c r="D937" t="s">
        <v>16</v>
      </c>
      <c r="E937" t="s">
        <v>17</v>
      </c>
      <c r="F937" t="s">
        <v>45</v>
      </c>
      <c r="G937" t="s">
        <v>54</v>
      </c>
      <c r="H937">
        <f t="shared" si="70"/>
        <v>2400</v>
      </c>
      <c r="I937">
        <v>800</v>
      </c>
      <c r="J937">
        <v>1040</v>
      </c>
      <c r="K937">
        <v>3</v>
      </c>
      <c r="L937" t="s">
        <v>1381</v>
      </c>
      <c r="M937">
        <v>104</v>
      </c>
      <c r="N937" t="s">
        <v>20</v>
      </c>
      <c r="O937">
        <v>3120</v>
      </c>
      <c r="P937">
        <v>720</v>
      </c>
      <c r="Q937" s="2">
        <v>0.51874999999999993</v>
      </c>
      <c r="R937">
        <f t="shared" si="71"/>
        <v>3120</v>
      </c>
      <c r="S937">
        <f t="shared" si="72"/>
        <v>8</v>
      </c>
      <c r="T937" t="str">
        <f t="shared" si="73"/>
        <v>Mar</v>
      </c>
      <c r="U937" t="str">
        <f t="shared" si="74"/>
        <v>2024</v>
      </c>
    </row>
    <row r="938" spans="1:21" x14ac:dyDescent="0.25">
      <c r="A938" s="1">
        <v>45359</v>
      </c>
      <c r="B938" t="s">
        <v>202</v>
      </c>
      <c r="C938" t="s">
        <v>22</v>
      </c>
      <c r="D938" t="s">
        <v>16</v>
      </c>
      <c r="E938" t="s">
        <v>17</v>
      </c>
      <c r="F938" t="s">
        <v>18</v>
      </c>
      <c r="G938" t="s">
        <v>121</v>
      </c>
      <c r="H938">
        <f t="shared" si="70"/>
        <v>220</v>
      </c>
      <c r="I938">
        <v>55</v>
      </c>
      <c r="J938">
        <v>72</v>
      </c>
      <c r="K938">
        <v>4</v>
      </c>
      <c r="L938" t="s">
        <v>1382</v>
      </c>
      <c r="M938">
        <v>14.3</v>
      </c>
      <c r="N938" t="s">
        <v>25</v>
      </c>
      <c r="O938">
        <v>286</v>
      </c>
      <c r="P938">
        <v>66</v>
      </c>
      <c r="Q938" s="2">
        <v>0.85</v>
      </c>
      <c r="R938">
        <f t="shared" si="71"/>
        <v>288</v>
      </c>
      <c r="S938">
        <f t="shared" si="72"/>
        <v>8</v>
      </c>
      <c r="T938" t="str">
        <f t="shared" si="73"/>
        <v>Mar</v>
      </c>
      <c r="U938" t="str">
        <f t="shared" si="74"/>
        <v>2024</v>
      </c>
    </row>
    <row r="939" spans="1:21" x14ac:dyDescent="0.25">
      <c r="A939" s="1">
        <v>45359</v>
      </c>
      <c r="B939" t="s">
        <v>123</v>
      </c>
      <c r="C939" t="s">
        <v>15</v>
      </c>
      <c r="D939" t="s">
        <v>16</v>
      </c>
      <c r="E939" t="s">
        <v>17</v>
      </c>
      <c r="F939" t="s">
        <v>29</v>
      </c>
      <c r="G939" t="s">
        <v>207</v>
      </c>
      <c r="H939">
        <f t="shared" si="70"/>
        <v>105</v>
      </c>
      <c r="I939">
        <v>35</v>
      </c>
      <c r="J939">
        <v>46</v>
      </c>
      <c r="K939">
        <v>3</v>
      </c>
      <c r="L939" t="s">
        <v>1383</v>
      </c>
      <c r="M939">
        <v>6.8250000000000002</v>
      </c>
      <c r="N939" t="s">
        <v>25</v>
      </c>
      <c r="O939">
        <v>136.5</v>
      </c>
      <c r="P939">
        <v>31.5</v>
      </c>
      <c r="Q939" s="2">
        <v>0.87430555555555556</v>
      </c>
      <c r="R939">
        <f t="shared" si="71"/>
        <v>138</v>
      </c>
      <c r="S939">
        <f t="shared" si="72"/>
        <v>8</v>
      </c>
      <c r="T939" t="str">
        <f t="shared" si="73"/>
        <v>Mar</v>
      </c>
      <c r="U939" t="str">
        <f t="shared" si="74"/>
        <v>2024</v>
      </c>
    </row>
    <row r="940" spans="1:21" x14ac:dyDescent="0.25">
      <c r="A940" s="1">
        <v>45359</v>
      </c>
      <c r="B940" t="s">
        <v>157</v>
      </c>
      <c r="C940" t="s">
        <v>15</v>
      </c>
      <c r="D940" t="s">
        <v>16</v>
      </c>
      <c r="E940" t="s">
        <v>17</v>
      </c>
      <c r="F940" t="s">
        <v>29</v>
      </c>
      <c r="G940" t="s">
        <v>178</v>
      </c>
      <c r="H940">
        <f t="shared" si="70"/>
        <v>1200</v>
      </c>
      <c r="I940">
        <v>200</v>
      </c>
      <c r="J940">
        <v>260</v>
      </c>
      <c r="K940">
        <v>6</v>
      </c>
      <c r="L940" t="s">
        <v>1384</v>
      </c>
      <c r="M940">
        <v>100</v>
      </c>
      <c r="N940" t="s">
        <v>38</v>
      </c>
      <c r="O940">
        <v>1560</v>
      </c>
      <c r="P940">
        <v>360</v>
      </c>
      <c r="Q940" s="2">
        <v>0.82500000000000007</v>
      </c>
      <c r="R940">
        <f t="shared" si="71"/>
        <v>1560</v>
      </c>
      <c r="S940">
        <f t="shared" si="72"/>
        <v>8</v>
      </c>
      <c r="T940" t="str">
        <f t="shared" si="73"/>
        <v>Mar</v>
      </c>
      <c r="U940" t="str">
        <f t="shared" si="74"/>
        <v>2024</v>
      </c>
    </row>
    <row r="941" spans="1:21" x14ac:dyDescent="0.25">
      <c r="A941" s="1">
        <v>45390</v>
      </c>
      <c r="B941" t="s">
        <v>109</v>
      </c>
      <c r="C941" t="s">
        <v>42</v>
      </c>
      <c r="D941" t="s">
        <v>23</v>
      </c>
      <c r="E941" t="s">
        <v>28</v>
      </c>
      <c r="F941" t="s">
        <v>80</v>
      </c>
      <c r="G941" t="s">
        <v>201</v>
      </c>
      <c r="H941">
        <f t="shared" si="70"/>
        <v>240</v>
      </c>
      <c r="I941">
        <v>30</v>
      </c>
      <c r="J941">
        <v>39</v>
      </c>
      <c r="K941">
        <v>8</v>
      </c>
      <c r="L941" t="s">
        <v>1385</v>
      </c>
      <c r="M941">
        <v>28.8</v>
      </c>
      <c r="N941" t="s">
        <v>25</v>
      </c>
      <c r="O941">
        <v>288</v>
      </c>
      <c r="P941">
        <v>48</v>
      </c>
      <c r="Q941" s="2">
        <v>0.4291666666666667</v>
      </c>
      <c r="R941">
        <f t="shared" si="71"/>
        <v>312</v>
      </c>
      <c r="S941">
        <f t="shared" si="72"/>
        <v>8</v>
      </c>
      <c r="T941" t="str">
        <f t="shared" si="73"/>
        <v>Apr</v>
      </c>
      <c r="U941" t="str">
        <f t="shared" si="74"/>
        <v>2024</v>
      </c>
    </row>
    <row r="942" spans="1:21" x14ac:dyDescent="0.25">
      <c r="A942" s="1">
        <v>45390</v>
      </c>
      <c r="B942" t="s">
        <v>41</v>
      </c>
      <c r="C942" t="s">
        <v>42</v>
      </c>
      <c r="D942" t="s">
        <v>16</v>
      </c>
      <c r="E942" t="s">
        <v>17</v>
      </c>
      <c r="F942" t="s">
        <v>18</v>
      </c>
      <c r="G942" t="s">
        <v>43</v>
      </c>
      <c r="H942">
        <f t="shared" si="70"/>
        <v>100</v>
      </c>
      <c r="I942">
        <v>20</v>
      </c>
      <c r="J942">
        <v>26</v>
      </c>
      <c r="K942">
        <v>5</v>
      </c>
      <c r="L942" t="s">
        <v>1386</v>
      </c>
      <c r="M942">
        <v>6.5</v>
      </c>
      <c r="N942" t="s">
        <v>25</v>
      </c>
      <c r="O942">
        <v>130</v>
      </c>
      <c r="P942">
        <v>30</v>
      </c>
      <c r="Q942" s="2">
        <v>0.68541666666666667</v>
      </c>
      <c r="R942">
        <f t="shared" si="71"/>
        <v>130</v>
      </c>
      <c r="S942">
        <f t="shared" si="72"/>
        <v>8</v>
      </c>
      <c r="T942" t="str">
        <f t="shared" si="73"/>
        <v>Apr</v>
      </c>
      <c r="U942" t="str">
        <f t="shared" si="74"/>
        <v>2024</v>
      </c>
    </row>
    <row r="943" spans="1:21" x14ac:dyDescent="0.25">
      <c r="A943" s="1">
        <v>45390</v>
      </c>
      <c r="B943" t="s">
        <v>204</v>
      </c>
      <c r="C943" t="s">
        <v>42</v>
      </c>
      <c r="D943" t="s">
        <v>16</v>
      </c>
      <c r="E943" t="s">
        <v>17</v>
      </c>
      <c r="F943" t="s">
        <v>61</v>
      </c>
      <c r="G943" t="s">
        <v>128</v>
      </c>
      <c r="H943">
        <f t="shared" si="70"/>
        <v>2700</v>
      </c>
      <c r="I943">
        <v>300</v>
      </c>
      <c r="J943">
        <v>390</v>
      </c>
      <c r="K943">
        <v>9</v>
      </c>
      <c r="L943" t="s">
        <v>1387</v>
      </c>
      <c r="M943">
        <v>100</v>
      </c>
      <c r="N943" t="s">
        <v>25</v>
      </c>
      <c r="O943">
        <v>3240</v>
      </c>
      <c r="P943">
        <v>540</v>
      </c>
      <c r="Q943" s="2">
        <v>0.71111111111111114</v>
      </c>
      <c r="R943">
        <f t="shared" si="71"/>
        <v>3510</v>
      </c>
      <c r="S943">
        <f t="shared" si="72"/>
        <v>8</v>
      </c>
      <c r="T943" t="str">
        <f t="shared" si="73"/>
        <v>Apr</v>
      </c>
      <c r="U943" t="str">
        <f t="shared" si="74"/>
        <v>2024</v>
      </c>
    </row>
    <row r="944" spans="1:21" x14ac:dyDescent="0.25">
      <c r="A944" s="1">
        <v>45390</v>
      </c>
      <c r="B944" t="s">
        <v>209</v>
      </c>
      <c r="C944" t="s">
        <v>27</v>
      </c>
      <c r="D944" t="s">
        <v>16</v>
      </c>
      <c r="E944" t="s">
        <v>28</v>
      </c>
      <c r="F944" t="s">
        <v>80</v>
      </c>
      <c r="G944" t="s">
        <v>212</v>
      </c>
      <c r="H944">
        <f t="shared" si="70"/>
        <v>80</v>
      </c>
      <c r="I944">
        <v>20</v>
      </c>
      <c r="J944">
        <v>26</v>
      </c>
      <c r="K944">
        <v>4</v>
      </c>
      <c r="L944" t="s">
        <v>1388</v>
      </c>
      <c r="M944">
        <v>7.28</v>
      </c>
      <c r="N944" t="s">
        <v>20</v>
      </c>
      <c r="O944">
        <v>104</v>
      </c>
      <c r="P944">
        <v>24</v>
      </c>
      <c r="Q944" s="2">
        <v>0.7597222222222223</v>
      </c>
      <c r="R944">
        <f t="shared" si="71"/>
        <v>104</v>
      </c>
      <c r="S944">
        <f t="shared" si="72"/>
        <v>8</v>
      </c>
      <c r="T944" t="str">
        <f t="shared" si="73"/>
        <v>Apr</v>
      </c>
      <c r="U944" t="str">
        <f t="shared" si="74"/>
        <v>2024</v>
      </c>
    </row>
    <row r="945" spans="1:21" x14ac:dyDescent="0.25">
      <c r="A945" s="1">
        <v>45390</v>
      </c>
      <c r="B945" t="s">
        <v>192</v>
      </c>
      <c r="C945" t="s">
        <v>91</v>
      </c>
      <c r="D945" t="s">
        <v>16</v>
      </c>
      <c r="E945" t="s">
        <v>17</v>
      </c>
      <c r="F945" t="s">
        <v>61</v>
      </c>
      <c r="G945" t="s">
        <v>103</v>
      </c>
      <c r="H945">
        <f t="shared" si="70"/>
        <v>700</v>
      </c>
      <c r="I945">
        <v>100</v>
      </c>
      <c r="J945">
        <v>130</v>
      </c>
      <c r="K945">
        <v>7</v>
      </c>
      <c r="L945" t="s">
        <v>1389</v>
      </c>
      <c r="M945">
        <v>43.75</v>
      </c>
      <c r="N945" t="s">
        <v>25</v>
      </c>
      <c r="O945">
        <v>875</v>
      </c>
      <c r="P945">
        <v>175</v>
      </c>
      <c r="Q945" s="2">
        <v>0.4465277777777778</v>
      </c>
      <c r="R945">
        <f t="shared" si="71"/>
        <v>910</v>
      </c>
      <c r="S945">
        <f t="shared" si="72"/>
        <v>8</v>
      </c>
      <c r="T945" t="str">
        <f t="shared" si="73"/>
        <v>Apr</v>
      </c>
      <c r="U945" t="str">
        <f t="shared" si="74"/>
        <v>2024</v>
      </c>
    </row>
    <row r="946" spans="1:21" x14ac:dyDescent="0.25">
      <c r="A946" s="1">
        <v>45390</v>
      </c>
      <c r="B946" t="s">
        <v>60</v>
      </c>
      <c r="C946" t="s">
        <v>27</v>
      </c>
      <c r="D946" t="s">
        <v>23</v>
      </c>
      <c r="E946" t="s">
        <v>17</v>
      </c>
      <c r="F946" t="s">
        <v>61</v>
      </c>
      <c r="G946" t="s">
        <v>110</v>
      </c>
      <c r="H946">
        <f t="shared" si="70"/>
        <v>5600</v>
      </c>
      <c r="I946">
        <v>800</v>
      </c>
      <c r="J946">
        <v>1040</v>
      </c>
      <c r="K946">
        <v>7</v>
      </c>
      <c r="L946" t="s">
        <v>1390</v>
      </c>
      <c r="M946">
        <v>104</v>
      </c>
      <c r="N946" t="s">
        <v>25</v>
      </c>
      <c r="O946">
        <v>6720</v>
      </c>
      <c r="P946">
        <v>1120</v>
      </c>
      <c r="Q946" s="2">
        <v>0.8125</v>
      </c>
      <c r="R946">
        <f t="shared" si="71"/>
        <v>7280</v>
      </c>
      <c r="S946">
        <f t="shared" si="72"/>
        <v>8</v>
      </c>
      <c r="T946" t="str">
        <f t="shared" si="73"/>
        <v>Apr</v>
      </c>
      <c r="U946" t="str">
        <f t="shared" si="74"/>
        <v>2024</v>
      </c>
    </row>
    <row r="947" spans="1:21" x14ac:dyDescent="0.25">
      <c r="A947" s="1">
        <v>45390</v>
      </c>
      <c r="B947" t="s">
        <v>176</v>
      </c>
      <c r="C947" t="s">
        <v>15</v>
      </c>
      <c r="D947" t="s">
        <v>16</v>
      </c>
      <c r="E947" t="s">
        <v>17</v>
      </c>
      <c r="F947" t="s">
        <v>61</v>
      </c>
      <c r="G947" t="s">
        <v>180</v>
      </c>
      <c r="H947">
        <f t="shared" si="70"/>
        <v>1800</v>
      </c>
      <c r="I947">
        <v>600</v>
      </c>
      <c r="J947">
        <v>780</v>
      </c>
      <c r="K947">
        <v>3</v>
      </c>
      <c r="L947" t="s">
        <v>1391</v>
      </c>
      <c r="M947">
        <v>100</v>
      </c>
      <c r="N947" t="s">
        <v>25</v>
      </c>
      <c r="O947">
        <v>2160</v>
      </c>
      <c r="P947">
        <v>360</v>
      </c>
      <c r="Q947" s="2">
        <v>0.62013888888888891</v>
      </c>
      <c r="R947">
        <f t="shared" si="71"/>
        <v>2340</v>
      </c>
      <c r="S947">
        <f t="shared" si="72"/>
        <v>8</v>
      </c>
      <c r="T947" t="str">
        <f t="shared" si="73"/>
        <v>Apr</v>
      </c>
      <c r="U947" t="str">
        <f t="shared" si="74"/>
        <v>2024</v>
      </c>
    </row>
    <row r="948" spans="1:21" x14ac:dyDescent="0.25">
      <c r="A948" s="1">
        <v>45390</v>
      </c>
      <c r="B948" t="s">
        <v>171</v>
      </c>
      <c r="C948" t="s">
        <v>22</v>
      </c>
      <c r="D948" t="s">
        <v>16</v>
      </c>
      <c r="E948" t="s">
        <v>17</v>
      </c>
      <c r="F948" t="s">
        <v>61</v>
      </c>
      <c r="G948" t="s">
        <v>103</v>
      </c>
      <c r="H948">
        <f t="shared" si="70"/>
        <v>200</v>
      </c>
      <c r="I948">
        <v>100</v>
      </c>
      <c r="J948">
        <v>130</v>
      </c>
      <c r="K948">
        <v>2</v>
      </c>
      <c r="L948" t="s">
        <v>1392</v>
      </c>
      <c r="M948">
        <v>25</v>
      </c>
      <c r="N948" t="s">
        <v>38</v>
      </c>
      <c r="O948">
        <v>250</v>
      </c>
      <c r="P948">
        <v>50</v>
      </c>
      <c r="Q948" s="2">
        <v>0.84305555555555556</v>
      </c>
      <c r="R948">
        <f t="shared" si="71"/>
        <v>260</v>
      </c>
      <c r="S948">
        <f t="shared" si="72"/>
        <v>8</v>
      </c>
      <c r="T948" t="str">
        <f t="shared" si="73"/>
        <v>Apr</v>
      </c>
      <c r="U948" t="str">
        <f t="shared" si="74"/>
        <v>2024</v>
      </c>
    </row>
    <row r="949" spans="1:21" x14ac:dyDescent="0.25">
      <c r="A949" s="1">
        <v>45390</v>
      </c>
      <c r="B949" t="s">
        <v>194</v>
      </c>
      <c r="C949" t="s">
        <v>115</v>
      </c>
      <c r="D949" t="s">
        <v>16</v>
      </c>
      <c r="E949" t="s">
        <v>17</v>
      </c>
      <c r="F949" t="s">
        <v>45</v>
      </c>
      <c r="G949" t="s">
        <v>58</v>
      </c>
      <c r="H949">
        <f t="shared" si="70"/>
        <v>125000</v>
      </c>
      <c r="I949">
        <v>25000</v>
      </c>
      <c r="J949">
        <v>32500</v>
      </c>
      <c r="K949">
        <v>5</v>
      </c>
      <c r="L949" t="s">
        <v>1393</v>
      </c>
      <c r="M949">
        <v>4875</v>
      </c>
      <c r="N949" t="s">
        <v>38</v>
      </c>
      <c r="O949">
        <v>162500</v>
      </c>
      <c r="P949">
        <v>37500</v>
      </c>
      <c r="Q949" s="2">
        <v>0.49374999999999997</v>
      </c>
      <c r="R949">
        <f t="shared" si="71"/>
        <v>162500</v>
      </c>
      <c r="S949">
        <f t="shared" si="72"/>
        <v>8</v>
      </c>
      <c r="T949" t="str">
        <f t="shared" si="73"/>
        <v>Apr</v>
      </c>
      <c r="U949" t="str">
        <f t="shared" si="74"/>
        <v>2024</v>
      </c>
    </row>
    <row r="950" spans="1:21" x14ac:dyDescent="0.25">
      <c r="A950" s="1">
        <v>45390</v>
      </c>
      <c r="B950" t="s">
        <v>95</v>
      </c>
      <c r="C950" t="s">
        <v>66</v>
      </c>
      <c r="D950" t="s">
        <v>16</v>
      </c>
      <c r="E950" t="s">
        <v>28</v>
      </c>
      <c r="F950" t="s">
        <v>45</v>
      </c>
      <c r="G950" t="s">
        <v>78</v>
      </c>
      <c r="H950">
        <f t="shared" si="70"/>
        <v>72000</v>
      </c>
      <c r="I950">
        <v>18000</v>
      </c>
      <c r="J950">
        <v>23400</v>
      </c>
      <c r="K950">
        <v>4</v>
      </c>
      <c r="L950" t="s">
        <v>1394</v>
      </c>
      <c r="M950">
        <v>3510</v>
      </c>
      <c r="N950" t="s">
        <v>20</v>
      </c>
      <c r="O950">
        <v>90000</v>
      </c>
      <c r="P950">
        <v>18000</v>
      </c>
      <c r="Q950" s="2">
        <v>0.59236111111111112</v>
      </c>
      <c r="R950">
        <f t="shared" si="71"/>
        <v>93600</v>
      </c>
      <c r="S950">
        <f t="shared" si="72"/>
        <v>8</v>
      </c>
      <c r="T950" t="str">
        <f t="shared" si="73"/>
        <v>Apr</v>
      </c>
      <c r="U950" t="str">
        <f t="shared" si="74"/>
        <v>2024</v>
      </c>
    </row>
    <row r="951" spans="1:21" x14ac:dyDescent="0.25">
      <c r="A951" s="1">
        <v>45390</v>
      </c>
      <c r="B951" t="s">
        <v>129</v>
      </c>
      <c r="C951" t="s">
        <v>27</v>
      </c>
      <c r="D951" t="s">
        <v>16</v>
      </c>
      <c r="E951" t="s">
        <v>17</v>
      </c>
      <c r="F951" t="s">
        <v>18</v>
      </c>
      <c r="G951" t="s">
        <v>121</v>
      </c>
      <c r="H951">
        <f t="shared" si="70"/>
        <v>440</v>
      </c>
      <c r="I951">
        <v>55</v>
      </c>
      <c r="J951">
        <v>72</v>
      </c>
      <c r="K951">
        <v>8</v>
      </c>
      <c r="L951" t="s">
        <v>1395</v>
      </c>
      <c r="M951">
        <v>27.5</v>
      </c>
      <c r="N951" t="s">
        <v>25</v>
      </c>
      <c r="O951">
        <v>550</v>
      </c>
      <c r="P951">
        <v>110</v>
      </c>
      <c r="Q951" s="2">
        <v>0.84236111111111101</v>
      </c>
      <c r="R951">
        <f t="shared" si="71"/>
        <v>576</v>
      </c>
      <c r="S951">
        <f t="shared" si="72"/>
        <v>8</v>
      </c>
      <c r="T951" t="str">
        <f t="shared" si="73"/>
        <v>Apr</v>
      </c>
      <c r="U951" t="str">
        <f t="shared" si="74"/>
        <v>2024</v>
      </c>
    </row>
    <row r="952" spans="1:21" x14ac:dyDescent="0.25">
      <c r="A952" s="1">
        <v>45390</v>
      </c>
      <c r="B952" t="s">
        <v>158</v>
      </c>
      <c r="C952" t="s">
        <v>27</v>
      </c>
      <c r="D952" t="s">
        <v>23</v>
      </c>
      <c r="E952" t="s">
        <v>17</v>
      </c>
      <c r="F952" t="s">
        <v>18</v>
      </c>
      <c r="G952" t="s">
        <v>32</v>
      </c>
      <c r="H952">
        <f t="shared" si="70"/>
        <v>300</v>
      </c>
      <c r="I952">
        <v>100</v>
      </c>
      <c r="J952">
        <v>130</v>
      </c>
      <c r="K952">
        <v>3</v>
      </c>
      <c r="L952" t="s">
        <v>1396</v>
      </c>
      <c r="M952">
        <v>46.8</v>
      </c>
      <c r="N952" t="s">
        <v>20</v>
      </c>
      <c r="O952">
        <v>390</v>
      </c>
      <c r="P952">
        <v>90</v>
      </c>
      <c r="Q952" s="2">
        <v>0.78055555555555556</v>
      </c>
      <c r="R952">
        <f t="shared" si="71"/>
        <v>390</v>
      </c>
      <c r="S952">
        <f t="shared" si="72"/>
        <v>8</v>
      </c>
      <c r="T952" t="str">
        <f t="shared" si="73"/>
        <v>Apr</v>
      </c>
      <c r="U952" t="str">
        <f t="shared" si="74"/>
        <v>2024</v>
      </c>
    </row>
    <row r="953" spans="1:21" x14ac:dyDescent="0.25">
      <c r="A953" s="1">
        <v>45390</v>
      </c>
      <c r="B953" t="s">
        <v>214</v>
      </c>
      <c r="C953" t="s">
        <v>66</v>
      </c>
      <c r="D953" t="s">
        <v>16</v>
      </c>
      <c r="E953" t="s">
        <v>17</v>
      </c>
      <c r="F953" t="s">
        <v>61</v>
      </c>
      <c r="G953" t="s">
        <v>180</v>
      </c>
      <c r="H953">
        <f t="shared" si="70"/>
        <v>2400</v>
      </c>
      <c r="I953">
        <v>600</v>
      </c>
      <c r="J953">
        <v>780</v>
      </c>
      <c r="K953">
        <v>4</v>
      </c>
      <c r="L953" t="s">
        <v>1397</v>
      </c>
      <c r="M953">
        <v>100</v>
      </c>
      <c r="N953" t="s">
        <v>20</v>
      </c>
      <c r="O953">
        <v>3000</v>
      </c>
      <c r="P953">
        <v>600</v>
      </c>
      <c r="Q953" s="2">
        <v>0.60138888888888886</v>
      </c>
      <c r="R953">
        <f t="shared" si="71"/>
        <v>3120</v>
      </c>
      <c r="S953">
        <f t="shared" si="72"/>
        <v>8</v>
      </c>
      <c r="T953" t="str">
        <f t="shared" si="73"/>
        <v>Apr</v>
      </c>
      <c r="U953" t="str">
        <f t="shared" si="74"/>
        <v>2024</v>
      </c>
    </row>
    <row r="954" spans="1:21" x14ac:dyDescent="0.25">
      <c r="A954" s="1">
        <v>45390</v>
      </c>
      <c r="B954" t="s">
        <v>192</v>
      </c>
      <c r="C954" t="s">
        <v>91</v>
      </c>
      <c r="D954" t="s">
        <v>16</v>
      </c>
      <c r="E954" t="s">
        <v>28</v>
      </c>
      <c r="F954" t="s">
        <v>18</v>
      </c>
      <c r="G954" t="s">
        <v>113</v>
      </c>
      <c r="H954">
        <f t="shared" si="70"/>
        <v>60</v>
      </c>
      <c r="I954">
        <v>20</v>
      </c>
      <c r="J954">
        <v>26</v>
      </c>
      <c r="K954">
        <v>3</v>
      </c>
      <c r="L954" t="s">
        <v>1398</v>
      </c>
      <c r="M954">
        <v>5.46</v>
      </c>
      <c r="N954" t="s">
        <v>20</v>
      </c>
      <c r="O954">
        <v>78</v>
      </c>
      <c r="P954">
        <v>18</v>
      </c>
      <c r="Q954" s="2">
        <v>0.52777777777777779</v>
      </c>
      <c r="R954">
        <f t="shared" si="71"/>
        <v>78</v>
      </c>
      <c r="S954">
        <f t="shared" si="72"/>
        <v>8</v>
      </c>
      <c r="T954" t="str">
        <f t="shared" si="73"/>
        <v>Apr</v>
      </c>
      <c r="U954" t="str">
        <f t="shared" si="74"/>
        <v>2024</v>
      </c>
    </row>
    <row r="955" spans="1:21" x14ac:dyDescent="0.25">
      <c r="A955" s="1">
        <v>45390</v>
      </c>
      <c r="B955" t="s">
        <v>93</v>
      </c>
      <c r="C955" t="s">
        <v>42</v>
      </c>
      <c r="D955" t="s">
        <v>23</v>
      </c>
      <c r="E955" t="s">
        <v>17</v>
      </c>
      <c r="F955" t="s">
        <v>18</v>
      </c>
      <c r="G955" t="s">
        <v>56</v>
      </c>
      <c r="H955">
        <f t="shared" si="70"/>
        <v>4400</v>
      </c>
      <c r="I955">
        <v>550</v>
      </c>
      <c r="J955">
        <v>715</v>
      </c>
      <c r="K955">
        <v>8</v>
      </c>
      <c r="L955" t="s">
        <v>1399</v>
      </c>
      <c r="M955">
        <v>100</v>
      </c>
      <c r="N955" t="s">
        <v>38</v>
      </c>
      <c r="O955">
        <v>5720</v>
      </c>
      <c r="P955">
        <v>1320</v>
      </c>
      <c r="Q955" s="2">
        <v>0.77986111111111101</v>
      </c>
      <c r="R955">
        <f t="shared" si="71"/>
        <v>5720</v>
      </c>
      <c r="S955">
        <f t="shared" si="72"/>
        <v>8</v>
      </c>
      <c r="T955" t="str">
        <f t="shared" si="73"/>
        <v>Apr</v>
      </c>
      <c r="U955" t="str">
        <f t="shared" si="74"/>
        <v>2024</v>
      </c>
    </row>
    <row r="956" spans="1:21" x14ac:dyDescent="0.25">
      <c r="A956" s="1">
        <v>45390</v>
      </c>
      <c r="B956" t="s">
        <v>205</v>
      </c>
      <c r="C956" t="s">
        <v>15</v>
      </c>
      <c r="D956" t="s">
        <v>16</v>
      </c>
      <c r="E956" t="s">
        <v>17</v>
      </c>
      <c r="F956" t="s">
        <v>18</v>
      </c>
      <c r="G956" t="s">
        <v>34</v>
      </c>
      <c r="H956">
        <f t="shared" si="70"/>
        <v>200</v>
      </c>
      <c r="I956">
        <v>40</v>
      </c>
      <c r="J956">
        <v>52</v>
      </c>
      <c r="K956">
        <v>5</v>
      </c>
      <c r="L956" t="s">
        <v>1400</v>
      </c>
      <c r="M956">
        <v>26</v>
      </c>
      <c r="N956" t="s">
        <v>38</v>
      </c>
      <c r="O956">
        <v>260</v>
      </c>
      <c r="P956">
        <v>60</v>
      </c>
      <c r="Q956" s="2">
        <v>0.55694444444444446</v>
      </c>
      <c r="R956">
        <f t="shared" si="71"/>
        <v>260</v>
      </c>
      <c r="S956">
        <f t="shared" si="72"/>
        <v>8</v>
      </c>
      <c r="T956" t="str">
        <f t="shared" si="73"/>
        <v>Apr</v>
      </c>
      <c r="U956" t="str">
        <f t="shared" si="74"/>
        <v>2024</v>
      </c>
    </row>
    <row r="957" spans="1:21" x14ac:dyDescent="0.25">
      <c r="A957" s="1">
        <v>45390</v>
      </c>
      <c r="B957" t="s">
        <v>72</v>
      </c>
      <c r="C957" t="s">
        <v>15</v>
      </c>
      <c r="D957" t="s">
        <v>16</v>
      </c>
      <c r="E957" t="s">
        <v>17</v>
      </c>
      <c r="F957" t="s">
        <v>18</v>
      </c>
      <c r="G957" t="s">
        <v>40</v>
      </c>
      <c r="H957">
        <f t="shared" si="70"/>
        <v>540</v>
      </c>
      <c r="I957">
        <v>90</v>
      </c>
      <c r="J957">
        <v>117</v>
      </c>
      <c r="K957">
        <v>6</v>
      </c>
      <c r="L957" t="s">
        <v>1401</v>
      </c>
      <c r="M957">
        <v>35.1</v>
      </c>
      <c r="N957" t="s">
        <v>25</v>
      </c>
      <c r="O957">
        <v>702</v>
      </c>
      <c r="P957">
        <v>162</v>
      </c>
      <c r="Q957" s="2">
        <v>0.58194444444444449</v>
      </c>
      <c r="R957">
        <f t="shared" si="71"/>
        <v>702</v>
      </c>
      <c r="S957">
        <f t="shared" si="72"/>
        <v>8</v>
      </c>
      <c r="T957" t="str">
        <f t="shared" si="73"/>
        <v>Apr</v>
      </c>
      <c r="U957" t="str">
        <f t="shared" si="74"/>
        <v>2024</v>
      </c>
    </row>
    <row r="958" spans="1:21" x14ac:dyDescent="0.25">
      <c r="A958" s="1">
        <v>45390</v>
      </c>
      <c r="B958" t="s">
        <v>157</v>
      </c>
      <c r="C958" t="s">
        <v>15</v>
      </c>
      <c r="D958" t="s">
        <v>23</v>
      </c>
      <c r="E958" t="s">
        <v>28</v>
      </c>
      <c r="F958" t="s">
        <v>45</v>
      </c>
      <c r="G958" t="s">
        <v>46</v>
      </c>
      <c r="H958">
        <f t="shared" si="70"/>
        <v>275000</v>
      </c>
      <c r="I958">
        <v>55000</v>
      </c>
      <c r="J958">
        <v>71500</v>
      </c>
      <c r="K958">
        <v>5</v>
      </c>
      <c r="L958" t="s">
        <v>1402</v>
      </c>
      <c r="M958">
        <v>10725</v>
      </c>
      <c r="N958" t="s">
        <v>38</v>
      </c>
      <c r="O958">
        <v>330000</v>
      </c>
      <c r="P958">
        <v>55000</v>
      </c>
      <c r="Q958" s="2">
        <v>0.48958333333333331</v>
      </c>
      <c r="R958">
        <f t="shared" si="71"/>
        <v>357500</v>
      </c>
      <c r="S958">
        <f t="shared" si="72"/>
        <v>8</v>
      </c>
      <c r="T958" t="str">
        <f t="shared" si="73"/>
        <v>Apr</v>
      </c>
      <c r="U958" t="str">
        <f t="shared" si="74"/>
        <v>2024</v>
      </c>
    </row>
    <row r="959" spans="1:21" x14ac:dyDescent="0.25">
      <c r="A959" s="1">
        <v>45390</v>
      </c>
      <c r="B959" t="s">
        <v>211</v>
      </c>
      <c r="C959" t="s">
        <v>91</v>
      </c>
      <c r="D959" t="s">
        <v>16</v>
      </c>
      <c r="E959" t="s">
        <v>28</v>
      </c>
      <c r="F959" t="s">
        <v>61</v>
      </c>
      <c r="G959" t="s">
        <v>62</v>
      </c>
      <c r="H959">
        <f t="shared" si="70"/>
        <v>2700</v>
      </c>
      <c r="I959">
        <v>900</v>
      </c>
      <c r="J959">
        <v>1170</v>
      </c>
      <c r="K959">
        <v>3</v>
      </c>
      <c r="L959" t="s">
        <v>1403</v>
      </c>
      <c r="M959">
        <v>117</v>
      </c>
      <c r="N959" t="s">
        <v>38</v>
      </c>
      <c r="O959">
        <v>3510</v>
      </c>
      <c r="P959">
        <v>810</v>
      </c>
      <c r="Q959" s="2">
        <v>0.49374999999999997</v>
      </c>
      <c r="R959">
        <f t="shared" si="71"/>
        <v>3510</v>
      </c>
      <c r="S959">
        <f t="shared" si="72"/>
        <v>8</v>
      </c>
      <c r="T959" t="str">
        <f t="shared" si="73"/>
        <v>Apr</v>
      </c>
      <c r="U959" t="str">
        <f t="shared" si="74"/>
        <v>2024</v>
      </c>
    </row>
    <row r="960" spans="1:21" x14ac:dyDescent="0.25">
      <c r="A960" s="1">
        <v>45390</v>
      </c>
      <c r="B960" t="s">
        <v>171</v>
      </c>
      <c r="C960" t="s">
        <v>22</v>
      </c>
      <c r="D960" t="s">
        <v>16</v>
      </c>
      <c r="E960" t="s">
        <v>17</v>
      </c>
      <c r="F960" t="s">
        <v>18</v>
      </c>
      <c r="G960" t="s">
        <v>40</v>
      </c>
      <c r="H960">
        <f t="shared" si="70"/>
        <v>900</v>
      </c>
      <c r="I960">
        <v>90</v>
      </c>
      <c r="J960">
        <v>117</v>
      </c>
      <c r="K960">
        <v>10</v>
      </c>
      <c r="L960" t="s">
        <v>1404</v>
      </c>
      <c r="M960">
        <v>100</v>
      </c>
      <c r="N960" t="s">
        <v>38</v>
      </c>
      <c r="O960">
        <v>1125</v>
      </c>
      <c r="P960">
        <v>225</v>
      </c>
      <c r="Q960" s="2">
        <v>0.71944444444444444</v>
      </c>
      <c r="R960">
        <f t="shared" si="71"/>
        <v>1170</v>
      </c>
      <c r="S960">
        <f t="shared" si="72"/>
        <v>8</v>
      </c>
      <c r="T960" t="str">
        <f t="shared" si="73"/>
        <v>Apr</v>
      </c>
      <c r="U960" t="str">
        <f t="shared" si="74"/>
        <v>2024</v>
      </c>
    </row>
    <row r="961" spans="1:21" x14ac:dyDescent="0.25">
      <c r="A961" s="1">
        <v>45390</v>
      </c>
      <c r="B961" t="s">
        <v>196</v>
      </c>
      <c r="C961" t="s">
        <v>53</v>
      </c>
      <c r="D961" t="s">
        <v>16</v>
      </c>
      <c r="E961" t="s">
        <v>28</v>
      </c>
      <c r="F961" t="s">
        <v>18</v>
      </c>
      <c r="G961" t="s">
        <v>56</v>
      </c>
      <c r="H961">
        <f t="shared" si="70"/>
        <v>2750</v>
      </c>
      <c r="I961">
        <v>550</v>
      </c>
      <c r="J961">
        <v>715</v>
      </c>
      <c r="K961">
        <v>5</v>
      </c>
      <c r="L961" t="s">
        <v>1405</v>
      </c>
      <c r="M961">
        <v>100</v>
      </c>
      <c r="N961" t="s">
        <v>20</v>
      </c>
      <c r="O961">
        <v>3162.5</v>
      </c>
      <c r="P961">
        <v>412.5</v>
      </c>
      <c r="Q961" s="2">
        <v>0.66319444444444442</v>
      </c>
      <c r="R961">
        <f t="shared" si="71"/>
        <v>3575</v>
      </c>
      <c r="S961">
        <f t="shared" si="72"/>
        <v>8</v>
      </c>
      <c r="T961" t="str">
        <f t="shared" si="73"/>
        <v>Apr</v>
      </c>
      <c r="U961" t="str">
        <f t="shared" si="74"/>
        <v>2024</v>
      </c>
    </row>
    <row r="962" spans="1:21" x14ac:dyDescent="0.25">
      <c r="A962" s="1">
        <v>45390</v>
      </c>
      <c r="B962" t="s">
        <v>166</v>
      </c>
      <c r="C962" t="s">
        <v>15</v>
      </c>
      <c r="D962" t="s">
        <v>16</v>
      </c>
      <c r="E962" t="s">
        <v>28</v>
      </c>
      <c r="F962" t="s">
        <v>18</v>
      </c>
      <c r="G962" t="s">
        <v>113</v>
      </c>
      <c r="H962">
        <f t="shared" si="70"/>
        <v>60</v>
      </c>
      <c r="I962">
        <v>20</v>
      </c>
      <c r="J962">
        <v>26</v>
      </c>
      <c r="K962">
        <v>3</v>
      </c>
      <c r="L962" t="s">
        <v>1406</v>
      </c>
      <c r="M962">
        <v>3.9</v>
      </c>
      <c r="N962" t="s">
        <v>25</v>
      </c>
      <c r="O962">
        <v>78</v>
      </c>
      <c r="P962">
        <v>18</v>
      </c>
      <c r="Q962" s="2">
        <v>0.50486111111111109</v>
      </c>
      <c r="R962">
        <f t="shared" si="71"/>
        <v>78</v>
      </c>
      <c r="S962">
        <f t="shared" si="72"/>
        <v>8</v>
      </c>
      <c r="T962" t="str">
        <f t="shared" si="73"/>
        <v>Apr</v>
      </c>
      <c r="U962" t="str">
        <f t="shared" si="74"/>
        <v>2024</v>
      </c>
    </row>
    <row r="963" spans="1:21" x14ac:dyDescent="0.25">
      <c r="A963" s="1">
        <v>45390</v>
      </c>
      <c r="B963" t="s">
        <v>206</v>
      </c>
      <c r="C963" t="s">
        <v>22</v>
      </c>
      <c r="D963" t="s">
        <v>16</v>
      </c>
      <c r="E963" t="s">
        <v>28</v>
      </c>
      <c r="F963" t="s">
        <v>45</v>
      </c>
      <c r="G963" t="s">
        <v>71</v>
      </c>
      <c r="H963">
        <f t="shared" ref="H963:H1026" si="75">I963*K963</f>
        <v>8800</v>
      </c>
      <c r="I963">
        <v>2200</v>
      </c>
      <c r="J963">
        <v>2860</v>
      </c>
      <c r="K963">
        <v>4</v>
      </c>
      <c r="L963" t="s">
        <v>1407</v>
      </c>
      <c r="M963">
        <v>286</v>
      </c>
      <c r="N963" t="s">
        <v>25</v>
      </c>
      <c r="O963">
        <v>10560</v>
      </c>
      <c r="P963">
        <v>1760</v>
      </c>
      <c r="Q963" s="2">
        <v>0.62986111111111109</v>
      </c>
      <c r="R963">
        <f t="shared" ref="R963:R1026" si="76">J963*K963</f>
        <v>11440</v>
      </c>
      <c r="S963">
        <f t="shared" ref="S963:S1026" si="77">DAY(A963)</f>
        <v>8</v>
      </c>
      <c r="T963" t="str">
        <f t="shared" ref="T963:T1026" si="78">TEXT(A963,"mmm")</f>
        <v>Apr</v>
      </c>
      <c r="U963" t="str">
        <f t="shared" ref="U963:U1026" si="79">TEXT(A963,"yyy")</f>
        <v>2024</v>
      </c>
    </row>
    <row r="964" spans="1:21" x14ac:dyDescent="0.25">
      <c r="A964" s="1">
        <v>45390</v>
      </c>
      <c r="B964" t="s">
        <v>222</v>
      </c>
      <c r="C964" t="s">
        <v>15</v>
      </c>
      <c r="D964" t="s">
        <v>23</v>
      </c>
      <c r="E964" t="s">
        <v>17</v>
      </c>
      <c r="F964" t="s">
        <v>29</v>
      </c>
      <c r="G964" t="s">
        <v>207</v>
      </c>
      <c r="H964">
        <f t="shared" si="75"/>
        <v>210</v>
      </c>
      <c r="I964">
        <v>35</v>
      </c>
      <c r="J964">
        <v>46</v>
      </c>
      <c r="K964">
        <v>6</v>
      </c>
      <c r="L964" t="s">
        <v>1408</v>
      </c>
      <c r="M964">
        <v>40.950000000000003</v>
      </c>
      <c r="N964" t="s">
        <v>38</v>
      </c>
      <c r="O964">
        <v>273</v>
      </c>
      <c r="P964">
        <v>63</v>
      </c>
      <c r="Q964" s="2">
        <v>0.64513888888888882</v>
      </c>
      <c r="R964">
        <f t="shared" si="76"/>
        <v>276</v>
      </c>
      <c r="S964">
        <f t="shared" si="77"/>
        <v>8</v>
      </c>
      <c r="T964" t="str">
        <f t="shared" si="78"/>
        <v>Apr</v>
      </c>
      <c r="U964" t="str">
        <f t="shared" si="79"/>
        <v>2024</v>
      </c>
    </row>
    <row r="965" spans="1:21" x14ac:dyDescent="0.25">
      <c r="A965" s="1">
        <v>45390</v>
      </c>
      <c r="B965" t="s">
        <v>142</v>
      </c>
      <c r="C965" t="s">
        <v>115</v>
      </c>
      <c r="D965" t="s">
        <v>23</v>
      </c>
      <c r="E965" t="s">
        <v>28</v>
      </c>
      <c r="F965" t="s">
        <v>18</v>
      </c>
      <c r="G965" t="s">
        <v>130</v>
      </c>
      <c r="H965">
        <f t="shared" si="75"/>
        <v>225</v>
      </c>
      <c r="I965">
        <v>45</v>
      </c>
      <c r="J965">
        <v>59</v>
      </c>
      <c r="K965">
        <v>5</v>
      </c>
      <c r="L965" t="s">
        <v>1409</v>
      </c>
      <c r="M965">
        <v>33.75</v>
      </c>
      <c r="N965" t="s">
        <v>20</v>
      </c>
      <c r="O965">
        <v>281.25</v>
      </c>
      <c r="P965">
        <v>56.25</v>
      </c>
      <c r="Q965" s="2">
        <v>0.78125</v>
      </c>
      <c r="R965">
        <f t="shared" si="76"/>
        <v>295</v>
      </c>
      <c r="S965">
        <f t="shared" si="77"/>
        <v>8</v>
      </c>
      <c r="T965" t="str">
        <f t="shared" si="78"/>
        <v>Apr</v>
      </c>
      <c r="U965" t="str">
        <f t="shared" si="79"/>
        <v>2024</v>
      </c>
    </row>
    <row r="966" spans="1:21" x14ac:dyDescent="0.25">
      <c r="A966" s="1">
        <v>45420</v>
      </c>
      <c r="B966" t="s">
        <v>163</v>
      </c>
      <c r="C966" t="s">
        <v>15</v>
      </c>
      <c r="D966" t="s">
        <v>16</v>
      </c>
      <c r="E966" t="s">
        <v>28</v>
      </c>
      <c r="F966" t="s">
        <v>61</v>
      </c>
      <c r="G966" t="s">
        <v>128</v>
      </c>
      <c r="H966">
        <f t="shared" si="75"/>
        <v>1500</v>
      </c>
      <c r="I966">
        <v>300</v>
      </c>
      <c r="J966">
        <v>390</v>
      </c>
      <c r="K966">
        <v>5</v>
      </c>
      <c r="L966" t="s">
        <v>1410</v>
      </c>
      <c r="M966">
        <v>100</v>
      </c>
      <c r="N966" t="s">
        <v>20</v>
      </c>
      <c r="O966">
        <v>1950</v>
      </c>
      <c r="P966">
        <v>450</v>
      </c>
      <c r="Q966" s="2">
        <v>0.64097222222222217</v>
      </c>
      <c r="R966">
        <f t="shared" si="76"/>
        <v>1950</v>
      </c>
      <c r="S966">
        <f t="shared" si="77"/>
        <v>8</v>
      </c>
      <c r="T966" t="str">
        <f t="shared" si="78"/>
        <v>May</v>
      </c>
      <c r="U966" t="str">
        <f t="shared" si="79"/>
        <v>2024</v>
      </c>
    </row>
    <row r="967" spans="1:21" x14ac:dyDescent="0.25">
      <c r="A967" s="1">
        <v>45420</v>
      </c>
      <c r="B967" t="s">
        <v>75</v>
      </c>
      <c r="C967" t="s">
        <v>27</v>
      </c>
      <c r="D967" t="s">
        <v>16</v>
      </c>
      <c r="E967" t="s">
        <v>28</v>
      </c>
      <c r="F967" t="s">
        <v>80</v>
      </c>
      <c r="G967" t="s">
        <v>201</v>
      </c>
      <c r="H967">
        <f t="shared" si="75"/>
        <v>120</v>
      </c>
      <c r="I967">
        <v>30</v>
      </c>
      <c r="J967">
        <v>39</v>
      </c>
      <c r="K967">
        <v>4</v>
      </c>
      <c r="L967" t="s">
        <v>1411</v>
      </c>
      <c r="M967">
        <v>10.92</v>
      </c>
      <c r="N967" t="s">
        <v>20</v>
      </c>
      <c r="O967">
        <v>156</v>
      </c>
      <c r="P967">
        <v>36</v>
      </c>
      <c r="Q967" s="2">
        <v>0.85902777777777783</v>
      </c>
      <c r="R967">
        <f t="shared" si="76"/>
        <v>156</v>
      </c>
      <c r="S967">
        <f t="shared" si="77"/>
        <v>8</v>
      </c>
      <c r="T967" t="str">
        <f t="shared" si="78"/>
        <v>May</v>
      </c>
      <c r="U967" t="str">
        <f t="shared" si="79"/>
        <v>2024</v>
      </c>
    </row>
    <row r="968" spans="1:21" x14ac:dyDescent="0.25">
      <c r="A968" s="1">
        <v>45420</v>
      </c>
      <c r="B968" t="s">
        <v>154</v>
      </c>
      <c r="C968" t="s">
        <v>27</v>
      </c>
      <c r="D968" t="s">
        <v>16</v>
      </c>
      <c r="E968" t="s">
        <v>28</v>
      </c>
      <c r="F968" t="s">
        <v>18</v>
      </c>
      <c r="G968" t="s">
        <v>116</v>
      </c>
      <c r="H968">
        <f t="shared" si="75"/>
        <v>60</v>
      </c>
      <c r="I968">
        <v>60</v>
      </c>
      <c r="J968">
        <v>78</v>
      </c>
      <c r="K968">
        <v>1</v>
      </c>
      <c r="L968" t="s">
        <v>1412</v>
      </c>
      <c r="M968">
        <v>3.75</v>
      </c>
      <c r="N968" t="s">
        <v>25</v>
      </c>
      <c r="O968">
        <v>75</v>
      </c>
      <c r="P968">
        <v>15</v>
      </c>
      <c r="Q968" s="2">
        <v>0.6118055555555556</v>
      </c>
      <c r="R968">
        <f t="shared" si="76"/>
        <v>78</v>
      </c>
      <c r="S968">
        <f t="shared" si="77"/>
        <v>8</v>
      </c>
      <c r="T968" t="str">
        <f t="shared" si="78"/>
        <v>May</v>
      </c>
      <c r="U968" t="str">
        <f t="shared" si="79"/>
        <v>2024</v>
      </c>
    </row>
    <row r="969" spans="1:21" x14ac:dyDescent="0.25">
      <c r="A969" s="1">
        <v>45420</v>
      </c>
      <c r="B969" t="s">
        <v>104</v>
      </c>
      <c r="C969" t="s">
        <v>15</v>
      </c>
      <c r="D969" t="s">
        <v>16</v>
      </c>
      <c r="E969" t="s">
        <v>28</v>
      </c>
      <c r="F969" t="s">
        <v>45</v>
      </c>
      <c r="G969" t="s">
        <v>67</v>
      </c>
      <c r="H969">
        <f t="shared" si="75"/>
        <v>3500</v>
      </c>
      <c r="I969">
        <v>3500</v>
      </c>
      <c r="J969">
        <v>4550</v>
      </c>
      <c r="K969">
        <v>1</v>
      </c>
      <c r="L969" t="s">
        <v>1413</v>
      </c>
      <c r="M969">
        <v>437.5</v>
      </c>
      <c r="N969" t="s">
        <v>38</v>
      </c>
      <c r="O969">
        <v>4375</v>
      </c>
      <c r="P969">
        <v>875</v>
      </c>
      <c r="Q969" s="2">
        <v>0.76250000000000007</v>
      </c>
      <c r="R969">
        <f t="shared" si="76"/>
        <v>4550</v>
      </c>
      <c r="S969">
        <f t="shared" si="77"/>
        <v>8</v>
      </c>
      <c r="T969" t="str">
        <f t="shared" si="78"/>
        <v>May</v>
      </c>
      <c r="U969" t="str">
        <f t="shared" si="79"/>
        <v>2024</v>
      </c>
    </row>
    <row r="970" spans="1:21" x14ac:dyDescent="0.25">
      <c r="A970" s="1">
        <v>45420</v>
      </c>
      <c r="B970" t="s">
        <v>200</v>
      </c>
      <c r="C970" t="s">
        <v>27</v>
      </c>
      <c r="D970" t="s">
        <v>16</v>
      </c>
      <c r="E970" t="s">
        <v>17</v>
      </c>
      <c r="F970" t="s">
        <v>18</v>
      </c>
      <c r="G970" t="s">
        <v>19</v>
      </c>
      <c r="H970">
        <f t="shared" si="75"/>
        <v>1250</v>
      </c>
      <c r="I970">
        <v>250</v>
      </c>
      <c r="J970">
        <v>325</v>
      </c>
      <c r="K970">
        <v>5</v>
      </c>
      <c r="L970" t="s">
        <v>1414</v>
      </c>
      <c r="M970">
        <v>100</v>
      </c>
      <c r="N970" t="s">
        <v>38</v>
      </c>
      <c r="O970">
        <v>1625</v>
      </c>
      <c r="P970">
        <v>375</v>
      </c>
      <c r="Q970" s="2">
        <v>0.64374999999999993</v>
      </c>
      <c r="R970">
        <f t="shared" si="76"/>
        <v>1625</v>
      </c>
      <c r="S970">
        <f t="shared" si="77"/>
        <v>8</v>
      </c>
      <c r="T970" t="str">
        <f t="shared" si="78"/>
        <v>May</v>
      </c>
      <c r="U970" t="str">
        <f t="shared" si="79"/>
        <v>2024</v>
      </c>
    </row>
    <row r="971" spans="1:21" x14ac:dyDescent="0.25">
      <c r="A971" s="1">
        <v>45420</v>
      </c>
      <c r="B971" t="s">
        <v>39</v>
      </c>
      <c r="C971" t="s">
        <v>27</v>
      </c>
      <c r="D971" t="s">
        <v>16</v>
      </c>
      <c r="E971" t="s">
        <v>17</v>
      </c>
      <c r="F971" t="s">
        <v>80</v>
      </c>
      <c r="G971" t="s">
        <v>231</v>
      </c>
      <c r="H971">
        <f t="shared" si="75"/>
        <v>1250</v>
      </c>
      <c r="I971">
        <v>250</v>
      </c>
      <c r="J971">
        <v>325</v>
      </c>
      <c r="K971">
        <v>5</v>
      </c>
      <c r="L971" t="s">
        <v>1415</v>
      </c>
      <c r="M971">
        <v>100</v>
      </c>
      <c r="N971" t="s">
        <v>38</v>
      </c>
      <c r="O971">
        <v>1562.5</v>
      </c>
      <c r="P971">
        <v>312.5</v>
      </c>
      <c r="Q971" s="2">
        <v>0.53819444444444442</v>
      </c>
      <c r="R971">
        <f t="shared" si="76"/>
        <v>1625</v>
      </c>
      <c r="S971">
        <f t="shared" si="77"/>
        <v>8</v>
      </c>
      <c r="T971" t="str">
        <f t="shared" si="78"/>
        <v>May</v>
      </c>
      <c r="U971" t="str">
        <f t="shared" si="79"/>
        <v>2024</v>
      </c>
    </row>
    <row r="972" spans="1:21" x14ac:dyDescent="0.25">
      <c r="A972" s="1">
        <v>45420</v>
      </c>
      <c r="B972" t="s">
        <v>118</v>
      </c>
      <c r="C972" t="s">
        <v>27</v>
      </c>
      <c r="D972" t="s">
        <v>16</v>
      </c>
      <c r="E972" t="s">
        <v>17</v>
      </c>
      <c r="F972" t="s">
        <v>61</v>
      </c>
      <c r="G972" t="s">
        <v>108</v>
      </c>
      <c r="H972">
        <f t="shared" si="75"/>
        <v>15000</v>
      </c>
      <c r="I972">
        <v>1500</v>
      </c>
      <c r="J972">
        <v>1950</v>
      </c>
      <c r="K972">
        <v>10</v>
      </c>
      <c r="L972" t="s">
        <v>1416</v>
      </c>
      <c r="M972">
        <v>195</v>
      </c>
      <c r="N972" t="s">
        <v>38</v>
      </c>
      <c r="O972">
        <v>18750</v>
      </c>
      <c r="P972">
        <v>3750</v>
      </c>
      <c r="Q972" s="2">
        <v>0.75138888888888899</v>
      </c>
      <c r="R972">
        <f t="shared" si="76"/>
        <v>19500</v>
      </c>
      <c r="S972">
        <f t="shared" si="77"/>
        <v>8</v>
      </c>
      <c r="T972" t="str">
        <f t="shared" si="78"/>
        <v>May</v>
      </c>
      <c r="U972" t="str">
        <f t="shared" si="79"/>
        <v>2024</v>
      </c>
    </row>
    <row r="973" spans="1:21" x14ac:dyDescent="0.25">
      <c r="A973" s="1">
        <v>45420</v>
      </c>
      <c r="B973" t="s">
        <v>166</v>
      </c>
      <c r="C973" t="s">
        <v>15</v>
      </c>
      <c r="D973" t="s">
        <v>23</v>
      </c>
      <c r="E973" t="s">
        <v>28</v>
      </c>
      <c r="F973" t="s">
        <v>29</v>
      </c>
      <c r="G973" t="s">
        <v>138</v>
      </c>
      <c r="H973">
        <f t="shared" si="75"/>
        <v>350</v>
      </c>
      <c r="I973">
        <v>50</v>
      </c>
      <c r="J973">
        <v>65</v>
      </c>
      <c r="K973">
        <v>7</v>
      </c>
      <c r="L973" t="s">
        <v>1417</v>
      </c>
      <c r="M973">
        <v>54.6</v>
      </c>
      <c r="N973" t="s">
        <v>20</v>
      </c>
      <c r="O973">
        <v>455</v>
      </c>
      <c r="P973">
        <v>105</v>
      </c>
      <c r="Q973" s="2">
        <v>0.8222222222222223</v>
      </c>
      <c r="R973">
        <f t="shared" si="76"/>
        <v>455</v>
      </c>
      <c r="S973">
        <f t="shared" si="77"/>
        <v>8</v>
      </c>
      <c r="T973" t="str">
        <f t="shared" si="78"/>
        <v>May</v>
      </c>
      <c r="U973" t="str">
        <f t="shared" si="79"/>
        <v>2024</v>
      </c>
    </row>
    <row r="974" spans="1:21" x14ac:dyDescent="0.25">
      <c r="A974" s="1">
        <v>45420</v>
      </c>
      <c r="B974" t="s">
        <v>162</v>
      </c>
      <c r="C974" t="s">
        <v>15</v>
      </c>
      <c r="D974" t="s">
        <v>16</v>
      </c>
      <c r="E974" t="s">
        <v>17</v>
      </c>
      <c r="F974" t="s">
        <v>80</v>
      </c>
      <c r="G974" t="s">
        <v>143</v>
      </c>
      <c r="H974">
        <f t="shared" si="75"/>
        <v>15</v>
      </c>
      <c r="I974">
        <v>3</v>
      </c>
      <c r="J974">
        <v>4</v>
      </c>
      <c r="K974">
        <v>5</v>
      </c>
      <c r="L974" t="s">
        <v>1418</v>
      </c>
      <c r="M974">
        <v>1.2075</v>
      </c>
      <c r="N974" t="s">
        <v>20</v>
      </c>
      <c r="O974">
        <v>17.25</v>
      </c>
      <c r="P974">
        <v>2.25</v>
      </c>
      <c r="Q974" s="2">
        <v>0.48333333333333334</v>
      </c>
      <c r="R974">
        <f t="shared" si="76"/>
        <v>20</v>
      </c>
      <c r="S974">
        <f t="shared" si="77"/>
        <v>8</v>
      </c>
      <c r="T974" t="str">
        <f t="shared" si="78"/>
        <v>May</v>
      </c>
      <c r="U974" t="str">
        <f t="shared" si="79"/>
        <v>2024</v>
      </c>
    </row>
    <row r="975" spans="1:21" x14ac:dyDescent="0.25">
      <c r="A975" s="1">
        <v>45420</v>
      </c>
      <c r="B975" t="s">
        <v>59</v>
      </c>
      <c r="C975" t="s">
        <v>27</v>
      </c>
      <c r="D975" t="s">
        <v>16</v>
      </c>
      <c r="E975" t="s">
        <v>17</v>
      </c>
      <c r="F975" t="s">
        <v>18</v>
      </c>
      <c r="G975" t="s">
        <v>34</v>
      </c>
      <c r="H975">
        <f t="shared" si="75"/>
        <v>280</v>
      </c>
      <c r="I975">
        <v>40</v>
      </c>
      <c r="J975">
        <v>52</v>
      </c>
      <c r="K975">
        <v>7</v>
      </c>
      <c r="L975" t="s">
        <v>1419</v>
      </c>
      <c r="M975">
        <v>18.2</v>
      </c>
      <c r="N975" t="s">
        <v>25</v>
      </c>
      <c r="O975">
        <v>364</v>
      </c>
      <c r="P975">
        <v>84</v>
      </c>
      <c r="Q975" s="2">
        <v>0.57708333333333328</v>
      </c>
      <c r="R975">
        <f t="shared" si="76"/>
        <v>364</v>
      </c>
      <c r="S975">
        <f t="shared" si="77"/>
        <v>8</v>
      </c>
      <c r="T975" t="str">
        <f t="shared" si="78"/>
        <v>May</v>
      </c>
      <c r="U975" t="str">
        <f t="shared" si="79"/>
        <v>2024</v>
      </c>
    </row>
    <row r="976" spans="1:21" x14ac:dyDescent="0.25">
      <c r="A976" s="1">
        <v>45420</v>
      </c>
      <c r="B976" t="s">
        <v>105</v>
      </c>
      <c r="C976" t="s">
        <v>91</v>
      </c>
      <c r="D976" t="s">
        <v>16</v>
      </c>
      <c r="E976" t="s">
        <v>28</v>
      </c>
      <c r="F976" t="s">
        <v>18</v>
      </c>
      <c r="G976" t="s">
        <v>116</v>
      </c>
      <c r="H976">
        <f t="shared" si="75"/>
        <v>540</v>
      </c>
      <c r="I976">
        <v>60</v>
      </c>
      <c r="J976">
        <v>78</v>
      </c>
      <c r="K976">
        <v>9</v>
      </c>
      <c r="L976" t="s">
        <v>1420</v>
      </c>
      <c r="M976">
        <v>35.1</v>
      </c>
      <c r="N976" t="s">
        <v>25</v>
      </c>
      <c r="O976">
        <v>702</v>
      </c>
      <c r="P976">
        <v>162</v>
      </c>
      <c r="Q976" s="2">
        <v>0.63680555555555551</v>
      </c>
      <c r="R976">
        <f t="shared" si="76"/>
        <v>702</v>
      </c>
      <c r="S976">
        <f t="shared" si="77"/>
        <v>8</v>
      </c>
      <c r="T976" t="str">
        <f t="shared" si="78"/>
        <v>May</v>
      </c>
      <c r="U976" t="str">
        <f t="shared" si="79"/>
        <v>2024</v>
      </c>
    </row>
    <row r="977" spans="1:21" x14ac:dyDescent="0.25">
      <c r="A977" s="1">
        <v>45420</v>
      </c>
      <c r="B977" t="s">
        <v>146</v>
      </c>
      <c r="C977" t="s">
        <v>27</v>
      </c>
      <c r="D977" t="s">
        <v>23</v>
      </c>
      <c r="E977" t="s">
        <v>17</v>
      </c>
      <c r="F977" t="s">
        <v>18</v>
      </c>
      <c r="G977" t="s">
        <v>56</v>
      </c>
      <c r="H977">
        <f t="shared" si="75"/>
        <v>2750</v>
      </c>
      <c r="I977">
        <v>550</v>
      </c>
      <c r="J977">
        <v>715</v>
      </c>
      <c r="K977">
        <v>5</v>
      </c>
      <c r="L977" t="s">
        <v>1421</v>
      </c>
      <c r="M977">
        <v>100</v>
      </c>
      <c r="N977" t="s">
        <v>38</v>
      </c>
      <c r="O977">
        <v>3575</v>
      </c>
      <c r="P977">
        <v>825</v>
      </c>
      <c r="Q977" s="2">
        <v>0.64513888888888882</v>
      </c>
      <c r="R977">
        <f t="shared" si="76"/>
        <v>3575</v>
      </c>
      <c r="S977">
        <f t="shared" si="77"/>
        <v>8</v>
      </c>
      <c r="T977" t="str">
        <f t="shared" si="78"/>
        <v>May</v>
      </c>
      <c r="U977" t="str">
        <f t="shared" si="79"/>
        <v>2024</v>
      </c>
    </row>
    <row r="978" spans="1:21" x14ac:dyDescent="0.25">
      <c r="A978" s="1">
        <v>45420</v>
      </c>
      <c r="B978" t="s">
        <v>131</v>
      </c>
      <c r="C978" t="s">
        <v>27</v>
      </c>
      <c r="D978" t="s">
        <v>16</v>
      </c>
      <c r="E978" t="s">
        <v>17</v>
      </c>
      <c r="F978" t="s">
        <v>29</v>
      </c>
      <c r="G978" t="s">
        <v>207</v>
      </c>
      <c r="H978">
        <f t="shared" si="75"/>
        <v>210</v>
      </c>
      <c r="I978">
        <v>35</v>
      </c>
      <c r="J978">
        <v>46</v>
      </c>
      <c r="K978">
        <v>6</v>
      </c>
      <c r="L978" t="s">
        <v>1422</v>
      </c>
      <c r="M978">
        <v>12.6</v>
      </c>
      <c r="N978" t="s">
        <v>25</v>
      </c>
      <c r="O978">
        <v>252</v>
      </c>
      <c r="P978">
        <v>42</v>
      </c>
      <c r="Q978" s="2">
        <v>0.74930555555555556</v>
      </c>
      <c r="R978">
        <f t="shared" si="76"/>
        <v>276</v>
      </c>
      <c r="S978">
        <f t="shared" si="77"/>
        <v>8</v>
      </c>
      <c r="T978" t="str">
        <f t="shared" si="78"/>
        <v>May</v>
      </c>
      <c r="U978" t="str">
        <f t="shared" si="79"/>
        <v>2024</v>
      </c>
    </row>
    <row r="979" spans="1:21" x14ac:dyDescent="0.25">
      <c r="A979" s="1">
        <v>45420</v>
      </c>
      <c r="B979" t="s">
        <v>166</v>
      </c>
      <c r="C979" t="s">
        <v>15</v>
      </c>
      <c r="D979" t="s">
        <v>23</v>
      </c>
      <c r="E979" t="s">
        <v>28</v>
      </c>
      <c r="F979" t="s">
        <v>29</v>
      </c>
      <c r="G979" t="s">
        <v>160</v>
      </c>
      <c r="H979">
        <f t="shared" si="75"/>
        <v>450</v>
      </c>
      <c r="I979">
        <v>150</v>
      </c>
      <c r="J979">
        <v>195</v>
      </c>
      <c r="K979">
        <v>3</v>
      </c>
      <c r="L979" t="s">
        <v>1423</v>
      </c>
      <c r="M979">
        <v>56.25</v>
      </c>
      <c r="N979" t="s">
        <v>25</v>
      </c>
      <c r="O979">
        <v>562.5</v>
      </c>
      <c r="P979">
        <v>112.5</v>
      </c>
      <c r="Q979" s="2">
        <v>0.49652777777777773</v>
      </c>
      <c r="R979">
        <f t="shared" si="76"/>
        <v>585</v>
      </c>
      <c r="S979">
        <f t="shared" si="77"/>
        <v>8</v>
      </c>
      <c r="T979" t="str">
        <f t="shared" si="78"/>
        <v>May</v>
      </c>
      <c r="U979" t="str">
        <f t="shared" si="79"/>
        <v>2024</v>
      </c>
    </row>
    <row r="980" spans="1:21" x14ac:dyDescent="0.25">
      <c r="A980" s="1">
        <v>45420</v>
      </c>
      <c r="B980" t="s">
        <v>84</v>
      </c>
      <c r="C980" t="s">
        <v>27</v>
      </c>
      <c r="D980" t="s">
        <v>23</v>
      </c>
      <c r="E980" t="s">
        <v>17</v>
      </c>
      <c r="F980" t="s">
        <v>45</v>
      </c>
      <c r="G980" t="s">
        <v>58</v>
      </c>
      <c r="H980">
        <f t="shared" si="75"/>
        <v>100000</v>
      </c>
      <c r="I980">
        <v>25000</v>
      </c>
      <c r="J980">
        <v>32500</v>
      </c>
      <c r="K980">
        <v>4</v>
      </c>
      <c r="L980" t="s">
        <v>1424</v>
      </c>
      <c r="M980">
        <v>4875</v>
      </c>
      <c r="N980" t="s">
        <v>20</v>
      </c>
      <c r="O980">
        <v>130000</v>
      </c>
      <c r="P980">
        <v>30000</v>
      </c>
      <c r="Q980" s="2">
        <v>0.44375000000000003</v>
      </c>
      <c r="R980">
        <f t="shared" si="76"/>
        <v>130000</v>
      </c>
      <c r="S980">
        <f t="shared" si="77"/>
        <v>8</v>
      </c>
      <c r="T980" t="str">
        <f t="shared" si="78"/>
        <v>May</v>
      </c>
      <c r="U980" t="str">
        <f t="shared" si="79"/>
        <v>2024</v>
      </c>
    </row>
    <row r="981" spans="1:21" x14ac:dyDescent="0.25">
      <c r="A981" s="1">
        <v>45420</v>
      </c>
      <c r="B981" t="s">
        <v>84</v>
      </c>
      <c r="C981" t="s">
        <v>27</v>
      </c>
      <c r="D981" t="s">
        <v>16</v>
      </c>
      <c r="E981" t="s">
        <v>17</v>
      </c>
      <c r="F981" t="s">
        <v>45</v>
      </c>
      <c r="G981" t="s">
        <v>76</v>
      </c>
      <c r="H981">
        <f t="shared" si="75"/>
        <v>4800</v>
      </c>
      <c r="I981">
        <v>1200</v>
      </c>
      <c r="J981">
        <v>1560</v>
      </c>
      <c r="K981">
        <v>4</v>
      </c>
      <c r="L981" t="s">
        <v>1425</v>
      </c>
      <c r="M981">
        <v>156</v>
      </c>
      <c r="N981" t="s">
        <v>20</v>
      </c>
      <c r="O981">
        <v>6240</v>
      </c>
      <c r="P981">
        <v>1440</v>
      </c>
      <c r="Q981" s="2">
        <v>0.63194444444444442</v>
      </c>
      <c r="R981">
        <f t="shared" si="76"/>
        <v>6240</v>
      </c>
      <c r="S981">
        <f t="shared" si="77"/>
        <v>8</v>
      </c>
      <c r="T981" t="str">
        <f t="shared" si="78"/>
        <v>May</v>
      </c>
      <c r="U981" t="str">
        <f t="shared" si="79"/>
        <v>2024</v>
      </c>
    </row>
    <row r="982" spans="1:21" x14ac:dyDescent="0.25">
      <c r="A982" s="1">
        <v>45420</v>
      </c>
      <c r="B982" t="s">
        <v>131</v>
      </c>
      <c r="C982" t="s">
        <v>27</v>
      </c>
      <c r="D982" t="s">
        <v>16</v>
      </c>
      <c r="E982" t="s">
        <v>28</v>
      </c>
      <c r="F982" t="s">
        <v>29</v>
      </c>
      <c r="G982" t="s">
        <v>30</v>
      </c>
      <c r="H982">
        <f t="shared" si="75"/>
        <v>720</v>
      </c>
      <c r="I982">
        <v>180</v>
      </c>
      <c r="J982">
        <v>234</v>
      </c>
      <c r="K982">
        <v>4</v>
      </c>
      <c r="L982" t="s">
        <v>1426</v>
      </c>
      <c r="M982">
        <v>82.8</v>
      </c>
      <c r="N982" t="s">
        <v>38</v>
      </c>
      <c r="O982">
        <v>828</v>
      </c>
      <c r="P982">
        <v>108</v>
      </c>
      <c r="Q982" s="2">
        <v>0.75694444444444453</v>
      </c>
      <c r="R982">
        <f t="shared" si="76"/>
        <v>936</v>
      </c>
      <c r="S982">
        <f t="shared" si="77"/>
        <v>8</v>
      </c>
      <c r="T982" t="str">
        <f t="shared" si="78"/>
        <v>May</v>
      </c>
      <c r="U982" t="str">
        <f t="shared" si="79"/>
        <v>2024</v>
      </c>
    </row>
    <row r="983" spans="1:21" x14ac:dyDescent="0.25">
      <c r="A983" s="1">
        <v>45420</v>
      </c>
      <c r="B983" t="s">
        <v>120</v>
      </c>
      <c r="C983" t="s">
        <v>91</v>
      </c>
      <c r="D983" t="s">
        <v>16</v>
      </c>
      <c r="E983" t="s">
        <v>28</v>
      </c>
      <c r="F983" t="s">
        <v>45</v>
      </c>
      <c r="G983" t="s">
        <v>54</v>
      </c>
      <c r="H983">
        <f t="shared" si="75"/>
        <v>2400</v>
      </c>
      <c r="I983">
        <v>800</v>
      </c>
      <c r="J983">
        <v>1040</v>
      </c>
      <c r="K983">
        <v>3</v>
      </c>
      <c r="L983" t="s">
        <v>1427</v>
      </c>
      <c r="M983">
        <v>104</v>
      </c>
      <c r="N983" t="s">
        <v>25</v>
      </c>
      <c r="O983">
        <v>2880</v>
      </c>
      <c r="P983">
        <v>480</v>
      </c>
      <c r="Q983" s="2">
        <v>0.86319444444444438</v>
      </c>
      <c r="R983">
        <f t="shared" si="76"/>
        <v>3120</v>
      </c>
      <c r="S983">
        <f t="shared" si="77"/>
        <v>8</v>
      </c>
      <c r="T983" t="str">
        <f t="shared" si="78"/>
        <v>May</v>
      </c>
      <c r="U983" t="str">
        <f t="shared" si="79"/>
        <v>2024</v>
      </c>
    </row>
    <row r="984" spans="1:21" x14ac:dyDescent="0.25">
      <c r="A984" s="1">
        <v>45420</v>
      </c>
      <c r="B984" t="s">
        <v>52</v>
      </c>
      <c r="C984" t="s">
        <v>53</v>
      </c>
      <c r="D984" t="s">
        <v>16</v>
      </c>
      <c r="E984" t="s">
        <v>28</v>
      </c>
      <c r="F984" t="s">
        <v>45</v>
      </c>
      <c r="G984" t="s">
        <v>67</v>
      </c>
      <c r="H984">
        <f t="shared" si="75"/>
        <v>10500</v>
      </c>
      <c r="I984">
        <v>3500</v>
      </c>
      <c r="J984">
        <v>4550</v>
      </c>
      <c r="K984">
        <v>3</v>
      </c>
      <c r="L984" t="s">
        <v>1428</v>
      </c>
      <c r="M984">
        <v>455</v>
      </c>
      <c r="N984" t="s">
        <v>25</v>
      </c>
      <c r="O984">
        <v>13650</v>
      </c>
      <c r="P984">
        <v>3150</v>
      </c>
      <c r="Q984" s="2">
        <v>0.53194444444444444</v>
      </c>
      <c r="R984">
        <f t="shared" si="76"/>
        <v>13650</v>
      </c>
      <c r="S984">
        <f t="shared" si="77"/>
        <v>8</v>
      </c>
      <c r="T984" t="str">
        <f t="shared" si="78"/>
        <v>May</v>
      </c>
      <c r="U984" t="str">
        <f t="shared" si="79"/>
        <v>2024</v>
      </c>
    </row>
    <row r="985" spans="1:21" x14ac:dyDescent="0.25">
      <c r="A985" s="1">
        <v>45420</v>
      </c>
      <c r="B985" t="s">
        <v>194</v>
      </c>
      <c r="C985" t="s">
        <v>115</v>
      </c>
      <c r="D985" t="s">
        <v>16</v>
      </c>
      <c r="E985" t="s">
        <v>28</v>
      </c>
      <c r="F985" t="s">
        <v>18</v>
      </c>
      <c r="G985" t="s">
        <v>64</v>
      </c>
      <c r="H985">
        <f t="shared" si="75"/>
        <v>700</v>
      </c>
      <c r="I985">
        <v>140</v>
      </c>
      <c r="J985">
        <v>182</v>
      </c>
      <c r="K985">
        <v>5</v>
      </c>
      <c r="L985" t="s">
        <v>1429</v>
      </c>
      <c r="M985">
        <v>63.7</v>
      </c>
      <c r="N985" t="s">
        <v>20</v>
      </c>
      <c r="O985">
        <v>910</v>
      </c>
      <c r="P985">
        <v>210</v>
      </c>
      <c r="Q985" s="2">
        <v>0.73888888888888893</v>
      </c>
      <c r="R985">
        <f t="shared" si="76"/>
        <v>910</v>
      </c>
      <c r="S985">
        <f t="shared" si="77"/>
        <v>8</v>
      </c>
      <c r="T985" t="str">
        <f t="shared" si="78"/>
        <v>May</v>
      </c>
      <c r="U985" t="str">
        <f t="shared" si="79"/>
        <v>2024</v>
      </c>
    </row>
    <row r="986" spans="1:21" x14ac:dyDescent="0.25">
      <c r="A986" s="1">
        <v>45420</v>
      </c>
      <c r="B986" t="s">
        <v>95</v>
      </c>
      <c r="C986" t="s">
        <v>66</v>
      </c>
      <c r="D986" t="s">
        <v>16</v>
      </c>
      <c r="E986" t="s">
        <v>28</v>
      </c>
      <c r="F986" t="s">
        <v>29</v>
      </c>
      <c r="G986" t="s">
        <v>207</v>
      </c>
      <c r="H986">
        <f t="shared" si="75"/>
        <v>210</v>
      </c>
      <c r="I986">
        <v>35</v>
      </c>
      <c r="J986">
        <v>46</v>
      </c>
      <c r="K986">
        <v>6</v>
      </c>
      <c r="L986" t="s">
        <v>1430</v>
      </c>
      <c r="M986">
        <v>17.64</v>
      </c>
      <c r="N986" t="s">
        <v>20</v>
      </c>
      <c r="O986">
        <v>252</v>
      </c>
      <c r="P986">
        <v>42</v>
      </c>
      <c r="Q986" s="2">
        <v>0.59652777777777777</v>
      </c>
      <c r="R986">
        <f t="shared" si="76"/>
        <v>276</v>
      </c>
      <c r="S986">
        <f t="shared" si="77"/>
        <v>8</v>
      </c>
      <c r="T986" t="str">
        <f t="shared" si="78"/>
        <v>May</v>
      </c>
      <c r="U986" t="str">
        <f t="shared" si="79"/>
        <v>2024</v>
      </c>
    </row>
    <row r="987" spans="1:21" x14ac:dyDescent="0.25">
      <c r="A987" s="1">
        <v>45451</v>
      </c>
      <c r="B987" t="s">
        <v>161</v>
      </c>
      <c r="C987" t="s">
        <v>53</v>
      </c>
      <c r="D987" t="s">
        <v>23</v>
      </c>
      <c r="E987" t="s">
        <v>28</v>
      </c>
      <c r="F987" t="s">
        <v>18</v>
      </c>
      <c r="G987" t="s">
        <v>64</v>
      </c>
      <c r="H987">
        <f t="shared" si="75"/>
        <v>420</v>
      </c>
      <c r="I987">
        <v>140</v>
      </c>
      <c r="J987">
        <v>182</v>
      </c>
      <c r="K987">
        <v>3</v>
      </c>
      <c r="L987" t="s">
        <v>1431</v>
      </c>
      <c r="M987">
        <v>50.4</v>
      </c>
      <c r="N987" t="s">
        <v>25</v>
      </c>
      <c r="O987">
        <v>504</v>
      </c>
      <c r="P987">
        <v>84</v>
      </c>
      <c r="Q987" s="2">
        <v>0.43958333333333338</v>
      </c>
      <c r="R987">
        <f t="shared" si="76"/>
        <v>546</v>
      </c>
      <c r="S987">
        <f t="shared" si="77"/>
        <v>8</v>
      </c>
      <c r="T987" t="str">
        <f t="shared" si="78"/>
        <v>Jun</v>
      </c>
      <c r="U987" t="str">
        <f t="shared" si="79"/>
        <v>2024</v>
      </c>
    </row>
    <row r="988" spans="1:21" x14ac:dyDescent="0.25">
      <c r="A988" s="1">
        <v>45451</v>
      </c>
      <c r="B988" t="s">
        <v>114</v>
      </c>
      <c r="C988" t="s">
        <v>115</v>
      </c>
      <c r="D988" t="s">
        <v>16</v>
      </c>
      <c r="E988" t="s">
        <v>17</v>
      </c>
      <c r="F988" t="s">
        <v>29</v>
      </c>
      <c r="G988" t="s">
        <v>87</v>
      </c>
      <c r="H988">
        <f t="shared" si="75"/>
        <v>100</v>
      </c>
      <c r="I988">
        <v>100</v>
      </c>
      <c r="J988">
        <v>130</v>
      </c>
      <c r="K988">
        <v>1</v>
      </c>
      <c r="L988" t="s">
        <v>1432</v>
      </c>
      <c r="M988">
        <v>13</v>
      </c>
      <c r="N988" t="s">
        <v>38</v>
      </c>
      <c r="O988">
        <v>130</v>
      </c>
      <c r="P988">
        <v>30</v>
      </c>
      <c r="Q988" s="2">
        <v>0.4861111111111111</v>
      </c>
      <c r="R988">
        <f t="shared" si="76"/>
        <v>130</v>
      </c>
      <c r="S988">
        <f t="shared" si="77"/>
        <v>8</v>
      </c>
      <c r="T988" t="str">
        <f t="shared" si="78"/>
        <v>Jun</v>
      </c>
      <c r="U988" t="str">
        <f t="shared" si="79"/>
        <v>2024</v>
      </c>
    </row>
    <row r="989" spans="1:21" x14ac:dyDescent="0.25">
      <c r="A989" s="1">
        <v>45451</v>
      </c>
      <c r="B989" t="s">
        <v>83</v>
      </c>
      <c r="C989" t="s">
        <v>27</v>
      </c>
      <c r="D989" t="s">
        <v>16</v>
      </c>
      <c r="E989" t="s">
        <v>28</v>
      </c>
      <c r="F989" t="s">
        <v>80</v>
      </c>
      <c r="G989" t="s">
        <v>231</v>
      </c>
      <c r="H989">
        <f t="shared" si="75"/>
        <v>250</v>
      </c>
      <c r="I989">
        <v>250</v>
      </c>
      <c r="J989">
        <v>325</v>
      </c>
      <c r="K989">
        <v>1</v>
      </c>
      <c r="L989" t="s">
        <v>1433</v>
      </c>
      <c r="M989">
        <v>16.25</v>
      </c>
      <c r="N989" t="s">
        <v>25</v>
      </c>
      <c r="O989">
        <v>325</v>
      </c>
      <c r="P989">
        <v>75</v>
      </c>
      <c r="Q989" s="2">
        <v>0.8125</v>
      </c>
      <c r="R989">
        <f t="shared" si="76"/>
        <v>325</v>
      </c>
      <c r="S989">
        <f t="shared" si="77"/>
        <v>8</v>
      </c>
      <c r="T989" t="str">
        <f t="shared" si="78"/>
        <v>Jun</v>
      </c>
      <c r="U989" t="str">
        <f t="shared" si="79"/>
        <v>2024</v>
      </c>
    </row>
    <row r="990" spans="1:21" x14ac:dyDescent="0.25">
      <c r="A990" s="1">
        <v>45451</v>
      </c>
      <c r="B990" t="s">
        <v>105</v>
      </c>
      <c r="C990" t="s">
        <v>91</v>
      </c>
      <c r="D990" t="s">
        <v>16</v>
      </c>
      <c r="E990" t="s">
        <v>17</v>
      </c>
      <c r="F990" t="s">
        <v>18</v>
      </c>
      <c r="G990" t="s">
        <v>116</v>
      </c>
      <c r="H990">
        <f t="shared" si="75"/>
        <v>240</v>
      </c>
      <c r="I990">
        <v>60</v>
      </c>
      <c r="J990">
        <v>78</v>
      </c>
      <c r="K990">
        <v>4</v>
      </c>
      <c r="L990" t="s">
        <v>1434</v>
      </c>
      <c r="M990">
        <v>21</v>
      </c>
      <c r="N990" t="s">
        <v>20</v>
      </c>
      <c r="O990">
        <v>300</v>
      </c>
      <c r="P990">
        <v>60</v>
      </c>
      <c r="Q990" s="2">
        <v>0.61249999999999993</v>
      </c>
      <c r="R990">
        <f t="shared" si="76"/>
        <v>312</v>
      </c>
      <c r="S990">
        <f t="shared" si="77"/>
        <v>8</v>
      </c>
      <c r="T990" t="str">
        <f t="shared" si="78"/>
        <v>Jun</v>
      </c>
      <c r="U990" t="str">
        <f t="shared" si="79"/>
        <v>2024</v>
      </c>
    </row>
    <row r="991" spans="1:21" x14ac:dyDescent="0.25">
      <c r="A991" s="1">
        <v>45451</v>
      </c>
      <c r="B991" t="s">
        <v>193</v>
      </c>
      <c r="C991" t="s">
        <v>53</v>
      </c>
      <c r="D991" t="s">
        <v>16</v>
      </c>
      <c r="E991" t="s">
        <v>28</v>
      </c>
      <c r="F991" t="s">
        <v>18</v>
      </c>
      <c r="G991" t="s">
        <v>113</v>
      </c>
      <c r="H991">
        <f t="shared" si="75"/>
        <v>120</v>
      </c>
      <c r="I991">
        <v>20</v>
      </c>
      <c r="J991">
        <v>26</v>
      </c>
      <c r="K991">
        <v>6</v>
      </c>
      <c r="L991" t="s">
        <v>1435</v>
      </c>
      <c r="M991">
        <v>7.5</v>
      </c>
      <c r="N991" t="s">
        <v>25</v>
      </c>
      <c r="O991">
        <v>150</v>
      </c>
      <c r="P991">
        <v>30</v>
      </c>
      <c r="Q991" s="2">
        <v>0.79722222222222217</v>
      </c>
      <c r="R991">
        <f t="shared" si="76"/>
        <v>156</v>
      </c>
      <c r="S991">
        <f t="shared" si="77"/>
        <v>8</v>
      </c>
      <c r="T991" t="str">
        <f t="shared" si="78"/>
        <v>Jun</v>
      </c>
      <c r="U991" t="str">
        <f t="shared" si="79"/>
        <v>2024</v>
      </c>
    </row>
    <row r="992" spans="1:21" x14ac:dyDescent="0.25">
      <c r="A992" s="1">
        <v>45451</v>
      </c>
      <c r="B992" t="s">
        <v>186</v>
      </c>
      <c r="C992" t="s">
        <v>27</v>
      </c>
      <c r="D992" t="s">
        <v>16</v>
      </c>
      <c r="E992" t="s">
        <v>17</v>
      </c>
      <c r="F992" t="s">
        <v>18</v>
      </c>
      <c r="G992" t="s">
        <v>151</v>
      </c>
      <c r="H992">
        <f t="shared" si="75"/>
        <v>49</v>
      </c>
      <c r="I992">
        <v>7</v>
      </c>
      <c r="J992">
        <v>9</v>
      </c>
      <c r="K992">
        <v>7</v>
      </c>
      <c r="L992" t="s">
        <v>1436</v>
      </c>
      <c r="M992">
        <v>4.4589999999999996</v>
      </c>
      <c r="N992" t="s">
        <v>20</v>
      </c>
      <c r="O992">
        <v>63.7</v>
      </c>
      <c r="P992">
        <v>14.7</v>
      </c>
      <c r="Q992" s="2">
        <v>0.79999999999999993</v>
      </c>
      <c r="R992">
        <f t="shared" si="76"/>
        <v>63</v>
      </c>
      <c r="S992">
        <f t="shared" si="77"/>
        <v>8</v>
      </c>
      <c r="T992" t="str">
        <f t="shared" si="78"/>
        <v>Jun</v>
      </c>
      <c r="U992" t="str">
        <f t="shared" si="79"/>
        <v>2024</v>
      </c>
    </row>
    <row r="993" spans="1:21" x14ac:dyDescent="0.25">
      <c r="A993" s="1">
        <v>45451</v>
      </c>
      <c r="B993" t="s">
        <v>144</v>
      </c>
      <c r="C993" t="s">
        <v>27</v>
      </c>
      <c r="D993" t="s">
        <v>23</v>
      </c>
      <c r="E993" t="s">
        <v>17</v>
      </c>
      <c r="F993" t="s">
        <v>61</v>
      </c>
      <c r="G993" t="s">
        <v>68</v>
      </c>
      <c r="H993">
        <f t="shared" si="75"/>
        <v>9000</v>
      </c>
      <c r="I993">
        <v>1800</v>
      </c>
      <c r="J993">
        <v>2340</v>
      </c>
      <c r="K993">
        <v>5</v>
      </c>
      <c r="L993" t="s">
        <v>1437</v>
      </c>
      <c r="M993">
        <v>234</v>
      </c>
      <c r="N993" t="s">
        <v>20</v>
      </c>
      <c r="O993">
        <v>10800</v>
      </c>
      <c r="P993">
        <v>1800</v>
      </c>
      <c r="Q993" s="2">
        <v>0.65694444444444444</v>
      </c>
      <c r="R993">
        <f t="shared" si="76"/>
        <v>11700</v>
      </c>
      <c r="S993">
        <f t="shared" si="77"/>
        <v>8</v>
      </c>
      <c r="T993" t="str">
        <f t="shared" si="78"/>
        <v>Jun</v>
      </c>
      <c r="U993" t="str">
        <f t="shared" si="79"/>
        <v>2024</v>
      </c>
    </row>
    <row r="994" spans="1:21" x14ac:dyDescent="0.25">
      <c r="A994" s="1">
        <v>45451</v>
      </c>
      <c r="B994" t="s">
        <v>105</v>
      </c>
      <c r="C994" t="s">
        <v>91</v>
      </c>
      <c r="D994" t="s">
        <v>16</v>
      </c>
      <c r="E994" t="s">
        <v>28</v>
      </c>
      <c r="F994" t="s">
        <v>18</v>
      </c>
      <c r="G994" t="s">
        <v>116</v>
      </c>
      <c r="H994">
        <f t="shared" si="75"/>
        <v>360</v>
      </c>
      <c r="I994">
        <v>60</v>
      </c>
      <c r="J994">
        <v>78</v>
      </c>
      <c r="K994">
        <v>6</v>
      </c>
      <c r="L994" t="s">
        <v>1438</v>
      </c>
      <c r="M994">
        <v>31.5</v>
      </c>
      <c r="N994" t="s">
        <v>20</v>
      </c>
      <c r="O994">
        <v>450</v>
      </c>
      <c r="P994">
        <v>90</v>
      </c>
      <c r="Q994" s="2">
        <v>0.79583333333333339</v>
      </c>
      <c r="R994">
        <f t="shared" si="76"/>
        <v>468</v>
      </c>
      <c r="S994">
        <f t="shared" si="77"/>
        <v>8</v>
      </c>
      <c r="T994" t="str">
        <f t="shared" si="78"/>
        <v>Jun</v>
      </c>
      <c r="U994" t="str">
        <f t="shared" si="79"/>
        <v>2024</v>
      </c>
    </row>
    <row r="995" spans="1:21" x14ac:dyDescent="0.25">
      <c r="A995" s="1">
        <v>45451</v>
      </c>
      <c r="B995" t="s">
        <v>188</v>
      </c>
      <c r="C995" t="s">
        <v>27</v>
      </c>
      <c r="D995" t="s">
        <v>16</v>
      </c>
      <c r="E995" t="s">
        <v>17</v>
      </c>
      <c r="F995" t="s">
        <v>29</v>
      </c>
      <c r="G995" t="s">
        <v>87</v>
      </c>
      <c r="H995">
        <f t="shared" si="75"/>
        <v>700</v>
      </c>
      <c r="I995">
        <v>100</v>
      </c>
      <c r="J995">
        <v>130</v>
      </c>
      <c r="K995">
        <v>7</v>
      </c>
      <c r="L995" t="s">
        <v>1439</v>
      </c>
      <c r="M995">
        <v>61.25</v>
      </c>
      <c r="N995" t="s">
        <v>20</v>
      </c>
      <c r="O995">
        <v>875</v>
      </c>
      <c r="P995">
        <v>175</v>
      </c>
      <c r="Q995" s="2">
        <v>0.75694444444444453</v>
      </c>
      <c r="R995">
        <f t="shared" si="76"/>
        <v>910</v>
      </c>
      <c r="S995">
        <f t="shared" si="77"/>
        <v>8</v>
      </c>
      <c r="T995" t="str">
        <f t="shared" si="78"/>
        <v>Jun</v>
      </c>
      <c r="U995" t="str">
        <f t="shared" si="79"/>
        <v>2024</v>
      </c>
    </row>
    <row r="996" spans="1:21" x14ac:dyDescent="0.25">
      <c r="A996" s="1">
        <v>45451</v>
      </c>
      <c r="B996" t="s">
        <v>174</v>
      </c>
      <c r="C996" t="s">
        <v>27</v>
      </c>
      <c r="D996" t="s">
        <v>23</v>
      </c>
      <c r="E996" t="s">
        <v>17</v>
      </c>
      <c r="F996" t="s">
        <v>18</v>
      </c>
      <c r="G996" t="s">
        <v>24</v>
      </c>
      <c r="H996">
        <f t="shared" si="75"/>
        <v>240</v>
      </c>
      <c r="I996">
        <v>80</v>
      </c>
      <c r="J996">
        <v>104</v>
      </c>
      <c r="K996">
        <v>3</v>
      </c>
      <c r="L996" t="s">
        <v>1440</v>
      </c>
      <c r="M996">
        <v>31.2</v>
      </c>
      <c r="N996" t="s">
        <v>25</v>
      </c>
      <c r="O996">
        <v>312</v>
      </c>
      <c r="P996">
        <v>72</v>
      </c>
      <c r="Q996" s="2">
        <v>0.8652777777777777</v>
      </c>
      <c r="R996">
        <f t="shared" si="76"/>
        <v>312</v>
      </c>
      <c r="S996">
        <f t="shared" si="77"/>
        <v>8</v>
      </c>
      <c r="T996" t="str">
        <f t="shared" si="78"/>
        <v>Jun</v>
      </c>
      <c r="U996" t="str">
        <f t="shared" si="79"/>
        <v>2024</v>
      </c>
    </row>
    <row r="997" spans="1:21" x14ac:dyDescent="0.25">
      <c r="A997" s="1">
        <v>45451</v>
      </c>
      <c r="B997" t="s">
        <v>98</v>
      </c>
      <c r="C997" t="s">
        <v>66</v>
      </c>
      <c r="D997" t="s">
        <v>16</v>
      </c>
      <c r="E997" t="s">
        <v>28</v>
      </c>
      <c r="F997" t="s">
        <v>18</v>
      </c>
      <c r="G997" t="s">
        <v>100</v>
      </c>
      <c r="H997">
        <f t="shared" si="75"/>
        <v>240</v>
      </c>
      <c r="I997">
        <v>40</v>
      </c>
      <c r="J997">
        <v>52</v>
      </c>
      <c r="K997">
        <v>6</v>
      </c>
      <c r="L997" t="s">
        <v>1441</v>
      </c>
      <c r="M997">
        <v>21.84</v>
      </c>
      <c r="N997" t="s">
        <v>20</v>
      </c>
      <c r="O997">
        <v>312</v>
      </c>
      <c r="P997">
        <v>72</v>
      </c>
      <c r="Q997" s="2">
        <v>0.77430555555555547</v>
      </c>
      <c r="R997">
        <f t="shared" si="76"/>
        <v>312</v>
      </c>
      <c r="S997">
        <f t="shared" si="77"/>
        <v>8</v>
      </c>
      <c r="T997" t="str">
        <f t="shared" si="78"/>
        <v>Jun</v>
      </c>
      <c r="U997" t="str">
        <f t="shared" si="79"/>
        <v>2024</v>
      </c>
    </row>
    <row r="998" spans="1:21" x14ac:dyDescent="0.25">
      <c r="A998" s="1">
        <v>45451</v>
      </c>
      <c r="B998" t="s">
        <v>95</v>
      </c>
      <c r="C998" t="s">
        <v>66</v>
      </c>
      <c r="D998" t="s">
        <v>16</v>
      </c>
      <c r="E998" t="s">
        <v>17</v>
      </c>
      <c r="F998" t="s">
        <v>18</v>
      </c>
      <c r="G998" t="s">
        <v>43</v>
      </c>
      <c r="H998">
        <f t="shared" si="75"/>
        <v>140</v>
      </c>
      <c r="I998">
        <v>20</v>
      </c>
      <c r="J998">
        <v>26</v>
      </c>
      <c r="K998">
        <v>7</v>
      </c>
      <c r="L998" t="s">
        <v>1442</v>
      </c>
      <c r="M998">
        <v>12.25</v>
      </c>
      <c r="N998" t="s">
        <v>20</v>
      </c>
      <c r="O998">
        <v>175</v>
      </c>
      <c r="P998">
        <v>35</v>
      </c>
      <c r="Q998" s="2">
        <v>0.4861111111111111</v>
      </c>
      <c r="R998">
        <f t="shared" si="76"/>
        <v>182</v>
      </c>
      <c r="S998">
        <f t="shared" si="77"/>
        <v>8</v>
      </c>
      <c r="T998" t="str">
        <f t="shared" si="78"/>
        <v>Jun</v>
      </c>
      <c r="U998" t="str">
        <f t="shared" si="79"/>
        <v>2024</v>
      </c>
    </row>
    <row r="999" spans="1:21" x14ac:dyDescent="0.25">
      <c r="A999" s="1">
        <v>45451</v>
      </c>
      <c r="B999" t="s">
        <v>83</v>
      </c>
      <c r="C999" t="s">
        <v>27</v>
      </c>
      <c r="D999" t="s">
        <v>23</v>
      </c>
      <c r="E999" t="s">
        <v>17</v>
      </c>
      <c r="F999" t="s">
        <v>45</v>
      </c>
      <c r="G999" t="s">
        <v>106</v>
      </c>
      <c r="H999">
        <f t="shared" si="75"/>
        <v>84000</v>
      </c>
      <c r="I999">
        <v>12000</v>
      </c>
      <c r="J999">
        <v>15600</v>
      </c>
      <c r="K999">
        <v>7</v>
      </c>
      <c r="L999" t="s">
        <v>1443</v>
      </c>
      <c r="M999">
        <v>2340</v>
      </c>
      <c r="N999" t="s">
        <v>20</v>
      </c>
      <c r="O999">
        <v>100800</v>
      </c>
      <c r="P999">
        <v>16800</v>
      </c>
      <c r="Q999" s="2">
        <v>0.57361111111111118</v>
      </c>
      <c r="R999">
        <f t="shared" si="76"/>
        <v>109200</v>
      </c>
      <c r="S999">
        <f t="shared" si="77"/>
        <v>8</v>
      </c>
      <c r="T999" t="str">
        <f t="shared" si="78"/>
        <v>Jun</v>
      </c>
      <c r="U999" t="str">
        <f t="shared" si="79"/>
        <v>2024</v>
      </c>
    </row>
    <row r="1000" spans="1:21" x14ac:dyDescent="0.25">
      <c r="A1000" s="1">
        <v>45451</v>
      </c>
      <c r="B1000" t="s">
        <v>129</v>
      </c>
      <c r="C1000" t="s">
        <v>27</v>
      </c>
      <c r="D1000" t="s">
        <v>16</v>
      </c>
      <c r="E1000" t="s">
        <v>28</v>
      </c>
      <c r="F1000" t="s">
        <v>45</v>
      </c>
      <c r="G1000" t="s">
        <v>54</v>
      </c>
      <c r="H1000">
        <f t="shared" si="75"/>
        <v>8000</v>
      </c>
      <c r="I1000">
        <v>800</v>
      </c>
      <c r="J1000">
        <v>1040</v>
      </c>
      <c r="K1000">
        <v>10</v>
      </c>
      <c r="L1000" t="s">
        <v>1444</v>
      </c>
      <c r="M1000">
        <v>104</v>
      </c>
      <c r="N1000" t="s">
        <v>38</v>
      </c>
      <c r="O1000">
        <v>10000</v>
      </c>
      <c r="P1000">
        <v>2000</v>
      </c>
      <c r="Q1000" s="2">
        <v>0.71944444444444444</v>
      </c>
      <c r="R1000">
        <f t="shared" si="76"/>
        <v>10400</v>
      </c>
      <c r="S1000">
        <f t="shared" si="77"/>
        <v>8</v>
      </c>
      <c r="T1000" t="str">
        <f t="shared" si="78"/>
        <v>Jun</v>
      </c>
      <c r="U1000" t="str">
        <f t="shared" si="79"/>
        <v>2024</v>
      </c>
    </row>
    <row r="1001" spans="1:21" x14ac:dyDescent="0.25">
      <c r="A1001" s="1">
        <v>45451</v>
      </c>
      <c r="B1001" t="s">
        <v>140</v>
      </c>
      <c r="C1001" t="s">
        <v>27</v>
      </c>
      <c r="D1001" t="s">
        <v>23</v>
      </c>
      <c r="E1001" t="s">
        <v>17</v>
      </c>
      <c r="F1001" t="s">
        <v>45</v>
      </c>
      <c r="G1001" t="s">
        <v>106</v>
      </c>
      <c r="H1001">
        <f t="shared" si="75"/>
        <v>96000</v>
      </c>
      <c r="I1001">
        <v>12000</v>
      </c>
      <c r="J1001">
        <v>15600</v>
      </c>
      <c r="K1001">
        <v>8</v>
      </c>
      <c r="L1001" t="s">
        <v>1445</v>
      </c>
      <c r="M1001">
        <v>2340</v>
      </c>
      <c r="N1001" t="s">
        <v>20</v>
      </c>
      <c r="O1001">
        <v>124800</v>
      </c>
      <c r="P1001">
        <v>28800</v>
      </c>
      <c r="Q1001" s="2">
        <v>0.55694444444444446</v>
      </c>
      <c r="R1001">
        <f t="shared" si="76"/>
        <v>124800</v>
      </c>
      <c r="S1001">
        <f t="shared" si="77"/>
        <v>8</v>
      </c>
      <c r="T1001" t="str">
        <f t="shared" si="78"/>
        <v>Jun</v>
      </c>
      <c r="U1001" t="str">
        <f t="shared" si="79"/>
        <v>2024</v>
      </c>
    </row>
    <row r="1002" spans="1:21" x14ac:dyDescent="0.25">
      <c r="A1002" s="1">
        <v>45451</v>
      </c>
      <c r="B1002" t="s">
        <v>120</v>
      </c>
      <c r="C1002" t="s">
        <v>91</v>
      </c>
      <c r="D1002" t="s">
        <v>23</v>
      </c>
      <c r="E1002" t="s">
        <v>17</v>
      </c>
      <c r="F1002" t="s">
        <v>18</v>
      </c>
      <c r="G1002" t="s">
        <v>116</v>
      </c>
      <c r="H1002">
        <f t="shared" si="75"/>
        <v>360</v>
      </c>
      <c r="I1002">
        <v>60</v>
      </c>
      <c r="J1002">
        <v>78</v>
      </c>
      <c r="K1002">
        <v>6</v>
      </c>
      <c r="M1002">
        <v>56.16</v>
      </c>
      <c r="N1002" t="s">
        <v>20</v>
      </c>
      <c r="O1002">
        <v>468</v>
      </c>
      <c r="P1002">
        <v>108</v>
      </c>
      <c r="Q1002" s="2">
        <v>0.6479166666666667</v>
      </c>
      <c r="R1002">
        <f t="shared" si="76"/>
        <v>468</v>
      </c>
      <c r="S1002">
        <f t="shared" si="77"/>
        <v>8</v>
      </c>
      <c r="T1002" t="str">
        <f t="shared" si="78"/>
        <v>Jun</v>
      </c>
      <c r="U1002" t="str">
        <f t="shared" si="79"/>
        <v>2024</v>
      </c>
    </row>
    <row r="1003" spans="1:21" x14ac:dyDescent="0.25">
      <c r="A1003" s="1">
        <v>45451</v>
      </c>
      <c r="B1003" t="s">
        <v>127</v>
      </c>
      <c r="C1003" t="s">
        <v>66</v>
      </c>
      <c r="D1003" t="s">
        <v>16</v>
      </c>
      <c r="E1003" t="s">
        <v>17</v>
      </c>
      <c r="F1003" t="s">
        <v>18</v>
      </c>
      <c r="G1003" t="s">
        <v>113</v>
      </c>
      <c r="H1003">
        <f t="shared" si="75"/>
        <v>140</v>
      </c>
      <c r="I1003">
        <v>20</v>
      </c>
      <c r="J1003">
        <v>26</v>
      </c>
      <c r="K1003">
        <v>7</v>
      </c>
      <c r="M1003">
        <v>8.75</v>
      </c>
      <c r="N1003" t="s">
        <v>25</v>
      </c>
      <c r="O1003">
        <v>175</v>
      </c>
      <c r="P1003">
        <v>35</v>
      </c>
      <c r="Q1003" s="2">
        <v>0.56111111111111112</v>
      </c>
      <c r="R1003">
        <f t="shared" si="76"/>
        <v>182</v>
      </c>
      <c r="S1003">
        <f t="shared" si="77"/>
        <v>8</v>
      </c>
      <c r="T1003" t="str">
        <f t="shared" si="78"/>
        <v>Jun</v>
      </c>
      <c r="U1003" t="str">
        <f t="shared" si="79"/>
        <v>2024</v>
      </c>
    </row>
    <row r="1004" spans="1:21" x14ac:dyDescent="0.25">
      <c r="A1004" s="1">
        <v>45451</v>
      </c>
      <c r="B1004" t="s">
        <v>220</v>
      </c>
      <c r="C1004" t="s">
        <v>27</v>
      </c>
      <c r="D1004" t="s">
        <v>16</v>
      </c>
      <c r="E1004" t="s">
        <v>17</v>
      </c>
      <c r="F1004" t="s">
        <v>45</v>
      </c>
      <c r="G1004" t="s">
        <v>106</v>
      </c>
      <c r="H1004">
        <f t="shared" si="75"/>
        <v>60000</v>
      </c>
      <c r="I1004">
        <v>12000</v>
      </c>
      <c r="J1004">
        <v>15600</v>
      </c>
      <c r="K1004">
        <v>5</v>
      </c>
      <c r="M1004">
        <v>2340</v>
      </c>
      <c r="N1004" t="s">
        <v>38</v>
      </c>
      <c r="O1004">
        <v>78000</v>
      </c>
      <c r="P1004">
        <v>18000</v>
      </c>
      <c r="R1004">
        <f t="shared" si="76"/>
        <v>78000</v>
      </c>
      <c r="S1004">
        <f t="shared" si="77"/>
        <v>8</v>
      </c>
      <c r="T1004" t="str">
        <f t="shared" si="78"/>
        <v>Jun</v>
      </c>
      <c r="U1004" t="str">
        <f t="shared" si="79"/>
        <v>2024</v>
      </c>
    </row>
    <row r="1005" spans="1:21" x14ac:dyDescent="0.25">
      <c r="A1005" s="1">
        <v>45451</v>
      </c>
      <c r="B1005" t="s">
        <v>69</v>
      </c>
      <c r="C1005" t="s">
        <v>27</v>
      </c>
      <c r="D1005" t="s">
        <v>16</v>
      </c>
      <c r="E1005" t="s">
        <v>17</v>
      </c>
      <c r="F1005" t="s">
        <v>61</v>
      </c>
      <c r="G1005" t="s">
        <v>128</v>
      </c>
      <c r="H1005">
        <f t="shared" si="75"/>
        <v>600</v>
      </c>
      <c r="I1005">
        <v>300</v>
      </c>
      <c r="J1005">
        <v>390</v>
      </c>
      <c r="K1005">
        <v>2</v>
      </c>
      <c r="M1005">
        <v>75</v>
      </c>
      <c r="N1005" t="s">
        <v>38</v>
      </c>
      <c r="O1005">
        <v>750</v>
      </c>
      <c r="P1005">
        <v>150</v>
      </c>
      <c r="R1005">
        <f t="shared" si="76"/>
        <v>780</v>
      </c>
      <c r="S1005">
        <f t="shared" si="77"/>
        <v>8</v>
      </c>
      <c r="T1005" t="str">
        <f t="shared" si="78"/>
        <v>Jun</v>
      </c>
      <c r="U1005" t="str">
        <f t="shared" si="79"/>
        <v>2024</v>
      </c>
    </row>
    <row r="1006" spans="1:21" x14ac:dyDescent="0.25">
      <c r="A1006" s="1">
        <v>45451</v>
      </c>
      <c r="B1006" t="s">
        <v>52</v>
      </c>
      <c r="C1006" t="s">
        <v>53</v>
      </c>
      <c r="D1006" t="s">
        <v>23</v>
      </c>
      <c r="E1006" t="s">
        <v>17</v>
      </c>
      <c r="F1006" t="s">
        <v>45</v>
      </c>
      <c r="G1006" t="s">
        <v>76</v>
      </c>
      <c r="H1006">
        <f t="shared" si="75"/>
        <v>6000</v>
      </c>
      <c r="I1006">
        <v>1200</v>
      </c>
      <c r="J1006">
        <v>1560</v>
      </c>
      <c r="K1006">
        <v>5</v>
      </c>
      <c r="M1006">
        <v>156</v>
      </c>
      <c r="N1006" t="s">
        <v>38</v>
      </c>
      <c r="O1006">
        <v>7800</v>
      </c>
      <c r="P1006">
        <v>1800</v>
      </c>
      <c r="R1006">
        <f t="shared" si="76"/>
        <v>7800</v>
      </c>
      <c r="S1006">
        <f t="shared" si="77"/>
        <v>8</v>
      </c>
      <c r="T1006" t="str">
        <f t="shared" si="78"/>
        <v>Jun</v>
      </c>
      <c r="U1006" t="str">
        <f t="shared" si="79"/>
        <v>2024</v>
      </c>
    </row>
    <row r="1007" spans="1:21" x14ac:dyDescent="0.25">
      <c r="A1007" s="1">
        <v>45451</v>
      </c>
      <c r="B1007" t="s">
        <v>109</v>
      </c>
      <c r="C1007" t="s">
        <v>42</v>
      </c>
      <c r="D1007" t="s">
        <v>16</v>
      </c>
      <c r="E1007" t="s">
        <v>28</v>
      </c>
      <c r="F1007" t="s">
        <v>61</v>
      </c>
      <c r="G1007" t="s">
        <v>117</v>
      </c>
      <c r="H1007">
        <f t="shared" si="75"/>
        <v>17500</v>
      </c>
      <c r="I1007">
        <v>2500</v>
      </c>
      <c r="J1007">
        <v>3250</v>
      </c>
      <c r="K1007">
        <v>7</v>
      </c>
      <c r="M1007">
        <v>325</v>
      </c>
      <c r="N1007" t="s">
        <v>25</v>
      </c>
      <c r="O1007">
        <v>21875</v>
      </c>
      <c r="P1007">
        <v>4375</v>
      </c>
      <c r="R1007">
        <f t="shared" si="76"/>
        <v>22750</v>
      </c>
      <c r="S1007">
        <f t="shared" si="77"/>
        <v>8</v>
      </c>
      <c r="T1007" t="str">
        <f t="shared" si="78"/>
        <v>Jun</v>
      </c>
      <c r="U1007" t="str">
        <f t="shared" si="79"/>
        <v>2024</v>
      </c>
    </row>
    <row r="1008" spans="1:21" x14ac:dyDescent="0.25">
      <c r="A1008" s="1">
        <v>45451</v>
      </c>
      <c r="B1008" t="s">
        <v>31</v>
      </c>
      <c r="C1008" t="s">
        <v>27</v>
      </c>
      <c r="D1008" t="s">
        <v>16</v>
      </c>
      <c r="E1008" t="s">
        <v>28</v>
      </c>
      <c r="F1008" t="s">
        <v>29</v>
      </c>
      <c r="G1008" t="s">
        <v>178</v>
      </c>
      <c r="H1008">
        <f t="shared" si="75"/>
        <v>1200</v>
      </c>
      <c r="I1008">
        <v>200</v>
      </c>
      <c r="J1008">
        <v>260</v>
      </c>
      <c r="K1008">
        <v>6</v>
      </c>
      <c r="M1008">
        <v>100</v>
      </c>
      <c r="N1008" t="s">
        <v>20</v>
      </c>
      <c r="O1008">
        <v>1500</v>
      </c>
      <c r="P1008">
        <v>300</v>
      </c>
      <c r="R1008">
        <f t="shared" si="76"/>
        <v>1560</v>
      </c>
      <c r="S1008">
        <f t="shared" si="77"/>
        <v>8</v>
      </c>
      <c r="T1008" t="str">
        <f t="shared" si="78"/>
        <v>Jun</v>
      </c>
      <c r="U1008" t="str">
        <f t="shared" si="79"/>
        <v>2024</v>
      </c>
    </row>
    <row r="1009" spans="1:21" x14ac:dyDescent="0.25">
      <c r="A1009" s="1">
        <v>45451</v>
      </c>
      <c r="B1009" t="s">
        <v>74</v>
      </c>
      <c r="C1009" t="s">
        <v>27</v>
      </c>
      <c r="D1009" t="s">
        <v>16</v>
      </c>
      <c r="E1009" t="s">
        <v>17</v>
      </c>
      <c r="F1009" t="s">
        <v>18</v>
      </c>
      <c r="G1009" t="s">
        <v>56</v>
      </c>
      <c r="H1009">
        <f t="shared" si="75"/>
        <v>2750</v>
      </c>
      <c r="I1009">
        <v>550</v>
      </c>
      <c r="J1009">
        <v>715</v>
      </c>
      <c r="K1009">
        <v>5</v>
      </c>
      <c r="M1009">
        <v>100</v>
      </c>
      <c r="N1009" t="s">
        <v>38</v>
      </c>
      <c r="O1009">
        <v>3300</v>
      </c>
      <c r="P1009">
        <v>550</v>
      </c>
      <c r="R1009">
        <f t="shared" si="76"/>
        <v>3575</v>
      </c>
      <c r="S1009">
        <f t="shared" si="77"/>
        <v>8</v>
      </c>
      <c r="T1009" t="str">
        <f t="shared" si="78"/>
        <v>Jun</v>
      </c>
      <c r="U1009" t="str">
        <f t="shared" si="79"/>
        <v>2024</v>
      </c>
    </row>
    <row r="1010" spans="1:21" x14ac:dyDescent="0.25">
      <c r="A1010" s="1">
        <v>45451</v>
      </c>
      <c r="B1010" t="s">
        <v>183</v>
      </c>
      <c r="C1010" t="s">
        <v>22</v>
      </c>
      <c r="D1010" t="s">
        <v>16</v>
      </c>
      <c r="E1010" t="s">
        <v>28</v>
      </c>
      <c r="F1010" t="s">
        <v>61</v>
      </c>
      <c r="G1010" t="s">
        <v>180</v>
      </c>
      <c r="H1010">
        <f t="shared" si="75"/>
        <v>6000</v>
      </c>
      <c r="I1010">
        <v>600</v>
      </c>
      <c r="J1010">
        <v>780</v>
      </c>
      <c r="K1010">
        <v>10</v>
      </c>
      <c r="M1010">
        <v>100</v>
      </c>
      <c r="N1010" t="s">
        <v>20</v>
      </c>
      <c r="O1010">
        <v>7200</v>
      </c>
      <c r="P1010">
        <v>1200</v>
      </c>
      <c r="R1010">
        <f t="shared" si="76"/>
        <v>7800</v>
      </c>
      <c r="S1010">
        <f t="shared" si="77"/>
        <v>8</v>
      </c>
      <c r="T1010" t="str">
        <f t="shared" si="78"/>
        <v>Jun</v>
      </c>
      <c r="U1010" t="str">
        <f t="shared" si="79"/>
        <v>2024</v>
      </c>
    </row>
    <row r="1011" spans="1:21" x14ac:dyDescent="0.25">
      <c r="A1011" s="1">
        <v>45451</v>
      </c>
      <c r="B1011" t="s">
        <v>168</v>
      </c>
      <c r="C1011" t="s">
        <v>27</v>
      </c>
      <c r="D1011" t="s">
        <v>23</v>
      </c>
      <c r="E1011" t="s">
        <v>17</v>
      </c>
      <c r="F1011" t="s">
        <v>18</v>
      </c>
      <c r="G1011" t="s">
        <v>40</v>
      </c>
      <c r="H1011">
        <f t="shared" si="75"/>
        <v>90</v>
      </c>
      <c r="I1011">
        <v>90</v>
      </c>
      <c r="J1011">
        <v>117</v>
      </c>
      <c r="K1011">
        <v>1</v>
      </c>
      <c r="M1011">
        <v>16.875</v>
      </c>
      <c r="N1011" t="s">
        <v>38</v>
      </c>
      <c r="O1011">
        <v>112.5</v>
      </c>
      <c r="P1011">
        <v>22.5</v>
      </c>
      <c r="R1011">
        <f t="shared" si="76"/>
        <v>117</v>
      </c>
      <c r="S1011">
        <f t="shared" si="77"/>
        <v>8</v>
      </c>
      <c r="T1011" t="str">
        <f t="shared" si="78"/>
        <v>Jun</v>
      </c>
      <c r="U1011" t="str">
        <f t="shared" si="79"/>
        <v>2024</v>
      </c>
    </row>
    <row r="1012" spans="1:21" x14ac:dyDescent="0.25">
      <c r="A1012" s="1">
        <v>45451</v>
      </c>
      <c r="B1012" t="s">
        <v>135</v>
      </c>
      <c r="C1012" t="s">
        <v>27</v>
      </c>
      <c r="D1012" t="s">
        <v>16</v>
      </c>
      <c r="E1012" t="s">
        <v>17</v>
      </c>
      <c r="F1012" t="s">
        <v>45</v>
      </c>
      <c r="G1012" t="s">
        <v>199</v>
      </c>
      <c r="H1012">
        <f t="shared" si="75"/>
        <v>15000</v>
      </c>
      <c r="I1012">
        <v>5000</v>
      </c>
      <c r="J1012">
        <v>6500</v>
      </c>
      <c r="K1012">
        <v>3</v>
      </c>
      <c r="M1012">
        <v>650</v>
      </c>
      <c r="N1012" t="s">
        <v>20</v>
      </c>
      <c r="O1012">
        <v>19500</v>
      </c>
      <c r="P1012">
        <v>4500</v>
      </c>
      <c r="R1012">
        <f t="shared" si="76"/>
        <v>19500</v>
      </c>
      <c r="S1012">
        <f t="shared" si="77"/>
        <v>8</v>
      </c>
      <c r="T1012" t="str">
        <f t="shared" si="78"/>
        <v>Jun</v>
      </c>
      <c r="U1012" t="str">
        <f t="shared" si="79"/>
        <v>2024</v>
      </c>
    </row>
    <row r="1013" spans="1:21" x14ac:dyDescent="0.25">
      <c r="A1013" s="1">
        <v>45451</v>
      </c>
      <c r="B1013" t="s">
        <v>125</v>
      </c>
      <c r="C1013" t="s">
        <v>15</v>
      </c>
      <c r="D1013" t="s">
        <v>16</v>
      </c>
      <c r="E1013" t="s">
        <v>17</v>
      </c>
      <c r="F1013" t="s">
        <v>45</v>
      </c>
      <c r="G1013" t="s">
        <v>106</v>
      </c>
      <c r="H1013">
        <f t="shared" si="75"/>
        <v>36000</v>
      </c>
      <c r="I1013">
        <v>12000</v>
      </c>
      <c r="J1013">
        <v>15600</v>
      </c>
      <c r="K1013">
        <v>3</v>
      </c>
      <c r="M1013">
        <v>2340</v>
      </c>
      <c r="N1013" t="s">
        <v>25</v>
      </c>
      <c r="O1013">
        <v>46800</v>
      </c>
      <c r="P1013">
        <v>10800</v>
      </c>
      <c r="R1013">
        <f t="shared" si="76"/>
        <v>46800</v>
      </c>
      <c r="S1013">
        <f t="shared" si="77"/>
        <v>8</v>
      </c>
      <c r="T1013" t="str">
        <f t="shared" si="78"/>
        <v>Jun</v>
      </c>
      <c r="U1013" t="str">
        <f t="shared" si="79"/>
        <v>2024</v>
      </c>
    </row>
    <row r="1014" spans="1:21" x14ac:dyDescent="0.25">
      <c r="A1014" s="1">
        <v>45451</v>
      </c>
      <c r="B1014" t="s">
        <v>26</v>
      </c>
      <c r="C1014" t="s">
        <v>27</v>
      </c>
      <c r="D1014" t="s">
        <v>16</v>
      </c>
      <c r="E1014" t="s">
        <v>28</v>
      </c>
      <c r="F1014" t="s">
        <v>18</v>
      </c>
      <c r="G1014" t="s">
        <v>32</v>
      </c>
      <c r="H1014">
        <f t="shared" si="75"/>
        <v>600</v>
      </c>
      <c r="I1014">
        <v>100</v>
      </c>
      <c r="J1014">
        <v>130</v>
      </c>
      <c r="K1014">
        <v>6</v>
      </c>
      <c r="M1014">
        <v>48.3</v>
      </c>
      <c r="N1014" t="s">
        <v>20</v>
      </c>
      <c r="O1014">
        <v>690</v>
      </c>
      <c r="P1014">
        <v>90</v>
      </c>
      <c r="R1014">
        <f t="shared" si="76"/>
        <v>780</v>
      </c>
      <c r="S1014">
        <f t="shared" si="77"/>
        <v>8</v>
      </c>
      <c r="T1014" t="str">
        <f t="shared" si="78"/>
        <v>Jun</v>
      </c>
      <c r="U1014" t="str">
        <f t="shared" si="79"/>
        <v>2024</v>
      </c>
    </row>
    <row r="1015" spans="1:21" x14ac:dyDescent="0.25">
      <c r="A1015" s="1">
        <v>45451</v>
      </c>
      <c r="B1015" t="s">
        <v>214</v>
      </c>
      <c r="C1015" t="s">
        <v>66</v>
      </c>
      <c r="D1015" t="s">
        <v>23</v>
      </c>
      <c r="E1015" t="s">
        <v>17</v>
      </c>
      <c r="F1015" t="s">
        <v>18</v>
      </c>
      <c r="G1015" t="s">
        <v>24</v>
      </c>
      <c r="H1015">
        <f t="shared" si="75"/>
        <v>560</v>
      </c>
      <c r="I1015">
        <v>80</v>
      </c>
      <c r="J1015">
        <v>104</v>
      </c>
      <c r="K1015">
        <v>7</v>
      </c>
      <c r="M1015">
        <v>87.36</v>
      </c>
      <c r="N1015" t="s">
        <v>20</v>
      </c>
      <c r="O1015">
        <v>728</v>
      </c>
      <c r="P1015">
        <v>168</v>
      </c>
      <c r="R1015">
        <f t="shared" si="76"/>
        <v>728</v>
      </c>
      <c r="S1015">
        <f t="shared" si="77"/>
        <v>8</v>
      </c>
      <c r="T1015" t="str">
        <f t="shared" si="78"/>
        <v>Jun</v>
      </c>
      <c r="U1015" t="str">
        <f t="shared" si="79"/>
        <v>2024</v>
      </c>
    </row>
    <row r="1016" spans="1:21" x14ac:dyDescent="0.25">
      <c r="A1016" s="1">
        <v>45451</v>
      </c>
      <c r="B1016" t="s">
        <v>220</v>
      </c>
      <c r="C1016" t="s">
        <v>27</v>
      </c>
      <c r="D1016" t="s">
        <v>16</v>
      </c>
      <c r="E1016" t="s">
        <v>17</v>
      </c>
      <c r="F1016" t="s">
        <v>45</v>
      </c>
      <c r="G1016" t="s">
        <v>46</v>
      </c>
      <c r="H1016">
        <f t="shared" si="75"/>
        <v>165000</v>
      </c>
      <c r="I1016">
        <v>55000</v>
      </c>
      <c r="J1016">
        <v>71500</v>
      </c>
      <c r="K1016">
        <v>3</v>
      </c>
      <c r="M1016">
        <v>10725</v>
      </c>
      <c r="N1016" t="s">
        <v>38</v>
      </c>
      <c r="O1016">
        <v>214500</v>
      </c>
      <c r="P1016">
        <v>49500</v>
      </c>
      <c r="R1016">
        <f t="shared" si="76"/>
        <v>214500</v>
      </c>
      <c r="S1016">
        <f t="shared" si="77"/>
        <v>8</v>
      </c>
      <c r="T1016" t="str">
        <f t="shared" si="78"/>
        <v>Jun</v>
      </c>
      <c r="U1016" t="str">
        <f t="shared" si="79"/>
        <v>2024</v>
      </c>
    </row>
    <row r="1017" spans="1:21" x14ac:dyDescent="0.25">
      <c r="A1017" s="1">
        <v>45451</v>
      </c>
      <c r="B1017" t="s">
        <v>57</v>
      </c>
      <c r="C1017" t="s">
        <v>27</v>
      </c>
      <c r="D1017" t="s">
        <v>23</v>
      </c>
      <c r="E1017" t="s">
        <v>28</v>
      </c>
      <c r="F1017" t="s">
        <v>18</v>
      </c>
      <c r="G1017" t="s">
        <v>130</v>
      </c>
      <c r="H1017">
        <f t="shared" si="75"/>
        <v>360</v>
      </c>
      <c r="I1017">
        <v>45</v>
      </c>
      <c r="J1017">
        <v>59</v>
      </c>
      <c r="K1017">
        <v>8</v>
      </c>
      <c r="M1017">
        <v>45</v>
      </c>
      <c r="N1017" t="s">
        <v>25</v>
      </c>
      <c r="O1017">
        <v>450</v>
      </c>
      <c r="P1017">
        <v>90</v>
      </c>
      <c r="R1017">
        <f t="shared" si="76"/>
        <v>472</v>
      </c>
      <c r="S1017">
        <f t="shared" si="77"/>
        <v>8</v>
      </c>
      <c r="T1017" t="str">
        <f t="shared" si="78"/>
        <v>Jun</v>
      </c>
      <c r="U1017" t="str">
        <f t="shared" si="79"/>
        <v>2024</v>
      </c>
    </row>
    <row r="1018" spans="1:21" x14ac:dyDescent="0.25">
      <c r="A1018" s="1">
        <v>45451</v>
      </c>
      <c r="B1018" t="s">
        <v>198</v>
      </c>
      <c r="C1018" t="s">
        <v>15</v>
      </c>
      <c r="D1018" t="s">
        <v>16</v>
      </c>
      <c r="E1018" t="s">
        <v>17</v>
      </c>
      <c r="F1018" t="s">
        <v>45</v>
      </c>
      <c r="G1018" t="s">
        <v>54</v>
      </c>
      <c r="H1018">
        <f t="shared" si="75"/>
        <v>6400</v>
      </c>
      <c r="I1018">
        <v>800</v>
      </c>
      <c r="J1018">
        <v>1040</v>
      </c>
      <c r="K1018">
        <v>8</v>
      </c>
      <c r="M1018">
        <v>104</v>
      </c>
      <c r="N1018" t="s">
        <v>25</v>
      </c>
      <c r="O1018">
        <v>8320</v>
      </c>
      <c r="P1018">
        <v>1920</v>
      </c>
      <c r="R1018">
        <f t="shared" si="76"/>
        <v>8320</v>
      </c>
      <c r="S1018">
        <f t="shared" si="77"/>
        <v>8</v>
      </c>
      <c r="T1018" t="str">
        <f t="shared" si="78"/>
        <v>Jun</v>
      </c>
      <c r="U1018" t="str">
        <f t="shared" si="79"/>
        <v>2024</v>
      </c>
    </row>
    <row r="1019" spans="1:21" x14ac:dyDescent="0.25">
      <c r="A1019" s="1">
        <v>45451</v>
      </c>
      <c r="B1019" t="s">
        <v>105</v>
      </c>
      <c r="C1019" t="s">
        <v>91</v>
      </c>
      <c r="D1019" t="s">
        <v>16</v>
      </c>
      <c r="E1019" t="s">
        <v>17</v>
      </c>
      <c r="F1019" t="s">
        <v>29</v>
      </c>
      <c r="G1019" t="s">
        <v>210</v>
      </c>
      <c r="H1019">
        <f t="shared" si="75"/>
        <v>190</v>
      </c>
      <c r="I1019">
        <v>95</v>
      </c>
      <c r="J1019">
        <v>124</v>
      </c>
      <c r="K1019">
        <v>2</v>
      </c>
      <c r="M1019">
        <v>24.7</v>
      </c>
      <c r="N1019" t="s">
        <v>38</v>
      </c>
      <c r="O1019">
        <v>247</v>
      </c>
      <c r="P1019">
        <v>57</v>
      </c>
      <c r="R1019">
        <f t="shared" si="76"/>
        <v>248</v>
      </c>
      <c r="S1019">
        <f t="shared" si="77"/>
        <v>8</v>
      </c>
      <c r="T1019" t="str">
        <f t="shared" si="78"/>
        <v>Jun</v>
      </c>
      <c r="U1019" t="str">
        <f t="shared" si="79"/>
        <v>2024</v>
      </c>
    </row>
    <row r="1020" spans="1:21" x14ac:dyDescent="0.25">
      <c r="A1020" s="1">
        <v>45451</v>
      </c>
      <c r="B1020" t="s">
        <v>135</v>
      </c>
      <c r="C1020" t="s">
        <v>27</v>
      </c>
      <c r="D1020" t="s">
        <v>16</v>
      </c>
      <c r="E1020" t="s">
        <v>28</v>
      </c>
      <c r="F1020" t="s">
        <v>61</v>
      </c>
      <c r="G1020" t="s">
        <v>119</v>
      </c>
      <c r="H1020">
        <f t="shared" si="75"/>
        <v>1000</v>
      </c>
      <c r="I1020">
        <v>500</v>
      </c>
      <c r="J1020">
        <v>650</v>
      </c>
      <c r="K1020">
        <v>2</v>
      </c>
      <c r="M1020">
        <v>65</v>
      </c>
      <c r="N1020" t="s">
        <v>25</v>
      </c>
      <c r="O1020">
        <v>1300</v>
      </c>
      <c r="P1020">
        <v>300</v>
      </c>
      <c r="R1020">
        <f t="shared" si="76"/>
        <v>1300</v>
      </c>
      <c r="S1020">
        <f t="shared" si="77"/>
        <v>8</v>
      </c>
      <c r="T1020" t="str">
        <f t="shared" si="78"/>
        <v>Jun</v>
      </c>
      <c r="U1020" t="str">
        <f t="shared" si="79"/>
        <v>2024</v>
      </c>
    </row>
    <row r="1021" spans="1:21" x14ac:dyDescent="0.25">
      <c r="A1021" s="1">
        <v>45451</v>
      </c>
      <c r="B1021" t="s">
        <v>139</v>
      </c>
      <c r="C1021" t="s">
        <v>27</v>
      </c>
      <c r="D1021" t="s">
        <v>16</v>
      </c>
      <c r="E1021" t="s">
        <v>17</v>
      </c>
      <c r="F1021" t="s">
        <v>45</v>
      </c>
      <c r="G1021" t="s">
        <v>78</v>
      </c>
      <c r="H1021">
        <f t="shared" si="75"/>
        <v>90000</v>
      </c>
      <c r="I1021">
        <v>18000</v>
      </c>
      <c r="J1021">
        <v>23400</v>
      </c>
      <c r="K1021">
        <v>5</v>
      </c>
      <c r="M1021">
        <v>3510</v>
      </c>
      <c r="N1021" t="s">
        <v>25</v>
      </c>
      <c r="O1021">
        <v>103500</v>
      </c>
      <c r="P1021">
        <v>13500</v>
      </c>
      <c r="R1021">
        <f t="shared" si="76"/>
        <v>117000</v>
      </c>
      <c r="S1021">
        <f t="shared" si="77"/>
        <v>8</v>
      </c>
      <c r="T1021" t="str">
        <f t="shared" si="78"/>
        <v>Jun</v>
      </c>
      <c r="U1021" t="str">
        <f t="shared" si="79"/>
        <v>2024</v>
      </c>
    </row>
    <row r="1022" spans="1:21" x14ac:dyDescent="0.25">
      <c r="A1022" s="1">
        <v>45451</v>
      </c>
      <c r="B1022" t="s">
        <v>156</v>
      </c>
      <c r="C1022" t="s">
        <v>53</v>
      </c>
      <c r="D1022" t="s">
        <v>16</v>
      </c>
      <c r="E1022" t="s">
        <v>17</v>
      </c>
      <c r="F1022" t="s">
        <v>45</v>
      </c>
      <c r="G1022" t="s">
        <v>54</v>
      </c>
      <c r="H1022">
        <f t="shared" si="75"/>
        <v>1600</v>
      </c>
      <c r="I1022">
        <v>800</v>
      </c>
      <c r="J1022">
        <v>1040</v>
      </c>
      <c r="K1022">
        <v>2</v>
      </c>
      <c r="M1022">
        <v>104</v>
      </c>
      <c r="N1022" t="s">
        <v>38</v>
      </c>
      <c r="O1022">
        <v>2080</v>
      </c>
      <c r="P1022">
        <v>480</v>
      </c>
      <c r="R1022">
        <f t="shared" si="76"/>
        <v>2080</v>
      </c>
      <c r="S1022">
        <f t="shared" si="77"/>
        <v>8</v>
      </c>
      <c r="T1022" t="str">
        <f t="shared" si="78"/>
        <v>Jun</v>
      </c>
      <c r="U1022" t="str">
        <f t="shared" si="79"/>
        <v>2024</v>
      </c>
    </row>
    <row r="1023" spans="1:21" x14ac:dyDescent="0.25">
      <c r="A1023" s="1">
        <v>45481</v>
      </c>
      <c r="B1023" t="s">
        <v>159</v>
      </c>
      <c r="C1023" t="s">
        <v>27</v>
      </c>
      <c r="D1023" t="s">
        <v>16</v>
      </c>
      <c r="E1023" t="s">
        <v>17</v>
      </c>
      <c r="F1023" t="s">
        <v>61</v>
      </c>
      <c r="G1023" t="s">
        <v>108</v>
      </c>
      <c r="H1023">
        <f t="shared" si="75"/>
        <v>7500</v>
      </c>
      <c r="I1023">
        <v>1500</v>
      </c>
      <c r="J1023">
        <v>1950</v>
      </c>
      <c r="K1023">
        <v>5</v>
      </c>
      <c r="M1023">
        <v>195</v>
      </c>
      <c r="N1023" t="s">
        <v>20</v>
      </c>
      <c r="O1023">
        <v>9000</v>
      </c>
      <c r="P1023">
        <v>1500</v>
      </c>
      <c r="R1023">
        <f t="shared" si="76"/>
        <v>9750</v>
      </c>
      <c r="S1023">
        <f t="shared" si="77"/>
        <v>8</v>
      </c>
      <c r="T1023" t="str">
        <f t="shared" si="78"/>
        <v>Jul</v>
      </c>
      <c r="U1023" t="str">
        <f t="shared" si="79"/>
        <v>2024</v>
      </c>
    </row>
    <row r="1024" spans="1:21" x14ac:dyDescent="0.25">
      <c r="A1024" s="1">
        <v>45481</v>
      </c>
      <c r="B1024" t="s">
        <v>73</v>
      </c>
      <c r="C1024" t="s">
        <v>42</v>
      </c>
      <c r="D1024" t="s">
        <v>23</v>
      </c>
      <c r="E1024" t="s">
        <v>17</v>
      </c>
      <c r="F1024" t="s">
        <v>18</v>
      </c>
      <c r="G1024" t="s">
        <v>40</v>
      </c>
      <c r="H1024">
        <f t="shared" si="75"/>
        <v>360</v>
      </c>
      <c r="I1024">
        <v>90</v>
      </c>
      <c r="J1024">
        <v>117</v>
      </c>
      <c r="K1024">
        <v>4</v>
      </c>
      <c r="M1024">
        <v>56.16</v>
      </c>
      <c r="N1024" t="s">
        <v>20</v>
      </c>
      <c r="O1024">
        <v>468</v>
      </c>
      <c r="P1024">
        <v>108</v>
      </c>
      <c r="R1024">
        <f t="shared" si="76"/>
        <v>468</v>
      </c>
      <c r="S1024">
        <f t="shared" si="77"/>
        <v>8</v>
      </c>
      <c r="T1024" t="str">
        <f t="shared" si="78"/>
        <v>Jul</v>
      </c>
      <c r="U1024" t="str">
        <f t="shared" si="79"/>
        <v>2024</v>
      </c>
    </row>
    <row r="1025" spans="1:21" x14ac:dyDescent="0.25">
      <c r="A1025" s="1">
        <v>45481</v>
      </c>
      <c r="B1025" t="s">
        <v>168</v>
      </c>
      <c r="C1025" t="s">
        <v>27</v>
      </c>
      <c r="D1025" t="s">
        <v>23</v>
      </c>
      <c r="E1025" t="s">
        <v>28</v>
      </c>
      <c r="F1025" t="s">
        <v>45</v>
      </c>
      <c r="G1025" t="s">
        <v>54</v>
      </c>
      <c r="H1025">
        <f t="shared" si="75"/>
        <v>2400</v>
      </c>
      <c r="I1025">
        <v>800</v>
      </c>
      <c r="J1025">
        <v>1040</v>
      </c>
      <c r="K1025">
        <v>3</v>
      </c>
      <c r="M1025">
        <v>104</v>
      </c>
      <c r="N1025" t="s">
        <v>25</v>
      </c>
      <c r="O1025">
        <v>2760</v>
      </c>
      <c r="P1025">
        <v>360</v>
      </c>
      <c r="R1025">
        <f t="shared" si="76"/>
        <v>3120</v>
      </c>
      <c r="S1025">
        <f t="shared" si="77"/>
        <v>8</v>
      </c>
      <c r="T1025" t="str">
        <f t="shared" si="78"/>
        <v>Jul</v>
      </c>
      <c r="U1025" t="str">
        <f t="shared" si="79"/>
        <v>2024</v>
      </c>
    </row>
    <row r="1026" spans="1:21" x14ac:dyDescent="0.25">
      <c r="A1026" s="1">
        <v>45481</v>
      </c>
      <c r="B1026" t="s">
        <v>152</v>
      </c>
      <c r="C1026" t="s">
        <v>66</v>
      </c>
      <c r="D1026" t="s">
        <v>23</v>
      </c>
      <c r="E1026" t="s">
        <v>28</v>
      </c>
      <c r="F1026" t="s">
        <v>18</v>
      </c>
      <c r="G1026" t="s">
        <v>64</v>
      </c>
      <c r="H1026">
        <f t="shared" si="75"/>
        <v>560</v>
      </c>
      <c r="I1026">
        <v>140</v>
      </c>
      <c r="J1026">
        <v>182</v>
      </c>
      <c r="K1026">
        <v>4</v>
      </c>
      <c r="M1026">
        <v>70</v>
      </c>
      <c r="N1026" t="s">
        <v>25</v>
      </c>
      <c r="O1026">
        <v>700</v>
      </c>
      <c r="P1026">
        <v>140</v>
      </c>
      <c r="R1026">
        <f t="shared" si="76"/>
        <v>728</v>
      </c>
      <c r="S1026">
        <f t="shared" si="77"/>
        <v>8</v>
      </c>
      <c r="T1026" t="str">
        <f t="shared" si="78"/>
        <v>Jul</v>
      </c>
      <c r="U1026" t="str">
        <f t="shared" si="79"/>
        <v>2024</v>
      </c>
    </row>
    <row r="1027" spans="1:21" x14ac:dyDescent="0.25">
      <c r="A1027" s="1">
        <v>45481</v>
      </c>
      <c r="B1027" t="s">
        <v>88</v>
      </c>
      <c r="C1027" t="s">
        <v>27</v>
      </c>
      <c r="D1027" t="s">
        <v>16</v>
      </c>
      <c r="E1027" t="s">
        <v>17</v>
      </c>
      <c r="F1027" t="s">
        <v>29</v>
      </c>
      <c r="G1027" t="s">
        <v>160</v>
      </c>
      <c r="H1027">
        <f t="shared" ref="H1027:H1090" si="80">I1027*K1027</f>
        <v>1500</v>
      </c>
      <c r="I1027">
        <v>150</v>
      </c>
      <c r="J1027">
        <v>195</v>
      </c>
      <c r="K1027">
        <v>10</v>
      </c>
      <c r="M1027">
        <v>93.75</v>
      </c>
      <c r="N1027" t="s">
        <v>25</v>
      </c>
      <c r="O1027">
        <v>1875</v>
      </c>
      <c r="P1027">
        <v>375</v>
      </c>
      <c r="R1027">
        <f t="shared" ref="R1027:R1090" si="81">J1027*K1027</f>
        <v>1950</v>
      </c>
      <c r="S1027">
        <f t="shared" ref="S1027:S1090" si="82">DAY(A1027)</f>
        <v>8</v>
      </c>
      <c r="T1027" t="str">
        <f t="shared" ref="T1027:T1090" si="83">TEXT(A1027,"mmm")</f>
        <v>Jul</v>
      </c>
      <c r="U1027" t="str">
        <f t="shared" ref="U1027:U1090" si="84">TEXT(A1027,"yyy")</f>
        <v>2024</v>
      </c>
    </row>
    <row r="1028" spans="1:21" x14ac:dyDescent="0.25">
      <c r="A1028" s="1">
        <v>45481</v>
      </c>
      <c r="B1028" t="s">
        <v>144</v>
      </c>
      <c r="C1028" t="s">
        <v>27</v>
      </c>
      <c r="D1028" t="s">
        <v>16</v>
      </c>
      <c r="E1028" t="s">
        <v>17</v>
      </c>
      <c r="F1028" t="s">
        <v>45</v>
      </c>
      <c r="G1028" t="s">
        <v>71</v>
      </c>
      <c r="H1028">
        <f t="shared" si="80"/>
        <v>15400</v>
      </c>
      <c r="I1028">
        <v>2200</v>
      </c>
      <c r="J1028">
        <v>2860</v>
      </c>
      <c r="K1028">
        <v>7</v>
      </c>
      <c r="M1028">
        <v>286</v>
      </c>
      <c r="N1028" t="s">
        <v>25</v>
      </c>
      <c r="O1028">
        <v>17710</v>
      </c>
      <c r="P1028">
        <v>2310</v>
      </c>
      <c r="R1028">
        <f t="shared" si="81"/>
        <v>20020</v>
      </c>
      <c r="S1028">
        <f t="shared" si="82"/>
        <v>8</v>
      </c>
      <c r="T1028" t="str">
        <f t="shared" si="83"/>
        <v>Jul</v>
      </c>
      <c r="U1028" t="str">
        <f t="shared" si="84"/>
        <v>2024</v>
      </c>
    </row>
    <row r="1029" spans="1:21" x14ac:dyDescent="0.25">
      <c r="A1029" s="1">
        <v>45481</v>
      </c>
      <c r="B1029" t="s">
        <v>112</v>
      </c>
      <c r="C1029" t="s">
        <v>27</v>
      </c>
      <c r="D1029" t="s">
        <v>16</v>
      </c>
      <c r="E1029" t="s">
        <v>17</v>
      </c>
      <c r="F1029" t="s">
        <v>18</v>
      </c>
      <c r="G1029" t="s">
        <v>51</v>
      </c>
      <c r="H1029">
        <f t="shared" si="80"/>
        <v>420</v>
      </c>
      <c r="I1029">
        <v>60</v>
      </c>
      <c r="J1029">
        <v>78</v>
      </c>
      <c r="K1029">
        <v>7</v>
      </c>
      <c r="M1029">
        <v>54.6</v>
      </c>
      <c r="N1029" t="s">
        <v>38</v>
      </c>
      <c r="O1029">
        <v>546</v>
      </c>
      <c r="P1029">
        <v>126</v>
      </c>
      <c r="R1029">
        <f t="shared" si="81"/>
        <v>546</v>
      </c>
      <c r="S1029">
        <f t="shared" si="82"/>
        <v>8</v>
      </c>
      <c r="T1029" t="str">
        <f t="shared" si="83"/>
        <v>Jul</v>
      </c>
      <c r="U1029" t="str">
        <f t="shared" si="84"/>
        <v>2024</v>
      </c>
    </row>
    <row r="1030" spans="1:21" x14ac:dyDescent="0.25">
      <c r="A1030" s="1">
        <v>45481</v>
      </c>
      <c r="B1030" t="s">
        <v>140</v>
      </c>
      <c r="C1030" t="s">
        <v>27</v>
      </c>
      <c r="D1030" t="s">
        <v>16</v>
      </c>
      <c r="E1030" t="s">
        <v>28</v>
      </c>
      <c r="F1030" t="s">
        <v>45</v>
      </c>
      <c r="G1030" t="s">
        <v>54</v>
      </c>
      <c r="H1030">
        <f t="shared" si="80"/>
        <v>2400</v>
      </c>
      <c r="I1030">
        <v>800</v>
      </c>
      <c r="J1030">
        <v>1040</v>
      </c>
      <c r="K1030">
        <v>3</v>
      </c>
      <c r="M1030">
        <v>104</v>
      </c>
      <c r="N1030" t="s">
        <v>20</v>
      </c>
      <c r="O1030">
        <v>3120</v>
      </c>
      <c r="P1030">
        <v>720</v>
      </c>
      <c r="R1030">
        <f t="shared" si="81"/>
        <v>3120</v>
      </c>
      <c r="S1030">
        <f t="shared" si="82"/>
        <v>8</v>
      </c>
      <c r="T1030" t="str">
        <f t="shared" si="83"/>
        <v>Jul</v>
      </c>
      <c r="U1030" t="str">
        <f t="shared" si="84"/>
        <v>2024</v>
      </c>
    </row>
    <row r="1031" spans="1:21" x14ac:dyDescent="0.25">
      <c r="A1031" s="1">
        <v>45481</v>
      </c>
      <c r="B1031" t="s">
        <v>126</v>
      </c>
      <c r="C1031" t="s">
        <v>27</v>
      </c>
      <c r="D1031" t="s">
        <v>16</v>
      </c>
      <c r="E1031" t="s">
        <v>28</v>
      </c>
      <c r="F1031" t="s">
        <v>18</v>
      </c>
      <c r="G1031" t="s">
        <v>40</v>
      </c>
      <c r="H1031">
        <f t="shared" si="80"/>
        <v>180</v>
      </c>
      <c r="I1031">
        <v>90</v>
      </c>
      <c r="J1031">
        <v>117</v>
      </c>
      <c r="K1031">
        <v>2</v>
      </c>
      <c r="M1031">
        <v>16.38</v>
      </c>
      <c r="N1031" t="s">
        <v>20</v>
      </c>
      <c r="O1031">
        <v>234</v>
      </c>
      <c r="P1031">
        <v>54</v>
      </c>
      <c r="R1031">
        <f t="shared" si="81"/>
        <v>234</v>
      </c>
      <c r="S1031">
        <f t="shared" si="82"/>
        <v>8</v>
      </c>
      <c r="T1031" t="str">
        <f t="shared" si="83"/>
        <v>Jul</v>
      </c>
      <c r="U1031" t="str">
        <f t="shared" si="84"/>
        <v>2024</v>
      </c>
    </row>
    <row r="1032" spans="1:21" x14ac:dyDescent="0.25">
      <c r="A1032" s="1">
        <v>45481</v>
      </c>
      <c r="B1032" t="s">
        <v>159</v>
      </c>
      <c r="C1032" t="s">
        <v>27</v>
      </c>
      <c r="D1032" t="s">
        <v>16</v>
      </c>
      <c r="E1032" t="s">
        <v>17</v>
      </c>
      <c r="F1032" t="s">
        <v>45</v>
      </c>
      <c r="G1032" t="s">
        <v>106</v>
      </c>
      <c r="H1032">
        <f t="shared" si="80"/>
        <v>84000</v>
      </c>
      <c r="I1032">
        <v>12000</v>
      </c>
      <c r="J1032">
        <v>15600</v>
      </c>
      <c r="K1032">
        <v>7</v>
      </c>
      <c r="M1032">
        <v>2340</v>
      </c>
      <c r="N1032" t="s">
        <v>38</v>
      </c>
      <c r="O1032">
        <v>109200</v>
      </c>
      <c r="P1032">
        <v>25200</v>
      </c>
      <c r="R1032">
        <f t="shared" si="81"/>
        <v>109200</v>
      </c>
      <c r="S1032">
        <f t="shared" si="82"/>
        <v>8</v>
      </c>
      <c r="T1032" t="str">
        <f t="shared" si="83"/>
        <v>Jul</v>
      </c>
      <c r="U1032" t="str">
        <f t="shared" si="84"/>
        <v>2024</v>
      </c>
    </row>
    <row r="1033" spans="1:21" x14ac:dyDescent="0.25">
      <c r="A1033" s="1">
        <v>45481</v>
      </c>
      <c r="B1033" t="s">
        <v>127</v>
      </c>
      <c r="C1033" t="s">
        <v>66</v>
      </c>
      <c r="D1033" t="s">
        <v>16</v>
      </c>
      <c r="E1033" t="s">
        <v>28</v>
      </c>
      <c r="F1033" t="s">
        <v>48</v>
      </c>
      <c r="G1033" t="s">
        <v>49</v>
      </c>
      <c r="H1033">
        <f t="shared" si="80"/>
        <v>480</v>
      </c>
      <c r="I1033">
        <v>80</v>
      </c>
      <c r="J1033">
        <v>104</v>
      </c>
      <c r="K1033">
        <v>6</v>
      </c>
      <c r="M1033">
        <v>42</v>
      </c>
      <c r="N1033" t="s">
        <v>20</v>
      </c>
      <c r="O1033">
        <v>600</v>
      </c>
      <c r="P1033">
        <v>120</v>
      </c>
      <c r="R1033">
        <f t="shared" si="81"/>
        <v>624</v>
      </c>
      <c r="S1033">
        <f t="shared" si="82"/>
        <v>8</v>
      </c>
      <c r="T1033" t="str">
        <f t="shared" si="83"/>
        <v>Jul</v>
      </c>
      <c r="U1033" t="str">
        <f t="shared" si="84"/>
        <v>2024</v>
      </c>
    </row>
    <row r="1034" spans="1:21" x14ac:dyDescent="0.25">
      <c r="A1034" s="1">
        <v>45481</v>
      </c>
      <c r="B1034" t="s">
        <v>192</v>
      </c>
      <c r="C1034" t="s">
        <v>91</v>
      </c>
      <c r="D1034" t="s">
        <v>16</v>
      </c>
      <c r="E1034" t="s">
        <v>17</v>
      </c>
      <c r="F1034" t="s">
        <v>18</v>
      </c>
      <c r="G1034" t="s">
        <v>113</v>
      </c>
      <c r="H1034">
        <f t="shared" si="80"/>
        <v>160</v>
      </c>
      <c r="I1034">
        <v>20</v>
      </c>
      <c r="J1034">
        <v>26</v>
      </c>
      <c r="K1034">
        <v>8</v>
      </c>
      <c r="M1034">
        <v>10.4</v>
      </c>
      <c r="N1034" t="s">
        <v>25</v>
      </c>
      <c r="O1034">
        <v>208</v>
      </c>
      <c r="P1034">
        <v>48</v>
      </c>
      <c r="R1034">
        <f t="shared" si="81"/>
        <v>208</v>
      </c>
      <c r="S1034">
        <f t="shared" si="82"/>
        <v>8</v>
      </c>
      <c r="T1034" t="str">
        <f t="shared" si="83"/>
        <v>Jul</v>
      </c>
      <c r="U1034" t="str">
        <f t="shared" si="84"/>
        <v>2024</v>
      </c>
    </row>
    <row r="1035" spans="1:21" x14ac:dyDescent="0.25">
      <c r="A1035" s="1">
        <v>45481</v>
      </c>
      <c r="B1035" t="s">
        <v>142</v>
      </c>
      <c r="C1035" t="s">
        <v>115</v>
      </c>
      <c r="D1035" t="s">
        <v>16</v>
      </c>
      <c r="E1035" t="s">
        <v>28</v>
      </c>
      <c r="F1035" t="s">
        <v>18</v>
      </c>
      <c r="G1035" t="s">
        <v>43</v>
      </c>
      <c r="H1035">
        <f t="shared" si="80"/>
        <v>40</v>
      </c>
      <c r="I1035">
        <v>20</v>
      </c>
      <c r="J1035">
        <v>26</v>
      </c>
      <c r="K1035">
        <v>2</v>
      </c>
      <c r="M1035">
        <v>2.6</v>
      </c>
      <c r="N1035" t="s">
        <v>25</v>
      </c>
      <c r="O1035">
        <v>52</v>
      </c>
      <c r="P1035">
        <v>12</v>
      </c>
      <c r="R1035">
        <f t="shared" si="81"/>
        <v>52</v>
      </c>
      <c r="S1035">
        <f t="shared" si="82"/>
        <v>8</v>
      </c>
      <c r="T1035" t="str">
        <f t="shared" si="83"/>
        <v>Jul</v>
      </c>
      <c r="U1035" t="str">
        <f t="shared" si="84"/>
        <v>2024</v>
      </c>
    </row>
    <row r="1036" spans="1:21" x14ac:dyDescent="0.25">
      <c r="A1036" s="1">
        <v>45481</v>
      </c>
      <c r="B1036" t="s">
        <v>122</v>
      </c>
      <c r="C1036" t="s">
        <v>27</v>
      </c>
      <c r="D1036" t="s">
        <v>23</v>
      </c>
      <c r="E1036" t="s">
        <v>17</v>
      </c>
      <c r="F1036" t="s">
        <v>61</v>
      </c>
      <c r="G1036" t="s">
        <v>164</v>
      </c>
      <c r="H1036">
        <f t="shared" si="80"/>
        <v>14000</v>
      </c>
      <c r="I1036">
        <v>2000</v>
      </c>
      <c r="J1036">
        <v>2600</v>
      </c>
      <c r="K1036">
        <v>7</v>
      </c>
      <c r="M1036">
        <v>260</v>
      </c>
      <c r="N1036" t="s">
        <v>25</v>
      </c>
      <c r="O1036">
        <v>16100</v>
      </c>
      <c r="P1036">
        <v>2100</v>
      </c>
      <c r="R1036">
        <f t="shared" si="81"/>
        <v>18200</v>
      </c>
      <c r="S1036">
        <f t="shared" si="82"/>
        <v>8</v>
      </c>
      <c r="T1036" t="str">
        <f t="shared" si="83"/>
        <v>Jul</v>
      </c>
      <c r="U1036" t="str">
        <f t="shared" si="84"/>
        <v>2024</v>
      </c>
    </row>
    <row r="1037" spans="1:21" x14ac:dyDescent="0.25">
      <c r="A1037" s="1">
        <v>45481</v>
      </c>
      <c r="B1037" t="s">
        <v>35</v>
      </c>
      <c r="C1037" t="s">
        <v>15</v>
      </c>
      <c r="D1037" t="s">
        <v>16</v>
      </c>
      <c r="E1037" t="s">
        <v>17</v>
      </c>
      <c r="F1037" t="s">
        <v>18</v>
      </c>
      <c r="G1037" t="s">
        <v>51</v>
      </c>
      <c r="H1037">
        <f t="shared" si="80"/>
        <v>360</v>
      </c>
      <c r="I1037">
        <v>60</v>
      </c>
      <c r="J1037">
        <v>78</v>
      </c>
      <c r="K1037">
        <v>6</v>
      </c>
      <c r="M1037">
        <v>45</v>
      </c>
      <c r="N1037" t="s">
        <v>38</v>
      </c>
      <c r="O1037">
        <v>450</v>
      </c>
      <c r="P1037">
        <v>90</v>
      </c>
      <c r="R1037">
        <f t="shared" si="81"/>
        <v>468</v>
      </c>
      <c r="S1037">
        <f t="shared" si="82"/>
        <v>8</v>
      </c>
      <c r="T1037" t="str">
        <f t="shared" si="83"/>
        <v>Jul</v>
      </c>
      <c r="U1037" t="str">
        <f t="shared" si="84"/>
        <v>2024</v>
      </c>
    </row>
    <row r="1038" spans="1:21" x14ac:dyDescent="0.25">
      <c r="A1038" s="1">
        <v>45481</v>
      </c>
      <c r="B1038" t="s">
        <v>189</v>
      </c>
      <c r="C1038" t="s">
        <v>27</v>
      </c>
      <c r="D1038" t="s">
        <v>23</v>
      </c>
      <c r="E1038" t="s">
        <v>28</v>
      </c>
      <c r="F1038" t="s">
        <v>18</v>
      </c>
      <c r="G1038" t="s">
        <v>130</v>
      </c>
      <c r="H1038">
        <f t="shared" si="80"/>
        <v>315</v>
      </c>
      <c r="I1038">
        <v>45</v>
      </c>
      <c r="J1038">
        <v>59</v>
      </c>
      <c r="K1038">
        <v>7</v>
      </c>
      <c r="M1038">
        <v>61.424999999999997</v>
      </c>
      <c r="N1038" t="s">
        <v>38</v>
      </c>
      <c r="O1038">
        <v>409.5</v>
      </c>
      <c r="P1038">
        <v>94.5</v>
      </c>
      <c r="R1038">
        <f t="shared" si="81"/>
        <v>413</v>
      </c>
      <c r="S1038">
        <f t="shared" si="82"/>
        <v>8</v>
      </c>
      <c r="T1038" t="str">
        <f t="shared" si="83"/>
        <v>Jul</v>
      </c>
      <c r="U1038" t="str">
        <f t="shared" si="84"/>
        <v>2024</v>
      </c>
    </row>
    <row r="1039" spans="1:21" x14ac:dyDescent="0.25">
      <c r="A1039" s="1">
        <v>45481</v>
      </c>
      <c r="B1039" t="s">
        <v>170</v>
      </c>
      <c r="C1039" t="s">
        <v>91</v>
      </c>
      <c r="D1039" t="s">
        <v>16</v>
      </c>
      <c r="E1039" t="s">
        <v>17</v>
      </c>
      <c r="F1039" t="s">
        <v>29</v>
      </c>
      <c r="G1039" t="s">
        <v>210</v>
      </c>
      <c r="H1039">
        <f t="shared" si="80"/>
        <v>665</v>
      </c>
      <c r="I1039">
        <v>95</v>
      </c>
      <c r="J1039">
        <v>124</v>
      </c>
      <c r="K1039">
        <v>7</v>
      </c>
      <c r="M1039">
        <v>43.225000000000001</v>
      </c>
      <c r="N1039" t="s">
        <v>25</v>
      </c>
      <c r="O1039">
        <v>864.5</v>
      </c>
      <c r="P1039">
        <v>199.5</v>
      </c>
      <c r="R1039">
        <f t="shared" si="81"/>
        <v>868</v>
      </c>
      <c r="S1039">
        <f t="shared" si="82"/>
        <v>8</v>
      </c>
      <c r="T1039" t="str">
        <f t="shared" si="83"/>
        <v>Jul</v>
      </c>
      <c r="U1039" t="str">
        <f t="shared" si="84"/>
        <v>2024</v>
      </c>
    </row>
    <row r="1040" spans="1:21" x14ac:dyDescent="0.25">
      <c r="A1040" s="1">
        <v>45481</v>
      </c>
      <c r="B1040" t="s">
        <v>174</v>
      </c>
      <c r="C1040" t="s">
        <v>27</v>
      </c>
      <c r="D1040" t="s">
        <v>16</v>
      </c>
      <c r="E1040" t="s">
        <v>17</v>
      </c>
      <c r="F1040" t="s">
        <v>18</v>
      </c>
      <c r="G1040" t="s">
        <v>32</v>
      </c>
      <c r="H1040">
        <f t="shared" si="80"/>
        <v>700</v>
      </c>
      <c r="I1040">
        <v>100</v>
      </c>
      <c r="J1040">
        <v>130</v>
      </c>
      <c r="K1040">
        <v>7</v>
      </c>
      <c r="M1040">
        <v>63.7</v>
      </c>
      <c r="N1040" t="s">
        <v>20</v>
      </c>
      <c r="O1040">
        <v>910</v>
      </c>
      <c r="P1040">
        <v>210</v>
      </c>
      <c r="R1040">
        <f t="shared" si="81"/>
        <v>910</v>
      </c>
      <c r="S1040">
        <f t="shared" si="82"/>
        <v>8</v>
      </c>
      <c r="T1040" t="str">
        <f t="shared" si="83"/>
        <v>Jul</v>
      </c>
      <c r="U1040" t="str">
        <f t="shared" si="84"/>
        <v>2024</v>
      </c>
    </row>
    <row r="1041" spans="1:21" x14ac:dyDescent="0.25">
      <c r="A1041" s="1">
        <v>45481</v>
      </c>
      <c r="B1041" t="s">
        <v>77</v>
      </c>
      <c r="C1041" t="s">
        <v>42</v>
      </c>
      <c r="D1041" t="s">
        <v>23</v>
      </c>
      <c r="E1041" t="s">
        <v>17</v>
      </c>
      <c r="F1041" t="s">
        <v>29</v>
      </c>
      <c r="G1041" t="s">
        <v>30</v>
      </c>
      <c r="H1041">
        <f t="shared" si="80"/>
        <v>1440</v>
      </c>
      <c r="I1041">
        <v>180</v>
      </c>
      <c r="J1041">
        <v>234</v>
      </c>
      <c r="K1041">
        <v>8</v>
      </c>
      <c r="M1041">
        <v>100</v>
      </c>
      <c r="N1041" t="s">
        <v>20</v>
      </c>
      <c r="O1041">
        <v>1872</v>
      </c>
      <c r="P1041">
        <v>432</v>
      </c>
      <c r="R1041">
        <f t="shared" si="81"/>
        <v>1872</v>
      </c>
      <c r="S1041">
        <f t="shared" si="82"/>
        <v>8</v>
      </c>
      <c r="T1041" t="str">
        <f t="shared" si="83"/>
        <v>Jul</v>
      </c>
      <c r="U1041" t="str">
        <f t="shared" si="84"/>
        <v>2024</v>
      </c>
    </row>
    <row r="1042" spans="1:21" x14ac:dyDescent="0.25">
      <c r="A1042" s="1">
        <v>45481</v>
      </c>
      <c r="B1042" t="s">
        <v>75</v>
      </c>
      <c r="C1042" t="s">
        <v>27</v>
      </c>
      <c r="D1042" t="s">
        <v>16</v>
      </c>
      <c r="E1042" t="s">
        <v>28</v>
      </c>
      <c r="F1042" t="s">
        <v>18</v>
      </c>
      <c r="G1042" t="s">
        <v>19</v>
      </c>
      <c r="H1042">
        <f t="shared" si="80"/>
        <v>750</v>
      </c>
      <c r="I1042">
        <v>250</v>
      </c>
      <c r="J1042">
        <v>325</v>
      </c>
      <c r="K1042">
        <v>3</v>
      </c>
      <c r="M1042">
        <v>48.75</v>
      </c>
      <c r="N1042" t="s">
        <v>25</v>
      </c>
      <c r="O1042">
        <v>975</v>
      </c>
      <c r="P1042">
        <v>225</v>
      </c>
      <c r="R1042">
        <f t="shared" si="81"/>
        <v>975</v>
      </c>
      <c r="S1042">
        <f t="shared" si="82"/>
        <v>8</v>
      </c>
      <c r="T1042" t="str">
        <f t="shared" si="83"/>
        <v>Jul</v>
      </c>
      <c r="U1042" t="str">
        <f t="shared" si="84"/>
        <v>2024</v>
      </c>
    </row>
    <row r="1043" spans="1:21" x14ac:dyDescent="0.25">
      <c r="A1043" s="1">
        <v>45481</v>
      </c>
      <c r="B1043" t="s">
        <v>187</v>
      </c>
      <c r="C1043" t="s">
        <v>53</v>
      </c>
      <c r="D1043" t="s">
        <v>23</v>
      </c>
      <c r="E1043" t="s">
        <v>17</v>
      </c>
      <c r="F1043" t="s">
        <v>45</v>
      </c>
      <c r="G1043" t="s">
        <v>67</v>
      </c>
      <c r="H1043">
        <f t="shared" si="80"/>
        <v>17500</v>
      </c>
      <c r="I1043">
        <v>3500</v>
      </c>
      <c r="J1043">
        <v>4550</v>
      </c>
      <c r="K1043">
        <v>5</v>
      </c>
      <c r="M1043">
        <v>455</v>
      </c>
      <c r="N1043" t="s">
        <v>25</v>
      </c>
      <c r="O1043">
        <v>22750</v>
      </c>
      <c r="P1043">
        <v>5250</v>
      </c>
      <c r="R1043">
        <f t="shared" si="81"/>
        <v>22750</v>
      </c>
      <c r="S1043">
        <f t="shared" si="82"/>
        <v>8</v>
      </c>
      <c r="T1043" t="str">
        <f t="shared" si="83"/>
        <v>Jul</v>
      </c>
      <c r="U1043" t="str">
        <f t="shared" si="84"/>
        <v>2024</v>
      </c>
    </row>
    <row r="1044" spans="1:21" x14ac:dyDescent="0.25">
      <c r="A1044" s="1">
        <v>45481</v>
      </c>
      <c r="B1044" t="s">
        <v>102</v>
      </c>
      <c r="C1044" t="s">
        <v>27</v>
      </c>
      <c r="D1044" t="s">
        <v>23</v>
      </c>
      <c r="E1044" t="s">
        <v>17</v>
      </c>
      <c r="F1044" t="s">
        <v>45</v>
      </c>
      <c r="G1044" t="s">
        <v>199</v>
      </c>
      <c r="H1044">
        <f t="shared" si="80"/>
        <v>45000</v>
      </c>
      <c r="I1044">
        <v>5000</v>
      </c>
      <c r="J1044">
        <v>6500</v>
      </c>
      <c r="K1044">
        <v>9</v>
      </c>
      <c r="M1044">
        <v>650</v>
      </c>
      <c r="N1044" t="s">
        <v>38</v>
      </c>
      <c r="O1044">
        <v>54000</v>
      </c>
      <c r="P1044">
        <v>9000</v>
      </c>
      <c r="R1044">
        <f t="shared" si="81"/>
        <v>58500</v>
      </c>
      <c r="S1044">
        <f t="shared" si="82"/>
        <v>8</v>
      </c>
      <c r="T1044" t="str">
        <f t="shared" si="83"/>
        <v>Jul</v>
      </c>
      <c r="U1044" t="str">
        <f t="shared" si="84"/>
        <v>2024</v>
      </c>
    </row>
    <row r="1045" spans="1:21" x14ac:dyDescent="0.25">
      <c r="A1045" s="1">
        <v>45481</v>
      </c>
      <c r="B1045" t="s">
        <v>196</v>
      </c>
      <c r="C1045" t="s">
        <v>53</v>
      </c>
      <c r="D1045" t="s">
        <v>16</v>
      </c>
      <c r="E1045" t="s">
        <v>17</v>
      </c>
      <c r="F1045" t="s">
        <v>80</v>
      </c>
      <c r="G1045" t="s">
        <v>96</v>
      </c>
      <c r="H1045">
        <f t="shared" si="80"/>
        <v>50</v>
      </c>
      <c r="I1045">
        <v>5</v>
      </c>
      <c r="J1045">
        <v>7</v>
      </c>
      <c r="K1045">
        <v>10</v>
      </c>
      <c r="M1045">
        <v>4.55</v>
      </c>
      <c r="N1045" t="s">
        <v>20</v>
      </c>
      <c r="O1045">
        <v>65</v>
      </c>
      <c r="P1045">
        <v>15</v>
      </c>
      <c r="R1045">
        <f t="shared" si="81"/>
        <v>70</v>
      </c>
      <c r="S1045">
        <f t="shared" si="82"/>
        <v>8</v>
      </c>
      <c r="T1045" t="str">
        <f t="shared" si="83"/>
        <v>Jul</v>
      </c>
      <c r="U1045" t="str">
        <f t="shared" si="84"/>
        <v>2024</v>
      </c>
    </row>
    <row r="1046" spans="1:21" x14ac:dyDescent="0.25">
      <c r="A1046" s="1">
        <v>45481</v>
      </c>
      <c r="B1046" t="s">
        <v>105</v>
      </c>
      <c r="C1046" t="s">
        <v>91</v>
      </c>
      <c r="D1046" t="s">
        <v>23</v>
      </c>
      <c r="E1046" t="s">
        <v>28</v>
      </c>
      <c r="F1046" t="s">
        <v>45</v>
      </c>
      <c r="G1046" t="s">
        <v>46</v>
      </c>
      <c r="H1046">
        <f t="shared" si="80"/>
        <v>495000</v>
      </c>
      <c r="I1046">
        <v>55000</v>
      </c>
      <c r="J1046">
        <v>71500</v>
      </c>
      <c r="K1046">
        <v>9</v>
      </c>
      <c r="M1046">
        <v>10725</v>
      </c>
      <c r="N1046" t="s">
        <v>25</v>
      </c>
      <c r="O1046">
        <v>569250</v>
      </c>
      <c r="P1046">
        <v>74250</v>
      </c>
      <c r="R1046">
        <f t="shared" si="81"/>
        <v>643500</v>
      </c>
      <c r="S1046">
        <f t="shared" si="82"/>
        <v>8</v>
      </c>
      <c r="T1046" t="str">
        <f t="shared" si="83"/>
        <v>Jul</v>
      </c>
      <c r="U1046" t="str">
        <f t="shared" si="84"/>
        <v>2024</v>
      </c>
    </row>
    <row r="1047" spans="1:21" x14ac:dyDescent="0.25">
      <c r="A1047" s="1">
        <v>45481</v>
      </c>
      <c r="B1047" t="s">
        <v>134</v>
      </c>
      <c r="C1047" t="s">
        <v>66</v>
      </c>
      <c r="D1047" t="s">
        <v>16</v>
      </c>
      <c r="E1047" t="s">
        <v>28</v>
      </c>
      <c r="F1047" t="s">
        <v>29</v>
      </c>
      <c r="G1047" t="s">
        <v>138</v>
      </c>
      <c r="H1047">
        <f t="shared" si="80"/>
        <v>200</v>
      </c>
      <c r="I1047">
        <v>50</v>
      </c>
      <c r="J1047">
        <v>65</v>
      </c>
      <c r="K1047">
        <v>4</v>
      </c>
      <c r="M1047">
        <v>17.5</v>
      </c>
      <c r="N1047" t="s">
        <v>20</v>
      </c>
      <c r="O1047">
        <v>250</v>
      </c>
      <c r="P1047">
        <v>50</v>
      </c>
      <c r="R1047">
        <f t="shared" si="81"/>
        <v>260</v>
      </c>
      <c r="S1047">
        <f t="shared" si="82"/>
        <v>8</v>
      </c>
      <c r="T1047" t="str">
        <f t="shared" si="83"/>
        <v>Jul</v>
      </c>
      <c r="U1047" t="str">
        <f t="shared" si="84"/>
        <v>2024</v>
      </c>
    </row>
    <row r="1048" spans="1:21" x14ac:dyDescent="0.25">
      <c r="A1048" s="1">
        <v>45512</v>
      </c>
      <c r="B1048" t="s">
        <v>163</v>
      </c>
      <c r="C1048" t="s">
        <v>15</v>
      </c>
      <c r="D1048" t="s">
        <v>16</v>
      </c>
      <c r="E1048" t="s">
        <v>28</v>
      </c>
      <c r="F1048" t="s">
        <v>18</v>
      </c>
      <c r="G1048" t="s">
        <v>64</v>
      </c>
      <c r="H1048">
        <f t="shared" si="80"/>
        <v>420</v>
      </c>
      <c r="I1048">
        <v>140</v>
      </c>
      <c r="J1048">
        <v>182</v>
      </c>
      <c r="K1048">
        <v>3</v>
      </c>
      <c r="M1048">
        <v>33.81</v>
      </c>
      <c r="N1048" t="s">
        <v>20</v>
      </c>
      <c r="O1048">
        <v>483</v>
      </c>
      <c r="P1048">
        <v>63</v>
      </c>
      <c r="R1048">
        <f t="shared" si="81"/>
        <v>546</v>
      </c>
      <c r="S1048">
        <f t="shared" si="82"/>
        <v>8</v>
      </c>
      <c r="T1048" t="str">
        <f t="shared" si="83"/>
        <v>Aug</v>
      </c>
      <c r="U1048" t="str">
        <f t="shared" si="84"/>
        <v>2024</v>
      </c>
    </row>
    <row r="1049" spans="1:21" x14ac:dyDescent="0.25">
      <c r="A1049" s="1">
        <v>45512</v>
      </c>
      <c r="B1049" t="s">
        <v>86</v>
      </c>
      <c r="C1049" t="s">
        <v>22</v>
      </c>
      <c r="D1049" t="s">
        <v>16</v>
      </c>
      <c r="E1049" t="s">
        <v>17</v>
      </c>
      <c r="F1049" t="s">
        <v>61</v>
      </c>
      <c r="G1049" t="s">
        <v>62</v>
      </c>
      <c r="H1049">
        <f t="shared" si="80"/>
        <v>3600</v>
      </c>
      <c r="I1049">
        <v>900</v>
      </c>
      <c r="J1049">
        <v>1170</v>
      </c>
      <c r="K1049">
        <v>4</v>
      </c>
      <c r="M1049">
        <v>117</v>
      </c>
      <c r="N1049" t="s">
        <v>20</v>
      </c>
      <c r="O1049">
        <v>4320</v>
      </c>
      <c r="P1049">
        <v>720</v>
      </c>
      <c r="R1049">
        <f t="shared" si="81"/>
        <v>4680</v>
      </c>
      <c r="S1049">
        <f t="shared" si="82"/>
        <v>8</v>
      </c>
      <c r="T1049" t="str">
        <f t="shared" si="83"/>
        <v>Aug</v>
      </c>
      <c r="U1049" t="str">
        <f t="shared" si="84"/>
        <v>2024</v>
      </c>
    </row>
    <row r="1050" spans="1:21" x14ac:dyDescent="0.25">
      <c r="A1050" s="1">
        <v>45512</v>
      </c>
      <c r="B1050" t="s">
        <v>83</v>
      </c>
      <c r="C1050" t="s">
        <v>27</v>
      </c>
      <c r="D1050" t="s">
        <v>16</v>
      </c>
      <c r="E1050" t="s">
        <v>28</v>
      </c>
      <c r="F1050" t="s">
        <v>18</v>
      </c>
      <c r="G1050" t="s">
        <v>121</v>
      </c>
      <c r="H1050">
        <f t="shared" si="80"/>
        <v>385</v>
      </c>
      <c r="I1050">
        <v>55</v>
      </c>
      <c r="J1050">
        <v>72</v>
      </c>
      <c r="K1050">
        <v>7</v>
      </c>
      <c r="M1050">
        <v>25.024999999999999</v>
      </c>
      <c r="N1050" t="s">
        <v>25</v>
      </c>
      <c r="O1050">
        <v>500.5</v>
      </c>
      <c r="P1050">
        <v>115.5</v>
      </c>
      <c r="R1050">
        <f t="shared" si="81"/>
        <v>504</v>
      </c>
      <c r="S1050">
        <f t="shared" si="82"/>
        <v>8</v>
      </c>
      <c r="T1050" t="str">
        <f t="shared" si="83"/>
        <v>Aug</v>
      </c>
      <c r="U1050" t="str">
        <f t="shared" si="84"/>
        <v>2024</v>
      </c>
    </row>
    <row r="1051" spans="1:21" x14ac:dyDescent="0.25">
      <c r="A1051" s="1">
        <v>45512</v>
      </c>
      <c r="B1051" t="s">
        <v>136</v>
      </c>
      <c r="C1051" t="s">
        <v>15</v>
      </c>
      <c r="D1051" t="s">
        <v>16</v>
      </c>
      <c r="E1051" t="s">
        <v>28</v>
      </c>
      <c r="F1051" t="s">
        <v>18</v>
      </c>
      <c r="G1051" t="s">
        <v>56</v>
      </c>
      <c r="H1051">
        <f t="shared" si="80"/>
        <v>2750</v>
      </c>
      <c r="I1051">
        <v>550</v>
      </c>
      <c r="J1051">
        <v>715</v>
      </c>
      <c r="K1051">
        <v>5</v>
      </c>
      <c r="M1051">
        <v>100</v>
      </c>
      <c r="N1051" t="s">
        <v>20</v>
      </c>
      <c r="O1051">
        <v>3300</v>
      </c>
      <c r="P1051">
        <v>550</v>
      </c>
      <c r="R1051">
        <f t="shared" si="81"/>
        <v>3575</v>
      </c>
      <c r="S1051">
        <f t="shared" si="82"/>
        <v>8</v>
      </c>
      <c r="T1051" t="str">
        <f t="shared" si="83"/>
        <v>Aug</v>
      </c>
      <c r="U1051" t="str">
        <f t="shared" si="84"/>
        <v>2024</v>
      </c>
    </row>
    <row r="1052" spans="1:21" x14ac:dyDescent="0.25">
      <c r="A1052" s="1">
        <v>45512</v>
      </c>
      <c r="B1052" t="s">
        <v>129</v>
      </c>
      <c r="C1052" t="s">
        <v>27</v>
      </c>
      <c r="D1052" t="s">
        <v>16</v>
      </c>
      <c r="E1052" t="s">
        <v>17</v>
      </c>
      <c r="F1052" t="s">
        <v>18</v>
      </c>
      <c r="G1052" t="s">
        <v>121</v>
      </c>
      <c r="H1052">
        <f t="shared" si="80"/>
        <v>385</v>
      </c>
      <c r="I1052">
        <v>55</v>
      </c>
      <c r="J1052">
        <v>72</v>
      </c>
      <c r="K1052">
        <v>7</v>
      </c>
      <c r="M1052">
        <v>25.024999999999999</v>
      </c>
      <c r="N1052" t="s">
        <v>25</v>
      </c>
      <c r="O1052">
        <v>500.5</v>
      </c>
      <c r="P1052">
        <v>115.5</v>
      </c>
      <c r="R1052">
        <f t="shared" si="81"/>
        <v>504</v>
      </c>
      <c r="S1052">
        <f t="shared" si="82"/>
        <v>8</v>
      </c>
      <c r="T1052" t="str">
        <f t="shared" si="83"/>
        <v>Aug</v>
      </c>
      <c r="U1052" t="str">
        <f t="shared" si="84"/>
        <v>2024</v>
      </c>
    </row>
    <row r="1053" spans="1:21" x14ac:dyDescent="0.25">
      <c r="A1053" s="1">
        <v>45512</v>
      </c>
      <c r="B1053" t="s">
        <v>70</v>
      </c>
      <c r="C1053" t="s">
        <v>53</v>
      </c>
      <c r="D1053" t="s">
        <v>16</v>
      </c>
      <c r="E1053" t="s">
        <v>17</v>
      </c>
      <c r="F1053" t="s">
        <v>18</v>
      </c>
      <c r="G1053" t="s">
        <v>24</v>
      </c>
      <c r="H1053">
        <f t="shared" si="80"/>
        <v>480</v>
      </c>
      <c r="I1053">
        <v>80</v>
      </c>
      <c r="J1053">
        <v>104</v>
      </c>
      <c r="K1053">
        <v>6</v>
      </c>
      <c r="M1053">
        <v>62.4</v>
      </c>
      <c r="N1053" t="s">
        <v>38</v>
      </c>
      <c r="O1053">
        <v>624</v>
      </c>
      <c r="P1053">
        <v>144</v>
      </c>
      <c r="R1053">
        <f t="shared" si="81"/>
        <v>624</v>
      </c>
      <c r="S1053">
        <f t="shared" si="82"/>
        <v>8</v>
      </c>
      <c r="T1053" t="str">
        <f t="shared" si="83"/>
        <v>Aug</v>
      </c>
      <c r="U1053" t="str">
        <f t="shared" si="84"/>
        <v>2024</v>
      </c>
    </row>
    <row r="1054" spans="1:21" x14ac:dyDescent="0.25">
      <c r="A1054" s="1">
        <v>45512</v>
      </c>
      <c r="B1054" t="s">
        <v>84</v>
      </c>
      <c r="C1054" t="s">
        <v>27</v>
      </c>
      <c r="D1054" t="s">
        <v>16</v>
      </c>
      <c r="E1054" t="s">
        <v>17</v>
      </c>
      <c r="F1054" t="s">
        <v>18</v>
      </c>
      <c r="G1054" t="s">
        <v>130</v>
      </c>
      <c r="H1054">
        <f t="shared" si="80"/>
        <v>225</v>
      </c>
      <c r="I1054">
        <v>45</v>
      </c>
      <c r="J1054">
        <v>59</v>
      </c>
      <c r="K1054">
        <v>5</v>
      </c>
      <c r="M1054">
        <v>28.125</v>
      </c>
      <c r="N1054" t="s">
        <v>38</v>
      </c>
      <c r="O1054">
        <v>281.25</v>
      </c>
      <c r="P1054">
        <v>56.25</v>
      </c>
      <c r="R1054">
        <f t="shared" si="81"/>
        <v>295</v>
      </c>
      <c r="S1054">
        <f t="shared" si="82"/>
        <v>8</v>
      </c>
      <c r="T1054" t="str">
        <f t="shared" si="83"/>
        <v>Aug</v>
      </c>
      <c r="U1054" t="str">
        <f t="shared" si="84"/>
        <v>2024</v>
      </c>
    </row>
    <row r="1055" spans="1:21" x14ac:dyDescent="0.25">
      <c r="A1055" s="1">
        <v>45512</v>
      </c>
      <c r="B1055" t="s">
        <v>124</v>
      </c>
      <c r="C1055" t="s">
        <v>27</v>
      </c>
      <c r="D1055" t="s">
        <v>16</v>
      </c>
      <c r="E1055" t="s">
        <v>28</v>
      </c>
      <c r="F1055" t="s">
        <v>18</v>
      </c>
      <c r="G1055" t="s">
        <v>56</v>
      </c>
      <c r="H1055">
        <f t="shared" si="80"/>
        <v>2750</v>
      </c>
      <c r="I1055">
        <v>550</v>
      </c>
      <c r="J1055">
        <v>715</v>
      </c>
      <c r="K1055">
        <v>5</v>
      </c>
      <c r="M1055">
        <v>100</v>
      </c>
      <c r="N1055" t="s">
        <v>20</v>
      </c>
      <c r="O1055">
        <v>3575</v>
      </c>
      <c r="P1055">
        <v>825</v>
      </c>
      <c r="R1055">
        <f t="shared" si="81"/>
        <v>3575</v>
      </c>
      <c r="S1055">
        <f t="shared" si="82"/>
        <v>8</v>
      </c>
      <c r="T1055" t="str">
        <f t="shared" si="83"/>
        <v>Aug</v>
      </c>
      <c r="U1055" t="str">
        <f t="shared" si="84"/>
        <v>2024</v>
      </c>
    </row>
    <row r="1056" spans="1:21" x14ac:dyDescent="0.25">
      <c r="A1056" s="1">
        <v>45512</v>
      </c>
      <c r="B1056" t="s">
        <v>205</v>
      </c>
      <c r="C1056" t="s">
        <v>15</v>
      </c>
      <c r="D1056" t="s">
        <v>23</v>
      </c>
      <c r="E1056" t="s">
        <v>17</v>
      </c>
      <c r="F1056" t="s">
        <v>45</v>
      </c>
      <c r="G1056" t="s">
        <v>106</v>
      </c>
      <c r="H1056">
        <f t="shared" si="80"/>
        <v>48000</v>
      </c>
      <c r="I1056">
        <v>12000</v>
      </c>
      <c r="J1056">
        <v>15600</v>
      </c>
      <c r="K1056">
        <v>4</v>
      </c>
      <c r="M1056">
        <v>2340</v>
      </c>
      <c r="N1056" t="s">
        <v>25</v>
      </c>
      <c r="O1056">
        <v>60000</v>
      </c>
      <c r="P1056">
        <v>12000</v>
      </c>
      <c r="R1056">
        <f t="shared" si="81"/>
        <v>62400</v>
      </c>
      <c r="S1056">
        <f t="shared" si="82"/>
        <v>8</v>
      </c>
      <c r="T1056" t="str">
        <f t="shared" si="83"/>
        <v>Aug</v>
      </c>
      <c r="U1056" t="str">
        <f t="shared" si="84"/>
        <v>2024</v>
      </c>
    </row>
    <row r="1057" spans="1:21" x14ac:dyDescent="0.25">
      <c r="A1057" s="1">
        <v>45512</v>
      </c>
      <c r="B1057" t="s">
        <v>174</v>
      </c>
      <c r="C1057" t="s">
        <v>27</v>
      </c>
      <c r="D1057" t="s">
        <v>16</v>
      </c>
      <c r="E1057" t="s">
        <v>17</v>
      </c>
      <c r="F1057" t="s">
        <v>45</v>
      </c>
      <c r="G1057" t="s">
        <v>46</v>
      </c>
      <c r="H1057">
        <f t="shared" si="80"/>
        <v>330000</v>
      </c>
      <c r="I1057">
        <v>55000</v>
      </c>
      <c r="J1057">
        <v>71500</v>
      </c>
      <c r="K1057">
        <v>6</v>
      </c>
      <c r="M1057">
        <v>10725</v>
      </c>
      <c r="N1057" t="s">
        <v>38</v>
      </c>
      <c r="O1057">
        <v>396000</v>
      </c>
      <c r="P1057">
        <v>66000</v>
      </c>
      <c r="R1057">
        <f t="shared" si="81"/>
        <v>429000</v>
      </c>
      <c r="S1057">
        <f t="shared" si="82"/>
        <v>8</v>
      </c>
      <c r="T1057" t="str">
        <f t="shared" si="83"/>
        <v>Aug</v>
      </c>
      <c r="U1057" t="str">
        <f t="shared" si="84"/>
        <v>2024</v>
      </c>
    </row>
    <row r="1058" spans="1:21" x14ac:dyDescent="0.25">
      <c r="A1058" s="1">
        <v>45512</v>
      </c>
      <c r="B1058" t="s">
        <v>77</v>
      </c>
      <c r="C1058" t="s">
        <v>42</v>
      </c>
      <c r="D1058" t="s">
        <v>16</v>
      </c>
      <c r="E1058" t="s">
        <v>17</v>
      </c>
      <c r="F1058" t="s">
        <v>80</v>
      </c>
      <c r="G1058" t="s">
        <v>141</v>
      </c>
      <c r="H1058">
        <f t="shared" si="80"/>
        <v>250</v>
      </c>
      <c r="I1058">
        <v>50</v>
      </c>
      <c r="J1058">
        <v>65</v>
      </c>
      <c r="K1058">
        <v>5</v>
      </c>
      <c r="M1058">
        <v>30</v>
      </c>
      <c r="N1058" t="s">
        <v>38</v>
      </c>
      <c r="O1058">
        <v>300</v>
      </c>
      <c r="P1058">
        <v>50</v>
      </c>
      <c r="R1058">
        <f t="shared" si="81"/>
        <v>325</v>
      </c>
      <c r="S1058">
        <f t="shared" si="82"/>
        <v>8</v>
      </c>
      <c r="T1058" t="str">
        <f t="shared" si="83"/>
        <v>Aug</v>
      </c>
      <c r="U1058" t="str">
        <f t="shared" si="84"/>
        <v>2024</v>
      </c>
    </row>
    <row r="1059" spans="1:21" x14ac:dyDescent="0.25">
      <c r="A1059" s="1">
        <v>45512</v>
      </c>
      <c r="B1059" t="s">
        <v>173</v>
      </c>
      <c r="C1059" t="s">
        <v>115</v>
      </c>
      <c r="D1059" t="s">
        <v>23</v>
      </c>
      <c r="E1059" t="s">
        <v>17</v>
      </c>
      <c r="F1059" t="s">
        <v>80</v>
      </c>
      <c r="G1059" t="s">
        <v>141</v>
      </c>
      <c r="H1059">
        <f t="shared" si="80"/>
        <v>300</v>
      </c>
      <c r="I1059">
        <v>50</v>
      </c>
      <c r="J1059">
        <v>65</v>
      </c>
      <c r="K1059">
        <v>6</v>
      </c>
      <c r="M1059">
        <v>46.8</v>
      </c>
      <c r="N1059" t="s">
        <v>20</v>
      </c>
      <c r="O1059">
        <v>390</v>
      </c>
      <c r="P1059">
        <v>90</v>
      </c>
      <c r="R1059">
        <f t="shared" si="81"/>
        <v>390</v>
      </c>
      <c r="S1059">
        <f t="shared" si="82"/>
        <v>8</v>
      </c>
      <c r="T1059" t="str">
        <f t="shared" si="83"/>
        <v>Aug</v>
      </c>
      <c r="U1059" t="str">
        <f t="shared" si="84"/>
        <v>2024</v>
      </c>
    </row>
    <row r="1060" spans="1:21" x14ac:dyDescent="0.25">
      <c r="A1060" s="1">
        <v>45512</v>
      </c>
      <c r="B1060" t="s">
        <v>198</v>
      </c>
      <c r="C1060" t="s">
        <v>15</v>
      </c>
      <c r="D1060" t="s">
        <v>16</v>
      </c>
      <c r="E1060" t="s">
        <v>28</v>
      </c>
      <c r="F1060" t="s">
        <v>45</v>
      </c>
      <c r="G1060" t="s">
        <v>106</v>
      </c>
      <c r="H1060">
        <f t="shared" si="80"/>
        <v>48000</v>
      </c>
      <c r="I1060">
        <v>12000</v>
      </c>
      <c r="J1060">
        <v>15600</v>
      </c>
      <c r="K1060">
        <v>4</v>
      </c>
      <c r="M1060">
        <v>2340</v>
      </c>
      <c r="N1060" t="s">
        <v>25</v>
      </c>
      <c r="O1060">
        <v>62400</v>
      </c>
      <c r="P1060">
        <v>14400</v>
      </c>
      <c r="R1060">
        <f t="shared" si="81"/>
        <v>62400</v>
      </c>
      <c r="S1060">
        <f t="shared" si="82"/>
        <v>8</v>
      </c>
      <c r="T1060" t="str">
        <f t="shared" si="83"/>
        <v>Aug</v>
      </c>
      <c r="U1060" t="str">
        <f t="shared" si="84"/>
        <v>2024</v>
      </c>
    </row>
    <row r="1061" spans="1:21" x14ac:dyDescent="0.25">
      <c r="A1061" s="1">
        <v>45512</v>
      </c>
      <c r="B1061" t="s">
        <v>198</v>
      </c>
      <c r="C1061" t="s">
        <v>15</v>
      </c>
      <c r="D1061" t="s">
        <v>23</v>
      </c>
      <c r="E1061" t="s">
        <v>17</v>
      </c>
      <c r="F1061" t="s">
        <v>29</v>
      </c>
      <c r="G1061" t="s">
        <v>207</v>
      </c>
      <c r="H1061">
        <f t="shared" si="80"/>
        <v>315</v>
      </c>
      <c r="I1061">
        <v>35</v>
      </c>
      <c r="J1061">
        <v>46</v>
      </c>
      <c r="K1061">
        <v>9</v>
      </c>
      <c r="M1061">
        <v>61.424999999999997</v>
      </c>
      <c r="N1061" t="s">
        <v>38</v>
      </c>
      <c r="O1061">
        <v>409.5</v>
      </c>
      <c r="P1061">
        <v>94.5</v>
      </c>
      <c r="R1061">
        <f t="shared" si="81"/>
        <v>414</v>
      </c>
      <c r="S1061">
        <f t="shared" si="82"/>
        <v>8</v>
      </c>
      <c r="T1061" t="str">
        <f t="shared" si="83"/>
        <v>Aug</v>
      </c>
      <c r="U1061" t="str">
        <f t="shared" si="84"/>
        <v>2024</v>
      </c>
    </row>
    <row r="1062" spans="1:21" x14ac:dyDescent="0.25">
      <c r="A1062" s="1">
        <v>45512</v>
      </c>
      <c r="B1062" t="s">
        <v>155</v>
      </c>
      <c r="C1062" t="s">
        <v>66</v>
      </c>
      <c r="D1062" t="s">
        <v>16</v>
      </c>
      <c r="E1062" t="s">
        <v>17</v>
      </c>
      <c r="F1062" t="s">
        <v>18</v>
      </c>
      <c r="G1062" t="s">
        <v>130</v>
      </c>
      <c r="H1062">
        <f t="shared" si="80"/>
        <v>270</v>
      </c>
      <c r="I1062">
        <v>45</v>
      </c>
      <c r="J1062">
        <v>59</v>
      </c>
      <c r="K1062">
        <v>6</v>
      </c>
      <c r="M1062">
        <v>17.55</v>
      </c>
      <c r="N1062" t="s">
        <v>25</v>
      </c>
      <c r="O1062">
        <v>351</v>
      </c>
      <c r="P1062">
        <v>81</v>
      </c>
      <c r="R1062">
        <f t="shared" si="81"/>
        <v>354</v>
      </c>
      <c r="S1062">
        <f t="shared" si="82"/>
        <v>8</v>
      </c>
      <c r="T1062" t="str">
        <f t="shared" si="83"/>
        <v>Aug</v>
      </c>
      <c r="U1062" t="str">
        <f t="shared" si="84"/>
        <v>2024</v>
      </c>
    </row>
    <row r="1063" spans="1:21" x14ac:dyDescent="0.25">
      <c r="A1063" s="1">
        <v>45512</v>
      </c>
      <c r="B1063" t="s">
        <v>36</v>
      </c>
      <c r="C1063" t="s">
        <v>15</v>
      </c>
      <c r="D1063" t="s">
        <v>16</v>
      </c>
      <c r="E1063" t="s">
        <v>17</v>
      </c>
      <c r="F1063" t="s">
        <v>61</v>
      </c>
      <c r="G1063" t="s">
        <v>180</v>
      </c>
      <c r="H1063">
        <f t="shared" si="80"/>
        <v>2400</v>
      </c>
      <c r="I1063">
        <v>600</v>
      </c>
      <c r="J1063">
        <v>780</v>
      </c>
      <c r="K1063">
        <v>4</v>
      </c>
      <c r="M1063">
        <v>100</v>
      </c>
      <c r="N1063" t="s">
        <v>38</v>
      </c>
      <c r="O1063">
        <v>3120</v>
      </c>
      <c r="P1063">
        <v>720</v>
      </c>
      <c r="R1063">
        <f t="shared" si="81"/>
        <v>3120</v>
      </c>
      <c r="S1063">
        <f t="shared" si="82"/>
        <v>8</v>
      </c>
      <c r="T1063" t="str">
        <f t="shared" si="83"/>
        <v>Aug</v>
      </c>
      <c r="U1063" t="str">
        <f t="shared" si="84"/>
        <v>2024</v>
      </c>
    </row>
    <row r="1064" spans="1:21" x14ac:dyDescent="0.25">
      <c r="A1064" s="1">
        <v>45512</v>
      </c>
      <c r="B1064" t="s">
        <v>148</v>
      </c>
      <c r="C1064" t="s">
        <v>27</v>
      </c>
      <c r="D1064" t="s">
        <v>23</v>
      </c>
      <c r="E1064" t="s">
        <v>28</v>
      </c>
      <c r="F1064" t="s">
        <v>18</v>
      </c>
      <c r="G1064" t="s">
        <v>130</v>
      </c>
      <c r="H1064">
        <f t="shared" si="80"/>
        <v>90</v>
      </c>
      <c r="I1064">
        <v>45</v>
      </c>
      <c r="J1064">
        <v>59</v>
      </c>
      <c r="K1064">
        <v>2</v>
      </c>
      <c r="M1064">
        <v>14.04</v>
      </c>
      <c r="N1064" t="s">
        <v>20</v>
      </c>
      <c r="O1064">
        <v>117</v>
      </c>
      <c r="P1064">
        <v>27</v>
      </c>
      <c r="R1064">
        <f t="shared" si="81"/>
        <v>118</v>
      </c>
      <c r="S1064">
        <f t="shared" si="82"/>
        <v>8</v>
      </c>
      <c r="T1064" t="str">
        <f t="shared" si="83"/>
        <v>Aug</v>
      </c>
      <c r="U1064" t="str">
        <f t="shared" si="84"/>
        <v>2024</v>
      </c>
    </row>
    <row r="1065" spans="1:21" x14ac:dyDescent="0.25">
      <c r="A1065" s="1">
        <v>45512</v>
      </c>
      <c r="B1065" t="s">
        <v>72</v>
      </c>
      <c r="C1065" t="s">
        <v>15</v>
      </c>
      <c r="D1065" t="s">
        <v>23</v>
      </c>
      <c r="E1065" t="s">
        <v>17</v>
      </c>
      <c r="F1065" t="s">
        <v>29</v>
      </c>
      <c r="G1065" t="s">
        <v>30</v>
      </c>
      <c r="H1065">
        <f t="shared" si="80"/>
        <v>540</v>
      </c>
      <c r="I1065">
        <v>180</v>
      </c>
      <c r="J1065">
        <v>234</v>
      </c>
      <c r="K1065">
        <v>3</v>
      </c>
      <c r="M1065">
        <v>100</v>
      </c>
      <c r="N1065" t="s">
        <v>38</v>
      </c>
      <c r="O1065">
        <v>675</v>
      </c>
      <c r="P1065">
        <v>135</v>
      </c>
      <c r="R1065">
        <f t="shared" si="81"/>
        <v>702</v>
      </c>
      <c r="S1065">
        <f t="shared" si="82"/>
        <v>8</v>
      </c>
      <c r="T1065" t="str">
        <f t="shared" si="83"/>
        <v>Aug</v>
      </c>
      <c r="U1065" t="str">
        <f t="shared" si="84"/>
        <v>2024</v>
      </c>
    </row>
    <row r="1066" spans="1:21" x14ac:dyDescent="0.25">
      <c r="A1066" s="1">
        <v>45512</v>
      </c>
      <c r="B1066" t="s">
        <v>33</v>
      </c>
      <c r="C1066" t="s">
        <v>15</v>
      </c>
      <c r="D1066" t="s">
        <v>23</v>
      </c>
      <c r="E1066" t="s">
        <v>28</v>
      </c>
      <c r="F1066" t="s">
        <v>61</v>
      </c>
      <c r="G1066" t="s">
        <v>119</v>
      </c>
      <c r="H1066">
        <f t="shared" si="80"/>
        <v>3000</v>
      </c>
      <c r="I1066">
        <v>500</v>
      </c>
      <c r="J1066">
        <v>650</v>
      </c>
      <c r="K1066">
        <v>6</v>
      </c>
      <c r="M1066">
        <v>100</v>
      </c>
      <c r="N1066" t="s">
        <v>20</v>
      </c>
      <c r="O1066">
        <v>3900</v>
      </c>
      <c r="P1066">
        <v>900</v>
      </c>
      <c r="R1066">
        <f t="shared" si="81"/>
        <v>3900</v>
      </c>
      <c r="S1066">
        <f t="shared" si="82"/>
        <v>8</v>
      </c>
      <c r="T1066" t="str">
        <f t="shared" si="83"/>
        <v>Aug</v>
      </c>
      <c r="U1066" t="str">
        <f t="shared" si="84"/>
        <v>2024</v>
      </c>
    </row>
    <row r="1067" spans="1:21" x14ac:dyDescent="0.25">
      <c r="A1067" s="1">
        <v>45512</v>
      </c>
      <c r="B1067" t="s">
        <v>69</v>
      </c>
      <c r="C1067" t="s">
        <v>27</v>
      </c>
      <c r="D1067" t="s">
        <v>23</v>
      </c>
      <c r="E1067" t="s">
        <v>17</v>
      </c>
      <c r="F1067" t="s">
        <v>18</v>
      </c>
      <c r="G1067" t="s">
        <v>40</v>
      </c>
      <c r="H1067">
        <f t="shared" si="80"/>
        <v>540</v>
      </c>
      <c r="I1067">
        <v>90</v>
      </c>
      <c r="J1067">
        <v>117</v>
      </c>
      <c r="K1067">
        <v>6</v>
      </c>
      <c r="M1067">
        <v>67.5</v>
      </c>
      <c r="N1067" t="s">
        <v>25</v>
      </c>
      <c r="O1067">
        <v>675</v>
      </c>
      <c r="P1067">
        <v>135</v>
      </c>
      <c r="R1067">
        <f t="shared" si="81"/>
        <v>702</v>
      </c>
      <c r="S1067">
        <f t="shared" si="82"/>
        <v>8</v>
      </c>
      <c r="T1067" t="str">
        <f t="shared" si="83"/>
        <v>Aug</v>
      </c>
      <c r="U1067" t="str">
        <f t="shared" si="84"/>
        <v>2024</v>
      </c>
    </row>
    <row r="1068" spans="1:21" x14ac:dyDescent="0.25">
      <c r="A1068" s="1">
        <v>45512</v>
      </c>
      <c r="B1068" t="s">
        <v>55</v>
      </c>
      <c r="C1068" t="s">
        <v>15</v>
      </c>
      <c r="D1068" t="s">
        <v>16</v>
      </c>
      <c r="E1068" t="s">
        <v>17</v>
      </c>
      <c r="F1068" t="s">
        <v>45</v>
      </c>
      <c r="G1068" t="s">
        <v>92</v>
      </c>
      <c r="H1068">
        <f t="shared" si="80"/>
        <v>1000</v>
      </c>
      <c r="I1068">
        <v>250</v>
      </c>
      <c r="J1068">
        <v>325</v>
      </c>
      <c r="K1068">
        <v>4</v>
      </c>
      <c r="M1068">
        <v>65</v>
      </c>
      <c r="N1068" t="s">
        <v>25</v>
      </c>
      <c r="O1068">
        <v>1300</v>
      </c>
      <c r="P1068">
        <v>300</v>
      </c>
      <c r="R1068">
        <f t="shared" si="81"/>
        <v>1300</v>
      </c>
      <c r="S1068">
        <f t="shared" si="82"/>
        <v>8</v>
      </c>
      <c r="T1068" t="str">
        <f t="shared" si="83"/>
        <v>Aug</v>
      </c>
      <c r="U1068" t="str">
        <f t="shared" si="84"/>
        <v>2024</v>
      </c>
    </row>
    <row r="1069" spans="1:21" x14ac:dyDescent="0.25">
      <c r="A1069" s="1">
        <v>45543</v>
      </c>
      <c r="B1069" t="s">
        <v>65</v>
      </c>
      <c r="C1069" t="s">
        <v>66</v>
      </c>
      <c r="D1069" t="s">
        <v>23</v>
      </c>
      <c r="E1069" t="s">
        <v>17</v>
      </c>
      <c r="F1069" t="s">
        <v>61</v>
      </c>
      <c r="G1069" t="s">
        <v>103</v>
      </c>
      <c r="H1069">
        <f t="shared" si="80"/>
        <v>600</v>
      </c>
      <c r="I1069">
        <v>100</v>
      </c>
      <c r="J1069">
        <v>130</v>
      </c>
      <c r="K1069">
        <v>6</v>
      </c>
      <c r="M1069">
        <v>93.6</v>
      </c>
      <c r="N1069" t="s">
        <v>20</v>
      </c>
      <c r="O1069">
        <v>780</v>
      </c>
      <c r="P1069">
        <v>180</v>
      </c>
      <c r="R1069">
        <f t="shared" si="81"/>
        <v>780</v>
      </c>
      <c r="S1069">
        <f t="shared" si="82"/>
        <v>8</v>
      </c>
      <c r="T1069" t="str">
        <f t="shared" si="83"/>
        <v>Sep</v>
      </c>
      <c r="U1069" t="str">
        <f t="shared" si="84"/>
        <v>2024</v>
      </c>
    </row>
    <row r="1070" spans="1:21" x14ac:dyDescent="0.25">
      <c r="A1070" s="1">
        <v>45543</v>
      </c>
      <c r="B1070" t="s">
        <v>104</v>
      </c>
      <c r="C1070" t="s">
        <v>15</v>
      </c>
      <c r="D1070" t="s">
        <v>16</v>
      </c>
      <c r="E1070" t="s">
        <v>17</v>
      </c>
      <c r="F1070" t="s">
        <v>18</v>
      </c>
      <c r="G1070" t="s">
        <v>40</v>
      </c>
      <c r="H1070">
        <f t="shared" si="80"/>
        <v>360</v>
      </c>
      <c r="I1070">
        <v>90</v>
      </c>
      <c r="J1070">
        <v>117</v>
      </c>
      <c r="K1070">
        <v>4</v>
      </c>
      <c r="M1070">
        <v>32.76</v>
      </c>
      <c r="N1070" t="s">
        <v>20</v>
      </c>
      <c r="O1070">
        <v>468</v>
      </c>
      <c r="P1070">
        <v>108</v>
      </c>
      <c r="R1070">
        <f t="shared" si="81"/>
        <v>468</v>
      </c>
      <c r="S1070">
        <f t="shared" si="82"/>
        <v>8</v>
      </c>
      <c r="T1070" t="str">
        <f t="shared" si="83"/>
        <v>Sep</v>
      </c>
      <c r="U1070" t="str">
        <f t="shared" si="84"/>
        <v>2024</v>
      </c>
    </row>
    <row r="1071" spans="1:21" x14ac:dyDescent="0.25">
      <c r="A1071" s="1">
        <v>45543</v>
      </c>
      <c r="B1071" t="s">
        <v>83</v>
      </c>
      <c r="C1071" t="s">
        <v>27</v>
      </c>
      <c r="D1071" t="s">
        <v>16</v>
      </c>
      <c r="E1071" t="s">
        <v>17</v>
      </c>
      <c r="F1071" t="s">
        <v>18</v>
      </c>
      <c r="G1071" t="s">
        <v>32</v>
      </c>
      <c r="H1071">
        <f t="shared" si="80"/>
        <v>300</v>
      </c>
      <c r="I1071">
        <v>100</v>
      </c>
      <c r="J1071">
        <v>130</v>
      </c>
      <c r="K1071">
        <v>3</v>
      </c>
      <c r="M1071">
        <v>19.5</v>
      </c>
      <c r="N1071" t="s">
        <v>25</v>
      </c>
      <c r="O1071">
        <v>390</v>
      </c>
      <c r="P1071">
        <v>90</v>
      </c>
      <c r="R1071">
        <f t="shared" si="81"/>
        <v>390</v>
      </c>
      <c r="S1071">
        <f t="shared" si="82"/>
        <v>8</v>
      </c>
      <c r="T1071" t="str">
        <f t="shared" si="83"/>
        <v>Sep</v>
      </c>
      <c r="U1071" t="str">
        <f t="shared" si="84"/>
        <v>2024</v>
      </c>
    </row>
    <row r="1072" spans="1:21" x14ac:dyDescent="0.25">
      <c r="A1072" s="1">
        <v>45543</v>
      </c>
      <c r="B1072" t="s">
        <v>184</v>
      </c>
      <c r="C1072" t="s">
        <v>27</v>
      </c>
      <c r="D1072" t="s">
        <v>16</v>
      </c>
      <c r="E1072" t="s">
        <v>17</v>
      </c>
      <c r="F1072" t="s">
        <v>61</v>
      </c>
      <c r="G1072" t="s">
        <v>164</v>
      </c>
      <c r="H1072">
        <f t="shared" si="80"/>
        <v>10000</v>
      </c>
      <c r="I1072">
        <v>2000</v>
      </c>
      <c r="J1072">
        <v>2600</v>
      </c>
      <c r="K1072">
        <v>5</v>
      </c>
      <c r="M1072">
        <v>260</v>
      </c>
      <c r="N1072" t="s">
        <v>25</v>
      </c>
      <c r="O1072">
        <v>13000</v>
      </c>
      <c r="P1072">
        <v>3000</v>
      </c>
      <c r="R1072">
        <f t="shared" si="81"/>
        <v>13000</v>
      </c>
      <c r="S1072">
        <f t="shared" si="82"/>
        <v>8</v>
      </c>
      <c r="T1072" t="str">
        <f t="shared" si="83"/>
        <v>Sep</v>
      </c>
      <c r="U1072" t="str">
        <f t="shared" si="84"/>
        <v>2024</v>
      </c>
    </row>
    <row r="1073" spans="1:21" x14ac:dyDescent="0.25">
      <c r="A1073" s="1">
        <v>45543</v>
      </c>
      <c r="B1073" t="s">
        <v>222</v>
      </c>
      <c r="C1073" t="s">
        <v>15</v>
      </c>
      <c r="D1073" t="s">
        <v>23</v>
      </c>
      <c r="E1073" t="s">
        <v>28</v>
      </c>
      <c r="F1073" t="s">
        <v>29</v>
      </c>
      <c r="G1073" t="s">
        <v>160</v>
      </c>
      <c r="H1073">
        <f t="shared" si="80"/>
        <v>1050</v>
      </c>
      <c r="I1073">
        <v>150</v>
      </c>
      <c r="J1073">
        <v>195</v>
      </c>
      <c r="K1073">
        <v>7</v>
      </c>
      <c r="M1073">
        <v>100</v>
      </c>
      <c r="N1073" t="s">
        <v>38</v>
      </c>
      <c r="O1073">
        <v>1365</v>
      </c>
      <c r="P1073">
        <v>315</v>
      </c>
      <c r="R1073">
        <f t="shared" si="81"/>
        <v>1365</v>
      </c>
      <c r="S1073">
        <f t="shared" si="82"/>
        <v>8</v>
      </c>
      <c r="T1073" t="str">
        <f t="shared" si="83"/>
        <v>Sep</v>
      </c>
      <c r="U1073" t="str">
        <f t="shared" si="84"/>
        <v>2024</v>
      </c>
    </row>
    <row r="1074" spans="1:21" x14ac:dyDescent="0.25">
      <c r="A1074" s="1">
        <v>45543</v>
      </c>
      <c r="B1074" t="s">
        <v>95</v>
      </c>
      <c r="C1074" t="s">
        <v>66</v>
      </c>
      <c r="D1074" t="s">
        <v>16</v>
      </c>
      <c r="E1074" t="s">
        <v>17</v>
      </c>
      <c r="F1074" t="s">
        <v>18</v>
      </c>
      <c r="G1074" t="s">
        <v>51</v>
      </c>
      <c r="H1074">
        <f t="shared" si="80"/>
        <v>300</v>
      </c>
      <c r="I1074">
        <v>60</v>
      </c>
      <c r="J1074">
        <v>78</v>
      </c>
      <c r="K1074">
        <v>5</v>
      </c>
      <c r="M1074">
        <v>18.75</v>
      </c>
      <c r="N1074" t="s">
        <v>25</v>
      </c>
      <c r="O1074">
        <v>375</v>
      </c>
      <c r="P1074">
        <v>75</v>
      </c>
      <c r="R1074">
        <f t="shared" si="81"/>
        <v>390</v>
      </c>
      <c r="S1074">
        <f t="shared" si="82"/>
        <v>8</v>
      </c>
      <c r="T1074" t="str">
        <f t="shared" si="83"/>
        <v>Sep</v>
      </c>
      <c r="U1074" t="str">
        <f t="shared" si="84"/>
        <v>2024</v>
      </c>
    </row>
    <row r="1075" spans="1:21" x14ac:dyDescent="0.25">
      <c r="A1075" s="1">
        <v>45543</v>
      </c>
      <c r="B1075" t="s">
        <v>83</v>
      </c>
      <c r="C1075" t="s">
        <v>27</v>
      </c>
      <c r="D1075" t="s">
        <v>16</v>
      </c>
      <c r="E1075" t="s">
        <v>28</v>
      </c>
      <c r="F1075" t="s">
        <v>18</v>
      </c>
      <c r="G1075" t="s">
        <v>40</v>
      </c>
      <c r="H1075">
        <f t="shared" si="80"/>
        <v>450</v>
      </c>
      <c r="I1075">
        <v>90</v>
      </c>
      <c r="J1075">
        <v>117</v>
      </c>
      <c r="K1075">
        <v>5</v>
      </c>
      <c r="M1075">
        <v>39.375</v>
      </c>
      <c r="N1075" t="s">
        <v>20</v>
      </c>
      <c r="O1075">
        <v>562.5</v>
      </c>
      <c r="P1075">
        <v>112.5</v>
      </c>
      <c r="R1075">
        <f t="shared" si="81"/>
        <v>585</v>
      </c>
      <c r="S1075">
        <f t="shared" si="82"/>
        <v>8</v>
      </c>
      <c r="T1075" t="str">
        <f t="shared" si="83"/>
        <v>Sep</v>
      </c>
      <c r="U1075" t="str">
        <f t="shared" si="84"/>
        <v>2024</v>
      </c>
    </row>
    <row r="1076" spans="1:21" x14ac:dyDescent="0.25">
      <c r="A1076" s="1">
        <v>45543</v>
      </c>
      <c r="B1076" t="s">
        <v>70</v>
      </c>
      <c r="C1076" t="s">
        <v>53</v>
      </c>
      <c r="D1076" t="s">
        <v>16</v>
      </c>
      <c r="E1076" t="s">
        <v>17</v>
      </c>
      <c r="F1076" t="s">
        <v>29</v>
      </c>
      <c r="G1076" t="s">
        <v>30</v>
      </c>
      <c r="H1076">
        <f t="shared" si="80"/>
        <v>1080</v>
      </c>
      <c r="I1076">
        <v>180</v>
      </c>
      <c r="J1076">
        <v>234</v>
      </c>
      <c r="K1076">
        <v>6</v>
      </c>
      <c r="M1076">
        <v>94.5</v>
      </c>
      <c r="N1076" t="s">
        <v>20</v>
      </c>
      <c r="O1076">
        <v>1350</v>
      </c>
      <c r="P1076">
        <v>270</v>
      </c>
      <c r="R1076">
        <f t="shared" si="81"/>
        <v>1404</v>
      </c>
      <c r="S1076">
        <f t="shared" si="82"/>
        <v>8</v>
      </c>
      <c r="T1076" t="str">
        <f t="shared" si="83"/>
        <v>Sep</v>
      </c>
      <c r="U1076" t="str">
        <f t="shared" si="84"/>
        <v>2024</v>
      </c>
    </row>
    <row r="1077" spans="1:21" x14ac:dyDescent="0.25">
      <c r="A1077" s="1">
        <v>45543</v>
      </c>
      <c r="B1077" t="s">
        <v>198</v>
      </c>
      <c r="C1077" t="s">
        <v>15</v>
      </c>
      <c r="D1077" t="s">
        <v>16</v>
      </c>
      <c r="E1077" t="s">
        <v>28</v>
      </c>
      <c r="F1077" t="s">
        <v>18</v>
      </c>
      <c r="G1077" t="s">
        <v>64</v>
      </c>
      <c r="H1077">
        <f t="shared" si="80"/>
        <v>700</v>
      </c>
      <c r="I1077">
        <v>140</v>
      </c>
      <c r="J1077">
        <v>182</v>
      </c>
      <c r="K1077">
        <v>5</v>
      </c>
      <c r="M1077">
        <v>63.7</v>
      </c>
      <c r="N1077" t="s">
        <v>20</v>
      </c>
      <c r="O1077">
        <v>910</v>
      </c>
      <c r="P1077">
        <v>210</v>
      </c>
      <c r="R1077">
        <f t="shared" si="81"/>
        <v>910</v>
      </c>
      <c r="S1077">
        <f t="shared" si="82"/>
        <v>8</v>
      </c>
      <c r="T1077" t="str">
        <f t="shared" si="83"/>
        <v>Sep</v>
      </c>
      <c r="U1077" t="str">
        <f t="shared" si="84"/>
        <v>2024</v>
      </c>
    </row>
    <row r="1078" spans="1:21" x14ac:dyDescent="0.25">
      <c r="A1078" s="1">
        <v>45543</v>
      </c>
      <c r="B1078" t="s">
        <v>214</v>
      </c>
      <c r="C1078" t="s">
        <v>66</v>
      </c>
      <c r="D1078" t="s">
        <v>16</v>
      </c>
      <c r="E1078" t="s">
        <v>17</v>
      </c>
      <c r="F1078" t="s">
        <v>48</v>
      </c>
      <c r="G1078" t="s">
        <v>85</v>
      </c>
      <c r="H1078">
        <f t="shared" si="80"/>
        <v>900</v>
      </c>
      <c r="I1078">
        <v>450</v>
      </c>
      <c r="J1078">
        <v>585</v>
      </c>
      <c r="K1078">
        <v>2</v>
      </c>
      <c r="M1078">
        <v>54</v>
      </c>
      <c r="N1078" t="s">
        <v>25</v>
      </c>
      <c r="O1078">
        <v>1080</v>
      </c>
      <c r="P1078">
        <v>180</v>
      </c>
      <c r="R1078">
        <f t="shared" si="81"/>
        <v>1170</v>
      </c>
      <c r="S1078">
        <f t="shared" si="82"/>
        <v>8</v>
      </c>
      <c r="T1078" t="str">
        <f t="shared" si="83"/>
        <v>Sep</v>
      </c>
      <c r="U1078" t="str">
        <f t="shared" si="84"/>
        <v>2024</v>
      </c>
    </row>
    <row r="1079" spans="1:21" x14ac:dyDescent="0.25">
      <c r="A1079" s="1">
        <v>45543</v>
      </c>
      <c r="B1079" t="s">
        <v>95</v>
      </c>
      <c r="C1079" t="s">
        <v>66</v>
      </c>
      <c r="D1079" t="s">
        <v>16</v>
      </c>
      <c r="E1079" t="s">
        <v>28</v>
      </c>
      <c r="F1079" t="s">
        <v>45</v>
      </c>
      <c r="G1079" t="s">
        <v>92</v>
      </c>
      <c r="H1079">
        <f t="shared" si="80"/>
        <v>2500</v>
      </c>
      <c r="I1079">
        <v>250</v>
      </c>
      <c r="J1079">
        <v>325</v>
      </c>
      <c r="K1079">
        <v>10</v>
      </c>
      <c r="M1079">
        <v>100</v>
      </c>
      <c r="N1079" t="s">
        <v>25</v>
      </c>
      <c r="O1079">
        <v>3250</v>
      </c>
      <c r="P1079">
        <v>750</v>
      </c>
      <c r="R1079">
        <f t="shared" si="81"/>
        <v>3250</v>
      </c>
      <c r="S1079">
        <f t="shared" si="82"/>
        <v>8</v>
      </c>
      <c r="T1079" t="str">
        <f t="shared" si="83"/>
        <v>Sep</v>
      </c>
      <c r="U1079" t="str">
        <f t="shared" si="84"/>
        <v>2024</v>
      </c>
    </row>
    <row r="1080" spans="1:21" x14ac:dyDescent="0.25">
      <c r="A1080" s="1">
        <v>45543</v>
      </c>
      <c r="B1080" t="s">
        <v>77</v>
      </c>
      <c r="C1080" t="s">
        <v>42</v>
      </c>
      <c r="D1080" t="s">
        <v>16</v>
      </c>
      <c r="E1080" t="s">
        <v>17</v>
      </c>
      <c r="F1080" t="s">
        <v>61</v>
      </c>
      <c r="G1080" t="s">
        <v>117</v>
      </c>
      <c r="H1080">
        <f t="shared" si="80"/>
        <v>5000</v>
      </c>
      <c r="I1080">
        <v>2500</v>
      </c>
      <c r="J1080">
        <v>3250</v>
      </c>
      <c r="K1080">
        <v>2</v>
      </c>
      <c r="M1080">
        <v>325</v>
      </c>
      <c r="N1080" t="s">
        <v>38</v>
      </c>
      <c r="O1080">
        <v>6250</v>
      </c>
      <c r="P1080">
        <v>1250</v>
      </c>
      <c r="R1080">
        <f t="shared" si="81"/>
        <v>6500</v>
      </c>
      <c r="S1080">
        <f t="shared" si="82"/>
        <v>8</v>
      </c>
      <c r="T1080" t="str">
        <f t="shared" si="83"/>
        <v>Sep</v>
      </c>
      <c r="U1080" t="str">
        <f t="shared" si="84"/>
        <v>2024</v>
      </c>
    </row>
    <row r="1081" spans="1:21" x14ac:dyDescent="0.25">
      <c r="A1081" s="1">
        <v>45543</v>
      </c>
      <c r="B1081" t="s">
        <v>129</v>
      </c>
      <c r="C1081" t="s">
        <v>27</v>
      </c>
      <c r="D1081" t="s">
        <v>23</v>
      </c>
      <c r="E1081" t="s">
        <v>28</v>
      </c>
      <c r="F1081" t="s">
        <v>18</v>
      </c>
      <c r="G1081" t="s">
        <v>121</v>
      </c>
      <c r="H1081">
        <f t="shared" si="80"/>
        <v>550</v>
      </c>
      <c r="I1081">
        <v>55</v>
      </c>
      <c r="J1081">
        <v>72</v>
      </c>
      <c r="K1081">
        <v>10</v>
      </c>
      <c r="M1081">
        <v>79.2</v>
      </c>
      <c r="N1081" t="s">
        <v>20</v>
      </c>
      <c r="O1081">
        <v>660</v>
      </c>
      <c r="P1081">
        <v>110</v>
      </c>
      <c r="R1081">
        <f t="shared" si="81"/>
        <v>720</v>
      </c>
      <c r="S1081">
        <f t="shared" si="82"/>
        <v>8</v>
      </c>
      <c r="T1081" t="str">
        <f t="shared" si="83"/>
        <v>Sep</v>
      </c>
      <c r="U1081" t="str">
        <f t="shared" si="84"/>
        <v>2024</v>
      </c>
    </row>
    <row r="1082" spans="1:21" x14ac:dyDescent="0.25">
      <c r="A1082" s="1">
        <v>45543</v>
      </c>
      <c r="B1082" t="s">
        <v>192</v>
      </c>
      <c r="C1082" t="s">
        <v>91</v>
      </c>
      <c r="D1082" t="s">
        <v>23</v>
      </c>
      <c r="E1082" t="s">
        <v>17</v>
      </c>
      <c r="F1082" t="s">
        <v>18</v>
      </c>
      <c r="G1082" t="s">
        <v>56</v>
      </c>
      <c r="H1082">
        <f t="shared" si="80"/>
        <v>3300</v>
      </c>
      <c r="I1082">
        <v>550</v>
      </c>
      <c r="J1082">
        <v>715</v>
      </c>
      <c r="K1082">
        <v>6</v>
      </c>
      <c r="M1082">
        <v>100</v>
      </c>
      <c r="N1082" t="s">
        <v>38</v>
      </c>
      <c r="O1082">
        <v>4290</v>
      </c>
      <c r="P1082">
        <v>990</v>
      </c>
      <c r="R1082">
        <f t="shared" si="81"/>
        <v>4290</v>
      </c>
      <c r="S1082">
        <f t="shared" si="82"/>
        <v>8</v>
      </c>
      <c r="T1082" t="str">
        <f t="shared" si="83"/>
        <v>Sep</v>
      </c>
      <c r="U1082" t="str">
        <f t="shared" si="84"/>
        <v>2024</v>
      </c>
    </row>
    <row r="1083" spans="1:21" x14ac:dyDescent="0.25">
      <c r="A1083" s="1">
        <v>45543</v>
      </c>
      <c r="B1083" t="s">
        <v>132</v>
      </c>
      <c r="C1083" t="s">
        <v>115</v>
      </c>
      <c r="D1083" t="s">
        <v>16</v>
      </c>
      <c r="E1083" t="s">
        <v>17</v>
      </c>
      <c r="F1083" t="s">
        <v>18</v>
      </c>
      <c r="G1083" t="s">
        <v>151</v>
      </c>
      <c r="H1083">
        <f t="shared" si="80"/>
        <v>14</v>
      </c>
      <c r="I1083">
        <v>7</v>
      </c>
      <c r="J1083">
        <v>9</v>
      </c>
      <c r="K1083">
        <v>2</v>
      </c>
      <c r="M1083">
        <v>1.1759999999999999</v>
      </c>
      <c r="N1083" t="s">
        <v>20</v>
      </c>
      <c r="O1083">
        <v>16.8</v>
      </c>
      <c r="P1083">
        <v>2.8</v>
      </c>
      <c r="R1083">
        <f t="shared" si="81"/>
        <v>18</v>
      </c>
      <c r="S1083">
        <f t="shared" si="82"/>
        <v>8</v>
      </c>
      <c r="T1083" t="str">
        <f t="shared" si="83"/>
        <v>Sep</v>
      </c>
      <c r="U1083" t="str">
        <f t="shared" si="84"/>
        <v>2024</v>
      </c>
    </row>
    <row r="1084" spans="1:21" x14ac:dyDescent="0.25">
      <c r="A1084" s="1">
        <v>45543</v>
      </c>
      <c r="B1084" t="s">
        <v>155</v>
      </c>
      <c r="C1084" t="s">
        <v>66</v>
      </c>
      <c r="D1084" t="s">
        <v>23</v>
      </c>
      <c r="E1084" t="s">
        <v>17</v>
      </c>
      <c r="F1084" t="s">
        <v>45</v>
      </c>
      <c r="G1084" t="s">
        <v>106</v>
      </c>
      <c r="H1084">
        <f t="shared" si="80"/>
        <v>48000</v>
      </c>
      <c r="I1084">
        <v>12000</v>
      </c>
      <c r="J1084">
        <v>15600</v>
      </c>
      <c r="K1084">
        <v>4</v>
      </c>
      <c r="M1084">
        <v>2340</v>
      </c>
      <c r="N1084" t="s">
        <v>20</v>
      </c>
      <c r="O1084">
        <v>62400</v>
      </c>
      <c r="P1084">
        <v>14400</v>
      </c>
      <c r="R1084">
        <f t="shared" si="81"/>
        <v>62400</v>
      </c>
      <c r="S1084">
        <f t="shared" si="82"/>
        <v>8</v>
      </c>
      <c r="T1084" t="str">
        <f t="shared" si="83"/>
        <v>Sep</v>
      </c>
      <c r="U1084" t="str">
        <f t="shared" si="84"/>
        <v>2024</v>
      </c>
    </row>
    <row r="1085" spans="1:21" x14ac:dyDescent="0.25">
      <c r="A1085" s="1">
        <v>45543</v>
      </c>
      <c r="B1085" t="s">
        <v>44</v>
      </c>
      <c r="C1085" t="s">
        <v>27</v>
      </c>
      <c r="D1085" t="s">
        <v>16</v>
      </c>
      <c r="E1085" t="s">
        <v>17</v>
      </c>
      <c r="F1085" t="s">
        <v>18</v>
      </c>
      <c r="G1085" t="s">
        <v>40</v>
      </c>
      <c r="H1085">
        <f t="shared" si="80"/>
        <v>450</v>
      </c>
      <c r="I1085">
        <v>90</v>
      </c>
      <c r="J1085">
        <v>117</v>
      </c>
      <c r="K1085">
        <v>5</v>
      </c>
      <c r="M1085">
        <v>40.950000000000003</v>
      </c>
      <c r="N1085" t="s">
        <v>20</v>
      </c>
      <c r="O1085">
        <v>585</v>
      </c>
      <c r="P1085">
        <v>135</v>
      </c>
      <c r="R1085">
        <f t="shared" si="81"/>
        <v>585</v>
      </c>
      <c r="S1085">
        <f t="shared" si="82"/>
        <v>8</v>
      </c>
      <c r="T1085" t="str">
        <f t="shared" si="83"/>
        <v>Sep</v>
      </c>
      <c r="U1085" t="str">
        <f t="shared" si="84"/>
        <v>2024</v>
      </c>
    </row>
    <row r="1086" spans="1:21" x14ac:dyDescent="0.25">
      <c r="A1086" s="1">
        <v>45543</v>
      </c>
      <c r="B1086" t="s">
        <v>86</v>
      </c>
      <c r="C1086" t="s">
        <v>22</v>
      </c>
      <c r="D1086" t="s">
        <v>23</v>
      </c>
      <c r="E1086" t="s">
        <v>28</v>
      </c>
      <c r="F1086" t="s">
        <v>45</v>
      </c>
      <c r="G1086" t="s">
        <v>199</v>
      </c>
      <c r="H1086">
        <f t="shared" si="80"/>
        <v>10000</v>
      </c>
      <c r="I1086">
        <v>5000</v>
      </c>
      <c r="J1086">
        <v>6500</v>
      </c>
      <c r="K1086">
        <v>2</v>
      </c>
      <c r="M1086">
        <v>650</v>
      </c>
      <c r="N1086" t="s">
        <v>20</v>
      </c>
      <c r="O1086">
        <v>13000</v>
      </c>
      <c r="P1086">
        <v>3000</v>
      </c>
      <c r="R1086">
        <f t="shared" si="81"/>
        <v>13000</v>
      </c>
      <c r="S1086">
        <f t="shared" si="82"/>
        <v>8</v>
      </c>
      <c r="T1086" t="str">
        <f t="shared" si="83"/>
        <v>Sep</v>
      </c>
      <c r="U1086" t="str">
        <f t="shared" si="84"/>
        <v>2024</v>
      </c>
    </row>
    <row r="1087" spans="1:21" x14ac:dyDescent="0.25">
      <c r="A1087" s="1">
        <v>45543</v>
      </c>
      <c r="B1087" t="s">
        <v>39</v>
      </c>
      <c r="C1087" t="s">
        <v>27</v>
      </c>
      <c r="D1087" t="s">
        <v>16</v>
      </c>
      <c r="E1087" t="s">
        <v>17</v>
      </c>
      <c r="F1087" t="s">
        <v>45</v>
      </c>
      <c r="G1087" t="s">
        <v>76</v>
      </c>
      <c r="H1087">
        <f t="shared" si="80"/>
        <v>9600</v>
      </c>
      <c r="I1087">
        <v>1200</v>
      </c>
      <c r="J1087">
        <v>1560</v>
      </c>
      <c r="K1087">
        <v>8</v>
      </c>
      <c r="M1087">
        <v>156</v>
      </c>
      <c r="N1087" t="s">
        <v>20</v>
      </c>
      <c r="O1087">
        <v>12480</v>
      </c>
      <c r="P1087">
        <v>2880</v>
      </c>
      <c r="R1087">
        <f t="shared" si="81"/>
        <v>12480</v>
      </c>
      <c r="S1087">
        <f t="shared" si="82"/>
        <v>8</v>
      </c>
      <c r="T1087" t="str">
        <f t="shared" si="83"/>
        <v>Sep</v>
      </c>
      <c r="U1087" t="str">
        <f t="shared" si="84"/>
        <v>2024</v>
      </c>
    </row>
    <row r="1088" spans="1:21" x14ac:dyDescent="0.25">
      <c r="A1088" s="1">
        <v>45543</v>
      </c>
      <c r="B1088" t="s">
        <v>174</v>
      </c>
      <c r="C1088" t="s">
        <v>27</v>
      </c>
      <c r="D1088" t="s">
        <v>16</v>
      </c>
      <c r="E1088" t="s">
        <v>17</v>
      </c>
      <c r="F1088" t="s">
        <v>18</v>
      </c>
      <c r="G1088" t="s">
        <v>24</v>
      </c>
      <c r="H1088">
        <f t="shared" si="80"/>
        <v>240</v>
      </c>
      <c r="I1088">
        <v>80</v>
      </c>
      <c r="J1088">
        <v>104</v>
      </c>
      <c r="K1088">
        <v>3</v>
      </c>
      <c r="M1088">
        <v>15.6</v>
      </c>
      <c r="N1088" t="s">
        <v>25</v>
      </c>
      <c r="O1088">
        <v>312</v>
      </c>
      <c r="P1088">
        <v>72</v>
      </c>
      <c r="R1088">
        <f t="shared" si="81"/>
        <v>312</v>
      </c>
      <c r="S1088">
        <f t="shared" si="82"/>
        <v>8</v>
      </c>
      <c r="T1088" t="str">
        <f t="shared" si="83"/>
        <v>Sep</v>
      </c>
      <c r="U1088" t="str">
        <f t="shared" si="84"/>
        <v>2024</v>
      </c>
    </row>
    <row r="1089" spans="1:21" x14ac:dyDescent="0.25">
      <c r="A1089" s="1">
        <v>45543</v>
      </c>
      <c r="B1089" t="s">
        <v>185</v>
      </c>
      <c r="C1089" t="s">
        <v>27</v>
      </c>
      <c r="D1089" t="s">
        <v>16</v>
      </c>
      <c r="E1089" t="s">
        <v>17</v>
      </c>
      <c r="F1089" t="s">
        <v>45</v>
      </c>
      <c r="G1089" t="s">
        <v>199</v>
      </c>
      <c r="H1089">
        <f t="shared" si="80"/>
        <v>15000</v>
      </c>
      <c r="I1089">
        <v>5000</v>
      </c>
      <c r="J1089">
        <v>6500</v>
      </c>
      <c r="K1089">
        <v>3</v>
      </c>
      <c r="M1089">
        <v>650</v>
      </c>
      <c r="N1089" t="s">
        <v>25</v>
      </c>
      <c r="O1089">
        <v>19500</v>
      </c>
      <c r="P1089">
        <v>4500</v>
      </c>
      <c r="R1089">
        <f t="shared" si="81"/>
        <v>19500</v>
      </c>
      <c r="S1089">
        <f t="shared" si="82"/>
        <v>8</v>
      </c>
      <c r="T1089" t="str">
        <f t="shared" si="83"/>
        <v>Sep</v>
      </c>
      <c r="U1089" t="str">
        <f t="shared" si="84"/>
        <v>2024</v>
      </c>
    </row>
    <row r="1090" spans="1:21" x14ac:dyDescent="0.25">
      <c r="A1090" s="1">
        <v>45543</v>
      </c>
      <c r="B1090" t="s">
        <v>137</v>
      </c>
      <c r="C1090" t="s">
        <v>15</v>
      </c>
      <c r="D1090" t="s">
        <v>16</v>
      </c>
      <c r="E1090" t="s">
        <v>17</v>
      </c>
      <c r="F1090" t="s">
        <v>61</v>
      </c>
      <c r="G1090" t="s">
        <v>103</v>
      </c>
      <c r="H1090">
        <f t="shared" si="80"/>
        <v>700</v>
      </c>
      <c r="I1090">
        <v>100</v>
      </c>
      <c r="J1090">
        <v>130</v>
      </c>
      <c r="K1090">
        <v>7</v>
      </c>
      <c r="M1090">
        <v>91</v>
      </c>
      <c r="N1090" t="s">
        <v>38</v>
      </c>
      <c r="O1090">
        <v>910</v>
      </c>
      <c r="P1090">
        <v>210</v>
      </c>
      <c r="R1090">
        <f t="shared" si="81"/>
        <v>910</v>
      </c>
      <c r="S1090">
        <f t="shared" si="82"/>
        <v>8</v>
      </c>
      <c r="T1090" t="str">
        <f t="shared" si="83"/>
        <v>Sep</v>
      </c>
      <c r="U1090" t="str">
        <f t="shared" si="84"/>
        <v>2024</v>
      </c>
    </row>
    <row r="1091" spans="1:21" x14ac:dyDescent="0.25">
      <c r="A1091" s="1">
        <v>45543</v>
      </c>
      <c r="B1091" t="s">
        <v>203</v>
      </c>
      <c r="C1091" t="s">
        <v>42</v>
      </c>
      <c r="D1091" t="s">
        <v>16</v>
      </c>
      <c r="E1091" t="s">
        <v>28</v>
      </c>
      <c r="F1091" t="s">
        <v>80</v>
      </c>
      <c r="G1091" t="s">
        <v>212</v>
      </c>
      <c r="H1091">
        <f t="shared" ref="H1091:H1154" si="85">I1091*K1091</f>
        <v>40</v>
      </c>
      <c r="I1091">
        <v>20</v>
      </c>
      <c r="J1091">
        <v>26</v>
      </c>
      <c r="K1091">
        <v>2</v>
      </c>
      <c r="M1091">
        <v>2.6</v>
      </c>
      <c r="N1091" t="s">
        <v>25</v>
      </c>
      <c r="O1091">
        <v>52</v>
      </c>
      <c r="P1091">
        <v>12</v>
      </c>
      <c r="R1091">
        <f t="shared" ref="R1091:R1154" si="86">J1091*K1091</f>
        <v>52</v>
      </c>
      <c r="S1091">
        <f t="shared" ref="S1091:S1154" si="87">DAY(A1091)</f>
        <v>8</v>
      </c>
      <c r="T1091" t="str">
        <f t="shared" ref="T1091:T1154" si="88">TEXT(A1091,"mmm")</f>
        <v>Sep</v>
      </c>
      <c r="U1091" t="str">
        <f t="shared" ref="U1091:U1154" si="89">TEXT(A1091,"yyy")</f>
        <v>2024</v>
      </c>
    </row>
    <row r="1092" spans="1:21" x14ac:dyDescent="0.25">
      <c r="A1092" s="1">
        <v>45543</v>
      </c>
      <c r="B1092" t="s">
        <v>190</v>
      </c>
      <c r="C1092" t="s">
        <v>22</v>
      </c>
      <c r="D1092" t="s">
        <v>16</v>
      </c>
      <c r="E1092" t="s">
        <v>28</v>
      </c>
      <c r="F1092" t="s">
        <v>61</v>
      </c>
      <c r="G1092" t="s">
        <v>128</v>
      </c>
      <c r="H1092">
        <f t="shared" si="85"/>
        <v>2400</v>
      </c>
      <c r="I1092">
        <v>300</v>
      </c>
      <c r="J1092">
        <v>390</v>
      </c>
      <c r="K1092">
        <v>8</v>
      </c>
      <c r="M1092">
        <v>100</v>
      </c>
      <c r="N1092" t="s">
        <v>20</v>
      </c>
      <c r="O1092">
        <v>3120</v>
      </c>
      <c r="P1092">
        <v>720</v>
      </c>
      <c r="R1092">
        <f t="shared" si="86"/>
        <v>3120</v>
      </c>
      <c r="S1092">
        <f t="shared" si="87"/>
        <v>8</v>
      </c>
      <c r="T1092" t="str">
        <f t="shared" si="88"/>
        <v>Sep</v>
      </c>
      <c r="U1092" t="str">
        <f t="shared" si="89"/>
        <v>2024</v>
      </c>
    </row>
    <row r="1093" spans="1:21" x14ac:dyDescent="0.25">
      <c r="A1093" s="1">
        <v>45543</v>
      </c>
      <c r="B1093" t="s">
        <v>63</v>
      </c>
      <c r="C1093" t="s">
        <v>42</v>
      </c>
      <c r="D1093" t="s">
        <v>16</v>
      </c>
      <c r="E1093" t="s">
        <v>17</v>
      </c>
      <c r="F1093" t="s">
        <v>18</v>
      </c>
      <c r="G1093" t="s">
        <v>32</v>
      </c>
      <c r="H1093">
        <f t="shared" si="85"/>
        <v>300</v>
      </c>
      <c r="I1093">
        <v>100</v>
      </c>
      <c r="J1093">
        <v>130</v>
      </c>
      <c r="K1093">
        <v>3</v>
      </c>
      <c r="M1093">
        <v>39</v>
      </c>
      <c r="N1093" t="s">
        <v>38</v>
      </c>
      <c r="O1093">
        <v>390</v>
      </c>
      <c r="P1093">
        <v>90</v>
      </c>
      <c r="R1093">
        <f t="shared" si="86"/>
        <v>390</v>
      </c>
      <c r="S1093">
        <f t="shared" si="87"/>
        <v>8</v>
      </c>
      <c r="T1093" t="str">
        <f t="shared" si="88"/>
        <v>Sep</v>
      </c>
      <c r="U1093" t="str">
        <f t="shared" si="89"/>
        <v>2024</v>
      </c>
    </row>
    <row r="1094" spans="1:21" x14ac:dyDescent="0.25">
      <c r="A1094" s="1">
        <v>45543</v>
      </c>
      <c r="B1094" t="s">
        <v>88</v>
      </c>
      <c r="C1094" t="s">
        <v>27</v>
      </c>
      <c r="D1094" t="s">
        <v>16</v>
      </c>
      <c r="E1094" t="s">
        <v>17</v>
      </c>
      <c r="F1094" t="s">
        <v>18</v>
      </c>
      <c r="G1094" t="s">
        <v>64</v>
      </c>
      <c r="H1094">
        <f t="shared" si="85"/>
        <v>840</v>
      </c>
      <c r="I1094">
        <v>140</v>
      </c>
      <c r="J1094">
        <v>182</v>
      </c>
      <c r="K1094">
        <v>6</v>
      </c>
      <c r="M1094">
        <v>54.6</v>
      </c>
      <c r="N1094" t="s">
        <v>25</v>
      </c>
      <c r="O1094">
        <v>1092</v>
      </c>
      <c r="P1094">
        <v>252</v>
      </c>
      <c r="R1094">
        <f t="shared" si="86"/>
        <v>1092</v>
      </c>
      <c r="S1094">
        <f t="shared" si="87"/>
        <v>8</v>
      </c>
      <c r="T1094" t="str">
        <f t="shared" si="88"/>
        <v>Sep</v>
      </c>
      <c r="U1094" t="str">
        <f t="shared" si="89"/>
        <v>2024</v>
      </c>
    </row>
    <row r="1095" spans="1:21" x14ac:dyDescent="0.25">
      <c r="A1095" s="1">
        <v>45573</v>
      </c>
      <c r="B1095" t="s">
        <v>59</v>
      </c>
      <c r="C1095" t="s">
        <v>27</v>
      </c>
      <c r="D1095" t="s">
        <v>16</v>
      </c>
      <c r="E1095" t="s">
        <v>17</v>
      </c>
      <c r="F1095" t="s">
        <v>61</v>
      </c>
      <c r="G1095" t="s">
        <v>68</v>
      </c>
      <c r="H1095">
        <f t="shared" si="85"/>
        <v>9000</v>
      </c>
      <c r="I1095">
        <v>1800</v>
      </c>
      <c r="J1095">
        <v>2340</v>
      </c>
      <c r="K1095">
        <v>5</v>
      </c>
      <c r="M1095">
        <v>234</v>
      </c>
      <c r="N1095" t="s">
        <v>38</v>
      </c>
      <c r="O1095">
        <v>11700</v>
      </c>
      <c r="P1095">
        <v>2700</v>
      </c>
      <c r="R1095">
        <f t="shared" si="86"/>
        <v>11700</v>
      </c>
      <c r="S1095">
        <f t="shared" si="87"/>
        <v>8</v>
      </c>
      <c r="T1095" t="str">
        <f t="shared" si="88"/>
        <v>Oct</v>
      </c>
      <c r="U1095" t="str">
        <f t="shared" si="89"/>
        <v>2024</v>
      </c>
    </row>
    <row r="1096" spans="1:21" x14ac:dyDescent="0.25">
      <c r="A1096" s="1">
        <v>45573</v>
      </c>
      <c r="B1096" t="s">
        <v>202</v>
      </c>
      <c r="C1096" t="s">
        <v>22</v>
      </c>
      <c r="D1096" t="s">
        <v>16</v>
      </c>
      <c r="E1096" t="s">
        <v>17</v>
      </c>
      <c r="F1096" t="s">
        <v>18</v>
      </c>
      <c r="G1096" t="s">
        <v>121</v>
      </c>
      <c r="H1096">
        <f t="shared" si="85"/>
        <v>330</v>
      </c>
      <c r="I1096">
        <v>55</v>
      </c>
      <c r="J1096">
        <v>72</v>
      </c>
      <c r="K1096">
        <v>6</v>
      </c>
      <c r="M1096">
        <v>30.03</v>
      </c>
      <c r="N1096" t="s">
        <v>20</v>
      </c>
      <c r="O1096">
        <v>429</v>
      </c>
      <c r="P1096">
        <v>99</v>
      </c>
      <c r="R1096">
        <f t="shared" si="86"/>
        <v>432</v>
      </c>
      <c r="S1096">
        <f t="shared" si="87"/>
        <v>8</v>
      </c>
      <c r="T1096" t="str">
        <f t="shared" si="88"/>
        <v>Oct</v>
      </c>
      <c r="U1096" t="str">
        <f t="shared" si="89"/>
        <v>2024</v>
      </c>
    </row>
    <row r="1097" spans="1:21" x14ac:dyDescent="0.25">
      <c r="A1097" s="1">
        <v>45573</v>
      </c>
      <c r="B1097" t="s">
        <v>157</v>
      </c>
      <c r="C1097" t="s">
        <v>15</v>
      </c>
      <c r="D1097" t="s">
        <v>23</v>
      </c>
      <c r="E1097" t="s">
        <v>28</v>
      </c>
      <c r="F1097" t="s">
        <v>18</v>
      </c>
      <c r="G1097" t="s">
        <v>116</v>
      </c>
      <c r="H1097">
        <f t="shared" si="85"/>
        <v>240</v>
      </c>
      <c r="I1097">
        <v>60</v>
      </c>
      <c r="J1097">
        <v>78</v>
      </c>
      <c r="K1097">
        <v>4</v>
      </c>
      <c r="M1097">
        <v>46.8</v>
      </c>
      <c r="N1097" t="s">
        <v>38</v>
      </c>
      <c r="O1097">
        <v>312</v>
      </c>
      <c r="P1097">
        <v>72</v>
      </c>
      <c r="R1097">
        <f t="shared" si="86"/>
        <v>312</v>
      </c>
      <c r="S1097">
        <f t="shared" si="87"/>
        <v>8</v>
      </c>
      <c r="T1097" t="str">
        <f t="shared" si="88"/>
        <v>Oct</v>
      </c>
      <c r="U1097" t="str">
        <f t="shared" si="89"/>
        <v>2024</v>
      </c>
    </row>
    <row r="1098" spans="1:21" x14ac:dyDescent="0.25">
      <c r="A1098" s="1">
        <v>45573</v>
      </c>
      <c r="B1098" t="s">
        <v>122</v>
      </c>
      <c r="C1098" t="s">
        <v>27</v>
      </c>
      <c r="D1098" t="s">
        <v>16</v>
      </c>
      <c r="E1098" t="s">
        <v>17</v>
      </c>
      <c r="F1098" t="s">
        <v>18</v>
      </c>
      <c r="G1098" t="s">
        <v>64</v>
      </c>
      <c r="H1098">
        <f t="shared" si="85"/>
        <v>700</v>
      </c>
      <c r="I1098">
        <v>140</v>
      </c>
      <c r="J1098">
        <v>182</v>
      </c>
      <c r="K1098">
        <v>5</v>
      </c>
      <c r="M1098">
        <v>63.7</v>
      </c>
      <c r="N1098" t="s">
        <v>20</v>
      </c>
      <c r="O1098">
        <v>910</v>
      </c>
      <c r="P1098">
        <v>210</v>
      </c>
      <c r="R1098">
        <f t="shared" si="86"/>
        <v>910</v>
      </c>
      <c r="S1098">
        <f t="shared" si="87"/>
        <v>8</v>
      </c>
      <c r="T1098" t="str">
        <f t="shared" si="88"/>
        <v>Oct</v>
      </c>
      <c r="U1098" t="str">
        <f t="shared" si="89"/>
        <v>2024</v>
      </c>
    </row>
    <row r="1099" spans="1:21" x14ac:dyDescent="0.25">
      <c r="A1099" s="1">
        <v>45573</v>
      </c>
      <c r="B1099" t="s">
        <v>105</v>
      </c>
      <c r="C1099" t="s">
        <v>91</v>
      </c>
      <c r="D1099" t="s">
        <v>16</v>
      </c>
      <c r="E1099" t="s">
        <v>17</v>
      </c>
      <c r="F1099" t="s">
        <v>18</v>
      </c>
      <c r="G1099" t="s">
        <v>64</v>
      </c>
      <c r="H1099">
        <f t="shared" si="85"/>
        <v>1120</v>
      </c>
      <c r="I1099">
        <v>140</v>
      </c>
      <c r="J1099">
        <v>182</v>
      </c>
      <c r="K1099">
        <v>8</v>
      </c>
      <c r="M1099">
        <v>72.8</v>
      </c>
      <c r="N1099" t="s">
        <v>25</v>
      </c>
      <c r="O1099">
        <v>1456</v>
      </c>
      <c r="P1099">
        <v>336</v>
      </c>
      <c r="R1099">
        <f t="shared" si="86"/>
        <v>1456</v>
      </c>
      <c r="S1099">
        <f t="shared" si="87"/>
        <v>8</v>
      </c>
      <c r="T1099" t="str">
        <f t="shared" si="88"/>
        <v>Oct</v>
      </c>
      <c r="U1099" t="str">
        <f t="shared" si="89"/>
        <v>2024</v>
      </c>
    </row>
    <row r="1100" spans="1:21" x14ac:dyDescent="0.25">
      <c r="A1100" s="1">
        <v>45573</v>
      </c>
      <c r="B1100" t="s">
        <v>105</v>
      </c>
      <c r="C1100" t="s">
        <v>91</v>
      </c>
      <c r="D1100" t="s">
        <v>16</v>
      </c>
      <c r="E1100" t="s">
        <v>28</v>
      </c>
      <c r="F1100" t="s">
        <v>45</v>
      </c>
      <c r="G1100" t="s">
        <v>199</v>
      </c>
      <c r="H1100">
        <f t="shared" si="85"/>
        <v>35000</v>
      </c>
      <c r="I1100">
        <v>5000</v>
      </c>
      <c r="J1100">
        <v>6500</v>
      </c>
      <c r="K1100">
        <v>7</v>
      </c>
      <c r="M1100">
        <v>650</v>
      </c>
      <c r="N1100" t="s">
        <v>20</v>
      </c>
      <c r="O1100">
        <v>45500</v>
      </c>
      <c r="P1100">
        <v>10500</v>
      </c>
      <c r="R1100">
        <f t="shared" si="86"/>
        <v>45500</v>
      </c>
      <c r="S1100">
        <f t="shared" si="87"/>
        <v>8</v>
      </c>
      <c r="T1100" t="str">
        <f t="shared" si="88"/>
        <v>Oct</v>
      </c>
      <c r="U1100" t="str">
        <f t="shared" si="89"/>
        <v>2024</v>
      </c>
    </row>
    <row r="1101" spans="1:21" x14ac:dyDescent="0.25">
      <c r="A1101" s="1">
        <v>45573</v>
      </c>
      <c r="B1101" t="s">
        <v>125</v>
      </c>
      <c r="C1101" t="s">
        <v>15</v>
      </c>
      <c r="D1101" t="s">
        <v>16</v>
      </c>
      <c r="E1101" t="s">
        <v>28</v>
      </c>
      <c r="F1101" t="s">
        <v>29</v>
      </c>
      <c r="G1101" t="s">
        <v>30</v>
      </c>
      <c r="H1101">
        <f t="shared" si="85"/>
        <v>180</v>
      </c>
      <c r="I1101">
        <v>180</v>
      </c>
      <c r="J1101">
        <v>234</v>
      </c>
      <c r="K1101">
        <v>1</v>
      </c>
      <c r="M1101">
        <v>11.7</v>
      </c>
      <c r="N1101" t="s">
        <v>25</v>
      </c>
      <c r="O1101">
        <v>234</v>
      </c>
      <c r="P1101">
        <v>54</v>
      </c>
      <c r="R1101">
        <f t="shared" si="86"/>
        <v>234</v>
      </c>
      <c r="S1101">
        <f t="shared" si="87"/>
        <v>8</v>
      </c>
      <c r="T1101" t="str">
        <f t="shared" si="88"/>
        <v>Oct</v>
      </c>
      <c r="U1101" t="str">
        <f t="shared" si="89"/>
        <v>2024</v>
      </c>
    </row>
    <row r="1102" spans="1:21" x14ac:dyDescent="0.25">
      <c r="A1102" s="1">
        <v>45573</v>
      </c>
      <c r="B1102" t="s">
        <v>69</v>
      </c>
      <c r="C1102" t="s">
        <v>27</v>
      </c>
      <c r="D1102" t="s">
        <v>23</v>
      </c>
      <c r="E1102" t="s">
        <v>28</v>
      </c>
      <c r="F1102" t="s">
        <v>45</v>
      </c>
      <c r="G1102" t="s">
        <v>71</v>
      </c>
      <c r="H1102">
        <f t="shared" si="85"/>
        <v>8800</v>
      </c>
      <c r="I1102">
        <v>2200</v>
      </c>
      <c r="J1102">
        <v>2860</v>
      </c>
      <c r="K1102">
        <v>4</v>
      </c>
      <c r="M1102">
        <v>286</v>
      </c>
      <c r="N1102" t="s">
        <v>20</v>
      </c>
      <c r="O1102">
        <v>11440</v>
      </c>
      <c r="P1102">
        <v>2640</v>
      </c>
      <c r="R1102">
        <f t="shared" si="86"/>
        <v>11440</v>
      </c>
      <c r="S1102">
        <f t="shared" si="87"/>
        <v>8</v>
      </c>
      <c r="T1102" t="str">
        <f t="shared" si="88"/>
        <v>Oct</v>
      </c>
      <c r="U1102" t="str">
        <f t="shared" si="89"/>
        <v>2024</v>
      </c>
    </row>
    <row r="1103" spans="1:21" x14ac:dyDescent="0.25">
      <c r="A1103" s="1">
        <v>45573</v>
      </c>
      <c r="B1103" t="s">
        <v>84</v>
      </c>
      <c r="C1103" t="s">
        <v>27</v>
      </c>
      <c r="D1103" t="s">
        <v>16</v>
      </c>
      <c r="E1103" t="s">
        <v>28</v>
      </c>
      <c r="F1103" t="s">
        <v>61</v>
      </c>
      <c r="G1103" t="s">
        <v>68</v>
      </c>
      <c r="H1103">
        <f t="shared" si="85"/>
        <v>7200</v>
      </c>
      <c r="I1103">
        <v>1800</v>
      </c>
      <c r="J1103">
        <v>2340</v>
      </c>
      <c r="K1103">
        <v>4</v>
      </c>
      <c r="M1103">
        <v>234</v>
      </c>
      <c r="N1103" t="s">
        <v>25</v>
      </c>
      <c r="O1103">
        <v>9360</v>
      </c>
      <c r="P1103">
        <v>2160</v>
      </c>
      <c r="R1103">
        <f t="shared" si="86"/>
        <v>9360</v>
      </c>
      <c r="S1103">
        <f t="shared" si="87"/>
        <v>8</v>
      </c>
      <c r="T1103" t="str">
        <f t="shared" si="88"/>
        <v>Oct</v>
      </c>
      <c r="U1103" t="str">
        <f t="shared" si="89"/>
        <v>2024</v>
      </c>
    </row>
    <row r="1104" spans="1:21" x14ac:dyDescent="0.25">
      <c r="A1104" s="1">
        <v>45573</v>
      </c>
      <c r="B1104" t="s">
        <v>185</v>
      </c>
      <c r="C1104" t="s">
        <v>27</v>
      </c>
      <c r="D1104" t="s">
        <v>16</v>
      </c>
      <c r="E1104" t="s">
        <v>17</v>
      </c>
      <c r="F1104" t="s">
        <v>18</v>
      </c>
      <c r="G1104" t="s">
        <v>116</v>
      </c>
      <c r="H1104">
        <f t="shared" si="85"/>
        <v>60</v>
      </c>
      <c r="I1104">
        <v>60</v>
      </c>
      <c r="J1104">
        <v>78</v>
      </c>
      <c r="K1104">
        <v>1</v>
      </c>
      <c r="M1104">
        <v>7.8</v>
      </c>
      <c r="N1104" t="s">
        <v>38</v>
      </c>
      <c r="O1104">
        <v>78</v>
      </c>
      <c r="P1104">
        <v>18</v>
      </c>
      <c r="R1104">
        <f t="shared" si="86"/>
        <v>78</v>
      </c>
      <c r="S1104">
        <f t="shared" si="87"/>
        <v>8</v>
      </c>
      <c r="T1104" t="str">
        <f t="shared" si="88"/>
        <v>Oct</v>
      </c>
      <c r="U1104" t="str">
        <f t="shared" si="89"/>
        <v>2024</v>
      </c>
    </row>
    <row r="1105" spans="1:21" x14ac:dyDescent="0.25">
      <c r="A1105" s="1">
        <v>45573</v>
      </c>
      <c r="B1105" t="s">
        <v>214</v>
      </c>
      <c r="C1105" t="s">
        <v>66</v>
      </c>
      <c r="D1105" t="s">
        <v>23</v>
      </c>
      <c r="E1105" t="s">
        <v>17</v>
      </c>
      <c r="F1105" t="s">
        <v>18</v>
      </c>
      <c r="G1105" t="s">
        <v>151</v>
      </c>
      <c r="H1105">
        <f t="shared" si="85"/>
        <v>21</v>
      </c>
      <c r="I1105">
        <v>7</v>
      </c>
      <c r="J1105">
        <v>9</v>
      </c>
      <c r="K1105">
        <v>3</v>
      </c>
      <c r="M1105">
        <v>2.625</v>
      </c>
      <c r="N1105" t="s">
        <v>25</v>
      </c>
      <c r="O1105">
        <v>26.25</v>
      </c>
      <c r="P1105">
        <v>5.25</v>
      </c>
      <c r="R1105">
        <f t="shared" si="86"/>
        <v>27</v>
      </c>
      <c r="S1105">
        <f t="shared" si="87"/>
        <v>8</v>
      </c>
      <c r="T1105" t="str">
        <f t="shared" si="88"/>
        <v>Oct</v>
      </c>
      <c r="U1105" t="str">
        <f t="shared" si="89"/>
        <v>2024</v>
      </c>
    </row>
    <row r="1106" spans="1:21" x14ac:dyDescent="0.25">
      <c r="A1106" s="1">
        <v>45573</v>
      </c>
      <c r="B1106" t="s">
        <v>216</v>
      </c>
      <c r="C1106" t="s">
        <v>27</v>
      </c>
      <c r="D1106" t="s">
        <v>23</v>
      </c>
      <c r="E1106" t="s">
        <v>17</v>
      </c>
      <c r="F1106" t="s">
        <v>61</v>
      </c>
      <c r="G1106" t="s">
        <v>164</v>
      </c>
      <c r="H1106">
        <f t="shared" si="85"/>
        <v>12000</v>
      </c>
      <c r="I1106">
        <v>2000</v>
      </c>
      <c r="J1106">
        <v>2600</v>
      </c>
      <c r="K1106">
        <v>6</v>
      </c>
      <c r="M1106">
        <v>260</v>
      </c>
      <c r="N1106" t="s">
        <v>25</v>
      </c>
      <c r="O1106">
        <v>14400</v>
      </c>
      <c r="P1106">
        <v>2400</v>
      </c>
      <c r="R1106">
        <f t="shared" si="86"/>
        <v>15600</v>
      </c>
      <c r="S1106">
        <f t="shared" si="87"/>
        <v>8</v>
      </c>
      <c r="T1106" t="str">
        <f t="shared" si="88"/>
        <v>Oct</v>
      </c>
      <c r="U1106" t="str">
        <f t="shared" si="89"/>
        <v>2024</v>
      </c>
    </row>
    <row r="1107" spans="1:21" x14ac:dyDescent="0.25">
      <c r="A1107" s="1">
        <v>45573</v>
      </c>
      <c r="B1107" t="s">
        <v>175</v>
      </c>
      <c r="C1107" t="s">
        <v>91</v>
      </c>
      <c r="D1107" t="s">
        <v>16</v>
      </c>
      <c r="E1107" t="s">
        <v>28</v>
      </c>
      <c r="F1107" t="s">
        <v>18</v>
      </c>
      <c r="G1107" t="s">
        <v>43</v>
      </c>
      <c r="H1107">
        <f t="shared" si="85"/>
        <v>80</v>
      </c>
      <c r="I1107">
        <v>20</v>
      </c>
      <c r="J1107">
        <v>26</v>
      </c>
      <c r="K1107">
        <v>4</v>
      </c>
      <c r="M1107">
        <v>6.44</v>
      </c>
      <c r="N1107" t="s">
        <v>20</v>
      </c>
      <c r="O1107">
        <v>92</v>
      </c>
      <c r="P1107">
        <v>12</v>
      </c>
      <c r="R1107">
        <f t="shared" si="86"/>
        <v>104</v>
      </c>
      <c r="S1107">
        <f t="shared" si="87"/>
        <v>8</v>
      </c>
      <c r="T1107" t="str">
        <f t="shared" si="88"/>
        <v>Oct</v>
      </c>
      <c r="U1107" t="str">
        <f t="shared" si="89"/>
        <v>2024</v>
      </c>
    </row>
    <row r="1108" spans="1:21" x14ac:dyDescent="0.25">
      <c r="A1108" s="1">
        <v>45573</v>
      </c>
      <c r="B1108" t="s">
        <v>52</v>
      </c>
      <c r="C1108" t="s">
        <v>53</v>
      </c>
      <c r="D1108" t="s">
        <v>16</v>
      </c>
      <c r="E1108" t="s">
        <v>28</v>
      </c>
      <c r="F1108" t="s">
        <v>29</v>
      </c>
      <c r="G1108" t="s">
        <v>178</v>
      </c>
      <c r="H1108">
        <f t="shared" si="85"/>
        <v>800</v>
      </c>
      <c r="I1108">
        <v>200</v>
      </c>
      <c r="J1108">
        <v>260</v>
      </c>
      <c r="K1108">
        <v>4</v>
      </c>
      <c r="M1108">
        <v>72.8</v>
      </c>
      <c r="N1108" t="s">
        <v>20</v>
      </c>
      <c r="O1108">
        <v>1040</v>
      </c>
      <c r="P1108">
        <v>240</v>
      </c>
      <c r="R1108">
        <f t="shared" si="86"/>
        <v>1040</v>
      </c>
      <c r="S1108">
        <f t="shared" si="87"/>
        <v>8</v>
      </c>
      <c r="T1108" t="str">
        <f t="shared" si="88"/>
        <v>Oct</v>
      </c>
      <c r="U1108" t="str">
        <f t="shared" si="89"/>
        <v>2024</v>
      </c>
    </row>
    <row r="1109" spans="1:21" x14ac:dyDescent="0.25">
      <c r="A1109" s="1">
        <v>45573</v>
      </c>
      <c r="B1109" t="s">
        <v>193</v>
      </c>
      <c r="C1109" t="s">
        <v>53</v>
      </c>
      <c r="D1109" t="s">
        <v>23</v>
      </c>
      <c r="E1109" t="s">
        <v>28</v>
      </c>
      <c r="F1109" t="s">
        <v>45</v>
      </c>
      <c r="G1109" t="s">
        <v>78</v>
      </c>
      <c r="H1109">
        <f t="shared" si="85"/>
        <v>126000</v>
      </c>
      <c r="I1109">
        <v>18000</v>
      </c>
      <c r="J1109">
        <v>23400</v>
      </c>
      <c r="K1109">
        <v>7</v>
      </c>
      <c r="M1109">
        <v>3510</v>
      </c>
      <c r="N1109" t="s">
        <v>20</v>
      </c>
      <c r="O1109">
        <v>163800</v>
      </c>
      <c r="P1109">
        <v>37800</v>
      </c>
      <c r="R1109">
        <f t="shared" si="86"/>
        <v>163800</v>
      </c>
      <c r="S1109">
        <f t="shared" si="87"/>
        <v>8</v>
      </c>
      <c r="T1109" t="str">
        <f t="shared" si="88"/>
        <v>Oct</v>
      </c>
      <c r="U1109" t="str">
        <f t="shared" si="89"/>
        <v>2024</v>
      </c>
    </row>
    <row r="1110" spans="1:21" x14ac:dyDescent="0.25">
      <c r="A1110" s="1">
        <v>45573</v>
      </c>
      <c r="B1110" t="s">
        <v>84</v>
      </c>
      <c r="C1110" t="s">
        <v>27</v>
      </c>
      <c r="D1110" t="s">
        <v>16</v>
      </c>
      <c r="E1110" t="s">
        <v>17</v>
      </c>
      <c r="F1110" t="s">
        <v>48</v>
      </c>
      <c r="G1110" t="s">
        <v>85</v>
      </c>
      <c r="H1110">
        <f t="shared" si="85"/>
        <v>4050</v>
      </c>
      <c r="I1110">
        <v>450</v>
      </c>
      <c r="J1110">
        <v>585</v>
      </c>
      <c r="K1110">
        <v>9</v>
      </c>
      <c r="M1110">
        <v>100</v>
      </c>
      <c r="N1110" t="s">
        <v>25</v>
      </c>
      <c r="O1110">
        <v>5265</v>
      </c>
      <c r="P1110">
        <v>1215</v>
      </c>
      <c r="R1110">
        <f t="shared" si="86"/>
        <v>5265</v>
      </c>
      <c r="S1110">
        <f t="shared" si="87"/>
        <v>8</v>
      </c>
      <c r="T1110" t="str">
        <f t="shared" si="88"/>
        <v>Oct</v>
      </c>
      <c r="U1110" t="str">
        <f t="shared" si="89"/>
        <v>2024</v>
      </c>
    </row>
    <row r="1111" spans="1:21" x14ac:dyDescent="0.25">
      <c r="A1111" s="1">
        <v>45573</v>
      </c>
      <c r="B1111" t="s">
        <v>195</v>
      </c>
      <c r="C1111" t="s">
        <v>115</v>
      </c>
      <c r="D1111" t="s">
        <v>16</v>
      </c>
      <c r="E1111" t="s">
        <v>28</v>
      </c>
      <c r="F1111" t="s">
        <v>18</v>
      </c>
      <c r="G1111" t="s">
        <v>51</v>
      </c>
      <c r="H1111">
        <f t="shared" si="85"/>
        <v>60</v>
      </c>
      <c r="I1111">
        <v>60</v>
      </c>
      <c r="J1111">
        <v>78</v>
      </c>
      <c r="K1111">
        <v>1</v>
      </c>
      <c r="M1111">
        <v>7.5</v>
      </c>
      <c r="N1111" t="s">
        <v>38</v>
      </c>
      <c r="O1111">
        <v>75</v>
      </c>
      <c r="P1111">
        <v>15</v>
      </c>
      <c r="R1111">
        <f t="shared" si="86"/>
        <v>78</v>
      </c>
      <c r="S1111">
        <f t="shared" si="87"/>
        <v>8</v>
      </c>
      <c r="T1111" t="str">
        <f t="shared" si="88"/>
        <v>Oct</v>
      </c>
      <c r="U1111" t="str">
        <f t="shared" si="89"/>
        <v>2024</v>
      </c>
    </row>
    <row r="1112" spans="1:21" x14ac:dyDescent="0.25">
      <c r="A1112" s="1">
        <v>45573</v>
      </c>
      <c r="B1112" t="s">
        <v>146</v>
      </c>
      <c r="C1112" t="s">
        <v>27</v>
      </c>
      <c r="D1112" t="s">
        <v>16</v>
      </c>
      <c r="E1112" t="s">
        <v>17</v>
      </c>
      <c r="F1112" t="s">
        <v>61</v>
      </c>
      <c r="G1112" t="s">
        <v>119</v>
      </c>
      <c r="H1112">
        <f t="shared" si="85"/>
        <v>2000</v>
      </c>
      <c r="I1112">
        <v>500</v>
      </c>
      <c r="J1112">
        <v>650</v>
      </c>
      <c r="K1112">
        <v>4</v>
      </c>
      <c r="M1112">
        <v>100</v>
      </c>
      <c r="N1112" t="s">
        <v>20</v>
      </c>
      <c r="O1112">
        <v>2600</v>
      </c>
      <c r="P1112">
        <v>600</v>
      </c>
      <c r="R1112">
        <f t="shared" si="86"/>
        <v>2600</v>
      </c>
      <c r="S1112">
        <f t="shared" si="87"/>
        <v>8</v>
      </c>
      <c r="T1112" t="str">
        <f t="shared" si="88"/>
        <v>Oct</v>
      </c>
      <c r="U1112" t="str">
        <f t="shared" si="89"/>
        <v>2024</v>
      </c>
    </row>
    <row r="1113" spans="1:21" x14ac:dyDescent="0.25">
      <c r="A1113" s="1">
        <v>45573</v>
      </c>
      <c r="B1113" t="s">
        <v>179</v>
      </c>
      <c r="C1113" t="s">
        <v>27</v>
      </c>
      <c r="D1113" t="s">
        <v>16</v>
      </c>
      <c r="E1113" t="s">
        <v>17</v>
      </c>
      <c r="F1113" t="s">
        <v>18</v>
      </c>
      <c r="G1113" t="s">
        <v>100</v>
      </c>
      <c r="H1113">
        <f t="shared" si="85"/>
        <v>200</v>
      </c>
      <c r="I1113">
        <v>40</v>
      </c>
      <c r="J1113">
        <v>52</v>
      </c>
      <c r="K1113">
        <v>5</v>
      </c>
      <c r="M1113">
        <v>26</v>
      </c>
      <c r="N1113" t="s">
        <v>38</v>
      </c>
      <c r="O1113">
        <v>260</v>
      </c>
      <c r="P1113">
        <v>60</v>
      </c>
      <c r="R1113">
        <f t="shared" si="86"/>
        <v>260</v>
      </c>
      <c r="S1113">
        <f t="shared" si="87"/>
        <v>8</v>
      </c>
      <c r="T1113" t="str">
        <f t="shared" si="88"/>
        <v>Oct</v>
      </c>
      <c r="U1113" t="str">
        <f t="shared" si="89"/>
        <v>2024</v>
      </c>
    </row>
    <row r="1114" spans="1:21" x14ac:dyDescent="0.25">
      <c r="A1114" s="1">
        <v>45573</v>
      </c>
      <c r="B1114" t="s">
        <v>21</v>
      </c>
      <c r="C1114" t="s">
        <v>22</v>
      </c>
      <c r="D1114" t="s">
        <v>23</v>
      </c>
      <c r="E1114" t="s">
        <v>17</v>
      </c>
      <c r="F1114" t="s">
        <v>61</v>
      </c>
      <c r="G1114" t="s">
        <v>110</v>
      </c>
      <c r="H1114">
        <f t="shared" si="85"/>
        <v>3200</v>
      </c>
      <c r="I1114">
        <v>800</v>
      </c>
      <c r="J1114">
        <v>1040</v>
      </c>
      <c r="K1114">
        <v>4</v>
      </c>
      <c r="M1114">
        <v>104</v>
      </c>
      <c r="N1114" t="s">
        <v>25</v>
      </c>
      <c r="O1114">
        <v>4160</v>
      </c>
      <c r="P1114">
        <v>960</v>
      </c>
      <c r="R1114">
        <f t="shared" si="86"/>
        <v>4160</v>
      </c>
      <c r="S1114">
        <f t="shared" si="87"/>
        <v>8</v>
      </c>
      <c r="T1114" t="str">
        <f t="shared" si="88"/>
        <v>Oct</v>
      </c>
      <c r="U1114" t="str">
        <f t="shared" si="89"/>
        <v>2024</v>
      </c>
    </row>
    <row r="1115" spans="1:21" x14ac:dyDescent="0.25">
      <c r="A1115" s="1">
        <v>45573</v>
      </c>
      <c r="B1115" t="s">
        <v>145</v>
      </c>
      <c r="C1115" t="s">
        <v>27</v>
      </c>
      <c r="D1115" t="s">
        <v>23</v>
      </c>
      <c r="E1115" t="s">
        <v>17</v>
      </c>
      <c r="F1115" t="s">
        <v>61</v>
      </c>
      <c r="G1115" t="s">
        <v>164</v>
      </c>
      <c r="H1115">
        <f t="shared" si="85"/>
        <v>6000</v>
      </c>
      <c r="I1115">
        <v>2000</v>
      </c>
      <c r="J1115">
        <v>2600</v>
      </c>
      <c r="K1115">
        <v>3</v>
      </c>
      <c r="M1115">
        <v>260</v>
      </c>
      <c r="N1115" t="s">
        <v>20</v>
      </c>
      <c r="O1115">
        <v>7500</v>
      </c>
      <c r="P1115">
        <v>1500</v>
      </c>
      <c r="R1115">
        <f t="shared" si="86"/>
        <v>7800</v>
      </c>
      <c r="S1115">
        <f t="shared" si="87"/>
        <v>8</v>
      </c>
      <c r="T1115" t="str">
        <f t="shared" si="88"/>
        <v>Oct</v>
      </c>
      <c r="U1115" t="str">
        <f t="shared" si="89"/>
        <v>2024</v>
      </c>
    </row>
    <row r="1116" spans="1:21" x14ac:dyDescent="0.25">
      <c r="A1116" s="1">
        <v>45573</v>
      </c>
      <c r="B1116" t="s">
        <v>79</v>
      </c>
      <c r="C1116" t="s">
        <v>27</v>
      </c>
      <c r="D1116" t="s">
        <v>16</v>
      </c>
      <c r="E1116" t="s">
        <v>28</v>
      </c>
      <c r="F1116" t="s">
        <v>45</v>
      </c>
      <c r="G1116" t="s">
        <v>71</v>
      </c>
      <c r="H1116">
        <f t="shared" si="85"/>
        <v>8800</v>
      </c>
      <c r="I1116">
        <v>2200</v>
      </c>
      <c r="J1116">
        <v>2860</v>
      </c>
      <c r="K1116">
        <v>4</v>
      </c>
      <c r="M1116">
        <v>286</v>
      </c>
      <c r="N1116" t="s">
        <v>20</v>
      </c>
      <c r="O1116">
        <v>10120</v>
      </c>
      <c r="P1116">
        <v>1320</v>
      </c>
      <c r="R1116">
        <f t="shared" si="86"/>
        <v>11440</v>
      </c>
      <c r="S1116">
        <f t="shared" si="87"/>
        <v>8</v>
      </c>
      <c r="T1116" t="str">
        <f t="shared" si="88"/>
        <v>Oct</v>
      </c>
      <c r="U1116" t="str">
        <f t="shared" si="89"/>
        <v>2024</v>
      </c>
    </row>
    <row r="1117" spans="1:21" x14ac:dyDescent="0.25">
      <c r="A1117" s="1">
        <v>45573</v>
      </c>
      <c r="B1117" t="s">
        <v>112</v>
      </c>
      <c r="C1117" t="s">
        <v>27</v>
      </c>
      <c r="D1117" t="s">
        <v>16</v>
      </c>
      <c r="E1117" t="s">
        <v>17</v>
      </c>
      <c r="F1117" t="s">
        <v>18</v>
      </c>
      <c r="G1117" t="s">
        <v>34</v>
      </c>
      <c r="H1117">
        <f t="shared" si="85"/>
        <v>200</v>
      </c>
      <c r="I1117">
        <v>40</v>
      </c>
      <c r="J1117">
        <v>52</v>
      </c>
      <c r="K1117">
        <v>5</v>
      </c>
      <c r="M1117">
        <v>13</v>
      </c>
      <c r="N1117" t="s">
        <v>25</v>
      </c>
      <c r="O1117">
        <v>260</v>
      </c>
      <c r="P1117">
        <v>60</v>
      </c>
      <c r="R1117">
        <f t="shared" si="86"/>
        <v>260</v>
      </c>
      <c r="S1117">
        <f t="shared" si="87"/>
        <v>8</v>
      </c>
      <c r="T1117" t="str">
        <f t="shared" si="88"/>
        <v>Oct</v>
      </c>
      <c r="U1117" t="str">
        <f t="shared" si="89"/>
        <v>2024</v>
      </c>
    </row>
    <row r="1118" spans="1:21" x14ac:dyDescent="0.25">
      <c r="A1118" s="1">
        <v>45573</v>
      </c>
      <c r="B1118" t="s">
        <v>150</v>
      </c>
      <c r="C1118" t="s">
        <v>91</v>
      </c>
      <c r="D1118" t="s">
        <v>16</v>
      </c>
      <c r="E1118" t="s">
        <v>28</v>
      </c>
      <c r="F1118" t="s">
        <v>45</v>
      </c>
      <c r="G1118" t="s">
        <v>46</v>
      </c>
      <c r="H1118">
        <f t="shared" si="85"/>
        <v>275000</v>
      </c>
      <c r="I1118">
        <v>55000</v>
      </c>
      <c r="J1118">
        <v>71500</v>
      </c>
      <c r="K1118">
        <v>5</v>
      </c>
      <c r="M1118">
        <v>10725</v>
      </c>
      <c r="N1118" t="s">
        <v>20</v>
      </c>
      <c r="O1118">
        <v>357500</v>
      </c>
      <c r="P1118">
        <v>82500</v>
      </c>
      <c r="R1118">
        <f t="shared" si="86"/>
        <v>357500</v>
      </c>
      <c r="S1118">
        <f t="shared" si="87"/>
        <v>8</v>
      </c>
      <c r="T1118" t="str">
        <f t="shared" si="88"/>
        <v>Oct</v>
      </c>
      <c r="U1118" t="str">
        <f t="shared" si="89"/>
        <v>2024</v>
      </c>
    </row>
    <row r="1119" spans="1:21" x14ac:dyDescent="0.25">
      <c r="A1119" s="1">
        <v>45573</v>
      </c>
      <c r="B1119" t="s">
        <v>176</v>
      </c>
      <c r="C1119" t="s">
        <v>15</v>
      </c>
      <c r="D1119" t="s">
        <v>23</v>
      </c>
      <c r="E1119" t="s">
        <v>17</v>
      </c>
      <c r="F1119" t="s">
        <v>45</v>
      </c>
      <c r="G1119" t="s">
        <v>67</v>
      </c>
      <c r="H1119">
        <f t="shared" si="85"/>
        <v>10500</v>
      </c>
      <c r="I1119">
        <v>3500</v>
      </c>
      <c r="J1119">
        <v>4550</v>
      </c>
      <c r="K1119">
        <v>3</v>
      </c>
      <c r="M1119">
        <v>455</v>
      </c>
      <c r="N1119" t="s">
        <v>25</v>
      </c>
      <c r="O1119">
        <v>13650</v>
      </c>
      <c r="P1119">
        <v>3150</v>
      </c>
      <c r="R1119">
        <f t="shared" si="86"/>
        <v>13650</v>
      </c>
      <c r="S1119">
        <f t="shared" si="87"/>
        <v>8</v>
      </c>
      <c r="T1119" t="str">
        <f t="shared" si="88"/>
        <v>Oct</v>
      </c>
      <c r="U1119" t="str">
        <f t="shared" si="89"/>
        <v>2024</v>
      </c>
    </row>
    <row r="1120" spans="1:21" x14ac:dyDescent="0.25">
      <c r="A1120" s="1">
        <v>45573</v>
      </c>
      <c r="B1120" t="s">
        <v>50</v>
      </c>
      <c r="C1120" t="s">
        <v>27</v>
      </c>
      <c r="D1120" t="s">
        <v>23</v>
      </c>
      <c r="E1120" t="s">
        <v>28</v>
      </c>
      <c r="F1120" t="s">
        <v>18</v>
      </c>
      <c r="G1120" t="s">
        <v>116</v>
      </c>
      <c r="H1120">
        <f t="shared" si="85"/>
        <v>300</v>
      </c>
      <c r="I1120">
        <v>60</v>
      </c>
      <c r="J1120">
        <v>78</v>
      </c>
      <c r="K1120">
        <v>5</v>
      </c>
      <c r="M1120">
        <v>39</v>
      </c>
      <c r="N1120" t="s">
        <v>25</v>
      </c>
      <c r="O1120">
        <v>390</v>
      </c>
      <c r="P1120">
        <v>90</v>
      </c>
      <c r="R1120">
        <f t="shared" si="86"/>
        <v>390</v>
      </c>
      <c r="S1120">
        <f t="shared" si="87"/>
        <v>8</v>
      </c>
      <c r="T1120" t="str">
        <f t="shared" si="88"/>
        <v>Oct</v>
      </c>
      <c r="U1120" t="str">
        <f t="shared" si="89"/>
        <v>2024</v>
      </c>
    </row>
    <row r="1121" spans="1:21" x14ac:dyDescent="0.25">
      <c r="A1121" s="1">
        <v>45573</v>
      </c>
      <c r="B1121" t="s">
        <v>155</v>
      </c>
      <c r="C1121" t="s">
        <v>66</v>
      </c>
      <c r="D1121" t="s">
        <v>23</v>
      </c>
      <c r="E1121" t="s">
        <v>28</v>
      </c>
      <c r="F1121" t="s">
        <v>18</v>
      </c>
      <c r="G1121" t="s">
        <v>19</v>
      </c>
      <c r="H1121">
        <f t="shared" si="85"/>
        <v>1500</v>
      </c>
      <c r="I1121">
        <v>250</v>
      </c>
      <c r="J1121">
        <v>325</v>
      </c>
      <c r="K1121">
        <v>6</v>
      </c>
      <c r="M1121">
        <v>100</v>
      </c>
      <c r="N1121" t="s">
        <v>38</v>
      </c>
      <c r="O1121">
        <v>1800</v>
      </c>
      <c r="P1121">
        <v>300</v>
      </c>
      <c r="R1121">
        <f t="shared" si="86"/>
        <v>1950</v>
      </c>
      <c r="S1121">
        <f t="shared" si="87"/>
        <v>8</v>
      </c>
      <c r="T1121" t="str">
        <f t="shared" si="88"/>
        <v>Oct</v>
      </c>
      <c r="U1121" t="str">
        <f t="shared" si="89"/>
        <v>2024</v>
      </c>
    </row>
    <row r="1122" spans="1:21" x14ac:dyDescent="0.25">
      <c r="A1122" s="1">
        <v>45573</v>
      </c>
      <c r="B1122" t="s">
        <v>183</v>
      </c>
      <c r="C1122" t="s">
        <v>22</v>
      </c>
      <c r="D1122" t="s">
        <v>16</v>
      </c>
      <c r="E1122" t="s">
        <v>28</v>
      </c>
      <c r="F1122" t="s">
        <v>18</v>
      </c>
      <c r="G1122" t="s">
        <v>24</v>
      </c>
      <c r="H1122">
        <f t="shared" si="85"/>
        <v>320</v>
      </c>
      <c r="I1122">
        <v>80</v>
      </c>
      <c r="J1122">
        <v>104</v>
      </c>
      <c r="K1122">
        <v>4</v>
      </c>
      <c r="M1122">
        <v>29.12</v>
      </c>
      <c r="N1122" t="s">
        <v>20</v>
      </c>
      <c r="O1122">
        <v>416</v>
      </c>
      <c r="P1122">
        <v>96</v>
      </c>
      <c r="R1122">
        <f t="shared" si="86"/>
        <v>416</v>
      </c>
      <c r="S1122">
        <f t="shared" si="87"/>
        <v>8</v>
      </c>
      <c r="T1122" t="str">
        <f t="shared" si="88"/>
        <v>Oct</v>
      </c>
      <c r="U1122" t="str">
        <f t="shared" si="89"/>
        <v>2024</v>
      </c>
    </row>
    <row r="1123" spans="1:21" x14ac:dyDescent="0.25">
      <c r="A1123" s="1">
        <v>45573</v>
      </c>
      <c r="B1123" t="s">
        <v>124</v>
      </c>
      <c r="C1123" t="s">
        <v>27</v>
      </c>
      <c r="D1123" t="s">
        <v>23</v>
      </c>
      <c r="E1123" t="s">
        <v>17</v>
      </c>
      <c r="F1123" t="s">
        <v>18</v>
      </c>
      <c r="G1123" t="s">
        <v>130</v>
      </c>
      <c r="H1123">
        <f t="shared" si="85"/>
        <v>360</v>
      </c>
      <c r="I1123">
        <v>45</v>
      </c>
      <c r="J1123">
        <v>59</v>
      </c>
      <c r="K1123">
        <v>8</v>
      </c>
      <c r="M1123">
        <v>45</v>
      </c>
      <c r="N1123" t="s">
        <v>25</v>
      </c>
      <c r="O1123">
        <v>450</v>
      </c>
      <c r="P1123">
        <v>90</v>
      </c>
      <c r="R1123">
        <f t="shared" si="86"/>
        <v>472</v>
      </c>
      <c r="S1123">
        <f t="shared" si="87"/>
        <v>8</v>
      </c>
      <c r="T1123" t="str">
        <f t="shared" si="88"/>
        <v>Oct</v>
      </c>
      <c r="U1123" t="str">
        <f t="shared" si="89"/>
        <v>2024</v>
      </c>
    </row>
    <row r="1124" spans="1:21" x14ac:dyDescent="0.25">
      <c r="A1124" s="1">
        <v>45573</v>
      </c>
      <c r="B1124" t="s">
        <v>211</v>
      </c>
      <c r="C1124" t="s">
        <v>91</v>
      </c>
      <c r="D1124" t="s">
        <v>23</v>
      </c>
      <c r="E1124" t="s">
        <v>17</v>
      </c>
      <c r="F1124" t="s">
        <v>45</v>
      </c>
      <c r="G1124" t="s">
        <v>92</v>
      </c>
      <c r="H1124">
        <f t="shared" si="85"/>
        <v>1750</v>
      </c>
      <c r="I1124">
        <v>250</v>
      </c>
      <c r="J1124">
        <v>325</v>
      </c>
      <c r="K1124">
        <v>7</v>
      </c>
      <c r="M1124">
        <v>100</v>
      </c>
      <c r="N1124" t="s">
        <v>25</v>
      </c>
      <c r="O1124">
        <v>2100</v>
      </c>
      <c r="P1124">
        <v>350</v>
      </c>
      <c r="R1124">
        <f t="shared" si="86"/>
        <v>2275</v>
      </c>
      <c r="S1124">
        <f t="shared" si="87"/>
        <v>8</v>
      </c>
      <c r="T1124" t="str">
        <f t="shared" si="88"/>
        <v>Oct</v>
      </c>
      <c r="U1124" t="str">
        <f t="shared" si="89"/>
        <v>2024</v>
      </c>
    </row>
    <row r="1125" spans="1:21" x14ac:dyDescent="0.25">
      <c r="A1125" s="1">
        <v>45573</v>
      </c>
      <c r="B1125" t="s">
        <v>216</v>
      </c>
      <c r="C1125" t="s">
        <v>27</v>
      </c>
      <c r="D1125" t="s">
        <v>23</v>
      </c>
      <c r="E1125" t="s">
        <v>17</v>
      </c>
      <c r="F1125" t="s">
        <v>45</v>
      </c>
      <c r="G1125" t="s">
        <v>78</v>
      </c>
      <c r="H1125">
        <f t="shared" si="85"/>
        <v>108000</v>
      </c>
      <c r="I1125">
        <v>18000</v>
      </c>
      <c r="J1125">
        <v>23400</v>
      </c>
      <c r="K1125">
        <v>6</v>
      </c>
      <c r="M1125">
        <v>3510</v>
      </c>
      <c r="N1125" t="s">
        <v>25</v>
      </c>
      <c r="O1125">
        <v>140400</v>
      </c>
      <c r="P1125">
        <v>32400</v>
      </c>
      <c r="R1125">
        <f t="shared" si="86"/>
        <v>140400</v>
      </c>
      <c r="S1125">
        <f t="shared" si="87"/>
        <v>8</v>
      </c>
      <c r="T1125" t="str">
        <f t="shared" si="88"/>
        <v>Oct</v>
      </c>
      <c r="U1125" t="str">
        <f t="shared" si="89"/>
        <v>2024</v>
      </c>
    </row>
    <row r="1126" spans="1:21" x14ac:dyDescent="0.25">
      <c r="A1126" s="1">
        <v>45573</v>
      </c>
      <c r="B1126" t="s">
        <v>205</v>
      </c>
      <c r="C1126" t="s">
        <v>15</v>
      </c>
      <c r="D1126" t="s">
        <v>23</v>
      </c>
      <c r="E1126" t="s">
        <v>17</v>
      </c>
      <c r="F1126" t="s">
        <v>29</v>
      </c>
      <c r="G1126" t="s">
        <v>210</v>
      </c>
      <c r="H1126">
        <f t="shared" si="85"/>
        <v>285</v>
      </c>
      <c r="I1126">
        <v>95</v>
      </c>
      <c r="J1126">
        <v>124</v>
      </c>
      <c r="K1126">
        <v>3</v>
      </c>
      <c r="M1126">
        <v>37.049999999999997</v>
      </c>
      <c r="N1126" t="s">
        <v>25</v>
      </c>
      <c r="O1126">
        <v>370.5</v>
      </c>
      <c r="P1126">
        <v>85.5</v>
      </c>
      <c r="R1126">
        <f t="shared" si="86"/>
        <v>372</v>
      </c>
      <c r="S1126">
        <f t="shared" si="87"/>
        <v>8</v>
      </c>
      <c r="T1126" t="str">
        <f t="shared" si="88"/>
        <v>Oct</v>
      </c>
      <c r="U1126" t="str">
        <f t="shared" si="89"/>
        <v>2024</v>
      </c>
    </row>
    <row r="1127" spans="1:21" x14ac:dyDescent="0.25">
      <c r="A1127" s="1">
        <v>45573</v>
      </c>
      <c r="B1127" t="s">
        <v>181</v>
      </c>
      <c r="C1127" t="s">
        <v>53</v>
      </c>
      <c r="D1127" t="s">
        <v>23</v>
      </c>
      <c r="E1127" t="s">
        <v>28</v>
      </c>
      <c r="F1127" t="s">
        <v>18</v>
      </c>
      <c r="G1127" t="s">
        <v>19</v>
      </c>
      <c r="H1127">
        <f t="shared" si="85"/>
        <v>750</v>
      </c>
      <c r="I1127">
        <v>250</v>
      </c>
      <c r="J1127">
        <v>325</v>
      </c>
      <c r="K1127">
        <v>3</v>
      </c>
      <c r="M1127">
        <v>100</v>
      </c>
      <c r="N1127" t="s">
        <v>38</v>
      </c>
      <c r="O1127">
        <v>900</v>
      </c>
      <c r="P1127">
        <v>150</v>
      </c>
      <c r="R1127">
        <f t="shared" si="86"/>
        <v>975</v>
      </c>
      <c r="S1127">
        <f t="shared" si="87"/>
        <v>8</v>
      </c>
      <c r="T1127" t="str">
        <f t="shared" si="88"/>
        <v>Oct</v>
      </c>
      <c r="U1127" t="str">
        <f t="shared" si="89"/>
        <v>2024</v>
      </c>
    </row>
    <row r="1128" spans="1:21" x14ac:dyDescent="0.25">
      <c r="A1128" s="1">
        <v>45573</v>
      </c>
      <c r="B1128" t="s">
        <v>14</v>
      </c>
      <c r="C1128" t="s">
        <v>15</v>
      </c>
      <c r="D1128" t="s">
        <v>16</v>
      </c>
      <c r="E1128" t="s">
        <v>17</v>
      </c>
      <c r="F1128" t="s">
        <v>18</v>
      </c>
      <c r="G1128" t="s">
        <v>121</v>
      </c>
      <c r="H1128">
        <f t="shared" si="85"/>
        <v>55</v>
      </c>
      <c r="I1128">
        <v>55</v>
      </c>
      <c r="J1128">
        <v>72</v>
      </c>
      <c r="K1128">
        <v>1</v>
      </c>
      <c r="M1128">
        <v>7.15</v>
      </c>
      <c r="N1128" t="s">
        <v>38</v>
      </c>
      <c r="O1128">
        <v>71.5</v>
      </c>
      <c r="P1128">
        <v>16.5</v>
      </c>
      <c r="R1128">
        <f t="shared" si="86"/>
        <v>72</v>
      </c>
      <c r="S1128">
        <f t="shared" si="87"/>
        <v>8</v>
      </c>
      <c r="T1128" t="str">
        <f t="shared" si="88"/>
        <v>Oct</v>
      </c>
      <c r="U1128" t="str">
        <f t="shared" si="89"/>
        <v>2024</v>
      </c>
    </row>
    <row r="1129" spans="1:21" x14ac:dyDescent="0.25">
      <c r="A1129" s="1">
        <v>45604</v>
      </c>
      <c r="B1129" t="s">
        <v>140</v>
      </c>
      <c r="C1129" t="s">
        <v>27</v>
      </c>
      <c r="D1129" t="s">
        <v>16</v>
      </c>
      <c r="E1129" t="s">
        <v>28</v>
      </c>
      <c r="F1129" t="s">
        <v>80</v>
      </c>
      <c r="G1129" t="s">
        <v>143</v>
      </c>
      <c r="H1129">
        <f t="shared" si="85"/>
        <v>15</v>
      </c>
      <c r="I1129">
        <v>3</v>
      </c>
      <c r="J1129">
        <v>4</v>
      </c>
      <c r="K1129">
        <v>5</v>
      </c>
      <c r="M1129">
        <v>1.3125</v>
      </c>
      <c r="N1129" t="s">
        <v>20</v>
      </c>
      <c r="O1129">
        <v>18.75</v>
      </c>
      <c r="P1129">
        <v>3.75</v>
      </c>
      <c r="R1129">
        <f t="shared" si="86"/>
        <v>20</v>
      </c>
      <c r="S1129">
        <f t="shared" si="87"/>
        <v>8</v>
      </c>
      <c r="T1129" t="str">
        <f t="shared" si="88"/>
        <v>Nov</v>
      </c>
      <c r="U1129" t="str">
        <f t="shared" si="89"/>
        <v>2024</v>
      </c>
    </row>
    <row r="1130" spans="1:21" x14ac:dyDescent="0.25">
      <c r="A1130" s="1">
        <v>45604</v>
      </c>
      <c r="B1130" t="s">
        <v>36</v>
      </c>
      <c r="C1130" t="s">
        <v>15</v>
      </c>
      <c r="D1130" t="s">
        <v>16</v>
      </c>
      <c r="E1130" t="s">
        <v>28</v>
      </c>
      <c r="F1130" t="s">
        <v>45</v>
      </c>
      <c r="G1130" t="s">
        <v>46</v>
      </c>
      <c r="H1130">
        <f t="shared" si="85"/>
        <v>165000</v>
      </c>
      <c r="I1130">
        <v>55000</v>
      </c>
      <c r="J1130">
        <v>71500</v>
      </c>
      <c r="K1130">
        <v>3</v>
      </c>
      <c r="M1130">
        <v>10725</v>
      </c>
      <c r="N1130" t="s">
        <v>38</v>
      </c>
      <c r="O1130">
        <v>206250</v>
      </c>
      <c r="P1130">
        <v>41250</v>
      </c>
      <c r="R1130">
        <f t="shared" si="86"/>
        <v>214500</v>
      </c>
      <c r="S1130">
        <f t="shared" si="87"/>
        <v>8</v>
      </c>
      <c r="T1130" t="str">
        <f t="shared" si="88"/>
        <v>Nov</v>
      </c>
      <c r="U1130" t="str">
        <f t="shared" si="89"/>
        <v>2024</v>
      </c>
    </row>
    <row r="1131" spans="1:21" x14ac:dyDescent="0.25">
      <c r="A1131" s="1">
        <v>45604</v>
      </c>
      <c r="B1131" t="s">
        <v>200</v>
      </c>
      <c r="C1131" t="s">
        <v>27</v>
      </c>
      <c r="D1131" t="s">
        <v>23</v>
      </c>
      <c r="E1131" t="s">
        <v>28</v>
      </c>
      <c r="F1131" t="s">
        <v>29</v>
      </c>
      <c r="G1131" t="s">
        <v>207</v>
      </c>
      <c r="H1131">
        <f t="shared" si="85"/>
        <v>245</v>
      </c>
      <c r="I1131">
        <v>35</v>
      </c>
      <c r="J1131">
        <v>46</v>
      </c>
      <c r="K1131">
        <v>7</v>
      </c>
      <c r="M1131">
        <v>31.85</v>
      </c>
      <c r="N1131" t="s">
        <v>25</v>
      </c>
      <c r="O1131">
        <v>318.5</v>
      </c>
      <c r="P1131">
        <v>73.5</v>
      </c>
      <c r="R1131">
        <f t="shared" si="86"/>
        <v>322</v>
      </c>
      <c r="S1131">
        <f t="shared" si="87"/>
        <v>8</v>
      </c>
      <c r="T1131" t="str">
        <f t="shared" si="88"/>
        <v>Nov</v>
      </c>
      <c r="U1131" t="str">
        <f t="shared" si="89"/>
        <v>2024</v>
      </c>
    </row>
    <row r="1132" spans="1:21" x14ac:dyDescent="0.25">
      <c r="A1132" s="1">
        <v>45604</v>
      </c>
      <c r="B1132" t="s">
        <v>31</v>
      </c>
      <c r="C1132" t="s">
        <v>27</v>
      </c>
      <c r="D1132" t="s">
        <v>16</v>
      </c>
      <c r="E1132" t="s">
        <v>17</v>
      </c>
      <c r="F1132" t="s">
        <v>29</v>
      </c>
      <c r="G1132" t="s">
        <v>210</v>
      </c>
      <c r="H1132">
        <f t="shared" si="85"/>
        <v>570</v>
      </c>
      <c r="I1132">
        <v>95</v>
      </c>
      <c r="J1132">
        <v>124</v>
      </c>
      <c r="K1132">
        <v>6</v>
      </c>
      <c r="M1132">
        <v>35.625</v>
      </c>
      <c r="N1132" t="s">
        <v>25</v>
      </c>
      <c r="O1132">
        <v>712.5</v>
      </c>
      <c r="P1132">
        <v>142.5</v>
      </c>
      <c r="R1132">
        <f t="shared" si="86"/>
        <v>744</v>
      </c>
      <c r="S1132">
        <f t="shared" si="87"/>
        <v>8</v>
      </c>
      <c r="T1132" t="str">
        <f t="shared" si="88"/>
        <v>Nov</v>
      </c>
      <c r="U1132" t="str">
        <f t="shared" si="89"/>
        <v>2024</v>
      </c>
    </row>
    <row r="1133" spans="1:21" x14ac:dyDescent="0.25">
      <c r="A1133" s="1">
        <v>45604</v>
      </c>
      <c r="B1133" t="s">
        <v>97</v>
      </c>
      <c r="C1133" t="s">
        <v>27</v>
      </c>
      <c r="D1133" t="s">
        <v>16</v>
      </c>
      <c r="E1133" t="s">
        <v>28</v>
      </c>
      <c r="F1133" t="s">
        <v>61</v>
      </c>
      <c r="G1133" t="s">
        <v>119</v>
      </c>
      <c r="H1133">
        <f t="shared" si="85"/>
        <v>2000</v>
      </c>
      <c r="I1133">
        <v>500</v>
      </c>
      <c r="J1133">
        <v>650</v>
      </c>
      <c r="K1133">
        <v>4</v>
      </c>
      <c r="M1133">
        <v>100</v>
      </c>
      <c r="N1133" t="s">
        <v>25</v>
      </c>
      <c r="O1133">
        <v>2600</v>
      </c>
      <c r="P1133">
        <v>600</v>
      </c>
      <c r="R1133">
        <f t="shared" si="86"/>
        <v>2600</v>
      </c>
      <c r="S1133">
        <f t="shared" si="87"/>
        <v>8</v>
      </c>
      <c r="T1133" t="str">
        <f t="shared" si="88"/>
        <v>Nov</v>
      </c>
      <c r="U1133" t="str">
        <f t="shared" si="89"/>
        <v>2024</v>
      </c>
    </row>
    <row r="1134" spans="1:21" x14ac:dyDescent="0.25">
      <c r="A1134" s="1">
        <v>45604</v>
      </c>
      <c r="B1134" t="s">
        <v>153</v>
      </c>
      <c r="C1134" t="s">
        <v>27</v>
      </c>
      <c r="D1134" t="s">
        <v>16</v>
      </c>
      <c r="E1134" t="s">
        <v>17</v>
      </c>
      <c r="F1134" t="s">
        <v>61</v>
      </c>
      <c r="G1134" t="s">
        <v>128</v>
      </c>
      <c r="H1134">
        <f t="shared" si="85"/>
        <v>600</v>
      </c>
      <c r="I1134">
        <v>300</v>
      </c>
      <c r="J1134">
        <v>390</v>
      </c>
      <c r="K1134">
        <v>2</v>
      </c>
      <c r="M1134">
        <v>78</v>
      </c>
      <c r="N1134" t="s">
        <v>38</v>
      </c>
      <c r="O1134">
        <v>780</v>
      </c>
      <c r="P1134">
        <v>180</v>
      </c>
      <c r="R1134">
        <f t="shared" si="86"/>
        <v>780</v>
      </c>
      <c r="S1134">
        <f t="shared" si="87"/>
        <v>8</v>
      </c>
      <c r="T1134" t="str">
        <f t="shared" si="88"/>
        <v>Nov</v>
      </c>
      <c r="U1134" t="str">
        <f t="shared" si="89"/>
        <v>2024</v>
      </c>
    </row>
    <row r="1135" spans="1:21" x14ac:dyDescent="0.25">
      <c r="A1135" s="1">
        <v>45604</v>
      </c>
      <c r="B1135" t="s">
        <v>79</v>
      </c>
      <c r="C1135" t="s">
        <v>27</v>
      </c>
      <c r="D1135" t="s">
        <v>16</v>
      </c>
      <c r="E1135" t="s">
        <v>17</v>
      </c>
      <c r="F1135" t="s">
        <v>61</v>
      </c>
      <c r="G1135" t="s">
        <v>68</v>
      </c>
      <c r="H1135">
        <f t="shared" si="85"/>
        <v>10800</v>
      </c>
      <c r="I1135">
        <v>1800</v>
      </c>
      <c r="J1135">
        <v>2340</v>
      </c>
      <c r="K1135">
        <v>6</v>
      </c>
      <c r="M1135">
        <v>234</v>
      </c>
      <c r="N1135" t="s">
        <v>38</v>
      </c>
      <c r="O1135">
        <v>14040</v>
      </c>
      <c r="P1135">
        <v>3240</v>
      </c>
      <c r="R1135">
        <f t="shared" si="86"/>
        <v>14040</v>
      </c>
      <c r="S1135">
        <f t="shared" si="87"/>
        <v>8</v>
      </c>
      <c r="T1135" t="str">
        <f t="shared" si="88"/>
        <v>Nov</v>
      </c>
      <c r="U1135" t="str">
        <f t="shared" si="89"/>
        <v>2024</v>
      </c>
    </row>
    <row r="1136" spans="1:21" x14ac:dyDescent="0.25">
      <c r="A1136" s="1">
        <v>45604</v>
      </c>
      <c r="B1136" t="s">
        <v>187</v>
      </c>
      <c r="C1136" t="s">
        <v>53</v>
      </c>
      <c r="D1136" t="s">
        <v>16</v>
      </c>
      <c r="E1136" t="s">
        <v>28</v>
      </c>
      <c r="F1136" t="s">
        <v>61</v>
      </c>
      <c r="G1136" t="s">
        <v>62</v>
      </c>
      <c r="H1136">
        <f t="shared" si="85"/>
        <v>4500</v>
      </c>
      <c r="I1136">
        <v>900</v>
      </c>
      <c r="J1136">
        <v>1170</v>
      </c>
      <c r="K1136">
        <v>5</v>
      </c>
      <c r="M1136">
        <v>117</v>
      </c>
      <c r="N1136" t="s">
        <v>20</v>
      </c>
      <c r="O1136">
        <v>5850</v>
      </c>
      <c r="P1136">
        <v>1350</v>
      </c>
      <c r="R1136">
        <f t="shared" si="86"/>
        <v>5850</v>
      </c>
      <c r="S1136">
        <f t="shared" si="87"/>
        <v>8</v>
      </c>
      <c r="T1136" t="str">
        <f t="shared" si="88"/>
        <v>Nov</v>
      </c>
      <c r="U1136" t="str">
        <f t="shared" si="89"/>
        <v>2024</v>
      </c>
    </row>
    <row r="1137" spans="1:21" x14ac:dyDescent="0.25">
      <c r="A1137" s="1">
        <v>45604</v>
      </c>
      <c r="B1137" t="s">
        <v>179</v>
      </c>
      <c r="C1137" t="s">
        <v>27</v>
      </c>
      <c r="D1137" t="s">
        <v>16</v>
      </c>
      <c r="E1137" t="s">
        <v>28</v>
      </c>
      <c r="F1137" t="s">
        <v>18</v>
      </c>
      <c r="G1137" t="s">
        <v>51</v>
      </c>
      <c r="H1137">
        <f t="shared" si="85"/>
        <v>600</v>
      </c>
      <c r="I1137">
        <v>60</v>
      </c>
      <c r="J1137">
        <v>78</v>
      </c>
      <c r="K1137">
        <v>10</v>
      </c>
      <c r="M1137">
        <v>50.4</v>
      </c>
      <c r="N1137" t="s">
        <v>20</v>
      </c>
      <c r="O1137">
        <v>720</v>
      </c>
      <c r="P1137">
        <v>120</v>
      </c>
      <c r="R1137">
        <f t="shared" si="86"/>
        <v>780</v>
      </c>
      <c r="S1137">
        <f t="shared" si="87"/>
        <v>8</v>
      </c>
      <c r="T1137" t="str">
        <f t="shared" si="88"/>
        <v>Nov</v>
      </c>
      <c r="U1137" t="str">
        <f t="shared" si="89"/>
        <v>2024</v>
      </c>
    </row>
    <row r="1138" spans="1:21" x14ac:dyDescent="0.25">
      <c r="A1138" s="1">
        <v>45604</v>
      </c>
      <c r="B1138" t="s">
        <v>220</v>
      </c>
      <c r="C1138" t="s">
        <v>27</v>
      </c>
      <c r="D1138" t="s">
        <v>16</v>
      </c>
      <c r="E1138" t="s">
        <v>28</v>
      </c>
      <c r="F1138" t="s">
        <v>45</v>
      </c>
      <c r="G1138" t="s">
        <v>78</v>
      </c>
      <c r="H1138">
        <f t="shared" si="85"/>
        <v>180000</v>
      </c>
      <c r="I1138">
        <v>18000</v>
      </c>
      <c r="J1138">
        <v>23400</v>
      </c>
      <c r="K1138">
        <v>10</v>
      </c>
      <c r="M1138">
        <v>3510</v>
      </c>
      <c r="N1138" t="s">
        <v>20</v>
      </c>
      <c r="O1138">
        <v>234000</v>
      </c>
      <c r="P1138">
        <v>54000</v>
      </c>
      <c r="R1138">
        <f t="shared" si="86"/>
        <v>234000</v>
      </c>
      <c r="S1138">
        <f t="shared" si="87"/>
        <v>8</v>
      </c>
      <c r="T1138" t="str">
        <f t="shared" si="88"/>
        <v>Nov</v>
      </c>
      <c r="U1138" t="str">
        <f t="shared" si="89"/>
        <v>2024</v>
      </c>
    </row>
    <row r="1139" spans="1:21" x14ac:dyDescent="0.25">
      <c r="A1139" s="1">
        <v>45604</v>
      </c>
      <c r="B1139" t="s">
        <v>111</v>
      </c>
      <c r="C1139" t="s">
        <v>27</v>
      </c>
      <c r="D1139" t="s">
        <v>16</v>
      </c>
      <c r="E1139" t="s">
        <v>28</v>
      </c>
      <c r="F1139" t="s">
        <v>29</v>
      </c>
      <c r="G1139" t="s">
        <v>87</v>
      </c>
      <c r="H1139">
        <f t="shared" si="85"/>
        <v>400</v>
      </c>
      <c r="I1139">
        <v>100</v>
      </c>
      <c r="J1139">
        <v>130</v>
      </c>
      <c r="K1139">
        <v>4</v>
      </c>
      <c r="M1139">
        <v>50</v>
      </c>
      <c r="N1139" t="s">
        <v>38</v>
      </c>
      <c r="O1139">
        <v>500</v>
      </c>
      <c r="P1139">
        <v>100</v>
      </c>
      <c r="R1139">
        <f t="shared" si="86"/>
        <v>520</v>
      </c>
      <c r="S1139">
        <f t="shared" si="87"/>
        <v>8</v>
      </c>
      <c r="T1139" t="str">
        <f t="shared" si="88"/>
        <v>Nov</v>
      </c>
      <c r="U1139" t="str">
        <f t="shared" si="89"/>
        <v>2024</v>
      </c>
    </row>
    <row r="1140" spans="1:21" x14ac:dyDescent="0.25">
      <c r="A1140" s="1">
        <v>45604</v>
      </c>
      <c r="B1140" t="s">
        <v>197</v>
      </c>
      <c r="C1140" t="s">
        <v>115</v>
      </c>
      <c r="D1140" t="s">
        <v>16</v>
      </c>
      <c r="E1140" t="s">
        <v>28</v>
      </c>
      <c r="F1140" t="s">
        <v>18</v>
      </c>
      <c r="G1140" t="s">
        <v>19</v>
      </c>
      <c r="H1140">
        <f t="shared" si="85"/>
        <v>500</v>
      </c>
      <c r="I1140">
        <v>250</v>
      </c>
      <c r="J1140">
        <v>325</v>
      </c>
      <c r="K1140">
        <v>2</v>
      </c>
      <c r="M1140">
        <v>45.5</v>
      </c>
      <c r="N1140" t="s">
        <v>20</v>
      </c>
      <c r="O1140">
        <v>650</v>
      </c>
      <c r="P1140">
        <v>150</v>
      </c>
      <c r="R1140">
        <f t="shared" si="86"/>
        <v>650</v>
      </c>
      <c r="S1140">
        <f t="shared" si="87"/>
        <v>8</v>
      </c>
      <c r="T1140" t="str">
        <f t="shared" si="88"/>
        <v>Nov</v>
      </c>
      <c r="U1140" t="str">
        <f t="shared" si="89"/>
        <v>2024</v>
      </c>
    </row>
    <row r="1141" spans="1:21" x14ac:dyDescent="0.25">
      <c r="A1141" s="1">
        <v>45604</v>
      </c>
      <c r="B1141" t="s">
        <v>140</v>
      </c>
      <c r="C1141" t="s">
        <v>27</v>
      </c>
      <c r="D1141" t="s">
        <v>16</v>
      </c>
      <c r="E1141" t="s">
        <v>28</v>
      </c>
      <c r="F1141" t="s">
        <v>61</v>
      </c>
      <c r="G1141" t="s">
        <v>103</v>
      </c>
      <c r="H1141">
        <f t="shared" si="85"/>
        <v>700</v>
      </c>
      <c r="I1141">
        <v>100</v>
      </c>
      <c r="J1141">
        <v>130</v>
      </c>
      <c r="K1141">
        <v>7</v>
      </c>
      <c r="M1141">
        <v>58.8</v>
      </c>
      <c r="N1141" t="s">
        <v>20</v>
      </c>
      <c r="O1141">
        <v>840</v>
      </c>
      <c r="P1141">
        <v>140</v>
      </c>
      <c r="R1141">
        <f t="shared" si="86"/>
        <v>910</v>
      </c>
      <c r="S1141">
        <f t="shared" si="87"/>
        <v>8</v>
      </c>
      <c r="T1141" t="str">
        <f t="shared" si="88"/>
        <v>Nov</v>
      </c>
      <c r="U1141" t="str">
        <f t="shared" si="89"/>
        <v>2024</v>
      </c>
    </row>
    <row r="1142" spans="1:21" x14ac:dyDescent="0.25">
      <c r="A1142" s="1">
        <v>45604</v>
      </c>
      <c r="B1142" t="s">
        <v>21</v>
      </c>
      <c r="C1142" t="s">
        <v>22</v>
      </c>
      <c r="D1142" t="s">
        <v>16</v>
      </c>
      <c r="E1142" t="s">
        <v>28</v>
      </c>
      <c r="F1142" t="s">
        <v>18</v>
      </c>
      <c r="G1142" t="s">
        <v>100</v>
      </c>
      <c r="H1142">
        <f t="shared" si="85"/>
        <v>160</v>
      </c>
      <c r="I1142">
        <v>40</v>
      </c>
      <c r="J1142">
        <v>52</v>
      </c>
      <c r="K1142">
        <v>4</v>
      </c>
      <c r="M1142">
        <v>14.56</v>
      </c>
      <c r="N1142" t="s">
        <v>20</v>
      </c>
      <c r="O1142">
        <v>208</v>
      </c>
      <c r="P1142">
        <v>48</v>
      </c>
      <c r="R1142">
        <f t="shared" si="86"/>
        <v>208</v>
      </c>
      <c r="S1142">
        <f t="shared" si="87"/>
        <v>8</v>
      </c>
      <c r="T1142" t="str">
        <f t="shared" si="88"/>
        <v>Nov</v>
      </c>
      <c r="U1142" t="str">
        <f t="shared" si="89"/>
        <v>2024</v>
      </c>
    </row>
    <row r="1143" spans="1:21" x14ac:dyDescent="0.25">
      <c r="A1143" s="1">
        <v>45604</v>
      </c>
      <c r="B1143" t="s">
        <v>55</v>
      </c>
      <c r="C1143" t="s">
        <v>15</v>
      </c>
      <c r="D1143" t="s">
        <v>23</v>
      </c>
      <c r="E1143" t="s">
        <v>28</v>
      </c>
      <c r="F1143" t="s">
        <v>18</v>
      </c>
      <c r="G1143" t="s">
        <v>64</v>
      </c>
      <c r="H1143">
        <f t="shared" si="85"/>
        <v>840</v>
      </c>
      <c r="I1143">
        <v>140</v>
      </c>
      <c r="J1143">
        <v>182</v>
      </c>
      <c r="K1143">
        <v>6</v>
      </c>
      <c r="M1143">
        <v>100</v>
      </c>
      <c r="N1143" t="s">
        <v>20</v>
      </c>
      <c r="O1143">
        <v>1092</v>
      </c>
      <c r="P1143">
        <v>252</v>
      </c>
      <c r="R1143">
        <f t="shared" si="86"/>
        <v>1092</v>
      </c>
      <c r="S1143">
        <f t="shared" si="87"/>
        <v>8</v>
      </c>
      <c r="T1143" t="str">
        <f t="shared" si="88"/>
        <v>Nov</v>
      </c>
      <c r="U1143" t="str">
        <f t="shared" si="89"/>
        <v>2024</v>
      </c>
    </row>
    <row r="1144" spans="1:21" x14ac:dyDescent="0.25">
      <c r="A1144" s="1">
        <v>45604</v>
      </c>
      <c r="B1144" t="s">
        <v>140</v>
      </c>
      <c r="C1144" t="s">
        <v>27</v>
      </c>
      <c r="D1144" t="s">
        <v>16</v>
      </c>
      <c r="E1144" t="s">
        <v>17</v>
      </c>
      <c r="F1144" t="s">
        <v>29</v>
      </c>
      <c r="G1144" t="s">
        <v>160</v>
      </c>
      <c r="H1144">
        <f t="shared" si="85"/>
        <v>750</v>
      </c>
      <c r="I1144">
        <v>150</v>
      </c>
      <c r="J1144">
        <v>195</v>
      </c>
      <c r="K1144">
        <v>5</v>
      </c>
      <c r="M1144">
        <v>68.25</v>
      </c>
      <c r="N1144" t="s">
        <v>20</v>
      </c>
      <c r="O1144">
        <v>975</v>
      </c>
      <c r="P1144">
        <v>225</v>
      </c>
      <c r="R1144">
        <f t="shared" si="86"/>
        <v>975</v>
      </c>
      <c r="S1144">
        <f t="shared" si="87"/>
        <v>8</v>
      </c>
      <c r="T1144" t="str">
        <f t="shared" si="88"/>
        <v>Nov</v>
      </c>
      <c r="U1144" t="str">
        <f t="shared" si="89"/>
        <v>2024</v>
      </c>
    </row>
    <row r="1145" spans="1:21" x14ac:dyDescent="0.25">
      <c r="A1145" s="1">
        <v>45604</v>
      </c>
      <c r="B1145" t="s">
        <v>14</v>
      </c>
      <c r="C1145" t="s">
        <v>15</v>
      </c>
      <c r="D1145" t="s">
        <v>16</v>
      </c>
      <c r="E1145" t="s">
        <v>17</v>
      </c>
      <c r="F1145" t="s">
        <v>80</v>
      </c>
      <c r="G1145" t="s">
        <v>213</v>
      </c>
      <c r="H1145">
        <f t="shared" si="85"/>
        <v>125</v>
      </c>
      <c r="I1145">
        <v>25</v>
      </c>
      <c r="J1145">
        <v>33</v>
      </c>
      <c r="K1145">
        <v>5</v>
      </c>
      <c r="M1145">
        <v>10.5</v>
      </c>
      <c r="N1145" t="s">
        <v>20</v>
      </c>
      <c r="O1145">
        <v>150</v>
      </c>
      <c r="P1145">
        <v>25</v>
      </c>
      <c r="R1145">
        <f t="shared" si="86"/>
        <v>165</v>
      </c>
      <c r="S1145">
        <f t="shared" si="87"/>
        <v>8</v>
      </c>
      <c r="T1145" t="str">
        <f t="shared" si="88"/>
        <v>Nov</v>
      </c>
      <c r="U1145" t="str">
        <f t="shared" si="89"/>
        <v>2024</v>
      </c>
    </row>
    <row r="1146" spans="1:21" x14ac:dyDescent="0.25">
      <c r="A1146" s="1">
        <v>45604</v>
      </c>
      <c r="B1146" t="s">
        <v>21</v>
      </c>
      <c r="C1146" t="s">
        <v>22</v>
      </c>
      <c r="D1146" t="s">
        <v>23</v>
      </c>
      <c r="E1146" t="s">
        <v>17</v>
      </c>
      <c r="F1146" t="s">
        <v>45</v>
      </c>
      <c r="G1146" t="s">
        <v>199</v>
      </c>
      <c r="H1146">
        <f t="shared" si="85"/>
        <v>30000</v>
      </c>
      <c r="I1146">
        <v>5000</v>
      </c>
      <c r="J1146">
        <v>6500</v>
      </c>
      <c r="K1146">
        <v>6</v>
      </c>
      <c r="M1146">
        <v>650</v>
      </c>
      <c r="N1146" t="s">
        <v>38</v>
      </c>
      <c r="O1146">
        <v>39000</v>
      </c>
      <c r="P1146">
        <v>9000</v>
      </c>
      <c r="R1146">
        <f t="shared" si="86"/>
        <v>39000</v>
      </c>
      <c r="S1146">
        <f t="shared" si="87"/>
        <v>8</v>
      </c>
      <c r="T1146" t="str">
        <f t="shared" si="88"/>
        <v>Nov</v>
      </c>
      <c r="U1146" t="str">
        <f t="shared" si="89"/>
        <v>2024</v>
      </c>
    </row>
    <row r="1147" spans="1:21" x14ac:dyDescent="0.25">
      <c r="A1147" s="1">
        <v>45604</v>
      </c>
      <c r="B1147" t="s">
        <v>192</v>
      </c>
      <c r="C1147" t="s">
        <v>91</v>
      </c>
      <c r="D1147" t="s">
        <v>16</v>
      </c>
      <c r="E1147" t="s">
        <v>17</v>
      </c>
      <c r="F1147" t="s">
        <v>45</v>
      </c>
      <c r="G1147" t="s">
        <v>92</v>
      </c>
      <c r="H1147">
        <f t="shared" si="85"/>
        <v>1000</v>
      </c>
      <c r="I1147">
        <v>250</v>
      </c>
      <c r="J1147">
        <v>325</v>
      </c>
      <c r="K1147">
        <v>4</v>
      </c>
      <c r="M1147">
        <v>100</v>
      </c>
      <c r="N1147" t="s">
        <v>38</v>
      </c>
      <c r="O1147">
        <v>1300</v>
      </c>
      <c r="P1147">
        <v>300</v>
      </c>
      <c r="R1147">
        <f t="shared" si="86"/>
        <v>1300</v>
      </c>
      <c r="S1147">
        <f t="shared" si="87"/>
        <v>8</v>
      </c>
      <c r="T1147" t="str">
        <f t="shared" si="88"/>
        <v>Nov</v>
      </c>
      <c r="U1147" t="str">
        <f t="shared" si="89"/>
        <v>2024</v>
      </c>
    </row>
    <row r="1148" spans="1:21" x14ac:dyDescent="0.25">
      <c r="A1148" s="1">
        <v>45604</v>
      </c>
      <c r="B1148" t="s">
        <v>168</v>
      </c>
      <c r="C1148" t="s">
        <v>27</v>
      </c>
      <c r="D1148" t="s">
        <v>23</v>
      </c>
      <c r="E1148" t="s">
        <v>28</v>
      </c>
      <c r="F1148" t="s">
        <v>45</v>
      </c>
      <c r="G1148" t="s">
        <v>199</v>
      </c>
      <c r="H1148">
        <f t="shared" si="85"/>
        <v>15000</v>
      </c>
      <c r="I1148">
        <v>5000</v>
      </c>
      <c r="J1148">
        <v>6500</v>
      </c>
      <c r="K1148">
        <v>3</v>
      </c>
      <c r="M1148">
        <v>650</v>
      </c>
      <c r="N1148" t="s">
        <v>25</v>
      </c>
      <c r="O1148">
        <v>18750</v>
      </c>
      <c r="P1148">
        <v>3750</v>
      </c>
      <c r="R1148">
        <f t="shared" si="86"/>
        <v>19500</v>
      </c>
      <c r="S1148">
        <f t="shared" si="87"/>
        <v>8</v>
      </c>
      <c r="T1148" t="str">
        <f t="shared" si="88"/>
        <v>Nov</v>
      </c>
      <c r="U1148" t="str">
        <f t="shared" si="89"/>
        <v>2024</v>
      </c>
    </row>
    <row r="1149" spans="1:21" x14ac:dyDescent="0.25">
      <c r="A1149" s="1">
        <v>45604</v>
      </c>
      <c r="B1149" t="s">
        <v>60</v>
      </c>
      <c r="C1149" t="s">
        <v>27</v>
      </c>
      <c r="D1149" t="s">
        <v>23</v>
      </c>
      <c r="E1149" t="s">
        <v>28</v>
      </c>
      <c r="F1149" t="s">
        <v>29</v>
      </c>
      <c r="G1149" t="s">
        <v>30</v>
      </c>
      <c r="H1149">
        <f t="shared" si="85"/>
        <v>1440</v>
      </c>
      <c r="I1149">
        <v>180</v>
      </c>
      <c r="J1149">
        <v>234</v>
      </c>
      <c r="K1149">
        <v>8</v>
      </c>
      <c r="M1149">
        <v>100</v>
      </c>
      <c r="N1149" t="s">
        <v>20</v>
      </c>
      <c r="O1149">
        <v>1728</v>
      </c>
      <c r="P1149">
        <v>288</v>
      </c>
      <c r="R1149">
        <f t="shared" si="86"/>
        <v>1872</v>
      </c>
      <c r="S1149">
        <f t="shared" si="87"/>
        <v>8</v>
      </c>
      <c r="T1149" t="str">
        <f t="shared" si="88"/>
        <v>Nov</v>
      </c>
      <c r="U1149" t="str">
        <f t="shared" si="89"/>
        <v>2024</v>
      </c>
    </row>
    <row r="1150" spans="1:21" x14ac:dyDescent="0.25">
      <c r="A1150" s="1">
        <v>45634</v>
      </c>
      <c r="B1150" t="s">
        <v>146</v>
      </c>
      <c r="C1150" t="s">
        <v>27</v>
      </c>
      <c r="D1150" t="s">
        <v>23</v>
      </c>
      <c r="E1150" t="s">
        <v>28</v>
      </c>
      <c r="F1150" t="s">
        <v>61</v>
      </c>
      <c r="G1150" t="s">
        <v>180</v>
      </c>
      <c r="H1150">
        <f t="shared" si="85"/>
        <v>1200</v>
      </c>
      <c r="I1150">
        <v>600</v>
      </c>
      <c r="J1150">
        <v>780</v>
      </c>
      <c r="K1150">
        <v>2</v>
      </c>
      <c r="M1150">
        <v>100</v>
      </c>
      <c r="N1150" t="s">
        <v>25</v>
      </c>
      <c r="O1150">
        <v>1560</v>
      </c>
      <c r="P1150">
        <v>360</v>
      </c>
      <c r="R1150">
        <f t="shared" si="86"/>
        <v>1560</v>
      </c>
      <c r="S1150">
        <f t="shared" si="87"/>
        <v>8</v>
      </c>
      <c r="T1150" t="str">
        <f t="shared" si="88"/>
        <v>Dec</v>
      </c>
      <c r="U1150" t="str">
        <f t="shared" si="89"/>
        <v>2024</v>
      </c>
    </row>
    <row r="1151" spans="1:21" x14ac:dyDescent="0.25">
      <c r="A1151" s="1">
        <v>45634</v>
      </c>
      <c r="B1151" t="s">
        <v>112</v>
      </c>
      <c r="C1151" t="s">
        <v>27</v>
      </c>
      <c r="D1151" t="s">
        <v>16</v>
      </c>
      <c r="E1151" t="s">
        <v>17</v>
      </c>
      <c r="F1151" t="s">
        <v>61</v>
      </c>
      <c r="G1151" t="s">
        <v>103</v>
      </c>
      <c r="H1151">
        <f t="shared" si="85"/>
        <v>600</v>
      </c>
      <c r="I1151">
        <v>100</v>
      </c>
      <c r="J1151">
        <v>130</v>
      </c>
      <c r="K1151">
        <v>6</v>
      </c>
      <c r="M1151">
        <v>78</v>
      </c>
      <c r="N1151" t="s">
        <v>38</v>
      </c>
      <c r="O1151">
        <v>780</v>
      </c>
      <c r="P1151">
        <v>180</v>
      </c>
      <c r="R1151">
        <f t="shared" si="86"/>
        <v>780</v>
      </c>
      <c r="S1151">
        <f t="shared" si="87"/>
        <v>8</v>
      </c>
      <c r="T1151" t="str">
        <f t="shared" si="88"/>
        <v>Dec</v>
      </c>
      <c r="U1151" t="str">
        <f t="shared" si="89"/>
        <v>2024</v>
      </c>
    </row>
    <row r="1152" spans="1:21" x14ac:dyDescent="0.25">
      <c r="A1152" s="1">
        <v>45634</v>
      </c>
      <c r="B1152" t="s">
        <v>65</v>
      </c>
      <c r="C1152" t="s">
        <v>66</v>
      </c>
      <c r="D1152" t="s">
        <v>16</v>
      </c>
      <c r="E1152" t="s">
        <v>17</v>
      </c>
      <c r="F1152" t="s">
        <v>80</v>
      </c>
      <c r="G1152" t="s">
        <v>213</v>
      </c>
      <c r="H1152">
        <f t="shared" si="85"/>
        <v>150</v>
      </c>
      <c r="I1152">
        <v>25</v>
      </c>
      <c r="J1152">
        <v>33</v>
      </c>
      <c r="K1152">
        <v>6</v>
      </c>
      <c r="M1152">
        <v>9.375</v>
      </c>
      <c r="N1152" t="s">
        <v>25</v>
      </c>
      <c r="O1152">
        <v>187.5</v>
      </c>
      <c r="P1152">
        <v>37.5</v>
      </c>
      <c r="R1152">
        <f t="shared" si="86"/>
        <v>198</v>
      </c>
      <c r="S1152">
        <f t="shared" si="87"/>
        <v>8</v>
      </c>
      <c r="T1152" t="str">
        <f t="shared" si="88"/>
        <v>Dec</v>
      </c>
      <c r="U1152" t="str">
        <f t="shared" si="89"/>
        <v>2024</v>
      </c>
    </row>
    <row r="1153" spans="1:21" x14ac:dyDescent="0.25">
      <c r="A1153" s="1">
        <v>45634</v>
      </c>
      <c r="B1153" t="s">
        <v>184</v>
      </c>
      <c r="C1153" t="s">
        <v>27</v>
      </c>
      <c r="D1153" t="s">
        <v>23</v>
      </c>
      <c r="E1153" t="s">
        <v>17</v>
      </c>
      <c r="F1153" t="s">
        <v>18</v>
      </c>
      <c r="G1153" t="s">
        <v>24</v>
      </c>
      <c r="H1153">
        <f t="shared" si="85"/>
        <v>320</v>
      </c>
      <c r="I1153">
        <v>80</v>
      </c>
      <c r="J1153">
        <v>104</v>
      </c>
      <c r="K1153">
        <v>4</v>
      </c>
      <c r="M1153">
        <v>49.92</v>
      </c>
      <c r="N1153" t="s">
        <v>20</v>
      </c>
      <c r="O1153">
        <v>416</v>
      </c>
      <c r="P1153">
        <v>96</v>
      </c>
      <c r="R1153">
        <f t="shared" si="86"/>
        <v>416</v>
      </c>
      <c r="S1153">
        <f t="shared" si="87"/>
        <v>8</v>
      </c>
      <c r="T1153" t="str">
        <f t="shared" si="88"/>
        <v>Dec</v>
      </c>
      <c r="U1153" t="str">
        <f t="shared" si="89"/>
        <v>2024</v>
      </c>
    </row>
    <row r="1154" spans="1:21" x14ac:dyDescent="0.25">
      <c r="A1154" s="1">
        <v>45634</v>
      </c>
      <c r="B1154" t="s">
        <v>191</v>
      </c>
      <c r="C1154" t="s">
        <v>27</v>
      </c>
      <c r="D1154" t="s">
        <v>16</v>
      </c>
      <c r="E1154" t="s">
        <v>28</v>
      </c>
      <c r="F1154" t="s">
        <v>18</v>
      </c>
      <c r="G1154" t="s">
        <v>130</v>
      </c>
      <c r="H1154">
        <f t="shared" si="85"/>
        <v>180</v>
      </c>
      <c r="I1154">
        <v>45</v>
      </c>
      <c r="J1154">
        <v>59</v>
      </c>
      <c r="K1154">
        <v>4</v>
      </c>
      <c r="M1154">
        <v>11.25</v>
      </c>
      <c r="N1154" t="s">
        <v>25</v>
      </c>
      <c r="O1154">
        <v>225</v>
      </c>
      <c r="P1154">
        <v>45</v>
      </c>
      <c r="R1154">
        <f t="shared" si="86"/>
        <v>236</v>
      </c>
      <c r="S1154">
        <f t="shared" si="87"/>
        <v>8</v>
      </c>
      <c r="T1154" t="str">
        <f t="shared" si="88"/>
        <v>Dec</v>
      </c>
      <c r="U1154" t="str">
        <f t="shared" si="89"/>
        <v>2024</v>
      </c>
    </row>
    <row r="1155" spans="1:21" x14ac:dyDescent="0.25">
      <c r="A1155" s="1">
        <v>45634</v>
      </c>
      <c r="B1155" t="s">
        <v>50</v>
      </c>
      <c r="C1155" t="s">
        <v>27</v>
      </c>
      <c r="D1155" t="s">
        <v>23</v>
      </c>
      <c r="E1155" t="s">
        <v>17</v>
      </c>
      <c r="F1155" t="s">
        <v>29</v>
      </c>
      <c r="G1155" t="s">
        <v>207</v>
      </c>
      <c r="H1155">
        <f t="shared" ref="H1155:H1218" si="90">I1155*K1155</f>
        <v>35</v>
      </c>
      <c r="I1155">
        <v>35</v>
      </c>
      <c r="J1155">
        <v>46</v>
      </c>
      <c r="K1155">
        <v>1</v>
      </c>
      <c r="M1155">
        <v>5.04</v>
      </c>
      <c r="N1155" t="s">
        <v>20</v>
      </c>
      <c r="O1155">
        <v>42</v>
      </c>
      <c r="P1155">
        <v>7</v>
      </c>
      <c r="R1155">
        <f t="shared" ref="R1155:R1218" si="91">J1155*K1155</f>
        <v>46</v>
      </c>
      <c r="S1155">
        <f t="shared" ref="S1155:S1218" si="92">DAY(A1155)</f>
        <v>8</v>
      </c>
      <c r="T1155" t="str">
        <f t="shared" ref="T1155:T1218" si="93">TEXT(A1155,"mmm")</f>
        <v>Dec</v>
      </c>
      <c r="U1155" t="str">
        <f t="shared" ref="U1155:U1218" si="94">TEXT(A1155,"yyy")</f>
        <v>2024</v>
      </c>
    </row>
    <row r="1156" spans="1:21" x14ac:dyDescent="0.25">
      <c r="A1156" s="1">
        <v>45634</v>
      </c>
      <c r="B1156" t="s">
        <v>157</v>
      </c>
      <c r="C1156" t="s">
        <v>15</v>
      </c>
      <c r="D1156" t="s">
        <v>16</v>
      </c>
      <c r="E1156" t="s">
        <v>17</v>
      </c>
      <c r="F1156" t="s">
        <v>18</v>
      </c>
      <c r="G1156" t="s">
        <v>24</v>
      </c>
      <c r="H1156">
        <f t="shared" si="90"/>
        <v>80</v>
      </c>
      <c r="I1156">
        <v>80</v>
      </c>
      <c r="J1156">
        <v>104</v>
      </c>
      <c r="K1156">
        <v>1</v>
      </c>
      <c r="M1156">
        <v>7.28</v>
      </c>
      <c r="N1156" t="s">
        <v>20</v>
      </c>
      <c r="O1156">
        <v>104</v>
      </c>
      <c r="P1156">
        <v>24</v>
      </c>
      <c r="R1156">
        <f t="shared" si="91"/>
        <v>104</v>
      </c>
      <c r="S1156">
        <f t="shared" si="92"/>
        <v>8</v>
      </c>
      <c r="T1156" t="str">
        <f t="shared" si="93"/>
        <v>Dec</v>
      </c>
      <c r="U1156" t="str">
        <f t="shared" si="94"/>
        <v>2024</v>
      </c>
    </row>
    <row r="1157" spans="1:21" x14ac:dyDescent="0.25">
      <c r="A1157" s="1">
        <v>45634</v>
      </c>
      <c r="B1157" t="s">
        <v>162</v>
      </c>
      <c r="C1157" t="s">
        <v>15</v>
      </c>
      <c r="D1157" t="s">
        <v>23</v>
      </c>
      <c r="E1157" t="s">
        <v>17</v>
      </c>
      <c r="F1157" t="s">
        <v>18</v>
      </c>
      <c r="G1157" t="s">
        <v>34</v>
      </c>
      <c r="H1157">
        <f t="shared" si="90"/>
        <v>240</v>
      </c>
      <c r="I1157">
        <v>40</v>
      </c>
      <c r="J1157">
        <v>52</v>
      </c>
      <c r="K1157">
        <v>6</v>
      </c>
      <c r="M1157">
        <v>30</v>
      </c>
      <c r="N1157" t="s">
        <v>25</v>
      </c>
      <c r="O1157">
        <v>300</v>
      </c>
      <c r="P1157">
        <v>60</v>
      </c>
      <c r="R1157">
        <f t="shared" si="91"/>
        <v>312</v>
      </c>
      <c r="S1157">
        <f t="shared" si="92"/>
        <v>8</v>
      </c>
      <c r="T1157" t="str">
        <f t="shared" si="93"/>
        <v>Dec</v>
      </c>
      <c r="U1157" t="str">
        <f t="shared" si="94"/>
        <v>2024</v>
      </c>
    </row>
    <row r="1158" spans="1:21" x14ac:dyDescent="0.25">
      <c r="A1158" s="1">
        <v>45634</v>
      </c>
      <c r="B1158" t="s">
        <v>86</v>
      </c>
      <c r="C1158" t="s">
        <v>22</v>
      </c>
      <c r="D1158" t="s">
        <v>16</v>
      </c>
      <c r="E1158" t="s">
        <v>28</v>
      </c>
      <c r="F1158" t="s">
        <v>45</v>
      </c>
      <c r="G1158" t="s">
        <v>54</v>
      </c>
      <c r="H1158">
        <f t="shared" si="90"/>
        <v>4800</v>
      </c>
      <c r="I1158">
        <v>800</v>
      </c>
      <c r="J1158">
        <v>1040</v>
      </c>
      <c r="K1158">
        <v>6</v>
      </c>
      <c r="M1158">
        <v>104</v>
      </c>
      <c r="N1158" t="s">
        <v>25</v>
      </c>
      <c r="O1158">
        <v>6240</v>
      </c>
      <c r="P1158">
        <v>1440</v>
      </c>
      <c r="R1158">
        <f t="shared" si="91"/>
        <v>6240</v>
      </c>
      <c r="S1158">
        <f t="shared" si="92"/>
        <v>8</v>
      </c>
      <c r="T1158" t="str">
        <f t="shared" si="93"/>
        <v>Dec</v>
      </c>
      <c r="U1158" t="str">
        <f t="shared" si="94"/>
        <v>2024</v>
      </c>
    </row>
    <row r="1159" spans="1:21" x14ac:dyDescent="0.25">
      <c r="A1159" s="1">
        <v>45634</v>
      </c>
      <c r="B1159" t="s">
        <v>21</v>
      </c>
      <c r="C1159" t="s">
        <v>22</v>
      </c>
      <c r="D1159" t="s">
        <v>16</v>
      </c>
      <c r="E1159" t="s">
        <v>17</v>
      </c>
      <c r="F1159" t="s">
        <v>18</v>
      </c>
      <c r="G1159" t="s">
        <v>34</v>
      </c>
      <c r="H1159">
        <f t="shared" si="90"/>
        <v>280</v>
      </c>
      <c r="I1159">
        <v>40</v>
      </c>
      <c r="J1159">
        <v>52</v>
      </c>
      <c r="K1159">
        <v>7</v>
      </c>
      <c r="M1159">
        <v>36.4</v>
      </c>
      <c r="N1159" t="s">
        <v>38</v>
      </c>
      <c r="O1159">
        <v>364</v>
      </c>
      <c r="P1159">
        <v>84</v>
      </c>
      <c r="R1159">
        <f t="shared" si="91"/>
        <v>364</v>
      </c>
      <c r="S1159">
        <f t="shared" si="92"/>
        <v>8</v>
      </c>
      <c r="T1159" t="str">
        <f t="shared" si="93"/>
        <v>Dec</v>
      </c>
      <c r="U1159" t="str">
        <f t="shared" si="94"/>
        <v>2024</v>
      </c>
    </row>
    <row r="1160" spans="1:21" x14ac:dyDescent="0.25">
      <c r="A1160" s="1">
        <v>45634</v>
      </c>
      <c r="B1160" t="s">
        <v>171</v>
      </c>
      <c r="C1160" t="s">
        <v>22</v>
      </c>
      <c r="D1160" t="s">
        <v>16</v>
      </c>
      <c r="E1160" t="s">
        <v>17</v>
      </c>
      <c r="F1160" t="s">
        <v>18</v>
      </c>
      <c r="G1160" t="s">
        <v>56</v>
      </c>
      <c r="H1160">
        <f t="shared" si="90"/>
        <v>1100</v>
      </c>
      <c r="I1160">
        <v>550</v>
      </c>
      <c r="J1160">
        <v>715</v>
      </c>
      <c r="K1160">
        <v>2</v>
      </c>
      <c r="M1160">
        <v>100</v>
      </c>
      <c r="N1160" t="s">
        <v>20</v>
      </c>
      <c r="O1160">
        <v>1430</v>
      </c>
      <c r="P1160">
        <v>330</v>
      </c>
      <c r="R1160">
        <f t="shared" si="91"/>
        <v>1430</v>
      </c>
      <c r="S1160">
        <f t="shared" si="92"/>
        <v>8</v>
      </c>
      <c r="T1160" t="str">
        <f t="shared" si="93"/>
        <v>Dec</v>
      </c>
      <c r="U1160" t="str">
        <f t="shared" si="94"/>
        <v>2024</v>
      </c>
    </row>
    <row r="1161" spans="1:21" x14ac:dyDescent="0.25">
      <c r="A1161" s="1">
        <v>45634</v>
      </c>
      <c r="B1161" t="s">
        <v>191</v>
      </c>
      <c r="C1161" t="s">
        <v>27</v>
      </c>
      <c r="D1161" t="s">
        <v>16</v>
      </c>
      <c r="E1161" t="s">
        <v>17</v>
      </c>
      <c r="F1161" t="s">
        <v>61</v>
      </c>
      <c r="G1161" t="s">
        <v>128</v>
      </c>
      <c r="H1161">
        <f t="shared" si="90"/>
        <v>1800</v>
      </c>
      <c r="I1161">
        <v>300</v>
      </c>
      <c r="J1161">
        <v>390</v>
      </c>
      <c r="K1161">
        <v>6</v>
      </c>
      <c r="M1161">
        <v>100</v>
      </c>
      <c r="N1161" t="s">
        <v>20</v>
      </c>
      <c r="O1161">
        <v>2340</v>
      </c>
      <c r="P1161">
        <v>540</v>
      </c>
      <c r="R1161">
        <f t="shared" si="91"/>
        <v>2340</v>
      </c>
      <c r="S1161">
        <f t="shared" si="92"/>
        <v>8</v>
      </c>
      <c r="T1161" t="str">
        <f t="shared" si="93"/>
        <v>Dec</v>
      </c>
      <c r="U1161" t="str">
        <f t="shared" si="94"/>
        <v>2024</v>
      </c>
    </row>
    <row r="1162" spans="1:21" x14ac:dyDescent="0.25">
      <c r="A1162" s="1">
        <v>45634</v>
      </c>
      <c r="B1162" t="s">
        <v>75</v>
      </c>
      <c r="C1162" t="s">
        <v>27</v>
      </c>
      <c r="D1162" t="s">
        <v>23</v>
      </c>
      <c r="E1162" t="s">
        <v>17</v>
      </c>
      <c r="F1162" t="s">
        <v>18</v>
      </c>
      <c r="G1162" t="s">
        <v>64</v>
      </c>
      <c r="H1162">
        <f t="shared" si="90"/>
        <v>560</v>
      </c>
      <c r="I1162">
        <v>140</v>
      </c>
      <c r="J1162">
        <v>182</v>
      </c>
      <c r="K1162">
        <v>4</v>
      </c>
      <c r="M1162">
        <v>100</v>
      </c>
      <c r="N1162" t="s">
        <v>38</v>
      </c>
      <c r="O1162">
        <v>728</v>
      </c>
      <c r="P1162">
        <v>168</v>
      </c>
      <c r="R1162">
        <f t="shared" si="91"/>
        <v>728</v>
      </c>
      <c r="S1162">
        <f t="shared" si="92"/>
        <v>8</v>
      </c>
      <c r="T1162" t="str">
        <f t="shared" si="93"/>
        <v>Dec</v>
      </c>
      <c r="U1162" t="str">
        <f t="shared" si="94"/>
        <v>2024</v>
      </c>
    </row>
    <row r="1163" spans="1:21" x14ac:dyDescent="0.25">
      <c r="A1163" s="1">
        <v>45634</v>
      </c>
      <c r="B1163" t="s">
        <v>33</v>
      </c>
      <c r="C1163" t="s">
        <v>15</v>
      </c>
      <c r="D1163" t="s">
        <v>23</v>
      </c>
      <c r="E1163" t="s">
        <v>17</v>
      </c>
      <c r="F1163" t="s">
        <v>45</v>
      </c>
      <c r="G1163" t="s">
        <v>199</v>
      </c>
      <c r="H1163">
        <f t="shared" si="90"/>
        <v>25000</v>
      </c>
      <c r="I1163">
        <v>5000</v>
      </c>
      <c r="J1163">
        <v>6500</v>
      </c>
      <c r="K1163">
        <v>5</v>
      </c>
      <c r="M1163">
        <v>650</v>
      </c>
      <c r="N1163" t="s">
        <v>25</v>
      </c>
      <c r="O1163">
        <v>32500</v>
      </c>
      <c r="P1163">
        <v>7500</v>
      </c>
      <c r="R1163">
        <f t="shared" si="91"/>
        <v>32500</v>
      </c>
      <c r="S1163">
        <f t="shared" si="92"/>
        <v>8</v>
      </c>
      <c r="T1163" t="str">
        <f t="shared" si="93"/>
        <v>Dec</v>
      </c>
      <c r="U1163" t="str">
        <f t="shared" si="94"/>
        <v>2024</v>
      </c>
    </row>
    <row r="1164" spans="1:21" x14ac:dyDescent="0.25">
      <c r="A1164" s="1">
        <v>45634</v>
      </c>
      <c r="B1164" t="s">
        <v>44</v>
      </c>
      <c r="C1164" t="s">
        <v>27</v>
      </c>
      <c r="D1164" t="s">
        <v>23</v>
      </c>
      <c r="E1164" t="s">
        <v>28</v>
      </c>
      <c r="F1164" t="s">
        <v>18</v>
      </c>
      <c r="G1164" t="s">
        <v>116</v>
      </c>
      <c r="H1164">
        <f t="shared" si="90"/>
        <v>120</v>
      </c>
      <c r="I1164">
        <v>60</v>
      </c>
      <c r="J1164">
        <v>78</v>
      </c>
      <c r="K1164">
        <v>2</v>
      </c>
      <c r="M1164">
        <v>18.72</v>
      </c>
      <c r="N1164" t="s">
        <v>20</v>
      </c>
      <c r="O1164">
        <v>156</v>
      </c>
      <c r="P1164">
        <v>36</v>
      </c>
      <c r="R1164">
        <f t="shared" si="91"/>
        <v>156</v>
      </c>
      <c r="S1164">
        <f t="shared" si="92"/>
        <v>8</v>
      </c>
      <c r="T1164" t="str">
        <f t="shared" si="93"/>
        <v>Dec</v>
      </c>
      <c r="U1164" t="str">
        <f t="shared" si="94"/>
        <v>2024</v>
      </c>
    </row>
    <row r="1165" spans="1:21" x14ac:dyDescent="0.25">
      <c r="A1165" s="1">
        <v>45634</v>
      </c>
      <c r="B1165" t="s">
        <v>168</v>
      </c>
      <c r="C1165" t="s">
        <v>27</v>
      </c>
      <c r="D1165" t="s">
        <v>23</v>
      </c>
      <c r="E1165" t="s">
        <v>17</v>
      </c>
      <c r="F1165" t="s">
        <v>18</v>
      </c>
      <c r="G1165" t="s">
        <v>121</v>
      </c>
      <c r="H1165">
        <f t="shared" si="90"/>
        <v>220</v>
      </c>
      <c r="I1165">
        <v>55</v>
      </c>
      <c r="J1165">
        <v>72</v>
      </c>
      <c r="K1165">
        <v>4</v>
      </c>
      <c r="M1165">
        <v>42.9</v>
      </c>
      <c r="N1165" t="s">
        <v>38</v>
      </c>
      <c r="O1165">
        <v>286</v>
      </c>
      <c r="P1165">
        <v>66</v>
      </c>
      <c r="R1165">
        <f t="shared" si="91"/>
        <v>288</v>
      </c>
      <c r="S1165">
        <f t="shared" si="92"/>
        <v>8</v>
      </c>
      <c r="T1165" t="str">
        <f t="shared" si="93"/>
        <v>Dec</v>
      </c>
      <c r="U1165" t="str">
        <f t="shared" si="94"/>
        <v>2024</v>
      </c>
    </row>
    <row r="1166" spans="1:21" x14ac:dyDescent="0.25">
      <c r="A1166" s="1">
        <v>45634</v>
      </c>
      <c r="B1166" t="s">
        <v>171</v>
      </c>
      <c r="C1166" t="s">
        <v>22</v>
      </c>
      <c r="D1166" t="s">
        <v>16</v>
      </c>
      <c r="E1166" t="s">
        <v>17</v>
      </c>
      <c r="F1166" t="s">
        <v>45</v>
      </c>
      <c r="G1166" t="s">
        <v>54</v>
      </c>
      <c r="H1166">
        <f t="shared" si="90"/>
        <v>3200</v>
      </c>
      <c r="I1166">
        <v>800</v>
      </c>
      <c r="J1166">
        <v>1040</v>
      </c>
      <c r="K1166">
        <v>4</v>
      </c>
      <c r="M1166">
        <v>104</v>
      </c>
      <c r="N1166" t="s">
        <v>20</v>
      </c>
      <c r="O1166">
        <v>4000</v>
      </c>
      <c r="P1166">
        <v>800</v>
      </c>
      <c r="R1166">
        <f t="shared" si="91"/>
        <v>4160</v>
      </c>
      <c r="S1166">
        <f t="shared" si="92"/>
        <v>8</v>
      </c>
      <c r="T1166" t="str">
        <f t="shared" si="93"/>
        <v>Dec</v>
      </c>
      <c r="U1166" t="str">
        <f t="shared" si="94"/>
        <v>2024</v>
      </c>
    </row>
    <row r="1167" spans="1:21" x14ac:dyDescent="0.25">
      <c r="A1167" s="1">
        <v>45634</v>
      </c>
      <c r="B1167" t="s">
        <v>136</v>
      </c>
      <c r="C1167" t="s">
        <v>15</v>
      </c>
      <c r="D1167" t="s">
        <v>16</v>
      </c>
      <c r="E1167" t="s">
        <v>17</v>
      </c>
      <c r="F1167" t="s">
        <v>61</v>
      </c>
      <c r="G1167" t="s">
        <v>62</v>
      </c>
      <c r="H1167">
        <f t="shared" si="90"/>
        <v>900</v>
      </c>
      <c r="I1167">
        <v>900</v>
      </c>
      <c r="J1167">
        <v>1170</v>
      </c>
      <c r="K1167">
        <v>1</v>
      </c>
      <c r="M1167">
        <v>58.5</v>
      </c>
      <c r="N1167" t="s">
        <v>25</v>
      </c>
      <c r="O1167">
        <v>1170</v>
      </c>
      <c r="P1167">
        <v>270</v>
      </c>
      <c r="R1167">
        <f t="shared" si="91"/>
        <v>1170</v>
      </c>
      <c r="S1167">
        <f t="shared" si="92"/>
        <v>8</v>
      </c>
      <c r="T1167" t="str">
        <f t="shared" si="93"/>
        <v>Dec</v>
      </c>
      <c r="U1167" t="str">
        <f t="shared" si="94"/>
        <v>2024</v>
      </c>
    </row>
    <row r="1168" spans="1:21" x14ac:dyDescent="0.25">
      <c r="A1168" s="1">
        <v>45634</v>
      </c>
      <c r="B1168" t="s">
        <v>72</v>
      </c>
      <c r="C1168" t="s">
        <v>15</v>
      </c>
      <c r="D1168" t="s">
        <v>16</v>
      </c>
      <c r="E1168" t="s">
        <v>17</v>
      </c>
      <c r="F1168" t="s">
        <v>80</v>
      </c>
      <c r="G1168" t="s">
        <v>89</v>
      </c>
      <c r="H1168">
        <f t="shared" si="90"/>
        <v>150</v>
      </c>
      <c r="I1168">
        <v>15</v>
      </c>
      <c r="J1168">
        <v>20</v>
      </c>
      <c r="K1168">
        <v>10</v>
      </c>
      <c r="M1168">
        <v>19.5</v>
      </c>
      <c r="N1168" t="s">
        <v>38</v>
      </c>
      <c r="O1168">
        <v>195</v>
      </c>
      <c r="P1168">
        <v>45</v>
      </c>
      <c r="R1168">
        <f t="shared" si="91"/>
        <v>200</v>
      </c>
      <c r="S1168">
        <f t="shared" si="92"/>
        <v>8</v>
      </c>
      <c r="T1168" t="str">
        <f t="shared" si="93"/>
        <v>Dec</v>
      </c>
      <c r="U1168" t="str">
        <f t="shared" si="94"/>
        <v>2024</v>
      </c>
    </row>
    <row r="1169" spans="1:21" x14ac:dyDescent="0.25">
      <c r="A1169" s="1">
        <v>45634</v>
      </c>
      <c r="B1169" t="s">
        <v>83</v>
      </c>
      <c r="C1169" t="s">
        <v>27</v>
      </c>
      <c r="D1169" t="s">
        <v>16</v>
      </c>
      <c r="E1169" t="s">
        <v>17</v>
      </c>
      <c r="F1169" t="s">
        <v>29</v>
      </c>
      <c r="G1169" t="s">
        <v>169</v>
      </c>
      <c r="H1169">
        <f t="shared" si="90"/>
        <v>125</v>
      </c>
      <c r="I1169">
        <v>25</v>
      </c>
      <c r="J1169">
        <v>33</v>
      </c>
      <c r="K1169">
        <v>5</v>
      </c>
      <c r="M1169">
        <v>7.1875</v>
      </c>
      <c r="N1169" t="s">
        <v>25</v>
      </c>
      <c r="O1169">
        <v>143.75</v>
      </c>
      <c r="P1169">
        <v>18.75</v>
      </c>
      <c r="R1169">
        <f t="shared" si="91"/>
        <v>165</v>
      </c>
      <c r="S1169">
        <f t="shared" si="92"/>
        <v>8</v>
      </c>
      <c r="T1169" t="str">
        <f t="shared" si="93"/>
        <v>Dec</v>
      </c>
      <c r="U1169" t="str">
        <f t="shared" si="94"/>
        <v>2024</v>
      </c>
    </row>
    <row r="1170" spans="1:21" x14ac:dyDescent="0.25">
      <c r="A1170" s="1">
        <v>45634</v>
      </c>
      <c r="B1170" t="s">
        <v>55</v>
      </c>
      <c r="C1170" t="s">
        <v>15</v>
      </c>
      <c r="D1170" t="s">
        <v>16</v>
      </c>
      <c r="E1170" t="s">
        <v>17</v>
      </c>
      <c r="F1170" t="s">
        <v>45</v>
      </c>
      <c r="G1170" t="s">
        <v>67</v>
      </c>
      <c r="H1170">
        <f t="shared" si="90"/>
        <v>35000</v>
      </c>
      <c r="I1170">
        <v>3500</v>
      </c>
      <c r="J1170">
        <v>4550</v>
      </c>
      <c r="K1170">
        <v>10</v>
      </c>
      <c r="M1170">
        <v>455</v>
      </c>
      <c r="N1170" t="s">
        <v>20</v>
      </c>
      <c r="O1170">
        <v>43750</v>
      </c>
      <c r="P1170">
        <v>8750</v>
      </c>
      <c r="R1170">
        <f t="shared" si="91"/>
        <v>45500</v>
      </c>
      <c r="S1170">
        <f t="shared" si="92"/>
        <v>8</v>
      </c>
      <c r="T1170" t="str">
        <f t="shared" si="93"/>
        <v>Dec</v>
      </c>
      <c r="U1170" t="str">
        <f t="shared" si="94"/>
        <v>2024</v>
      </c>
    </row>
    <row r="1171" spans="1:21" x14ac:dyDescent="0.25">
      <c r="A1171" s="1">
        <v>45634</v>
      </c>
      <c r="B1171" t="s">
        <v>69</v>
      </c>
      <c r="C1171" t="s">
        <v>27</v>
      </c>
      <c r="D1171" t="s">
        <v>16</v>
      </c>
      <c r="E1171" t="s">
        <v>17</v>
      </c>
      <c r="F1171" t="s">
        <v>45</v>
      </c>
      <c r="G1171" t="s">
        <v>67</v>
      </c>
      <c r="H1171">
        <f t="shared" si="90"/>
        <v>21000</v>
      </c>
      <c r="I1171">
        <v>3500</v>
      </c>
      <c r="J1171">
        <v>4550</v>
      </c>
      <c r="K1171">
        <v>6</v>
      </c>
      <c r="M1171">
        <v>455</v>
      </c>
      <c r="N1171" t="s">
        <v>25</v>
      </c>
      <c r="O1171">
        <v>26250</v>
      </c>
      <c r="P1171">
        <v>5250</v>
      </c>
      <c r="R1171">
        <f t="shared" si="91"/>
        <v>27300</v>
      </c>
      <c r="S1171">
        <f t="shared" si="92"/>
        <v>8</v>
      </c>
      <c r="T1171" t="str">
        <f t="shared" si="93"/>
        <v>Dec</v>
      </c>
      <c r="U1171" t="str">
        <f t="shared" si="94"/>
        <v>2024</v>
      </c>
    </row>
    <row r="1172" spans="1:21" x14ac:dyDescent="0.25">
      <c r="A1172" s="1">
        <v>45634</v>
      </c>
      <c r="B1172" t="s">
        <v>52</v>
      </c>
      <c r="C1172" t="s">
        <v>53</v>
      </c>
      <c r="D1172" t="s">
        <v>23</v>
      </c>
      <c r="E1172" t="s">
        <v>17</v>
      </c>
      <c r="F1172" t="s">
        <v>61</v>
      </c>
      <c r="G1172" t="s">
        <v>103</v>
      </c>
      <c r="H1172">
        <f t="shared" si="90"/>
        <v>500</v>
      </c>
      <c r="I1172">
        <v>100</v>
      </c>
      <c r="J1172">
        <v>130</v>
      </c>
      <c r="K1172">
        <v>5</v>
      </c>
      <c r="M1172">
        <v>78</v>
      </c>
      <c r="N1172" t="s">
        <v>20</v>
      </c>
      <c r="O1172">
        <v>650</v>
      </c>
      <c r="P1172">
        <v>150</v>
      </c>
      <c r="R1172">
        <f t="shared" si="91"/>
        <v>650</v>
      </c>
      <c r="S1172">
        <f t="shared" si="92"/>
        <v>8</v>
      </c>
      <c r="T1172" t="str">
        <f t="shared" si="93"/>
        <v>Dec</v>
      </c>
      <c r="U1172" t="str">
        <f t="shared" si="94"/>
        <v>2024</v>
      </c>
    </row>
    <row r="1173" spans="1:21" x14ac:dyDescent="0.25">
      <c r="A1173" s="1">
        <v>45634</v>
      </c>
      <c r="B1173" t="s">
        <v>123</v>
      </c>
      <c r="C1173" t="s">
        <v>15</v>
      </c>
      <c r="D1173" t="s">
        <v>16</v>
      </c>
      <c r="E1173" t="s">
        <v>28</v>
      </c>
      <c r="F1173" t="s">
        <v>29</v>
      </c>
      <c r="G1173" t="s">
        <v>30</v>
      </c>
      <c r="H1173">
        <f t="shared" si="90"/>
        <v>360</v>
      </c>
      <c r="I1173">
        <v>180</v>
      </c>
      <c r="J1173">
        <v>234</v>
      </c>
      <c r="K1173">
        <v>2</v>
      </c>
      <c r="M1173">
        <v>23.4</v>
      </c>
      <c r="N1173" t="s">
        <v>25</v>
      </c>
      <c r="O1173">
        <v>468</v>
      </c>
      <c r="P1173">
        <v>108</v>
      </c>
      <c r="R1173">
        <f t="shared" si="91"/>
        <v>468</v>
      </c>
      <c r="S1173">
        <f t="shared" si="92"/>
        <v>8</v>
      </c>
      <c r="T1173" t="str">
        <f t="shared" si="93"/>
        <v>Dec</v>
      </c>
      <c r="U1173" t="str">
        <f t="shared" si="94"/>
        <v>2024</v>
      </c>
    </row>
    <row r="1174" spans="1:21" x14ac:dyDescent="0.25">
      <c r="A1174" s="1">
        <v>45634</v>
      </c>
      <c r="B1174" t="s">
        <v>181</v>
      </c>
      <c r="C1174" t="s">
        <v>53</v>
      </c>
      <c r="D1174" t="s">
        <v>16</v>
      </c>
      <c r="E1174" t="s">
        <v>28</v>
      </c>
      <c r="F1174" t="s">
        <v>45</v>
      </c>
      <c r="G1174" t="s">
        <v>46</v>
      </c>
      <c r="H1174">
        <f t="shared" si="90"/>
        <v>110000</v>
      </c>
      <c r="I1174">
        <v>55000</v>
      </c>
      <c r="J1174">
        <v>71500</v>
      </c>
      <c r="K1174">
        <v>2</v>
      </c>
      <c r="M1174">
        <v>10725</v>
      </c>
      <c r="N1174" t="s">
        <v>38</v>
      </c>
      <c r="O1174">
        <v>143000</v>
      </c>
      <c r="P1174">
        <v>33000</v>
      </c>
      <c r="R1174">
        <f t="shared" si="91"/>
        <v>143000</v>
      </c>
      <c r="S1174">
        <f t="shared" si="92"/>
        <v>8</v>
      </c>
      <c r="T1174" t="str">
        <f t="shared" si="93"/>
        <v>Dec</v>
      </c>
      <c r="U1174" t="str">
        <f t="shared" si="94"/>
        <v>2024</v>
      </c>
    </row>
    <row r="1175" spans="1:21" x14ac:dyDescent="0.25">
      <c r="A1175" s="1">
        <v>45634</v>
      </c>
      <c r="B1175" t="s">
        <v>111</v>
      </c>
      <c r="C1175" t="s">
        <v>27</v>
      </c>
      <c r="D1175" t="s">
        <v>23</v>
      </c>
      <c r="E1175" t="s">
        <v>17</v>
      </c>
      <c r="F1175" t="s">
        <v>18</v>
      </c>
      <c r="G1175" t="s">
        <v>34</v>
      </c>
      <c r="H1175">
        <f t="shared" si="90"/>
        <v>160</v>
      </c>
      <c r="I1175">
        <v>40</v>
      </c>
      <c r="J1175">
        <v>52</v>
      </c>
      <c r="K1175">
        <v>4</v>
      </c>
      <c r="M1175">
        <v>22.08</v>
      </c>
      <c r="N1175" t="s">
        <v>20</v>
      </c>
      <c r="O1175">
        <v>184</v>
      </c>
      <c r="P1175">
        <v>24</v>
      </c>
      <c r="R1175">
        <f t="shared" si="91"/>
        <v>208</v>
      </c>
      <c r="S1175">
        <f t="shared" si="92"/>
        <v>8</v>
      </c>
      <c r="T1175" t="str">
        <f t="shared" si="93"/>
        <v>Dec</v>
      </c>
      <c r="U1175" t="str">
        <f t="shared" si="94"/>
        <v>2024</v>
      </c>
    </row>
    <row r="1176" spans="1:21" x14ac:dyDescent="0.25">
      <c r="A1176" s="1">
        <v>45634</v>
      </c>
      <c r="B1176" t="s">
        <v>125</v>
      </c>
      <c r="C1176" t="s">
        <v>15</v>
      </c>
      <c r="D1176" t="s">
        <v>16</v>
      </c>
      <c r="E1176" t="s">
        <v>17</v>
      </c>
      <c r="F1176" t="s">
        <v>29</v>
      </c>
      <c r="G1176" t="s">
        <v>160</v>
      </c>
      <c r="H1176">
        <f t="shared" si="90"/>
        <v>1050</v>
      </c>
      <c r="I1176">
        <v>150</v>
      </c>
      <c r="J1176">
        <v>195</v>
      </c>
      <c r="K1176">
        <v>7</v>
      </c>
      <c r="M1176">
        <v>100</v>
      </c>
      <c r="N1176" t="s">
        <v>38</v>
      </c>
      <c r="O1176">
        <v>1365</v>
      </c>
      <c r="P1176">
        <v>315</v>
      </c>
      <c r="R1176">
        <f t="shared" si="91"/>
        <v>1365</v>
      </c>
      <c r="S1176">
        <f t="shared" si="92"/>
        <v>8</v>
      </c>
      <c r="T1176" t="str">
        <f t="shared" si="93"/>
        <v>Dec</v>
      </c>
      <c r="U1176" t="str">
        <f t="shared" si="94"/>
        <v>2024</v>
      </c>
    </row>
    <row r="1177" spans="1:21" x14ac:dyDescent="0.25">
      <c r="A1177" s="1">
        <v>45634</v>
      </c>
      <c r="B1177" t="s">
        <v>185</v>
      </c>
      <c r="C1177" t="s">
        <v>27</v>
      </c>
      <c r="D1177" t="s">
        <v>23</v>
      </c>
      <c r="E1177" t="s">
        <v>17</v>
      </c>
      <c r="F1177" t="s">
        <v>18</v>
      </c>
      <c r="G1177" t="s">
        <v>32</v>
      </c>
      <c r="H1177">
        <f t="shared" si="90"/>
        <v>700</v>
      </c>
      <c r="I1177">
        <v>100</v>
      </c>
      <c r="J1177">
        <v>130</v>
      </c>
      <c r="K1177">
        <v>7</v>
      </c>
      <c r="M1177">
        <v>91</v>
      </c>
      <c r="N1177" t="s">
        <v>25</v>
      </c>
      <c r="O1177">
        <v>910</v>
      </c>
      <c r="P1177">
        <v>210</v>
      </c>
      <c r="R1177">
        <f t="shared" si="91"/>
        <v>910</v>
      </c>
      <c r="S1177">
        <f t="shared" si="92"/>
        <v>8</v>
      </c>
      <c r="T1177" t="str">
        <f t="shared" si="93"/>
        <v>Dec</v>
      </c>
      <c r="U1177" t="str">
        <f t="shared" si="94"/>
        <v>2024</v>
      </c>
    </row>
    <row r="1178" spans="1:21" x14ac:dyDescent="0.25">
      <c r="A1178" s="1">
        <v>45634</v>
      </c>
      <c r="B1178" t="s">
        <v>140</v>
      </c>
      <c r="C1178" t="s">
        <v>27</v>
      </c>
      <c r="D1178" t="s">
        <v>16</v>
      </c>
      <c r="E1178" t="s">
        <v>28</v>
      </c>
      <c r="F1178" t="s">
        <v>61</v>
      </c>
      <c r="G1178" t="s">
        <v>68</v>
      </c>
      <c r="H1178">
        <f t="shared" si="90"/>
        <v>7200</v>
      </c>
      <c r="I1178">
        <v>1800</v>
      </c>
      <c r="J1178">
        <v>2340</v>
      </c>
      <c r="K1178">
        <v>4</v>
      </c>
      <c r="M1178">
        <v>234</v>
      </c>
      <c r="N1178" t="s">
        <v>38</v>
      </c>
      <c r="O1178">
        <v>9000</v>
      </c>
      <c r="P1178">
        <v>1800</v>
      </c>
      <c r="R1178">
        <f t="shared" si="91"/>
        <v>9360</v>
      </c>
      <c r="S1178">
        <f t="shared" si="92"/>
        <v>8</v>
      </c>
      <c r="T1178" t="str">
        <f t="shared" si="93"/>
        <v>Dec</v>
      </c>
      <c r="U1178" t="str">
        <f t="shared" si="94"/>
        <v>2024</v>
      </c>
    </row>
    <row r="1179" spans="1:21" x14ac:dyDescent="0.25">
      <c r="A1179" t="s">
        <v>238</v>
      </c>
      <c r="B1179" t="s">
        <v>111</v>
      </c>
      <c r="C1179" t="s">
        <v>27</v>
      </c>
      <c r="D1179" t="s">
        <v>16</v>
      </c>
      <c r="E1179" t="s">
        <v>28</v>
      </c>
      <c r="F1179" t="s">
        <v>48</v>
      </c>
      <c r="G1179" t="s">
        <v>147</v>
      </c>
      <c r="H1179">
        <f t="shared" si="90"/>
        <v>270</v>
      </c>
      <c r="I1179">
        <v>90</v>
      </c>
      <c r="J1179">
        <v>117</v>
      </c>
      <c r="K1179">
        <v>3</v>
      </c>
      <c r="M1179">
        <v>22.68</v>
      </c>
      <c r="N1179" t="s">
        <v>20</v>
      </c>
      <c r="O1179">
        <v>324</v>
      </c>
      <c r="P1179">
        <v>54</v>
      </c>
      <c r="R1179">
        <f t="shared" si="91"/>
        <v>351</v>
      </c>
      <c r="S1179">
        <f t="shared" si="92"/>
        <v>13</v>
      </c>
      <c r="T1179" t="str">
        <f t="shared" si="93"/>
        <v>Aug</v>
      </c>
      <c r="U1179" t="str">
        <f t="shared" si="94"/>
        <v>2024</v>
      </c>
    </row>
    <row r="1180" spans="1:21" x14ac:dyDescent="0.25">
      <c r="A1180" t="s">
        <v>238</v>
      </c>
      <c r="B1180" t="s">
        <v>157</v>
      </c>
      <c r="C1180" t="s">
        <v>15</v>
      </c>
      <c r="D1180" t="s">
        <v>16</v>
      </c>
      <c r="E1180" t="s">
        <v>28</v>
      </c>
      <c r="F1180" t="s">
        <v>18</v>
      </c>
      <c r="G1180" t="s">
        <v>32</v>
      </c>
      <c r="H1180">
        <f t="shared" si="90"/>
        <v>300</v>
      </c>
      <c r="I1180">
        <v>100</v>
      </c>
      <c r="J1180">
        <v>130</v>
      </c>
      <c r="K1180">
        <v>3</v>
      </c>
      <c r="M1180">
        <v>37.5</v>
      </c>
      <c r="N1180" t="s">
        <v>38</v>
      </c>
      <c r="O1180">
        <v>375</v>
      </c>
      <c r="P1180">
        <v>75</v>
      </c>
      <c r="R1180">
        <f t="shared" si="91"/>
        <v>390</v>
      </c>
      <c r="S1180">
        <f t="shared" si="92"/>
        <v>13</v>
      </c>
      <c r="T1180" t="str">
        <f t="shared" si="93"/>
        <v>Aug</v>
      </c>
      <c r="U1180" t="str">
        <f t="shared" si="94"/>
        <v>2024</v>
      </c>
    </row>
    <row r="1181" spans="1:21" x14ac:dyDescent="0.25">
      <c r="A1181" t="s">
        <v>238</v>
      </c>
      <c r="B1181" t="s">
        <v>182</v>
      </c>
      <c r="C1181" t="s">
        <v>22</v>
      </c>
      <c r="D1181" t="s">
        <v>16</v>
      </c>
      <c r="E1181" t="s">
        <v>28</v>
      </c>
      <c r="F1181" t="s">
        <v>45</v>
      </c>
      <c r="G1181" t="s">
        <v>92</v>
      </c>
      <c r="H1181">
        <f t="shared" si="90"/>
        <v>1250</v>
      </c>
      <c r="I1181">
        <v>250</v>
      </c>
      <c r="J1181">
        <v>325</v>
      </c>
      <c r="K1181">
        <v>5</v>
      </c>
      <c r="M1181">
        <v>81.25</v>
      </c>
      <c r="N1181" t="s">
        <v>25</v>
      </c>
      <c r="O1181">
        <v>1625</v>
      </c>
      <c r="P1181">
        <v>375</v>
      </c>
      <c r="R1181">
        <f t="shared" si="91"/>
        <v>1625</v>
      </c>
      <c r="S1181">
        <f t="shared" si="92"/>
        <v>13</v>
      </c>
      <c r="T1181" t="str">
        <f t="shared" si="93"/>
        <v>Aug</v>
      </c>
      <c r="U1181" t="str">
        <f t="shared" si="94"/>
        <v>2024</v>
      </c>
    </row>
    <row r="1182" spans="1:21" x14ac:dyDescent="0.25">
      <c r="A1182" t="s">
        <v>238</v>
      </c>
      <c r="B1182" t="s">
        <v>185</v>
      </c>
      <c r="C1182" t="s">
        <v>27</v>
      </c>
      <c r="D1182" t="s">
        <v>23</v>
      </c>
      <c r="E1182" t="s">
        <v>28</v>
      </c>
      <c r="F1182" t="s">
        <v>18</v>
      </c>
      <c r="G1182" t="s">
        <v>32</v>
      </c>
      <c r="H1182">
        <f t="shared" si="90"/>
        <v>800</v>
      </c>
      <c r="I1182">
        <v>100</v>
      </c>
      <c r="J1182">
        <v>130</v>
      </c>
      <c r="K1182">
        <v>8</v>
      </c>
      <c r="M1182">
        <v>100</v>
      </c>
      <c r="N1182" t="s">
        <v>38</v>
      </c>
      <c r="O1182">
        <v>1040</v>
      </c>
      <c r="P1182">
        <v>240</v>
      </c>
      <c r="R1182">
        <f t="shared" si="91"/>
        <v>1040</v>
      </c>
      <c r="S1182">
        <f t="shared" si="92"/>
        <v>13</v>
      </c>
      <c r="T1182" t="str">
        <f t="shared" si="93"/>
        <v>Aug</v>
      </c>
      <c r="U1182" t="str">
        <f t="shared" si="94"/>
        <v>2024</v>
      </c>
    </row>
    <row r="1183" spans="1:21" x14ac:dyDescent="0.25">
      <c r="A1183" t="s">
        <v>238</v>
      </c>
      <c r="B1183" t="s">
        <v>187</v>
      </c>
      <c r="C1183" t="s">
        <v>53</v>
      </c>
      <c r="D1183" t="s">
        <v>23</v>
      </c>
      <c r="E1183" t="s">
        <v>17</v>
      </c>
      <c r="F1183" t="s">
        <v>18</v>
      </c>
      <c r="G1183" t="s">
        <v>100</v>
      </c>
      <c r="H1183">
        <f t="shared" si="90"/>
        <v>200</v>
      </c>
      <c r="I1183">
        <v>40</v>
      </c>
      <c r="J1183">
        <v>52</v>
      </c>
      <c r="K1183">
        <v>5</v>
      </c>
      <c r="M1183">
        <v>26</v>
      </c>
      <c r="N1183" t="s">
        <v>25</v>
      </c>
      <c r="O1183">
        <v>260</v>
      </c>
      <c r="P1183">
        <v>60</v>
      </c>
      <c r="R1183">
        <f t="shared" si="91"/>
        <v>260</v>
      </c>
      <c r="S1183">
        <f t="shared" si="92"/>
        <v>13</v>
      </c>
      <c r="T1183" t="str">
        <f t="shared" si="93"/>
        <v>Aug</v>
      </c>
      <c r="U1183" t="str">
        <f t="shared" si="94"/>
        <v>2024</v>
      </c>
    </row>
    <row r="1184" spans="1:21" x14ac:dyDescent="0.25">
      <c r="A1184" t="s">
        <v>238</v>
      </c>
      <c r="B1184" t="s">
        <v>104</v>
      </c>
      <c r="C1184" t="s">
        <v>15</v>
      </c>
      <c r="D1184" t="s">
        <v>16</v>
      </c>
      <c r="E1184" t="s">
        <v>28</v>
      </c>
      <c r="F1184" t="s">
        <v>29</v>
      </c>
      <c r="G1184" t="s">
        <v>207</v>
      </c>
      <c r="H1184">
        <f t="shared" si="90"/>
        <v>105</v>
      </c>
      <c r="I1184">
        <v>35</v>
      </c>
      <c r="J1184">
        <v>46</v>
      </c>
      <c r="K1184">
        <v>3</v>
      </c>
      <c r="M1184">
        <v>6.5625</v>
      </c>
      <c r="N1184" t="s">
        <v>25</v>
      </c>
      <c r="O1184">
        <v>131.25</v>
      </c>
      <c r="P1184">
        <v>26.25</v>
      </c>
      <c r="R1184">
        <f t="shared" si="91"/>
        <v>138</v>
      </c>
      <c r="S1184">
        <f t="shared" si="92"/>
        <v>13</v>
      </c>
      <c r="T1184" t="str">
        <f t="shared" si="93"/>
        <v>Aug</v>
      </c>
      <c r="U1184" t="str">
        <f t="shared" si="94"/>
        <v>2024</v>
      </c>
    </row>
    <row r="1185" spans="1:21" x14ac:dyDescent="0.25">
      <c r="A1185" t="s">
        <v>238</v>
      </c>
      <c r="B1185" t="s">
        <v>183</v>
      </c>
      <c r="C1185" t="s">
        <v>22</v>
      </c>
      <c r="D1185" t="s">
        <v>16</v>
      </c>
      <c r="E1185" t="s">
        <v>17</v>
      </c>
      <c r="F1185" t="s">
        <v>45</v>
      </c>
      <c r="G1185" t="s">
        <v>78</v>
      </c>
      <c r="H1185">
        <f t="shared" si="90"/>
        <v>90000</v>
      </c>
      <c r="I1185">
        <v>18000</v>
      </c>
      <c r="J1185">
        <v>23400</v>
      </c>
      <c r="K1185">
        <v>5</v>
      </c>
      <c r="M1185">
        <v>3510</v>
      </c>
      <c r="N1185" t="s">
        <v>20</v>
      </c>
      <c r="O1185">
        <v>117000</v>
      </c>
      <c r="P1185">
        <v>27000</v>
      </c>
      <c r="R1185">
        <f t="shared" si="91"/>
        <v>117000</v>
      </c>
      <c r="S1185">
        <f t="shared" si="92"/>
        <v>13</v>
      </c>
      <c r="T1185" t="str">
        <f t="shared" si="93"/>
        <v>Aug</v>
      </c>
      <c r="U1185" t="str">
        <f t="shared" si="94"/>
        <v>2024</v>
      </c>
    </row>
    <row r="1186" spans="1:21" x14ac:dyDescent="0.25">
      <c r="A1186" t="s">
        <v>238</v>
      </c>
      <c r="B1186" t="s">
        <v>114</v>
      </c>
      <c r="C1186" t="s">
        <v>115</v>
      </c>
      <c r="D1186" t="s">
        <v>16</v>
      </c>
      <c r="E1186" t="s">
        <v>17</v>
      </c>
      <c r="F1186" t="s">
        <v>18</v>
      </c>
      <c r="G1186" t="s">
        <v>113</v>
      </c>
      <c r="H1186">
        <f t="shared" si="90"/>
        <v>120</v>
      </c>
      <c r="I1186">
        <v>20</v>
      </c>
      <c r="J1186">
        <v>26</v>
      </c>
      <c r="K1186">
        <v>6</v>
      </c>
      <c r="M1186">
        <v>15</v>
      </c>
      <c r="N1186" t="s">
        <v>38</v>
      </c>
      <c r="O1186">
        <v>150</v>
      </c>
      <c r="P1186">
        <v>30</v>
      </c>
      <c r="R1186">
        <f t="shared" si="91"/>
        <v>156</v>
      </c>
      <c r="S1186">
        <f t="shared" si="92"/>
        <v>13</v>
      </c>
      <c r="T1186" t="str">
        <f t="shared" si="93"/>
        <v>Aug</v>
      </c>
      <c r="U1186" t="str">
        <f t="shared" si="94"/>
        <v>2024</v>
      </c>
    </row>
    <row r="1187" spans="1:21" x14ac:dyDescent="0.25">
      <c r="A1187" t="s">
        <v>238</v>
      </c>
      <c r="B1187" t="s">
        <v>175</v>
      </c>
      <c r="C1187" t="s">
        <v>91</v>
      </c>
      <c r="D1187" t="s">
        <v>16</v>
      </c>
      <c r="E1187" t="s">
        <v>17</v>
      </c>
      <c r="F1187" t="s">
        <v>18</v>
      </c>
      <c r="G1187" t="s">
        <v>43</v>
      </c>
      <c r="H1187">
        <f t="shared" si="90"/>
        <v>120</v>
      </c>
      <c r="I1187">
        <v>20</v>
      </c>
      <c r="J1187">
        <v>26</v>
      </c>
      <c r="K1187">
        <v>6</v>
      </c>
      <c r="M1187">
        <v>7.2</v>
      </c>
      <c r="N1187" t="s">
        <v>25</v>
      </c>
      <c r="O1187">
        <v>144</v>
      </c>
      <c r="P1187">
        <v>24</v>
      </c>
      <c r="R1187">
        <f t="shared" si="91"/>
        <v>156</v>
      </c>
      <c r="S1187">
        <f t="shared" si="92"/>
        <v>13</v>
      </c>
      <c r="T1187" t="str">
        <f t="shared" si="93"/>
        <v>Aug</v>
      </c>
      <c r="U1187" t="str">
        <f t="shared" si="94"/>
        <v>2024</v>
      </c>
    </row>
    <row r="1188" spans="1:21" x14ac:dyDescent="0.25">
      <c r="A1188" t="s">
        <v>238</v>
      </c>
      <c r="B1188" t="s">
        <v>65</v>
      </c>
      <c r="C1188" t="s">
        <v>66</v>
      </c>
      <c r="D1188" t="s">
        <v>16</v>
      </c>
      <c r="E1188" t="s">
        <v>28</v>
      </c>
      <c r="F1188" t="s">
        <v>45</v>
      </c>
      <c r="G1188" t="s">
        <v>106</v>
      </c>
      <c r="H1188">
        <f t="shared" si="90"/>
        <v>84000</v>
      </c>
      <c r="I1188">
        <v>12000</v>
      </c>
      <c r="J1188">
        <v>15600</v>
      </c>
      <c r="K1188">
        <v>7</v>
      </c>
      <c r="M1188">
        <v>2340</v>
      </c>
      <c r="N1188" t="s">
        <v>20</v>
      </c>
      <c r="O1188">
        <v>109200</v>
      </c>
      <c r="P1188">
        <v>25200</v>
      </c>
      <c r="R1188">
        <f t="shared" si="91"/>
        <v>109200</v>
      </c>
      <c r="S1188">
        <f t="shared" si="92"/>
        <v>13</v>
      </c>
      <c r="T1188" t="str">
        <f t="shared" si="93"/>
        <v>Aug</v>
      </c>
      <c r="U1188" t="str">
        <f t="shared" si="94"/>
        <v>2024</v>
      </c>
    </row>
    <row r="1189" spans="1:21" x14ac:dyDescent="0.25">
      <c r="A1189" t="s">
        <v>238</v>
      </c>
      <c r="B1189" t="s">
        <v>168</v>
      </c>
      <c r="C1189" t="s">
        <v>27</v>
      </c>
      <c r="D1189" t="s">
        <v>16</v>
      </c>
      <c r="E1189" t="s">
        <v>17</v>
      </c>
      <c r="F1189" t="s">
        <v>45</v>
      </c>
      <c r="G1189" t="s">
        <v>92</v>
      </c>
      <c r="H1189">
        <f t="shared" si="90"/>
        <v>1500</v>
      </c>
      <c r="I1189">
        <v>250</v>
      </c>
      <c r="J1189">
        <v>325</v>
      </c>
      <c r="K1189">
        <v>6</v>
      </c>
      <c r="M1189">
        <v>100</v>
      </c>
      <c r="N1189" t="s">
        <v>38</v>
      </c>
      <c r="O1189">
        <v>1875</v>
      </c>
      <c r="P1189">
        <v>375</v>
      </c>
      <c r="R1189">
        <f t="shared" si="91"/>
        <v>1950</v>
      </c>
      <c r="S1189">
        <f t="shared" si="92"/>
        <v>13</v>
      </c>
      <c r="T1189" t="str">
        <f t="shared" si="93"/>
        <v>Aug</v>
      </c>
      <c r="U1189" t="str">
        <f t="shared" si="94"/>
        <v>2024</v>
      </c>
    </row>
    <row r="1190" spans="1:21" x14ac:dyDescent="0.25">
      <c r="A1190" t="s">
        <v>238</v>
      </c>
      <c r="B1190" t="s">
        <v>101</v>
      </c>
      <c r="C1190" t="s">
        <v>27</v>
      </c>
      <c r="D1190" t="s">
        <v>23</v>
      </c>
      <c r="E1190" t="s">
        <v>28</v>
      </c>
      <c r="F1190" t="s">
        <v>61</v>
      </c>
      <c r="G1190" t="s">
        <v>164</v>
      </c>
      <c r="H1190">
        <f t="shared" si="90"/>
        <v>14000</v>
      </c>
      <c r="I1190">
        <v>2000</v>
      </c>
      <c r="J1190">
        <v>2600</v>
      </c>
      <c r="K1190">
        <v>7</v>
      </c>
      <c r="M1190">
        <v>260</v>
      </c>
      <c r="N1190" t="s">
        <v>20</v>
      </c>
      <c r="O1190">
        <v>17500</v>
      </c>
      <c r="P1190">
        <v>3500</v>
      </c>
      <c r="R1190">
        <f t="shared" si="91"/>
        <v>18200</v>
      </c>
      <c r="S1190">
        <f t="shared" si="92"/>
        <v>13</v>
      </c>
      <c r="T1190" t="str">
        <f t="shared" si="93"/>
        <v>Aug</v>
      </c>
      <c r="U1190" t="str">
        <f t="shared" si="94"/>
        <v>2024</v>
      </c>
    </row>
    <row r="1191" spans="1:21" x14ac:dyDescent="0.25">
      <c r="A1191" t="s">
        <v>238</v>
      </c>
      <c r="B1191" t="s">
        <v>206</v>
      </c>
      <c r="C1191" t="s">
        <v>22</v>
      </c>
      <c r="D1191" t="s">
        <v>23</v>
      </c>
      <c r="E1191" t="s">
        <v>17</v>
      </c>
      <c r="F1191" t="s">
        <v>61</v>
      </c>
      <c r="G1191" t="s">
        <v>62</v>
      </c>
      <c r="H1191">
        <f t="shared" si="90"/>
        <v>5400</v>
      </c>
      <c r="I1191">
        <v>900</v>
      </c>
      <c r="J1191">
        <v>1170</v>
      </c>
      <c r="K1191">
        <v>6</v>
      </c>
      <c r="M1191">
        <v>117</v>
      </c>
      <c r="N1191" t="s">
        <v>25</v>
      </c>
      <c r="O1191">
        <v>7020</v>
      </c>
      <c r="P1191">
        <v>1620</v>
      </c>
      <c r="R1191">
        <f t="shared" si="91"/>
        <v>7020</v>
      </c>
      <c r="S1191">
        <f t="shared" si="92"/>
        <v>13</v>
      </c>
      <c r="T1191" t="str">
        <f t="shared" si="93"/>
        <v>Aug</v>
      </c>
      <c r="U1191" t="str">
        <f t="shared" si="94"/>
        <v>2024</v>
      </c>
    </row>
    <row r="1192" spans="1:21" x14ac:dyDescent="0.25">
      <c r="A1192" t="s">
        <v>238</v>
      </c>
      <c r="B1192" t="s">
        <v>146</v>
      </c>
      <c r="C1192" t="s">
        <v>27</v>
      </c>
      <c r="D1192" t="s">
        <v>23</v>
      </c>
      <c r="E1192" t="s">
        <v>17</v>
      </c>
      <c r="F1192" t="s">
        <v>45</v>
      </c>
      <c r="G1192" t="s">
        <v>92</v>
      </c>
      <c r="H1192">
        <f t="shared" si="90"/>
        <v>750</v>
      </c>
      <c r="I1192">
        <v>250</v>
      </c>
      <c r="J1192">
        <v>325</v>
      </c>
      <c r="K1192">
        <v>3</v>
      </c>
      <c r="M1192">
        <v>100</v>
      </c>
      <c r="N1192" t="s">
        <v>20</v>
      </c>
      <c r="O1192">
        <v>862.5</v>
      </c>
      <c r="P1192">
        <v>112.5</v>
      </c>
      <c r="R1192">
        <f t="shared" si="91"/>
        <v>975</v>
      </c>
      <c r="S1192">
        <f t="shared" si="92"/>
        <v>13</v>
      </c>
      <c r="T1192" t="str">
        <f t="shared" si="93"/>
        <v>Aug</v>
      </c>
      <c r="U1192" t="str">
        <f t="shared" si="94"/>
        <v>2024</v>
      </c>
    </row>
    <row r="1193" spans="1:21" x14ac:dyDescent="0.25">
      <c r="A1193" t="s">
        <v>238</v>
      </c>
      <c r="B1193" t="s">
        <v>153</v>
      </c>
      <c r="C1193" t="s">
        <v>27</v>
      </c>
      <c r="D1193" t="s">
        <v>23</v>
      </c>
      <c r="E1193" t="s">
        <v>17</v>
      </c>
      <c r="F1193" t="s">
        <v>18</v>
      </c>
      <c r="G1193" t="s">
        <v>121</v>
      </c>
      <c r="H1193">
        <f t="shared" si="90"/>
        <v>330</v>
      </c>
      <c r="I1193">
        <v>55</v>
      </c>
      <c r="J1193">
        <v>72</v>
      </c>
      <c r="K1193">
        <v>6</v>
      </c>
      <c r="M1193">
        <v>42.9</v>
      </c>
      <c r="N1193" t="s">
        <v>25</v>
      </c>
      <c r="O1193">
        <v>429</v>
      </c>
      <c r="P1193">
        <v>99</v>
      </c>
      <c r="R1193">
        <f t="shared" si="91"/>
        <v>432</v>
      </c>
      <c r="S1193">
        <f t="shared" si="92"/>
        <v>13</v>
      </c>
      <c r="T1193" t="str">
        <f t="shared" si="93"/>
        <v>Aug</v>
      </c>
      <c r="U1193" t="str">
        <f t="shared" si="94"/>
        <v>2024</v>
      </c>
    </row>
    <row r="1194" spans="1:21" x14ac:dyDescent="0.25">
      <c r="A1194" t="s">
        <v>238</v>
      </c>
      <c r="B1194" t="s">
        <v>165</v>
      </c>
      <c r="C1194" t="s">
        <v>27</v>
      </c>
      <c r="D1194" t="s">
        <v>16</v>
      </c>
      <c r="E1194" t="s">
        <v>17</v>
      </c>
      <c r="F1194" t="s">
        <v>61</v>
      </c>
      <c r="G1194" t="s">
        <v>164</v>
      </c>
      <c r="H1194">
        <f t="shared" si="90"/>
        <v>6000</v>
      </c>
      <c r="I1194">
        <v>2000</v>
      </c>
      <c r="J1194">
        <v>2600</v>
      </c>
      <c r="K1194">
        <v>3</v>
      </c>
      <c r="M1194">
        <v>260</v>
      </c>
      <c r="N1194" t="s">
        <v>25</v>
      </c>
      <c r="O1194">
        <v>7800</v>
      </c>
      <c r="P1194">
        <v>1800</v>
      </c>
      <c r="R1194">
        <f t="shared" si="91"/>
        <v>7800</v>
      </c>
      <c r="S1194">
        <f t="shared" si="92"/>
        <v>13</v>
      </c>
      <c r="T1194" t="str">
        <f t="shared" si="93"/>
        <v>Aug</v>
      </c>
      <c r="U1194" t="str">
        <f t="shared" si="94"/>
        <v>2024</v>
      </c>
    </row>
    <row r="1195" spans="1:21" x14ac:dyDescent="0.25">
      <c r="A1195" t="s">
        <v>238</v>
      </c>
      <c r="B1195" t="s">
        <v>102</v>
      </c>
      <c r="C1195" t="s">
        <v>27</v>
      </c>
      <c r="D1195" t="s">
        <v>16</v>
      </c>
      <c r="E1195" t="s">
        <v>17</v>
      </c>
      <c r="F1195" t="s">
        <v>18</v>
      </c>
      <c r="G1195" t="s">
        <v>121</v>
      </c>
      <c r="H1195">
        <f t="shared" si="90"/>
        <v>220</v>
      </c>
      <c r="I1195">
        <v>55</v>
      </c>
      <c r="J1195">
        <v>72</v>
      </c>
      <c r="K1195">
        <v>4</v>
      </c>
      <c r="M1195">
        <v>27.5</v>
      </c>
      <c r="N1195" t="s">
        <v>38</v>
      </c>
      <c r="O1195">
        <v>275</v>
      </c>
      <c r="P1195">
        <v>55</v>
      </c>
      <c r="R1195">
        <f t="shared" si="91"/>
        <v>288</v>
      </c>
      <c r="S1195">
        <f t="shared" si="92"/>
        <v>13</v>
      </c>
      <c r="T1195" t="str">
        <f t="shared" si="93"/>
        <v>Aug</v>
      </c>
      <c r="U1195" t="str">
        <f t="shared" si="94"/>
        <v>2024</v>
      </c>
    </row>
    <row r="1196" spans="1:21" x14ac:dyDescent="0.25">
      <c r="A1196" t="s">
        <v>238</v>
      </c>
      <c r="B1196" t="s">
        <v>129</v>
      </c>
      <c r="C1196" t="s">
        <v>27</v>
      </c>
      <c r="D1196" t="s">
        <v>23</v>
      </c>
      <c r="E1196" t="s">
        <v>28</v>
      </c>
      <c r="F1196" t="s">
        <v>18</v>
      </c>
      <c r="G1196" t="s">
        <v>130</v>
      </c>
      <c r="H1196">
        <f t="shared" si="90"/>
        <v>360</v>
      </c>
      <c r="I1196">
        <v>45</v>
      </c>
      <c r="J1196">
        <v>59</v>
      </c>
      <c r="K1196">
        <v>8</v>
      </c>
      <c r="M1196">
        <v>56.16</v>
      </c>
      <c r="N1196" t="s">
        <v>20</v>
      </c>
      <c r="O1196">
        <v>468</v>
      </c>
      <c r="P1196">
        <v>108</v>
      </c>
      <c r="R1196">
        <f t="shared" si="91"/>
        <v>472</v>
      </c>
      <c r="S1196">
        <f t="shared" si="92"/>
        <v>13</v>
      </c>
      <c r="T1196" t="str">
        <f t="shared" si="93"/>
        <v>Aug</v>
      </c>
      <c r="U1196" t="str">
        <f t="shared" si="94"/>
        <v>2024</v>
      </c>
    </row>
    <row r="1197" spans="1:21" x14ac:dyDescent="0.25">
      <c r="A1197" t="s">
        <v>238</v>
      </c>
      <c r="B1197" t="s">
        <v>135</v>
      </c>
      <c r="C1197" t="s">
        <v>27</v>
      </c>
      <c r="D1197" t="s">
        <v>16</v>
      </c>
      <c r="E1197" t="s">
        <v>17</v>
      </c>
      <c r="F1197" t="s">
        <v>45</v>
      </c>
      <c r="G1197" t="s">
        <v>106</v>
      </c>
      <c r="H1197">
        <f t="shared" si="90"/>
        <v>60000</v>
      </c>
      <c r="I1197">
        <v>12000</v>
      </c>
      <c r="J1197">
        <v>15600</v>
      </c>
      <c r="K1197">
        <v>5</v>
      </c>
      <c r="M1197">
        <v>2340</v>
      </c>
      <c r="N1197" t="s">
        <v>20</v>
      </c>
      <c r="O1197">
        <v>69000</v>
      </c>
      <c r="P1197">
        <v>9000</v>
      </c>
      <c r="R1197">
        <f t="shared" si="91"/>
        <v>78000</v>
      </c>
      <c r="S1197">
        <f t="shared" si="92"/>
        <v>13</v>
      </c>
      <c r="T1197" t="str">
        <f t="shared" si="93"/>
        <v>Aug</v>
      </c>
      <c r="U1197" t="str">
        <f t="shared" si="94"/>
        <v>2024</v>
      </c>
    </row>
    <row r="1198" spans="1:21" x14ac:dyDescent="0.25">
      <c r="A1198" t="s">
        <v>238</v>
      </c>
      <c r="B1198" t="s">
        <v>72</v>
      </c>
      <c r="C1198" t="s">
        <v>15</v>
      </c>
      <c r="D1198" t="s">
        <v>16</v>
      </c>
      <c r="E1198" t="s">
        <v>28</v>
      </c>
      <c r="F1198" t="s">
        <v>18</v>
      </c>
      <c r="G1198" t="s">
        <v>116</v>
      </c>
      <c r="H1198">
        <f t="shared" si="90"/>
        <v>240</v>
      </c>
      <c r="I1198">
        <v>60</v>
      </c>
      <c r="J1198">
        <v>78</v>
      </c>
      <c r="K1198">
        <v>4</v>
      </c>
      <c r="M1198">
        <v>31.2</v>
      </c>
      <c r="N1198" t="s">
        <v>38</v>
      </c>
      <c r="O1198">
        <v>312</v>
      </c>
      <c r="P1198">
        <v>72</v>
      </c>
      <c r="R1198">
        <f t="shared" si="91"/>
        <v>312</v>
      </c>
      <c r="S1198">
        <f t="shared" si="92"/>
        <v>13</v>
      </c>
      <c r="T1198" t="str">
        <f t="shared" si="93"/>
        <v>Aug</v>
      </c>
      <c r="U1198" t="str">
        <f t="shared" si="94"/>
        <v>2024</v>
      </c>
    </row>
    <row r="1199" spans="1:21" x14ac:dyDescent="0.25">
      <c r="A1199" t="s">
        <v>238</v>
      </c>
      <c r="B1199" t="s">
        <v>131</v>
      </c>
      <c r="C1199" t="s">
        <v>27</v>
      </c>
      <c r="D1199" t="s">
        <v>16</v>
      </c>
      <c r="E1199" t="s">
        <v>28</v>
      </c>
      <c r="F1199" t="s">
        <v>18</v>
      </c>
      <c r="G1199" t="s">
        <v>121</v>
      </c>
      <c r="H1199">
        <f t="shared" si="90"/>
        <v>220</v>
      </c>
      <c r="I1199">
        <v>55</v>
      </c>
      <c r="J1199">
        <v>72</v>
      </c>
      <c r="K1199">
        <v>4</v>
      </c>
      <c r="M1199">
        <v>26.4</v>
      </c>
      <c r="N1199" t="s">
        <v>38</v>
      </c>
      <c r="O1199">
        <v>264</v>
      </c>
      <c r="P1199">
        <v>44</v>
      </c>
      <c r="R1199">
        <f t="shared" si="91"/>
        <v>288</v>
      </c>
      <c r="S1199">
        <f t="shared" si="92"/>
        <v>13</v>
      </c>
      <c r="T1199" t="str">
        <f t="shared" si="93"/>
        <v>Aug</v>
      </c>
      <c r="U1199" t="str">
        <f t="shared" si="94"/>
        <v>2024</v>
      </c>
    </row>
    <row r="1200" spans="1:21" x14ac:dyDescent="0.25">
      <c r="A1200" t="s">
        <v>238</v>
      </c>
      <c r="B1200" t="s">
        <v>52</v>
      </c>
      <c r="C1200" t="s">
        <v>53</v>
      </c>
      <c r="D1200" t="s">
        <v>16</v>
      </c>
      <c r="E1200" t="s">
        <v>17</v>
      </c>
      <c r="F1200" t="s">
        <v>80</v>
      </c>
      <c r="G1200" t="s">
        <v>213</v>
      </c>
      <c r="H1200">
        <f t="shared" si="90"/>
        <v>50</v>
      </c>
      <c r="I1200">
        <v>25</v>
      </c>
      <c r="J1200">
        <v>33</v>
      </c>
      <c r="K1200">
        <v>2</v>
      </c>
      <c r="M1200">
        <v>4.55</v>
      </c>
      <c r="N1200" t="s">
        <v>20</v>
      </c>
      <c r="O1200">
        <v>65</v>
      </c>
      <c r="P1200">
        <v>15</v>
      </c>
      <c r="R1200">
        <f t="shared" si="91"/>
        <v>66</v>
      </c>
      <c r="S1200">
        <f t="shared" si="92"/>
        <v>13</v>
      </c>
      <c r="T1200" t="str">
        <f t="shared" si="93"/>
        <v>Aug</v>
      </c>
      <c r="U1200" t="str">
        <f t="shared" si="94"/>
        <v>2024</v>
      </c>
    </row>
    <row r="1201" spans="1:21" x14ac:dyDescent="0.25">
      <c r="A1201" t="s">
        <v>238</v>
      </c>
      <c r="B1201" t="s">
        <v>220</v>
      </c>
      <c r="C1201" t="s">
        <v>27</v>
      </c>
      <c r="D1201" t="s">
        <v>23</v>
      </c>
      <c r="E1201" t="s">
        <v>28</v>
      </c>
      <c r="F1201" t="s">
        <v>29</v>
      </c>
      <c r="G1201" t="s">
        <v>178</v>
      </c>
      <c r="H1201">
        <f t="shared" si="90"/>
        <v>1400</v>
      </c>
      <c r="I1201">
        <v>200</v>
      </c>
      <c r="J1201">
        <v>260</v>
      </c>
      <c r="K1201">
        <v>7</v>
      </c>
      <c r="M1201">
        <v>100</v>
      </c>
      <c r="N1201" t="s">
        <v>25</v>
      </c>
      <c r="O1201">
        <v>1820</v>
      </c>
      <c r="P1201">
        <v>420</v>
      </c>
      <c r="R1201">
        <f t="shared" si="91"/>
        <v>1820</v>
      </c>
      <c r="S1201">
        <f t="shared" si="92"/>
        <v>13</v>
      </c>
      <c r="T1201" t="str">
        <f t="shared" si="93"/>
        <v>Aug</v>
      </c>
      <c r="U1201" t="str">
        <f t="shared" si="94"/>
        <v>2024</v>
      </c>
    </row>
    <row r="1202" spans="1:21" x14ac:dyDescent="0.25">
      <c r="A1202" t="s">
        <v>238</v>
      </c>
      <c r="B1202" t="s">
        <v>75</v>
      </c>
      <c r="C1202" t="s">
        <v>27</v>
      </c>
      <c r="D1202" t="s">
        <v>23</v>
      </c>
      <c r="E1202" t="s">
        <v>17</v>
      </c>
      <c r="F1202" t="s">
        <v>61</v>
      </c>
      <c r="G1202" t="s">
        <v>128</v>
      </c>
      <c r="H1202">
        <f t="shared" si="90"/>
        <v>900</v>
      </c>
      <c r="I1202">
        <v>300</v>
      </c>
      <c r="J1202">
        <v>390</v>
      </c>
      <c r="K1202">
        <v>3</v>
      </c>
      <c r="M1202">
        <v>100</v>
      </c>
      <c r="N1202" t="s">
        <v>25</v>
      </c>
      <c r="O1202">
        <v>1125</v>
      </c>
      <c r="P1202">
        <v>225</v>
      </c>
      <c r="R1202">
        <f t="shared" si="91"/>
        <v>1170</v>
      </c>
      <c r="S1202">
        <f t="shared" si="92"/>
        <v>13</v>
      </c>
      <c r="T1202" t="str">
        <f t="shared" si="93"/>
        <v>Aug</v>
      </c>
      <c r="U1202" t="str">
        <f t="shared" si="94"/>
        <v>2024</v>
      </c>
    </row>
    <row r="1203" spans="1:21" x14ac:dyDescent="0.25">
      <c r="A1203" t="s">
        <v>238</v>
      </c>
      <c r="B1203" t="s">
        <v>73</v>
      </c>
      <c r="C1203" t="s">
        <v>42</v>
      </c>
      <c r="D1203" t="s">
        <v>23</v>
      </c>
      <c r="E1203" t="s">
        <v>17</v>
      </c>
      <c r="F1203" t="s">
        <v>18</v>
      </c>
      <c r="G1203" t="s">
        <v>51</v>
      </c>
      <c r="H1203">
        <f t="shared" si="90"/>
        <v>360</v>
      </c>
      <c r="I1203">
        <v>60</v>
      </c>
      <c r="J1203">
        <v>78</v>
      </c>
      <c r="K1203">
        <v>6</v>
      </c>
      <c r="M1203">
        <v>46.8</v>
      </c>
      <c r="N1203" t="s">
        <v>25</v>
      </c>
      <c r="O1203">
        <v>468</v>
      </c>
      <c r="P1203">
        <v>108</v>
      </c>
      <c r="R1203">
        <f t="shared" si="91"/>
        <v>468</v>
      </c>
      <c r="S1203">
        <f t="shared" si="92"/>
        <v>13</v>
      </c>
      <c r="T1203" t="str">
        <f t="shared" si="93"/>
        <v>Aug</v>
      </c>
      <c r="U1203" t="str">
        <f t="shared" si="94"/>
        <v>2024</v>
      </c>
    </row>
    <row r="1204" spans="1:21" x14ac:dyDescent="0.25">
      <c r="A1204" t="s">
        <v>238</v>
      </c>
      <c r="B1204" t="s">
        <v>26</v>
      </c>
      <c r="C1204" t="s">
        <v>27</v>
      </c>
      <c r="D1204" t="s">
        <v>16</v>
      </c>
      <c r="E1204" t="s">
        <v>28</v>
      </c>
      <c r="F1204" t="s">
        <v>18</v>
      </c>
      <c r="G1204" t="s">
        <v>56</v>
      </c>
      <c r="H1204">
        <f t="shared" si="90"/>
        <v>3300</v>
      </c>
      <c r="I1204">
        <v>550</v>
      </c>
      <c r="J1204">
        <v>715</v>
      </c>
      <c r="K1204">
        <v>6</v>
      </c>
      <c r="M1204">
        <v>100</v>
      </c>
      <c r="N1204" t="s">
        <v>25</v>
      </c>
      <c r="O1204">
        <v>3960</v>
      </c>
      <c r="P1204">
        <v>660</v>
      </c>
      <c r="R1204">
        <f t="shared" si="91"/>
        <v>4290</v>
      </c>
      <c r="S1204">
        <f t="shared" si="92"/>
        <v>13</v>
      </c>
      <c r="T1204" t="str">
        <f t="shared" si="93"/>
        <v>Aug</v>
      </c>
      <c r="U1204" t="str">
        <f t="shared" si="94"/>
        <v>2024</v>
      </c>
    </row>
    <row r="1205" spans="1:21" x14ac:dyDescent="0.25">
      <c r="A1205" t="s">
        <v>239</v>
      </c>
      <c r="B1205" t="s">
        <v>189</v>
      </c>
      <c r="C1205" t="s">
        <v>27</v>
      </c>
      <c r="D1205" t="s">
        <v>16</v>
      </c>
      <c r="E1205" t="s">
        <v>17</v>
      </c>
      <c r="F1205" t="s">
        <v>80</v>
      </c>
      <c r="G1205" t="s">
        <v>81</v>
      </c>
      <c r="H1205">
        <f t="shared" si="90"/>
        <v>10</v>
      </c>
      <c r="I1205">
        <v>10</v>
      </c>
      <c r="J1205">
        <v>13</v>
      </c>
      <c r="K1205">
        <v>1</v>
      </c>
      <c r="M1205">
        <v>0.625</v>
      </c>
      <c r="N1205" t="s">
        <v>25</v>
      </c>
      <c r="O1205">
        <v>12.5</v>
      </c>
      <c r="P1205">
        <v>2.5</v>
      </c>
      <c r="R1205">
        <f t="shared" si="91"/>
        <v>13</v>
      </c>
      <c r="S1205">
        <f t="shared" si="92"/>
        <v>14</v>
      </c>
      <c r="T1205" t="str">
        <f t="shared" si="93"/>
        <v>Aug</v>
      </c>
      <c r="U1205" t="str">
        <f t="shared" si="94"/>
        <v>2024</v>
      </c>
    </row>
    <row r="1206" spans="1:21" x14ac:dyDescent="0.25">
      <c r="A1206" t="s">
        <v>239</v>
      </c>
      <c r="B1206" t="s">
        <v>174</v>
      </c>
      <c r="C1206" t="s">
        <v>27</v>
      </c>
      <c r="D1206" t="s">
        <v>16</v>
      </c>
      <c r="E1206" t="s">
        <v>17</v>
      </c>
      <c r="F1206" t="s">
        <v>18</v>
      </c>
      <c r="G1206" t="s">
        <v>19</v>
      </c>
      <c r="H1206">
        <f t="shared" si="90"/>
        <v>1500</v>
      </c>
      <c r="I1206">
        <v>250</v>
      </c>
      <c r="J1206">
        <v>325</v>
      </c>
      <c r="K1206">
        <v>6</v>
      </c>
      <c r="M1206">
        <v>97.5</v>
      </c>
      <c r="N1206" t="s">
        <v>25</v>
      </c>
      <c r="O1206">
        <v>1950</v>
      </c>
      <c r="P1206">
        <v>450</v>
      </c>
      <c r="R1206">
        <f t="shared" si="91"/>
        <v>1950</v>
      </c>
      <c r="S1206">
        <f t="shared" si="92"/>
        <v>14</v>
      </c>
      <c r="T1206" t="str">
        <f t="shared" si="93"/>
        <v>Aug</v>
      </c>
      <c r="U1206" t="str">
        <f t="shared" si="94"/>
        <v>2024</v>
      </c>
    </row>
    <row r="1207" spans="1:21" x14ac:dyDescent="0.25">
      <c r="A1207" t="s">
        <v>239</v>
      </c>
      <c r="B1207" t="s">
        <v>190</v>
      </c>
      <c r="C1207" t="s">
        <v>22</v>
      </c>
      <c r="D1207" t="s">
        <v>23</v>
      </c>
      <c r="E1207" t="s">
        <v>28</v>
      </c>
      <c r="F1207" t="s">
        <v>45</v>
      </c>
      <c r="G1207" t="s">
        <v>76</v>
      </c>
      <c r="H1207">
        <f t="shared" si="90"/>
        <v>8400</v>
      </c>
      <c r="I1207">
        <v>1200</v>
      </c>
      <c r="J1207">
        <v>1560</v>
      </c>
      <c r="K1207">
        <v>7</v>
      </c>
      <c r="M1207">
        <v>156</v>
      </c>
      <c r="N1207" t="s">
        <v>25</v>
      </c>
      <c r="O1207">
        <v>10500</v>
      </c>
      <c r="P1207">
        <v>2100</v>
      </c>
      <c r="R1207">
        <f t="shared" si="91"/>
        <v>10920</v>
      </c>
      <c r="S1207">
        <f t="shared" si="92"/>
        <v>14</v>
      </c>
      <c r="T1207" t="str">
        <f t="shared" si="93"/>
        <v>Aug</v>
      </c>
      <c r="U1207" t="str">
        <f t="shared" si="94"/>
        <v>2024</v>
      </c>
    </row>
    <row r="1208" spans="1:21" x14ac:dyDescent="0.25">
      <c r="A1208" t="s">
        <v>239</v>
      </c>
      <c r="B1208" t="s">
        <v>171</v>
      </c>
      <c r="C1208" t="s">
        <v>22</v>
      </c>
      <c r="D1208" t="s">
        <v>16</v>
      </c>
      <c r="E1208" t="s">
        <v>28</v>
      </c>
      <c r="F1208" t="s">
        <v>61</v>
      </c>
      <c r="G1208" t="s">
        <v>68</v>
      </c>
      <c r="H1208">
        <f t="shared" si="90"/>
        <v>5400</v>
      </c>
      <c r="I1208">
        <v>1800</v>
      </c>
      <c r="J1208">
        <v>2340</v>
      </c>
      <c r="K1208">
        <v>3</v>
      </c>
      <c r="M1208">
        <v>234</v>
      </c>
      <c r="N1208" t="s">
        <v>20</v>
      </c>
      <c r="O1208">
        <v>7020</v>
      </c>
      <c r="P1208">
        <v>1620</v>
      </c>
      <c r="R1208">
        <f t="shared" si="91"/>
        <v>7020</v>
      </c>
      <c r="S1208">
        <f t="shared" si="92"/>
        <v>14</v>
      </c>
      <c r="T1208" t="str">
        <f t="shared" si="93"/>
        <v>Aug</v>
      </c>
      <c r="U1208" t="str">
        <f t="shared" si="94"/>
        <v>2024</v>
      </c>
    </row>
    <row r="1209" spans="1:21" x14ac:dyDescent="0.25">
      <c r="A1209" t="s">
        <v>239</v>
      </c>
      <c r="B1209" t="s">
        <v>60</v>
      </c>
      <c r="C1209" t="s">
        <v>27</v>
      </c>
      <c r="D1209" t="s">
        <v>16</v>
      </c>
      <c r="E1209" t="s">
        <v>17</v>
      </c>
      <c r="F1209" t="s">
        <v>18</v>
      </c>
      <c r="G1209" t="s">
        <v>121</v>
      </c>
      <c r="H1209">
        <f t="shared" si="90"/>
        <v>55</v>
      </c>
      <c r="I1209">
        <v>55</v>
      </c>
      <c r="J1209">
        <v>72</v>
      </c>
      <c r="K1209">
        <v>1</v>
      </c>
      <c r="M1209">
        <v>5.0049999999999999</v>
      </c>
      <c r="N1209" t="s">
        <v>20</v>
      </c>
      <c r="O1209">
        <v>71.5</v>
      </c>
      <c r="P1209">
        <v>16.5</v>
      </c>
      <c r="R1209">
        <f t="shared" si="91"/>
        <v>72</v>
      </c>
      <c r="S1209">
        <f t="shared" si="92"/>
        <v>14</v>
      </c>
      <c r="T1209" t="str">
        <f t="shared" si="93"/>
        <v>Aug</v>
      </c>
      <c r="U1209" t="str">
        <f t="shared" si="94"/>
        <v>2024</v>
      </c>
    </row>
    <row r="1210" spans="1:21" x14ac:dyDescent="0.25">
      <c r="A1210" t="s">
        <v>239</v>
      </c>
      <c r="B1210" t="s">
        <v>153</v>
      </c>
      <c r="C1210" t="s">
        <v>27</v>
      </c>
      <c r="D1210" t="s">
        <v>23</v>
      </c>
      <c r="E1210" t="s">
        <v>28</v>
      </c>
      <c r="F1210" t="s">
        <v>18</v>
      </c>
      <c r="G1210" t="s">
        <v>100</v>
      </c>
      <c r="H1210">
        <f t="shared" si="90"/>
        <v>160</v>
      </c>
      <c r="I1210">
        <v>40</v>
      </c>
      <c r="J1210">
        <v>52</v>
      </c>
      <c r="K1210">
        <v>4</v>
      </c>
      <c r="M1210">
        <v>24.96</v>
      </c>
      <c r="N1210" t="s">
        <v>20</v>
      </c>
      <c r="O1210">
        <v>208</v>
      </c>
      <c r="P1210">
        <v>48</v>
      </c>
      <c r="R1210">
        <f t="shared" si="91"/>
        <v>208</v>
      </c>
      <c r="S1210">
        <f t="shared" si="92"/>
        <v>14</v>
      </c>
      <c r="T1210" t="str">
        <f t="shared" si="93"/>
        <v>Aug</v>
      </c>
      <c r="U1210" t="str">
        <f t="shared" si="94"/>
        <v>2024</v>
      </c>
    </row>
    <row r="1211" spans="1:21" x14ac:dyDescent="0.25">
      <c r="A1211" t="s">
        <v>239</v>
      </c>
      <c r="B1211" t="s">
        <v>102</v>
      </c>
      <c r="C1211" t="s">
        <v>27</v>
      </c>
      <c r="D1211" t="s">
        <v>16</v>
      </c>
      <c r="E1211" t="s">
        <v>28</v>
      </c>
      <c r="F1211" t="s">
        <v>45</v>
      </c>
      <c r="G1211" t="s">
        <v>67</v>
      </c>
      <c r="H1211">
        <f t="shared" si="90"/>
        <v>10500</v>
      </c>
      <c r="I1211">
        <v>3500</v>
      </c>
      <c r="J1211">
        <v>4550</v>
      </c>
      <c r="K1211">
        <v>3</v>
      </c>
      <c r="M1211">
        <v>455</v>
      </c>
      <c r="N1211" t="s">
        <v>38</v>
      </c>
      <c r="O1211">
        <v>13650</v>
      </c>
      <c r="P1211">
        <v>3150</v>
      </c>
      <c r="R1211">
        <f t="shared" si="91"/>
        <v>13650</v>
      </c>
      <c r="S1211">
        <f t="shared" si="92"/>
        <v>14</v>
      </c>
      <c r="T1211" t="str">
        <f t="shared" si="93"/>
        <v>Aug</v>
      </c>
      <c r="U1211" t="str">
        <f t="shared" si="94"/>
        <v>2024</v>
      </c>
    </row>
    <row r="1212" spans="1:21" x14ac:dyDescent="0.25">
      <c r="A1212" t="s">
        <v>239</v>
      </c>
      <c r="B1212" t="s">
        <v>131</v>
      </c>
      <c r="C1212" t="s">
        <v>27</v>
      </c>
      <c r="D1212" t="s">
        <v>16</v>
      </c>
      <c r="E1212" t="s">
        <v>17</v>
      </c>
      <c r="F1212" t="s">
        <v>29</v>
      </c>
      <c r="G1212" t="s">
        <v>207</v>
      </c>
      <c r="H1212">
        <f t="shared" si="90"/>
        <v>70</v>
      </c>
      <c r="I1212">
        <v>35</v>
      </c>
      <c r="J1212">
        <v>46</v>
      </c>
      <c r="K1212">
        <v>2</v>
      </c>
      <c r="M1212">
        <v>4.0250000000000004</v>
      </c>
      <c r="N1212" t="s">
        <v>25</v>
      </c>
      <c r="O1212">
        <v>80.5</v>
      </c>
      <c r="P1212">
        <v>10.5</v>
      </c>
      <c r="R1212">
        <f t="shared" si="91"/>
        <v>92</v>
      </c>
      <c r="S1212">
        <f t="shared" si="92"/>
        <v>14</v>
      </c>
      <c r="T1212" t="str">
        <f t="shared" si="93"/>
        <v>Aug</v>
      </c>
      <c r="U1212" t="str">
        <f t="shared" si="94"/>
        <v>2024</v>
      </c>
    </row>
    <row r="1213" spans="1:21" x14ac:dyDescent="0.25">
      <c r="A1213" t="s">
        <v>239</v>
      </c>
      <c r="B1213" t="s">
        <v>50</v>
      </c>
      <c r="C1213" t="s">
        <v>27</v>
      </c>
      <c r="D1213" t="s">
        <v>23</v>
      </c>
      <c r="E1213" t="s">
        <v>17</v>
      </c>
      <c r="F1213" t="s">
        <v>18</v>
      </c>
      <c r="G1213" t="s">
        <v>43</v>
      </c>
      <c r="H1213">
        <f t="shared" si="90"/>
        <v>100</v>
      </c>
      <c r="I1213">
        <v>20</v>
      </c>
      <c r="J1213">
        <v>26</v>
      </c>
      <c r="K1213">
        <v>5</v>
      </c>
      <c r="M1213">
        <v>19.5</v>
      </c>
      <c r="N1213" t="s">
        <v>38</v>
      </c>
      <c r="O1213">
        <v>130</v>
      </c>
      <c r="P1213">
        <v>30</v>
      </c>
      <c r="R1213">
        <f t="shared" si="91"/>
        <v>130</v>
      </c>
      <c r="S1213">
        <f t="shared" si="92"/>
        <v>14</v>
      </c>
      <c r="T1213" t="str">
        <f t="shared" si="93"/>
        <v>Aug</v>
      </c>
      <c r="U1213" t="str">
        <f t="shared" si="94"/>
        <v>2024</v>
      </c>
    </row>
    <row r="1214" spans="1:21" x14ac:dyDescent="0.25">
      <c r="A1214" t="s">
        <v>239</v>
      </c>
      <c r="B1214" t="s">
        <v>168</v>
      </c>
      <c r="C1214" t="s">
        <v>27</v>
      </c>
      <c r="D1214" t="s">
        <v>16</v>
      </c>
      <c r="E1214" t="s">
        <v>17</v>
      </c>
      <c r="F1214" t="s">
        <v>18</v>
      </c>
      <c r="G1214" t="s">
        <v>130</v>
      </c>
      <c r="H1214">
        <f t="shared" si="90"/>
        <v>315</v>
      </c>
      <c r="I1214">
        <v>45</v>
      </c>
      <c r="J1214">
        <v>59</v>
      </c>
      <c r="K1214">
        <v>7</v>
      </c>
      <c r="M1214">
        <v>20.475000000000001</v>
      </c>
      <c r="N1214" t="s">
        <v>25</v>
      </c>
      <c r="O1214">
        <v>409.5</v>
      </c>
      <c r="P1214">
        <v>94.5</v>
      </c>
      <c r="R1214">
        <f t="shared" si="91"/>
        <v>413</v>
      </c>
      <c r="S1214">
        <f t="shared" si="92"/>
        <v>14</v>
      </c>
      <c r="T1214" t="str">
        <f t="shared" si="93"/>
        <v>Aug</v>
      </c>
      <c r="U1214" t="str">
        <f t="shared" si="94"/>
        <v>2024</v>
      </c>
    </row>
    <row r="1215" spans="1:21" x14ac:dyDescent="0.25">
      <c r="A1215" t="s">
        <v>239</v>
      </c>
      <c r="B1215" t="s">
        <v>209</v>
      </c>
      <c r="C1215" t="s">
        <v>27</v>
      </c>
      <c r="D1215" t="s">
        <v>23</v>
      </c>
      <c r="E1215" t="s">
        <v>17</v>
      </c>
      <c r="F1215" t="s">
        <v>45</v>
      </c>
      <c r="G1215" t="s">
        <v>106</v>
      </c>
      <c r="H1215">
        <f t="shared" si="90"/>
        <v>24000</v>
      </c>
      <c r="I1215">
        <v>12000</v>
      </c>
      <c r="J1215">
        <v>15600</v>
      </c>
      <c r="K1215">
        <v>2</v>
      </c>
      <c r="M1215">
        <v>2340</v>
      </c>
      <c r="N1215" t="s">
        <v>20</v>
      </c>
      <c r="O1215">
        <v>30000</v>
      </c>
      <c r="P1215">
        <v>6000</v>
      </c>
      <c r="R1215">
        <f t="shared" si="91"/>
        <v>31200</v>
      </c>
      <c r="S1215">
        <f t="shared" si="92"/>
        <v>14</v>
      </c>
      <c r="T1215" t="str">
        <f t="shared" si="93"/>
        <v>Aug</v>
      </c>
      <c r="U1215" t="str">
        <f t="shared" si="94"/>
        <v>2024</v>
      </c>
    </row>
    <row r="1216" spans="1:21" x14ac:dyDescent="0.25">
      <c r="A1216" t="s">
        <v>239</v>
      </c>
      <c r="B1216" t="s">
        <v>191</v>
      </c>
      <c r="C1216" t="s">
        <v>27</v>
      </c>
      <c r="D1216" t="s">
        <v>16</v>
      </c>
      <c r="E1216" t="s">
        <v>17</v>
      </c>
      <c r="F1216" t="s">
        <v>18</v>
      </c>
      <c r="G1216" t="s">
        <v>32</v>
      </c>
      <c r="H1216">
        <f t="shared" si="90"/>
        <v>500</v>
      </c>
      <c r="I1216">
        <v>100</v>
      </c>
      <c r="J1216">
        <v>130</v>
      </c>
      <c r="K1216">
        <v>5</v>
      </c>
      <c r="M1216">
        <v>43.75</v>
      </c>
      <c r="N1216" t="s">
        <v>20</v>
      </c>
      <c r="O1216">
        <v>625</v>
      </c>
      <c r="P1216">
        <v>125</v>
      </c>
      <c r="R1216">
        <f t="shared" si="91"/>
        <v>650</v>
      </c>
      <c r="S1216">
        <f t="shared" si="92"/>
        <v>14</v>
      </c>
      <c r="T1216" t="str">
        <f t="shared" si="93"/>
        <v>Aug</v>
      </c>
      <c r="U1216" t="str">
        <f t="shared" si="94"/>
        <v>2024</v>
      </c>
    </row>
    <row r="1217" spans="1:21" x14ac:dyDescent="0.25">
      <c r="A1217" t="s">
        <v>239</v>
      </c>
      <c r="B1217" t="s">
        <v>111</v>
      </c>
      <c r="C1217" t="s">
        <v>27</v>
      </c>
      <c r="D1217" t="s">
        <v>16</v>
      </c>
      <c r="E1217" t="s">
        <v>17</v>
      </c>
      <c r="F1217" t="s">
        <v>18</v>
      </c>
      <c r="G1217" t="s">
        <v>116</v>
      </c>
      <c r="H1217">
        <f t="shared" si="90"/>
        <v>360</v>
      </c>
      <c r="I1217">
        <v>60</v>
      </c>
      <c r="J1217">
        <v>78</v>
      </c>
      <c r="K1217">
        <v>6</v>
      </c>
      <c r="M1217">
        <v>23.4</v>
      </c>
      <c r="N1217" t="s">
        <v>25</v>
      </c>
      <c r="O1217">
        <v>468</v>
      </c>
      <c r="P1217">
        <v>108</v>
      </c>
      <c r="R1217">
        <f t="shared" si="91"/>
        <v>468</v>
      </c>
      <c r="S1217">
        <f t="shared" si="92"/>
        <v>14</v>
      </c>
      <c r="T1217" t="str">
        <f t="shared" si="93"/>
        <v>Aug</v>
      </c>
      <c r="U1217" t="str">
        <f t="shared" si="94"/>
        <v>2024</v>
      </c>
    </row>
    <row r="1218" spans="1:21" x14ac:dyDescent="0.25">
      <c r="A1218" t="s">
        <v>239</v>
      </c>
      <c r="B1218" t="s">
        <v>171</v>
      </c>
      <c r="C1218" t="s">
        <v>22</v>
      </c>
      <c r="D1218" t="s">
        <v>16</v>
      </c>
      <c r="E1218" t="s">
        <v>28</v>
      </c>
      <c r="F1218" t="s">
        <v>18</v>
      </c>
      <c r="G1218" t="s">
        <v>51</v>
      </c>
      <c r="H1218">
        <f t="shared" si="90"/>
        <v>600</v>
      </c>
      <c r="I1218">
        <v>60</v>
      </c>
      <c r="J1218">
        <v>78</v>
      </c>
      <c r="K1218">
        <v>10</v>
      </c>
      <c r="M1218">
        <v>39</v>
      </c>
      <c r="N1218" t="s">
        <v>25</v>
      </c>
      <c r="O1218">
        <v>780</v>
      </c>
      <c r="P1218">
        <v>180</v>
      </c>
      <c r="R1218">
        <f t="shared" si="91"/>
        <v>780</v>
      </c>
      <c r="S1218">
        <f t="shared" si="92"/>
        <v>14</v>
      </c>
      <c r="T1218" t="str">
        <f t="shared" si="93"/>
        <v>Aug</v>
      </c>
      <c r="U1218" t="str">
        <f t="shared" si="94"/>
        <v>2024</v>
      </c>
    </row>
    <row r="1219" spans="1:21" x14ac:dyDescent="0.25">
      <c r="A1219" t="s">
        <v>239</v>
      </c>
      <c r="B1219" t="s">
        <v>166</v>
      </c>
      <c r="C1219" t="s">
        <v>15</v>
      </c>
      <c r="D1219" t="s">
        <v>16</v>
      </c>
      <c r="E1219" t="s">
        <v>17</v>
      </c>
      <c r="F1219" t="s">
        <v>18</v>
      </c>
      <c r="G1219" t="s">
        <v>121</v>
      </c>
      <c r="H1219">
        <f t="shared" ref="H1219:H1282" si="95">I1219*K1219</f>
        <v>275</v>
      </c>
      <c r="I1219">
        <v>55</v>
      </c>
      <c r="J1219">
        <v>72</v>
      </c>
      <c r="K1219">
        <v>5</v>
      </c>
      <c r="M1219">
        <v>17.1875</v>
      </c>
      <c r="N1219" t="s">
        <v>25</v>
      </c>
      <c r="O1219">
        <v>343.75</v>
      </c>
      <c r="P1219">
        <v>68.75</v>
      </c>
      <c r="R1219">
        <f t="shared" ref="R1219:R1282" si="96">J1219*K1219</f>
        <v>360</v>
      </c>
      <c r="S1219">
        <f t="shared" ref="S1219:S1282" si="97">DAY(A1219)</f>
        <v>14</v>
      </c>
      <c r="T1219" t="str">
        <f t="shared" ref="T1219:T1282" si="98">TEXT(A1219,"mmm")</f>
        <v>Aug</v>
      </c>
      <c r="U1219" t="str">
        <f t="shared" ref="U1219:U1282" si="99">TEXT(A1219,"yyy")</f>
        <v>2024</v>
      </c>
    </row>
    <row r="1220" spans="1:21" x14ac:dyDescent="0.25">
      <c r="A1220" t="s">
        <v>239</v>
      </c>
      <c r="B1220" t="s">
        <v>171</v>
      </c>
      <c r="C1220" t="s">
        <v>22</v>
      </c>
      <c r="D1220" t="s">
        <v>23</v>
      </c>
      <c r="E1220" t="s">
        <v>17</v>
      </c>
      <c r="F1220" t="s">
        <v>18</v>
      </c>
      <c r="G1220" t="s">
        <v>113</v>
      </c>
      <c r="H1220">
        <f t="shared" si="95"/>
        <v>120</v>
      </c>
      <c r="I1220">
        <v>20</v>
      </c>
      <c r="J1220">
        <v>26</v>
      </c>
      <c r="K1220">
        <v>6</v>
      </c>
      <c r="M1220">
        <v>18.72</v>
      </c>
      <c r="N1220" t="s">
        <v>20</v>
      </c>
      <c r="O1220">
        <v>156</v>
      </c>
      <c r="P1220">
        <v>36</v>
      </c>
      <c r="R1220">
        <f t="shared" si="96"/>
        <v>156</v>
      </c>
      <c r="S1220">
        <f t="shared" si="97"/>
        <v>14</v>
      </c>
      <c r="T1220" t="str">
        <f t="shared" si="98"/>
        <v>Aug</v>
      </c>
      <c r="U1220" t="str">
        <f t="shared" si="99"/>
        <v>2024</v>
      </c>
    </row>
    <row r="1221" spans="1:21" x14ac:dyDescent="0.25">
      <c r="A1221" t="s">
        <v>239</v>
      </c>
      <c r="B1221" t="s">
        <v>135</v>
      </c>
      <c r="C1221" t="s">
        <v>27</v>
      </c>
      <c r="D1221" t="s">
        <v>23</v>
      </c>
      <c r="E1221" t="s">
        <v>17</v>
      </c>
      <c r="F1221" t="s">
        <v>45</v>
      </c>
      <c r="G1221" t="s">
        <v>106</v>
      </c>
      <c r="H1221">
        <f t="shared" si="95"/>
        <v>60000</v>
      </c>
      <c r="I1221">
        <v>12000</v>
      </c>
      <c r="J1221">
        <v>15600</v>
      </c>
      <c r="K1221">
        <v>5</v>
      </c>
      <c r="M1221">
        <v>2340</v>
      </c>
      <c r="N1221" t="s">
        <v>20</v>
      </c>
      <c r="O1221">
        <v>72000</v>
      </c>
      <c r="P1221">
        <v>12000</v>
      </c>
      <c r="R1221">
        <f t="shared" si="96"/>
        <v>78000</v>
      </c>
      <c r="S1221">
        <f t="shared" si="97"/>
        <v>14</v>
      </c>
      <c r="T1221" t="str">
        <f t="shared" si="98"/>
        <v>Aug</v>
      </c>
      <c r="U1221" t="str">
        <f t="shared" si="99"/>
        <v>2024</v>
      </c>
    </row>
    <row r="1222" spans="1:21" x14ac:dyDescent="0.25">
      <c r="A1222" t="s">
        <v>239</v>
      </c>
      <c r="B1222" t="s">
        <v>105</v>
      </c>
      <c r="C1222" t="s">
        <v>91</v>
      </c>
      <c r="D1222" t="s">
        <v>16</v>
      </c>
      <c r="E1222" t="s">
        <v>28</v>
      </c>
      <c r="F1222" t="s">
        <v>18</v>
      </c>
      <c r="G1222" t="s">
        <v>43</v>
      </c>
      <c r="H1222">
        <f t="shared" si="95"/>
        <v>120</v>
      </c>
      <c r="I1222">
        <v>20</v>
      </c>
      <c r="J1222">
        <v>26</v>
      </c>
      <c r="K1222">
        <v>6</v>
      </c>
      <c r="M1222">
        <v>15.6</v>
      </c>
      <c r="N1222" t="s">
        <v>38</v>
      </c>
      <c r="O1222">
        <v>156</v>
      </c>
      <c r="P1222">
        <v>36</v>
      </c>
      <c r="R1222">
        <f t="shared" si="96"/>
        <v>156</v>
      </c>
      <c r="S1222">
        <f t="shared" si="97"/>
        <v>14</v>
      </c>
      <c r="T1222" t="str">
        <f t="shared" si="98"/>
        <v>Aug</v>
      </c>
      <c r="U1222" t="str">
        <f t="shared" si="99"/>
        <v>2024</v>
      </c>
    </row>
    <row r="1223" spans="1:21" x14ac:dyDescent="0.25">
      <c r="A1223" t="s">
        <v>239</v>
      </c>
      <c r="B1223" t="s">
        <v>171</v>
      </c>
      <c r="C1223" t="s">
        <v>22</v>
      </c>
      <c r="D1223" t="s">
        <v>16</v>
      </c>
      <c r="E1223" t="s">
        <v>17</v>
      </c>
      <c r="F1223" t="s">
        <v>45</v>
      </c>
      <c r="G1223" t="s">
        <v>78</v>
      </c>
      <c r="H1223">
        <f t="shared" si="95"/>
        <v>162000</v>
      </c>
      <c r="I1223">
        <v>18000</v>
      </c>
      <c r="J1223">
        <v>23400</v>
      </c>
      <c r="K1223">
        <v>9</v>
      </c>
      <c r="M1223">
        <v>3510</v>
      </c>
      <c r="N1223" t="s">
        <v>20</v>
      </c>
      <c r="O1223">
        <v>210600</v>
      </c>
      <c r="P1223">
        <v>48600</v>
      </c>
      <c r="R1223">
        <f t="shared" si="96"/>
        <v>210600</v>
      </c>
      <c r="S1223">
        <f t="shared" si="97"/>
        <v>14</v>
      </c>
      <c r="T1223" t="str">
        <f t="shared" si="98"/>
        <v>Aug</v>
      </c>
      <c r="U1223" t="str">
        <f t="shared" si="99"/>
        <v>2024</v>
      </c>
    </row>
    <row r="1224" spans="1:21" x14ac:dyDescent="0.25">
      <c r="A1224" t="s">
        <v>239</v>
      </c>
      <c r="B1224" t="s">
        <v>194</v>
      </c>
      <c r="C1224" t="s">
        <v>115</v>
      </c>
      <c r="D1224" t="s">
        <v>16</v>
      </c>
      <c r="E1224" t="s">
        <v>17</v>
      </c>
      <c r="F1224" t="s">
        <v>61</v>
      </c>
      <c r="G1224" t="s">
        <v>128</v>
      </c>
      <c r="H1224">
        <f t="shared" si="95"/>
        <v>1200</v>
      </c>
      <c r="I1224">
        <v>300</v>
      </c>
      <c r="J1224">
        <v>390</v>
      </c>
      <c r="K1224">
        <v>4</v>
      </c>
      <c r="M1224">
        <v>78</v>
      </c>
      <c r="N1224" t="s">
        <v>25</v>
      </c>
      <c r="O1224">
        <v>1560</v>
      </c>
      <c r="P1224">
        <v>360</v>
      </c>
      <c r="R1224">
        <f t="shared" si="96"/>
        <v>1560</v>
      </c>
      <c r="S1224">
        <f t="shared" si="97"/>
        <v>14</v>
      </c>
      <c r="T1224" t="str">
        <f t="shared" si="98"/>
        <v>Aug</v>
      </c>
      <c r="U1224" t="str">
        <f t="shared" si="99"/>
        <v>2024</v>
      </c>
    </row>
    <row r="1225" spans="1:21" x14ac:dyDescent="0.25">
      <c r="A1225" t="s">
        <v>239</v>
      </c>
      <c r="B1225" t="s">
        <v>202</v>
      </c>
      <c r="C1225" t="s">
        <v>22</v>
      </c>
      <c r="D1225" t="s">
        <v>16</v>
      </c>
      <c r="E1225" t="s">
        <v>28</v>
      </c>
      <c r="F1225" t="s">
        <v>80</v>
      </c>
      <c r="G1225" t="s">
        <v>212</v>
      </c>
      <c r="H1225">
        <f t="shared" si="95"/>
        <v>100</v>
      </c>
      <c r="I1225">
        <v>20</v>
      </c>
      <c r="J1225">
        <v>26</v>
      </c>
      <c r="K1225">
        <v>5</v>
      </c>
      <c r="M1225">
        <v>6.5</v>
      </c>
      <c r="N1225" t="s">
        <v>25</v>
      </c>
      <c r="O1225">
        <v>130</v>
      </c>
      <c r="P1225">
        <v>30</v>
      </c>
      <c r="R1225">
        <f t="shared" si="96"/>
        <v>130</v>
      </c>
      <c r="S1225">
        <f t="shared" si="97"/>
        <v>14</v>
      </c>
      <c r="T1225" t="str">
        <f t="shared" si="98"/>
        <v>Aug</v>
      </c>
      <c r="U1225" t="str">
        <f t="shared" si="99"/>
        <v>2024</v>
      </c>
    </row>
    <row r="1226" spans="1:21" x14ac:dyDescent="0.25">
      <c r="A1226" t="s">
        <v>240</v>
      </c>
      <c r="B1226" t="s">
        <v>26</v>
      </c>
      <c r="C1226" t="s">
        <v>27</v>
      </c>
      <c r="D1226" t="s">
        <v>16</v>
      </c>
      <c r="E1226" t="s">
        <v>28</v>
      </c>
      <c r="F1226" t="s">
        <v>45</v>
      </c>
      <c r="G1226" t="s">
        <v>76</v>
      </c>
      <c r="H1226">
        <f t="shared" si="95"/>
        <v>6000</v>
      </c>
      <c r="I1226">
        <v>1200</v>
      </c>
      <c r="J1226">
        <v>1560</v>
      </c>
      <c r="K1226">
        <v>5</v>
      </c>
      <c r="M1226">
        <v>156</v>
      </c>
      <c r="N1226" t="s">
        <v>25</v>
      </c>
      <c r="O1226">
        <v>7500</v>
      </c>
      <c r="P1226">
        <v>1500</v>
      </c>
      <c r="R1226">
        <f t="shared" si="96"/>
        <v>7800</v>
      </c>
      <c r="S1226">
        <f t="shared" si="97"/>
        <v>15</v>
      </c>
      <c r="T1226" t="str">
        <f t="shared" si="98"/>
        <v>Aug</v>
      </c>
      <c r="U1226" t="str">
        <f t="shared" si="99"/>
        <v>2024</v>
      </c>
    </row>
    <row r="1227" spans="1:21" x14ac:dyDescent="0.25">
      <c r="A1227" t="s">
        <v>240</v>
      </c>
      <c r="B1227" t="s">
        <v>122</v>
      </c>
      <c r="C1227" t="s">
        <v>27</v>
      </c>
      <c r="D1227" t="s">
        <v>16</v>
      </c>
      <c r="E1227" t="s">
        <v>17</v>
      </c>
      <c r="F1227" t="s">
        <v>29</v>
      </c>
      <c r="G1227" t="s">
        <v>207</v>
      </c>
      <c r="H1227">
        <f t="shared" si="95"/>
        <v>140</v>
      </c>
      <c r="I1227">
        <v>35</v>
      </c>
      <c r="J1227">
        <v>46</v>
      </c>
      <c r="K1227">
        <v>4</v>
      </c>
      <c r="M1227">
        <v>12.74</v>
      </c>
      <c r="N1227" t="s">
        <v>20</v>
      </c>
      <c r="O1227">
        <v>182</v>
      </c>
      <c r="P1227">
        <v>42</v>
      </c>
      <c r="R1227">
        <f t="shared" si="96"/>
        <v>184</v>
      </c>
      <c r="S1227">
        <f t="shared" si="97"/>
        <v>15</v>
      </c>
      <c r="T1227" t="str">
        <f t="shared" si="98"/>
        <v>Aug</v>
      </c>
      <c r="U1227" t="str">
        <f t="shared" si="99"/>
        <v>2024</v>
      </c>
    </row>
    <row r="1228" spans="1:21" x14ac:dyDescent="0.25">
      <c r="A1228" t="s">
        <v>240</v>
      </c>
      <c r="B1228" t="s">
        <v>195</v>
      </c>
      <c r="C1228" t="s">
        <v>115</v>
      </c>
      <c r="D1228" t="s">
        <v>23</v>
      </c>
      <c r="E1228" t="s">
        <v>28</v>
      </c>
      <c r="F1228" t="s">
        <v>48</v>
      </c>
      <c r="G1228" t="s">
        <v>49</v>
      </c>
      <c r="H1228">
        <f t="shared" si="95"/>
        <v>400</v>
      </c>
      <c r="I1228">
        <v>80</v>
      </c>
      <c r="J1228">
        <v>104</v>
      </c>
      <c r="K1228">
        <v>5</v>
      </c>
      <c r="M1228">
        <v>72</v>
      </c>
      <c r="N1228" t="s">
        <v>38</v>
      </c>
      <c r="O1228">
        <v>480</v>
      </c>
      <c r="P1228">
        <v>80</v>
      </c>
      <c r="R1228">
        <f t="shared" si="96"/>
        <v>520</v>
      </c>
      <c r="S1228">
        <f t="shared" si="97"/>
        <v>15</v>
      </c>
      <c r="T1228" t="str">
        <f t="shared" si="98"/>
        <v>Aug</v>
      </c>
      <c r="U1228" t="str">
        <f t="shared" si="99"/>
        <v>2024</v>
      </c>
    </row>
    <row r="1229" spans="1:21" x14ac:dyDescent="0.25">
      <c r="A1229" t="s">
        <v>240</v>
      </c>
      <c r="B1229" t="s">
        <v>109</v>
      </c>
      <c r="C1229" t="s">
        <v>42</v>
      </c>
      <c r="D1229" t="s">
        <v>16</v>
      </c>
      <c r="E1229" t="s">
        <v>17</v>
      </c>
      <c r="F1229" t="s">
        <v>48</v>
      </c>
      <c r="G1229" t="s">
        <v>85</v>
      </c>
      <c r="H1229">
        <f t="shared" si="95"/>
        <v>900</v>
      </c>
      <c r="I1229">
        <v>450</v>
      </c>
      <c r="J1229">
        <v>585</v>
      </c>
      <c r="K1229">
        <v>2</v>
      </c>
      <c r="M1229">
        <v>56.25</v>
      </c>
      <c r="N1229" t="s">
        <v>25</v>
      </c>
      <c r="O1229">
        <v>1125</v>
      </c>
      <c r="P1229">
        <v>225</v>
      </c>
      <c r="R1229">
        <f t="shared" si="96"/>
        <v>1170</v>
      </c>
      <c r="S1229">
        <f t="shared" si="97"/>
        <v>15</v>
      </c>
      <c r="T1229" t="str">
        <f t="shared" si="98"/>
        <v>Aug</v>
      </c>
      <c r="U1229" t="str">
        <f t="shared" si="99"/>
        <v>2024</v>
      </c>
    </row>
    <row r="1230" spans="1:21" x14ac:dyDescent="0.25">
      <c r="A1230" t="s">
        <v>240</v>
      </c>
      <c r="B1230" t="s">
        <v>109</v>
      </c>
      <c r="C1230" t="s">
        <v>42</v>
      </c>
      <c r="D1230" t="s">
        <v>16</v>
      </c>
      <c r="E1230" t="s">
        <v>17</v>
      </c>
      <c r="F1230" t="s">
        <v>18</v>
      </c>
      <c r="G1230" t="s">
        <v>40</v>
      </c>
      <c r="H1230">
        <f t="shared" si="95"/>
        <v>540</v>
      </c>
      <c r="I1230">
        <v>90</v>
      </c>
      <c r="J1230">
        <v>117</v>
      </c>
      <c r="K1230">
        <v>6</v>
      </c>
      <c r="M1230">
        <v>43.47</v>
      </c>
      <c r="N1230" t="s">
        <v>20</v>
      </c>
      <c r="O1230">
        <v>621</v>
      </c>
      <c r="P1230">
        <v>81</v>
      </c>
      <c r="R1230">
        <f t="shared" si="96"/>
        <v>702</v>
      </c>
      <c r="S1230">
        <f t="shared" si="97"/>
        <v>15</v>
      </c>
      <c r="T1230" t="str">
        <f t="shared" si="98"/>
        <v>Aug</v>
      </c>
      <c r="U1230" t="str">
        <f t="shared" si="99"/>
        <v>2024</v>
      </c>
    </row>
    <row r="1231" spans="1:21" x14ac:dyDescent="0.25">
      <c r="A1231" t="s">
        <v>240</v>
      </c>
      <c r="B1231" t="s">
        <v>33</v>
      </c>
      <c r="C1231" t="s">
        <v>15</v>
      </c>
      <c r="D1231" t="s">
        <v>23</v>
      </c>
      <c r="E1231" t="s">
        <v>28</v>
      </c>
      <c r="F1231" t="s">
        <v>18</v>
      </c>
      <c r="G1231" t="s">
        <v>19</v>
      </c>
      <c r="H1231">
        <f t="shared" si="95"/>
        <v>750</v>
      </c>
      <c r="I1231">
        <v>250</v>
      </c>
      <c r="J1231">
        <v>325</v>
      </c>
      <c r="K1231">
        <v>3</v>
      </c>
      <c r="M1231">
        <v>100</v>
      </c>
      <c r="N1231" t="s">
        <v>20</v>
      </c>
      <c r="O1231">
        <v>937.5</v>
      </c>
      <c r="P1231">
        <v>187.5</v>
      </c>
      <c r="R1231">
        <f t="shared" si="96"/>
        <v>975</v>
      </c>
      <c r="S1231">
        <f t="shared" si="97"/>
        <v>15</v>
      </c>
      <c r="T1231" t="str">
        <f t="shared" si="98"/>
        <v>Aug</v>
      </c>
      <c r="U1231" t="str">
        <f t="shared" si="99"/>
        <v>2024</v>
      </c>
    </row>
    <row r="1232" spans="1:21" x14ac:dyDescent="0.25">
      <c r="A1232" t="s">
        <v>240</v>
      </c>
      <c r="B1232" t="s">
        <v>197</v>
      </c>
      <c r="C1232" t="s">
        <v>115</v>
      </c>
      <c r="D1232" t="s">
        <v>16</v>
      </c>
      <c r="E1232" t="s">
        <v>17</v>
      </c>
      <c r="F1232" t="s">
        <v>80</v>
      </c>
      <c r="G1232" t="s">
        <v>89</v>
      </c>
      <c r="H1232">
        <f t="shared" si="95"/>
        <v>60</v>
      </c>
      <c r="I1232">
        <v>15</v>
      </c>
      <c r="J1232">
        <v>20</v>
      </c>
      <c r="K1232">
        <v>4</v>
      </c>
      <c r="M1232">
        <v>7.8</v>
      </c>
      <c r="N1232" t="s">
        <v>38</v>
      </c>
      <c r="O1232">
        <v>78</v>
      </c>
      <c r="P1232">
        <v>18</v>
      </c>
      <c r="R1232">
        <f t="shared" si="96"/>
        <v>80</v>
      </c>
      <c r="S1232">
        <f t="shared" si="97"/>
        <v>15</v>
      </c>
      <c r="T1232" t="str">
        <f t="shared" si="98"/>
        <v>Aug</v>
      </c>
      <c r="U1232" t="str">
        <f t="shared" si="99"/>
        <v>2024</v>
      </c>
    </row>
    <row r="1233" spans="1:21" x14ac:dyDescent="0.25">
      <c r="A1233" t="s">
        <v>240</v>
      </c>
      <c r="B1233" t="s">
        <v>197</v>
      </c>
      <c r="C1233" t="s">
        <v>115</v>
      </c>
      <c r="D1233" t="s">
        <v>23</v>
      </c>
      <c r="E1233" t="s">
        <v>28</v>
      </c>
      <c r="F1233" t="s">
        <v>45</v>
      </c>
      <c r="G1233" t="s">
        <v>58</v>
      </c>
      <c r="H1233">
        <f t="shared" si="95"/>
        <v>150000</v>
      </c>
      <c r="I1233">
        <v>25000</v>
      </c>
      <c r="J1233">
        <v>32500</v>
      </c>
      <c r="K1233">
        <v>6</v>
      </c>
      <c r="M1233">
        <v>4875</v>
      </c>
      <c r="N1233" t="s">
        <v>20</v>
      </c>
      <c r="O1233">
        <v>195000</v>
      </c>
      <c r="P1233">
        <v>45000</v>
      </c>
      <c r="R1233">
        <f t="shared" si="96"/>
        <v>195000</v>
      </c>
      <c r="S1233">
        <f t="shared" si="97"/>
        <v>15</v>
      </c>
      <c r="T1233" t="str">
        <f t="shared" si="98"/>
        <v>Aug</v>
      </c>
      <c r="U1233" t="str">
        <f t="shared" si="99"/>
        <v>2024</v>
      </c>
    </row>
    <row r="1234" spans="1:21" x14ac:dyDescent="0.25">
      <c r="A1234" t="s">
        <v>240</v>
      </c>
      <c r="B1234" t="s">
        <v>203</v>
      </c>
      <c r="C1234" t="s">
        <v>42</v>
      </c>
      <c r="D1234" t="s">
        <v>23</v>
      </c>
      <c r="E1234" t="s">
        <v>28</v>
      </c>
      <c r="F1234" t="s">
        <v>61</v>
      </c>
      <c r="G1234" t="s">
        <v>108</v>
      </c>
      <c r="H1234">
        <f t="shared" si="95"/>
        <v>7500</v>
      </c>
      <c r="I1234">
        <v>1500</v>
      </c>
      <c r="J1234">
        <v>1950</v>
      </c>
      <c r="K1234">
        <v>5</v>
      </c>
      <c r="M1234">
        <v>195</v>
      </c>
      <c r="N1234" t="s">
        <v>20</v>
      </c>
      <c r="O1234">
        <v>9375</v>
      </c>
      <c r="P1234">
        <v>1875</v>
      </c>
      <c r="R1234">
        <f t="shared" si="96"/>
        <v>9750</v>
      </c>
      <c r="S1234">
        <f t="shared" si="97"/>
        <v>15</v>
      </c>
      <c r="T1234" t="str">
        <f t="shared" si="98"/>
        <v>Aug</v>
      </c>
      <c r="U1234" t="str">
        <f t="shared" si="99"/>
        <v>2024</v>
      </c>
    </row>
    <row r="1235" spans="1:21" x14ac:dyDescent="0.25">
      <c r="A1235" t="s">
        <v>240</v>
      </c>
      <c r="B1235" t="s">
        <v>74</v>
      </c>
      <c r="C1235" t="s">
        <v>27</v>
      </c>
      <c r="D1235" t="s">
        <v>16</v>
      </c>
      <c r="E1235" t="s">
        <v>28</v>
      </c>
      <c r="F1235" t="s">
        <v>45</v>
      </c>
      <c r="G1235" t="s">
        <v>76</v>
      </c>
      <c r="H1235">
        <f t="shared" si="95"/>
        <v>1200</v>
      </c>
      <c r="I1235">
        <v>1200</v>
      </c>
      <c r="J1235">
        <v>1560</v>
      </c>
      <c r="K1235">
        <v>1</v>
      </c>
      <c r="M1235">
        <v>150</v>
      </c>
      <c r="N1235" t="s">
        <v>38</v>
      </c>
      <c r="O1235">
        <v>1500</v>
      </c>
      <c r="P1235">
        <v>300</v>
      </c>
      <c r="R1235">
        <f t="shared" si="96"/>
        <v>1560</v>
      </c>
      <c r="S1235">
        <f t="shared" si="97"/>
        <v>15</v>
      </c>
      <c r="T1235" t="str">
        <f t="shared" si="98"/>
        <v>Aug</v>
      </c>
      <c r="U1235" t="str">
        <f t="shared" si="99"/>
        <v>2024</v>
      </c>
    </row>
    <row r="1236" spans="1:21" x14ac:dyDescent="0.25">
      <c r="A1236" t="s">
        <v>240</v>
      </c>
      <c r="B1236" t="s">
        <v>159</v>
      </c>
      <c r="C1236" t="s">
        <v>27</v>
      </c>
      <c r="D1236" t="s">
        <v>16</v>
      </c>
      <c r="E1236" t="s">
        <v>17</v>
      </c>
      <c r="F1236" t="s">
        <v>18</v>
      </c>
      <c r="G1236" t="s">
        <v>32</v>
      </c>
      <c r="H1236">
        <f t="shared" si="95"/>
        <v>400</v>
      </c>
      <c r="I1236">
        <v>100</v>
      </c>
      <c r="J1236">
        <v>130</v>
      </c>
      <c r="K1236">
        <v>4</v>
      </c>
      <c r="M1236">
        <v>24</v>
      </c>
      <c r="N1236" t="s">
        <v>25</v>
      </c>
      <c r="O1236">
        <v>480</v>
      </c>
      <c r="P1236">
        <v>80</v>
      </c>
      <c r="R1236">
        <f t="shared" si="96"/>
        <v>520</v>
      </c>
      <c r="S1236">
        <f t="shared" si="97"/>
        <v>15</v>
      </c>
      <c r="T1236" t="str">
        <f t="shared" si="98"/>
        <v>Aug</v>
      </c>
      <c r="U1236" t="str">
        <f t="shared" si="99"/>
        <v>2024</v>
      </c>
    </row>
    <row r="1237" spans="1:21" x14ac:dyDescent="0.25">
      <c r="A1237" t="s">
        <v>240</v>
      </c>
      <c r="B1237" t="s">
        <v>86</v>
      </c>
      <c r="C1237" t="s">
        <v>22</v>
      </c>
      <c r="D1237" t="s">
        <v>23</v>
      </c>
      <c r="E1237" t="s">
        <v>17</v>
      </c>
      <c r="F1237" t="s">
        <v>61</v>
      </c>
      <c r="G1237" t="s">
        <v>164</v>
      </c>
      <c r="H1237">
        <f t="shared" si="95"/>
        <v>6000</v>
      </c>
      <c r="I1237">
        <v>2000</v>
      </c>
      <c r="J1237">
        <v>2600</v>
      </c>
      <c r="K1237">
        <v>3</v>
      </c>
      <c r="M1237">
        <v>260</v>
      </c>
      <c r="N1237" t="s">
        <v>25</v>
      </c>
      <c r="O1237">
        <v>7500</v>
      </c>
      <c r="P1237">
        <v>1500</v>
      </c>
      <c r="R1237">
        <f t="shared" si="96"/>
        <v>7800</v>
      </c>
      <c r="S1237">
        <f t="shared" si="97"/>
        <v>15</v>
      </c>
      <c r="T1237" t="str">
        <f t="shared" si="98"/>
        <v>Aug</v>
      </c>
      <c r="U1237" t="str">
        <f t="shared" si="99"/>
        <v>2024</v>
      </c>
    </row>
    <row r="1238" spans="1:21" x14ac:dyDescent="0.25">
      <c r="A1238" t="s">
        <v>240</v>
      </c>
      <c r="B1238" t="s">
        <v>166</v>
      </c>
      <c r="C1238" t="s">
        <v>15</v>
      </c>
      <c r="D1238" t="s">
        <v>16</v>
      </c>
      <c r="E1238" t="s">
        <v>17</v>
      </c>
      <c r="F1238" t="s">
        <v>61</v>
      </c>
      <c r="G1238" t="s">
        <v>110</v>
      </c>
      <c r="H1238">
        <f t="shared" si="95"/>
        <v>800</v>
      </c>
      <c r="I1238">
        <v>800</v>
      </c>
      <c r="J1238">
        <v>1040</v>
      </c>
      <c r="K1238">
        <v>1</v>
      </c>
      <c r="M1238">
        <v>50</v>
      </c>
      <c r="N1238" t="s">
        <v>25</v>
      </c>
      <c r="O1238">
        <v>1000</v>
      </c>
      <c r="P1238">
        <v>200</v>
      </c>
      <c r="R1238">
        <f t="shared" si="96"/>
        <v>1040</v>
      </c>
      <c r="S1238">
        <f t="shared" si="97"/>
        <v>15</v>
      </c>
      <c r="T1238" t="str">
        <f t="shared" si="98"/>
        <v>Aug</v>
      </c>
      <c r="U1238" t="str">
        <f t="shared" si="99"/>
        <v>2024</v>
      </c>
    </row>
    <row r="1239" spans="1:21" x14ac:dyDescent="0.25">
      <c r="A1239" t="s">
        <v>240</v>
      </c>
      <c r="B1239" t="s">
        <v>33</v>
      </c>
      <c r="C1239" t="s">
        <v>15</v>
      </c>
      <c r="D1239" t="s">
        <v>16</v>
      </c>
      <c r="E1239" t="s">
        <v>28</v>
      </c>
      <c r="F1239" t="s">
        <v>45</v>
      </c>
      <c r="G1239" t="s">
        <v>92</v>
      </c>
      <c r="H1239">
        <f t="shared" si="95"/>
        <v>2000</v>
      </c>
      <c r="I1239">
        <v>250</v>
      </c>
      <c r="J1239">
        <v>325</v>
      </c>
      <c r="K1239">
        <v>8</v>
      </c>
      <c r="M1239">
        <v>100</v>
      </c>
      <c r="N1239" t="s">
        <v>38</v>
      </c>
      <c r="O1239">
        <v>2600</v>
      </c>
      <c r="P1239">
        <v>600</v>
      </c>
      <c r="R1239">
        <f t="shared" si="96"/>
        <v>2600</v>
      </c>
      <c r="S1239">
        <f t="shared" si="97"/>
        <v>15</v>
      </c>
      <c r="T1239" t="str">
        <f t="shared" si="98"/>
        <v>Aug</v>
      </c>
      <c r="U1239" t="str">
        <f t="shared" si="99"/>
        <v>2024</v>
      </c>
    </row>
    <row r="1240" spans="1:21" x14ac:dyDescent="0.25">
      <c r="A1240" t="s">
        <v>240</v>
      </c>
      <c r="B1240" t="s">
        <v>156</v>
      </c>
      <c r="C1240" t="s">
        <v>53</v>
      </c>
      <c r="D1240" t="s">
        <v>16</v>
      </c>
      <c r="E1240" t="s">
        <v>28</v>
      </c>
      <c r="F1240" t="s">
        <v>18</v>
      </c>
      <c r="G1240" t="s">
        <v>43</v>
      </c>
      <c r="H1240">
        <f t="shared" si="95"/>
        <v>100</v>
      </c>
      <c r="I1240">
        <v>20</v>
      </c>
      <c r="J1240">
        <v>26</v>
      </c>
      <c r="K1240">
        <v>5</v>
      </c>
      <c r="M1240">
        <v>6.25</v>
      </c>
      <c r="N1240" t="s">
        <v>25</v>
      </c>
      <c r="O1240">
        <v>125</v>
      </c>
      <c r="P1240">
        <v>25</v>
      </c>
      <c r="R1240">
        <f t="shared" si="96"/>
        <v>130</v>
      </c>
      <c r="S1240">
        <f t="shared" si="97"/>
        <v>15</v>
      </c>
      <c r="T1240" t="str">
        <f t="shared" si="98"/>
        <v>Aug</v>
      </c>
      <c r="U1240" t="str">
        <f t="shared" si="99"/>
        <v>2024</v>
      </c>
    </row>
    <row r="1241" spans="1:21" x14ac:dyDescent="0.25">
      <c r="A1241" t="s">
        <v>240</v>
      </c>
      <c r="B1241" t="s">
        <v>203</v>
      </c>
      <c r="C1241" t="s">
        <v>42</v>
      </c>
      <c r="D1241" t="s">
        <v>16</v>
      </c>
      <c r="E1241" t="s">
        <v>17</v>
      </c>
      <c r="F1241" t="s">
        <v>45</v>
      </c>
      <c r="G1241" t="s">
        <v>67</v>
      </c>
      <c r="H1241">
        <f t="shared" si="95"/>
        <v>17500</v>
      </c>
      <c r="I1241">
        <v>3500</v>
      </c>
      <c r="J1241">
        <v>4550</v>
      </c>
      <c r="K1241">
        <v>5</v>
      </c>
      <c r="M1241">
        <v>455</v>
      </c>
      <c r="N1241" t="s">
        <v>25</v>
      </c>
      <c r="O1241">
        <v>22750</v>
      </c>
      <c r="P1241">
        <v>5250</v>
      </c>
      <c r="R1241">
        <f t="shared" si="96"/>
        <v>22750</v>
      </c>
      <c r="S1241">
        <f t="shared" si="97"/>
        <v>15</v>
      </c>
      <c r="T1241" t="str">
        <f t="shared" si="98"/>
        <v>Aug</v>
      </c>
      <c r="U1241" t="str">
        <f t="shared" si="99"/>
        <v>2024</v>
      </c>
    </row>
    <row r="1242" spans="1:21" x14ac:dyDescent="0.25">
      <c r="A1242" t="s">
        <v>240</v>
      </c>
      <c r="B1242" t="s">
        <v>198</v>
      </c>
      <c r="C1242" t="s">
        <v>15</v>
      </c>
      <c r="D1242" t="s">
        <v>16</v>
      </c>
      <c r="E1242" t="s">
        <v>28</v>
      </c>
      <c r="F1242" t="s">
        <v>18</v>
      </c>
      <c r="G1242" t="s">
        <v>151</v>
      </c>
      <c r="H1242">
        <f t="shared" si="95"/>
        <v>21</v>
      </c>
      <c r="I1242">
        <v>7</v>
      </c>
      <c r="J1242">
        <v>9</v>
      </c>
      <c r="K1242">
        <v>3</v>
      </c>
      <c r="M1242">
        <v>1.911</v>
      </c>
      <c r="N1242" t="s">
        <v>20</v>
      </c>
      <c r="O1242">
        <v>27.3</v>
      </c>
      <c r="P1242">
        <v>6.3</v>
      </c>
      <c r="R1242">
        <f t="shared" si="96"/>
        <v>27</v>
      </c>
      <c r="S1242">
        <f t="shared" si="97"/>
        <v>15</v>
      </c>
      <c r="T1242" t="str">
        <f t="shared" si="98"/>
        <v>Aug</v>
      </c>
      <c r="U1242" t="str">
        <f t="shared" si="99"/>
        <v>2024</v>
      </c>
    </row>
    <row r="1243" spans="1:21" x14ac:dyDescent="0.25">
      <c r="A1243" t="s">
        <v>240</v>
      </c>
      <c r="B1243" t="s">
        <v>159</v>
      </c>
      <c r="C1243" t="s">
        <v>27</v>
      </c>
      <c r="D1243" t="s">
        <v>16</v>
      </c>
      <c r="E1243" t="s">
        <v>17</v>
      </c>
      <c r="F1243" t="s">
        <v>45</v>
      </c>
      <c r="G1243" t="s">
        <v>46</v>
      </c>
      <c r="H1243">
        <f t="shared" si="95"/>
        <v>110000</v>
      </c>
      <c r="I1243">
        <v>55000</v>
      </c>
      <c r="J1243">
        <v>71500</v>
      </c>
      <c r="K1243">
        <v>2</v>
      </c>
      <c r="M1243">
        <v>10010</v>
      </c>
      <c r="N1243" t="s">
        <v>20</v>
      </c>
      <c r="O1243">
        <v>143000</v>
      </c>
      <c r="P1243">
        <v>33000</v>
      </c>
      <c r="R1243">
        <f t="shared" si="96"/>
        <v>143000</v>
      </c>
      <c r="S1243">
        <f t="shared" si="97"/>
        <v>15</v>
      </c>
      <c r="T1243" t="str">
        <f t="shared" si="98"/>
        <v>Aug</v>
      </c>
      <c r="U1243" t="str">
        <f t="shared" si="99"/>
        <v>2024</v>
      </c>
    </row>
    <row r="1244" spans="1:21" x14ac:dyDescent="0.25">
      <c r="A1244" t="s">
        <v>240</v>
      </c>
      <c r="B1244" t="s">
        <v>125</v>
      </c>
      <c r="C1244" t="s">
        <v>15</v>
      </c>
      <c r="D1244" t="s">
        <v>16</v>
      </c>
      <c r="E1244" t="s">
        <v>28</v>
      </c>
      <c r="F1244" t="s">
        <v>61</v>
      </c>
      <c r="G1244" t="s">
        <v>164</v>
      </c>
      <c r="H1244">
        <f t="shared" si="95"/>
        <v>8000</v>
      </c>
      <c r="I1244">
        <v>2000</v>
      </c>
      <c r="J1244">
        <v>2600</v>
      </c>
      <c r="K1244">
        <v>4</v>
      </c>
      <c r="M1244">
        <v>260</v>
      </c>
      <c r="N1244" t="s">
        <v>20</v>
      </c>
      <c r="O1244">
        <v>10000</v>
      </c>
      <c r="P1244">
        <v>2000</v>
      </c>
      <c r="R1244">
        <f t="shared" si="96"/>
        <v>10400</v>
      </c>
      <c r="S1244">
        <f t="shared" si="97"/>
        <v>15</v>
      </c>
      <c r="T1244" t="str">
        <f t="shared" si="98"/>
        <v>Aug</v>
      </c>
      <c r="U1244" t="str">
        <f t="shared" si="99"/>
        <v>2024</v>
      </c>
    </row>
    <row r="1245" spans="1:21" x14ac:dyDescent="0.25">
      <c r="A1245" t="s">
        <v>240</v>
      </c>
      <c r="B1245" t="s">
        <v>222</v>
      </c>
      <c r="C1245" t="s">
        <v>15</v>
      </c>
      <c r="D1245" t="s">
        <v>16</v>
      </c>
      <c r="E1245" t="s">
        <v>17</v>
      </c>
      <c r="F1245" t="s">
        <v>18</v>
      </c>
      <c r="G1245" t="s">
        <v>113</v>
      </c>
      <c r="H1245">
        <f t="shared" si="95"/>
        <v>140</v>
      </c>
      <c r="I1245">
        <v>20</v>
      </c>
      <c r="J1245">
        <v>26</v>
      </c>
      <c r="K1245">
        <v>7</v>
      </c>
      <c r="M1245">
        <v>8.4</v>
      </c>
      <c r="N1245" t="s">
        <v>25</v>
      </c>
      <c r="O1245">
        <v>168</v>
      </c>
      <c r="P1245">
        <v>28</v>
      </c>
      <c r="R1245">
        <f t="shared" si="96"/>
        <v>182</v>
      </c>
      <c r="S1245">
        <f t="shared" si="97"/>
        <v>15</v>
      </c>
      <c r="T1245" t="str">
        <f t="shared" si="98"/>
        <v>Aug</v>
      </c>
      <c r="U1245" t="str">
        <f t="shared" si="99"/>
        <v>2024</v>
      </c>
    </row>
    <row r="1246" spans="1:21" x14ac:dyDescent="0.25">
      <c r="A1246" t="s">
        <v>240</v>
      </c>
      <c r="B1246" t="s">
        <v>33</v>
      </c>
      <c r="C1246" t="s">
        <v>15</v>
      </c>
      <c r="D1246" t="s">
        <v>16</v>
      </c>
      <c r="E1246" t="s">
        <v>17</v>
      </c>
      <c r="F1246" t="s">
        <v>45</v>
      </c>
      <c r="G1246" t="s">
        <v>54</v>
      </c>
      <c r="H1246">
        <f t="shared" si="95"/>
        <v>4000</v>
      </c>
      <c r="I1246">
        <v>800</v>
      </c>
      <c r="J1246">
        <v>1040</v>
      </c>
      <c r="K1246">
        <v>5</v>
      </c>
      <c r="M1246">
        <v>104</v>
      </c>
      <c r="N1246" t="s">
        <v>25</v>
      </c>
      <c r="O1246">
        <v>5000</v>
      </c>
      <c r="P1246">
        <v>1000</v>
      </c>
      <c r="R1246">
        <f t="shared" si="96"/>
        <v>5200</v>
      </c>
      <c r="S1246">
        <f t="shared" si="97"/>
        <v>15</v>
      </c>
      <c r="T1246" t="str">
        <f t="shared" si="98"/>
        <v>Aug</v>
      </c>
      <c r="U1246" t="str">
        <f t="shared" si="99"/>
        <v>2024</v>
      </c>
    </row>
    <row r="1247" spans="1:21" x14ac:dyDescent="0.25">
      <c r="A1247" t="s">
        <v>240</v>
      </c>
      <c r="B1247" t="s">
        <v>63</v>
      </c>
      <c r="C1247" t="s">
        <v>42</v>
      </c>
      <c r="D1247" t="s">
        <v>16</v>
      </c>
      <c r="E1247" t="s">
        <v>28</v>
      </c>
      <c r="F1247" t="s">
        <v>18</v>
      </c>
      <c r="G1247" t="s">
        <v>32</v>
      </c>
      <c r="H1247">
        <f t="shared" si="95"/>
        <v>900</v>
      </c>
      <c r="I1247">
        <v>100</v>
      </c>
      <c r="J1247">
        <v>130</v>
      </c>
      <c r="K1247">
        <v>9</v>
      </c>
      <c r="M1247">
        <v>58.5</v>
      </c>
      <c r="N1247" t="s">
        <v>25</v>
      </c>
      <c r="O1247">
        <v>1170</v>
      </c>
      <c r="P1247">
        <v>270</v>
      </c>
      <c r="R1247">
        <f t="shared" si="96"/>
        <v>1170</v>
      </c>
      <c r="S1247">
        <f t="shared" si="97"/>
        <v>15</v>
      </c>
      <c r="T1247" t="str">
        <f t="shared" si="98"/>
        <v>Aug</v>
      </c>
      <c r="U1247" t="str">
        <f t="shared" si="99"/>
        <v>2024</v>
      </c>
    </row>
    <row r="1248" spans="1:21" x14ac:dyDescent="0.25">
      <c r="A1248" t="s">
        <v>240</v>
      </c>
      <c r="B1248" t="s">
        <v>98</v>
      </c>
      <c r="C1248" t="s">
        <v>66</v>
      </c>
      <c r="D1248" t="s">
        <v>23</v>
      </c>
      <c r="E1248" t="s">
        <v>17</v>
      </c>
      <c r="F1248" t="s">
        <v>29</v>
      </c>
      <c r="G1248" t="s">
        <v>87</v>
      </c>
      <c r="H1248">
        <f t="shared" si="95"/>
        <v>300</v>
      </c>
      <c r="I1248">
        <v>100</v>
      </c>
      <c r="J1248">
        <v>130</v>
      </c>
      <c r="K1248">
        <v>3</v>
      </c>
      <c r="M1248">
        <v>54</v>
      </c>
      <c r="N1248" t="s">
        <v>38</v>
      </c>
      <c r="O1248">
        <v>360</v>
      </c>
      <c r="P1248">
        <v>60</v>
      </c>
      <c r="R1248">
        <f t="shared" si="96"/>
        <v>390</v>
      </c>
      <c r="S1248">
        <f t="shared" si="97"/>
        <v>15</v>
      </c>
      <c r="T1248" t="str">
        <f t="shared" si="98"/>
        <v>Aug</v>
      </c>
      <c r="U1248" t="str">
        <f t="shared" si="99"/>
        <v>2024</v>
      </c>
    </row>
    <row r="1249" spans="1:21" x14ac:dyDescent="0.25">
      <c r="A1249" t="s">
        <v>240</v>
      </c>
      <c r="B1249" t="s">
        <v>166</v>
      </c>
      <c r="C1249" t="s">
        <v>15</v>
      </c>
      <c r="D1249" t="s">
        <v>23</v>
      </c>
      <c r="E1249" t="s">
        <v>28</v>
      </c>
      <c r="F1249" t="s">
        <v>45</v>
      </c>
      <c r="G1249" t="s">
        <v>76</v>
      </c>
      <c r="H1249">
        <f t="shared" si="95"/>
        <v>3600</v>
      </c>
      <c r="I1249">
        <v>1200</v>
      </c>
      <c r="J1249">
        <v>1560</v>
      </c>
      <c r="K1249">
        <v>3</v>
      </c>
      <c r="M1249">
        <v>156</v>
      </c>
      <c r="N1249" t="s">
        <v>38</v>
      </c>
      <c r="O1249">
        <v>4680</v>
      </c>
      <c r="P1249">
        <v>1080</v>
      </c>
      <c r="R1249">
        <f t="shared" si="96"/>
        <v>4680</v>
      </c>
      <c r="S1249">
        <f t="shared" si="97"/>
        <v>15</v>
      </c>
      <c r="T1249" t="str">
        <f t="shared" si="98"/>
        <v>Aug</v>
      </c>
      <c r="U1249" t="str">
        <f t="shared" si="99"/>
        <v>2024</v>
      </c>
    </row>
    <row r="1250" spans="1:21" x14ac:dyDescent="0.25">
      <c r="A1250" t="s">
        <v>240</v>
      </c>
      <c r="B1250" t="s">
        <v>123</v>
      </c>
      <c r="C1250" t="s">
        <v>15</v>
      </c>
      <c r="D1250" t="s">
        <v>23</v>
      </c>
      <c r="E1250" t="s">
        <v>17</v>
      </c>
      <c r="F1250" t="s">
        <v>18</v>
      </c>
      <c r="G1250" t="s">
        <v>113</v>
      </c>
      <c r="H1250">
        <f t="shared" si="95"/>
        <v>140</v>
      </c>
      <c r="I1250">
        <v>20</v>
      </c>
      <c r="J1250">
        <v>26</v>
      </c>
      <c r="K1250">
        <v>7</v>
      </c>
      <c r="M1250">
        <v>17.5</v>
      </c>
      <c r="N1250" t="s">
        <v>25</v>
      </c>
      <c r="O1250">
        <v>175</v>
      </c>
      <c r="P1250">
        <v>35</v>
      </c>
      <c r="R1250">
        <f t="shared" si="96"/>
        <v>182</v>
      </c>
      <c r="S1250">
        <f t="shared" si="97"/>
        <v>15</v>
      </c>
      <c r="T1250" t="str">
        <f t="shared" si="98"/>
        <v>Aug</v>
      </c>
      <c r="U1250" t="str">
        <f t="shared" si="99"/>
        <v>2024</v>
      </c>
    </row>
    <row r="1251" spans="1:21" x14ac:dyDescent="0.25">
      <c r="A1251" t="s">
        <v>241</v>
      </c>
      <c r="B1251" t="s">
        <v>129</v>
      </c>
      <c r="C1251" t="s">
        <v>27</v>
      </c>
      <c r="D1251" t="s">
        <v>23</v>
      </c>
      <c r="E1251" t="s">
        <v>17</v>
      </c>
      <c r="F1251" t="s">
        <v>18</v>
      </c>
      <c r="G1251" t="s">
        <v>51</v>
      </c>
      <c r="H1251">
        <f t="shared" si="95"/>
        <v>480</v>
      </c>
      <c r="I1251">
        <v>60</v>
      </c>
      <c r="J1251">
        <v>78</v>
      </c>
      <c r="K1251">
        <v>8</v>
      </c>
      <c r="M1251">
        <v>57.6</v>
      </c>
      <c r="N1251" t="s">
        <v>25</v>
      </c>
      <c r="O1251">
        <v>576</v>
      </c>
      <c r="P1251">
        <v>96</v>
      </c>
      <c r="R1251">
        <f t="shared" si="96"/>
        <v>624</v>
      </c>
      <c r="S1251">
        <f t="shared" si="97"/>
        <v>16</v>
      </c>
      <c r="T1251" t="str">
        <f t="shared" si="98"/>
        <v>Aug</v>
      </c>
      <c r="U1251" t="str">
        <f t="shared" si="99"/>
        <v>2024</v>
      </c>
    </row>
    <row r="1252" spans="1:21" x14ac:dyDescent="0.25">
      <c r="A1252" t="s">
        <v>241</v>
      </c>
      <c r="B1252" t="s">
        <v>109</v>
      </c>
      <c r="C1252" t="s">
        <v>42</v>
      </c>
      <c r="D1252" t="s">
        <v>23</v>
      </c>
      <c r="E1252" t="s">
        <v>17</v>
      </c>
      <c r="F1252" t="s">
        <v>29</v>
      </c>
      <c r="G1252" t="s">
        <v>169</v>
      </c>
      <c r="H1252">
        <f t="shared" si="95"/>
        <v>175</v>
      </c>
      <c r="I1252">
        <v>25</v>
      </c>
      <c r="J1252">
        <v>33</v>
      </c>
      <c r="K1252">
        <v>7</v>
      </c>
      <c r="M1252">
        <v>22.75</v>
      </c>
      <c r="N1252" t="s">
        <v>25</v>
      </c>
      <c r="O1252">
        <v>227.5</v>
      </c>
      <c r="P1252">
        <v>52.5</v>
      </c>
      <c r="R1252">
        <f t="shared" si="96"/>
        <v>231</v>
      </c>
      <c r="S1252">
        <f t="shared" si="97"/>
        <v>16</v>
      </c>
      <c r="T1252" t="str">
        <f t="shared" si="98"/>
        <v>Aug</v>
      </c>
      <c r="U1252" t="str">
        <f t="shared" si="99"/>
        <v>2024</v>
      </c>
    </row>
    <row r="1253" spans="1:21" x14ac:dyDescent="0.25">
      <c r="A1253" t="s">
        <v>241</v>
      </c>
      <c r="B1253" t="s">
        <v>145</v>
      </c>
      <c r="C1253" t="s">
        <v>27</v>
      </c>
      <c r="D1253" t="s">
        <v>16</v>
      </c>
      <c r="E1253" t="s">
        <v>17</v>
      </c>
      <c r="F1253" t="s">
        <v>48</v>
      </c>
      <c r="G1253" t="s">
        <v>172</v>
      </c>
      <c r="H1253">
        <f t="shared" si="95"/>
        <v>1800</v>
      </c>
      <c r="I1253">
        <v>300</v>
      </c>
      <c r="J1253">
        <v>390</v>
      </c>
      <c r="K1253">
        <v>6</v>
      </c>
      <c r="M1253">
        <v>100</v>
      </c>
      <c r="N1253" t="s">
        <v>38</v>
      </c>
      <c r="O1253">
        <v>2340</v>
      </c>
      <c r="P1253">
        <v>540</v>
      </c>
      <c r="R1253">
        <f t="shared" si="96"/>
        <v>2340</v>
      </c>
      <c r="S1253">
        <f t="shared" si="97"/>
        <v>16</v>
      </c>
      <c r="T1253" t="str">
        <f t="shared" si="98"/>
        <v>Aug</v>
      </c>
      <c r="U1253" t="str">
        <f t="shared" si="99"/>
        <v>2024</v>
      </c>
    </row>
    <row r="1254" spans="1:21" x14ac:dyDescent="0.25">
      <c r="A1254" t="s">
        <v>241</v>
      </c>
      <c r="B1254" t="s">
        <v>14</v>
      </c>
      <c r="C1254" t="s">
        <v>15</v>
      </c>
      <c r="D1254" t="s">
        <v>16</v>
      </c>
      <c r="E1254" t="s">
        <v>17</v>
      </c>
      <c r="F1254" t="s">
        <v>18</v>
      </c>
      <c r="G1254" t="s">
        <v>130</v>
      </c>
      <c r="H1254">
        <f t="shared" si="95"/>
        <v>360</v>
      </c>
      <c r="I1254">
        <v>45</v>
      </c>
      <c r="J1254">
        <v>59</v>
      </c>
      <c r="K1254">
        <v>8</v>
      </c>
      <c r="M1254">
        <v>22.5</v>
      </c>
      <c r="N1254" t="s">
        <v>25</v>
      </c>
      <c r="O1254">
        <v>450</v>
      </c>
      <c r="P1254">
        <v>90</v>
      </c>
      <c r="R1254">
        <f t="shared" si="96"/>
        <v>472</v>
      </c>
      <c r="S1254">
        <f t="shared" si="97"/>
        <v>16</v>
      </c>
      <c r="T1254" t="str">
        <f t="shared" si="98"/>
        <v>Aug</v>
      </c>
      <c r="U1254" t="str">
        <f t="shared" si="99"/>
        <v>2024</v>
      </c>
    </row>
    <row r="1255" spans="1:21" x14ac:dyDescent="0.25">
      <c r="A1255" t="s">
        <v>241</v>
      </c>
      <c r="B1255" t="s">
        <v>157</v>
      </c>
      <c r="C1255" t="s">
        <v>15</v>
      </c>
      <c r="D1255" t="s">
        <v>16</v>
      </c>
      <c r="E1255" t="s">
        <v>17</v>
      </c>
      <c r="F1255" t="s">
        <v>18</v>
      </c>
      <c r="G1255" t="s">
        <v>40</v>
      </c>
      <c r="H1255">
        <f t="shared" si="95"/>
        <v>810</v>
      </c>
      <c r="I1255">
        <v>90</v>
      </c>
      <c r="J1255">
        <v>117</v>
      </c>
      <c r="K1255">
        <v>9</v>
      </c>
      <c r="M1255">
        <v>52.65</v>
      </c>
      <c r="N1255" t="s">
        <v>25</v>
      </c>
      <c r="O1255">
        <v>1053</v>
      </c>
      <c r="P1255">
        <v>243</v>
      </c>
      <c r="R1255">
        <f t="shared" si="96"/>
        <v>1053</v>
      </c>
      <c r="S1255">
        <f t="shared" si="97"/>
        <v>16</v>
      </c>
      <c r="T1255" t="str">
        <f t="shared" si="98"/>
        <v>Aug</v>
      </c>
      <c r="U1255" t="str">
        <f t="shared" si="99"/>
        <v>2024</v>
      </c>
    </row>
    <row r="1256" spans="1:21" x14ac:dyDescent="0.25">
      <c r="A1256" t="s">
        <v>241</v>
      </c>
      <c r="B1256" t="s">
        <v>140</v>
      </c>
      <c r="C1256" t="s">
        <v>27</v>
      </c>
      <c r="D1256" t="s">
        <v>16</v>
      </c>
      <c r="E1256" t="s">
        <v>17</v>
      </c>
      <c r="F1256" t="s">
        <v>18</v>
      </c>
      <c r="G1256" t="s">
        <v>121</v>
      </c>
      <c r="H1256">
        <f t="shared" si="95"/>
        <v>330</v>
      </c>
      <c r="I1256">
        <v>55</v>
      </c>
      <c r="J1256">
        <v>72</v>
      </c>
      <c r="K1256">
        <v>6</v>
      </c>
      <c r="M1256">
        <v>21.45</v>
      </c>
      <c r="N1256" t="s">
        <v>25</v>
      </c>
      <c r="O1256">
        <v>429</v>
      </c>
      <c r="P1256">
        <v>99</v>
      </c>
      <c r="R1256">
        <f t="shared" si="96"/>
        <v>432</v>
      </c>
      <c r="S1256">
        <f t="shared" si="97"/>
        <v>16</v>
      </c>
      <c r="T1256" t="str">
        <f t="shared" si="98"/>
        <v>Aug</v>
      </c>
      <c r="U1256" t="str">
        <f t="shared" si="99"/>
        <v>2024</v>
      </c>
    </row>
    <row r="1257" spans="1:21" x14ac:dyDescent="0.25">
      <c r="A1257" t="s">
        <v>241</v>
      </c>
      <c r="B1257" t="s">
        <v>191</v>
      </c>
      <c r="C1257" t="s">
        <v>27</v>
      </c>
      <c r="D1257" t="s">
        <v>16</v>
      </c>
      <c r="E1257" t="s">
        <v>28</v>
      </c>
      <c r="F1257" t="s">
        <v>45</v>
      </c>
      <c r="G1257" t="s">
        <v>46</v>
      </c>
      <c r="H1257">
        <f t="shared" si="95"/>
        <v>220000</v>
      </c>
      <c r="I1257">
        <v>55000</v>
      </c>
      <c r="J1257">
        <v>71500</v>
      </c>
      <c r="K1257">
        <v>4</v>
      </c>
      <c r="M1257">
        <v>10725</v>
      </c>
      <c r="N1257" t="s">
        <v>20</v>
      </c>
      <c r="O1257">
        <v>286000</v>
      </c>
      <c r="P1257">
        <v>66000</v>
      </c>
      <c r="R1257">
        <f t="shared" si="96"/>
        <v>286000</v>
      </c>
      <c r="S1257">
        <f t="shared" si="97"/>
        <v>16</v>
      </c>
      <c r="T1257" t="str">
        <f t="shared" si="98"/>
        <v>Aug</v>
      </c>
      <c r="U1257" t="str">
        <f t="shared" si="99"/>
        <v>2024</v>
      </c>
    </row>
    <row r="1258" spans="1:21" x14ac:dyDescent="0.25">
      <c r="A1258" t="s">
        <v>241</v>
      </c>
      <c r="B1258" t="s">
        <v>70</v>
      </c>
      <c r="C1258" t="s">
        <v>53</v>
      </c>
      <c r="D1258" t="s">
        <v>23</v>
      </c>
      <c r="E1258" t="s">
        <v>28</v>
      </c>
      <c r="F1258" t="s">
        <v>18</v>
      </c>
      <c r="G1258" t="s">
        <v>19</v>
      </c>
      <c r="H1258">
        <f t="shared" si="95"/>
        <v>1750</v>
      </c>
      <c r="I1258">
        <v>250</v>
      </c>
      <c r="J1258">
        <v>325</v>
      </c>
      <c r="K1258">
        <v>7</v>
      </c>
      <c r="M1258">
        <v>100</v>
      </c>
      <c r="N1258" t="s">
        <v>20</v>
      </c>
      <c r="O1258">
        <v>2275</v>
      </c>
      <c r="P1258">
        <v>525</v>
      </c>
      <c r="R1258">
        <f t="shared" si="96"/>
        <v>2275</v>
      </c>
      <c r="S1258">
        <f t="shared" si="97"/>
        <v>16</v>
      </c>
      <c r="T1258" t="str">
        <f t="shared" si="98"/>
        <v>Aug</v>
      </c>
      <c r="U1258" t="str">
        <f t="shared" si="99"/>
        <v>2024</v>
      </c>
    </row>
    <row r="1259" spans="1:21" x14ac:dyDescent="0.25">
      <c r="A1259" t="s">
        <v>241</v>
      </c>
      <c r="B1259" t="s">
        <v>179</v>
      </c>
      <c r="C1259" t="s">
        <v>27</v>
      </c>
      <c r="D1259" t="s">
        <v>23</v>
      </c>
      <c r="E1259" t="s">
        <v>17</v>
      </c>
      <c r="F1259" t="s">
        <v>18</v>
      </c>
      <c r="G1259" t="s">
        <v>130</v>
      </c>
      <c r="H1259">
        <f t="shared" si="95"/>
        <v>360</v>
      </c>
      <c r="I1259">
        <v>45</v>
      </c>
      <c r="J1259">
        <v>59</v>
      </c>
      <c r="K1259">
        <v>8</v>
      </c>
      <c r="M1259">
        <v>54</v>
      </c>
      <c r="N1259" t="s">
        <v>20</v>
      </c>
      <c r="O1259">
        <v>450</v>
      </c>
      <c r="P1259">
        <v>90</v>
      </c>
      <c r="R1259">
        <f t="shared" si="96"/>
        <v>472</v>
      </c>
      <c r="S1259">
        <f t="shared" si="97"/>
        <v>16</v>
      </c>
      <c r="T1259" t="str">
        <f t="shared" si="98"/>
        <v>Aug</v>
      </c>
      <c r="U1259" t="str">
        <f t="shared" si="99"/>
        <v>2024</v>
      </c>
    </row>
    <row r="1260" spans="1:21" x14ac:dyDescent="0.25">
      <c r="A1260" t="s">
        <v>241</v>
      </c>
      <c r="B1260" t="s">
        <v>114</v>
      </c>
      <c r="C1260" t="s">
        <v>115</v>
      </c>
      <c r="D1260" t="s">
        <v>23</v>
      </c>
      <c r="E1260" t="s">
        <v>28</v>
      </c>
      <c r="F1260" t="s">
        <v>18</v>
      </c>
      <c r="G1260" t="s">
        <v>130</v>
      </c>
      <c r="H1260">
        <f t="shared" si="95"/>
        <v>135</v>
      </c>
      <c r="I1260">
        <v>45</v>
      </c>
      <c r="J1260">
        <v>59</v>
      </c>
      <c r="K1260">
        <v>3</v>
      </c>
      <c r="M1260">
        <v>20.25</v>
      </c>
      <c r="N1260" t="s">
        <v>20</v>
      </c>
      <c r="O1260">
        <v>168.75</v>
      </c>
      <c r="P1260">
        <v>33.75</v>
      </c>
      <c r="R1260">
        <f t="shared" si="96"/>
        <v>177</v>
      </c>
      <c r="S1260">
        <f t="shared" si="97"/>
        <v>16</v>
      </c>
      <c r="T1260" t="str">
        <f t="shared" si="98"/>
        <v>Aug</v>
      </c>
      <c r="U1260" t="str">
        <f t="shared" si="99"/>
        <v>2024</v>
      </c>
    </row>
    <row r="1261" spans="1:21" x14ac:dyDescent="0.25">
      <c r="A1261" t="s">
        <v>241</v>
      </c>
      <c r="B1261" t="s">
        <v>107</v>
      </c>
      <c r="C1261" t="s">
        <v>27</v>
      </c>
      <c r="D1261" t="s">
        <v>23</v>
      </c>
      <c r="E1261" t="s">
        <v>17</v>
      </c>
      <c r="F1261" t="s">
        <v>45</v>
      </c>
      <c r="G1261" t="s">
        <v>92</v>
      </c>
      <c r="H1261">
        <f t="shared" si="95"/>
        <v>1500</v>
      </c>
      <c r="I1261">
        <v>250</v>
      </c>
      <c r="J1261">
        <v>325</v>
      </c>
      <c r="K1261">
        <v>6</v>
      </c>
      <c r="M1261">
        <v>100</v>
      </c>
      <c r="N1261" t="s">
        <v>20</v>
      </c>
      <c r="O1261">
        <v>1950</v>
      </c>
      <c r="P1261">
        <v>450</v>
      </c>
      <c r="R1261">
        <f t="shared" si="96"/>
        <v>1950</v>
      </c>
      <c r="S1261">
        <f t="shared" si="97"/>
        <v>16</v>
      </c>
      <c r="T1261" t="str">
        <f t="shared" si="98"/>
        <v>Aug</v>
      </c>
      <c r="U1261" t="str">
        <f t="shared" si="99"/>
        <v>2024</v>
      </c>
    </row>
    <row r="1262" spans="1:21" x14ac:dyDescent="0.25">
      <c r="A1262" t="s">
        <v>241</v>
      </c>
      <c r="B1262" t="s">
        <v>123</v>
      </c>
      <c r="C1262" t="s">
        <v>15</v>
      </c>
      <c r="D1262" t="s">
        <v>16</v>
      </c>
      <c r="E1262" t="s">
        <v>17</v>
      </c>
      <c r="F1262" t="s">
        <v>29</v>
      </c>
      <c r="G1262" t="s">
        <v>169</v>
      </c>
      <c r="H1262">
        <f t="shared" si="95"/>
        <v>100</v>
      </c>
      <c r="I1262">
        <v>25</v>
      </c>
      <c r="J1262">
        <v>33</v>
      </c>
      <c r="K1262">
        <v>4</v>
      </c>
      <c r="M1262">
        <v>6.5</v>
      </c>
      <c r="N1262" t="s">
        <v>25</v>
      </c>
      <c r="O1262">
        <v>130</v>
      </c>
      <c r="P1262">
        <v>30</v>
      </c>
      <c r="R1262">
        <f t="shared" si="96"/>
        <v>132</v>
      </c>
      <c r="S1262">
        <f t="shared" si="97"/>
        <v>16</v>
      </c>
      <c r="T1262" t="str">
        <f t="shared" si="98"/>
        <v>Aug</v>
      </c>
      <c r="U1262" t="str">
        <f t="shared" si="99"/>
        <v>2024</v>
      </c>
    </row>
    <row r="1263" spans="1:21" x14ac:dyDescent="0.25">
      <c r="A1263" t="s">
        <v>241</v>
      </c>
      <c r="B1263" t="s">
        <v>131</v>
      </c>
      <c r="C1263" t="s">
        <v>27</v>
      </c>
      <c r="D1263" t="s">
        <v>16</v>
      </c>
      <c r="E1263" t="s">
        <v>17</v>
      </c>
      <c r="F1263" t="s">
        <v>18</v>
      </c>
      <c r="G1263" t="s">
        <v>40</v>
      </c>
      <c r="H1263">
        <f t="shared" si="95"/>
        <v>630</v>
      </c>
      <c r="I1263">
        <v>90</v>
      </c>
      <c r="J1263">
        <v>117</v>
      </c>
      <c r="K1263">
        <v>7</v>
      </c>
      <c r="M1263">
        <v>40.950000000000003</v>
      </c>
      <c r="N1263" t="s">
        <v>25</v>
      </c>
      <c r="O1263">
        <v>819</v>
      </c>
      <c r="P1263">
        <v>189</v>
      </c>
      <c r="R1263">
        <f t="shared" si="96"/>
        <v>819</v>
      </c>
      <c r="S1263">
        <f t="shared" si="97"/>
        <v>16</v>
      </c>
      <c r="T1263" t="str">
        <f t="shared" si="98"/>
        <v>Aug</v>
      </c>
      <c r="U1263" t="str">
        <f t="shared" si="99"/>
        <v>2024</v>
      </c>
    </row>
    <row r="1264" spans="1:21" x14ac:dyDescent="0.25">
      <c r="A1264" t="s">
        <v>241</v>
      </c>
      <c r="B1264" t="s">
        <v>136</v>
      </c>
      <c r="C1264" t="s">
        <v>15</v>
      </c>
      <c r="D1264" t="s">
        <v>16</v>
      </c>
      <c r="E1264" t="s">
        <v>17</v>
      </c>
      <c r="F1264" t="s">
        <v>18</v>
      </c>
      <c r="G1264" t="s">
        <v>51</v>
      </c>
      <c r="H1264">
        <f t="shared" si="95"/>
        <v>480</v>
      </c>
      <c r="I1264">
        <v>60</v>
      </c>
      <c r="J1264">
        <v>78</v>
      </c>
      <c r="K1264">
        <v>8</v>
      </c>
      <c r="M1264">
        <v>27.6</v>
      </c>
      <c r="N1264" t="s">
        <v>25</v>
      </c>
      <c r="O1264">
        <v>552</v>
      </c>
      <c r="P1264">
        <v>72</v>
      </c>
      <c r="R1264">
        <f t="shared" si="96"/>
        <v>624</v>
      </c>
      <c r="S1264">
        <f t="shared" si="97"/>
        <v>16</v>
      </c>
      <c r="T1264" t="str">
        <f t="shared" si="98"/>
        <v>Aug</v>
      </c>
      <c r="U1264" t="str">
        <f t="shared" si="99"/>
        <v>2024</v>
      </c>
    </row>
    <row r="1265" spans="1:21" x14ac:dyDescent="0.25">
      <c r="A1265" t="s">
        <v>241</v>
      </c>
      <c r="B1265" t="s">
        <v>203</v>
      </c>
      <c r="C1265" t="s">
        <v>42</v>
      </c>
      <c r="D1265" t="s">
        <v>16</v>
      </c>
      <c r="E1265" t="s">
        <v>17</v>
      </c>
      <c r="F1265" t="s">
        <v>45</v>
      </c>
      <c r="G1265" t="s">
        <v>71</v>
      </c>
      <c r="H1265">
        <f t="shared" si="95"/>
        <v>15400</v>
      </c>
      <c r="I1265">
        <v>2200</v>
      </c>
      <c r="J1265">
        <v>2860</v>
      </c>
      <c r="K1265">
        <v>7</v>
      </c>
      <c r="M1265">
        <v>286</v>
      </c>
      <c r="N1265" t="s">
        <v>20</v>
      </c>
      <c r="O1265">
        <v>18480</v>
      </c>
      <c r="P1265">
        <v>3080</v>
      </c>
      <c r="R1265">
        <f t="shared" si="96"/>
        <v>20020</v>
      </c>
      <c r="S1265">
        <f t="shared" si="97"/>
        <v>16</v>
      </c>
      <c r="T1265" t="str">
        <f t="shared" si="98"/>
        <v>Aug</v>
      </c>
      <c r="U1265" t="str">
        <f t="shared" si="99"/>
        <v>2024</v>
      </c>
    </row>
    <row r="1266" spans="1:21" x14ac:dyDescent="0.25">
      <c r="A1266" t="s">
        <v>241</v>
      </c>
      <c r="B1266" t="s">
        <v>137</v>
      </c>
      <c r="C1266" t="s">
        <v>15</v>
      </c>
      <c r="D1266" t="s">
        <v>16</v>
      </c>
      <c r="E1266" t="s">
        <v>17</v>
      </c>
      <c r="F1266" t="s">
        <v>18</v>
      </c>
      <c r="G1266" t="s">
        <v>51</v>
      </c>
      <c r="H1266">
        <f t="shared" si="95"/>
        <v>420</v>
      </c>
      <c r="I1266">
        <v>60</v>
      </c>
      <c r="J1266">
        <v>78</v>
      </c>
      <c r="K1266">
        <v>7</v>
      </c>
      <c r="M1266">
        <v>38.22</v>
      </c>
      <c r="N1266" t="s">
        <v>20</v>
      </c>
      <c r="O1266">
        <v>546</v>
      </c>
      <c r="P1266">
        <v>126</v>
      </c>
      <c r="R1266">
        <f t="shared" si="96"/>
        <v>546</v>
      </c>
      <c r="S1266">
        <f t="shared" si="97"/>
        <v>16</v>
      </c>
      <c r="T1266" t="str">
        <f t="shared" si="98"/>
        <v>Aug</v>
      </c>
      <c r="U1266" t="str">
        <f t="shared" si="99"/>
        <v>2024</v>
      </c>
    </row>
    <row r="1267" spans="1:21" x14ac:dyDescent="0.25">
      <c r="A1267" t="s">
        <v>241</v>
      </c>
      <c r="B1267" t="s">
        <v>194</v>
      </c>
      <c r="C1267" t="s">
        <v>115</v>
      </c>
      <c r="D1267" t="s">
        <v>16</v>
      </c>
      <c r="E1267" t="s">
        <v>28</v>
      </c>
      <c r="F1267" t="s">
        <v>18</v>
      </c>
      <c r="G1267" t="s">
        <v>113</v>
      </c>
      <c r="H1267">
        <f t="shared" si="95"/>
        <v>60</v>
      </c>
      <c r="I1267">
        <v>20</v>
      </c>
      <c r="J1267">
        <v>26</v>
      </c>
      <c r="K1267">
        <v>3</v>
      </c>
      <c r="M1267">
        <v>3.9</v>
      </c>
      <c r="N1267" t="s">
        <v>25</v>
      </c>
      <c r="O1267">
        <v>78</v>
      </c>
      <c r="P1267">
        <v>18</v>
      </c>
      <c r="R1267">
        <f t="shared" si="96"/>
        <v>78</v>
      </c>
      <c r="S1267">
        <f t="shared" si="97"/>
        <v>16</v>
      </c>
      <c r="T1267" t="str">
        <f t="shared" si="98"/>
        <v>Aug</v>
      </c>
      <c r="U1267" t="str">
        <f t="shared" si="99"/>
        <v>2024</v>
      </c>
    </row>
    <row r="1268" spans="1:21" x14ac:dyDescent="0.25">
      <c r="A1268" t="s">
        <v>241</v>
      </c>
      <c r="B1268" t="s">
        <v>216</v>
      </c>
      <c r="C1268" t="s">
        <v>27</v>
      </c>
      <c r="D1268" t="s">
        <v>23</v>
      </c>
      <c r="E1268" t="s">
        <v>28</v>
      </c>
      <c r="F1268" t="s">
        <v>48</v>
      </c>
      <c r="G1268" t="s">
        <v>167</v>
      </c>
      <c r="H1268">
        <f t="shared" si="95"/>
        <v>380</v>
      </c>
      <c r="I1268">
        <v>95</v>
      </c>
      <c r="J1268">
        <v>124</v>
      </c>
      <c r="K1268">
        <v>4</v>
      </c>
      <c r="M1268">
        <v>47.5</v>
      </c>
      <c r="N1268" t="s">
        <v>25</v>
      </c>
      <c r="O1268">
        <v>475</v>
      </c>
      <c r="P1268">
        <v>95</v>
      </c>
      <c r="R1268">
        <f t="shared" si="96"/>
        <v>496</v>
      </c>
      <c r="S1268">
        <f t="shared" si="97"/>
        <v>16</v>
      </c>
      <c r="T1268" t="str">
        <f t="shared" si="98"/>
        <v>Aug</v>
      </c>
      <c r="U1268" t="str">
        <f t="shared" si="99"/>
        <v>2024</v>
      </c>
    </row>
    <row r="1269" spans="1:21" x14ac:dyDescent="0.25">
      <c r="A1269" t="s">
        <v>241</v>
      </c>
      <c r="B1269" t="s">
        <v>93</v>
      </c>
      <c r="C1269" t="s">
        <v>42</v>
      </c>
      <c r="D1269" t="s">
        <v>23</v>
      </c>
      <c r="E1269" t="s">
        <v>17</v>
      </c>
      <c r="F1269" t="s">
        <v>18</v>
      </c>
      <c r="G1269" t="s">
        <v>64</v>
      </c>
      <c r="H1269">
        <f t="shared" si="95"/>
        <v>280</v>
      </c>
      <c r="I1269">
        <v>140</v>
      </c>
      <c r="J1269">
        <v>182</v>
      </c>
      <c r="K1269">
        <v>2</v>
      </c>
      <c r="M1269">
        <v>35</v>
      </c>
      <c r="N1269" t="s">
        <v>25</v>
      </c>
      <c r="O1269">
        <v>350</v>
      </c>
      <c r="P1269">
        <v>70</v>
      </c>
      <c r="R1269">
        <f t="shared" si="96"/>
        <v>364</v>
      </c>
      <c r="S1269">
        <f t="shared" si="97"/>
        <v>16</v>
      </c>
      <c r="T1269" t="str">
        <f t="shared" si="98"/>
        <v>Aug</v>
      </c>
      <c r="U1269" t="str">
        <f t="shared" si="99"/>
        <v>2024</v>
      </c>
    </row>
    <row r="1270" spans="1:21" x14ac:dyDescent="0.25">
      <c r="A1270" t="s">
        <v>241</v>
      </c>
      <c r="B1270" t="s">
        <v>153</v>
      </c>
      <c r="C1270" t="s">
        <v>27</v>
      </c>
      <c r="D1270" t="s">
        <v>23</v>
      </c>
      <c r="E1270" t="s">
        <v>28</v>
      </c>
      <c r="F1270" t="s">
        <v>45</v>
      </c>
      <c r="G1270" t="s">
        <v>76</v>
      </c>
      <c r="H1270">
        <f t="shared" si="95"/>
        <v>1200</v>
      </c>
      <c r="I1270">
        <v>1200</v>
      </c>
      <c r="J1270">
        <v>1560</v>
      </c>
      <c r="K1270">
        <v>1</v>
      </c>
      <c r="M1270">
        <v>156</v>
      </c>
      <c r="N1270" t="s">
        <v>38</v>
      </c>
      <c r="O1270">
        <v>1560</v>
      </c>
      <c r="P1270">
        <v>360</v>
      </c>
      <c r="R1270">
        <f t="shared" si="96"/>
        <v>1560</v>
      </c>
      <c r="S1270">
        <f t="shared" si="97"/>
        <v>16</v>
      </c>
      <c r="T1270" t="str">
        <f t="shared" si="98"/>
        <v>Aug</v>
      </c>
      <c r="U1270" t="str">
        <f t="shared" si="99"/>
        <v>2024</v>
      </c>
    </row>
    <row r="1271" spans="1:21" x14ac:dyDescent="0.25">
      <c r="A1271" t="s">
        <v>241</v>
      </c>
      <c r="B1271" t="s">
        <v>162</v>
      </c>
      <c r="C1271" t="s">
        <v>15</v>
      </c>
      <c r="D1271" t="s">
        <v>16</v>
      </c>
      <c r="E1271" t="s">
        <v>17</v>
      </c>
      <c r="F1271" t="s">
        <v>18</v>
      </c>
      <c r="G1271" t="s">
        <v>32</v>
      </c>
      <c r="H1271">
        <f t="shared" si="95"/>
        <v>700</v>
      </c>
      <c r="I1271">
        <v>100</v>
      </c>
      <c r="J1271">
        <v>130</v>
      </c>
      <c r="K1271">
        <v>7</v>
      </c>
      <c r="M1271">
        <v>43.75</v>
      </c>
      <c r="N1271" t="s">
        <v>25</v>
      </c>
      <c r="O1271">
        <v>875</v>
      </c>
      <c r="P1271">
        <v>175</v>
      </c>
      <c r="R1271">
        <f t="shared" si="96"/>
        <v>910</v>
      </c>
      <c r="S1271">
        <f t="shared" si="97"/>
        <v>16</v>
      </c>
      <c r="T1271" t="str">
        <f t="shared" si="98"/>
        <v>Aug</v>
      </c>
      <c r="U1271" t="str">
        <f t="shared" si="99"/>
        <v>2024</v>
      </c>
    </row>
    <row r="1272" spans="1:21" x14ac:dyDescent="0.25">
      <c r="A1272" t="s">
        <v>241</v>
      </c>
      <c r="B1272" t="s">
        <v>189</v>
      </c>
      <c r="C1272" t="s">
        <v>27</v>
      </c>
      <c r="D1272" t="s">
        <v>23</v>
      </c>
      <c r="E1272" t="s">
        <v>17</v>
      </c>
      <c r="F1272" t="s">
        <v>48</v>
      </c>
      <c r="G1272" t="s">
        <v>147</v>
      </c>
      <c r="H1272">
        <f t="shared" si="95"/>
        <v>270</v>
      </c>
      <c r="I1272">
        <v>90</v>
      </c>
      <c r="J1272">
        <v>117</v>
      </c>
      <c r="K1272">
        <v>3</v>
      </c>
      <c r="M1272">
        <v>37.26</v>
      </c>
      <c r="N1272" t="s">
        <v>20</v>
      </c>
      <c r="O1272">
        <v>310.5</v>
      </c>
      <c r="P1272">
        <v>40.5</v>
      </c>
      <c r="R1272">
        <f t="shared" si="96"/>
        <v>351</v>
      </c>
      <c r="S1272">
        <f t="shared" si="97"/>
        <v>16</v>
      </c>
      <c r="T1272" t="str">
        <f t="shared" si="98"/>
        <v>Aug</v>
      </c>
      <c r="U1272" t="str">
        <f t="shared" si="99"/>
        <v>2024</v>
      </c>
    </row>
    <row r="1273" spans="1:21" x14ac:dyDescent="0.25">
      <c r="A1273" t="s">
        <v>241</v>
      </c>
      <c r="B1273" t="s">
        <v>222</v>
      </c>
      <c r="C1273" t="s">
        <v>15</v>
      </c>
      <c r="D1273" t="s">
        <v>16</v>
      </c>
      <c r="E1273" t="s">
        <v>28</v>
      </c>
      <c r="F1273" t="s">
        <v>18</v>
      </c>
      <c r="G1273" t="s">
        <v>56</v>
      </c>
      <c r="H1273">
        <f t="shared" si="95"/>
        <v>2750</v>
      </c>
      <c r="I1273">
        <v>550</v>
      </c>
      <c r="J1273">
        <v>715</v>
      </c>
      <c r="K1273">
        <v>5</v>
      </c>
      <c r="M1273">
        <v>100</v>
      </c>
      <c r="N1273" t="s">
        <v>25</v>
      </c>
      <c r="O1273">
        <v>3437.5</v>
      </c>
      <c r="P1273">
        <v>687.5</v>
      </c>
      <c r="R1273">
        <f t="shared" si="96"/>
        <v>3575</v>
      </c>
      <c r="S1273">
        <f t="shared" si="97"/>
        <v>16</v>
      </c>
      <c r="T1273" t="str">
        <f t="shared" si="98"/>
        <v>Aug</v>
      </c>
      <c r="U1273" t="str">
        <f t="shared" si="99"/>
        <v>2024</v>
      </c>
    </row>
    <row r="1274" spans="1:21" x14ac:dyDescent="0.25">
      <c r="A1274" t="s">
        <v>241</v>
      </c>
      <c r="B1274" t="s">
        <v>152</v>
      </c>
      <c r="C1274" t="s">
        <v>66</v>
      </c>
      <c r="D1274" t="s">
        <v>23</v>
      </c>
      <c r="E1274" t="s">
        <v>17</v>
      </c>
      <c r="F1274" t="s">
        <v>45</v>
      </c>
      <c r="G1274" t="s">
        <v>199</v>
      </c>
      <c r="H1274">
        <f t="shared" si="95"/>
        <v>35000</v>
      </c>
      <c r="I1274">
        <v>5000</v>
      </c>
      <c r="J1274">
        <v>6500</v>
      </c>
      <c r="K1274">
        <v>7</v>
      </c>
      <c r="M1274">
        <v>650</v>
      </c>
      <c r="N1274" t="s">
        <v>20</v>
      </c>
      <c r="O1274">
        <v>43750</v>
      </c>
      <c r="P1274">
        <v>8750</v>
      </c>
      <c r="R1274">
        <f t="shared" si="96"/>
        <v>45500</v>
      </c>
      <c r="S1274">
        <f t="shared" si="97"/>
        <v>16</v>
      </c>
      <c r="T1274" t="str">
        <f t="shared" si="98"/>
        <v>Aug</v>
      </c>
      <c r="U1274" t="str">
        <f t="shared" si="99"/>
        <v>2024</v>
      </c>
    </row>
    <row r="1275" spans="1:21" x14ac:dyDescent="0.25">
      <c r="A1275" t="s">
        <v>241</v>
      </c>
      <c r="B1275" t="s">
        <v>153</v>
      </c>
      <c r="C1275" t="s">
        <v>27</v>
      </c>
      <c r="D1275" t="s">
        <v>23</v>
      </c>
      <c r="E1275" t="s">
        <v>17</v>
      </c>
      <c r="F1275" t="s">
        <v>61</v>
      </c>
      <c r="G1275" t="s">
        <v>128</v>
      </c>
      <c r="H1275">
        <f t="shared" si="95"/>
        <v>1200</v>
      </c>
      <c r="I1275">
        <v>300</v>
      </c>
      <c r="J1275">
        <v>390</v>
      </c>
      <c r="K1275">
        <v>4</v>
      </c>
      <c r="M1275">
        <v>100</v>
      </c>
      <c r="N1275" t="s">
        <v>25</v>
      </c>
      <c r="O1275">
        <v>1440</v>
      </c>
      <c r="P1275">
        <v>240</v>
      </c>
      <c r="R1275">
        <f t="shared" si="96"/>
        <v>1560</v>
      </c>
      <c r="S1275">
        <f t="shared" si="97"/>
        <v>16</v>
      </c>
      <c r="T1275" t="str">
        <f t="shared" si="98"/>
        <v>Aug</v>
      </c>
      <c r="U1275" t="str">
        <f t="shared" si="99"/>
        <v>2024</v>
      </c>
    </row>
    <row r="1276" spans="1:21" x14ac:dyDescent="0.25">
      <c r="A1276" t="s">
        <v>241</v>
      </c>
      <c r="B1276" t="s">
        <v>73</v>
      </c>
      <c r="C1276" t="s">
        <v>42</v>
      </c>
      <c r="D1276" t="s">
        <v>16</v>
      </c>
      <c r="E1276" t="s">
        <v>28</v>
      </c>
      <c r="F1276" t="s">
        <v>18</v>
      </c>
      <c r="G1276" t="s">
        <v>43</v>
      </c>
      <c r="H1276">
        <f t="shared" si="95"/>
        <v>160</v>
      </c>
      <c r="I1276">
        <v>20</v>
      </c>
      <c r="J1276">
        <v>26</v>
      </c>
      <c r="K1276">
        <v>8</v>
      </c>
      <c r="M1276">
        <v>10</v>
      </c>
      <c r="N1276" t="s">
        <v>25</v>
      </c>
      <c r="O1276">
        <v>200</v>
      </c>
      <c r="P1276">
        <v>40</v>
      </c>
      <c r="R1276">
        <f t="shared" si="96"/>
        <v>208</v>
      </c>
      <c r="S1276">
        <f t="shared" si="97"/>
        <v>16</v>
      </c>
      <c r="T1276" t="str">
        <f t="shared" si="98"/>
        <v>Aug</v>
      </c>
      <c r="U1276" t="str">
        <f t="shared" si="99"/>
        <v>2024</v>
      </c>
    </row>
    <row r="1277" spans="1:21" x14ac:dyDescent="0.25">
      <c r="A1277" t="s">
        <v>241</v>
      </c>
      <c r="B1277" t="s">
        <v>77</v>
      </c>
      <c r="C1277" t="s">
        <v>42</v>
      </c>
      <c r="D1277" t="s">
        <v>16</v>
      </c>
      <c r="E1277" t="s">
        <v>17</v>
      </c>
      <c r="F1277" t="s">
        <v>61</v>
      </c>
      <c r="G1277" t="s">
        <v>110</v>
      </c>
      <c r="H1277">
        <f t="shared" si="95"/>
        <v>3200</v>
      </c>
      <c r="I1277">
        <v>800</v>
      </c>
      <c r="J1277">
        <v>1040</v>
      </c>
      <c r="K1277">
        <v>4</v>
      </c>
      <c r="M1277">
        <v>104</v>
      </c>
      <c r="N1277" t="s">
        <v>38</v>
      </c>
      <c r="O1277">
        <v>4160</v>
      </c>
      <c r="P1277">
        <v>960</v>
      </c>
      <c r="R1277">
        <f t="shared" si="96"/>
        <v>4160</v>
      </c>
      <c r="S1277">
        <f t="shared" si="97"/>
        <v>16</v>
      </c>
      <c r="T1277" t="str">
        <f t="shared" si="98"/>
        <v>Aug</v>
      </c>
      <c r="U1277" t="str">
        <f t="shared" si="99"/>
        <v>2024</v>
      </c>
    </row>
    <row r="1278" spans="1:21" x14ac:dyDescent="0.25">
      <c r="A1278" t="s">
        <v>241</v>
      </c>
      <c r="B1278" t="s">
        <v>153</v>
      </c>
      <c r="C1278" t="s">
        <v>27</v>
      </c>
      <c r="D1278" t="s">
        <v>23</v>
      </c>
      <c r="E1278" t="s">
        <v>28</v>
      </c>
      <c r="F1278" t="s">
        <v>29</v>
      </c>
      <c r="G1278" t="s">
        <v>87</v>
      </c>
      <c r="H1278">
        <f t="shared" si="95"/>
        <v>700</v>
      </c>
      <c r="I1278">
        <v>100</v>
      </c>
      <c r="J1278">
        <v>130</v>
      </c>
      <c r="K1278">
        <v>7</v>
      </c>
      <c r="M1278">
        <v>100</v>
      </c>
      <c r="N1278" t="s">
        <v>20</v>
      </c>
      <c r="O1278">
        <v>910</v>
      </c>
      <c r="P1278">
        <v>210</v>
      </c>
      <c r="R1278">
        <f t="shared" si="96"/>
        <v>910</v>
      </c>
      <c r="S1278">
        <f t="shared" si="97"/>
        <v>16</v>
      </c>
      <c r="T1278" t="str">
        <f t="shared" si="98"/>
        <v>Aug</v>
      </c>
      <c r="U1278" t="str">
        <f t="shared" si="99"/>
        <v>2024</v>
      </c>
    </row>
    <row r="1279" spans="1:21" x14ac:dyDescent="0.25">
      <c r="A1279" t="s">
        <v>241</v>
      </c>
      <c r="B1279" t="s">
        <v>190</v>
      </c>
      <c r="C1279" t="s">
        <v>22</v>
      </c>
      <c r="D1279" t="s">
        <v>16</v>
      </c>
      <c r="E1279" t="s">
        <v>28</v>
      </c>
      <c r="F1279" t="s">
        <v>61</v>
      </c>
      <c r="G1279" t="s">
        <v>119</v>
      </c>
      <c r="H1279">
        <f t="shared" si="95"/>
        <v>2500</v>
      </c>
      <c r="I1279">
        <v>500</v>
      </c>
      <c r="J1279">
        <v>650</v>
      </c>
      <c r="K1279">
        <v>5</v>
      </c>
      <c r="M1279">
        <v>100</v>
      </c>
      <c r="N1279" t="s">
        <v>25</v>
      </c>
      <c r="O1279">
        <v>3250</v>
      </c>
      <c r="P1279">
        <v>750</v>
      </c>
      <c r="R1279">
        <f t="shared" si="96"/>
        <v>3250</v>
      </c>
      <c r="S1279">
        <f t="shared" si="97"/>
        <v>16</v>
      </c>
      <c r="T1279" t="str">
        <f t="shared" si="98"/>
        <v>Aug</v>
      </c>
      <c r="U1279" t="str">
        <f t="shared" si="99"/>
        <v>2024</v>
      </c>
    </row>
    <row r="1280" spans="1:21" x14ac:dyDescent="0.25">
      <c r="A1280" t="s">
        <v>241</v>
      </c>
      <c r="B1280" t="s">
        <v>70</v>
      </c>
      <c r="C1280" t="s">
        <v>53</v>
      </c>
      <c r="D1280" t="s">
        <v>16</v>
      </c>
      <c r="E1280" t="s">
        <v>28</v>
      </c>
      <c r="F1280" t="s">
        <v>18</v>
      </c>
      <c r="G1280" t="s">
        <v>100</v>
      </c>
      <c r="H1280">
        <f t="shared" si="95"/>
        <v>240</v>
      </c>
      <c r="I1280">
        <v>40</v>
      </c>
      <c r="J1280">
        <v>52</v>
      </c>
      <c r="K1280">
        <v>6</v>
      </c>
      <c r="M1280">
        <v>21.84</v>
      </c>
      <c r="N1280" t="s">
        <v>20</v>
      </c>
      <c r="O1280">
        <v>312</v>
      </c>
      <c r="P1280">
        <v>72</v>
      </c>
      <c r="R1280">
        <f t="shared" si="96"/>
        <v>312</v>
      </c>
      <c r="S1280">
        <f t="shared" si="97"/>
        <v>16</v>
      </c>
      <c r="T1280" t="str">
        <f t="shared" si="98"/>
        <v>Aug</v>
      </c>
      <c r="U1280" t="str">
        <f t="shared" si="99"/>
        <v>2024</v>
      </c>
    </row>
    <row r="1281" spans="1:21" x14ac:dyDescent="0.25">
      <c r="A1281" t="s">
        <v>241</v>
      </c>
      <c r="B1281" t="s">
        <v>146</v>
      </c>
      <c r="C1281" t="s">
        <v>27</v>
      </c>
      <c r="D1281" t="s">
        <v>23</v>
      </c>
      <c r="E1281" t="s">
        <v>17</v>
      </c>
      <c r="F1281" t="s">
        <v>18</v>
      </c>
      <c r="G1281" t="s">
        <v>121</v>
      </c>
      <c r="H1281">
        <f t="shared" si="95"/>
        <v>275</v>
      </c>
      <c r="I1281">
        <v>55</v>
      </c>
      <c r="J1281">
        <v>72</v>
      </c>
      <c r="K1281">
        <v>5</v>
      </c>
      <c r="M1281">
        <v>42.9</v>
      </c>
      <c r="N1281" t="s">
        <v>20</v>
      </c>
      <c r="O1281">
        <v>357.5</v>
      </c>
      <c r="P1281">
        <v>82.5</v>
      </c>
      <c r="R1281">
        <f t="shared" si="96"/>
        <v>360</v>
      </c>
      <c r="S1281">
        <f t="shared" si="97"/>
        <v>16</v>
      </c>
      <c r="T1281" t="str">
        <f t="shared" si="98"/>
        <v>Aug</v>
      </c>
      <c r="U1281" t="str">
        <f t="shared" si="99"/>
        <v>2024</v>
      </c>
    </row>
    <row r="1282" spans="1:21" x14ac:dyDescent="0.25">
      <c r="A1282" t="s">
        <v>241</v>
      </c>
      <c r="B1282" t="s">
        <v>73</v>
      </c>
      <c r="C1282" t="s">
        <v>42</v>
      </c>
      <c r="D1282" t="s">
        <v>16</v>
      </c>
      <c r="E1282" t="s">
        <v>28</v>
      </c>
      <c r="F1282" t="s">
        <v>18</v>
      </c>
      <c r="G1282" t="s">
        <v>40</v>
      </c>
      <c r="H1282">
        <f t="shared" si="95"/>
        <v>90</v>
      </c>
      <c r="I1282">
        <v>90</v>
      </c>
      <c r="J1282">
        <v>117</v>
      </c>
      <c r="K1282">
        <v>1</v>
      </c>
      <c r="M1282">
        <v>8.19</v>
      </c>
      <c r="N1282" t="s">
        <v>20</v>
      </c>
      <c r="O1282">
        <v>117</v>
      </c>
      <c r="P1282">
        <v>27</v>
      </c>
      <c r="R1282">
        <f t="shared" si="96"/>
        <v>117</v>
      </c>
      <c r="S1282">
        <f t="shared" si="97"/>
        <v>16</v>
      </c>
      <c r="T1282" t="str">
        <f t="shared" si="98"/>
        <v>Aug</v>
      </c>
      <c r="U1282" t="str">
        <f t="shared" si="99"/>
        <v>2024</v>
      </c>
    </row>
    <row r="1283" spans="1:21" x14ac:dyDescent="0.25">
      <c r="A1283" t="s">
        <v>241</v>
      </c>
      <c r="B1283" t="s">
        <v>216</v>
      </c>
      <c r="C1283" t="s">
        <v>27</v>
      </c>
      <c r="D1283" t="s">
        <v>23</v>
      </c>
      <c r="E1283" t="s">
        <v>28</v>
      </c>
      <c r="F1283" t="s">
        <v>45</v>
      </c>
      <c r="G1283" t="s">
        <v>54</v>
      </c>
      <c r="H1283">
        <f t="shared" ref="H1283:H1346" si="100">I1283*K1283</f>
        <v>1600</v>
      </c>
      <c r="I1283">
        <v>800</v>
      </c>
      <c r="J1283">
        <v>1040</v>
      </c>
      <c r="K1283">
        <v>2</v>
      </c>
      <c r="M1283">
        <v>104</v>
      </c>
      <c r="N1283" t="s">
        <v>20</v>
      </c>
      <c r="O1283">
        <v>2080</v>
      </c>
      <c r="P1283">
        <v>480</v>
      </c>
      <c r="R1283">
        <f t="shared" ref="R1283:R1346" si="101">J1283*K1283</f>
        <v>2080</v>
      </c>
      <c r="S1283">
        <f t="shared" ref="S1283:S1346" si="102">DAY(A1283)</f>
        <v>16</v>
      </c>
      <c r="T1283" t="str">
        <f t="shared" ref="T1283:T1346" si="103">TEXT(A1283,"mmm")</f>
        <v>Aug</v>
      </c>
      <c r="U1283" t="str">
        <f t="shared" ref="U1283:U1346" si="104">TEXT(A1283,"yyy")</f>
        <v>2024</v>
      </c>
    </row>
    <row r="1284" spans="1:21" x14ac:dyDescent="0.25">
      <c r="A1284" t="s">
        <v>241</v>
      </c>
      <c r="B1284" t="s">
        <v>161</v>
      </c>
      <c r="C1284" t="s">
        <v>53</v>
      </c>
      <c r="D1284" t="s">
        <v>16</v>
      </c>
      <c r="E1284" t="s">
        <v>28</v>
      </c>
      <c r="F1284" t="s">
        <v>48</v>
      </c>
      <c r="G1284" t="s">
        <v>49</v>
      </c>
      <c r="H1284">
        <f t="shared" si="100"/>
        <v>400</v>
      </c>
      <c r="I1284">
        <v>80</v>
      </c>
      <c r="J1284">
        <v>104</v>
      </c>
      <c r="K1284">
        <v>5</v>
      </c>
      <c r="M1284">
        <v>25</v>
      </c>
      <c r="N1284" t="s">
        <v>25</v>
      </c>
      <c r="O1284">
        <v>500</v>
      </c>
      <c r="P1284">
        <v>100</v>
      </c>
      <c r="R1284">
        <f t="shared" si="101"/>
        <v>520</v>
      </c>
      <c r="S1284">
        <f t="shared" si="102"/>
        <v>16</v>
      </c>
      <c r="T1284" t="str">
        <f t="shared" si="103"/>
        <v>Aug</v>
      </c>
      <c r="U1284" t="str">
        <f t="shared" si="104"/>
        <v>2024</v>
      </c>
    </row>
    <row r="1285" spans="1:21" x14ac:dyDescent="0.25">
      <c r="A1285" t="s">
        <v>241</v>
      </c>
      <c r="B1285" t="s">
        <v>166</v>
      </c>
      <c r="C1285" t="s">
        <v>15</v>
      </c>
      <c r="D1285" t="s">
        <v>23</v>
      </c>
      <c r="E1285" t="s">
        <v>17</v>
      </c>
      <c r="F1285" t="s">
        <v>61</v>
      </c>
      <c r="G1285" t="s">
        <v>103</v>
      </c>
      <c r="H1285">
        <f t="shared" si="100"/>
        <v>700</v>
      </c>
      <c r="I1285">
        <v>100</v>
      </c>
      <c r="J1285">
        <v>130</v>
      </c>
      <c r="K1285">
        <v>7</v>
      </c>
      <c r="M1285">
        <v>100</v>
      </c>
      <c r="N1285" t="s">
        <v>38</v>
      </c>
      <c r="O1285">
        <v>875</v>
      </c>
      <c r="P1285">
        <v>175</v>
      </c>
      <c r="R1285">
        <f t="shared" si="101"/>
        <v>910</v>
      </c>
      <c r="S1285">
        <f t="shared" si="102"/>
        <v>16</v>
      </c>
      <c r="T1285" t="str">
        <f t="shared" si="103"/>
        <v>Aug</v>
      </c>
      <c r="U1285" t="str">
        <f t="shared" si="104"/>
        <v>2024</v>
      </c>
    </row>
    <row r="1286" spans="1:21" x14ac:dyDescent="0.25">
      <c r="A1286" t="s">
        <v>241</v>
      </c>
      <c r="B1286" t="s">
        <v>190</v>
      </c>
      <c r="C1286" t="s">
        <v>22</v>
      </c>
      <c r="D1286" t="s">
        <v>16</v>
      </c>
      <c r="E1286" t="s">
        <v>28</v>
      </c>
      <c r="F1286" t="s">
        <v>61</v>
      </c>
      <c r="G1286" t="s">
        <v>68</v>
      </c>
      <c r="H1286">
        <f t="shared" si="100"/>
        <v>10800</v>
      </c>
      <c r="I1286">
        <v>1800</v>
      </c>
      <c r="J1286">
        <v>2340</v>
      </c>
      <c r="K1286">
        <v>6</v>
      </c>
      <c r="M1286">
        <v>234</v>
      </c>
      <c r="N1286" t="s">
        <v>38</v>
      </c>
      <c r="O1286">
        <v>13500</v>
      </c>
      <c r="P1286">
        <v>2700</v>
      </c>
      <c r="R1286">
        <f t="shared" si="101"/>
        <v>14040</v>
      </c>
      <c r="S1286">
        <f t="shared" si="102"/>
        <v>16</v>
      </c>
      <c r="T1286" t="str">
        <f t="shared" si="103"/>
        <v>Aug</v>
      </c>
      <c r="U1286" t="str">
        <f t="shared" si="104"/>
        <v>2024</v>
      </c>
    </row>
    <row r="1287" spans="1:21" x14ac:dyDescent="0.25">
      <c r="A1287" t="s">
        <v>241</v>
      </c>
      <c r="B1287" t="s">
        <v>185</v>
      </c>
      <c r="C1287" t="s">
        <v>27</v>
      </c>
      <c r="D1287" t="s">
        <v>23</v>
      </c>
      <c r="E1287" t="s">
        <v>17</v>
      </c>
      <c r="F1287" t="s">
        <v>18</v>
      </c>
      <c r="G1287" t="s">
        <v>121</v>
      </c>
      <c r="H1287">
        <f t="shared" si="100"/>
        <v>275</v>
      </c>
      <c r="I1287">
        <v>55</v>
      </c>
      <c r="J1287">
        <v>72</v>
      </c>
      <c r="K1287">
        <v>5</v>
      </c>
      <c r="M1287">
        <v>34.375</v>
      </c>
      <c r="N1287" t="s">
        <v>25</v>
      </c>
      <c r="O1287">
        <v>343.75</v>
      </c>
      <c r="P1287">
        <v>68.75</v>
      </c>
      <c r="R1287">
        <f t="shared" si="101"/>
        <v>360</v>
      </c>
      <c r="S1287">
        <f t="shared" si="102"/>
        <v>16</v>
      </c>
      <c r="T1287" t="str">
        <f t="shared" si="103"/>
        <v>Aug</v>
      </c>
      <c r="U1287" t="str">
        <f t="shared" si="104"/>
        <v>2024</v>
      </c>
    </row>
    <row r="1288" spans="1:21" x14ac:dyDescent="0.25">
      <c r="A1288" t="s">
        <v>241</v>
      </c>
      <c r="B1288" t="s">
        <v>26</v>
      </c>
      <c r="C1288" t="s">
        <v>27</v>
      </c>
      <c r="D1288" t="s">
        <v>16</v>
      </c>
      <c r="E1288" t="s">
        <v>28</v>
      </c>
      <c r="F1288" t="s">
        <v>48</v>
      </c>
      <c r="G1288" t="s">
        <v>172</v>
      </c>
      <c r="H1288">
        <f t="shared" si="100"/>
        <v>300</v>
      </c>
      <c r="I1288">
        <v>300</v>
      </c>
      <c r="J1288">
        <v>390</v>
      </c>
      <c r="K1288">
        <v>1</v>
      </c>
      <c r="M1288">
        <v>19.5</v>
      </c>
      <c r="N1288" t="s">
        <v>25</v>
      </c>
      <c r="O1288">
        <v>390</v>
      </c>
      <c r="P1288">
        <v>90</v>
      </c>
      <c r="R1288">
        <f t="shared" si="101"/>
        <v>390</v>
      </c>
      <c r="S1288">
        <f t="shared" si="102"/>
        <v>16</v>
      </c>
      <c r="T1288" t="str">
        <f t="shared" si="103"/>
        <v>Aug</v>
      </c>
      <c r="U1288" t="str">
        <f t="shared" si="104"/>
        <v>2024</v>
      </c>
    </row>
    <row r="1289" spans="1:21" x14ac:dyDescent="0.25">
      <c r="A1289" t="s">
        <v>242</v>
      </c>
      <c r="B1289" t="s">
        <v>114</v>
      </c>
      <c r="C1289" t="s">
        <v>115</v>
      </c>
      <c r="D1289" t="s">
        <v>23</v>
      </c>
      <c r="E1289" t="s">
        <v>28</v>
      </c>
      <c r="F1289" t="s">
        <v>18</v>
      </c>
      <c r="G1289" t="s">
        <v>113</v>
      </c>
      <c r="H1289">
        <f t="shared" si="100"/>
        <v>120</v>
      </c>
      <c r="I1289">
        <v>20</v>
      </c>
      <c r="J1289">
        <v>26</v>
      </c>
      <c r="K1289">
        <v>6</v>
      </c>
      <c r="M1289">
        <v>15.6</v>
      </c>
      <c r="N1289" t="s">
        <v>25</v>
      </c>
      <c r="O1289">
        <v>156</v>
      </c>
      <c r="P1289">
        <v>36</v>
      </c>
      <c r="R1289">
        <f t="shared" si="101"/>
        <v>156</v>
      </c>
      <c r="S1289">
        <f t="shared" si="102"/>
        <v>17</v>
      </c>
      <c r="T1289" t="str">
        <f t="shared" si="103"/>
        <v>Aug</v>
      </c>
      <c r="U1289" t="str">
        <f t="shared" si="104"/>
        <v>2024</v>
      </c>
    </row>
    <row r="1290" spans="1:21" x14ac:dyDescent="0.25">
      <c r="A1290" t="s">
        <v>242</v>
      </c>
      <c r="B1290" t="s">
        <v>102</v>
      </c>
      <c r="C1290" t="s">
        <v>27</v>
      </c>
      <c r="D1290" t="s">
        <v>16</v>
      </c>
      <c r="E1290" t="s">
        <v>17</v>
      </c>
      <c r="F1290" t="s">
        <v>18</v>
      </c>
      <c r="G1290" t="s">
        <v>121</v>
      </c>
      <c r="H1290">
        <f t="shared" si="100"/>
        <v>275</v>
      </c>
      <c r="I1290">
        <v>55</v>
      </c>
      <c r="J1290">
        <v>72</v>
      </c>
      <c r="K1290">
        <v>5</v>
      </c>
      <c r="M1290">
        <v>35.75</v>
      </c>
      <c r="N1290" t="s">
        <v>38</v>
      </c>
      <c r="O1290">
        <v>357.5</v>
      </c>
      <c r="P1290">
        <v>82.5</v>
      </c>
      <c r="R1290">
        <f t="shared" si="101"/>
        <v>360</v>
      </c>
      <c r="S1290">
        <f t="shared" si="102"/>
        <v>17</v>
      </c>
      <c r="T1290" t="str">
        <f t="shared" si="103"/>
        <v>Aug</v>
      </c>
      <c r="U1290" t="str">
        <f t="shared" si="104"/>
        <v>2024</v>
      </c>
    </row>
    <row r="1291" spans="1:21" x14ac:dyDescent="0.25">
      <c r="A1291" t="s">
        <v>242</v>
      </c>
      <c r="B1291" t="s">
        <v>188</v>
      </c>
      <c r="C1291" t="s">
        <v>27</v>
      </c>
      <c r="D1291" t="s">
        <v>16</v>
      </c>
      <c r="E1291" t="s">
        <v>17</v>
      </c>
      <c r="F1291" t="s">
        <v>48</v>
      </c>
      <c r="G1291" t="s">
        <v>172</v>
      </c>
      <c r="H1291">
        <f t="shared" si="100"/>
        <v>900</v>
      </c>
      <c r="I1291">
        <v>300</v>
      </c>
      <c r="J1291">
        <v>390</v>
      </c>
      <c r="K1291">
        <v>3</v>
      </c>
      <c r="M1291">
        <v>58.5</v>
      </c>
      <c r="N1291" t="s">
        <v>25</v>
      </c>
      <c r="O1291">
        <v>1170</v>
      </c>
      <c r="P1291">
        <v>270</v>
      </c>
      <c r="R1291">
        <f t="shared" si="101"/>
        <v>1170</v>
      </c>
      <c r="S1291">
        <f t="shared" si="102"/>
        <v>17</v>
      </c>
      <c r="T1291" t="str">
        <f t="shared" si="103"/>
        <v>Aug</v>
      </c>
      <c r="U1291" t="str">
        <f t="shared" si="104"/>
        <v>2024</v>
      </c>
    </row>
    <row r="1292" spans="1:21" x14ac:dyDescent="0.25">
      <c r="A1292" t="s">
        <v>242</v>
      </c>
      <c r="B1292" t="s">
        <v>36</v>
      </c>
      <c r="C1292" t="s">
        <v>15</v>
      </c>
      <c r="D1292" t="s">
        <v>16</v>
      </c>
      <c r="E1292" t="s">
        <v>28</v>
      </c>
      <c r="F1292" t="s">
        <v>61</v>
      </c>
      <c r="G1292" t="s">
        <v>164</v>
      </c>
      <c r="H1292">
        <f t="shared" si="100"/>
        <v>20000</v>
      </c>
      <c r="I1292">
        <v>2000</v>
      </c>
      <c r="J1292">
        <v>2600</v>
      </c>
      <c r="K1292">
        <v>10</v>
      </c>
      <c r="M1292">
        <v>260</v>
      </c>
      <c r="N1292" t="s">
        <v>20</v>
      </c>
      <c r="O1292">
        <v>24000</v>
      </c>
      <c r="P1292">
        <v>4000</v>
      </c>
      <c r="R1292">
        <f t="shared" si="101"/>
        <v>26000</v>
      </c>
      <c r="S1292">
        <f t="shared" si="102"/>
        <v>17</v>
      </c>
      <c r="T1292" t="str">
        <f t="shared" si="103"/>
        <v>Aug</v>
      </c>
      <c r="U1292" t="str">
        <f t="shared" si="104"/>
        <v>2024</v>
      </c>
    </row>
    <row r="1293" spans="1:21" x14ac:dyDescent="0.25">
      <c r="A1293" t="s">
        <v>242</v>
      </c>
      <c r="B1293" t="s">
        <v>170</v>
      </c>
      <c r="C1293" t="s">
        <v>91</v>
      </c>
      <c r="D1293" t="s">
        <v>16</v>
      </c>
      <c r="E1293" t="s">
        <v>28</v>
      </c>
      <c r="F1293" t="s">
        <v>61</v>
      </c>
      <c r="G1293" t="s">
        <v>180</v>
      </c>
      <c r="H1293">
        <f t="shared" si="100"/>
        <v>3000</v>
      </c>
      <c r="I1293">
        <v>600</v>
      </c>
      <c r="J1293">
        <v>780</v>
      </c>
      <c r="K1293">
        <v>5</v>
      </c>
      <c r="M1293">
        <v>100</v>
      </c>
      <c r="N1293" t="s">
        <v>20</v>
      </c>
      <c r="O1293">
        <v>3750</v>
      </c>
      <c r="P1293">
        <v>750</v>
      </c>
      <c r="R1293">
        <f t="shared" si="101"/>
        <v>3900</v>
      </c>
      <c r="S1293">
        <f t="shared" si="102"/>
        <v>17</v>
      </c>
      <c r="T1293" t="str">
        <f t="shared" si="103"/>
        <v>Aug</v>
      </c>
      <c r="U1293" t="str">
        <f t="shared" si="104"/>
        <v>2024</v>
      </c>
    </row>
    <row r="1294" spans="1:21" x14ac:dyDescent="0.25">
      <c r="A1294" t="s">
        <v>242</v>
      </c>
      <c r="B1294" t="s">
        <v>102</v>
      </c>
      <c r="C1294" t="s">
        <v>27</v>
      </c>
      <c r="D1294" t="s">
        <v>23</v>
      </c>
      <c r="E1294" t="s">
        <v>28</v>
      </c>
      <c r="F1294" t="s">
        <v>18</v>
      </c>
      <c r="G1294" t="s">
        <v>130</v>
      </c>
      <c r="H1294">
        <f t="shared" si="100"/>
        <v>225</v>
      </c>
      <c r="I1294">
        <v>45</v>
      </c>
      <c r="J1294">
        <v>59</v>
      </c>
      <c r="K1294">
        <v>5</v>
      </c>
      <c r="M1294">
        <v>35.1</v>
      </c>
      <c r="N1294" t="s">
        <v>20</v>
      </c>
      <c r="O1294">
        <v>292.5</v>
      </c>
      <c r="P1294">
        <v>67.5</v>
      </c>
      <c r="R1294">
        <f t="shared" si="101"/>
        <v>295</v>
      </c>
      <c r="S1294">
        <f t="shared" si="102"/>
        <v>17</v>
      </c>
      <c r="T1294" t="str">
        <f t="shared" si="103"/>
        <v>Aug</v>
      </c>
      <c r="U1294" t="str">
        <f t="shared" si="104"/>
        <v>2024</v>
      </c>
    </row>
    <row r="1295" spans="1:21" x14ac:dyDescent="0.25">
      <c r="A1295" t="s">
        <v>242</v>
      </c>
      <c r="B1295" t="s">
        <v>166</v>
      </c>
      <c r="C1295" t="s">
        <v>15</v>
      </c>
      <c r="D1295" t="s">
        <v>16</v>
      </c>
      <c r="E1295" t="s">
        <v>28</v>
      </c>
      <c r="F1295" t="s">
        <v>45</v>
      </c>
      <c r="G1295" t="s">
        <v>71</v>
      </c>
      <c r="H1295">
        <f t="shared" si="100"/>
        <v>8800</v>
      </c>
      <c r="I1295">
        <v>2200</v>
      </c>
      <c r="J1295">
        <v>2860</v>
      </c>
      <c r="K1295">
        <v>4</v>
      </c>
      <c r="M1295">
        <v>286</v>
      </c>
      <c r="N1295" t="s">
        <v>25</v>
      </c>
      <c r="O1295">
        <v>11440</v>
      </c>
      <c r="P1295">
        <v>2640</v>
      </c>
      <c r="R1295">
        <f t="shared" si="101"/>
        <v>11440</v>
      </c>
      <c r="S1295">
        <f t="shared" si="102"/>
        <v>17</v>
      </c>
      <c r="T1295" t="str">
        <f t="shared" si="103"/>
        <v>Aug</v>
      </c>
      <c r="U1295" t="str">
        <f t="shared" si="104"/>
        <v>2024</v>
      </c>
    </row>
    <row r="1296" spans="1:21" x14ac:dyDescent="0.25">
      <c r="A1296" t="s">
        <v>242</v>
      </c>
      <c r="B1296" t="s">
        <v>146</v>
      </c>
      <c r="C1296" t="s">
        <v>27</v>
      </c>
      <c r="D1296" t="s">
        <v>23</v>
      </c>
      <c r="E1296" t="s">
        <v>17</v>
      </c>
      <c r="F1296" t="s">
        <v>48</v>
      </c>
      <c r="G1296" t="s">
        <v>94</v>
      </c>
      <c r="H1296">
        <f t="shared" si="100"/>
        <v>960</v>
      </c>
      <c r="I1296">
        <v>120</v>
      </c>
      <c r="J1296">
        <v>156</v>
      </c>
      <c r="K1296">
        <v>8</v>
      </c>
      <c r="M1296">
        <v>100</v>
      </c>
      <c r="N1296" t="s">
        <v>20</v>
      </c>
      <c r="O1296">
        <v>1248</v>
      </c>
      <c r="P1296">
        <v>288</v>
      </c>
      <c r="R1296">
        <f t="shared" si="101"/>
        <v>1248</v>
      </c>
      <c r="S1296">
        <f t="shared" si="102"/>
        <v>17</v>
      </c>
      <c r="T1296" t="str">
        <f t="shared" si="103"/>
        <v>Aug</v>
      </c>
      <c r="U1296" t="str">
        <f t="shared" si="104"/>
        <v>2024</v>
      </c>
    </row>
    <row r="1297" spans="1:21" x14ac:dyDescent="0.25">
      <c r="A1297" t="s">
        <v>242</v>
      </c>
      <c r="B1297" t="s">
        <v>70</v>
      </c>
      <c r="C1297" t="s">
        <v>53</v>
      </c>
      <c r="D1297" t="s">
        <v>16</v>
      </c>
      <c r="E1297" t="s">
        <v>17</v>
      </c>
      <c r="F1297" t="s">
        <v>18</v>
      </c>
      <c r="G1297" t="s">
        <v>121</v>
      </c>
      <c r="H1297">
        <f t="shared" si="100"/>
        <v>330</v>
      </c>
      <c r="I1297">
        <v>55</v>
      </c>
      <c r="J1297">
        <v>72</v>
      </c>
      <c r="K1297">
        <v>6</v>
      </c>
      <c r="M1297">
        <v>30.03</v>
      </c>
      <c r="N1297" t="s">
        <v>20</v>
      </c>
      <c r="O1297">
        <v>429</v>
      </c>
      <c r="P1297">
        <v>99</v>
      </c>
      <c r="R1297">
        <f t="shared" si="101"/>
        <v>432</v>
      </c>
      <c r="S1297">
        <f t="shared" si="102"/>
        <v>17</v>
      </c>
      <c r="T1297" t="str">
        <f t="shared" si="103"/>
        <v>Aug</v>
      </c>
      <c r="U1297" t="str">
        <f t="shared" si="104"/>
        <v>2024</v>
      </c>
    </row>
    <row r="1298" spans="1:21" x14ac:dyDescent="0.25">
      <c r="A1298" t="s">
        <v>242</v>
      </c>
      <c r="B1298" t="s">
        <v>88</v>
      </c>
      <c r="C1298" t="s">
        <v>27</v>
      </c>
      <c r="D1298" t="s">
        <v>16</v>
      </c>
      <c r="E1298" t="s">
        <v>28</v>
      </c>
      <c r="F1298" t="s">
        <v>61</v>
      </c>
      <c r="G1298" t="s">
        <v>68</v>
      </c>
      <c r="H1298">
        <f t="shared" si="100"/>
        <v>7200</v>
      </c>
      <c r="I1298">
        <v>1800</v>
      </c>
      <c r="J1298">
        <v>2340</v>
      </c>
      <c r="K1298">
        <v>4</v>
      </c>
      <c r="M1298">
        <v>234</v>
      </c>
      <c r="N1298" t="s">
        <v>20</v>
      </c>
      <c r="O1298">
        <v>9360</v>
      </c>
      <c r="P1298">
        <v>2160</v>
      </c>
      <c r="R1298">
        <f t="shared" si="101"/>
        <v>9360</v>
      </c>
      <c r="S1298">
        <f t="shared" si="102"/>
        <v>17</v>
      </c>
      <c r="T1298" t="str">
        <f t="shared" si="103"/>
        <v>Aug</v>
      </c>
      <c r="U1298" t="str">
        <f t="shared" si="104"/>
        <v>2024</v>
      </c>
    </row>
    <row r="1299" spans="1:21" x14ac:dyDescent="0.25">
      <c r="A1299" t="s">
        <v>242</v>
      </c>
      <c r="B1299" t="s">
        <v>98</v>
      </c>
      <c r="C1299" t="s">
        <v>66</v>
      </c>
      <c r="D1299" t="s">
        <v>16</v>
      </c>
      <c r="E1299" t="s">
        <v>28</v>
      </c>
      <c r="F1299" t="s">
        <v>61</v>
      </c>
      <c r="G1299" t="s">
        <v>164</v>
      </c>
      <c r="H1299">
        <f t="shared" si="100"/>
        <v>4000</v>
      </c>
      <c r="I1299">
        <v>2000</v>
      </c>
      <c r="J1299">
        <v>2600</v>
      </c>
      <c r="K1299">
        <v>2</v>
      </c>
      <c r="M1299">
        <v>260</v>
      </c>
      <c r="N1299" t="s">
        <v>25</v>
      </c>
      <c r="O1299">
        <v>5200</v>
      </c>
      <c r="P1299">
        <v>1200</v>
      </c>
      <c r="R1299">
        <f t="shared" si="101"/>
        <v>5200</v>
      </c>
      <c r="S1299">
        <f t="shared" si="102"/>
        <v>17</v>
      </c>
      <c r="T1299" t="str">
        <f t="shared" si="103"/>
        <v>Aug</v>
      </c>
      <c r="U1299" t="str">
        <f t="shared" si="104"/>
        <v>2024</v>
      </c>
    </row>
    <row r="1300" spans="1:21" x14ac:dyDescent="0.25">
      <c r="A1300" t="s">
        <v>242</v>
      </c>
      <c r="B1300" t="s">
        <v>129</v>
      </c>
      <c r="C1300" t="s">
        <v>27</v>
      </c>
      <c r="D1300" t="s">
        <v>23</v>
      </c>
      <c r="E1300" t="s">
        <v>17</v>
      </c>
      <c r="F1300" t="s">
        <v>18</v>
      </c>
      <c r="G1300" t="s">
        <v>32</v>
      </c>
      <c r="H1300">
        <f t="shared" si="100"/>
        <v>600</v>
      </c>
      <c r="I1300">
        <v>100</v>
      </c>
      <c r="J1300">
        <v>130</v>
      </c>
      <c r="K1300">
        <v>6</v>
      </c>
      <c r="M1300">
        <v>100</v>
      </c>
      <c r="N1300" t="s">
        <v>38</v>
      </c>
      <c r="O1300">
        <v>780</v>
      </c>
      <c r="P1300">
        <v>180</v>
      </c>
      <c r="R1300">
        <f t="shared" si="101"/>
        <v>780</v>
      </c>
      <c r="S1300">
        <f t="shared" si="102"/>
        <v>17</v>
      </c>
      <c r="T1300" t="str">
        <f t="shared" si="103"/>
        <v>Aug</v>
      </c>
      <c r="U1300" t="str">
        <f t="shared" si="104"/>
        <v>2024</v>
      </c>
    </row>
    <row r="1301" spans="1:21" x14ac:dyDescent="0.25">
      <c r="A1301" t="s">
        <v>242</v>
      </c>
      <c r="B1301" t="s">
        <v>161</v>
      </c>
      <c r="C1301" t="s">
        <v>53</v>
      </c>
      <c r="D1301" t="s">
        <v>16</v>
      </c>
      <c r="E1301" t="s">
        <v>17</v>
      </c>
      <c r="F1301" t="s">
        <v>80</v>
      </c>
      <c r="G1301" t="s">
        <v>201</v>
      </c>
      <c r="H1301">
        <f t="shared" si="100"/>
        <v>90</v>
      </c>
      <c r="I1301">
        <v>30</v>
      </c>
      <c r="J1301">
        <v>39</v>
      </c>
      <c r="K1301">
        <v>3</v>
      </c>
      <c r="M1301">
        <v>11.25</v>
      </c>
      <c r="N1301" t="s">
        <v>38</v>
      </c>
      <c r="O1301">
        <v>112.5</v>
      </c>
      <c r="P1301">
        <v>22.5</v>
      </c>
      <c r="R1301">
        <f t="shared" si="101"/>
        <v>117</v>
      </c>
      <c r="S1301">
        <f t="shared" si="102"/>
        <v>17</v>
      </c>
      <c r="T1301" t="str">
        <f t="shared" si="103"/>
        <v>Aug</v>
      </c>
      <c r="U1301" t="str">
        <f t="shared" si="104"/>
        <v>2024</v>
      </c>
    </row>
    <row r="1302" spans="1:21" x14ac:dyDescent="0.25">
      <c r="A1302" t="s">
        <v>242</v>
      </c>
      <c r="B1302" t="s">
        <v>158</v>
      </c>
      <c r="C1302" t="s">
        <v>27</v>
      </c>
      <c r="D1302" t="s">
        <v>23</v>
      </c>
      <c r="E1302" t="s">
        <v>28</v>
      </c>
      <c r="F1302" t="s">
        <v>18</v>
      </c>
      <c r="G1302" t="s">
        <v>151</v>
      </c>
      <c r="H1302">
        <f t="shared" si="100"/>
        <v>35</v>
      </c>
      <c r="I1302">
        <v>7</v>
      </c>
      <c r="J1302">
        <v>9</v>
      </c>
      <c r="K1302">
        <v>5</v>
      </c>
      <c r="M1302">
        <v>6.8250000000000002</v>
      </c>
      <c r="N1302" t="s">
        <v>38</v>
      </c>
      <c r="O1302">
        <v>45.5</v>
      </c>
      <c r="P1302">
        <v>10.5</v>
      </c>
      <c r="R1302">
        <f t="shared" si="101"/>
        <v>45</v>
      </c>
      <c r="S1302">
        <f t="shared" si="102"/>
        <v>17</v>
      </c>
      <c r="T1302" t="str">
        <f t="shared" si="103"/>
        <v>Aug</v>
      </c>
      <c r="U1302" t="str">
        <f t="shared" si="104"/>
        <v>2024</v>
      </c>
    </row>
    <row r="1303" spans="1:21" x14ac:dyDescent="0.25">
      <c r="A1303" t="s">
        <v>242</v>
      </c>
      <c r="B1303" t="s">
        <v>95</v>
      </c>
      <c r="C1303" t="s">
        <v>66</v>
      </c>
      <c r="D1303" t="s">
        <v>16</v>
      </c>
      <c r="E1303" t="s">
        <v>17</v>
      </c>
      <c r="F1303" t="s">
        <v>45</v>
      </c>
      <c r="G1303" t="s">
        <v>71</v>
      </c>
      <c r="H1303">
        <f t="shared" si="100"/>
        <v>6600</v>
      </c>
      <c r="I1303">
        <v>2200</v>
      </c>
      <c r="J1303">
        <v>2860</v>
      </c>
      <c r="K1303">
        <v>3</v>
      </c>
      <c r="M1303">
        <v>286</v>
      </c>
      <c r="N1303" t="s">
        <v>38</v>
      </c>
      <c r="O1303">
        <v>8250</v>
      </c>
      <c r="P1303">
        <v>1650</v>
      </c>
      <c r="R1303">
        <f t="shared" si="101"/>
        <v>8580</v>
      </c>
      <c r="S1303">
        <f t="shared" si="102"/>
        <v>17</v>
      </c>
      <c r="T1303" t="str">
        <f t="shared" si="103"/>
        <v>Aug</v>
      </c>
      <c r="U1303" t="str">
        <f t="shared" si="104"/>
        <v>2024</v>
      </c>
    </row>
    <row r="1304" spans="1:21" x14ac:dyDescent="0.25">
      <c r="A1304" t="s">
        <v>242</v>
      </c>
      <c r="B1304" t="s">
        <v>168</v>
      </c>
      <c r="C1304" t="s">
        <v>27</v>
      </c>
      <c r="D1304" t="s">
        <v>16</v>
      </c>
      <c r="E1304" t="s">
        <v>17</v>
      </c>
      <c r="F1304" t="s">
        <v>18</v>
      </c>
      <c r="G1304" t="s">
        <v>51</v>
      </c>
      <c r="H1304">
        <f t="shared" si="100"/>
        <v>360</v>
      </c>
      <c r="I1304">
        <v>60</v>
      </c>
      <c r="J1304">
        <v>78</v>
      </c>
      <c r="K1304">
        <v>6</v>
      </c>
      <c r="M1304">
        <v>45</v>
      </c>
      <c r="N1304" t="s">
        <v>38</v>
      </c>
      <c r="O1304">
        <v>450</v>
      </c>
      <c r="P1304">
        <v>90</v>
      </c>
      <c r="R1304">
        <f t="shared" si="101"/>
        <v>468</v>
      </c>
      <c r="S1304">
        <f t="shared" si="102"/>
        <v>17</v>
      </c>
      <c r="T1304" t="str">
        <f t="shared" si="103"/>
        <v>Aug</v>
      </c>
      <c r="U1304" t="str">
        <f t="shared" si="104"/>
        <v>2024</v>
      </c>
    </row>
    <row r="1305" spans="1:21" x14ac:dyDescent="0.25">
      <c r="A1305" t="s">
        <v>242</v>
      </c>
      <c r="B1305" t="s">
        <v>132</v>
      </c>
      <c r="C1305" t="s">
        <v>115</v>
      </c>
      <c r="D1305" t="s">
        <v>16</v>
      </c>
      <c r="E1305" t="s">
        <v>17</v>
      </c>
      <c r="F1305" t="s">
        <v>18</v>
      </c>
      <c r="G1305" t="s">
        <v>32</v>
      </c>
      <c r="H1305">
        <f t="shared" si="100"/>
        <v>300</v>
      </c>
      <c r="I1305">
        <v>100</v>
      </c>
      <c r="J1305">
        <v>130</v>
      </c>
      <c r="K1305">
        <v>3</v>
      </c>
      <c r="M1305">
        <v>18.75</v>
      </c>
      <c r="N1305" t="s">
        <v>25</v>
      </c>
      <c r="O1305">
        <v>375</v>
      </c>
      <c r="P1305">
        <v>75</v>
      </c>
      <c r="R1305">
        <f t="shared" si="101"/>
        <v>390</v>
      </c>
      <c r="S1305">
        <f t="shared" si="102"/>
        <v>17</v>
      </c>
      <c r="T1305" t="str">
        <f t="shared" si="103"/>
        <v>Aug</v>
      </c>
      <c r="U1305" t="str">
        <f t="shared" si="104"/>
        <v>2024</v>
      </c>
    </row>
    <row r="1306" spans="1:21" x14ac:dyDescent="0.25">
      <c r="A1306" t="s">
        <v>242</v>
      </c>
      <c r="B1306" t="s">
        <v>183</v>
      </c>
      <c r="C1306" t="s">
        <v>22</v>
      </c>
      <c r="D1306" t="s">
        <v>23</v>
      </c>
      <c r="E1306" t="s">
        <v>28</v>
      </c>
      <c r="F1306" t="s">
        <v>18</v>
      </c>
      <c r="G1306" t="s">
        <v>19</v>
      </c>
      <c r="H1306">
        <f t="shared" si="100"/>
        <v>2000</v>
      </c>
      <c r="I1306">
        <v>250</v>
      </c>
      <c r="J1306">
        <v>325</v>
      </c>
      <c r="K1306">
        <v>8</v>
      </c>
      <c r="M1306">
        <v>100</v>
      </c>
      <c r="N1306" t="s">
        <v>20</v>
      </c>
      <c r="O1306">
        <v>2600</v>
      </c>
      <c r="P1306">
        <v>600</v>
      </c>
      <c r="R1306">
        <f t="shared" si="101"/>
        <v>2600</v>
      </c>
      <c r="S1306">
        <f t="shared" si="102"/>
        <v>17</v>
      </c>
      <c r="T1306" t="str">
        <f t="shared" si="103"/>
        <v>Aug</v>
      </c>
      <c r="U1306" t="str">
        <f t="shared" si="104"/>
        <v>2024</v>
      </c>
    </row>
    <row r="1307" spans="1:21" x14ac:dyDescent="0.25">
      <c r="A1307" t="s">
        <v>242</v>
      </c>
      <c r="B1307" t="s">
        <v>52</v>
      </c>
      <c r="C1307" t="s">
        <v>53</v>
      </c>
      <c r="D1307" t="s">
        <v>16</v>
      </c>
      <c r="E1307" t="s">
        <v>17</v>
      </c>
      <c r="F1307" t="s">
        <v>61</v>
      </c>
      <c r="G1307" t="s">
        <v>117</v>
      </c>
      <c r="H1307">
        <f t="shared" si="100"/>
        <v>5000</v>
      </c>
      <c r="I1307">
        <v>2500</v>
      </c>
      <c r="J1307">
        <v>3250</v>
      </c>
      <c r="K1307">
        <v>2</v>
      </c>
      <c r="M1307">
        <v>325</v>
      </c>
      <c r="N1307" t="s">
        <v>25</v>
      </c>
      <c r="O1307">
        <v>6500</v>
      </c>
      <c r="P1307">
        <v>1500</v>
      </c>
      <c r="R1307">
        <f t="shared" si="101"/>
        <v>6500</v>
      </c>
      <c r="S1307">
        <f t="shared" si="102"/>
        <v>17</v>
      </c>
      <c r="T1307" t="str">
        <f t="shared" si="103"/>
        <v>Aug</v>
      </c>
      <c r="U1307" t="str">
        <f t="shared" si="104"/>
        <v>2024</v>
      </c>
    </row>
    <row r="1308" spans="1:21" x14ac:dyDescent="0.25">
      <c r="A1308" t="s">
        <v>242</v>
      </c>
      <c r="B1308" t="s">
        <v>176</v>
      </c>
      <c r="C1308" t="s">
        <v>15</v>
      </c>
      <c r="D1308" t="s">
        <v>16</v>
      </c>
      <c r="E1308" t="s">
        <v>28</v>
      </c>
      <c r="F1308" t="s">
        <v>18</v>
      </c>
      <c r="G1308" t="s">
        <v>43</v>
      </c>
      <c r="H1308">
        <f t="shared" si="100"/>
        <v>100</v>
      </c>
      <c r="I1308">
        <v>20</v>
      </c>
      <c r="J1308">
        <v>26</v>
      </c>
      <c r="K1308">
        <v>5</v>
      </c>
      <c r="M1308">
        <v>12</v>
      </c>
      <c r="N1308" t="s">
        <v>38</v>
      </c>
      <c r="O1308">
        <v>120</v>
      </c>
      <c r="P1308">
        <v>20</v>
      </c>
      <c r="R1308">
        <f t="shared" si="101"/>
        <v>130</v>
      </c>
      <c r="S1308">
        <f t="shared" si="102"/>
        <v>17</v>
      </c>
      <c r="T1308" t="str">
        <f t="shared" si="103"/>
        <v>Aug</v>
      </c>
      <c r="U1308" t="str">
        <f t="shared" si="104"/>
        <v>2024</v>
      </c>
    </row>
    <row r="1309" spans="1:21" x14ac:dyDescent="0.25">
      <c r="A1309" t="s">
        <v>242</v>
      </c>
      <c r="B1309" t="s">
        <v>93</v>
      </c>
      <c r="C1309" t="s">
        <v>42</v>
      </c>
      <c r="D1309" t="s">
        <v>16</v>
      </c>
      <c r="E1309" t="s">
        <v>28</v>
      </c>
      <c r="F1309" t="s">
        <v>61</v>
      </c>
      <c r="G1309" t="s">
        <v>117</v>
      </c>
      <c r="H1309">
        <f t="shared" si="100"/>
        <v>10000</v>
      </c>
      <c r="I1309">
        <v>2500</v>
      </c>
      <c r="J1309">
        <v>3250</v>
      </c>
      <c r="K1309">
        <v>4</v>
      </c>
      <c r="M1309">
        <v>325</v>
      </c>
      <c r="N1309" t="s">
        <v>38</v>
      </c>
      <c r="O1309">
        <v>12500</v>
      </c>
      <c r="P1309">
        <v>2500</v>
      </c>
      <c r="R1309">
        <f t="shared" si="101"/>
        <v>13000</v>
      </c>
      <c r="S1309">
        <f t="shared" si="102"/>
        <v>17</v>
      </c>
      <c r="T1309" t="str">
        <f t="shared" si="103"/>
        <v>Aug</v>
      </c>
      <c r="U1309" t="str">
        <f t="shared" si="104"/>
        <v>2024</v>
      </c>
    </row>
    <row r="1310" spans="1:21" x14ac:dyDescent="0.25">
      <c r="A1310" t="s">
        <v>242</v>
      </c>
      <c r="B1310" t="s">
        <v>161</v>
      </c>
      <c r="C1310" t="s">
        <v>53</v>
      </c>
      <c r="D1310" t="s">
        <v>16</v>
      </c>
      <c r="E1310" t="s">
        <v>17</v>
      </c>
      <c r="F1310" t="s">
        <v>18</v>
      </c>
      <c r="G1310" t="s">
        <v>19</v>
      </c>
      <c r="H1310">
        <f t="shared" si="100"/>
        <v>1250</v>
      </c>
      <c r="I1310">
        <v>250</v>
      </c>
      <c r="J1310">
        <v>325</v>
      </c>
      <c r="K1310">
        <v>5</v>
      </c>
      <c r="M1310">
        <v>75</v>
      </c>
      <c r="N1310" t="s">
        <v>25</v>
      </c>
      <c r="O1310">
        <v>1500</v>
      </c>
      <c r="P1310">
        <v>250</v>
      </c>
      <c r="R1310">
        <f t="shared" si="101"/>
        <v>1625</v>
      </c>
      <c r="S1310">
        <f t="shared" si="102"/>
        <v>17</v>
      </c>
      <c r="T1310" t="str">
        <f t="shared" si="103"/>
        <v>Aug</v>
      </c>
      <c r="U1310" t="str">
        <f t="shared" si="104"/>
        <v>2024</v>
      </c>
    </row>
    <row r="1311" spans="1:21" x14ac:dyDescent="0.25">
      <c r="A1311" t="s">
        <v>242</v>
      </c>
      <c r="B1311" t="s">
        <v>203</v>
      </c>
      <c r="C1311" t="s">
        <v>42</v>
      </c>
      <c r="D1311" t="s">
        <v>23</v>
      </c>
      <c r="E1311" t="s">
        <v>28</v>
      </c>
      <c r="F1311" t="s">
        <v>48</v>
      </c>
      <c r="G1311" t="s">
        <v>94</v>
      </c>
      <c r="H1311">
        <f t="shared" si="100"/>
        <v>480</v>
      </c>
      <c r="I1311">
        <v>120</v>
      </c>
      <c r="J1311">
        <v>156</v>
      </c>
      <c r="K1311">
        <v>4</v>
      </c>
      <c r="M1311">
        <v>93.6</v>
      </c>
      <c r="N1311" t="s">
        <v>38</v>
      </c>
      <c r="O1311">
        <v>624</v>
      </c>
      <c r="P1311">
        <v>144</v>
      </c>
      <c r="R1311">
        <f t="shared" si="101"/>
        <v>624</v>
      </c>
      <c r="S1311">
        <f t="shared" si="102"/>
        <v>17</v>
      </c>
      <c r="T1311" t="str">
        <f t="shared" si="103"/>
        <v>Aug</v>
      </c>
      <c r="U1311" t="str">
        <f t="shared" si="104"/>
        <v>2024</v>
      </c>
    </row>
    <row r="1312" spans="1:21" x14ac:dyDescent="0.25">
      <c r="A1312" t="s">
        <v>242</v>
      </c>
      <c r="B1312" t="s">
        <v>88</v>
      </c>
      <c r="C1312" t="s">
        <v>27</v>
      </c>
      <c r="D1312" t="s">
        <v>16</v>
      </c>
      <c r="E1312" t="s">
        <v>17</v>
      </c>
      <c r="F1312" t="s">
        <v>61</v>
      </c>
      <c r="G1312" t="s">
        <v>62</v>
      </c>
      <c r="H1312">
        <f t="shared" si="100"/>
        <v>5400</v>
      </c>
      <c r="I1312">
        <v>900</v>
      </c>
      <c r="J1312">
        <v>1170</v>
      </c>
      <c r="K1312">
        <v>6</v>
      </c>
      <c r="M1312">
        <v>117</v>
      </c>
      <c r="N1312" t="s">
        <v>25</v>
      </c>
      <c r="O1312">
        <v>6210</v>
      </c>
      <c r="P1312">
        <v>810</v>
      </c>
      <c r="R1312">
        <f t="shared" si="101"/>
        <v>7020</v>
      </c>
      <c r="S1312">
        <f t="shared" si="102"/>
        <v>17</v>
      </c>
      <c r="T1312" t="str">
        <f t="shared" si="103"/>
        <v>Aug</v>
      </c>
      <c r="U1312" t="str">
        <f t="shared" si="104"/>
        <v>2024</v>
      </c>
    </row>
    <row r="1313" spans="1:21" x14ac:dyDescent="0.25">
      <c r="A1313" t="s">
        <v>242</v>
      </c>
      <c r="B1313" t="s">
        <v>168</v>
      </c>
      <c r="C1313" t="s">
        <v>27</v>
      </c>
      <c r="D1313" t="s">
        <v>16</v>
      </c>
      <c r="E1313" t="s">
        <v>28</v>
      </c>
      <c r="F1313" t="s">
        <v>61</v>
      </c>
      <c r="G1313" t="s">
        <v>117</v>
      </c>
      <c r="H1313">
        <f t="shared" si="100"/>
        <v>2500</v>
      </c>
      <c r="I1313">
        <v>2500</v>
      </c>
      <c r="J1313">
        <v>3250</v>
      </c>
      <c r="K1313">
        <v>1</v>
      </c>
      <c r="M1313">
        <v>218.75</v>
      </c>
      <c r="N1313" t="s">
        <v>20</v>
      </c>
      <c r="O1313">
        <v>3125</v>
      </c>
      <c r="P1313">
        <v>625</v>
      </c>
      <c r="R1313">
        <f t="shared" si="101"/>
        <v>3250</v>
      </c>
      <c r="S1313">
        <f t="shared" si="102"/>
        <v>17</v>
      </c>
      <c r="T1313" t="str">
        <f t="shared" si="103"/>
        <v>Aug</v>
      </c>
      <c r="U1313" t="str">
        <f t="shared" si="104"/>
        <v>2024</v>
      </c>
    </row>
    <row r="1314" spans="1:21" x14ac:dyDescent="0.25">
      <c r="A1314" t="s">
        <v>242</v>
      </c>
      <c r="B1314" t="s">
        <v>150</v>
      </c>
      <c r="C1314" t="s">
        <v>91</v>
      </c>
      <c r="D1314" t="s">
        <v>23</v>
      </c>
      <c r="E1314" t="s">
        <v>28</v>
      </c>
      <c r="F1314" t="s">
        <v>48</v>
      </c>
      <c r="G1314" t="s">
        <v>172</v>
      </c>
      <c r="H1314">
        <f t="shared" si="100"/>
        <v>2400</v>
      </c>
      <c r="I1314">
        <v>300</v>
      </c>
      <c r="J1314">
        <v>390</v>
      </c>
      <c r="K1314">
        <v>8</v>
      </c>
      <c r="M1314">
        <v>100</v>
      </c>
      <c r="N1314" t="s">
        <v>20</v>
      </c>
      <c r="O1314">
        <v>3120</v>
      </c>
      <c r="P1314">
        <v>720</v>
      </c>
      <c r="R1314">
        <f t="shared" si="101"/>
        <v>3120</v>
      </c>
      <c r="S1314">
        <f t="shared" si="102"/>
        <v>17</v>
      </c>
      <c r="T1314" t="str">
        <f t="shared" si="103"/>
        <v>Aug</v>
      </c>
      <c r="U1314" t="str">
        <f t="shared" si="104"/>
        <v>2024</v>
      </c>
    </row>
    <row r="1315" spans="1:21" x14ac:dyDescent="0.25">
      <c r="A1315" t="s">
        <v>242</v>
      </c>
      <c r="B1315" t="s">
        <v>127</v>
      </c>
      <c r="C1315" t="s">
        <v>66</v>
      </c>
      <c r="D1315" t="s">
        <v>16</v>
      </c>
      <c r="E1315" t="s">
        <v>17</v>
      </c>
      <c r="F1315" t="s">
        <v>45</v>
      </c>
      <c r="G1315" t="s">
        <v>46</v>
      </c>
      <c r="H1315">
        <f t="shared" si="100"/>
        <v>550000</v>
      </c>
      <c r="I1315">
        <v>55000</v>
      </c>
      <c r="J1315">
        <v>71500</v>
      </c>
      <c r="K1315">
        <v>10</v>
      </c>
      <c r="M1315">
        <v>10725</v>
      </c>
      <c r="N1315" t="s">
        <v>25</v>
      </c>
      <c r="O1315">
        <v>632500</v>
      </c>
      <c r="P1315">
        <v>82500</v>
      </c>
      <c r="R1315">
        <f t="shared" si="101"/>
        <v>715000</v>
      </c>
      <c r="S1315">
        <f t="shared" si="102"/>
        <v>17</v>
      </c>
      <c r="T1315" t="str">
        <f t="shared" si="103"/>
        <v>Aug</v>
      </c>
      <c r="U1315" t="str">
        <f t="shared" si="104"/>
        <v>2024</v>
      </c>
    </row>
    <row r="1316" spans="1:21" x14ac:dyDescent="0.25">
      <c r="A1316" t="s">
        <v>242</v>
      </c>
      <c r="B1316" t="s">
        <v>55</v>
      </c>
      <c r="C1316" t="s">
        <v>15</v>
      </c>
      <c r="D1316" t="s">
        <v>23</v>
      </c>
      <c r="E1316" t="s">
        <v>17</v>
      </c>
      <c r="F1316" t="s">
        <v>45</v>
      </c>
      <c r="G1316" t="s">
        <v>46</v>
      </c>
      <c r="H1316">
        <f t="shared" si="100"/>
        <v>440000</v>
      </c>
      <c r="I1316">
        <v>55000</v>
      </c>
      <c r="J1316">
        <v>71500</v>
      </c>
      <c r="K1316">
        <v>8</v>
      </c>
      <c r="M1316">
        <v>10725</v>
      </c>
      <c r="N1316" t="s">
        <v>20</v>
      </c>
      <c r="O1316">
        <v>572000</v>
      </c>
      <c r="P1316">
        <v>132000</v>
      </c>
      <c r="R1316">
        <f t="shared" si="101"/>
        <v>572000</v>
      </c>
      <c r="S1316">
        <f t="shared" si="102"/>
        <v>17</v>
      </c>
      <c r="T1316" t="str">
        <f t="shared" si="103"/>
        <v>Aug</v>
      </c>
      <c r="U1316" t="str">
        <f t="shared" si="104"/>
        <v>2024</v>
      </c>
    </row>
    <row r="1317" spans="1:21" x14ac:dyDescent="0.25">
      <c r="A1317" t="s">
        <v>243</v>
      </c>
      <c r="B1317" t="s">
        <v>104</v>
      </c>
      <c r="C1317" t="s">
        <v>15</v>
      </c>
      <c r="D1317" t="s">
        <v>16</v>
      </c>
      <c r="E1317" t="s">
        <v>28</v>
      </c>
      <c r="F1317" t="s">
        <v>29</v>
      </c>
      <c r="G1317" t="s">
        <v>30</v>
      </c>
      <c r="H1317">
        <f t="shared" si="100"/>
        <v>1080</v>
      </c>
      <c r="I1317">
        <v>180</v>
      </c>
      <c r="J1317">
        <v>234</v>
      </c>
      <c r="K1317">
        <v>6</v>
      </c>
      <c r="M1317">
        <v>98.28</v>
      </c>
      <c r="N1317" t="s">
        <v>20</v>
      </c>
      <c r="O1317">
        <v>1404</v>
      </c>
      <c r="P1317">
        <v>324</v>
      </c>
      <c r="R1317">
        <f t="shared" si="101"/>
        <v>1404</v>
      </c>
      <c r="S1317">
        <f t="shared" si="102"/>
        <v>18</v>
      </c>
      <c r="T1317" t="str">
        <f t="shared" si="103"/>
        <v>Aug</v>
      </c>
      <c r="U1317" t="str">
        <f t="shared" si="104"/>
        <v>2024</v>
      </c>
    </row>
    <row r="1318" spans="1:21" x14ac:dyDescent="0.25">
      <c r="A1318" t="s">
        <v>243</v>
      </c>
      <c r="B1318" t="s">
        <v>222</v>
      </c>
      <c r="C1318" t="s">
        <v>15</v>
      </c>
      <c r="D1318" t="s">
        <v>23</v>
      </c>
      <c r="E1318" t="s">
        <v>17</v>
      </c>
      <c r="F1318" t="s">
        <v>18</v>
      </c>
      <c r="G1318" t="s">
        <v>100</v>
      </c>
      <c r="H1318">
        <f t="shared" si="100"/>
        <v>400</v>
      </c>
      <c r="I1318">
        <v>40</v>
      </c>
      <c r="J1318">
        <v>52</v>
      </c>
      <c r="K1318">
        <v>10</v>
      </c>
      <c r="M1318">
        <v>78</v>
      </c>
      <c r="N1318" t="s">
        <v>38</v>
      </c>
      <c r="O1318">
        <v>520</v>
      </c>
      <c r="P1318">
        <v>120</v>
      </c>
      <c r="R1318">
        <f t="shared" si="101"/>
        <v>520</v>
      </c>
      <c r="S1318">
        <f t="shared" si="102"/>
        <v>18</v>
      </c>
      <c r="T1318" t="str">
        <f t="shared" si="103"/>
        <v>Aug</v>
      </c>
      <c r="U1318" t="str">
        <f t="shared" si="104"/>
        <v>2024</v>
      </c>
    </row>
    <row r="1319" spans="1:21" x14ac:dyDescent="0.25">
      <c r="A1319" t="s">
        <v>243</v>
      </c>
      <c r="B1319" t="s">
        <v>50</v>
      </c>
      <c r="C1319" t="s">
        <v>27</v>
      </c>
      <c r="D1319" t="s">
        <v>16</v>
      </c>
      <c r="E1319" t="s">
        <v>17</v>
      </c>
      <c r="F1319" t="s">
        <v>18</v>
      </c>
      <c r="G1319" t="s">
        <v>51</v>
      </c>
      <c r="H1319">
        <f t="shared" si="100"/>
        <v>240</v>
      </c>
      <c r="I1319">
        <v>60</v>
      </c>
      <c r="J1319">
        <v>78</v>
      </c>
      <c r="K1319">
        <v>4</v>
      </c>
      <c r="M1319">
        <v>21.84</v>
      </c>
      <c r="N1319" t="s">
        <v>20</v>
      </c>
      <c r="O1319">
        <v>312</v>
      </c>
      <c r="P1319">
        <v>72</v>
      </c>
      <c r="R1319">
        <f t="shared" si="101"/>
        <v>312</v>
      </c>
      <c r="S1319">
        <f t="shared" si="102"/>
        <v>18</v>
      </c>
      <c r="T1319" t="str">
        <f t="shared" si="103"/>
        <v>Aug</v>
      </c>
      <c r="U1319" t="str">
        <f t="shared" si="104"/>
        <v>2024</v>
      </c>
    </row>
    <row r="1320" spans="1:21" x14ac:dyDescent="0.25">
      <c r="A1320" t="s">
        <v>243</v>
      </c>
      <c r="B1320" t="s">
        <v>216</v>
      </c>
      <c r="C1320" t="s">
        <v>27</v>
      </c>
      <c r="D1320" t="s">
        <v>23</v>
      </c>
      <c r="E1320" t="s">
        <v>28</v>
      </c>
      <c r="F1320" t="s">
        <v>61</v>
      </c>
      <c r="G1320" t="s">
        <v>108</v>
      </c>
      <c r="H1320">
        <f t="shared" si="100"/>
        <v>6000</v>
      </c>
      <c r="I1320">
        <v>1500</v>
      </c>
      <c r="J1320">
        <v>1950</v>
      </c>
      <c r="K1320">
        <v>4</v>
      </c>
      <c r="M1320">
        <v>195</v>
      </c>
      <c r="N1320" t="s">
        <v>25</v>
      </c>
      <c r="O1320">
        <v>7800</v>
      </c>
      <c r="P1320">
        <v>1800</v>
      </c>
      <c r="R1320">
        <f t="shared" si="101"/>
        <v>7800</v>
      </c>
      <c r="S1320">
        <f t="shared" si="102"/>
        <v>18</v>
      </c>
      <c r="T1320" t="str">
        <f t="shared" si="103"/>
        <v>Aug</v>
      </c>
      <c r="U1320" t="str">
        <f t="shared" si="104"/>
        <v>2024</v>
      </c>
    </row>
    <row r="1321" spans="1:21" x14ac:dyDescent="0.25">
      <c r="A1321" t="s">
        <v>243</v>
      </c>
      <c r="B1321" t="s">
        <v>137</v>
      </c>
      <c r="C1321" t="s">
        <v>15</v>
      </c>
      <c r="D1321" t="s">
        <v>16</v>
      </c>
      <c r="E1321" t="s">
        <v>28</v>
      </c>
      <c r="F1321" t="s">
        <v>29</v>
      </c>
      <c r="G1321" t="s">
        <v>178</v>
      </c>
      <c r="H1321">
        <f t="shared" si="100"/>
        <v>200</v>
      </c>
      <c r="I1321">
        <v>200</v>
      </c>
      <c r="J1321">
        <v>260</v>
      </c>
      <c r="K1321">
        <v>1</v>
      </c>
      <c r="M1321">
        <v>18.2</v>
      </c>
      <c r="N1321" t="s">
        <v>20</v>
      </c>
      <c r="O1321">
        <v>260</v>
      </c>
      <c r="P1321">
        <v>60</v>
      </c>
      <c r="R1321">
        <f t="shared" si="101"/>
        <v>260</v>
      </c>
      <c r="S1321">
        <f t="shared" si="102"/>
        <v>18</v>
      </c>
      <c r="T1321" t="str">
        <f t="shared" si="103"/>
        <v>Aug</v>
      </c>
      <c r="U1321" t="str">
        <f t="shared" si="104"/>
        <v>2024</v>
      </c>
    </row>
    <row r="1322" spans="1:21" x14ac:dyDescent="0.25">
      <c r="A1322" t="s">
        <v>243</v>
      </c>
      <c r="B1322" t="s">
        <v>185</v>
      </c>
      <c r="C1322" t="s">
        <v>27</v>
      </c>
      <c r="D1322" t="s">
        <v>16</v>
      </c>
      <c r="E1322" t="s">
        <v>28</v>
      </c>
      <c r="F1322" t="s">
        <v>18</v>
      </c>
      <c r="G1322" t="s">
        <v>151</v>
      </c>
      <c r="H1322">
        <f t="shared" si="100"/>
        <v>42</v>
      </c>
      <c r="I1322">
        <v>7</v>
      </c>
      <c r="J1322">
        <v>9</v>
      </c>
      <c r="K1322">
        <v>6</v>
      </c>
      <c r="M1322">
        <v>2.73</v>
      </c>
      <c r="N1322" t="s">
        <v>25</v>
      </c>
      <c r="O1322">
        <v>54.6</v>
      </c>
      <c r="P1322">
        <v>12.6</v>
      </c>
      <c r="R1322">
        <f t="shared" si="101"/>
        <v>54</v>
      </c>
      <c r="S1322">
        <f t="shared" si="102"/>
        <v>18</v>
      </c>
      <c r="T1322" t="str">
        <f t="shared" si="103"/>
        <v>Aug</v>
      </c>
      <c r="U1322" t="str">
        <f t="shared" si="104"/>
        <v>2024</v>
      </c>
    </row>
    <row r="1323" spans="1:21" x14ac:dyDescent="0.25">
      <c r="A1323" t="s">
        <v>243</v>
      </c>
      <c r="B1323" t="s">
        <v>198</v>
      </c>
      <c r="C1323" t="s">
        <v>15</v>
      </c>
      <c r="D1323" t="s">
        <v>23</v>
      </c>
      <c r="E1323" t="s">
        <v>17</v>
      </c>
      <c r="F1323" t="s">
        <v>18</v>
      </c>
      <c r="G1323" t="s">
        <v>34</v>
      </c>
      <c r="H1323">
        <f t="shared" si="100"/>
        <v>240</v>
      </c>
      <c r="I1323">
        <v>40</v>
      </c>
      <c r="J1323">
        <v>52</v>
      </c>
      <c r="K1323">
        <v>6</v>
      </c>
      <c r="M1323">
        <v>31.2</v>
      </c>
      <c r="N1323" t="s">
        <v>25</v>
      </c>
      <c r="O1323">
        <v>312</v>
      </c>
      <c r="P1323">
        <v>72</v>
      </c>
      <c r="R1323">
        <f t="shared" si="101"/>
        <v>312</v>
      </c>
      <c r="S1323">
        <f t="shared" si="102"/>
        <v>18</v>
      </c>
      <c r="T1323" t="str">
        <f t="shared" si="103"/>
        <v>Aug</v>
      </c>
      <c r="U1323" t="str">
        <f t="shared" si="104"/>
        <v>2024</v>
      </c>
    </row>
    <row r="1324" spans="1:21" x14ac:dyDescent="0.25">
      <c r="A1324" t="s">
        <v>243</v>
      </c>
      <c r="B1324" t="s">
        <v>174</v>
      </c>
      <c r="C1324" t="s">
        <v>27</v>
      </c>
      <c r="D1324" t="s">
        <v>16</v>
      </c>
      <c r="E1324" t="s">
        <v>28</v>
      </c>
      <c r="F1324" t="s">
        <v>18</v>
      </c>
      <c r="G1324" t="s">
        <v>43</v>
      </c>
      <c r="H1324">
        <f t="shared" si="100"/>
        <v>100</v>
      </c>
      <c r="I1324">
        <v>20</v>
      </c>
      <c r="J1324">
        <v>26</v>
      </c>
      <c r="K1324">
        <v>5</v>
      </c>
      <c r="M1324">
        <v>12</v>
      </c>
      <c r="N1324" t="s">
        <v>38</v>
      </c>
      <c r="O1324">
        <v>120</v>
      </c>
      <c r="P1324">
        <v>20</v>
      </c>
      <c r="R1324">
        <f t="shared" si="101"/>
        <v>130</v>
      </c>
      <c r="S1324">
        <f t="shared" si="102"/>
        <v>18</v>
      </c>
      <c r="T1324" t="str">
        <f t="shared" si="103"/>
        <v>Aug</v>
      </c>
      <c r="U1324" t="str">
        <f t="shared" si="104"/>
        <v>2024</v>
      </c>
    </row>
    <row r="1325" spans="1:21" x14ac:dyDescent="0.25">
      <c r="A1325" t="s">
        <v>243</v>
      </c>
      <c r="B1325" t="s">
        <v>203</v>
      </c>
      <c r="C1325" t="s">
        <v>42</v>
      </c>
      <c r="D1325" t="s">
        <v>16</v>
      </c>
      <c r="E1325" t="s">
        <v>17</v>
      </c>
      <c r="F1325" t="s">
        <v>61</v>
      </c>
      <c r="G1325" t="s">
        <v>180</v>
      </c>
      <c r="H1325">
        <f t="shared" si="100"/>
        <v>4800</v>
      </c>
      <c r="I1325">
        <v>600</v>
      </c>
      <c r="J1325">
        <v>780</v>
      </c>
      <c r="K1325">
        <v>8</v>
      </c>
      <c r="M1325">
        <v>100</v>
      </c>
      <c r="N1325" t="s">
        <v>20</v>
      </c>
      <c r="O1325">
        <v>6240</v>
      </c>
      <c r="P1325">
        <v>1440</v>
      </c>
      <c r="R1325">
        <f t="shared" si="101"/>
        <v>6240</v>
      </c>
      <c r="S1325">
        <f t="shared" si="102"/>
        <v>18</v>
      </c>
      <c r="T1325" t="str">
        <f t="shared" si="103"/>
        <v>Aug</v>
      </c>
      <c r="U1325" t="str">
        <f t="shared" si="104"/>
        <v>2024</v>
      </c>
    </row>
    <row r="1326" spans="1:21" x14ac:dyDescent="0.25">
      <c r="A1326" t="s">
        <v>243</v>
      </c>
      <c r="B1326" t="s">
        <v>145</v>
      </c>
      <c r="C1326" t="s">
        <v>27</v>
      </c>
      <c r="D1326" t="s">
        <v>16</v>
      </c>
      <c r="E1326" t="s">
        <v>17</v>
      </c>
      <c r="F1326" t="s">
        <v>18</v>
      </c>
      <c r="G1326" t="s">
        <v>19</v>
      </c>
      <c r="H1326">
        <f t="shared" si="100"/>
        <v>1000</v>
      </c>
      <c r="I1326">
        <v>250</v>
      </c>
      <c r="J1326">
        <v>325</v>
      </c>
      <c r="K1326">
        <v>4</v>
      </c>
      <c r="M1326">
        <v>100</v>
      </c>
      <c r="N1326" t="s">
        <v>38</v>
      </c>
      <c r="O1326">
        <v>1150</v>
      </c>
      <c r="P1326">
        <v>150</v>
      </c>
      <c r="R1326">
        <f t="shared" si="101"/>
        <v>1300</v>
      </c>
      <c r="S1326">
        <f t="shared" si="102"/>
        <v>18</v>
      </c>
      <c r="T1326" t="str">
        <f t="shared" si="103"/>
        <v>Aug</v>
      </c>
      <c r="U1326" t="str">
        <f t="shared" si="104"/>
        <v>2024</v>
      </c>
    </row>
    <row r="1327" spans="1:21" x14ac:dyDescent="0.25">
      <c r="A1327" t="s">
        <v>243</v>
      </c>
      <c r="B1327" t="s">
        <v>57</v>
      </c>
      <c r="C1327" t="s">
        <v>27</v>
      </c>
      <c r="D1327" t="s">
        <v>16</v>
      </c>
      <c r="E1327" t="s">
        <v>28</v>
      </c>
      <c r="F1327" t="s">
        <v>18</v>
      </c>
      <c r="G1327" t="s">
        <v>130</v>
      </c>
      <c r="H1327">
        <f t="shared" si="100"/>
        <v>360</v>
      </c>
      <c r="I1327">
        <v>45</v>
      </c>
      <c r="J1327">
        <v>59</v>
      </c>
      <c r="K1327">
        <v>8</v>
      </c>
      <c r="M1327">
        <v>46.8</v>
      </c>
      <c r="N1327" t="s">
        <v>38</v>
      </c>
      <c r="O1327">
        <v>468</v>
      </c>
      <c r="P1327">
        <v>108</v>
      </c>
      <c r="R1327">
        <f t="shared" si="101"/>
        <v>472</v>
      </c>
      <c r="S1327">
        <f t="shared" si="102"/>
        <v>18</v>
      </c>
      <c r="T1327" t="str">
        <f t="shared" si="103"/>
        <v>Aug</v>
      </c>
      <c r="U1327" t="str">
        <f t="shared" si="104"/>
        <v>2024</v>
      </c>
    </row>
    <row r="1328" spans="1:21" x14ac:dyDescent="0.25">
      <c r="A1328" t="s">
        <v>243</v>
      </c>
      <c r="B1328" t="s">
        <v>69</v>
      </c>
      <c r="C1328" t="s">
        <v>27</v>
      </c>
      <c r="D1328" t="s">
        <v>16</v>
      </c>
      <c r="E1328" t="s">
        <v>17</v>
      </c>
      <c r="F1328" t="s">
        <v>18</v>
      </c>
      <c r="G1328" t="s">
        <v>19</v>
      </c>
      <c r="H1328">
        <f t="shared" si="100"/>
        <v>1000</v>
      </c>
      <c r="I1328">
        <v>250</v>
      </c>
      <c r="J1328">
        <v>325</v>
      </c>
      <c r="K1328">
        <v>4</v>
      </c>
      <c r="M1328">
        <v>65</v>
      </c>
      <c r="N1328" t="s">
        <v>25</v>
      </c>
      <c r="O1328">
        <v>1300</v>
      </c>
      <c r="P1328">
        <v>300</v>
      </c>
      <c r="R1328">
        <f t="shared" si="101"/>
        <v>1300</v>
      </c>
      <c r="S1328">
        <f t="shared" si="102"/>
        <v>18</v>
      </c>
      <c r="T1328" t="str">
        <f t="shared" si="103"/>
        <v>Aug</v>
      </c>
      <c r="U1328" t="str">
        <f t="shared" si="104"/>
        <v>2024</v>
      </c>
    </row>
    <row r="1329" spans="1:21" x14ac:dyDescent="0.25">
      <c r="A1329" t="s">
        <v>243</v>
      </c>
      <c r="B1329" t="s">
        <v>105</v>
      </c>
      <c r="C1329" t="s">
        <v>91</v>
      </c>
      <c r="D1329" t="s">
        <v>16</v>
      </c>
      <c r="E1329" t="s">
        <v>17</v>
      </c>
      <c r="F1329" t="s">
        <v>18</v>
      </c>
      <c r="G1329" t="s">
        <v>24</v>
      </c>
      <c r="H1329">
        <f t="shared" si="100"/>
        <v>720</v>
      </c>
      <c r="I1329">
        <v>80</v>
      </c>
      <c r="J1329">
        <v>104</v>
      </c>
      <c r="K1329">
        <v>9</v>
      </c>
      <c r="M1329">
        <v>90</v>
      </c>
      <c r="N1329" t="s">
        <v>38</v>
      </c>
      <c r="O1329">
        <v>900</v>
      </c>
      <c r="P1329">
        <v>180</v>
      </c>
      <c r="R1329">
        <f t="shared" si="101"/>
        <v>936</v>
      </c>
      <c r="S1329">
        <f t="shared" si="102"/>
        <v>18</v>
      </c>
      <c r="T1329" t="str">
        <f t="shared" si="103"/>
        <v>Aug</v>
      </c>
      <c r="U1329" t="str">
        <f t="shared" si="104"/>
        <v>2024</v>
      </c>
    </row>
    <row r="1330" spans="1:21" x14ac:dyDescent="0.25">
      <c r="A1330" t="s">
        <v>243</v>
      </c>
      <c r="B1330" t="s">
        <v>44</v>
      </c>
      <c r="C1330" t="s">
        <v>27</v>
      </c>
      <c r="D1330" t="s">
        <v>23</v>
      </c>
      <c r="E1330" t="s">
        <v>17</v>
      </c>
      <c r="F1330" t="s">
        <v>61</v>
      </c>
      <c r="G1330" t="s">
        <v>164</v>
      </c>
      <c r="H1330">
        <f t="shared" si="100"/>
        <v>10000</v>
      </c>
      <c r="I1330">
        <v>2000</v>
      </c>
      <c r="J1330">
        <v>2600</v>
      </c>
      <c r="K1330">
        <v>5</v>
      </c>
      <c r="M1330">
        <v>260</v>
      </c>
      <c r="N1330" t="s">
        <v>25</v>
      </c>
      <c r="O1330">
        <v>12500</v>
      </c>
      <c r="P1330">
        <v>2500</v>
      </c>
      <c r="R1330">
        <f t="shared" si="101"/>
        <v>13000</v>
      </c>
      <c r="S1330">
        <f t="shared" si="102"/>
        <v>18</v>
      </c>
      <c r="T1330" t="str">
        <f t="shared" si="103"/>
        <v>Aug</v>
      </c>
      <c r="U1330" t="str">
        <f t="shared" si="104"/>
        <v>2024</v>
      </c>
    </row>
    <row r="1331" spans="1:21" x14ac:dyDescent="0.25">
      <c r="A1331" t="s">
        <v>243</v>
      </c>
      <c r="B1331" t="s">
        <v>129</v>
      </c>
      <c r="C1331" t="s">
        <v>27</v>
      </c>
      <c r="D1331" t="s">
        <v>23</v>
      </c>
      <c r="E1331" t="s">
        <v>28</v>
      </c>
      <c r="F1331" t="s">
        <v>18</v>
      </c>
      <c r="G1331" t="s">
        <v>40</v>
      </c>
      <c r="H1331">
        <f t="shared" si="100"/>
        <v>360</v>
      </c>
      <c r="I1331">
        <v>90</v>
      </c>
      <c r="J1331">
        <v>117</v>
      </c>
      <c r="K1331">
        <v>4</v>
      </c>
      <c r="M1331">
        <v>67.5</v>
      </c>
      <c r="N1331" t="s">
        <v>38</v>
      </c>
      <c r="O1331">
        <v>450</v>
      </c>
      <c r="P1331">
        <v>90</v>
      </c>
      <c r="R1331">
        <f t="shared" si="101"/>
        <v>468</v>
      </c>
      <c r="S1331">
        <f t="shared" si="102"/>
        <v>18</v>
      </c>
      <c r="T1331" t="str">
        <f t="shared" si="103"/>
        <v>Aug</v>
      </c>
      <c r="U1331" t="str">
        <f t="shared" si="104"/>
        <v>2024</v>
      </c>
    </row>
    <row r="1332" spans="1:21" x14ac:dyDescent="0.25">
      <c r="A1332" t="s">
        <v>243</v>
      </c>
      <c r="B1332" t="s">
        <v>193</v>
      </c>
      <c r="C1332" t="s">
        <v>53</v>
      </c>
      <c r="D1332" t="s">
        <v>16</v>
      </c>
      <c r="E1332" t="s">
        <v>17</v>
      </c>
      <c r="F1332" t="s">
        <v>18</v>
      </c>
      <c r="G1332" t="s">
        <v>32</v>
      </c>
      <c r="H1332">
        <f t="shared" si="100"/>
        <v>200</v>
      </c>
      <c r="I1332">
        <v>100</v>
      </c>
      <c r="J1332">
        <v>130</v>
      </c>
      <c r="K1332">
        <v>2</v>
      </c>
      <c r="M1332">
        <v>18.2</v>
      </c>
      <c r="N1332" t="s">
        <v>20</v>
      </c>
      <c r="O1332">
        <v>260</v>
      </c>
      <c r="P1332">
        <v>60</v>
      </c>
      <c r="R1332">
        <f t="shared" si="101"/>
        <v>260</v>
      </c>
      <c r="S1332">
        <f t="shared" si="102"/>
        <v>18</v>
      </c>
      <c r="T1332" t="str">
        <f t="shared" si="103"/>
        <v>Aug</v>
      </c>
      <c r="U1332" t="str">
        <f t="shared" si="104"/>
        <v>2024</v>
      </c>
    </row>
    <row r="1333" spans="1:21" x14ac:dyDescent="0.25">
      <c r="A1333" t="s">
        <v>243</v>
      </c>
      <c r="B1333" t="s">
        <v>105</v>
      </c>
      <c r="C1333" t="s">
        <v>91</v>
      </c>
      <c r="D1333" t="s">
        <v>23</v>
      </c>
      <c r="E1333" t="s">
        <v>17</v>
      </c>
      <c r="F1333" t="s">
        <v>18</v>
      </c>
      <c r="G1333" t="s">
        <v>43</v>
      </c>
      <c r="H1333">
        <f t="shared" si="100"/>
        <v>80</v>
      </c>
      <c r="I1333">
        <v>20</v>
      </c>
      <c r="J1333">
        <v>26</v>
      </c>
      <c r="K1333">
        <v>4</v>
      </c>
      <c r="M1333">
        <v>15.6</v>
      </c>
      <c r="N1333" t="s">
        <v>38</v>
      </c>
      <c r="O1333">
        <v>104</v>
      </c>
      <c r="P1333">
        <v>24</v>
      </c>
      <c r="R1333">
        <f t="shared" si="101"/>
        <v>104</v>
      </c>
      <c r="S1333">
        <f t="shared" si="102"/>
        <v>18</v>
      </c>
      <c r="T1333" t="str">
        <f t="shared" si="103"/>
        <v>Aug</v>
      </c>
      <c r="U1333" t="str">
        <f t="shared" si="104"/>
        <v>2024</v>
      </c>
    </row>
    <row r="1334" spans="1:21" x14ac:dyDescent="0.25">
      <c r="A1334" t="s">
        <v>243</v>
      </c>
      <c r="B1334" t="s">
        <v>44</v>
      </c>
      <c r="C1334" t="s">
        <v>27</v>
      </c>
      <c r="D1334" t="s">
        <v>16</v>
      </c>
      <c r="E1334" t="s">
        <v>17</v>
      </c>
      <c r="F1334" t="s">
        <v>29</v>
      </c>
      <c r="G1334" t="s">
        <v>210</v>
      </c>
      <c r="H1334">
        <f t="shared" si="100"/>
        <v>665</v>
      </c>
      <c r="I1334">
        <v>95</v>
      </c>
      <c r="J1334">
        <v>124</v>
      </c>
      <c r="K1334">
        <v>7</v>
      </c>
      <c r="M1334">
        <v>86.45</v>
      </c>
      <c r="N1334" t="s">
        <v>38</v>
      </c>
      <c r="O1334">
        <v>864.5</v>
      </c>
      <c r="P1334">
        <v>199.5</v>
      </c>
      <c r="R1334">
        <f t="shared" si="101"/>
        <v>868</v>
      </c>
      <c r="S1334">
        <f t="shared" si="102"/>
        <v>18</v>
      </c>
      <c r="T1334" t="str">
        <f t="shared" si="103"/>
        <v>Aug</v>
      </c>
      <c r="U1334" t="str">
        <f t="shared" si="104"/>
        <v>2024</v>
      </c>
    </row>
    <row r="1335" spans="1:21" x14ac:dyDescent="0.25">
      <c r="A1335" t="s">
        <v>243</v>
      </c>
      <c r="B1335" t="s">
        <v>79</v>
      </c>
      <c r="C1335" t="s">
        <v>27</v>
      </c>
      <c r="D1335" t="s">
        <v>16</v>
      </c>
      <c r="E1335" t="s">
        <v>28</v>
      </c>
      <c r="F1335" t="s">
        <v>45</v>
      </c>
      <c r="G1335" t="s">
        <v>46</v>
      </c>
      <c r="H1335">
        <f t="shared" si="100"/>
        <v>385000</v>
      </c>
      <c r="I1335">
        <v>55000</v>
      </c>
      <c r="J1335">
        <v>71500</v>
      </c>
      <c r="K1335">
        <v>7</v>
      </c>
      <c r="M1335">
        <v>10725</v>
      </c>
      <c r="N1335" t="s">
        <v>20</v>
      </c>
      <c r="O1335">
        <v>500500</v>
      </c>
      <c r="P1335">
        <v>115500</v>
      </c>
      <c r="R1335">
        <f t="shared" si="101"/>
        <v>500500</v>
      </c>
      <c r="S1335">
        <f t="shared" si="102"/>
        <v>18</v>
      </c>
      <c r="T1335" t="str">
        <f t="shared" si="103"/>
        <v>Aug</v>
      </c>
      <c r="U1335" t="str">
        <f t="shared" si="104"/>
        <v>2024</v>
      </c>
    </row>
    <row r="1336" spans="1:21" x14ac:dyDescent="0.25">
      <c r="A1336" t="s">
        <v>243</v>
      </c>
      <c r="B1336" t="s">
        <v>55</v>
      </c>
      <c r="C1336" t="s">
        <v>15</v>
      </c>
      <c r="D1336" t="s">
        <v>16</v>
      </c>
      <c r="E1336" t="s">
        <v>28</v>
      </c>
      <c r="F1336" t="s">
        <v>45</v>
      </c>
      <c r="G1336" t="s">
        <v>67</v>
      </c>
      <c r="H1336">
        <f t="shared" si="100"/>
        <v>17500</v>
      </c>
      <c r="I1336">
        <v>3500</v>
      </c>
      <c r="J1336">
        <v>4550</v>
      </c>
      <c r="K1336">
        <v>5</v>
      </c>
      <c r="M1336">
        <v>455</v>
      </c>
      <c r="N1336" t="s">
        <v>20</v>
      </c>
      <c r="O1336">
        <v>22750</v>
      </c>
      <c r="P1336">
        <v>5250</v>
      </c>
      <c r="R1336">
        <f t="shared" si="101"/>
        <v>22750</v>
      </c>
      <c r="S1336">
        <f t="shared" si="102"/>
        <v>18</v>
      </c>
      <c r="T1336" t="str">
        <f t="shared" si="103"/>
        <v>Aug</v>
      </c>
      <c r="U1336" t="str">
        <f t="shared" si="104"/>
        <v>2024</v>
      </c>
    </row>
    <row r="1337" spans="1:21" x14ac:dyDescent="0.25">
      <c r="A1337" t="s">
        <v>243</v>
      </c>
      <c r="B1337" t="s">
        <v>60</v>
      </c>
      <c r="C1337" t="s">
        <v>27</v>
      </c>
      <c r="D1337" t="s">
        <v>16</v>
      </c>
      <c r="E1337" t="s">
        <v>17</v>
      </c>
      <c r="F1337" t="s">
        <v>45</v>
      </c>
      <c r="G1337" t="s">
        <v>199</v>
      </c>
      <c r="H1337">
        <f t="shared" si="100"/>
        <v>15000</v>
      </c>
      <c r="I1337">
        <v>5000</v>
      </c>
      <c r="J1337">
        <v>6500</v>
      </c>
      <c r="K1337">
        <v>3</v>
      </c>
      <c r="M1337">
        <v>650</v>
      </c>
      <c r="N1337" t="s">
        <v>20</v>
      </c>
      <c r="O1337">
        <v>18750</v>
      </c>
      <c r="P1337">
        <v>3750</v>
      </c>
      <c r="R1337">
        <f t="shared" si="101"/>
        <v>19500</v>
      </c>
      <c r="S1337">
        <f t="shared" si="102"/>
        <v>18</v>
      </c>
      <c r="T1337" t="str">
        <f t="shared" si="103"/>
        <v>Aug</v>
      </c>
      <c r="U1337" t="str">
        <f t="shared" si="104"/>
        <v>2024</v>
      </c>
    </row>
    <row r="1338" spans="1:21" x14ac:dyDescent="0.25">
      <c r="A1338" t="s">
        <v>243</v>
      </c>
      <c r="B1338" t="s">
        <v>14</v>
      </c>
      <c r="C1338" t="s">
        <v>15</v>
      </c>
      <c r="D1338" t="s">
        <v>23</v>
      </c>
      <c r="E1338" t="s">
        <v>28</v>
      </c>
      <c r="F1338" t="s">
        <v>18</v>
      </c>
      <c r="G1338" t="s">
        <v>51</v>
      </c>
      <c r="H1338">
        <f t="shared" si="100"/>
        <v>180</v>
      </c>
      <c r="I1338">
        <v>60</v>
      </c>
      <c r="J1338">
        <v>78</v>
      </c>
      <c r="K1338">
        <v>3</v>
      </c>
      <c r="M1338">
        <v>27</v>
      </c>
      <c r="N1338" t="s">
        <v>20</v>
      </c>
      <c r="O1338">
        <v>225</v>
      </c>
      <c r="P1338">
        <v>45</v>
      </c>
      <c r="R1338">
        <f t="shared" si="101"/>
        <v>234</v>
      </c>
      <c r="S1338">
        <f t="shared" si="102"/>
        <v>18</v>
      </c>
      <c r="T1338" t="str">
        <f t="shared" si="103"/>
        <v>Aug</v>
      </c>
      <c r="U1338" t="str">
        <f t="shared" si="104"/>
        <v>2024</v>
      </c>
    </row>
    <row r="1339" spans="1:21" x14ac:dyDescent="0.25">
      <c r="A1339" t="s">
        <v>243</v>
      </c>
      <c r="B1339" t="s">
        <v>165</v>
      </c>
      <c r="C1339" t="s">
        <v>27</v>
      </c>
      <c r="D1339" t="s">
        <v>23</v>
      </c>
      <c r="E1339" t="s">
        <v>17</v>
      </c>
      <c r="F1339" t="s">
        <v>18</v>
      </c>
      <c r="G1339" t="s">
        <v>19</v>
      </c>
      <c r="H1339">
        <f t="shared" si="100"/>
        <v>1500</v>
      </c>
      <c r="I1339">
        <v>250</v>
      </c>
      <c r="J1339">
        <v>325</v>
      </c>
      <c r="K1339">
        <v>6</v>
      </c>
      <c r="M1339">
        <v>100</v>
      </c>
      <c r="N1339" t="s">
        <v>20</v>
      </c>
      <c r="O1339">
        <v>1950</v>
      </c>
      <c r="P1339">
        <v>450</v>
      </c>
      <c r="R1339">
        <f t="shared" si="101"/>
        <v>1950</v>
      </c>
      <c r="S1339">
        <f t="shared" si="102"/>
        <v>18</v>
      </c>
      <c r="T1339" t="str">
        <f t="shared" si="103"/>
        <v>Aug</v>
      </c>
      <c r="U1339" t="str">
        <f t="shared" si="104"/>
        <v>2024</v>
      </c>
    </row>
    <row r="1340" spans="1:21" x14ac:dyDescent="0.25">
      <c r="A1340" t="s">
        <v>243</v>
      </c>
      <c r="B1340" t="s">
        <v>65</v>
      </c>
      <c r="C1340" t="s">
        <v>66</v>
      </c>
      <c r="D1340" t="s">
        <v>16</v>
      </c>
      <c r="E1340" t="s">
        <v>28</v>
      </c>
      <c r="F1340" t="s">
        <v>18</v>
      </c>
      <c r="G1340" t="s">
        <v>100</v>
      </c>
      <c r="H1340">
        <f t="shared" si="100"/>
        <v>80</v>
      </c>
      <c r="I1340">
        <v>40</v>
      </c>
      <c r="J1340">
        <v>52</v>
      </c>
      <c r="K1340">
        <v>2</v>
      </c>
      <c r="M1340">
        <v>6.44</v>
      </c>
      <c r="N1340" t="s">
        <v>20</v>
      </c>
      <c r="O1340">
        <v>92</v>
      </c>
      <c r="P1340">
        <v>12</v>
      </c>
      <c r="R1340">
        <f t="shared" si="101"/>
        <v>104</v>
      </c>
      <c r="S1340">
        <f t="shared" si="102"/>
        <v>18</v>
      </c>
      <c r="T1340" t="str">
        <f t="shared" si="103"/>
        <v>Aug</v>
      </c>
      <c r="U1340" t="str">
        <f t="shared" si="104"/>
        <v>2024</v>
      </c>
    </row>
    <row r="1341" spans="1:21" x14ac:dyDescent="0.25">
      <c r="A1341" t="s">
        <v>243</v>
      </c>
      <c r="B1341" t="s">
        <v>175</v>
      </c>
      <c r="C1341" t="s">
        <v>91</v>
      </c>
      <c r="D1341" t="s">
        <v>23</v>
      </c>
      <c r="E1341" t="s">
        <v>28</v>
      </c>
      <c r="F1341" t="s">
        <v>18</v>
      </c>
      <c r="G1341" t="s">
        <v>151</v>
      </c>
      <c r="H1341">
        <f t="shared" si="100"/>
        <v>49</v>
      </c>
      <c r="I1341">
        <v>7</v>
      </c>
      <c r="J1341">
        <v>9</v>
      </c>
      <c r="K1341">
        <v>7</v>
      </c>
      <c r="M1341">
        <v>6.37</v>
      </c>
      <c r="N1341" t="s">
        <v>25</v>
      </c>
      <c r="O1341">
        <v>63.7</v>
      </c>
      <c r="P1341">
        <v>14.7</v>
      </c>
      <c r="R1341">
        <f t="shared" si="101"/>
        <v>63</v>
      </c>
      <c r="S1341">
        <f t="shared" si="102"/>
        <v>18</v>
      </c>
      <c r="T1341" t="str">
        <f t="shared" si="103"/>
        <v>Aug</v>
      </c>
      <c r="U1341" t="str">
        <f t="shared" si="104"/>
        <v>2024</v>
      </c>
    </row>
    <row r="1342" spans="1:21" x14ac:dyDescent="0.25">
      <c r="A1342" t="s">
        <v>243</v>
      </c>
      <c r="B1342" t="s">
        <v>144</v>
      </c>
      <c r="C1342" t="s">
        <v>27</v>
      </c>
      <c r="D1342" t="s">
        <v>23</v>
      </c>
      <c r="E1342" t="s">
        <v>17</v>
      </c>
      <c r="F1342" t="s">
        <v>48</v>
      </c>
      <c r="G1342" t="s">
        <v>94</v>
      </c>
      <c r="H1342">
        <f t="shared" si="100"/>
        <v>600</v>
      </c>
      <c r="I1342">
        <v>120</v>
      </c>
      <c r="J1342">
        <v>156</v>
      </c>
      <c r="K1342">
        <v>5</v>
      </c>
      <c r="M1342">
        <v>78</v>
      </c>
      <c r="N1342" t="s">
        <v>25</v>
      </c>
      <c r="O1342">
        <v>780</v>
      </c>
      <c r="P1342">
        <v>180</v>
      </c>
      <c r="R1342">
        <f t="shared" si="101"/>
        <v>780</v>
      </c>
      <c r="S1342">
        <f t="shared" si="102"/>
        <v>18</v>
      </c>
      <c r="T1342" t="str">
        <f t="shared" si="103"/>
        <v>Aug</v>
      </c>
      <c r="U1342" t="str">
        <f t="shared" si="104"/>
        <v>2024</v>
      </c>
    </row>
    <row r="1343" spans="1:21" x14ac:dyDescent="0.25">
      <c r="A1343" t="s">
        <v>243</v>
      </c>
      <c r="B1343" t="s">
        <v>170</v>
      </c>
      <c r="C1343" t="s">
        <v>91</v>
      </c>
      <c r="D1343" t="s">
        <v>16</v>
      </c>
      <c r="E1343" t="s">
        <v>17</v>
      </c>
      <c r="F1343" t="s">
        <v>18</v>
      </c>
      <c r="G1343" t="s">
        <v>100</v>
      </c>
      <c r="H1343">
        <f t="shared" si="100"/>
        <v>320</v>
      </c>
      <c r="I1343">
        <v>40</v>
      </c>
      <c r="J1343">
        <v>52</v>
      </c>
      <c r="K1343">
        <v>8</v>
      </c>
      <c r="M1343">
        <v>20</v>
      </c>
      <c r="N1343" t="s">
        <v>25</v>
      </c>
      <c r="O1343">
        <v>400</v>
      </c>
      <c r="P1343">
        <v>80</v>
      </c>
      <c r="R1343">
        <f t="shared" si="101"/>
        <v>416</v>
      </c>
      <c r="S1343">
        <f t="shared" si="102"/>
        <v>18</v>
      </c>
      <c r="T1343" t="str">
        <f t="shared" si="103"/>
        <v>Aug</v>
      </c>
      <c r="U1343" t="str">
        <f t="shared" si="104"/>
        <v>2024</v>
      </c>
    </row>
    <row r="1344" spans="1:21" x14ac:dyDescent="0.25">
      <c r="A1344" t="s">
        <v>243</v>
      </c>
      <c r="B1344" t="s">
        <v>142</v>
      </c>
      <c r="C1344" t="s">
        <v>115</v>
      </c>
      <c r="D1344" t="s">
        <v>16</v>
      </c>
      <c r="E1344" t="s">
        <v>28</v>
      </c>
      <c r="F1344" t="s">
        <v>48</v>
      </c>
      <c r="G1344" t="s">
        <v>167</v>
      </c>
      <c r="H1344">
        <f t="shared" si="100"/>
        <v>95</v>
      </c>
      <c r="I1344">
        <v>95</v>
      </c>
      <c r="J1344">
        <v>124</v>
      </c>
      <c r="K1344">
        <v>1</v>
      </c>
      <c r="M1344">
        <v>5.9375</v>
      </c>
      <c r="N1344" t="s">
        <v>25</v>
      </c>
      <c r="O1344">
        <v>118.75</v>
      </c>
      <c r="P1344">
        <v>23.75</v>
      </c>
      <c r="R1344">
        <f t="shared" si="101"/>
        <v>124</v>
      </c>
      <c r="S1344">
        <f t="shared" si="102"/>
        <v>18</v>
      </c>
      <c r="T1344" t="str">
        <f t="shared" si="103"/>
        <v>Aug</v>
      </c>
      <c r="U1344" t="str">
        <f t="shared" si="104"/>
        <v>2024</v>
      </c>
    </row>
    <row r="1345" spans="1:21" x14ac:dyDescent="0.25">
      <c r="A1345" t="s">
        <v>243</v>
      </c>
      <c r="B1345" t="s">
        <v>153</v>
      </c>
      <c r="C1345" t="s">
        <v>27</v>
      </c>
      <c r="D1345" t="s">
        <v>23</v>
      </c>
      <c r="E1345" t="s">
        <v>28</v>
      </c>
      <c r="F1345" t="s">
        <v>61</v>
      </c>
      <c r="G1345" t="s">
        <v>119</v>
      </c>
      <c r="H1345">
        <f t="shared" si="100"/>
        <v>4000</v>
      </c>
      <c r="I1345">
        <v>500</v>
      </c>
      <c r="J1345">
        <v>650</v>
      </c>
      <c r="K1345">
        <v>8</v>
      </c>
      <c r="M1345">
        <v>100</v>
      </c>
      <c r="N1345" t="s">
        <v>20</v>
      </c>
      <c r="O1345">
        <v>5000</v>
      </c>
      <c r="P1345">
        <v>1000</v>
      </c>
      <c r="R1345">
        <f t="shared" si="101"/>
        <v>5200</v>
      </c>
      <c r="S1345">
        <f t="shared" si="102"/>
        <v>18</v>
      </c>
      <c r="T1345" t="str">
        <f t="shared" si="103"/>
        <v>Aug</v>
      </c>
      <c r="U1345" t="str">
        <f t="shared" si="104"/>
        <v>2024</v>
      </c>
    </row>
    <row r="1346" spans="1:21" x14ac:dyDescent="0.25">
      <c r="A1346" t="s">
        <v>243</v>
      </c>
      <c r="B1346" t="s">
        <v>153</v>
      </c>
      <c r="C1346" t="s">
        <v>27</v>
      </c>
      <c r="D1346" t="s">
        <v>16</v>
      </c>
      <c r="E1346" t="s">
        <v>17</v>
      </c>
      <c r="F1346" t="s">
        <v>61</v>
      </c>
      <c r="G1346" t="s">
        <v>108</v>
      </c>
      <c r="H1346">
        <f t="shared" si="100"/>
        <v>9000</v>
      </c>
      <c r="I1346">
        <v>1500</v>
      </c>
      <c r="J1346">
        <v>1950</v>
      </c>
      <c r="K1346">
        <v>6</v>
      </c>
      <c r="M1346">
        <v>195</v>
      </c>
      <c r="N1346" t="s">
        <v>25</v>
      </c>
      <c r="O1346">
        <v>11250</v>
      </c>
      <c r="P1346">
        <v>2250</v>
      </c>
      <c r="R1346">
        <f t="shared" si="101"/>
        <v>11700</v>
      </c>
      <c r="S1346">
        <f t="shared" si="102"/>
        <v>18</v>
      </c>
      <c r="T1346" t="str">
        <f t="shared" si="103"/>
        <v>Aug</v>
      </c>
      <c r="U1346" t="str">
        <f t="shared" si="104"/>
        <v>2024</v>
      </c>
    </row>
    <row r="1347" spans="1:21" x14ac:dyDescent="0.25">
      <c r="A1347" t="s">
        <v>243</v>
      </c>
      <c r="B1347" t="s">
        <v>95</v>
      </c>
      <c r="C1347" t="s">
        <v>66</v>
      </c>
      <c r="D1347" t="s">
        <v>16</v>
      </c>
      <c r="E1347" t="s">
        <v>28</v>
      </c>
      <c r="F1347" t="s">
        <v>45</v>
      </c>
      <c r="G1347" t="s">
        <v>71</v>
      </c>
      <c r="H1347">
        <f t="shared" ref="H1347:H1410" si="105">I1347*K1347</f>
        <v>6600</v>
      </c>
      <c r="I1347">
        <v>2200</v>
      </c>
      <c r="J1347">
        <v>2860</v>
      </c>
      <c r="K1347">
        <v>3</v>
      </c>
      <c r="M1347">
        <v>286</v>
      </c>
      <c r="N1347" t="s">
        <v>25</v>
      </c>
      <c r="O1347">
        <v>8580</v>
      </c>
      <c r="P1347">
        <v>1980</v>
      </c>
      <c r="R1347">
        <f t="shared" ref="R1347:R1410" si="106">J1347*K1347</f>
        <v>8580</v>
      </c>
      <c r="S1347">
        <f t="shared" ref="S1347:S1410" si="107">DAY(A1347)</f>
        <v>18</v>
      </c>
      <c r="T1347" t="str">
        <f t="shared" ref="T1347:T1410" si="108">TEXT(A1347,"mmm")</f>
        <v>Aug</v>
      </c>
      <c r="U1347" t="str">
        <f t="shared" ref="U1347:U1410" si="109">TEXT(A1347,"yyy")</f>
        <v>2024</v>
      </c>
    </row>
    <row r="1348" spans="1:21" x14ac:dyDescent="0.25">
      <c r="A1348" t="s">
        <v>243</v>
      </c>
      <c r="B1348" t="s">
        <v>168</v>
      </c>
      <c r="C1348" t="s">
        <v>27</v>
      </c>
      <c r="D1348" t="s">
        <v>16</v>
      </c>
      <c r="E1348" t="s">
        <v>28</v>
      </c>
      <c r="F1348" t="s">
        <v>45</v>
      </c>
      <c r="G1348" t="s">
        <v>76</v>
      </c>
      <c r="H1348">
        <f t="shared" si="105"/>
        <v>3600</v>
      </c>
      <c r="I1348">
        <v>1200</v>
      </c>
      <c r="J1348">
        <v>1560</v>
      </c>
      <c r="K1348">
        <v>3</v>
      </c>
      <c r="M1348">
        <v>156</v>
      </c>
      <c r="N1348" t="s">
        <v>25</v>
      </c>
      <c r="O1348">
        <v>4500</v>
      </c>
      <c r="P1348">
        <v>900</v>
      </c>
      <c r="R1348">
        <f t="shared" si="106"/>
        <v>4680</v>
      </c>
      <c r="S1348">
        <f t="shared" si="107"/>
        <v>18</v>
      </c>
      <c r="T1348" t="str">
        <f t="shared" si="108"/>
        <v>Aug</v>
      </c>
      <c r="U1348" t="str">
        <f t="shared" si="109"/>
        <v>2024</v>
      </c>
    </row>
    <row r="1349" spans="1:21" x14ac:dyDescent="0.25">
      <c r="A1349" t="s">
        <v>243</v>
      </c>
      <c r="B1349" t="s">
        <v>174</v>
      </c>
      <c r="C1349" t="s">
        <v>27</v>
      </c>
      <c r="D1349" t="s">
        <v>16</v>
      </c>
      <c r="E1349" t="s">
        <v>17</v>
      </c>
      <c r="F1349" t="s">
        <v>80</v>
      </c>
      <c r="G1349" t="s">
        <v>212</v>
      </c>
      <c r="H1349">
        <f t="shared" si="105"/>
        <v>120</v>
      </c>
      <c r="I1349">
        <v>20</v>
      </c>
      <c r="J1349">
        <v>26</v>
      </c>
      <c r="K1349">
        <v>6</v>
      </c>
      <c r="M1349">
        <v>7.5</v>
      </c>
      <c r="N1349" t="s">
        <v>25</v>
      </c>
      <c r="O1349">
        <v>150</v>
      </c>
      <c r="P1349">
        <v>30</v>
      </c>
      <c r="R1349">
        <f t="shared" si="106"/>
        <v>156</v>
      </c>
      <c r="S1349">
        <f t="shared" si="107"/>
        <v>18</v>
      </c>
      <c r="T1349" t="str">
        <f t="shared" si="108"/>
        <v>Aug</v>
      </c>
      <c r="U1349" t="str">
        <f t="shared" si="109"/>
        <v>2024</v>
      </c>
    </row>
    <row r="1350" spans="1:21" x14ac:dyDescent="0.25">
      <c r="A1350" t="s">
        <v>243</v>
      </c>
      <c r="B1350" t="s">
        <v>222</v>
      </c>
      <c r="C1350" t="s">
        <v>15</v>
      </c>
      <c r="D1350" t="s">
        <v>16</v>
      </c>
      <c r="E1350" t="s">
        <v>17</v>
      </c>
      <c r="F1350" t="s">
        <v>29</v>
      </c>
      <c r="G1350" t="s">
        <v>30</v>
      </c>
      <c r="H1350">
        <f t="shared" si="105"/>
        <v>180</v>
      </c>
      <c r="I1350">
        <v>180</v>
      </c>
      <c r="J1350">
        <v>234</v>
      </c>
      <c r="K1350">
        <v>1</v>
      </c>
      <c r="M1350">
        <v>16.38</v>
      </c>
      <c r="N1350" t="s">
        <v>20</v>
      </c>
      <c r="O1350">
        <v>234</v>
      </c>
      <c r="P1350">
        <v>54</v>
      </c>
      <c r="R1350">
        <f t="shared" si="106"/>
        <v>234</v>
      </c>
      <c r="S1350">
        <f t="shared" si="107"/>
        <v>18</v>
      </c>
      <c r="T1350" t="str">
        <f t="shared" si="108"/>
        <v>Aug</v>
      </c>
      <c r="U1350" t="str">
        <f t="shared" si="109"/>
        <v>2024</v>
      </c>
    </row>
    <row r="1351" spans="1:21" x14ac:dyDescent="0.25">
      <c r="A1351" t="s">
        <v>243</v>
      </c>
      <c r="B1351" t="s">
        <v>173</v>
      </c>
      <c r="C1351" t="s">
        <v>115</v>
      </c>
      <c r="D1351" t="s">
        <v>16</v>
      </c>
      <c r="E1351" t="s">
        <v>28</v>
      </c>
      <c r="F1351" t="s">
        <v>29</v>
      </c>
      <c r="G1351" t="s">
        <v>30</v>
      </c>
      <c r="H1351">
        <f t="shared" si="105"/>
        <v>900</v>
      </c>
      <c r="I1351">
        <v>180</v>
      </c>
      <c r="J1351">
        <v>234</v>
      </c>
      <c r="K1351">
        <v>5</v>
      </c>
      <c r="M1351">
        <v>81.900000000000006</v>
      </c>
      <c r="N1351" t="s">
        <v>20</v>
      </c>
      <c r="O1351">
        <v>1170</v>
      </c>
      <c r="P1351">
        <v>270</v>
      </c>
      <c r="R1351">
        <f t="shared" si="106"/>
        <v>1170</v>
      </c>
      <c r="S1351">
        <f t="shared" si="107"/>
        <v>18</v>
      </c>
      <c r="T1351" t="str">
        <f t="shared" si="108"/>
        <v>Aug</v>
      </c>
      <c r="U1351" t="str">
        <f t="shared" si="109"/>
        <v>2024</v>
      </c>
    </row>
    <row r="1352" spans="1:21" x14ac:dyDescent="0.25">
      <c r="A1352" t="s">
        <v>243</v>
      </c>
      <c r="B1352" t="s">
        <v>112</v>
      </c>
      <c r="C1352" t="s">
        <v>27</v>
      </c>
      <c r="D1352" t="s">
        <v>16</v>
      </c>
      <c r="E1352" t="s">
        <v>17</v>
      </c>
      <c r="F1352" t="s">
        <v>45</v>
      </c>
      <c r="G1352" t="s">
        <v>78</v>
      </c>
      <c r="H1352">
        <f t="shared" si="105"/>
        <v>108000</v>
      </c>
      <c r="I1352">
        <v>18000</v>
      </c>
      <c r="J1352">
        <v>23400</v>
      </c>
      <c r="K1352">
        <v>6</v>
      </c>
      <c r="M1352">
        <v>3510</v>
      </c>
      <c r="N1352" t="s">
        <v>38</v>
      </c>
      <c r="O1352">
        <v>140400</v>
      </c>
      <c r="P1352">
        <v>32400</v>
      </c>
      <c r="R1352">
        <f t="shared" si="106"/>
        <v>140400</v>
      </c>
      <c r="S1352">
        <f t="shared" si="107"/>
        <v>18</v>
      </c>
      <c r="T1352" t="str">
        <f t="shared" si="108"/>
        <v>Aug</v>
      </c>
      <c r="U1352" t="str">
        <f t="shared" si="109"/>
        <v>2024</v>
      </c>
    </row>
    <row r="1353" spans="1:21" x14ac:dyDescent="0.25">
      <c r="A1353" t="s">
        <v>243</v>
      </c>
      <c r="B1353" t="s">
        <v>175</v>
      </c>
      <c r="C1353" t="s">
        <v>91</v>
      </c>
      <c r="D1353" t="s">
        <v>16</v>
      </c>
      <c r="E1353" t="s">
        <v>17</v>
      </c>
      <c r="F1353" t="s">
        <v>45</v>
      </c>
      <c r="G1353" t="s">
        <v>92</v>
      </c>
      <c r="H1353">
        <f t="shared" si="105"/>
        <v>1250</v>
      </c>
      <c r="I1353">
        <v>250</v>
      </c>
      <c r="J1353">
        <v>325</v>
      </c>
      <c r="K1353">
        <v>5</v>
      </c>
      <c r="M1353">
        <v>100</v>
      </c>
      <c r="N1353" t="s">
        <v>20</v>
      </c>
      <c r="O1353">
        <v>1562.5</v>
      </c>
      <c r="P1353">
        <v>312.5</v>
      </c>
      <c r="R1353">
        <f t="shared" si="106"/>
        <v>1625</v>
      </c>
      <c r="S1353">
        <f t="shared" si="107"/>
        <v>18</v>
      </c>
      <c r="T1353" t="str">
        <f t="shared" si="108"/>
        <v>Aug</v>
      </c>
      <c r="U1353" t="str">
        <f t="shared" si="109"/>
        <v>2024</v>
      </c>
    </row>
    <row r="1354" spans="1:21" x14ac:dyDescent="0.25">
      <c r="A1354" t="s">
        <v>244</v>
      </c>
      <c r="B1354" t="s">
        <v>142</v>
      </c>
      <c r="C1354" t="s">
        <v>115</v>
      </c>
      <c r="D1354" t="s">
        <v>16</v>
      </c>
      <c r="E1354" t="s">
        <v>28</v>
      </c>
      <c r="F1354" t="s">
        <v>18</v>
      </c>
      <c r="G1354" t="s">
        <v>130</v>
      </c>
      <c r="H1354">
        <f t="shared" si="105"/>
        <v>180</v>
      </c>
      <c r="I1354">
        <v>45</v>
      </c>
      <c r="J1354">
        <v>59</v>
      </c>
      <c r="K1354">
        <v>4</v>
      </c>
      <c r="M1354">
        <v>16.38</v>
      </c>
      <c r="N1354" t="s">
        <v>20</v>
      </c>
      <c r="O1354">
        <v>234</v>
      </c>
      <c r="P1354">
        <v>54</v>
      </c>
      <c r="R1354">
        <f t="shared" si="106"/>
        <v>236</v>
      </c>
      <c r="S1354">
        <f t="shared" si="107"/>
        <v>19</v>
      </c>
      <c r="T1354" t="str">
        <f t="shared" si="108"/>
        <v>Aug</v>
      </c>
      <c r="U1354" t="str">
        <f t="shared" si="109"/>
        <v>2024</v>
      </c>
    </row>
    <row r="1355" spans="1:21" x14ac:dyDescent="0.25">
      <c r="A1355" t="s">
        <v>244</v>
      </c>
      <c r="B1355" t="s">
        <v>189</v>
      </c>
      <c r="C1355" t="s">
        <v>27</v>
      </c>
      <c r="D1355" t="s">
        <v>16</v>
      </c>
      <c r="E1355" t="s">
        <v>28</v>
      </c>
      <c r="F1355" t="s">
        <v>29</v>
      </c>
      <c r="G1355" t="s">
        <v>210</v>
      </c>
      <c r="H1355">
        <f t="shared" si="105"/>
        <v>285</v>
      </c>
      <c r="I1355">
        <v>95</v>
      </c>
      <c r="J1355">
        <v>124</v>
      </c>
      <c r="K1355">
        <v>3</v>
      </c>
      <c r="M1355">
        <v>17.8125</v>
      </c>
      <c r="N1355" t="s">
        <v>25</v>
      </c>
      <c r="O1355">
        <v>356.25</v>
      </c>
      <c r="P1355">
        <v>71.25</v>
      </c>
      <c r="R1355">
        <f t="shared" si="106"/>
        <v>372</v>
      </c>
      <c r="S1355">
        <f t="shared" si="107"/>
        <v>19</v>
      </c>
      <c r="T1355" t="str">
        <f t="shared" si="108"/>
        <v>Aug</v>
      </c>
      <c r="U1355" t="str">
        <f t="shared" si="109"/>
        <v>2024</v>
      </c>
    </row>
    <row r="1356" spans="1:21" x14ac:dyDescent="0.25">
      <c r="A1356" t="s">
        <v>244</v>
      </c>
      <c r="B1356" t="s">
        <v>166</v>
      </c>
      <c r="C1356" t="s">
        <v>15</v>
      </c>
      <c r="D1356" t="s">
        <v>23</v>
      </c>
      <c r="E1356" t="s">
        <v>17</v>
      </c>
      <c r="F1356" t="s">
        <v>18</v>
      </c>
      <c r="G1356" t="s">
        <v>113</v>
      </c>
      <c r="H1356">
        <f t="shared" si="105"/>
        <v>120</v>
      </c>
      <c r="I1356">
        <v>20</v>
      </c>
      <c r="J1356">
        <v>26</v>
      </c>
      <c r="K1356">
        <v>6</v>
      </c>
      <c r="M1356">
        <v>18.72</v>
      </c>
      <c r="N1356" t="s">
        <v>20</v>
      </c>
      <c r="O1356">
        <v>156</v>
      </c>
      <c r="P1356">
        <v>36</v>
      </c>
      <c r="R1356">
        <f t="shared" si="106"/>
        <v>156</v>
      </c>
      <c r="S1356">
        <f t="shared" si="107"/>
        <v>19</v>
      </c>
      <c r="T1356" t="str">
        <f t="shared" si="108"/>
        <v>Aug</v>
      </c>
      <c r="U1356" t="str">
        <f t="shared" si="109"/>
        <v>2024</v>
      </c>
    </row>
    <row r="1357" spans="1:21" x14ac:dyDescent="0.25">
      <c r="A1357" t="s">
        <v>244</v>
      </c>
      <c r="B1357" t="s">
        <v>202</v>
      </c>
      <c r="C1357" t="s">
        <v>22</v>
      </c>
      <c r="D1357" t="s">
        <v>16</v>
      </c>
      <c r="E1357" t="s">
        <v>28</v>
      </c>
      <c r="F1357" t="s">
        <v>61</v>
      </c>
      <c r="G1357" t="s">
        <v>119</v>
      </c>
      <c r="H1357">
        <f t="shared" si="105"/>
        <v>2500</v>
      </c>
      <c r="I1357">
        <v>500</v>
      </c>
      <c r="J1357">
        <v>650</v>
      </c>
      <c r="K1357">
        <v>5</v>
      </c>
      <c r="M1357">
        <v>100</v>
      </c>
      <c r="N1357" t="s">
        <v>25</v>
      </c>
      <c r="O1357">
        <v>3125</v>
      </c>
      <c r="P1357">
        <v>625</v>
      </c>
      <c r="R1357">
        <f t="shared" si="106"/>
        <v>3250</v>
      </c>
      <c r="S1357">
        <f t="shared" si="107"/>
        <v>19</v>
      </c>
      <c r="T1357" t="str">
        <f t="shared" si="108"/>
        <v>Aug</v>
      </c>
      <c r="U1357" t="str">
        <f t="shared" si="109"/>
        <v>2024</v>
      </c>
    </row>
    <row r="1358" spans="1:21" x14ac:dyDescent="0.25">
      <c r="A1358" t="s">
        <v>244</v>
      </c>
      <c r="B1358" t="s">
        <v>159</v>
      </c>
      <c r="C1358" t="s">
        <v>27</v>
      </c>
      <c r="D1358" t="s">
        <v>16</v>
      </c>
      <c r="E1358" t="s">
        <v>17</v>
      </c>
      <c r="F1358" t="s">
        <v>61</v>
      </c>
      <c r="G1358" t="s">
        <v>180</v>
      </c>
      <c r="H1358">
        <f t="shared" si="105"/>
        <v>1200</v>
      </c>
      <c r="I1358">
        <v>600</v>
      </c>
      <c r="J1358">
        <v>780</v>
      </c>
      <c r="K1358">
        <v>2</v>
      </c>
      <c r="M1358">
        <v>100</v>
      </c>
      <c r="N1358" t="s">
        <v>20</v>
      </c>
      <c r="O1358">
        <v>1500</v>
      </c>
      <c r="P1358">
        <v>300</v>
      </c>
      <c r="R1358">
        <f t="shared" si="106"/>
        <v>1560</v>
      </c>
      <c r="S1358">
        <f t="shared" si="107"/>
        <v>19</v>
      </c>
      <c r="T1358" t="str">
        <f t="shared" si="108"/>
        <v>Aug</v>
      </c>
      <c r="U1358" t="str">
        <f t="shared" si="109"/>
        <v>2024</v>
      </c>
    </row>
    <row r="1359" spans="1:21" x14ac:dyDescent="0.25">
      <c r="A1359" t="s">
        <v>244</v>
      </c>
      <c r="B1359" t="s">
        <v>166</v>
      </c>
      <c r="C1359" t="s">
        <v>15</v>
      </c>
      <c r="D1359" t="s">
        <v>16</v>
      </c>
      <c r="E1359" t="s">
        <v>28</v>
      </c>
      <c r="F1359" t="s">
        <v>48</v>
      </c>
      <c r="G1359" t="s">
        <v>167</v>
      </c>
      <c r="H1359">
        <f t="shared" si="105"/>
        <v>855</v>
      </c>
      <c r="I1359">
        <v>95</v>
      </c>
      <c r="J1359">
        <v>124</v>
      </c>
      <c r="K1359">
        <v>9</v>
      </c>
      <c r="M1359">
        <v>100</v>
      </c>
      <c r="N1359" t="s">
        <v>38</v>
      </c>
      <c r="O1359">
        <v>1068.75</v>
      </c>
      <c r="P1359">
        <v>213.75</v>
      </c>
      <c r="R1359">
        <f t="shared" si="106"/>
        <v>1116</v>
      </c>
      <c r="S1359">
        <f t="shared" si="107"/>
        <v>19</v>
      </c>
      <c r="T1359" t="str">
        <f t="shared" si="108"/>
        <v>Aug</v>
      </c>
      <c r="U1359" t="str">
        <f t="shared" si="109"/>
        <v>2024</v>
      </c>
    </row>
    <row r="1360" spans="1:21" x14ac:dyDescent="0.25">
      <c r="A1360" t="s">
        <v>244</v>
      </c>
      <c r="B1360" t="s">
        <v>140</v>
      </c>
      <c r="C1360" t="s">
        <v>27</v>
      </c>
      <c r="D1360" t="s">
        <v>16</v>
      </c>
      <c r="E1360" t="s">
        <v>28</v>
      </c>
      <c r="F1360" t="s">
        <v>29</v>
      </c>
      <c r="G1360" t="s">
        <v>138</v>
      </c>
      <c r="H1360">
        <f t="shared" si="105"/>
        <v>300</v>
      </c>
      <c r="I1360">
        <v>50</v>
      </c>
      <c r="J1360">
        <v>65</v>
      </c>
      <c r="K1360">
        <v>6</v>
      </c>
      <c r="M1360">
        <v>39</v>
      </c>
      <c r="N1360" t="s">
        <v>38</v>
      </c>
      <c r="O1360">
        <v>390</v>
      </c>
      <c r="P1360">
        <v>90</v>
      </c>
      <c r="R1360">
        <f t="shared" si="106"/>
        <v>390</v>
      </c>
      <c r="S1360">
        <f t="shared" si="107"/>
        <v>19</v>
      </c>
      <c r="T1360" t="str">
        <f t="shared" si="108"/>
        <v>Aug</v>
      </c>
      <c r="U1360" t="str">
        <f t="shared" si="109"/>
        <v>2024</v>
      </c>
    </row>
    <row r="1361" spans="1:21" x14ac:dyDescent="0.25">
      <c r="A1361" t="s">
        <v>244</v>
      </c>
      <c r="B1361" t="s">
        <v>195</v>
      </c>
      <c r="C1361" t="s">
        <v>115</v>
      </c>
      <c r="D1361" t="s">
        <v>23</v>
      </c>
      <c r="E1361" t="s">
        <v>17</v>
      </c>
      <c r="F1361" t="s">
        <v>18</v>
      </c>
      <c r="G1361" t="s">
        <v>40</v>
      </c>
      <c r="H1361">
        <f t="shared" si="105"/>
        <v>630</v>
      </c>
      <c r="I1361">
        <v>90</v>
      </c>
      <c r="J1361">
        <v>117</v>
      </c>
      <c r="K1361">
        <v>7</v>
      </c>
      <c r="M1361">
        <v>81.900000000000006</v>
      </c>
      <c r="N1361" t="s">
        <v>25</v>
      </c>
      <c r="O1361">
        <v>819</v>
      </c>
      <c r="P1361">
        <v>189</v>
      </c>
      <c r="R1361">
        <f t="shared" si="106"/>
        <v>819</v>
      </c>
      <c r="S1361">
        <f t="shared" si="107"/>
        <v>19</v>
      </c>
      <c r="T1361" t="str">
        <f t="shared" si="108"/>
        <v>Aug</v>
      </c>
      <c r="U1361" t="str">
        <f t="shared" si="109"/>
        <v>2024</v>
      </c>
    </row>
    <row r="1362" spans="1:21" x14ac:dyDescent="0.25">
      <c r="A1362" t="s">
        <v>244</v>
      </c>
      <c r="B1362" t="s">
        <v>197</v>
      </c>
      <c r="C1362" t="s">
        <v>115</v>
      </c>
      <c r="D1362" t="s">
        <v>23</v>
      </c>
      <c r="E1362" t="s">
        <v>28</v>
      </c>
      <c r="F1362" t="s">
        <v>18</v>
      </c>
      <c r="G1362" t="s">
        <v>116</v>
      </c>
      <c r="H1362">
        <f t="shared" si="105"/>
        <v>420</v>
      </c>
      <c r="I1362">
        <v>60</v>
      </c>
      <c r="J1362">
        <v>78</v>
      </c>
      <c r="K1362">
        <v>7</v>
      </c>
      <c r="M1362">
        <v>50.4</v>
      </c>
      <c r="N1362" t="s">
        <v>25</v>
      </c>
      <c r="O1362">
        <v>504</v>
      </c>
      <c r="P1362">
        <v>84</v>
      </c>
      <c r="R1362">
        <f t="shared" si="106"/>
        <v>546</v>
      </c>
      <c r="S1362">
        <f t="shared" si="107"/>
        <v>19</v>
      </c>
      <c r="T1362" t="str">
        <f t="shared" si="108"/>
        <v>Aug</v>
      </c>
      <c r="U1362" t="str">
        <f t="shared" si="109"/>
        <v>2024</v>
      </c>
    </row>
    <row r="1363" spans="1:21" x14ac:dyDescent="0.25">
      <c r="A1363" t="s">
        <v>244</v>
      </c>
      <c r="B1363" t="s">
        <v>118</v>
      </c>
      <c r="C1363" t="s">
        <v>27</v>
      </c>
      <c r="D1363" t="s">
        <v>23</v>
      </c>
      <c r="E1363" t="s">
        <v>28</v>
      </c>
      <c r="F1363" t="s">
        <v>45</v>
      </c>
      <c r="G1363" t="s">
        <v>92</v>
      </c>
      <c r="H1363">
        <f t="shared" si="105"/>
        <v>1500</v>
      </c>
      <c r="I1363">
        <v>250</v>
      </c>
      <c r="J1363">
        <v>325</v>
      </c>
      <c r="K1363">
        <v>6</v>
      </c>
      <c r="M1363">
        <v>100</v>
      </c>
      <c r="N1363" t="s">
        <v>38</v>
      </c>
      <c r="O1363">
        <v>1950</v>
      </c>
      <c r="P1363">
        <v>450</v>
      </c>
      <c r="R1363">
        <f t="shared" si="106"/>
        <v>1950</v>
      </c>
      <c r="S1363">
        <f t="shared" si="107"/>
        <v>19</v>
      </c>
      <c r="T1363" t="str">
        <f t="shared" si="108"/>
        <v>Aug</v>
      </c>
      <c r="U1363" t="str">
        <f t="shared" si="109"/>
        <v>2024</v>
      </c>
    </row>
    <row r="1364" spans="1:21" x14ac:dyDescent="0.25">
      <c r="A1364" t="s">
        <v>244</v>
      </c>
      <c r="B1364" t="s">
        <v>118</v>
      </c>
      <c r="C1364" t="s">
        <v>27</v>
      </c>
      <c r="D1364" t="s">
        <v>16</v>
      </c>
      <c r="E1364" t="s">
        <v>28</v>
      </c>
      <c r="F1364" t="s">
        <v>45</v>
      </c>
      <c r="G1364" t="s">
        <v>58</v>
      </c>
      <c r="H1364">
        <f t="shared" si="105"/>
        <v>125000</v>
      </c>
      <c r="I1364">
        <v>25000</v>
      </c>
      <c r="J1364">
        <v>32500</v>
      </c>
      <c r="K1364">
        <v>5</v>
      </c>
      <c r="M1364">
        <v>4875</v>
      </c>
      <c r="N1364" t="s">
        <v>38</v>
      </c>
      <c r="O1364">
        <v>162500</v>
      </c>
      <c r="P1364">
        <v>37500</v>
      </c>
      <c r="R1364">
        <f t="shared" si="106"/>
        <v>162500</v>
      </c>
      <c r="S1364">
        <f t="shared" si="107"/>
        <v>19</v>
      </c>
      <c r="T1364" t="str">
        <f t="shared" si="108"/>
        <v>Aug</v>
      </c>
      <c r="U1364" t="str">
        <f t="shared" si="109"/>
        <v>2024</v>
      </c>
    </row>
    <row r="1365" spans="1:21" x14ac:dyDescent="0.25">
      <c r="A1365" t="s">
        <v>244</v>
      </c>
      <c r="B1365" t="s">
        <v>163</v>
      </c>
      <c r="C1365" t="s">
        <v>15</v>
      </c>
      <c r="D1365" t="s">
        <v>16</v>
      </c>
      <c r="E1365" t="s">
        <v>17</v>
      </c>
      <c r="F1365" t="s">
        <v>61</v>
      </c>
      <c r="G1365" t="s">
        <v>164</v>
      </c>
      <c r="H1365">
        <f t="shared" si="105"/>
        <v>6000</v>
      </c>
      <c r="I1365">
        <v>2000</v>
      </c>
      <c r="J1365">
        <v>2600</v>
      </c>
      <c r="K1365">
        <v>3</v>
      </c>
      <c r="M1365">
        <v>260</v>
      </c>
      <c r="N1365" t="s">
        <v>25</v>
      </c>
      <c r="O1365">
        <v>7800</v>
      </c>
      <c r="P1365">
        <v>1800</v>
      </c>
      <c r="R1365">
        <f t="shared" si="106"/>
        <v>7800</v>
      </c>
      <c r="S1365">
        <f t="shared" si="107"/>
        <v>19</v>
      </c>
      <c r="T1365" t="str">
        <f t="shared" si="108"/>
        <v>Aug</v>
      </c>
      <c r="U1365" t="str">
        <f t="shared" si="109"/>
        <v>2024</v>
      </c>
    </row>
    <row r="1366" spans="1:21" x14ac:dyDescent="0.25">
      <c r="A1366" t="s">
        <v>244</v>
      </c>
      <c r="B1366" t="s">
        <v>171</v>
      </c>
      <c r="C1366" t="s">
        <v>22</v>
      </c>
      <c r="D1366" t="s">
        <v>16</v>
      </c>
      <c r="E1366" t="s">
        <v>28</v>
      </c>
      <c r="F1366" t="s">
        <v>29</v>
      </c>
      <c r="G1366" t="s">
        <v>178</v>
      </c>
      <c r="H1366">
        <f t="shared" si="105"/>
        <v>1400</v>
      </c>
      <c r="I1366">
        <v>200</v>
      </c>
      <c r="J1366">
        <v>260</v>
      </c>
      <c r="K1366">
        <v>7</v>
      </c>
      <c r="M1366">
        <v>100</v>
      </c>
      <c r="N1366" t="s">
        <v>20</v>
      </c>
      <c r="O1366">
        <v>1820</v>
      </c>
      <c r="P1366">
        <v>420</v>
      </c>
      <c r="R1366">
        <f t="shared" si="106"/>
        <v>1820</v>
      </c>
      <c r="S1366">
        <f t="shared" si="107"/>
        <v>19</v>
      </c>
      <c r="T1366" t="str">
        <f t="shared" si="108"/>
        <v>Aug</v>
      </c>
      <c r="U1366" t="str">
        <f t="shared" si="109"/>
        <v>2024</v>
      </c>
    </row>
    <row r="1367" spans="1:21" x14ac:dyDescent="0.25">
      <c r="A1367" t="s">
        <v>244</v>
      </c>
      <c r="B1367" t="s">
        <v>123</v>
      </c>
      <c r="C1367" t="s">
        <v>15</v>
      </c>
      <c r="D1367" t="s">
        <v>23</v>
      </c>
      <c r="E1367" t="s">
        <v>28</v>
      </c>
      <c r="F1367" t="s">
        <v>45</v>
      </c>
      <c r="G1367" t="s">
        <v>54</v>
      </c>
      <c r="H1367">
        <f t="shared" si="105"/>
        <v>5600</v>
      </c>
      <c r="I1367">
        <v>800</v>
      </c>
      <c r="J1367">
        <v>1040</v>
      </c>
      <c r="K1367">
        <v>7</v>
      </c>
      <c r="M1367">
        <v>104</v>
      </c>
      <c r="N1367" t="s">
        <v>20</v>
      </c>
      <c r="O1367">
        <v>6440</v>
      </c>
      <c r="P1367">
        <v>840</v>
      </c>
      <c r="R1367">
        <f t="shared" si="106"/>
        <v>7280</v>
      </c>
      <c r="S1367">
        <f t="shared" si="107"/>
        <v>19</v>
      </c>
      <c r="T1367" t="str">
        <f t="shared" si="108"/>
        <v>Aug</v>
      </c>
      <c r="U1367" t="str">
        <f t="shared" si="109"/>
        <v>2024</v>
      </c>
    </row>
    <row r="1368" spans="1:21" x14ac:dyDescent="0.25">
      <c r="A1368" t="s">
        <v>244</v>
      </c>
      <c r="B1368" t="s">
        <v>126</v>
      </c>
      <c r="C1368" t="s">
        <v>27</v>
      </c>
      <c r="D1368" t="s">
        <v>16</v>
      </c>
      <c r="E1368" t="s">
        <v>28</v>
      </c>
      <c r="F1368" t="s">
        <v>45</v>
      </c>
      <c r="G1368" t="s">
        <v>78</v>
      </c>
      <c r="H1368">
        <f t="shared" si="105"/>
        <v>90000</v>
      </c>
      <c r="I1368">
        <v>18000</v>
      </c>
      <c r="J1368">
        <v>23400</v>
      </c>
      <c r="K1368">
        <v>5</v>
      </c>
      <c r="M1368">
        <v>3510</v>
      </c>
      <c r="N1368" t="s">
        <v>20</v>
      </c>
      <c r="O1368">
        <v>117000</v>
      </c>
      <c r="P1368">
        <v>27000</v>
      </c>
      <c r="R1368">
        <f t="shared" si="106"/>
        <v>117000</v>
      </c>
      <c r="S1368">
        <f t="shared" si="107"/>
        <v>19</v>
      </c>
      <c r="T1368" t="str">
        <f t="shared" si="108"/>
        <v>Aug</v>
      </c>
      <c r="U1368" t="str">
        <f t="shared" si="109"/>
        <v>2024</v>
      </c>
    </row>
    <row r="1369" spans="1:21" x14ac:dyDescent="0.25">
      <c r="A1369" t="s">
        <v>244</v>
      </c>
      <c r="B1369" t="s">
        <v>114</v>
      </c>
      <c r="C1369" t="s">
        <v>115</v>
      </c>
      <c r="D1369" t="s">
        <v>16</v>
      </c>
      <c r="E1369" t="s">
        <v>28</v>
      </c>
      <c r="F1369" t="s">
        <v>18</v>
      </c>
      <c r="G1369" t="s">
        <v>40</v>
      </c>
      <c r="H1369">
        <f t="shared" si="105"/>
        <v>630</v>
      </c>
      <c r="I1369">
        <v>90</v>
      </c>
      <c r="J1369">
        <v>117</v>
      </c>
      <c r="K1369">
        <v>7</v>
      </c>
      <c r="M1369">
        <v>57.33</v>
      </c>
      <c r="N1369" t="s">
        <v>20</v>
      </c>
      <c r="O1369">
        <v>819</v>
      </c>
      <c r="P1369">
        <v>189</v>
      </c>
      <c r="R1369">
        <f t="shared" si="106"/>
        <v>819</v>
      </c>
      <c r="S1369">
        <f t="shared" si="107"/>
        <v>19</v>
      </c>
      <c r="T1369" t="str">
        <f t="shared" si="108"/>
        <v>Aug</v>
      </c>
      <c r="U1369" t="str">
        <f t="shared" si="109"/>
        <v>2024</v>
      </c>
    </row>
    <row r="1370" spans="1:21" x14ac:dyDescent="0.25">
      <c r="A1370" t="s">
        <v>244</v>
      </c>
      <c r="B1370" t="s">
        <v>136</v>
      </c>
      <c r="C1370" t="s">
        <v>15</v>
      </c>
      <c r="D1370" t="s">
        <v>23</v>
      </c>
      <c r="E1370" t="s">
        <v>28</v>
      </c>
      <c r="F1370" t="s">
        <v>45</v>
      </c>
      <c r="G1370" t="s">
        <v>76</v>
      </c>
      <c r="H1370">
        <f t="shared" si="105"/>
        <v>8400</v>
      </c>
      <c r="I1370">
        <v>1200</v>
      </c>
      <c r="J1370">
        <v>1560</v>
      </c>
      <c r="K1370">
        <v>7</v>
      </c>
      <c r="M1370">
        <v>156</v>
      </c>
      <c r="N1370" t="s">
        <v>38</v>
      </c>
      <c r="O1370">
        <v>10920</v>
      </c>
      <c r="P1370">
        <v>2520</v>
      </c>
      <c r="R1370">
        <f t="shared" si="106"/>
        <v>10920</v>
      </c>
      <c r="S1370">
        <f t="shared" si="107"/>
        <v>19</v>
      </c>
      <c r="T1370" t="str">
        <f t="shared" si="108"/>
        <v>Aug</v>
      </c>
      <c r="U1370" t="str">
        <f t="shared" si="109"/>
        <v>2024</v>
      </c>
    </row>
    <row r="1371" spans="1:21" x14ac:dyDescent="0.25">
      <c r="A1371" t="s">
        <v>244</v>
      </c>
      <c r="B1371" t="s">
        <v>39</v>
      </c>
      <c r="C1371" t="s">
        <v>27</v>
      </c>
      <c r="D1371" t="s">
        <v>16</v>
      </c>
      <c r="E1371" t="s">
        <v>28</v>
      </c>
      <c r="F1371" t="s">
        <v>18</v>
      </c>
      <c r="G1371" t="s">
        <v>113</v>
      </c>
      <c r="H1371">
        <f t="shared" si="105"/>
        <v>160</v>
      </c>
      <c r="I1371">
        <v>20</v>
      </c>
      <c r="J1371">
        <v>26</v>
      </c>
      <c r="K1371">
        <v>8</v>
      </c>
      <c r="M1371">
        <v>10.4</v>
      </c>
      <c r="N1371" t="s">
        <v>25</v>
      </c>
      <c r="O1371">
        <v>208</v>
      </c>
      <c r="P1371">
        <v>48</v>
      </c>
      <c r="R1371">
        <f t="shared" si="106"/>
        <v>208</v>
      </c>
      <c r="S1371">
        <f t="shared" si="107"/>
        <v>19</v>
      </c>
      <c r="T1371" t="str">
        <f t="shared" si="108"/>
        <v>Aug</v>
      </c>
      <c r="U1371" t="str">
        <f t="shared" si="109"/>
        <v>2024</v>
      </c>
    </row>
    <row r="1372" spans="1:21" x14ac:dyDescent="0.25">
      <c r="A1372" t="s">
        <v>244</v>
      </c>
      <c r="B1372" t="s">
        <v>149</v>
      </c>
      <c r="C1372" t="s">
        <v>15</v>
      </c>
      <c r="D1372" t="s">
        <v>16</v>
      </c>
      <c r="E1372" t="s">
        <v>28</v>
      </c>
      <c r="F1372" t="s">
        <v>18</v>
      </c>
      <c r="G1372" t="s">
        <v>64</v>
      </c>
      <c r="H1372">
        <f t="shared" si="105"/>
        <v>700</v>
      </c>
      <c r="I1372">
        <v>140</v>
      </c>
      <c r="J1372">
        <v>182</v>
      </c>
      <c r="K1372">
        <v>5</v>
      </c>
      <c r="M1372">
        <v>58.8</v>
      </c>
      <c r="N1372" t="s">
        <v>20</v>
      </c>
      <c r="O1372">
        <v>840</v>
      </c>
      <c r="P1372">
        <v>140</v>
      </c>
      <c r="R1372">
        <f t="shared" si="106"/>
        <v>910</v>
      </c>
      <c r="S1372">
        <f t="shared" si="107"/>
        <v>19</v>
      </c>
      <c r="T1372" t="str">
        <f t="shared" si="108"/>
        <v>Aug</v>
      </c>
      <c r="U1372" t="str">
        <f t="shared" si="109"/>
        <v>2024</v>
      </c>
    </row>
    <row r="1373" spans="1:21" x14ac:dyDescent="0.25">
      <c r="A1373" t="s">
        <v>244</v>
      </c>
      <c r="B1373" t="s">
        <v>149</v>
      </c>
      <c r="C1373" t="s">
        <v>15</v>
      </c>
      <c r="D1373" t="s">
        <v>16</v>
      </c>
      <c r="E1373" t="s">
        <v>17</v>
      </c>
      <c r="F1373" t="s">
        <v>48</v>
      </c>
      <c r="G1373" t="s">
        <v>94</v>
      </c>
      <c r="H1373">
        <f t="shared" si="105"/>
        <v>960</v>
      </c>
      <c r="I1373">
        <v>120</v>
      </c>
      <c r="J1373">
        <v>156</v>
      </c>
      <c r="K1373">
        <v>8</v>
      </c>
      <c r="M1373">
        <v>62.4</v>
      </c>
      <c r="N1373" t="s">
        <v>25</v>
      </c>
      <c r="O1373">
        <v>1248</v>
      </c>
      <c r="P1373">
        <v>288</v>
      </c>
      <c r="R1373">
        <f t="shared" si="106"/>
        <v>1248</v>
      </c>
      <c r="S1373">
        <f t="shared" si="107"/>
        <v>19</v>
      </c>
      <c r="T1373" t="str">
        <f t="shared" si="108"/>
        <v>Aug</v>
      </c>
      <c r="U1373" t="str">
        <f t="shared" si="109"/>
        <v>2024</v>
      </c>
    </row>
    <row r="1374" spans="1:21" x14ac:dyDescent="0.25">
      <c r="A1374" t="s">
        <v>244</v>
      </c>
      <c r="B1374" t="s">
        <v>79</v>
      </c>
      <c r="C1374" t="s">
        <v>27</v>
      </c>
      <c r="D1374" t="s">
        <v>16</v>
      </c>
      <c r="E1374" t="s">
        <v>17</v>
      </c>
      <c r="F1374" t="s">
        <v>48</v>
      </c>
      <c r="G1374" t="s">
        <v>85</v>
      </c>
      <c r="H1374">
        <f t="shared" si="105"/>
        <v>1800</v>
      </c>
      <c r="I1374">
        <v>450</v>
      </c>
      <c r="J1374">
        <v>585</v>
      </c>
      <c r="K1374">
        <v>4</v>
      </c>
      <c r="M1374">
        <v>100</v>
      </c>
      <c r="N1374" t="s">
        <v>20</v>
      </c>
      <c r="O1374">
        <v>2250</v>
      </c>
      <c r="P1374">
        <v>450</v>
      </c>
      <c r="R1374">
        <f t="shared" si="106"/>
        <v>2340</v>
      </c>
      <c r="S1374">
        <f t="shared" si="107"/>
        <v>19</v>
      </c>
      <c r="T1374" t="str">
        <f t="shared" si="108"/>
        <v>Aug</v>
      </c>
      <c r="U1374" t="str">
        <f t="shared" si="109"/>
        <v>2024</v>
      </c>
    </row>
    <row r="1375" spans="1:21" x14ac:dyDescent="0.25">
      <c r="A1375" t="s">
        <v>244</v>
      </c>
      <c r="B1375" t="s">
        <v>190</v>
      </c>
      <c r="C1375" t="s">
        <v>22</v>
      </c>
      <c r="D1375" t="s">
        <v>16</v>
      </c>
      <c r="E1375" t="s">
        <v>17</v>
      </c>
      <c r="F1375" t="s">
        <v>18</v>
      </c>
      <c r="G1375" t="s">
        <v>130</v>
      </c>
      <c r="H1375">
        <f t="shared" si="105"/>
        <v>180</v>
      </c>
      <c r="I1375">
        <v>45</v>
      </c>
      <c r="J1375">
        <v>59</v>
      </c>
      <c r="K1375">
        <v>4</v>
      </c>
      <c r="M1375">
        <v>23.4</v>
      </c>
      <c r="N1375" t="s">
        <v>38</v>
      </c>
      <c r="O1375">
        <v>234</v>
      </c>
      <c r="P1375">
        <v>54</v>
      </c>
      <c r="R1375">
        <f t="shared" si="106"/>
        <v>236</v>
      </c>
      <c r="S1375">
        <f t="shared" si="107"/>
        <v>19</v>
      </c>
      <c r="T1375" t="str">
        <f t="shared" si="108"/>
        <v>Aug</v>
      </c>
      <c r="U1375" t="str">
        <f t="shared" si="109"/>
        <v>2024</v>
      </c>
    </row>
    <row r="1376" spans="1:21" x14ac:dyDescent="0.25">
      <c r="A1376" t="s">
        <v>245</v>
      </c>
      <c r="B1376" t="s">
        <v>33</v>
      </c>
      <c r="C1376" t="s">
        <v>15</v>
      </c>
      <c r="D1376" t="s">
        <v>23</v>
      </c>
      <c r="E1376" t="s">
        <v>28</v>
      </c>
      <c r="F1376" t="s">
        <v>18</v>
      </c>
      <c r="G1376" t="s">
        <v>51</v>
      </c>
      <c r="H1376">
        <f t="shared" si="105"/>
        <v>240</v>
      </c>
      <c r="I1376">
        <v>60</v>
      </c>
      <c r="J1376">
        <v>78</v>
      </c>
      <c r="K1376">
        <v>4</v>
      </c>
      <c r="M1376">
        <v>37.44</v>
      </c>
      <c r="N1376" t="s">
        <v>20</v>
      </c>
      <c r="O1376">
        <v>312</v>
      </c>
      <c r="P1376">
        <v>72</v>
      </c>
      <c r="R1376">
        <f t="shared" si="106"/>
        <v>312</v>
      </c>
      <c r="S1376">
        <f t="shared" si="107"/>
        <v>20</v>
      </c>
      <c r="T1376" t="str">
        <f t="shared" si="108"/>
        <v>Aug</v>
      </c>
      <c r="U1376" t="str">
        <f t="shared" si="109"/>
        <v>2024</v>
      </c>
    </row>
    <row r="1377" spans="1:21" x14ac:dyDescent="0.25">
      <c r="A1377" t="s">
        <v>245</v>
      </c>
      <c r="B1377" t="s">
        <v>195</v>
      </c>
      <c r="C1377" t="s">
        <v>115</v>
      </c>
      <c r="D1377" t="s">
        <v>16</v>
      </c>
      <c r="E1377" t="s">
        <v>28</v>
      </c>
      <c r="F1377" t="s">
        <v>18</v>
      </c>
      <c r="G1377" t="s">
        <v>51</v>
      </c>
      <c r="H1377">
        <f t="shared" si="105"/>
        <v>360</v>
      </c>
      <c r="I1377">
        <v>60</v>
      </c>
      <c r="J1377">
        <v>78</v>
      </c>
      <c r="K1377">
        <v>6</v>
      </c>
      <c r="M1377">
        <v>23.4</v>
      </c>
      <c r="N1377" t="s">
        <v>25</v>
      </c>
      <c r="O1377">
        <v>468</v>
      </c>
      <c r="P1377">
        <v>108</v>
      </c>
      <c r="R1377">
        <f t="shared" si="106"/>
        <v>468</v>
      </c>
      <c r="S1377">
        <f t="shared" si="107"/>
        <v>20</v>
      </c>
      <c r="T1377" t="str">
        <f t="shared" si="108"/>
        <v>Aug</v>
      </c>
      <c r="U1377" t="str">
        <f t="shared" si="109"/>
        <v>2024</v>
      </c>
    </row>
    <row r="1378" spans="1:21" x14ac:dyDescent="0.25">
      <c r="A1378" t="s">
        <v>245</v>
      </c>
      <c r="B1378" t="s">
        <v>79</v>
      </c>
      <c r="C1378" t="s">
        <v>27</v>
      </c>
      <c r="D1378" t="s">
        <v>16</v>
      </c>
      <c r="E1378" t="s">
        <v>28</v>
      </c>
      <c r="F1378" t="s">
        <v>18</v>
      </c>
      <c r="G1378" t="s">
        <v>100</v>
      </c>
      <c r="H1378">
        <f t="shared" si="105"/>
        <v>40</v>
      </c>
      <c r="I1378">
        <v>40</v>
      </c>
      <c r="J1378">
        <v>52</v>
      </c>
      <c r="K1378">
        <v>1</v>
      </c>
      <c r="M1378">
        <v>2.6</v>
      </c>
      <c r="N1378" t="s">
        <v>25</v>
      </c>
      <c r="O1378">
        <v>52</v>
      </c>
      <c r="P1378">
        <v>12</v>
      </c>
      <c r="R1378">
        <f t="shared" si="106"/>
        <v>52</v>
      </c>
      <c r="S1378">
        <f t="shared" si="107"/>
        <v>20</v>
      </c>
      <c r="T1378" t="str">
        <f t="shared" si="108"/>
        <v>Aug</v>
      </c>
      <c r="U1378" t="str">
        <f t="shared" si="109"/>
        <v>2024</v>
      </c>
    </row>
    <row r="1379" spans="1:21" x14ac:dyDescent="0.25">
      <c r="A1379" t="s">
        <v>245</v>
      </c>
      <c r="B1379" t="s">
        <v>183</v>
      </c>
      <c r="C1379" t="s">
        <v>22</v>
      </c>
      <c r="D1379" t="s">
        <v>16</v>
      </c>
      <c r="E1379" t="s">
        <v>28</v>
      </c>
      <c r="F1379" t="s">
        <v>45</v>
      </c>
      <c r="G1379" t="s">
        <v>67</v>
      </c>
      <c r="H1379">
        <f t="shared" si="105"/>
        <v>17500</v>
      </c>
      <c r="I1379">
        <v>3500</v>
      </c>
      <c r="J1379">
        <v>4550</v>
      </c>
      <c r="K1379">
        <v>5</v>
      </c>
      <c r="M1379">
        <v>455</v>
      </c>
      <c r="N1379" t="s">
        <v>38</v>
      </c>
      <c r="O1379">
        <v>22750</v>
      </c>
      <c r="P1379">
        <v>5250</v>
      </c>
      <c r="R1379">
        <f t="shared" si="106"/>
        <v>22750</v>
      </c>
      <c r="S1379">
        <f t="shared" si="107"/>
        <v>20</v>
      </c>
      <c r="T1379" t="str">
        <f t="shared" si="108"/>
        <v>Aug</v>
      </c>
      <c r="U1379" t="str">
        <f t="shared" si="109"/>
        <v>2024</v>
      </c>
    </row>
    <row r="1380" spans="1:21" x14ac:dyDescent="0.25">
      <c r="A1380" t="s">
        <v>245</v>
      </c>
      <c r="B1380" t="s">
        <v>123</v>
      </c>
      <c r="C1380" t="s">
        <v>15</v>
      </c>
      <c r="D1380" t="s">
        <v>16</v>
      </c>
      <c r="E1380" t="s">
        <v>17</v>
      </c>
      <c r="F1380" t="s">
        <v>61</v>
      </c>
      <c r="G1380" t="s">
        <v>110</v>
      </c>
      <c r="H1380">
        <f t="shared" si="105"/>
        <v>4800</v>
      </c>
      <c r="I1380">
        <v>800</v>
      </c>
      <c r="J1380">
        <v>1040</v>
      </c>
      <c r="K1380">
        <v>6</v>
      </c>
      <c r="M1380">
        <v>104</v>
      </c>
      <c r="N1380" t="s">
        <v>38</v>
      </c>
      <c r="O1380">
        <v>6000</v>
      </c>
      <c r="P1380">
        <v>1200</v>
      </c>
      <c r="R1380">
        <f t="shared" si="106"/>
        <v>6240</v>
      </c>
      <c r="S1380">
        <f t="shared" si="107"/>
        <v>20</v>
      </c>
      <c r="T1380" t="str">
        <f t="shared" si="108"/>
        <v>Aug</v>
      </c>
      <c r="U1380" t="str">
        <f t="shared" si="109"/>
        <v>2024</v>
      </c>
    </row>
    <row r="1381" spans="1:21" x14ac:dyDescent="0.25">
      <c r="A1381" t="s">
        <v>245</v>
      </c>
      <c r="B1381" t="s">
        <v>88</v>
      </c>
      <c r="C1381" t="s">
        <v>27</v>
      </c>
      <c r="D1381" t="s">
        <v>16</v>
      </c>
      <c r="E1381" t="s">
        <v>28</v>
      </c>
      <c r="F1381" t="s">
        <v>61</v>
      </c>
      <c r="G1381" t="s">
        <v>119</v>
      </c>
      <c r="H1381">
        <f t="shared" si="105"/>
        <v>2500</v>
      </c>
      <c r="I1381">
        <v>500</v>
      </c>
      <c r="J1381">
        <v>650</v>
      </c>
      <c r="K1381">
        <v>5</v>
      </c>
      <c r="M1381">
        <v>100</v>
      </c>
      <c r="N1381" t="s">
        <v>38</v>
      </c>
      <c r="O1381">
        <v>3125</v>
      </c>
      <c r="P1381">
        <v>625</v>
      </c>
      <c r="R1381">
        <f t="shared" si="106"/>
        <v>3250</v>
      </c>
      <c r="S1381">
        <f t="shared" si="107"/>
        <v>20</v>
      </c>
      <c r="T1381" t="str">
        <f t="shared" si="108"/>
        <v>Aug</v>
      </c>
      <c r="U1381" t="str">
        <f t="shared" si="109"/>
        <v>2024</v>
      </c>
    </row>
    <row r="1382" spans="1:21" x14ac:dyDescent="0.25">
      <c r="A1382" t="s">
        <v>245</v>
      </c>
      <c r="B1382" t="s">
        <v>145</v>
      </c>
      <c r="C1382" t="s">
        <v>27</v>
      </c>
      <c r="D1382" t="s">
        <v>23</v>
      </c>
      <c r="E1382" t="s">
        <v>17</v>
      </c>
      <c r="F1382" t="s">
        <v>45</v>
      </c>
      <c r="G1382" t="s">
        <v>92</v>
      </c>
      <c r="H1382">
        <f t="shared" si="105"/>
        <v>1500</v>
      </c>
      <c r="I1382">
        <v>250</v>
      </c>
      <c r="J1382">
        <v>325</v>
      </c>
      <c r="K1382">
        <v>6</v>
      </c>
      <c r="M1382">
        <v>100</v>
      </c>
      <c r="N1382" t="s">
        <v>25</v>
      </c>
      <c r="O1382">
        <v>1875</v>
      </c>
      <c r="P1382">
        <v>375</v>
      </c>
      <c r="R1382">
        <f t="shared" si="106"/>
        <v>1950</v>
      </c>
      <c r="S1382">
        <f t="shared" si="107"/>
        <v>20</v>
      </c>
      <c r="T1382" t="str">
        <f t="shared" si="108"/>
        <v>Aug</v>
      </c>
      <c r="U1382" t="str">
        <f t="shared" si="109"/>
        <v>2024</v>
      </c>
    </row>
    <row r="1383" spans="1:21" x14ac:dyDescent="0.25">
      <c r="A1383" t="s">
        <v>245</v>
      </c>
      <c r="B1383" t="s">
        <v>157</v>
      </c>
      <c r="C1383" t="s">
        <v>15</v>
      </c>
      <c r="D1383" t="s">
        <v>16</v>
      </c>
      <c r="E1383" t="s">
        <v>17</v>
      </c>
      <c r="F1383" t="s">
        <v>61</v>
      </c>
      <c r="G1383" t="s">
        <v>128</v>
      </c>
      <c r="H1383">
        <f t="shared" si="105"/>
        <v>1800</v>
      </c>
      <c r="I1383">
        <v>300</v>
      </c>
      <c r="J1383">
        <v>390</v>
      </c>
      <c r="K1383">
        <v>6</v>
      </c>
      <c r="M1383">
        <v>100</v>
      </c>
      <c r="N1383" t="s">
        <v>20</v>
      </c>
      <c r="O1383">
        <v>2340</v>
      </c>
      <c r="P1383">
        <v>540</v>
      </c>
      <c r="R1383">
        <f t="shared" si="106"/>
        <v>2340</v>
      </c>
      <c r="S1383">
        <f t="shared" si="107"/>
        <v>20</v>
      </c>
      <c r="T1383" t="str">
        <f t="shared" si="108"/>
        <v>Aug</v>
      </c>
      <c r="U1383" t="str">
        <f t="shared" si="109"/>
        <v>2024</v>
      </c>
    </row>
    <row r="1384" spans="1:21" x14ac:dyDescent="0.25">
      <c r="A1384" t="s">
        <v>245</v>
      </c>
      <c r="B1384" t="s">
        <v>123</v>
      </c>
      <c r="C1384" t="s">
        <v>15</v>
      </c>
      <c r="D1384" t="s">
        <v>16</v>
      </c>
      <c r="E1384" t="s">
        <v>17</v>
      </c>
      <c r="F1384" t="s">
        <v>18</v>
      </c>
      <c r="G1384" t="s">
        <v>113</v>
      </c>
      <c r="H1384">
        <f t="shared" si="105"/>
        <v>100</v>
      </c>
      <c r="I1384">
        <v>20</v>
      </c>
      <c r="J1384">
        <v>26</v>
      </c>
      <c r="K1384">
        <v>5</v>
      </c>
      <c r="M1384">
        <v>6</v>
      </c>
      <c r="N1384" t="s">
        <v>25</v>
      </c>
      <c r="O1384">
        <v>120</v>
      </c>
      <c r="P1384">
        <v>20</v>
      </c>
      <c r="R1384">
        <f t="shared" si="106"/>
        <v>130</v>
      </c>
      <c r="S1384">
        <f t="shared" si="107"/>
        <v>20</v>
      </c>
      <c r="T1384" t="str">
        <f t="shared" si="108"/>
        <v>Aug</v>
      </c>
      <c r="U1384" t="str">
        <f t="shared" si="109"/>
        <v>2024</v>
      </c>
    </row>
    <row r="1385" spans="1:21" x14ac:dyDescent="0.25">
      <c r="A1385" t="s">
        <v>245</v>
      </c>
      <c r="B1385" t="s">
        <v>189</v>
      </c>
      <c r="C1385" t="s">
        <v>27</v>
      </c>
      <c r="D1385" t="s">
        <v>16</v>
      </c>
      <c r="E1385" t="s">
        <v>28</v>
      </c>
      <c r="F1385" t="s">
        <v>45</v>
      </c>
      <c r="G1385" t="s">
        <v>78</v>
      </c>
      <c r="H1385">
        <f t="shared" si="105"/>
        <v>162000</v>
      </c>
      <c r="I1385">
        <v>18000</v>
      </c>
      <c r="J1385">
        <v>23400</v>
      </c>
      <c r="K1385">
        <v>9</v>
      </c>
      <c r="M1385">
        <v>3510</v>
      </c>
      <c r="N1385" t="s">
        <v>20</v>
      </c>
      <c r="O1385">
        <v>202500</v>
      </c>
      <c r="P1385">
        <v>40500</v>
      </c>
      <c r="R1385">
        <f t="shared" si="106"/>
        <v>210600</v>
      </c>
      <c r="S1385">
        <f t="shared" si="107"/>
        <v>20</v>
      </c>
      <c r="T1385" t="str">
        <f t="shared" si="108"/>
        <v>Aug</v>
      </c>
      <c r="U1385" t="str">
        <f t="shared" si="109"/>
        <v>2024</v>
      </c>
    </row>
    <row r="1386" spans="1:21" x14ac:dyDescent="0.25">
      <c r="A1386" t="s">
        <v>245</v>
      </c>
      <c r="B1386" t="s">
        <v>37</v>
      </c>
      <c r="C1386" t="s">
        <v>15</v>
      </c>
      <c r="D1386" t="s">
        <v>16</v>
      </c>
      <c r="E1386" t="s">
        <v>28</v>
      </c>
      <c r="F1386" t="s">
        <v>29</v>
      </c>
      <c r="G1386" t="s">
        <v>210</v>
      </c>
      <c r="H1386">
        <f t="shared" si="105"/>
        <v>665</v>
      </c>
      <c r="I1386">
        <v>95</v>
      </c>
      <c r="J1386">
        <v>124</v>
      </c>
      <c r="K1386">
        <v>7</v>
      </c>
      <c r="M1386">
        <v>83.125</v>
      </c>
      <c r="N1386" t="s">
        <v>38</v>
      </c>
      <c r="O1386">
        <v>831.25</v>
      </c>
      <c r="P1386">
        <v>166.25</v>
      </c>
      <c r="R1386">
        <f t="shared" si="106"/>
        <v>868</v>
      </c>
      <c r="S1386">
        <f t="shared" si="107"/>
        <v>20</v>
      </c>
      <c r="T1386" t="str">
        <f t="shared" si="108"/>
        <v>Aug</v>
      </c>
      <c r="U1386" t="str">
        <f t="shared" si="109"/>
        <v>2024</v>
      </c>
    </row>
    <row r="1387" spans="1:21" x14ac:dyDescent="0.25">
      <c r="A1387" t="s">
        <v>245</v>
      </c>
      <c r="B1387" t="s">
        <v>194</v>
      </c>
      <c r="C1387" t="s">
        <v>115</v>
      </c>
      <c r="D1387" t="s">
        <v>16</v>
      </c>
      <c r="E1387" t="s">
        <v>28</v>
      </c>
      <c r="F1387" t="s">
        <v>18</v>
      </c>
      <c r="G1387" t="s">
        <v>113</v>
      </c>
      <c r="H1387">
        <f t="shared" si="105"/>
        <v>80</v>
      </c>
      <c r="I1387">
        <v>20</v>
      </c>
      <c r="J1387">
        <v>26</v>
      </c>
      <c r="K1387">
        <v>4</v>
      </c>
      <c r="M1387">
        <v>10.4</v>
      </c>
      <c r="N1387" t="s">
        <v>38</v>
      </c>
      <c r="O1387">
        <v>104</v>
      </c>
      <c r="P1387">
        <v>24</v>
      </c>
      <c r="R1387">
        <f t="shared" si="106"/>
        <v>104</v>
      </c>
      <c r="S1387">
        <f t="shared" si="107"/>
        <v>20</v>
      </c>
      <c r="T1387" t="str">
        <f t="shared" si="108"/>
        <v>Aug</v>
      </c>
      <c r="U1387" t="str">
        <f t="shared" si="109"/>
        <v>2024</v>
      </c>
    </row>
    <row r="1388" spans="1:21" x14ac:dyDescent="0.25">
      <c r="A1388" t="s">
        <v>245</v>
      </c>
      <c r="B1388" t="s">
        <v>153</v>
      </c>
      <c r="C1388" t="s">
        <v>27</v>
      </c>
      <c r="D1388" t="s">
        <v>23</v>
      </c>
      <c r="E1388" t="s">
        <v>28</v>
      </c>
      <c r="F1388" t="s">
        <v>45</v>
      </c>
      <c r="G1388" t="s">
        <v>67</v>
      </c>
      <c r="H1388">
        <f t="shared" si="105"/>
        <v>24500</v>
      </c>
      <c r="I1388">
        <v>3500</v>
      </c>
      <c r="J1388">
        <v>4550</v>
      </c>
      <c r="K1388">
        <v>7</v>
      </c>
      <c r="M1388">
        <v>455</v>
      </c>
      <c r="N1388" t="s">
        <v>20</v>
      </c>
      <c r="O1388">
        <v>31850</v>
      </c>
      <c r="P1388">
        <v>7350</v>
      </c>
      <c r="R1388">
        <f t="shared" si="106"/>
        <v>31850</v>
      </c>
      <c r="S1388">
        <f t="shared" si="107"/>
        <v>20</v>
      </c>
      <c r="T1388" t="str">
        <f t="shared" si="108"/>
        <v>Aug</v>
      </c>
      <c r="U1388" t="str">
        <f t="shared" si="109"/>
        <v>2024</v>
      </c>
    </row>
    <row r="1389" spans="1:21" x14ac:dyDescent="0.25">
      <c r="A1389" t="s">
        <v>245</v>
      </c>
      <c r="B1389" t="s">
        <v>93</v>
      </c>
      <c r="C1389" t="s">
        <v>42</v>
      </c>
      <c r="D1389" t="s">
        <v>16</v>
      </c>
      <c r="E1389" t="s">
        <v>17</v>
      </c>
      <c r="F1389" t="s">
        <v>61</v>
      </c>
      <c r="G1389" t="s">
        <v>108</v>
      </c>
      <c r="H1389">
        <f t="shared" si="105"/>
        <v>7500</v>
      </c>
      <c r="I1389">
        <v>1500</v>
      </c>
      <c r="J1389">
        <v>1950</v>
      </c>
      <c r="K1389">
        <v>5</v>
      </c>
      <c r="M1389">
        <v>195</v>
      </c>
      <c r="N1389" t="s">
        <v>38</v>
      </c>
      <c r="O1389">
        <v>9750</v>
      </c>
      <c r="P1389">
        <v>2250</v>
      </c>
      <c r="R1389">
        <f t="shared" si="106"/>
        <v>9750</v>
      </c>
      <c r="S1389">
        <f t="shared" si="107"/>
        <v>20</v>
      </c>
      <c r="T1389" t="str">
        <f t="shared" si="108"/>
        <v>Aug</v>
      </c>
      <c r="U1389" t="str">
        <f t="shared" si="109"/>
        <v>2024</v>
      </c>
    </row>
    <row r="1390" spans="1:21" x14ac:dyDescent="0.25">
      <c r="A1390" t="s">
        <v>245</v>
      </c>
      <c r="B1390" t="s">
        <v>102</v>
      </c>
      <c r="C1390" t="s">
        <v>27</v>
      </c>
      <c r="D1390" t="s">
        <v>16</v>
      </c>
      <c r="E1390" t="s">
        <v>28</v>
      </c>
      <c r="F1390" t="s">
        <v>18</v>
      </c>
      <c r="G1390" t="s">
        <v>32</v>
      </c>
      <c r="H1390">
        <f t="shared" si="105"/>
        <v>600</v>
      </c>
      <c r="I1390">
        <v>100</v>
      </c>
      <c r="J1390">
        <v>130</v>
      </c>
      <c r="K1390">
        <v>6</v>
      </c>
      <c r="M1390">
        <v>72</v>
      </c>
      <c r="N1390" t="s">
        <v>38</v>
      </c>
      <c r="O1390">
        <v>720</v>
      </c>
      <c r="P1390">
        <v>120</v>
      </c>
      <c r="R1390">
        <f t="shared" si="106"/>
        <v>780</v>
      </c>
      <c r="S1390">
        <f t="shared" si="107"/>
        <v>20</v>
      </c>
      <c r="T1390" t="str">
        <f t="shared" si="108"/>
        <v>Aug</v>
      </c>
      <c r="U1390" t="str">
        <f t="shared" si="109"/>
        <v>2024</v>
      </c>
    </row>
    <row r="1391" spans="1:21" x14ac:dyDescent="0.25">
      <c r="A1391" t="s">
        <v>245</v>
      </c>
      <c r="B1391" t="s">
        <v>158</v>
      </c>
      <c r="C1391" t="s">
        <v>27</v>
      </c>
      <c r="D1391" t="s">
        <v>16</v>
      </c>
      <c r="E1391" t="s">
        <v>17</v>
      </c>
      <c r="F1391" t="s">
        <v>29</v>
      </c>
      <c r="G1391" t="s">
        <v>169</v>
      </c>
      <c r="H1391">
        <f t="shared" si="105"/>
        <v>100</v>
      </c>
      <c r="I1391">
        <v>25</v>
      </c>
      <c r="J1391">
        <v>33</v>
      </c>
      <c r="K1391">
        <v>4</v>
      </c>
      <c r="M1391">
        <v>8.75</v>
      </c>
      <c r="N1391" t="s">
        <v>20</v>
      </c>
      <c r="O1391">
        <v>125</v>
      </c>
      <c r="P1391">
        <v>25</v>
      </c>
      <c r="R1391">
        <f t="shared" si="106"/>
        <v>132</v>
      </c>
      <c r="S1391">
        <f t="shared" si="107"/>
        <v>20</v>
      </c>
      <c r="T1391" t="str">
        <f t="shared" si="108"/>
        <v>Aug</v>
      </c>
      <c r="U1391" t="str">
        <f t="shared" si="109"/>
        <v>2024</v>
      </c>
    </row>
    <row r="1392" spans="1:21" x14ac:dyDescent="0.25">
      <c r="A1392" t="s">
        <v>245</v>
      </c>
      <c r="B1392" t="s">
        <v>90</v>
      </c>
      <c r="C1392" t="s">
        <v>91</v>
      </c>
      <c r="D1392" t="s">
        <v>23</v>
      </c>
      <c r="E1392" t="s">
        <v>17</v>
      </c>
      <c r="F1392" t="s">
        <v>45</v>
      </c>
      <c r="G1392" t="s">
        <v>92</v>
      </c>
      <c r="H1392">
        <f t="shared" si="105"/>
        <v>1250</v>
      </c>
      <c r="I1392">
        <v>250</v>
      </c>
      <c r="J1392">
        <v>325</v>
      </c>
      <c r="K1392">
        <v>5</v>
      </c>
      <c r="M1392">
        <v>100</v>
      </c>
      <c r="N1392" t="s">
        <v>20</v>
      </c>
      <c r="O1392">
        <v>1562.5</v>
      </c>
      <c r="P1392">
        <v>312.5</v>
      </c>
      <c r="R1392">
        <f t="shared" si="106"/>
        <v>1625</v>
      </c>
      <c r="S1392">
        <f t="shared" si="107"/>
        <v>20</v>
      </c>
      <c r="T1392" t="str">
        <f t="shared" si="108"/>
        <v>Aug</v>
      </c>
      <c r="U1392" t="str">
        <f t="shared" si="109"/>
        <v>2024</v>
      </c>
    </row>
    <row r="1393" spans="1:21" x14ac:dyDescent="0.25">
      <c r="A1393" t="s">
        <v>245</v>
      </c>
      <c r="B1393" t="s">
        <v>44</v>
      </c>
      <c r="C1393" t="s">
        <v>27</v>
      </c>
      <c r="D1393" t="s">
        <v>16</v>
      </c>
      <c r="E1393" t="s">
        <v>17</v>
      </c>
      <c r="F1393" t="s">
        <v>61</v>
      </c>
      <c r="G1393" t="s">
        <v>164</v>
      </c>
      <c r="H1393">
        <f t="shared" si="105"/>
        <v>8000</v>
      </c>
      <c r="I1393">
        <v>2000</v>
      </c>
      <c r="J1393">
        <v>2600</v>
      </c>
      <c r="K1393">
        <v>4</v>
      </c>
      <c r="M1393">
        <v>260</v>
      </c>
      <c r="N1393" t="s">
        <v>20</v>
      </c>
      <c r="O1393">
        <v>10000</v>
      </c>
      <c r="P1393">
        <v>2000</v>
      </c>
      <c r="R1393">
        <f t="shared" si="106"/>
        <v>10400</v>
      </c>
      <c r="S1393">
        <f t="shared" si="107"/>
        <v>20</v>
      </c>
      <c r="T1393" t="str">
        <f t="shared" si="108"/>
        <v>Aug</v>
      </c>
      <c r="U1393" t="str">
        <f t="shared" si="109"/>
        <v>2024</v>
      </c>
    </row>
    <row r="1394" spans="1:21" x14ac:dyDescent="0.25">
      <c r="A1394" t="s">
        <v>245</v>
      </c>
      <c r="B1394" t="s">
        <v>93</v>
      </c>
      <c r="C1394" t="s">
        <v>42</v>
      </c>
      <c r="D1394" t="s">
        <v>16</v>
      </c>
      <c r="E1394" t="s">
        <v>28</v>
      </c>
      <c r="F1394" t="s">
        <v>18</v>
      </c>
      <c r="G1394" t="s">
        <v>51</v>
      </c>
      <c r="H1394">
        <f t="shared" si="105"/>
        <v>240</v>
      </c>
      <c r="I1394">
        <v>60</v>
      </c>
      <c r="J1394">
        <v>78</v>
      </c>
      <c r="K1394">
        <v>4</v>
      </c>
      <c r="M1394">
        <v>21</v>
      </c>
      <c r="N1394" t="s">
        <v>20</v>
      </c>
      <c r="O1394">
        <v>300</v>
      </c>
      <c r="P1394">
        <v>60</v>
      </c>
      <c r="R1394">
        <f t="shared" si="106"/>
        <v>312</v>
      </c>
      <c r="S1394">
        <f t="shared" si="107"/>
        <v>20</v>
      </c>
      <c r="T1394" t="str">
        <f t="shared" si="108"/>
        <v>Aug</v>
      </c>
      <c r="U1394" t="str">
        <f t="shared" si="109"/>
        <v>2024</v>
      </c>
    </row>
    <row r="1395" spans="1:21" x14ac:dyDescent="0.25">
      <c r="A1395" t="s">
        <v>245</v>
      </c>
      <c r="B1395" t="s">
        <v>135</v>
      </c>
      <c r="C1395" t="s">
        <v>27</v>
      </c>
      <c r="D1395" t="s">
        <v>16</v>
      </c>
      <c r="E1395" t="s">
        <v>17</v>
      </c>
      <c r="F1395" t="s">
        <v>45</v>
      </c>
      <c r="G1395" t="s">
        <v>76</v>
      </c>
      <c r="H1395">
        <f t="shared" si="105"/>
        <v>1200</v>
      </c>
      <c r="I1395">
        <v>1200</v>
      </c>
      <c r="J1395">
        <v>1560</v>
      </c>
      <c r="K1395">
        <v>1</v>
      </c>
      <c r="M1395">
        <v>78</v>
      </c>
      <c r="N1395" t="s">
        <v>25</v>
      </c>
      <c r="O1395">
        <v>1560</v>
      </c>
      <c r="P1395">
        <v>360</v>
      </c>
      <c r="R1395">
        <f t="shared" si="106"/>
        <v>1560</v>
      </c>
      <c r="S1395">
        <f t="shared" si="107"/>
        <v>20</v>
      </c>
      <c r="T1395" t="str">
        <f t="shared" si="108"/>
        <v>Aug</v>
      </c>
      <c r="U1395" t="str">
        <f t="shared" si="109"/>
        <v>2024</v>
      </c>
    </row>
    <row r="1396" spans="1:21" x14ac:dyDescent="0.25">
      <c r="A1396" t="s">
        <v>245</v>
      </c>
      <c r="B1396" t="s">
        <v>69</v>
      </c>
      <c r="C1396" t="s">
        <v>27</v>
      </c>
      <c r="D1396" t="s">
        <v>16</v>
      </c>
      <c r="E1396" t="s">
        <v>28</v>
      </c>
      <c r="F1396" t="s">
        <v>18</v>
      </c>
      <c r="G1396" t="s">
        <v>19</v>
      </c>
      <c r="H1396">
        <f t="shared" si="105"/>
        <v>1250</v>
      </c>
      <c r="I1396">
        <v>250</v>
      </c>
      <c r="J1396">
        <v>325</v>
      </c>
      <c r="K1396">
        <v>5</v>
      </c>
      <c r="M1396">
        <v>100</v>
      </c>
      <c r="N1396" t="s">
        <v>20</v>
      </c>
      <c r="O1396">
        <v>1625</v>
      </c>
      <c r="P1396">
        <v>375</v>
      </c>
      <c r="R1396">
        <f t="shared" si="106"/>
        <v>1625</v>
      </c>
      <c r="S1396">
        <f t="shared" si="107"/>
        <v>20</v>
      </c>
      <c r="T1396" t="str">
        <f t="shared" si="108"/>
        <v>Aug</v>
      </c>
      <c r="U1396" t="str">
        <f t="shared" si="109"/>
        <v>2024</v>
      </c>
    </row>
    <row r="1397" spans="1:21" x14ac:dyDescent="0.25">
      <c r="A1397" t="s">
        <v>245</v>
      </c>
      <c r="B1397" t="s">
        <v>72</v>
      </c>
      <c r="C1397" t="s">
        <v>15</v>
      </c>
      <c r="D1397" t="s">
        <v>16</v>
      </c>
      <c r="E1397" t="s">
        <v>17</v>
      </c>
      <c r="F1397" t="s">
        <v>45</v>
      </c>
      <c r="G1397" t="s">
        <v>54</v>
      </c>
      <c r="H1397">
        <f t="shared" si="105"/>
        <v>3200</v>
      </c>
      <c r="I1397">
        <v>800</v>
      </c>
      <c r="J1397">
        <v>1040</v>
      </c>
      <c r="K1397">
        <v>4</v>
      </c>
      <c r="M1397">
        <v>104</v>
      </c>
      <c r="N1397" t="s">
        <v>25</v>
      </c>
      <c r="O1397">
        <v>3680</v>
      </c>
      <c r="P1397">
        <v>480</v>
      </c>
      <c r="R1397">
        <f t="shared" si="106"/>
        <v>4160</v>
      </c>
      <c r="S1397">
        <f t="shared" si="107"/>
        <v>20</v>
      </c>
      <c r="T1397" t="str">
        <f t="shared" si="108"/>
        <v>Aug</v>
      </c>
      <c r="U1397" t="str">
        <f t="shared" si="109"/>
        <v>2024</v>
      </c>
    </row>
    <row r="1398" spans="1:21" x14ac:dyDescent="0.25">
      <c r="A1398" t="s">
        <v>245</v>
      </c>
      <c r="B1398" t="s">
        <v>148</v>
      </c>
      <c r="C1398" t="s">
        <v>27</v>
      </c>
      <c r="D1398" t="s">
        <v>16</v>
      </c>
      <c r="E1398" t="s">
        <v>17</v>
      </c>
      <c r="F1398" t="s">
        <v>18</v>
      </c>
      <c r="G1398" t="s">
        <v>64</v>
      </c>
      <c r="H1398">
        <f t="shared" si="105"/>
        <v>840</v>
      </c>
      <c r="I1398">
        <v>140</v>
      </c>
      <c r="J1398">
        <v>182</v>
      </c>
      <c r="K1398">
        <v>6</v>
      </c>
      <c r="M1398">
        <v>54.6</v>
      </c>
      <c r="N1398" t="s">
        <v>25</v>
      </c>
      <c r="O1398">
        <v>1092</v>
      </c>
      <c r="P1398">
        <v>252</v>
      </c>
      <c r="R1398">
        <f t="shared" si="106"/>
        <v>1092</v>
      </c>
      <c r="S1398">
        <f t="shared" si="107"/>
        <v>20</v>
      </c>
      <c r="T1398" t="str">
        <f t="shared" si="108"/>
        <v>Aug</v>
      </c>
      <c r="U1398" t="str">
        <f t="shared" si="109"/>
        <v>2024</v>
      </c>
    </row>
    <row r="1399" spans="1:21" x14ac:dyDescent="0.25">
      <c r="A1399" t="s">
        <v>245</v>
      </c>
      <c r="B1399" t="s">
        <v>95</v>
      </c>
      <c r="C1399" t="s">
        <v>66</v>
      </c>
      <c r="D1399" t="s">
        <v>23</v>
      </c>
      <c r="E1399" t="s">
        <v>17</v>
      </c>
      <c r="F1399" t="s">
        <v>45</v>
      </c>
      <c r="G1399" t="s">
        <v>71</v>
      </c>
      <c r="H1399">
        <f t="shared" si="105"/>
        <v>11000</v>
      </c>
      <c r="I1399">
        <v>2200</v>
      </c>
      <c r="J1399">
        <v>2860</v>
      </c>
      <c r="K1399">
        <v>5</v>
      </c>
      <c r="M1399">
        <v>286</v>
      </c>
      <c r="N1399" t="s">
        <v>38</v>
      </c>
      <c r="O1399">
        <v>12650</v>
      </c>
      <c r="P1399">
        <v>1650</v>
      </c>
      <c r="R1399">
        <f t="shared" si="106"/>
        <v>14300</v>
      </c>
      <c r="S1399">
        <f t="shared" si="107"/>
        <v>20</v>
      </c>
      <c r="T1399" t="str">
        <f t="shared" si="108"/>
        <v>Aug</v>
      </c>
      <c r="U1399" t="str">
        <f t="shared" si="109"/>
        <v>2024</v>
      </c>
    </row>
    <row r="1400" spans="1:21" x14ac:dyDescent="0.25">
      <c r="A1400" t="s">
        <v>245</v>
      </c>
      <c r="B1400" t="s">
        <v>73</v>
      </c>
      <c r="C1400" t="s">
        <v>42</v>
      </c>
      <c r="D1400" t="s">
        <v>23</v>
      </c>
      <c r="E1400" t="s">
        <v>17</v>
      </c>
      <c r="F1400" t="s">
        <v>61</v>
      </c>
      <c r="G1400" t="s">
        <v>103</v>
      </c>
      <c r="H1400">
        <f t="shared" si="105"/>
        <v>900</v>
      </c>
      <c r="I1400">
        <v>100</v>
      </c>
      <c r="J1400">
        <v>130</v>
      </c>
      <c r="K1400">
        <v>9</v>
      </c>
      <c r="M1400">
        <v>100</v>
      </c>
      <c r="N1400" t="s">
        <v>38</v>
      </c>
      <c r="O1400">
        <v>1170</v>
      </c>
      <c r="P1400">
        <v>270</v>
      </c>
      <c r="R1400">
        <f t="shared" si="106"/>
        <v>1170</v>
      </c>
      <c r="S1400">
        <f t="shared" si="107"/>
        <v>20</v>
      </c>
      <c r="T1400" t="str">
        <f t="shared" si="108"/>
        <v>Aug</v>
      </c>
      <c r="U1400" t="str">
        <f t="shared" si="109"/>
        <v>2024</v>
      </c>
    </row>
    <row r="1401" spans="1:21" x14ac:dyDescent="0.25">
      <c r="A1401" t="s">
        <v>245</v>
      </c>
      <c r="B1401" t="s">
        <v>59</v>
      </c>
      <c r="C1401" t="s">
        <v>27</v>
      </c>
      <c r="D1401" t="s">
        <v>16</v>
      </c>
      <c r="E1401" t="s">
        <v>17</v>
      </c>
      <c r="F1401" t="s">
        <v>48</v>
      </c>
      <c r="G1401" t="s">
        <v>94</v>
      </c>
      <c r="H1401">
        <f t="shared" si="105"/>
        <v>600</v>
      </c>
      <c r="I1401">
        <v>120</v>
      </c>
      <c r="J1401">
        <v>156</v>
      </c>
      <c r="K1401">
        <v>5</v>
      </c>
      <c r="M1401">
        <v>72</v>
      </c>
      <c r="N1401" t="s">
        <v>38</v>
      </c>
      <c r="O1401">
        <v>720</v>
      </c>
      <c r="P1401">
        <v>120</v>
      </c>
      <c r="R1401">
        <f t="shared" si="106"/>
        <v>780</v>
      </c>
      <c r="S1401">
        <f t="shared" si="107"/>
        <v>20</v>
      </c>
      <c r="T1401" t="str">
        <f t="shared" si="108"/>
        <v>Aug</v>
      </c>
      <c r="U1401" t="str">
        <f t="shared" si="109"/>
        <v>2024</v>
      </c>
    </row>
    <row r="1402" spans="1:21" x14ac:dyDescent="0.25">
      <c r="A1402" t="s">
        <v>245</v>
      </c>
      <c r="B1402" t="s">
        <v>194</v>
      </c>
      <c r="C1402" t="s">
        <v>115</v>
      </c>
      <c r="D1402" t="s">
        <v>16</v>
      </c>
      <c r="E1402" t="s">
        <v>17</v>
      </c>
      <c r="F1402" t="s">
        <v>80</v>
      </c>
      <c r="G1402" t="s">
        <v>143</v>
      </c>
      <c r="H1402">
        <f t="shared" si="105"/>
        <v>30</v>
      </c>
      <c r="I1402">
        <v>3</v>
      </c>
      <c r="J1402">
        <v>4</v>
      </c>
      <c r="K1402">
        <v>10</v>
      </c>
      <c r="M1402">
        <v>3.75</v>
      </c>
      <c r="N1402" t="s">
        <v>38</v>
      </c>
      <c r="O1402">
        <v>37.5</v>
      </c>
      <c r="P1402">
        <v>7.5</v>
      </c>
      <c r="R1402">
        <f t="shared" si="106"/>
        <v>40</v>
      </c>
      <c r="S1402">
        <f t="shared" si="107"/>
        <v>20</v>
      </c>
      <c r="T1402" t="str">
        <f t="shared" si="108"/>
        <v>Aug</v>
      </c>
      <c r="U1402" t="str">
        <f t="shared" si="109"/>
        <v>2024</v>
      </c>
    </row>
    <row r="1403" spans="1:21" x14ac:dyDescent="0.25">
      <c r="A1403" t="s">
        <v>245</v>
      </c>
      <c r="B1403" t="s">
        <v>55</v>
      </c>
      <c r="C1403" t="s">
        <v>15</v>
      </c>
      <c r="D1403" t="s">
        <v>16</v>
      </c>
      <c r="E1403" t="s">
        <v>17</v>
      </c>
      <c r="F1403" t="s">
        <v>61</v>
      </c>
      <c r="G1403" t="s">
        <v>62</v>
      </c>
      <c r="H1403">
        <f t="shared" si="105"/>
        <v>9000</v>
      </c>
      <c r="I1403">
        <v>900</v>
      </c>
      <c r="J1403">
        <v>1170</v>
      </c>
      <c r="K1403">
        <v>10</v>
      </c>
      <c r="M1403">
        <v>117</v>
      </c>
      <c r="N1403" t="s">
        <v>20</v>
      </c>
      <c r="O1403">
        <v>11700</v>
      </c>
      <c r="P1403">
        <v>2700</v>
      </c>
      <c r="R1403">
        <f t="shared" si="106"/>
        <v>11700</v>
      </c>
      <c r="S1403">
        <f t="shared" si="107"/>
        <v>20</v>
      </c>
      <c r="T1403" t="str">
        <f t="shared" si="108"/>
        <v>Aug</v>
      </c>
      <c r="U1403" t="str">
        <f t="shared" si="109"/>
        <v>2024</v>
      </c>
    </row>
    <row r="1404" spans="1:21" x14ac:dyDescent="0.25">
      <c r="A1404" t="s">
        <v>245</v>
      </c>
      <c r="B1404" t="s">
        <v>142</v>
      </c>
      <c r="C1404" t="s">
        <v>115</v>
      </c>
      <c r="D1404" t="s">
        <v>23</v>
      </c>
      <c r="E1404" t="s">
        <v>28</v>
      </c>
      <c r="F1404" t="s">
        <v>61</v>
      </c>
      <c r="G1404" t="s">
        <v>103</v>
      </c>
      <c r="H1404">
        <f t="shared" si="105"/>
        <v>600</v>
      </c>
      <c r="I1404">
        <v>100</v>
      </c>
      <c r="J1404">
        <v>130</v>
      </c>
      <c r="K1404">
        <v>6</v>
      </c>
      <c r="M1404">
        <v>100</v>
      </c>
      <c r="N1404" t="s">
        <v>38</v>
      </c>
      <c r="O1404">
        <v>750</v>
      </c>
      <c r="P1404">
        <v>150</v>
      </c>
      <c r="R1404">
        <f t="shared" si="106"/>
        <v>780</v>
      </c>
      <c r="S1404">
        <f t="shared" si="107"/>
        <v>20</v>
      </c>
      <c r="T1404" t="str">
        <f t="shared" si="108"/>
        <v>Aug</v>
      </c>
      <c r="U1404" t="str">
        <f t="shared" si="109"/>
        <v>2024</v>
      </c>
    </row>
    <row r="1405" spans="1:21" x14ac:dyDescent="0.25">
      <c r="A1405" t="s">
        <v>245</v>
      </c>
      <c r="B1405" t="s">
        <v>133</v>
      </c>
      <c r="C1405" t="s">
        <v>27</v>
      </c>
      <c r="D1405" t="s">
        <v>16</v>
      </c>
      <c r="E1405" t="s">
        <v>28</v>
      </c>
      <c r="F1405" t="s">
        <v>18</v>
      </c>
      <c r="G1405" t="s">
        <v>32</v>
      </c>
      <c r="H1405">
        <f t="shared" si="105"/>
        <v>300</v>
      </c>
      <c r="I1405">
        <v>100</v>
      </c>
      <c r="J1405">
        <v>130</v>
      </c>
      <c r="K1405">
        <v>3</v>
      </c>
      <c r="M1405">
        <v>19.5</v>
      </c>
      <c r="N1405" t="s">
        <v>25</v>
      </c>
      <c r="O1405">
        <v>390</v>
      </c>
      <c r="P1405">
        <v>90</v>
      </c>
      <c r="R1405">
        <f t="shared" si="106"/>
        <v>390</v>
      </c>
      <c r="S1405">
        <f t="shared" si="107"/>
        <v>20</v>
      </c>
      <c r="T1405" t="str">
        <f t="shared" si="108"/>
        <v>Aug</v>
      </c>
      <c r="U1405" t="str">
        <f t="shared" si="109"/>
        <v>2024</v>
      </c>
    </row>
    <row r="1406" spans="1:21" x14ac:dyDescent="0.25">
      <c r="A1406" t="s">
        <v>245</v>
      </c>
      <c r="B1406" t="s">
        <v>72</v>
      </c>
      <c r="C1406" t="s">
        <v>15</v>
      </c>
      <c r="D1406" t="s">
        <v>16</v>
      </c>
      <c r="E1406" t="s">
        <v>28</v>
      </c>
      <c r="F1406" t="s">
        <v>18</v>
      </c>
      <c r="G1406" t="s">
        <v>151</v>
      </c>
      <c r="H1406">
        <f t="shared" si="105"/>
        <v>49</v>
      </c>
      <c r="I1406">
        <v>7</v>
      </c>
      <c r="J1406">
        <v>9</v>
      </c>
      <c r="K1406">
        <v>7</v>
      </c>
      <c r="M1406">
        <v>4.4589999999999996</v>
      </c>
      <c r="N1406" t="s">
        <v>20</v>
      </c>
      <c r="O1406">
        <v>63.7</v>
      </c>
      <c r="P1406">
        <v>14.7</v>
      </c>
      <c r="R1406">
        <f t="shared" si="106"/>
        <v>63</v>
      </c>
      <c r="S1406">
        <f t="shared" si="107"/>
        <v>20</v>
      </c>
      <c r="T1406" t="str">
        <f t="shared" si="108"/>
        <v>Aug</v>
      </c>
      <c r="U1406" t="str">
        <f t="shared" si="109"/>
        <v>2024</v>
      </c>
    </row>
    <row r="1407" spans="1:21" x14ac:dyDescent="0.25">
      <c r="A1407" t="s">
        <v>246</v>
      </c>
      <c r="B1407" t="s">
        <v>189</v>
      </c>
      <c r="C1407" t="s">
        <v>27</v>
      </c>
      <c r="D1407" t="s">
        <v>16</v>
      </c>
      <c r="E1407" t="s">
        <v>17</v>
      </c>
      <c r="F1407" t="s">
        <v>61</v>
      </c>
      <c r="G1407" t="s">
        <v>128</v>
      </c>
      <c r="H1407">
        <f t="shared" si="105"/>
        <v>900</v>
      </c>
      <c r="I1407">
        <v>300</v>
      </c>
      <c r="J1407">
        <v>390</v>
      </c>
      <c r="K1407">
        <v>3</v>
      </c>
      <c r="M1407">
        <v>56.25</v>
      </c>
      <c r="N1407" t="s">
        <v>25</v>
      </c>
      <c r="O1407">
        <v>1125</v>
      </c>
      <c r="P1407">
        <v>225</v>
      </c>
      <c r="R1407">
        <f t="shared" si="106"/>
        <v>1170</v>
      </c>
      <c r="S1407">
        <f t="shared" si="107"/>
        <v>21</v>
      </c>
      <c r="T1407" t="str">
        <f t="shared" si="108"/>
        <v>Aug</v>
      </c>
      <c r="U1407" t="str">
        <f t="shared" si="109"/>
        <v>2024</v>
      </c>
    </row>
    <row r="1408" spans="1:21" x14ac:dyDescent="0.25">
      <c r="A1408" t="s">
        <v>246</v>
      </c>
      <c r="B1408" t="s">
        <v>133</v>
      </c>
      <c r="C1408" t="s">
        <v>27</v>
      </c>
      <c r="D1408" t="s">
        <v>16</v>
      </c>
      <c r="E1408" t="s">
        <v>17</v>
      </c>
      <c r="F1408" t="s">
        <v>45</v>
      </c>
      <c r="G1408" t="s">
        <v>92</v>
      </c>
      <c r="H1408">
        <f t="shared" si="105"/>
        <v>1750</v>
      </c>
      <c r="I1408">
        <v>250</v>
      </c>
      <c r="J1408">
        <v>325</v>
      </c>
      <c r="K1408">
        <v>7</v>
      </c>
      <c r="M1408">
        <v>100</v>
      </c>
      <c r="N1408" t="s">
        <v>25</v>
      </c>
      <c r="O1408">
        <v>2012.5</v>
      </c>
      <c r="P1408">
        <v>262.5</v>
      </c>
      <c r="R1408">
        <f t="shared" si="106"/>
        <v>2275</v>
      </c>
      <c r="S1408">
        <f t="shared" si="107"/>
        <v>21</v>
      </c>
      <c r="T1408" t="str">
        <f t="shared" si="108"/>
        <v>Aug</v>
      </c>
      <c r="U1408" t="str">
        <f t="shared" si="109"/>
        <v>2024</v>
      </c>
    </row>
    <row r="1409" spans="1:21" x14ac:dyDescent="0.25">
      <c r="A1409" t="s">
        <v>246</v>
      </c>
      <c r="B1409" t="s">
        <v>194</v>
      </c>
      <c r="C1409" t="s">
        <v>115</v>
      </c>
      <c r="D1409" t="s">
        <v>23</v>
      </c>
      <c r="E1409" t="s">
        <v>28</v>
      </c>
      <c r="F1409" t="s">
        <v>61</v>
      </c>
      <c r="G1409" t="s">
        <v>103</v>
      </c>
      <c r="H1409">
        <f t="shared" si="105"/>
        <v>800</v>
      </c>
      <c r="I1409">
        <v>100</v>
      </c>
      <c r="J1409">
        <v>130</v>
      </c>
      <c r="K1409">
        <v>8</v>
      </c>
      <c r="M1409">
        <v>100</v>
      </c>
      <c r="N1409" t="s">
        <v>20</v>
      </c>
      <c r="O1409">
        <v>1000</v>
      </c>
      <c r="P1409">
        <v>200</v>
      </c>
      <c r="R1409">
        <f t="shared" si="106"/>
        <v>1040</v>
      </c>
      <c r="S1409">
        <f t="shared" si="107"/>
        <v>21</v>
      </c>
      <c r="T1409" t="str">
        <f t="shared" si="108"/>
        <v>Aug</v>
      </c>
      <c r="U1409" t="str">
        <f t="shared" si="109"/>
        <v>2024</v>
      </c>
    </row>
    <row r="1410" spans="1:21" x14ac:dyDescent="0.25">
      <c r="A1410" t="s">
        <v>246</v>
      </c>
      <c r="B1410" t="s">
        <v>181</v>
      </c>
      <c r="C1410" t="s">
        <v>53</v>
      </c>
      <c r="D1410" t="s">
        <v>16</v>
      </c>
      <c r="E1410" t="s">
        <v>28</v>
      </c>
      <c r="F1410" t="s">
        <v>18</v>
      </c>
      <c r="G1410" t="s">
        <v>34</v>
      </c>
      <c r="H1410">
        <f t="shared" si="105"/>
        <v>240</v>
      </c>
      <c r="I1410">
        <v>40</v>
      </c>
      <c r="J1410">
        <v>52</v>
      </c>
      <c r="K1410">
        <v>6</v>
      </c>
      <c r="M1410">
        <v>21</v>
      </c>
      <c r="N1410" t="s">
        <v>20</v>
      </c>
      <c r="O1410">
        <v>300</v>
      </c>
      <c r="P1410">
        <v>60</v>
      </c>
      <c r="R1410">
        <f t="shared" si="106"/>
        <v>312</v>
      </c>
      <c r="S1410">
        <f t="shared" si="107"/>
        <v>21</v>
      </c>
      <c r="T1410" t="str">
        <f t="shared" si="108"/>
        <v>Aug</v>
      </c>
      <c r="U1410" t="str">
        <f t="shared" si="109"/>
        <v>2024</v>
      </c>
    </row>
    <row r="1411" spans="1:21" x14ac:dyDescent="0.25">
      <c r="A1411" t="s">
        <v>246</v>
      </c>
      <c r="B1411" t="s">
        <v>156</v>
      </c>
      <c r="C1411" t="s">
        <v>53</v>
      </c>
      <c r="D1411" t="s">
        <v>23</v>
      </c>
      <c r="E1411" t="s">
        <v>28</v>
      </c>
      <c r="F1411" t="s">
        <v>18</v>
      </c>
      <c r="G1411" t="s">
        <v>56</v>
      </c>
      <c r="H1411">
        <f t="shared" ref="H1411:H1474" si="110">I1411*K1411</f>
        <v>3850</v>
      </c>
      <c r="I1411">
        <v>550</v>
      </c>
      <c r="J1411">
        <v>715</v>
      </c>
      <c r="K1411">
        <v>7</v>
      </c>
      <c r="M1411">
        <v>100</v>
      </c>
      <c r="N1411" t="s">
        <v>38</v>
      </c>
      <c r="O1411">
        <v>5005</v>
      </c>
      <c r="P1411">
        <v>1155</v>
      </c>
      <c r="R1411">
        <f t="shared" ref="R1411:R1474" si="111">J1411*K1411</f>
        <v>5005</v>
      </c>
      <c r="S1411">
        <f t="shared" ref="S1411:S1474" si="112">DAY(A1411)</f>
        <v>21</v>
      </c>
      <c r="T1411" t="str">
        <f t="shared" ref="T1411:T1474" si="113">TEXT(A1411,"mmm")</f>
        <v>Aug</v>
      </c>
      <c r="U1411" t="str">
        <f t="shared" ref="U1411:U1474" si="114">TEXT(A1411,"yyy")</f>
        <v>2024</v>
      </c>
    </row>
    <row r="1412" spans="1:21" x14ac:dyDescent="0.25">
      <c r="A1412" t="s">
        <v>246</v>
      </c>
      <c r="B1412" t="s">
        <v>14</v>
      </c>
      <c r="C1412" t="s">
        <v>15</v>
      </c>
      <c r="D1412" t="s">
        <v>16</v>
      </c>
      <c r="E1412" t="s">
        <v>17</v>
      </c>
      <c r="F1412" t="s">
        <v>18</v>
      </c>
      <c r="G1412" t="s">
        <v>43</v>
      </c>
      <c r="H1412">
        <f t="shared" si="110"/>
        <v>200</v>
      </c>
      <c r="I1412">
        <v>20</v>
      </c>
      <c r="J1412">
        <v>26</v>
      </c>
      <c r="K1412">
        <v>10</v>
      </c>
      <c r="M1412">
        <v>18.2</v>
      </c>
      <c r="N1412" t="s">
        <v>20</v>
      </c>
      <c r="O1412">
        <v>260</v>
      </c>
      <c r="P1412">
        <v>60</v>
      </c>
      <c r="R1412">
        <f t="shared" si="111"/>
        <v>260</v>
      </c>
      <c r="S1412">
        <f t="shared" si="112"/>
        <v>21</v>
      </c>
      <c r="T1412" t="str">
        <f t="shared" si="113"/>
        <v>Aug</v>
      </c>
      <c r="U1412" t="str">
        <f t="shared" si="114"/>
        <v>2024</v>
      </c>
    </row>
    <row r="1413" spans="1:21" x14ac:dyDescent="0.25">
      <c r="A1413" t="s">
        <v>246</v>
      </c>
      <c r="B1413" t="s">
        <v>189</v>
      </c>
      <c r="C1413" t="s">
        <v>27</v>
      </c>
      <c r="D1413" t="s">
        <v>16</v>
      </c>
      <c r="E1413" t="s">
        <v>28</v>
      </c>
      <c r="F1413" t="s">
        <v>18</v>
      </c>
      <c r="G1413" t="s">
        <v>32</v>
      </c>
      <c r="H1413">
        <f t="shared" si="110"/>
        <v>300</v>
      </c>
      <c r="I1413">
        <v>100</v>
      </c>
      <c r="J1413">
        <v>130</v>
      </c>
      <c r="K1413">
        <v>3</v>
      </c>
      <c r="M1413">
        <v>39</v>
      </c>
      <c r="N1413" t="s">
        <v>38</v>
      </c>
      <c r="O1413">
        <v>390</v>
      </c>
      <c r="P1413">
        <v>90</v>
      </c>
      <c r="R1413">
        <f t="shared" si="111"/>
        <v>390</v>
      </c>
      <c r="S1413">
        <f t="shared" si="112"/>
        <v>21</v>
      </c>
      <c r="T1413" t="str">
        <f t="shared" si="113"/>
        <v>Aug</v>
      </c>
      <c r="U1413" t="str">
        <f t="shared" si="114"/>
        <v>2024</v>
      </c>
    </row>
    <row r="1414" spans="1:21" x14ac:dyDescent="0.25">
      <c r="A1414" t="s">
        <v>246</v>
      </c>
      <c r="B1414" t="s">
        <v>168</v>
      </c>
      <c r="C1414" t="s">
        <v>27</v>
      </c>
      <c r="D1414" t="s">
        <v>16</v>
      </c>
      <c r="E1414" t="s">
        <v>17</v>
      </c>
      <c r="F1414" t="s">
        <v>18</v>
      </c>
      <c r="G1414" t="s">
        <v>64</v>
      </c>
      <c r="H1414">
        <f t="shared" si="110"/>
        <v>700</v>
      </c>
      <c r="I1414">
        <v>140</v>
      </c>
      <c r="J1414">
        <v>182</v>
      </c>
      <c r="K1414">
        <v>5</v>
      </c>
      <c r="M1414">
        <v>91</v>
      </c>
      <c r="N1414" t="s">
        <v>38</v>
      </c>
      <c r="O1414">
        <v>910</v>
      </c>
      <c r="P1414">
        <v>210</v>
      </c>
      <c r="R1414">
        <f t="shared" si="111"/>
        <v>910</v>
      </c>
      <c r="S1414">
        <f t="shared" si="112"/>
        <v>21</v>
      </c>
      <c r="T1414" t="str">
        <f t="shared" si="113"/>
        <v>Aug</v>
      </c>
      <c r="U1414" t="str">
        <f t="shared" si="114"/>
        <v>2024</v>
      </c>
    </row>
    <row r="1415" spans="1:21" x14ac:dyDescent="0.25">
      <c r="A1415" t="s">
        <v>246</v>
      </c>
      <c r="B1415" t="s">
        <v>146</v>
      </c>
      <c r="C1415" t="s">
        <v>27</v>
      </c>
      <c r="D1415" t="s">
        <v>16</v>
      </c>
      <c r="E1415" t="s">
        <v>17</v>
      </c>
      <c r="F1415" t="s">
        <v>18</v>
      </c>
      <c r="G1415" t="s">
        <v>130</v>
      </c>
      <c r="H1415">
        <f t="shared" si="110"/>
        <v>225</v>
      </c>
      <c r="I1415">
        <v>45</v>
      </c>
      <c r="J1415">
        <v>59</v>
      </c>
      <c r="K1415">
        <v>5</v>
      </c>
      <c r="M1415">
        <v>14.0625</v>
      </c>
      <c r="N1415" t="s">
        <v>25</v>
      </c>
      <c r="O1415">
        <v>281.25</v>
      </c>
      <c r="P1415">
        <v>56.25</v>
      </c>
      <c r="R1415">
        <f t="shared" si="111"/>
        <v>295</v>
      </c>
      <c r="S1415">
        <f t="shared" si="112"/>
        <v>21</v>
      </c>
      <c r="T1415" t="str">
        <f t="shared" si="113"/>
        <v>Aug</v>
      </c>
      <c r="U1415" t="str">
        <f t="shared" si="114"/>
        <v>2024</v>
      </c>
    </row>
    <row r="1416" spans="1:21" x14ac:dyDescent="0.25">
      <c r="A1416" t="s">
        <v>246</v>
      </c>
      <c r="B1416" t="s">
        <v>111</v>
      </c>
      <c r="C1416" t="s">
        <v>27</v>
      </c>
      <c r="D1416" t="s">
        <v>16</v>
      </c>
      <c r="E1416" t="s">
        <v>17</v>
      </c>
      <c r="F1416" t="s">
        <v>18</v>
      </c>
      <c r="G1416" t="s">
        <v>32</v>
      </c>
      <c r="H1416">
        <f t="shared" si="110"/>
        <v>400</v>
      </c>
      <c r="I1416">
        <v>100</v>
      </c>
      <c r="J1416">
        <v>130</v>
      </c>
      <c r="K1416">
        <v>4</v>
      </c>
      <c r="M1416">
        <v>26</v>
      </c>
      <c r="N1416" t="s">
        <v>25</v>
      </c>
      <c r="O1416">
        <v>520</v>
      </c>
      <c r="P1416">
        <v>120</v>
      </c>
      <c r="R1416">
        <f t="shared" si="111"/>
        <v>520</v>
      </c>
      <c r="S1416">
        <f t="shared" si="112"/>
        <v>21</v>
      </c>
      <c r="T1416" t="str">
        <f t="shared" si="113"/>
        <v>Aug</v>
      </c>
      <c r="U1416" t="str">
        <f t="shared" si="114"/>
        <v>2024</v>
      </c>
    </row>
    <row r="1417" spans="1:21" x14ac:dyDescent="0.25">
      <c r="A1417" t="s">
        <v>246</v>
      </c>
      <c r="B1417" t="s">
        <v>205</v>
      </c>
      <c r="C1417" t="s">
        <v>15</v>
      </c>
      <c r="D1417" t="s">
        <v>16</v>
      </c>
      <c r="E1417" t="s">
        <v>28</v>
      </c>
      <c r="F1417" t="s">
        <v>18</v>
      </c>
      <c r="G1417" t="s">
        <v>56</v>
      </c>
      <c r="H1417">
        <f t="shared" si="110"/>
        <v>2200</v>
      </c>
      <c r="I1417">
        <v>550</v>
      </c>
      <c r="J1417">
        <v>715</v>
      </c>
      <c r="K1417">
        <v>4</v>
      </c>
      <c r="M1417">
        <v>100</v>
      </c>
      <c r="N1417" t="s">
        <v>25</v>
      </c>
      <c r="O1417">
        <v>2860</v>
      </c>
      <c r="P1417">
        <v>660</v>
      </c>
      <c r="R1417">
        <f t="shared" si="111"/>
        <v>2860</v>
      </c>
      <c r="S1417">
        <f t="shared" si="112"/>
        <v>21</v>
      </c>
      <c r="T1417" t="str">
        <f t="shared" si="113"/>
        <v>Aug</v>
      </c>
      <c r="U1417" t="str">
        <f t="shared" si="114"/>
        <v>2024</v>
      </c>
    </row>
    <row r="1418" spans="1:21" x14ac:dyDescent="0.25">
      <c r="A1418" t="s">
        <v>246</v>
      </c>
      <c r="B1418" t="s">
        <v>74</v>
      </c>
      <c r="C1418" t="s">
        <v>27</v>
      </c>
      <c r="D1418" t="s">
        <v>23</v>
      </c>
      <c r="E1418" t="s">
        <v>28</v>
      </c>
      <c r="F1418" t="s">
        <v>18</v>
      </c>
      <c r="G1418" t="s">
        <v>24</v>
      </c>
      <c r="H1418">
        <f t="shared" si="110"/>
        <v>800</v>
      </c>
      <c r="I1418">
        <v>80</v>
      </c>
      <c r="J1418">
        <v>104</v>
      </c>
      <c r="K1418">
        <v>10</v>
      </c>
      <c r="M1418">
        <v>100</v>
      </c>
      <c r="N1418" t="s">
        <v>25</v>
      </c>
      <c r="O1418">
        <v>1040</v>
      </c>
      <c r="P1418">
        <v>240</v>
      </c>
      <c r="R1418">
        <f t="shared" si="111"/>
        <v>1040</v>
      </c>
      <c r="S1418">
        <f t="shared" si="112"/>
        <v>21</v>
      </c>
      <c r="T1418" t="str">
        <f t="shared" si="113"/>
        <v>Aug</v>
      </c>
      <c r="U1418" t="str">
        <f t="shared" si="114"/>
        <v>2024</v>
      </c>
    </row>
    <row r="1419" spans="1:21" x14ac:dyDescent="0.25">
      <c r="A1419" t="s">
        <v>246</v>
      </c>
      <c r="B1419" t="s">
        <v>104</v>
      </c>
      <c r="C1419" t="s">
        <v>15</v>
      </c>
      <c r="D1419" t="s">
        <v>23</v>
      </c>
      <c r="E1419" t="s">
        <v>17</v>
      </c>
      <c r="F1419" t="s">
        <v>45</v>
      </c>
      <c r="G1419" t="s">
        <v>58</v>
      </c>
      <c r="H1419">
        <f t="shared" si="110"/>
        <v>150000</v>
      </c>
      <c r="I1419">
        <v>25000</v>
      </c>
      <c r="J1419">
        <v>32500</v>
      </c>
      <c r="K1419">
        <v>6</v>
      </c>
      <c r="M1419">
        <v>4875</v>
      </c>
      <c r="N1419" t="s">
        <v>20</v>
      </c>
      <c r="O1419">
        <v>187500</v>
      </c>
      <c r="P1419">
        <v>37500</v>
      </c>
      <c r="R1419">
        <f t="shared" si="111"/>
        <v>195000</v>
      </c>
      <c r="S1419">
        <f t="shared" si="112"/>
        <v>21</v>
      </c>
      <c r="T1419" t="str">
        <f t="shared" si="113"/>
        <v>Aug</v>
      </c>
      <c r="U1419" t="str">
        <f t="shared" si="114"/>
        <v>2024</v>
      </c>
    </row>
    <row r="1420" spans="1:21" x14ac:dyDescent="0.25">
      <c r="A1420" t="s">
        <v>246</v>
      </c>
      <c r="B1420" t="s">
        <v>118</v>
      </c>
      <c r="C1420" t="s">
        <v>27</v>
      </c>
      <c r="D1420" t="s">
        <v>16</v>
      </c>
      <c r="E1420" t="s">
        <v>17</v>
      </c>
      <c r="F1420" t="s">
        <v>18</v>
      </c>
      <c r="G1420" t="s">
        <v>100</v>
      </c>
      <c r="H1420">
        <f t="shared" si="110"/>
        <v>200</v>
      </c>
      <c r="I1420">
        <v>40</v>
      </c>
      <c r="J1420">
        <v>52</v>
      </c>
      <c r="K1420">
        <v>5</v>
      </c>
      <c r="M1420">
        <v>12.5</v>
      </c>
      <c r="N1420" t="s">
        <v>25</v>
      </c>
      <c r="O1420">
        <v>250</v>
      </c>
      <c r="P1420">
        <v>50</v>
      </c>
      <c r="R1420">
        <f t="shared" si="111"/>
        <v>260</v>
      </c>
      <c r="S1420">
        <f t="shared" si="112"/>
        <v>21</v>
      </c>
      <c r="T1420" t="str">
        <f t="shared" si="113"/>
        <v>Aug</v>
      </c>
      <c r="U1420" t="str">
        <f t="shared" si="114"/>
        <v>2024</v>
      </c>
    </row>
    <row r="1421" spans="1:21" x14ac:dyDescent="0.25">
      <c r="A1421" t="s">
        <v>246</v>
      </c>
      <c r="B1421" t="s">
        <v>111</v>
      </c>
      <c r="C1421" t="s">
        <v>27</v>
      </c>
      <c r="D1421" t="s">
        <v>16</v>
      </c>
      <c r="E1421" t="s">
        <v>17</v>
      </c>
      <c r="F1421" t="s">
        <v>18</v>
      </c>
      <c r="G1421" t="s">
        <v>151</v>
      </c>
      <c r="H1421">
        <f t="shared" si="110"/>
        <v>14</v>
      </c>
      <c r="I1421">
        <v>7</v>
      </c>
      <c r="J1421">
        <v>9</v>
      </c>
      <c r="K1421">
        <v>2</v>
      </c>
      <c r="M1421">
        <v>0.875</v>
      </c>
      <c r="N1421" t="s">
        <v>25</v>
      </c>
      <c r="O1421">
        <v>17.5</v>
      </c>
      <c r="P1421">
        <v>3.5</v>
      </c>
      <c r="R1421">
        <f t="shared" si="111"/>
        <v>18</v>
      </c>
      <c r="S1421">
        <f t="shared" si="112"/>
        <v>21</v>
      </c>
      <c r="T1421" t="str">
        <f t="shared" si="113"/>
        <v>Aug</v>
      </c>
      <c r="U1421" t="str">
        <f t="shared" si="114"/>
        <v>2024</v>
      </c>
    </row>
    <row r="1422" spans="1:21" x14ac:dyDescent="0.25">
      <c r="A1422" t="s">
        <v>246</v>
      </c>
      <c r="B1422" t="s">
        <v>148</v>
      </c>
      <c r="C1422" t="s">
        <v>27</v>
      </c>
      <c r="D1422" t="s">
        <v>16</v>
      </c>
      <c r="E1422" t="s">
        <v>28</v>
      </c>
      <c r="F1422" t="s">
        <v>61</v>
      </c>
      <c r="G1422" t="s">
        <v>180</v>
      </c>
      <c r="H1422">
        <f t="shared" si="110"/>
        <v>3000</v>
      </c>
      <c r="I1422">
        <v>600</v>
      </c>
      <c r="J1422">
        <v>780</v>
      </c>
      <c r="K1422">
        <v>5</v>
      </c>
      <c r="M1422">
        <v>100</v>
      </c>
      <c r="N1422" t="s">
        <v>38</v>
      </c>
      <c r="O1422">
        <v>3900</v>
      </c>
      <c r="P1422">
        <v>900</v>
      </c>
      <c r="R1422">
        <f t="shared" si="111"/>
        <v>3900</v>
      </c>
      <c r="S1422">
        <f t="shared" si="112"/>
        <v>21</v>
      </c>
      <c r="T1422" t="str">
        <f t="shared" si="113"/>
        <v>Aug</v>
      </c>
      <c r="U1422" t="str">
        <f t="shared" si="114"/>
        <v>2024</v>
      </c>
    </row>
    <row r="1423" spans="1:21" x14ac:dyDescent="0.25">
      <c r="A1423" t="s">
        <v>246</v>
      </c>
      <c r="B1423" t="s">
        <v>139</v>
      </c>
      <c r="C1423" t="s">
        <v>27</v>
      </c>
      <c r="D1423" t="s">
        <v>23</v>
      </c>
      <c r="E1423" t="s">
        <v>17</v>
      </c>
      <c r="F1423" t="s">
        <v>45</v>
      </c>
      <c r="G1423" t="s">
        <v>71</v>
      </c>
      <c r="H1423">
        <f t="shared" si="110"/>
        <v>13200</v>
      </c>
      <c r="I1423">
        <v>2200</v>
      </c>
      <c r="J1423">
        <v>2860</v>
      </c>
      <c r="K1423">
        <v>6</v>
      </c>
      <c r="M1423">
        <v>286</v>
      </c>
      <c r="N1423" t="s">
        <v>25</v>
      </c>
      <c r="O1423">
        <v>15840</v>
      </c>
      <c r="P1423">
        <v>2640</v>
      </c>
      <c r="R1423">
        <f t="shared" si="111"/>
        <v>17160</v>
      </c>
      <c r="S1423">
        <f t="shared" si="112"/>
        <v>21</v>
      </c>
      <c r="T1423" t="str">
        <f t="shared" si="113"/>
        <v>Aug</v>
      </c>
      <c r="U1423" t="str">
        <f t="shared" si="114"/>
        <v>2024</v>
      </c>
    </row>
    <row r="1424" spans="1:21" x14ac:dyDescent="0.25">
      <c r="A1424" t="s">
        <v>246</v>
      </c>
      <c r="B1424" t="s">
        <v>123</v>
      </c>
      <c r="C1424" t="s">
        <v>15</v>
      </c>
      <c r="D1424" t="s">
        <v>23</v>
      </c>
      <c r="E1424" t="s">
        <v>17</v>
      </c>
      <c r="F1424" t="s">
        <v>18</v>
      </c>
      <c r="G1424" t="s">
        <v>40</v>
      </c>
      <c r="H1424">
        <f t="shared" si="110"/>
        <v>540</v>
      </c>
      <c r="I1424">
        <v>90</v>
      </c>
      <c r="J1424">
        <v>117</v>
      </c>
      <c r="K1424">
        <v>6</v>
      </c>
      <c r="M1424">
        <v>100</v>
      </c>
      <c r="N1424" t="s">
        <v>38</v>
      </c>
      <c r="O1424">
        <v>702</v>
      </c>
      <c r="P1424">
        <v>162</v>
      </c>
      <c r="R1424">
        <f t="shared" si="111"/>
        <v>702</v>
      </c>
      <c r="S1424">
        <f t="shared" si="112"/>
        <v>21</v>
      </c>
      <c r="T1424" t="str">
        <f t="shared" si="113"/>
        <v>Aug</v>
      </c>
      <c r="U1424" t="str">
        <f t="shared" si="114"/>
        <v>2024</v>
      </c>
    </row>
    <row r="1425" spans="1:21" x14ac:dyDescent="0.25">
      <c r="A1425" t="s">
        <v>246</v>
      </c>
      <c r="B1425" t="s">
        <v>145</v>
      </c>
      <c r="C1425" t="s">
        <v>27</v>
      </c>
      <c r="D1425" t="s">
        <v>16</v>
      </c>
      <c r="E1425" t="s">
        <v>28</v>
      </c>
      <c r="F1425" t="s">
        <v>80</v>
      </c>
      <c r="G1425" t="s">
        <v>212</v>
      </c>
      <c r="H1425">
        <f t="shared" si="110"/>
        <v>40</v>
      </c>
      <c r="I1425">
        <v>20</v>
      </c>
      <c r="J1425">
        <v>26</v>
      </c>
      <c r="K1425">
        <v>2</v>
      </c>
      <c r="M1425">
        <v>3.64</v>
      </c>
      <c r="N1425" t="s">
        <v>20</v>
      </c>
      <c r="O1425">
        <v>52</v>
      </c>
      <c r="P1425">
        <v>12</v>
      </c>
      <c r="R1425">
        <f t="shared" si="111"/>
        <v>52</v>
      </c>
      <c r="S1425">
        <f t="shared" si="112"/>
        <v>21</v>
      </c>
      <c r="T1425" t="str">
        <f t="shared" si="113"/>
        <v>Aug</v>
      </c>
      <c r="U1425" t="str">
        <f t="shared" si="114"/>
        <v>2024</v>
      </c>
    </row>
    <row r="1426" spans="1:21" x14ac:dyDescent="0.25">
      <c r="A1426" t="s">
        <v>246</v>
      </c>
      <c r="B1426" t="s">
        <v>37</v>
      </c>
      <c r="C1426" t="s">
        <v>15</v>
      </c>
      <c r="D1426" t="s">
        <v>16</v>
      </c>
      <c r="E1426" t="s">
        <v>17</v>
      </c>
      <c r="F1426" t="s">
        <v>45</v>
      </c>
      <c r="G1426" t="s">
        <v>67</v>
      </c>
      <c r="H1426">
        <f t="shared" si="110"/>
        <v>3500</v>
      </c>
      <c r="I1426">
        <v>3500</v>
      </c>
      <c r="J1426">
        <v>4550</v>
      </c>
      <c r="K1426">
        <v>1</v>
      </c>
      <c r="M1426">
        <v>210</v>
      </c>
      <c r="N1426" t="s">
        <v>25</v>
      </c>
      <c r="O1426">
        <v>4200</v>
      </c>
      <c r="P1426">
        <v>700</v>
      </c>
      <c r="R1426">
        <f t="shared" si="111"/>
        <v>4550</v>
      </c>
      <c r="S1426">
        <f t="shared" si="112"/>
        <v>21</v>
      </c>
      <c r="T1426" t="str">
        <f t="shared" si="113"/>
        <v>Aug</v>
      </c>
      <c r="U1426" t="str">
        <f t="shared" si="114"/>
        <v>2024</v>
      </c>
    </row>
    <row r="1427" spans="1:21" x14ac:dyDescent="0.25">
      <c r="A1427" t="s">
        <v>247</v>
      </c>
      <c r="B1427" t="s">
        <v>37</v>
      </c>
      <c r="C1427" t="s">
        <v>15</v>
      </c>
      <c r="D1427" t="s">
        <v>16</v>
      </c>
      <c r="E1427" t="s">
        <v>17</v>
      </c>
      <c r="F1427" t="s">
        <v>18</v>
      </c>
      <c r="G1427" t="s">
        <v>113</v>
      </c>
      <c r="H1427">
        <f t="shared" si="110"/>
        <v>180</v>
      </c>
      <c r="I1427">
        <v>20</v>
      </c>
      <c r="J1427">
        <v>26</v>
      </c>
      <c r="K1427">
        <v>9</v>
      </c>
      <c r="M1427">
        <v>10.35</v>
      </c>
      <c r="N1427" t="s">
        <v>25</v>
      </c>
      <c r="O1427">
        <v>207</v>
      </c>
      <c r="P1427">
        <v>27</v>
      </c>
      <c r="R1427">
        <f t="shared" si="111"/>
        <v>234</v>
      </c>
      <c r="S1427">
        <f t="shared" si="112"/>
        <v>22</v>
      </c>
      <c r="T1427" t="str">
        <f t="shared" si="113"/>
        <v>Aug</v>
      </c>
      <c r="U1427" t="str">
        <f t="shared" si="114"/>
        <v>2024</v>
      </c>
    </row>
    <row r="1428" spans="1:21" x14ac:dyDescent="0.25">
      <c r="A1428" t="s">
        <v>247</v>
      </c>
      <c r="B1428" t="s">
        <v>77</v>
      </c>
      <c r="C1428" t="s">
        <v>42</v>
      </c>
      <c r="D1428" t="s">
        <v>16</v>
      </c>
      <c r="E1428" t="s">
        <v>17</v>
      </c>
      <c r="F1428" t="s">
        <v>29</v>
      </c>
      <c r="G1428" t="s">
        <v>210</v>
      </c>
      <c r="H1428">
        <f t="shared" si="110"/>
        <v>665</v>
      </c>
      <c r="I1428">
        <v>95</v>
      </c>
      <c r="J1428">
        <v>124</v>
      </c>
      <c r="K1428">
        <v>7</v>
      </c>
      <c r="M1428">
        <v>86.45</v>
      </c>
      <c r="N1428" t="s">
        <v>38</v>
      </c>
      <c r="O1428">
        <v>864.5</v>
      </c>
      <c r="P1428">
        <v>199.5</v>
      </c>
      <c r="R1428">
        <f t="shared" si="111"/>
        <v>868</v>
      </c>
      <c r="S1428">
        <f t="shared" si="112"/>
        <v>22</v>
      </c>
      <c r="T1428" t="str">
        <f t="shared" si="113"/>
        <v>Aug</v>
      </c>
      <c r="U1428" t="str">
        <f t="shared" si="114"/>
        <v>2024</v>
      </c>
    </row>
    <row r="1429" spans="1:21" x14ac:dyDescent="0.25">
      <c r="A1429" t="s">
        <v>247</v>
      </c>
      <c r="B1429" t="s">
        <v>95</v>
      </c>
      <c r="C1429" t="s">
        <v>66</v>
      </c>
      <c r="D1429" t="s">
        <v>16</v>
      </c>
      <c r="E1429" t="s">
        <v>28</v>
      </c>
      <c r="F1429" t="s">
        <v>80</v>
      </c>
      <c r="G1429" t="s">
        <v>212</v>
      </c>
      <c r="H1429">
        <f t="shared" si="110"/>
        <v>200</v>
      </c>
      <c r="I1429">
        <v>20</v>
      </c>
      <c r="J1429">
        <v>26</v>
      </c>
      <c r="K1429">
        <v>10</v>
      </c>
      <c r="M1429">
        <v>13</v>
      </c>
      <c r="N1429" t="s">
        <v>25</v>
      </c>
      <c r="O1429">
        <v>260</v>
      </c>
      <c r="P1429">
        <v>60</v>
      </c>
      <c r="R1429">
        <f t="shared" si="111"/>
        <v>260</v>
      </c>
      <c r="S1429">
        <f t="shared" si="112"/>
        <v>22</v>
      </c>
      <c r="T1429" t="str">
        <f t="shared" si="113"/>
        <v>Aug</v>
      </c>
      <c r="U1429" t="str">
        <f t="shared" si="114"/>
        <v>2024</v>
      </c>
    </row>
    <row r="1430" spans="1:21" x14ac:dyDescent="0.25">
      <c r="A1430" t="s">
        <v>247</v>
      </c>
      <c r="B1430" t="s">
        <v>222</v>
      </c>
      <c r="C1430" t="s">
        <v>15</v>
      </c>
      <c r="D1430" t="s">
        <v>16</v>
      </c>
      <c r="E1430" t="s">
        <v>28</v>
      </c>
      <c r="F1430" t="s">
        <v>61</v>
      </c>
      <c r="G1430" t="s">
        <v>180</v>
      </c>
      <c r="H1430">
        <f t="shared" si="110"/>
        <v>3600</v>
      </c>
      <c r="I1430">
        <v>600</v>
      </c>
      <c r="J1430">
        <v>780</v>
      </c>
      <c r="K1430">
        <v>6</v>
      </c>
      <c r="M1430">
        <v>100</v>
      </c>
      <c r="N1430" t="s">
        <v>25</v>
      </c>
      <c r="O1430">
        <v>4680</v>
      </c>
      <c r="P1430">
        <v>1080</v>
      </c>
      <c r="R1430">
        <f t="shared" si="111"/>
        <v>4680</v>
      </c>
      <c r="S1430">
        <f t="shared" si="112"/>
        <v>22</v>
      </c>
      <c r="T1430" t="str">
        <f t="shared" si="113"/>
        <v>Aug</v>
      </c>
      <c r="U1430" t="str">
        <f t="shared" si="114"/>
        <v>2024</v>
      </c>
    </row>
    <row r="1431" spans="1:21" x14ac:dyDescent="0.25">
      <c r="A1431" t="s">
        <v>247</v>
      </c>
      <c r="B1431" t="s">
        <v>39</v>
      </c>
      <c r="C1431" t="s">
        <v>27</v>
      </c>
      <c r="D1431" t="s">
        <v>16</v>
      </c>
      <c r="E1431" t="s">
        <v>17</v>
      </c>
      <c r="F1431" t="s">
        <v>18</v>
      </c>
      <c r="G1431" t="s">
        <v>151</v>
      </c>
      <c r="H1431">
        <f t="shared" si="110"/>
        <v>21</v>
      </c>
      <c r="I1431">
        <v>7</v>
      </c>
      <c r="J1431">
        <v>9</v>
      </c>
      <c r="K1431">
        <v>3</v>
      </c>
      <c r="M1431">
        <v>1.365</v>
      </c>
      <c r="N1431" t="s">
        <v>25</v>
      </c>
      <c r="O1431">
        <v>27.3</v>
      </c>
      <c r="P1431">
        <v>6.3</v>
      </c>
      <c r="R1431">
        <f t="shared" si="111"/>
        <v>27</v>
      </c>
      <c r="S1431">
        <f t="shared" si="112"/>
        <v>22</v>
      </c>
      <c r="T1431" t="str">
        <f t="shared" si="113"/>
        <v>Aug</v>
      </c>
      <c r="U1431" t="str">
        <f t="shared" si="114"/>
        <v>2024</v>
      </c>
    </row>
    <row r="1432" spans="1:21" x14ac:dyDescent="0.25">
      <c r="A1432" t="s">
        <v>247</v>
      </c>
      <c r="B1432" t="s">
        <v>31</v>
      </c>
      <c r="C1432" t="s">
        <v>27</v>
      </c>
      <c r="D1432" t="s">
        <v>23</v>
      </c>
      <c r="E1432" t="s">
        <v>28</v>
      </c>
      <c r="F1432" t="s">
        <v>45</v>
      </c>
      <c r="G1432" t="s">
        <v>71</v>
      </c>
      <c r="H1432">
        <f t="shared" si="110"/>
        <v>11000</v>
      </c>
      <c r="I1432">
        <v>2200</v>
      </c>
      <c r="J1432">
        <v>2860</v>
      </c>
      <c r="K1432">
        <v>5</v>
      </c>
      <c r="M1432">
        <v>286</v>
      </c>
      <c r="N1432" t="s">
        <v>38</v>
      </c>
      <c r="O1432">
        <v>13750</v>
      </c>
      <c r="P1432">
        <v>2750</v>
      </c>
      <c r="R1432">
        <f t="shared" si="111"/>
        <v>14300</v>
      </c>
      <c r="S1432">
        <f t="shared" si="112"/>
        <v>22</v>
      </c>
      <c r="T1432" t="str">
        <f t="shared" si="113"/>
        <v>Aug</v>
      </c>
      <c r="U1432" t="str">
        <f t="shared" si="114"/>
        <v>2024</v>
      </c>
    </row>
    <row r="1433" spans="1:21" x14ac:dyDescent="0.25">
      <c r="A1433" t="s">
        <v>247</v>
      </c>
      <c r="B1433" t="s">
        <v>124</v>
      </c>
      <c r="C1433" t="s">
        <v>27</v>
      </c>
      <c r="D1433" t="s">
        <v>16</v>
      </c>
      <c r="E1433" t="s">
        <v>28</v>
      </c>
      <c r="F1433" t="s">
        <v>18</v>
      </c>
      <c r="G1433" t="s">
        <v>32</v>
      </c>
      <c r="H1433">
        <f t="shared" si="110"/>
        <v>400</v>
      </c>
      <c r="I1433">
        <v>100</v>
      </c>
      <c r="J1433">
        <v>130</v>
      </c>
      <c r="K1433">
        <v>4</v>
      </c>
      <c r="M1433">
        <v>36.4</v>
      </c>
      <c r="N1433" t="s">
        <v>20</v>
      </c>
      <c r="O1433">
        <v>520</v>
      </c>
      <c r="P1433">
        <v>120</v>
      </c>
      <c r="R1433">
        <f t="shared" si="111"/>
        <v>520</v>
      </c>
      <c r="S1433">
        <f t="shared" si="112"/>
        <v>22</v>
      </c>
      <c r="T1433" t="str">
        <f t="shared" si="113"/>
        <v>Aug</v>
      </c>
      <c r="U1433" t="str">
        <f t="shared" si="114"/>
        <v>2024</v>
      </c>
    </row>
    <row r="1434" spans="1:21" x14ac:dyDescent="0.25">
      <c r="A1434" t="s">
        <v>247</v>
      </c>
      <c r="B1434" t="s">
        <v>142</v>
      </c>
      <c r="C1434" t="s">
        <v>115</v>
      </c>
      <c r="D1434" t="s">
        <v>23</v>
      </c>
      <c r="E1434" t="s">
        <v>28</v>
      </c>
      <c r="F1434" t="s">
        <v>29</v>
      </c>
      <c r="G1434" t="s">
        <v>30</v>
      </c>
      <c r="H1434">
        <f t="shared" si="110"/>
        <v>360</v>
      </c>
      <c r="I1434">
        <v>180</v>
      </c>
      <c r="J1434">
        <v>234</v>
      </c>
      <c r="K1434">
        <v>2</v>
      </c>
      <c r="M1434">
        <v>56.16</v>
      </c>
      <c r="N1434" t="s">
        <v>20</v>
      </c>
      <c r="O1434">
        <v>468</v>
      </c>
      <c r="P1434">
        <v>108</v>
      </c>
      <c r="R1434">
        <f t="shared" si="111"/>
        <v>468</v>
      </c>
      <c r="S1434">
        <f t="shared" si="112"/>
        <v>22</v>
      </c>
      <c r="T1434" t="str">
        <f t="shared" si="113"/>
        <v>Aug</v>
      </c>
      <c r="U1434" t="str">
        <f t="shared" si="114"/>
        <v>2024</v>
      </c>
    </row>
    <row r="1435" spans="1:21" x14ac:dyDescent="0.25">
      <c r="A1435" t="s">
        <v>247</v>
      </c>
      <c r="B1435" t="s">
        <v>175</v>
      </c>
      <c r="C1435" t="s">
        <v>91</v>
      </c>
      <c r="D1435" t="s">
        <v>16</v>
      </c>
      <c r="E1435" t="s">
        <v>17</v>
      </c>
      <c r="F1435" t="s">
        <v>18</v>
      </c>
      <c r="G1435" t="s">
        <v>113</v>
      </c>
      <c r="H1435">
        <f t="shared" si="110"/>
        <v>80</v>
      </c>
      <c r="I1435">
        <v>20</v>
      </c>
      <c r="J1435">
        <v>26</v>
      </c>
      <c r="K1435">
        <v>4</v>
      </c>
      <c r="M1435">
        <v>7.28</v>
      </c>
      <c r="N1435" t="s">
        <v>20</v>
      </c>
      <c r="O1435">
        <v>104</v>
      </c>
      <c r="P1435">
        <v>24</v>
      </c>
      <c r="R1435">
        <f t="shared" si="111"/>
        <v>104</v>
      </c>
      <c r="S1435">
        <f t="shared" si="112"/>
        <v>22</v>
      </c>
      <c r="T1435" t="str">
        <f t="shared" si="113"/>
        <v>Aug</v>
      </c>
      <c r="U1435" t="str">
        <f t="shared" si="114"/>
        <v>2024</v>
      </c>
    </row>
    <row r="1436" spans="1:21" x14ac:dyDescent="0.25">
      <c r="A1436" t="s">
        <v>247</v>
      </c>
      <c r="B1436" t="s">
        <v>158</v>
      </c>
      <c r="C1436" t="s">
        <v>27</v>
      </c>
      <c r="D1436" t="s">
        <v>16</v>
      </c>
      <c r="E1436" t="s">
        <v>28</v>
      </c>
      <c r="F1436" t="s">
        <v>18</v>
      </c>
      <c r="G1436" t="s">
        <v>24</v>
      </c>
      <c r="H1436">
        <f t="shared" si="110"/>
        <v>80</v>
      </c>
      <c r="I1436">
        <v>80</v>
      </c>
      <c r="J1436">
        <v>104</v>
      </c>
      <c r="K1436">
        <v>1</v>
      </c>
      <c r="M1436">
        <v>7.28</v>
      </c>
      <c r="N1436" t="s">
        <v>20</v>
      </c>
      <c r="O1436">
        <v>104</v>
      </c>
      <c r="P1436">
        <v>24</v>
      </c>
      <c r="R1436">
        <f t="shared" si="111"/>
        <v>104</v>
      </c>
      <c r="S1436">
        <f t="shared" si="112"/>
        <v>22</v>
      </c>
      <c r="T1436" t="str">
        <f t="shared" si="113"/>
        <v>Aug</v>
      </c>
      <c r="U1436" t="str">
        <f t="shared" si="114"/>
        <v>2024</v>
      </c>
    </row>
    <row r="1437" spans="1:21" x14ac:dyDescent="0.25">
      <c r="A1437" t="s">
        <v>247</v>
      </c>
      <c r="B1437" t="s">
        <v>109</v>
      </c>
      <c r="C1437" t="s">
        <v>42</v>
      </c>
      <c r="D1437" t="s">
        <v>23</v>
      </c>
      <c r="E1437" t="s">
        <v>17</v>
      </c>
      <c r="F1437" t="s">
        <v>61</v>
      </c>
      <c r="G1437" t="s">
        <v>110</v>
      </c>
      <c r="H1437">
        <f t="shared" si="110"/>
        <v>1600</v>
      </c>
      <c r="I1437">
        <v>800</v>
      </c>
      <c r="J1437">
        <v>1040</v>
      </c>
      <c r="K1437">
        <v>2</v>
      </c>
      <c r="M1437">
        <v>104</v>
      </c>
      <c r="N1437" t="s">
        <v>25</v>
      </c>
      <c r="O1437">
        <v>2000</v>
      </c>
      <c r="P1437">
        <v>400</v>
      </c>
      <c r="R1437">
        <f t="shared" si="111"/>
        <v>2080</v>
      </c>
      <c r="S1437">
        <f t="shared" si="112"/>
        <v>22</v>
      </c>
      <c r="T1437" t="str">
        <f t="shared" si="113"/>
        <v>Aug</v>
      </c>
      <c r="U1437" t="str">
        <f t="shared" si="114"/>
        <v>2024</v>
      </c>
    </row>
    <row r="1438" spans="1:21" x14ac:dyDescent="0.25">
      <c r="A1438" t="s">
        <v>247</v>
      </c>
      <c r="B1438" t="s">
        <v>57</v>
      </c>
      <c r="C1438" t="s">
        <v>27</v>
      </c>
      <c r="D1438" t="s">
        <v>23</v>
      </c>
      <c r="E1438" t="s">
        <v>17</v>
      </c>
      <c r="F1438" t="s">
        <v>29</v>
      </c>
      <c r="G1438" t="s">
        <v>138</v>
      </c>
      <c r="H1438">
        <f t="shared" si="110"/>
        <v>50</v>
      </c>
      <c r="I1438">
        <v>50</v>
      </c>
      <c r="J1438">
        <v>65</v>
      </c>
      <c r="K1438">
        <v>1</v>
      </c>
      <c r="M1438">
        <v>7.8</v>
      </c>
      <c r="N1438" t="s">
        <v>20</v>
      </c>
      <c r="O1438">
        <v>65</v>
      </c>
      <c r="P1438">
        <v>15</v>
      </c>
      <c r="R1438">
        <f t="shared" si="111"/>
        <v>65</v>
      </c>
      <c r="S1438">
        <f t="shared" si="112"/>
        <v>22</v>
      </c>
      <c r="T1438" t="str">
        <f t="shared" si="113"/>
        <v>Aug</v>
      </c>
      <c r="U1438" t="str">
        <f t="shared" si="114"/>
        <v>2024</v>
      </c>
    </row>
    <row r="1439" spans="1:21" x14ac:dyDescent="0.25">
      <c r="A1439" t="s">
        <v>247</v>
      </c>
      <c r="B1439" t="s">
        <v>129</v>
      </c>
      <c r="C1439" t="s">
        <v>27</v>
      </c>
      <c r="D1439" t="s">
        <v>23</v>
      </c>
      <c r="E1439" t="s">
        <v>28</v>
      </c>
      <c r="F1439" t="s">
        <v>18</v>
      </c>
      <c r="G1439" t="s">
        <v>151</v>
      </c>
      <c r="H1439">
        <f t="shared" si="110"/>
        <v>28</v>
      </c>
      <c r="I1439">
        <v>7</v>
      </c>
      <c r="J1439">
        <v>9</v>
      </c>
      <c r="K1439">
        <v>4</v>
      </c>
      <c r="M1439">
        <v>5.46</v>
      </c>
      <c r="N1439" t="s">
        <v>38</v>
      </c>
      <c r="O1439">
        <v>36.4</v>
      </c>
      <c r="P1439">
        <v>8.4</v>
      </c>
      <c r="R1439">
        <f t="shared" si="111"/>
        <v>36</v>
      </c>
      <c r="S1439">
        <f t="shared" si="112"/>
        <v>22</v>
      </c>
      <c r="T1439" t="str">
        <f t="shared" si="113"/>
        <v>Aug</v>
      </c>
      <c r="U1439" t="str">
        <f t="shared" si="114"/>
        <v>2024</v>
      </c>
    </row>
    <row r="1440" spans="1:21" x14ac:dyDescent="0.25">
      <c r="A1440" t="s">
        <v>247</v>
      </c>
      <c r="B1440" t="s">
        <v>41</v>
      </c>
      <c r="C1440" t="s">
        <v>42</v>
      </c>
      <c r="D1440" t="s">
        <v>23</v>
      </c>
      <c r="E1440" t="s">
        <v>28</v>
      </c>
      <c r="F1440" t="s">
        <v>18</v>
      </c>
      <c r="G1440" t="s">
        <v>113</v>
      </c>
      <c r="H1440">
        <f t="shared" si="110"/>
        <v>200</v>
      </c>
      <c r="I1440">
        <v>20</v>
      </c>
      <c r="J1440">
        <v>26</v>
      </c>
      <c r="K1440">
        <v>10</v>
      </c>
      <c r="M1440">
        <v>28.8</v>
      </c>
      <c r="N1440" t="s">
        <v>20</v>
      </c>
      <c r="O1440">
        <v>240</v>
      </c>
      <c r="P1440">
        <v>40</v>
      </c>
      <c r="R1440">
        <f t="shared" si="111"/>
        <v>260</v>
      </c>
      <c r="S1440">
        <f t="shared" si="112"/>
        <v>22</v>
      </c>
      <c r="T1440" t="str">
        <f t="shared" si="113"/>
        <v>Aug</v>
      </c>
      <c r="U1440" t="str">
        <f t="shared" si="114"/>
        <v>2024</v>
      </c>
    </row>
    <row r="1441" spans="1:21" x14ac:dyDescent="0.25">
      <c r="A1441" t="s">
        <v>247</v>
      </c>
      <c r="B1441" t="s">
        <v>70</v>
      </c>
      <c r="C1441" t="s">
        <v>53</v>
      </c>
      <c r="D1441" t="s">
        <v>23</v>
      </c>
      <c r="E1441" t="s">
        <v>28</v>
      </c>
      <c r="F1441" t="s">
        <v>61</v>
      </c>
      <c r="G1441" t="s">
        <v>164</v>
      </c>
      <c r="H1441">
        <f t="shared" si="110"/>
        <v>6000</v>
      </c>
      <c r="I1441">
        <v>2000</v>
      </c>
      <c r="J1441">
        <v>2600</v>
      </c>
      <c r="K1441">
        <v>3</v>
      </c>
      <c r="M1441">
        <v>260</v>
      </c>
      <c r="N1441" t="s">
        <v>20</v>
      </c>
      <c r="O1441">
        <v>6900</v>
      </c>
      <c r="P1441">
        <v>900</v>
      </c>
      <c r="R1441">
        <f t="shared" si="111"/>
        <v>7800</v>
      </c>
      <c r="S1441">
        <f t="shared" si="112"/>
        <v>22</v>
      </c>
      <c r="T1441" t="str">
        <f t="shared" si="113"/>
        <v>Aug</v>
      </c>
      <c r="U1441" t="str">
        <f t="shared" si="114"/>
        <v>2024</v>
      </c>
    </row>
    <row r="1442" spans="1:21" x14ac:dyDescent="0.25">
      <c r="A1442" t="s">
        <v>247</v>
      </c>
      <c r="B1442" t="s">
        <v>107</v>
      </c>
      <c r="C1442" t="s">
        <v>27</v>
      </c>
      <c r="D1442" t="s">
        <v>16</v>
      </c>
      <c r="E1442" t="s">
        <v>28</v>
      </c>
      <c r="F1442" t="s">
        <v>80</v>
      </c>
      <c r="G1442" t="s">
        <v>201</v>
      </c>
      <c r="H1442">
        <f t="shared" si="110"/>
        <v>30</v>
      </c>
      <c r="I1442">
        <v>30</v>
      </c>
      <c r="J1442">
        <v>39</v>
      </c>
      <c r="K1442">
        <v>1</v>
      </c>
      <c r="M1442">
        <v>3.9</v>
      </c>
      <c r="N1442" t="s">
        <v>38</v>
      </c>
      <c r="O1442">
        <v>39</v>
      </c>
      <c r="P1442">
        <v>9</v>
      </c>
      <c r="R1442">
        <f t="shared" si="111"/>
        <v>39</v>
      </c>
      <c r="S1442">
        <f t="shared" si="112"/>
        <v>22</v>
      </c>
      <c r="T1442" t="str">
        <f t="shared" si="113"/>
        <v>Aug</v>
      </c>
      <c r="U1442" t="str">
        <f t="shared" si="114"/>
        <v>2024</v>
      </c>
    </row>
    <row r="1443" spans="1:21" x14ac:dyDescent="0.25">
      <c r="A1443" t="s">
        <v>247</v>
      </c>
      <c r="B1443" t="s">
        <v>60</v>
      </c>
      <c r="C1443" t="s">
        <v>27</v>
      </c>
      <c r="D1443" t="s">
        <v>23</v>
      </c>
      <c r="E1443" t="s">
        <v>17</v>
      </c>
      <c r="F1443" t="s">
        <v>61</v>
      </c>
      <c r="G1443" t="s">
        <v>119</v>
      </c>
      <c r="H1443">
        <f t="shared" si="110"/>
        <v>1500</v>
      </c>
      <c r="I1443">
        <v>500</v>
      </c>
      <c r="J1443">
        <v>650</v>
      </c>
      <c r="K1443">
        <v>3</v>
      </c>
      <c r="M1443">
        <v>100</v>
      </c>
      <c r="N1443" t="s">
        <v>20</v>
      </c>
      <c r="O1443">
        <v>1800</v>
      </c>
      <c r="P1443">
        <v>300</v>
      </c>
      <c r="R1443">
        <f t="shared" si="111"/>
        <v>1950</v>
      </c>
      <c r="S1443">
        <f t="shared" si="112"/>
        <v>22</v>
      </c>
      <c r="T1443" t="str">
        <f t="shared" si="113"/>
        <v>Aug</v>
      </c>
      <c r="U1443" t="str">
        <f t="shared" si="114"/>
        <v>2024</v>
      </c>
    </row>
    <row r="1444" spans="1:21" x14ac:dyDescent="0.25">
      <c r="A1444" t="s">
        <v>247</v>
      </c>
      <c r="B1444" t="s">
        <v>44</v>
      </c>
      <c r="C1444" t="s">
        <v>27</v>
      </c>
      <c r="D1444" t="s">
        <v>16</v>
      </c>
      <c r="E1444" t="s">
        <v>28</v>
      </c>
      <c r="F1444" t="s">
        <v>29</v>
      </c>
      <c r="G1444" t="s">
        <v>30</v>
      </c>
      <c r="H1444">
        <f t="shared" si="110"/>
        <v>900</v>
      </c>
      <c r="I1444">
        <v>180</v>
      </c>
      <c r="J1444">
        <v>234</v>
      </c>
      <c r="K1444">
        <v>5</v>
      </c>
      <c r="M1444">
        <v>58.5</v>
      </c>
      <c r="N1444" t="s">
        <v>25</v>
      </c>
      <c r="O1444">
        <v>1170</v>
      </c>
      <c r="P1444">
        <v>270</v>
      </c>
      <c r="R1444">
        <f t="shared" si="111"/>
        <v>1170</v>
      </c>
      <c r="S1444">
        <f t="shared" si="112"/>
        <v>22</v>
      </c>
      <c r="T1444" t="str">
        <f t="shared" si="113"/>
        <v>Aug</v>
      </c>
      <c r="U1444" t="str">
        <f t="shared" si="114"/>
        <v>2024</v>
      </c>
    </row>
    <row r="1445" spans="1:21" x14ac:dyDescent="0.25">
      <c r="A1445" t="s">
        <v>247</v>
      </c>
      <c r="B1445" t="s">
        <v>173</v>
      </c>
      <c r="C1445" t="s">
        <v>115</v>
      </c>
      <c r="D1445" t="s">
        <v>16</v>
      </c>
      <c r="E1445" t="s">
        <v>28</v>
      </c>
      <c r="F1445" t="s">
        <v>61</v>
      </c>
      <c r="G1445" t="s">
        <v>62</v>
      </c>
      <c r="H1445">
        <f t="shared" si="110"/>
        <v>1800</v>
      </c>
      <c r="I1445">
        <v>900</v>
      </c>
      <c r="J1445">
        <v>1170</v>
      </c>
      <c r="K1445">
        <v>2</v>
      </c>
      <c r="M1445">
        <v>112.5</v>
      </c>
      <c r="N1445" t="s">
        <v>25</v>
      </c>
      <c r="O1445">
        <v>2250</v>
      </c>
      <c r="P1445">
        <v>450</v>
      </c>
      <c r="R1445">
        <f t="shared" si="111"/>
        <v>2340</v>
      </c>
      <c r="S1445">
        <f t="shared" si="112"/>
        <v>22</v>
      </c>
      <c r="T1445" t="str">
        <f t="shared" si="113"/>
        <v>Aug</v>
      </c>
      <c r="U1445" t="str">
        <f t="shared" si="114"/>
        <v>2024</v>
      </c>
    </row>
    <row r="1446" spans="1:21" x14ac:dyDescent="0.25">
      <c r="A1446" t="s">
        <v>248</v>
      </c>
      <c r="B1446" t="s">
        <v>140</v>
      </c>
      <c r="C1446" t="s">
        <v>27</v>
      </c>
      <c r="D1446" t="s">
        <v>16</v>
      </c>
      <c r="E1446" t="s">
        <v>28</v>
      </c>
      <c r="F1446" t="s">
        <v>45</v>
      </c>
      <c r="G1446" t="s">
        <v>78</v>
      </c>
      <c r="H1446">
        <f t="shared" si="110"/>
        <v>90000</v>
      </c>
      <c r="I1446">
        <v>18000</v>
      </c>
      <c r="J1446">
        <v>23400</v>
      </c>
      <c r="K1446">
        <v>5</v>
      </c>
      <c r="M1446">
        <v>3510</v>
      </c>
      <c r="N1446" t="s">
        <v>20</v>
      </c>
      <c r="O1446">
        <v>112500</v>
      </c>
      <c r="P1446">
        <v>22500</v>
      </c>
      <c r="R1446">
        <f t="shared" si="111"/>
        <v>117000</v>
      </c>
      <c r="S1446">
        <f t="shared" si="112"/>
        <v>23</v>
      </c>
      <c r="T1446" t="str">
        <f t="shared" si="113"/>
        <v>Aug</v>
      </c>
      <c r="U1446" t="str">
        <f t="shared" si="114"/>
        <v>2024</v>
      </c>
    </row>
    <row r="1447" spans="1:21" x14ac:dyDescent="0.25">
      <c r="A1447" t="s">
        <v>248</v>
      </c>
      <c r="B1447" t="s">
        <v>99</v>
      </c>
      <c r="C1447" t="s">
        <v>15</v>
      </c>
      <c r="D1447" t="s">
        <v>16</v>
      </c>
      <c r="E1447" t="s">
        <v>17</v>
      </c>
      <c r="F1447" t="s">
        <v>45</v>
      </c>
      <c r="G1447" t="s">
        <v>106</v>
      </c>
      <c r="H1447">
        <f t="shared" si="110"/>
        <v>48000</v>
      </c>
      <c r="I1447">
        <v>12000</v>
      </c>
      <c r="J1447">
        <v>15600</v>
      </c>
      <c r="K1447">
        <v>4</v>
      </c>
      <c r="M1447">
        <v>2340</v>
      </c>
      <c r="N1447" t="s">
        <v>20</v>
      </c>
      <c r="O1447">
        <v>60000</v>
      </c>
      <c r="P1447">
        <v>12000</v>
      </c>
      <c r="R1447">
        <f t="shared" si="111"/>
        <v>62400</v>
      </c>
      <c r="S1447">
        <f t="shared" si="112"/>
        <v>23</v>
      </c>
      <c r="T1447" t="str">
        <f t="shared" si="113"/>
        <v>Aug</v>
      </c>
      <c r="U1447" t="str">
        <f t="shared" si="114"/>
        <v>2024</v>
      </c>
    </row>
    <row r="1448" spans="1:21" x14ac:dyDescent="0.25">
      <c r="A1448" t="s">
        <v>248</v>
      </c>
      <c r="B1448" t="s">
        <v>90</v>
      </c>
      <c r="C1448" t="s">
        <v>91</v>
      </c>
      <c r="D1448" t="s">
        <v>16</v>
      </c>
      <c r="E1448" t="s">
        <v>28</v>
      </c>
      <c r="F1448" t="s">
        <v>80</v>
      </c>
      <c r="G1448" t="s">
        <v>141</v>
      </c>
      <c r="H1448">
        <f t="shared" si="110"/>
        <v>350</v>
      </c>
      <c r="I1448">
        <v>50</v>
      </c>
      <c r="J1448">
        <v>65</v>
      </c>
      <c r="K1448">
        <v>7</v>
      </c>
      <c r="M1448">
        <v>21.875</v>
      </c>
      <c r="N1448" t="s">
        <v>25</v>
      </c>
      <c r="O1448">
        <v>437.5</v>
      </c>
      <c r="P1448">
        <v>87.5</v>
      </c>
      <c r="R1448">
        <f t="shared" si="111"/>
        <v>455</v>
      </c>
      <c r="S1448">
        <f t="shared" si="112"/>
        <v>23</v>
      </c>
      <c r="T1448" t="str">
        <f t="shared" si="113"/>
        <v>Aug</v>
      </c>
      <c r="U1448" t="str">
        <f t="shared" si="114"/>
        <v>2024</v>
      </c>
    </row>
    <row r="1449" spans="1:21" x14ac:dyDescent="0.25">
      <c r="A1449" t="s">
        <v>248</v>
      </c>
      <c r="B1449" t="s">
        <v>134</v>
      </c>
      <c r="C1449" t="s">
        <v>66</v>
      </c>
      <c r="D1449" t="s">
        <v>16</v>
      </c>
      <c r="E1449" t="s">
        <v>17</v>
      </c>
      <c r="F1449" t="s">
        <v>61</v>
      </c>
      <c r="G1449" t="s">
        <v>180</v>
      </c>
      <c r="H1449">
        <f t="shared" si="110"/>
        <v>2400</v>
      </c>
      <c r="I1449">
        <v>600</v>
      </c>
      <c r="J1449">
        <v>780</v>
      </c>
      <c r="K1449">
        <v>4</v>
      </c>
      <c r="M1449">
        <v>100</v>
      </c>
      <c r="N1449" t="s">
        <v>38</v>
      </c>
      <c r="O1449">
        <v>3120</v>
      </c>
      <c r="P1449">
        <v>720</v>
      </c>
      <c r="R1449">
        <f t="shared" si="111"/>
        <v>3120</v>
      </c>
      <c r="S1449">
        <f t="shared" si="112"/>
        <v>23</v>
      </c>
      <c r="T1449" t="str">
        <f t="shared" si="113"/>
        <v>Aug</v>
      </c>
      <c r="U1449" t="str">
        <f t="shared" si="114"/>
        <v>2024</v>
      </c>
    </row>
    <row r="1450" spans="1:21" x14ac:dyDescent="0.25">
      <c r="A1450" t="s">
        <v>248</v>
      </c>
      <c r="B1450" t="s">
        <v>134</v>
      </c>
      <c r="C1450" t="s">
        <v>66</v>
      </c>
      <c r="D1450" t="s">
        <v>23</v>
      </c>
      <c r="E1450" t="s">
        <v>17</v>
      </c>
      <c r="F1450" t="s">
        <v>45</v>
      </c>
      <c r="G1450" t="s">
        <v>199</v>
      </c>
      <c r="H1450">
        <f t="shared" si="110"/>
        <v>35000</v>
      </c>
      <c r="I1450">
        <v>5000</v>
      </c>
      <c r="J1450">
        <v>6500</v>
      </c>
      <c r="K1450">
        <v>7</v>
      </c>
      <c r="M1450">
        <v>650</v>
      </c>
      <c r="N1450" t="s">
        <v>25</v>
      </c>
      <c r="O1450">
        <v>45500</v>
      </c>
      <c r="P1450">
        <v>10500</v>
      </c>
      <c r="R1450">
        <f t="shared" si="111"/>
        <v>45500</v>
      </c>
      <c r="S1450">
        <f t="shared" si="112"/>
        <v>23</v>
      </c>
      <c r="T1450" t="str">
        <f t="shared" si="113"/>
        <v>Aug</v>
      </c>
      <c r="U1450" t="str">
        <f t="shared" si="114"/>
        <v>2024</v>
      </c>
    </row>
    <row r="1451" spans="1:21" x14ac:dyDescent="0.25">
      <c r="A1451" t="s">
        <v>248</v>
      </c>
      <c r="B1451" t="s">
        <v>69</v>
      </c>
      <c r="C1451" t="s">
        <v>27</v>
      </c>
      <c r="D1451" t="s">
        <v>16</v>
      </c>
      <c r="E1451" t="s">
        <v>17</v>
      </c>
      <c r="F1451" t="s">
        <v>18</v>
      </c>
      <c r="G1451" t="s">
        <v>43</v>
      </c>
      <c r="H1451">
        <f t="shared" si="110"/>
        <v>120</v>
      </c>
      <c r="I1451">
        <v>20</v>
      </c>
      <c r="J1451">
        <v>26</v>
      </c>
      <c r="K1451">
        <v>6</v>
      </c>
      <c r="M1451">
        <v>7.5</v>
      </c>
      <c r="N1451" t="s">
        <v>25</v>
      </c>
      <c r="O1451">
        <v>150</v>
      </c>
      <c r="P1451">
        <v>30</v>
      </c>
      <c r="R1451">
        <f t="shared" si="111"/>
        <v>156</v>
      </c>
      <c r="S1451">
        <f t="shared" si="112"/>
        <v>23</v>
      </c>
      <c r="T1451" t="str">
        <f t="shared" si="113"/>
        <v>Aug</v>
      </c>
      <c r="U1451" t="str">
        <f t="shared" si="114"/>
        <v>2024</v>
      </c>
    </row>
    <row r="1452" spans="1:21" x14ac:dyDescent="0.25">
      <c r="A1452" t="s">
        <v>248</v>
      </c>
      <c r="B1452" t="s">
        <v>112</v>
      </c>
      <c r="C1452" t="s">
        <v>27</v>
      </c>
      <c r="D1452" t="s">
        <v>16</v>
      </c>
      <c r="E1452" t="s">
        <v>17</v>
      </c>
      <c r="F1452" t="s">
        <v>61</v>
      </c>
      <c r="G1452" t="s">
        <v>103</v>
      </c>
      <c r="H1452">
        <f t="shared" si="110"/>
        <v>700</v>
      </c>
      <c r="I1452">
        <v>100</v>
      </c>
      <c r="J1452">
        <v>130</v>
      </c>
      <c r="K1452">
        <v>7</v>
      </c>
      <c r="M1452">
        <v>42</v>
      </c>
      <c r="N1452" t="s">
        <v>25</v>
      </c>
      <c r="O1452">
        <v>840</v>
      </c>
      <c r="P1452">
        <v>140</v>
      </c>
      <c r="R1452">
        <f t="shared" si="111"/>
        <v>910</v>
      </c>
      <c r="S1452">
        <f t="shared" si="112"/>
        <v>23</v>
      </c>
      <c r="T1452" t="str">
        <f t="shared" si="113"/>
        <v>Aug</v>
      </c>
      <c r="U1452" t="str">
        <f t="shared" si="114"/>
        <v>2024</v>
      </c>
    </row>
    <row r="1453" spans="1:21" x14ac:dyDescent="0.25">
      <c r="A1453" t="s">
        <v>248</v>
      </c>
      <c r="B1453" t="s">
        <v>148</v>
      </c>
      <c r="C1453" t="s">
        <v>27</v>
      </c>
      <c r="D1453" t="s">
        <v>16</v>
      </c>
      <c r="E1453" t="s">
        <v>17</v>
      </c>
      <c r="F1453" t="s">
        <v>18</v>
      </c>
      <c r="G1453" t="s">
        <v>24</v>
      </c>
      <c r="H1453">
        <f t="shared" si="110"/>
        <v>800</v>
      </c>
      <c r="I1453">
        <v>80</v>
      </c>
      <c r="J1453">
        <v>104</v>
      </c>
      <c r="K1453">
        <v>10</v>
      </c>
      <c r="M1453">
        <v>100</v>
      </c>
      <c r="N1453" t="s">
        <v>38</v>
      </c>
      <c r="O1453">
        <v>1000</v>
      </c>
      <c r="P1453">
        <v>200</v>
      </c>
      <c r="R1453">
        <f t="shared" si="111"/>
        <v>1040</v>
      </c>
      <c r="S1453">
        <f t="shared" si="112"/>
        <v>23</v>
      </c>
      <c r="T1453" t="str">
        <f t="shared" si="113"/>
        <v>Aug</v>
      </c>
      <c r="U1453" t="str">
        <f t="shared" si="114"/>
        <v>2024</v>
      </c>
    </row>
    <row r="1454" spans="1:21" x14ac:dyDescent="0.25">
      <c r="A1454" t="s">
        <v>248</v>
      </c>
      <c r="B1454" t="s">
        <v>166</v>
      </c>
      <c r="C1454" t="s">
        <v>15</v>
      </c>
      <c r="D1454" t="s">
        <v>16</v>
      </c>
      <c r="E1454" t="s">
        <v>17</v>
      </c>
      <c r="F1454" t="s">
        <v>45</v>
      </c>
      <c r="G1454" t="s">
        <v>92</v>
      </c>
      <c r="H1454">
        <f t="shared" si="110"/>
        <v>1000</v>
      </c>
      <c r="I1454">
        <v>250</v>
      </c>
      <c r="J1454">
        <v>325</v>
      </c>
      <c r="K1454">
        <v>4</v>
      </c>
      <c r="M1454">
        <v>100</v>
      </c>
      <c r="N1454" t="s">
        <v>38</v>
      </c>
      <c r="O1454">
        <v>1300</v>
      </c>
      <c r="P1454">
        <v>300</v>
      </c>
      <c r="R1454">
        <f t="shared" si="111"/>
        <v>1300</v>
      </c>
      <c r="S1454">
        <f t="shared" si="112"/>
        <v>23</v>
      </c>
      <c r="T1454" t="str">
        <f t="shared" si="113"/>
        <v>Aug</v>
      </c>
      <c r="U1454" t="str">
        <f t="shared" si="114"/>
        <v>2024</v>
      </c>
    </row>
    <row r="1455" spans="1:21" x14ac:dyDescent="0.25">
      <c r="A1455" t="s">
        <v>248</v>
      </c>
      <c r="B1455" t="s">
        <v>60</v>
      </c>
      <c r="C1455" t="s">
        <v>27</v>
      </c>
      <c r="D1455" t="s">
        <v>16</v>
      </c>
      <c r="E1455" t="s">
        <v>17</v>
      </c>
      <c r="F1455" t="s">
        <v>18</v>
      </c>
      <c r="G1455" t="s">
        <v>130</v>
      </c>
      <c r="H1455">
        <f t="shared" si="110"/>
        <v>270</v>
      </c>
      <c r="I1455">
        <v>45</v>
      </c>
      <c r="J1455">
        <v>59</v>
      </c>
      <c r="K1455">
        <v>6</v>
      </c>
      <c r="M1455">
        <v>24.57</v>
      </c>
      <c r="N1455" t="s">
        <v>20</v>
      </c>
      <c r="O1455">
        <v>351</v>
      </c>
      <c r="P1455">
        <v>81</v>
      </c>
      <c r="R1455">
        <f t="shared" si="111"/>
        <v>354</v>
      </c>
      <c r="S1455">
        <f t="shared" si="112"/>
        <v>23</v>
      </c>
      <c r="T1455" t="str">
        <f t="shared" si="113"/>
        <v>Aug</v>
      </c>
      <c r="U1455" t="str">
        <f t="shared" si="114"/>
        <v>2024</v>
      </c>
    </row>
    <row r="1456" spans="1:21" x14ac:dyDescent="0.25">
      <c r="A1456" t="s">
        <v>248</v>
      </c>
      <c r="B1456" t="s">
        <v>90</v>
      </c>
      <c r="C1456" t="s">
        <v>91</v>
      </c>
      <c r="D1456" t="s">
        <v>23</v>
      </c>
      <c r="E1456" t="s">
        <v>17</v>
      </c>
      <c r="F1456" t="s">
        <v>80</v>
      </c>
      <c r="G1456" t="s">
        <v>81</v>
      </c>
      <c r="H1456">
        <f t="shared" si="110"/>
        <v>30</v>
      </c>
      <c r="I1456">
        <v>10</v>
      </c>
      <c r="J1456">
        <v>13</v>
      </c>
      <c r="K1456">
        <v>3</v>
      </c>
      <c r="M1456">
        <v>5.625</v>
      </c>
      <c r="N1456" t="s">
        <v>38</v>
      </c>
      <c r="O1456">
        <v>37.5</v>
      </c>
      <c r="P1456">
        <v>7.5</v>
      </c>
      <c r="R1456">
        <f t="shared" si="111"/>
        <v>39</v>
      </c>
      <c r="S1456">
        <f t="shared" si="112"/>
        <v>23</v>
      </c>
      <c r="T1456" t="str">
        <f t="shared" si="113"/>
        <v>Aug</v>
      </c>
      <c r="U1456" t="str">
        <f t="shared" si="114"/>
        <v>2024</v>
      </c>
    </row>
    <row r="1457" spans="1:21" x14ac:dyDescent="0.25">
      <c r="A1457" t="s">
        <v>248</v>
      </c>
      <c r="B1457" t="s">
        <v>35</v>
      </c>
      <c r="C1457" t="s">
        <v>15</v>
      </c>
      <c r="D1457" t="s">
        <v>16</v>
      </c>
      <c r="E1457" t="s">
        <v>17</v>
      </c>
      <c r="F1457" t="s">
        <v>45</v>
      </c>
      <c r="G1457" t="s">
        <v>92</v>
      </c>
      <c r="H1457">
        <f t="shared" si="110"/>
        <v>1000</v>
      </c>
      <c r="I1457">
        <v>250</v>
      </c>
      <c r="J1457">
        <v>325</v>
      </c>
      <c r="K1457">
        <v>4</v>
      </c>
      <c r="M1457">
        <v>65</v>
      </c>
      <c r="N1457" t="s">
        <v>25</v>
      </c>
      <c r="O1457">
        <v>1300</v>
      </c>
      <c r="P1457">
        <v>300</v>
      </c>
      <c r="R1457">
        <f t="shared" si="111"/>
        <v>1300</v>
      </c>
      <c r="S1457">
        <f t="shared" si="112"/>
        <v>23</v>
      </c>
      <c r="T1457" t="str">
        <f t="shared" si="113"/>
        <v>Aug</v>
      </c>
      <c r="U1457" t="str">
        <f t="shared" si="114"/>
        <v>2024</v>
      </c>
    </row>
    <row r="1458" spans="1:21" x14ac:dyDescent="0.25">
      <c r="A1458" t="s">
        <v>248</v>
      </c>
      <c r="B1458" t="s">
        <v>14</v>
      </c>
      <c r="C1458" t="s">
        <v>15</v>
      </c>
      <c r="D1458" t="s">
        <v>16</v>
      </c>
      <c r="E1458" t="s">
        <v>17</v>
      </c>
      <c r="F1458" t="s">
        <v>29</v>
      </c>
      <c r="G1458" t="s">
        <v>160</v>
      </c>
      <c r="H1458">
        <f t="shared" si="110"/>
        <v>900</v>
      </c>
      <c r="I1458">
        <v>150</v>
      </c>
      <c r="J1458">
        <v>195</v>
      </c>
      <c r="K1458">
        <v>6</v>
      </c>
      <c r="M1458">
        <v>100</v>
      </c>
      <c r="N1458" t="s">
        <v>38</v>
      </c>
      <c r="O1458">
        <v>1125</v>
      </c>
      <c r="P1458">
        <v>225</v>
      </c>
      <c r="R1458">
        <f t="shared" si="111"/>
        <v>1170</v>
      </c>
      <c r="S1458">
        <f t="shared" si="112"/>
        <v>23</v>
      </c>
      <c r="T1458" t="str">
        <f t="shared" si="113"/>
        <v>Aug</v>
      </c>
      <c r="U1458" t="str">
        <f t="shared" si="114"/>
        <v>2024</v>
      </c>
    </row>
    <row r="1459" spans="1:21" x14ac:dyDescent="0.25">
      <c r="A1459" t="s">
        <v>248</v>
      </c>
      <c r="B1459" t="s">
        <v>33</v>
      </c>
      <c r="C1459" t="s">
        <v>15</v>
      </c>
      <c r="D1459" t="s">
        <v>16</v>
      </c>
      <c r="E1459" t="s">
        <v>17</v>
      </c>
      <c r="F1459" t="s">
        <v>61</v>
      </c>
      <c r="G1459" t="s">
        <v>108</v>
      </c>
      <c r="H1459">
        <f t="shared" si="110"/>
        <v>7500</v>
      </c>
      <c r="I1459">
        <v>1500</v>
      </c>
      <c r="J1459">
        <v>1950</v>
      </c>
      <c r="K1459">
        <v>5</v>
      </c>
      <c r="M1459">
        <v>195</v>
      </c>
      <c r="N1459" t="s">
        <v>38</v>
      </c>
      <c r="O1459">
        <v>9375</v>
      </c>
      <c r="P1459">
        <v>1875</v>
      </c>
      <c r="R1459">
        <f t="shared" si="111"/>
        <v>9750</v>
      </c>
      <c r="S1459">
        <f t="shared" si="112"/>
        <v>23</v>
      </c>
      <c r="T1459" t="str">
        <f t="shared" si="113"/>
        <v>Aug</v>
      </c>
      <c r="U1459" t="str">
        <f t="shared" si="114"/>
        <v>2024</v>
      </c>
    </row>
    <row r="1460" spans="1:21" x14ac:dyDescent="0.25">
      <c r="A1460" t="s">
        <v>248</v>
      </c>
      <c r="B1460" t="s">
        <v>140</v>
      </c>
      <c r="C1460" t="s">
        <v>27</v>
      </c>
      <c r="D1460" t="s">
        <v>23</v>
      </c>
      <c r="E1460" t="s">
        <v>17</v>
      </c>
      <c r="F1460" t="s">
        <v>61</v>
      </c>
      <c r="G1460" t="s">
        <v>62</v>
      </c>
      <c r="H1460">
        <f t="shared" si="110"/>
        <v>4500</v>
      </c>
      <c r="I1460">
        <v>900</v>
      </c>
      <c r="J1460">
        <v>1170</v>
      </c>
      <c r="K1460">
        <v>5</v>
      </c>
      <c r="M1460">
        <v>117</v>
      </c>
      <c r="N1460" t="s">
        <v>38</v>
      </c>
      <c r="O1460">
        <v>5625</v>
      </c>
      <c r="P1460">
        <v>1125</v>
      </c>
      <c r="R1460">
        <f t="shared" si="111"/>
        <v>5850</v>
      </c>
      <c r="S1460">
        <f t="shared" si="112"/>
        <v>23</v>
      </c>
      <c r="T1460" t="str">
        <f t="shared" si="113"/>
        <v>Aug</v>
      </c>
      <c r="U1460" t="str">
        <f t="shared" si="114"/>
        <v>2024</v>
      </c>
    </row>
    <row r="1461" spans="1:21" x14ac:dyDescent="0.25">
      <c r="A1461" t="s">
        <v>248</v>
      </c>
      <c r="B1461" t="s">
        <v>31</v>
      </c>
      <c r="C1461" t="s">
        <v>27</v>
      </c>
      <c r="D1461" t="s">
        <v>16</v>
      </c>
      <c r="E1461" t="s">
        <v>17</v>
      </c>
      <c r="F1461" t="s">
        <v>18</v>
      </c>
      <c r="G1461" t="s">
        <v>51</v>
      </c>
      <c r="H1461">
        <f t="shared" si="110"/>
        <v>240</v>
      </c>
      <c r="I1461">
        <v>60</v>
      </c>
      <c r="J1461">
        <v>78</v>
      </c>
      <c r="K1461">
        <v>4</v>
      </c>
      <c r="M1461">
        <v>27.6</v>
      </c>
      <c r="N1461" t="s">
        <v>38</v>
      </c>
      <c r="O1461">
        <v>276</v>
      </c>
      <c r="P1461">
        <v>36</v>
      </c>
      <c r="R1461">
        <f t="shared" si="111"/>
        <v>312</v>
      </c>
      <c r="S1461">
        <f t="shared" si="112"/>
        <v>23</v>
      </c>
      <c r="T1461" t="str">
        <f t="shared" si="113"/>
        <v>Aug</v>
      </c>
      <c r="U1461" t="str">
        <f t="shared" si="114"/>
        <v>2024</v>
      </c>
    </row>
    <row r="1462" spans="1:21" x14ac:dyDescent="0.25">
      <c r="A1462" t="s">
        <v>248</v>
      </c>
      <c r="B1462" t="s">
        <v>150</v>
      </c>
      <c r="C1462" t="s">
        <v>91</v>
      </c>
      <c r="D1462" t="s">
        <v>23</v>
      </c>
      <c r="E1462" t="s">
        <v>17</v>
      </c>
      <c r="F1462" t="s">
        <v>45</v>
      </c>
      <c r="G1462" t="s">
        <v>46</v>
      </c>
      <c r="H1462">
        <f t="shared" si="110"/>
        <v>330000</v>
      </c>
      <c r="I1462">
        <v>55000</v>
      </c>
      <c r="J1462">
        <v>71500</v>
      </c>
      <c r="K1462">
        <v>6</v>
      </c>
      <c r="M1462">
        <v>10725</v>
      </c>
      <c r="N1462" t="s">
        <v>25</v>
      </c>
      <c r="O1462">
        <v>429000</v>
      </c>
      <c r="P1462">
        <v>99000</v>
      </c>
      <c r="R1462">
        <f t="shared" si="111"/>
        <v>429000</v>
      </c>
      <c r="S1462">
        <f t="shared" si="112"/>
        <v>23</v>
      </c>
      <c r="T1462" t="str">
        <f t="shared" si="113"/>
        <v>Aug</v>
      </c>
      <c r="U1462" t="str">
        <f t="shared" si="114"/>
        <v>2024</v>
      </c>
    </row>
    <row r="1463" spans="1:21" x14ac:dyDescent="0.25">
      <c r="A1463" t="s">
        <v>248</v>
      </c>
      <c r="B1463" t="s">
        <v>26</v>
      </c>
      <c r="C1463" t="s">
        <v>27</v>
      </c>
      <c r="D1463" t="s">
        <v>23</v>
      </c>
      <c r="E1463" t="s">
        <v>28</v>
      </c>
      <c r="F1463" t="s">
        <v>80</v>
      </c>
      <c r="G1463" t="s">
        <v>141</v>
      </c>
      <c r="H1463">
        <f t="shared" si="110"/>
        <v>200</v>
      </c>
      <c r="I1463">
        <v>50</v>
      </c>
      <c r="J1463">
        <v>65</v>
      </c>
      <c r="K1463">
        <v>4</v>
      </c>
      <c r="M1463">
        <v>31.2</v>
      </c>
      <c r="N1463" t="s">
        <v>20</v>
      </c>
      <c r="O1463">
        <v>260</v>
      </c>
      <c r="P1463">
        <v>60</v>
      </c>
      <c r="R1463">
        <f t="shared" si="111"/>
        <v>260</v>
      </c>
      <c r="S1463">
        <f t="shared" si="112"/>
        <v>23</v>
      </c>
      <c r="T1463" t="str">
        <f t="shared" si="113"/>
        <v>Aug</v>
      </c>
      <c r="U1463" t="str">
        <f t="shared" si="114"/>
        <v>2024</v>
      </c>
    </row>
    <row r="1464" spans="1:21" x14ac:dyDescent="0.25">
      <c r="A1464" t="s">
        <v>248</v>
      </c>
      <c r="B1464" t="s">
        <v>99</v>
      </c>
      <c r="C1464" t="s">
        <v>15</v>
      </c>
      <c r="D1464" t="s">
        <v>16</v>
      </c>
      <c r="E1464" t="s">
        <v>17</v>
      </c>
      <c r="F1464" t="s">
        <v>18</v>
      </c>
      <c r="G1464" t="s">
        <v>19</v>
      </c>
      <c r="H1464">
        <f t="shared" si="110"/>
        <v>1500</v>
      </c>
      <c r="I1464">
        <v>250</v>
      </c>
      <c r="J1464">
        <v>325</v>
      </c>
      <c r="K1464">
        <v>6</v>
      </c>
      <c r="M1464">
        <v>100</v>
      </c>
      <c r="N1464" t="s">
        <v>38</v>
      </c>
      <c r="O1464">
        <v>1950</v>
      </c>
      <c r="P1464">
        <v>450</v>
      </c>
      <c r="R1464">
        <f t="shared" si="111"/>
        <v>1950</v>
      </c>
      <c r="S1464">
        <f t="shared" si="112"/>
        <v>23</v>
      </c>
      <c r="T1464" t="str">
        <f t="shared" si="113"/>
        <v>Aug</v>
      </c>
      <c r="U1464" t="str">
        <f t="shared" si="114"/>
        <v>2024</v>
      </c>
    </row>
    <row r="1465" spans="1:21" x14ac:dyDescent="0.25">
      <c r="A1465" t="s">
        <v>249</v>
      </c>
      <c r="B1465" t="s">
        <v>59</v>
      </c>
      <c r="C1465" t="s">
        <v>27</v>
      </c>
      <c r="D1465" t="s">
        <v>16</v>
      </c>
      <c r="E1465" t="s">
        <v>28</v>
      </c>
      <c r="F1465" t="s">
        <v>18</v>
      </c>
      <c r="G1465" t="s">
        <v>56</v>
      </c>
      <c r="H1465">
        <f t="shared" si="110"/>
        <v>2750</v>
      </c>
      <c r="I1465">
        <v>550</v>
      </c>
      <c r="J1465">
        <v>715</v>
      </c>
      <c r="K1465">
        <v>5</v>
      </c>
      <c r="M1465">
        <v>100</v>
      </c>
      <c r="N1465" t="s">
        <v>20</v>
      </c>
      <c r="O1465">
        <v>3575</v>
      </c>
      <c r="P1465">
        <v>825</v>
      </c>
      <c r="R1465">
        <f t="shared" si="111"/>
        <v>3575</v>
      </c>
      <c r="S1465">
        <f t="shared" si="112"/>
        <v>24</v>
      </c>
      <c r="T1465" t="str">
        <f t="shared" si="113"/>
        <v>Aug</v>
      </c>
      <c r="U1465" t="str">
        <f t="shared" si="114"/>
        <v>2024</v>
      </c>
    </row>
    <row r="1466" spans="1:21" x14ac:dyDescent="0.25">
      <c r="A1466" t="s">
        <v>249</v>
      </c>
      <c r="B1466" t="s">
        <v>155</v>
      </c>
      <c r="C1466" t="s">
        <v>66</v>
      </c>
      <c r="D1466" t="s">
        <v>16</v>
      </c>
      <c r="E1466" t="s">
        <v>17</v>
      </c>
      <c r="F1466" t="s">
        <v>18</v>
      </c>
      <c r="G1466" t="s">
        <v>100</v>
      </c>
      <c r="H1466">
        <f t="shared" si="110"/>
        <v>120</v>
      </c>
      <c r="I1466">
        <v>40</v>
      </c>
      <c r="J1466">
        <v>52</v>
      </c>
      <c r="K1466">
        <v>3</v>
      </c>
      <c r="M1466">
        <v>10.92</v>
      </c>
      <c r="N1466" t="s">
        <v>20</v>
      </c>
      <c r="O1466">
        <v>156</v>
      </c>
      <c r="P1466">
        <v>36</v>
      </c>
      <c r="R1466">
        <f t="shared" si="111"/>
        <v>156</v>
      </c>
      <c r="S1466">
        <f t="shared" si="112"/>
        <v>24</v>
      </c>
      <c r="T1466" t="str">
        <f t="shared" si="113"/>
        <v>Aug</v>
      </c>
      <c r="U1466" t="str">
        <f t="shared" si="114"/>
        <v>2024</v>
      </c>
    </row>
    <row r="1467" spans="1:21" x14ac:dyDescent="0.25">
      <c r="A1467" t="s">
        <v>249</v>
      </c>
      <c r="B1467" t="s">
        <v>142</v>
      </c>
      <c r="C1467" t="s">
        <v>115</v>
      </c>
      <c r="D1467" t="s">
        <v>23</v>
      </c>
      <c r="E1467" t="s">
        <v>17</v>
      </c>
      <c r="F1467" t="s">
        <v>18</v>
      </c>
      <c r="G1467" t="s">
        <v>43</v>
      </c>
      <c r="H1467">
        <f t="shared" si="110"/>
        <v>140</v>
      </c>
      <c r="I1467">
        <v>20</v>
      </c>
      <c r="J1467">
        <v>26</v>
      </c>
      <c r="K1467">
        <v>7</v>
      </c>
      <c r="M1467">
        <v>27.3</v>
      </c>
      <c r="N1467" t="s">
        <v>38</v>
      </c>
      <c r="O1467">
        <v>182</v>
      </c>
      <c r="P1467">
        <v>42</v>
      </c>
      <c r="R1467">
        <f t="shared" si="111"/>
        <v>182</v>
      </c>
      <c r="S1467">
        <f t="shared" si="112"/>
        <v>24</v>
      </c>
      <c r="T1467" t="str">
        <f t="shared" si="113"/>
        <v>Aug</v>
      </c>
      <c r="U1467" t="str">
        <f t="shared" si="114"/>
        <v>2024</v>
      </c>
    </row>
    <row r="1468" spans="1:21" x14ac:dyDescent="0.25">
      <c r="A1468" t="s">
        <v>249</v>
      </c>
      <c r="B1468" t="s">
        <v>90</v>
      </c>
      <c r="C1468" t="s">
        <v>91</v>
      </c>
      <c r="D1468" t="s">
        <v>16</v>
      </c>
      <c r="E1468" t="s">
        <v>17</v>
      </c>
      <c r="F1468" t="s">
        <v>18</v>
      </c>
      <c r="G1468" t="s">
        <v>40</v>
      </c>
      <c r="H1468">
        <f t="shared" si="110"/>
        <v>270</v>
      </c>
      <c r="I1468">
        <v>90</v>
      </c>
      <c r="J1468">
        <v>117</v>
      </c>
      <c r="K1468">
        <v>3</v>
      </c>
      <c r="M1468">
        <v>24.57</v>
      </c>
      <c r="N1468" t="s">
        <v>20</v>
      </c>
      <c r="O1468">
        <v>351</v>
      </c>
      <c r="P1468">
        <v>81</v>
      </c>
      <c r="R1468">
        <f t="shared" si="111"/>
        <v>351</v>
      </c>
      <c r="S1468">
        <f t="shared" si="112"/>
        <v>24</v>
      </c>
      <c r="T1468" t="str">
        <f t="shared" si="113"/>
        <v>Aug</v>
      </c>
      <c r="U1468" t="str">
        <f t="shared" si="114"/>
        <v>2024</v>
      </c>
    </row>
    <row r="1469" spans="1:21" x14ac:dyDescent="0.25">
      <c r="A1469" t="s">
        <v>249</v>
      </c>
      <c r="B1469" t="s">
        <v>77</v>
      </c>
      <c r="C1469" t="s">
        <v>42</v>
      </c>
      <c r="D1469" t="s">
        <v>16</v>
      </c>
      <c r="E1469" t="s">
        <v>17</v>
      </c>
      <c r="F1469" t="s">
        <v>45</v>
      </c>
      <c r="G1469" t="s">
        <v>46</v>
      </c>
      <c r="H1469">
        <f t="shared" si="110"/>
        <v>275000</v>
      </c>
      <c r="I1469">
        <v>55000</v>
      </c>
      <c r="J1469">
        <v>71500</v>
      </c>
      <c r="K1469">
        <v>5</v>
      </c>
      <c r="M1469">
        <v>10725</v>
      </c>
      <c r="N1469" t="s">
        <v>20</v>
      </c>
      <c r="O1469">
        <v>357500</v>
      </c>
      <c r="P1469">
        <v>82500</v>
      </c>
      <c r="R1469">
        <f t="shared" si="111"/>
        <v>357500</v>
      </c>
      <c r="S1469">
        <f t="shared" si="112"/>
        <v>24</v>
      </c>
      <c r="T1469" t="str">
        <f t="shared" si="113"/>
        <v>Aug</v>
      </c>
      <c r="U1469" t="str">
        <f t="shared" si="114"/>
        <v>2024</v>
      </c>
    </row>
    <row r="1470" spans="1:21" x14ac:dyDescent="0.25">
      <c r="A1470" t="s">
        <v>249</v>
      </c>
      <c r="B1470" t="s">
        <v>129</v>
      </c>
      <c r="C1470" t="s">
        <v>27</v>
      </c>
      <c r="D1470" t="s">
        <v>16</v>
      </c>
      <c r="E1470" t="s">
        <v>28</v>
      </c>
      <c r="F1470" t="s">
        <v>45</v>
      </c>
      <c r="G1470" t="s">
        <v>92</v>
      </c>
      <c r="H1470">
        <f t="shared" si="110"/>
        <v>1250</v>
      </c>
      <c r="I1470">
        <v>250</v>
      </c>
      <c r="J1470">
        <v>325</v>
      </c>
      <c r="K1470">
        <v>5</v>
      </c>
      <c r="M1470">
        <v>100</v>
      </c>
      <c r="N1470" t="s">
        <v>38</v>
      </c>
      <c r="O1470">
        <v>1562.5</v>
      </c>
      <c r="P1470">
        <v>312.5</v>
      </c>
      <c r="R1470">
        <f t="shared" si="111"/>
        <v>1625</v>
      </c>
      <c r="S1470">
        <f t="shared" si="112"/>
        <v>24</v>
      </c>
      <c r="T1470" t="str">
        <f t="shared" si="113"/>
        <v>Aug</v>
      </c>
      <c r="U1470" t="str">
        <f t="shared" si="114"/>
        <v>2024</v>
      </c>
    </row>
    <row r="1471" spans="1:21" x14ac:dyDescent="0.25">
      <c r="A1471" t="s">
        <v>249</v>
      </c>
      <c r="B1471" t="s">
        <v>197</v>
      </c>
      <c r="C1471" t="s">
        <v>115</v>
      </c>
      <c r="D1471" t="s">
        <v>16</v>
      </c>
      <c r="E1471" t="s">
        <v>17</v>
      </c>
      <c r="F1471" t="s">
        <v>29</v>
      </c>
      <c r="G1471" t="s">
        <v>87</v>
      </c>
      <c r="H1471">
        <f t="shared" si="110"/>
        <v>600</v>
      </c>
      <c r="I1471">
        <v>100</v>
      </c>
      <c r="J1471">
        <v>130</v>
      </c>
      <c r="K1471">
        <v>6</v>
      </c>
      <c r="M1471">
        <v>52.5</v>
      </c>
      <c r="N1471" t="s">
        <v>20</v>
      </c>
      <c r="O1471">
        <v>750</v>
      </c>
      <c r="P1471">
        <v>150</v>
      </c>
      <c r="R1471">
        <f t="shared" si="111"/>
        <v>780</v>
      </c>
      <c r="S1471">
        <f t="shared" si="112"/>
        <v>24</v>
      </c>
      <c r="T1471" t="str">
        <f t="shared" si="113"/>
        <v>Aug</v>
      </c>
      <c r="U1471" t="str">
        <f t="shared" si="114"/>
        <v>2024</v>
      </c>
    </row>
    <row r="1472" spans="1:21" x14ac:dyDescent="0.25">
      <c r="A1472" t="s">
        <v>249</v>
      </c>
      <c r="B1472" t="s">
        <v>126</v>
      </c>
      <c r="C1472" t="s">
        <v>27</v>
      </c>
      <c r="D1472" t="s">
        <v>16</v>
      </c>
      <c r="E1472" t="s">
        <v>28</v>
      </c>
      <c r="F1472" t="s">
        <v>61</v>
      </c>
      <c r="G1472" t="s">
        <v>180</v>
      </c>
      <c r="H1472">
        <f t="shared" si="110"/>
        <v>1800</v>
      </c>
      <c r="I1472">
        <v>600</v>
      </c>
      <c r="J1472">
        <v>780</v>
      </c>
      <c r="K1472">
        <v>3</v>
      </c>
      <c r="M1472">
        <v>100</v>
      </c>
      <c r="N1472" t="s">
        <v>25</v>
      </c>
      <c r="O1472">
        <v>2340</v>
      </c>
      <c r="P1472">
        <v>540</v>
      </c>
      <c r="R1472">
        <f t="shared" si="111"/>
        <v>2340</v>
      </c>
      <c r="S1472">
        <f t="shared" si="112"/>
        <v>24</v>
      </c>
      <c r="T1472" t="str">
        <f t="shared" si="113"/>
        <v>Aug</v>
      </c>
      <c r="U1472" t="str">
        <f t="shared" si="114"/>
        <v>2024</v>
      </c>
    </row>
    <row r="1473" spans="1:21" x14ac:dyDescent="0.25">
      <c r="A1473" t="s">
        <v>249</v>
      </c>
      <c r="B1473" t="s">
        <v>194</v>
      </c>
      <c r="C1473" t="s">
        <v>115</v>
      </c>
      <c r="D1473" t="s">
        <v>23</v>
      </c>
      <c r="E1473" t="s">
        <v>17</v>
      </c>
      <c r="F1473" t="s">
        <v>18</v>
      </c>
      <c r="G1473" t="s">
        <v>24</v>
      </c>
      <c r="H1473">
        <f t="shared" si="110"/>
        <v>720</v>
      </c>
      <c r="I1473">
        <v>80</v>
      </c>
      <c r="J1473">
        <v>104</v>
      </c>
      <c r="K1473">
        <v>9</v>
      </c>
      <c r="M1473">
        <v>100</v>
      </c>
      <c r="N1473" t="s">
        <v>20</v>
      </c>
      <c r="O1473">
        <v>936</v>
      </c>
      <c r="P1473">
        <v>216</v>
      </c>
      <c r="R1473">
        <f t="shared" si="111"/>
        <v>936</v>
      </c>
      <c r="S1473">
        <f t="shared" si="112"/>
        <v>24</v>
      </c>
      <c r="T1473" t="str">
        <f t="shared" si="113"/>
        <v>Aug</v>
      </c>
      <c r="U1473" t="str">
        <f t="shared" si="114"/>
        <v>2024</v>
      </c>
    </row>
    <row r="1474" spans="1:21" x14ac:dyDescent="0.25">
      <c r="A1474" t="s">
        <v>249</v>
      </c>
      <c r="B1474" t="s">
        <v>118</v>
      </c>
      <c r="C1474" t="s">
        <v>27</v>
      </c>
      <c r="D1474" t="s">
        <v>16</v>
      </c>
      <c r="E1474" t="s">
        <v>28</v>
      </c>
      <c r="F1474" t="s">
        <v>18</v>
      </c>
      <c r="G1474" t="s">
        <v>64</v>
      </c>
      <c r="H1474">
        <f t="shared" si="110"/>
        <v>980</v>
      </c>
      <c r="I1474">
        <v>140</v>
      </c>
      <c r="J1474">
        <v>182</v>
      </c>
      <c r="K1474">
        <v>7</v>
      </c>
      <c r="M1474">
        <v>85.75</v>
      </c>
      <c r="N1474" t="s">
        <v>20</v>
      </c>
      <c r="O1474">
        <v>1225</v>
      </c>
      <c r="P1474">
        <v>245</v>
      </c>
      <c r="R1474">
        <f t="shared" si="111"/>
        <v>1274</v>
      </c>
      <c r="S1474">
        <f t="shared" si="112"/>
        <v>24</v>
      </c>
      <c r="T1474" t="str">
        <f t="shared" si="113"/>
        <v>Aug</v>
      </c>
      <c r="U1474" t="str">
        <f t="shared" si="114"/>
        <v>2024</v>
      </c>
    </row>
    <row r="1475" spans="1:21" x14ac:dyDescent="0.25">
      <c r="A1475" t="s">
        <v>249</v>
      </c>
      <c r="B1475" t="s">
        <v>98</v>
      </c>
      <c r="C1475" t="s">
        <v>66</v>
      </c>
      <c r="D1475" t="s">
        <v>16</v>
      </c>
      <c r="E1475" t="s">
        <v>17</v>
      </c>
      <c r="F1475" t="s">
        <v>61</v>
      </c>
      <c r="G1475" t="s">
        <v>164</v>
      </c>
      <c r="H1475">
        <f t="shared" ref="H1475:H1538" si="115">I1475*K1475</f>
        <v>10000</v>
      </c>
      <c r="I1475">
        <v>2000</v>
      </c>
      <c r="J1475">
        <v>2600</v>
      </c>
      <c r="K1475">
        <v>5</v>
      </c>
      <c r="M1475">
        <v>260</v>
      </c>
      <c r="N1475" t="s">
        <v>20</v>
      </c>
      <c r="O1475">
        <v>12500</v>
      </c>
      <c r="P1475">
        <v>2500</v>
      </c>
      <c r="R1475">
        <f t="shared" ref="R1475:R1538" si="116">J1475*K1475</f>
        <v>13000</v>
      </c>
      <c r="S1475">
        <f t="shared" ref="S1475:S1538" si="117">DAY(A1475)</f>
        <v>24</v>
      </c>
      <c r="T1475" t="str">
        <f t="shared" ref="T1475:T1538" si="118">TEXT(A1475,"mmm")</f>
        <v>Aug</v>
      </c>
      <c r="U1475" t="str">
        <f t="shared" ref="U1475:U1538" si="119">TEXT(A1475,"yyy")</f>
        <v>2024</v>
      </c>
    </row>
    <row r="1476" spans="1:21" x14ac:dyDescent="0.25">
      <c r="A1476" t="s">
        <v>249</v>
      </c>
      <c r="B1476" t="s">
        <v>175</v>
      </c>
      <c r="C1476" t="s">
        <v>91</v>
      </c>
      <c r="D1476" t="s">
        <v>16</v>
      </c>
      <c r="E1476" t="s">
        <v>17</v>
      </c>
      <c r="F1476" t="s">
        <v>18</v>
      </c>
      <c r="G1476" t="s">
        <v>151</v>
      </c>
      <c r="H1476">
        <f t="shared" si="115"/>
        <v>35</v>
      </c>
      <c r="I1476">
        <v>7</v>
      </c>
      <c r="J1476">
        <v>9</v>
      </c>
      <c r="K1476">
        <v>5</v>
      </c>
      <c r="M1476">
        <v>2.1875</v>
      </c>
      <c r="N1476" t="s">
        <v>25</v>
      </c>
      <c r="O1476">
        <v>43.75</v>
      </c>
      <c r="P1476">
        <v>8.75</v>
      </c>
      <c r="R1476">
        <f t="shared" si="116"/>
        <v>45</v>
      </c>
      <c r="S1476">
        <f t="shared" si="117"/>
        <v>24</v>
      </c>
      <c r="T1476" t="str">
        <f t="shared" si="118"/>
        <v>Aug</v>
      </c>
      <c r="U1476" t="str">
        <f t="shared" si="119"/>
        <v>2024</v>
      </c>
    </row>
    <row r="1477" spans="1:21" x14ac:dyDescent="0.25">
      <c r="A1477" t="s">
        <v>249</v>
      </c>
      <c r="B1477" t="s">
        <v>77</v>
      </c>
      <c r="C1477" t="s">
        <v>42</v>
      </c>
      <c r="D1477" t="s">
        <v>23</v>
      </c>
      <c r="E1477" t="s">
        <v>17</v>
      </c>
      <c r="F1477" t="s">
        <v>45</v>
      </c>
      <c r="G1477" t="s">
        <v>76</v>
      </c>
      <c r="H1477">
        <f t="shared" si="115"/>
        <v>2400</v>
      </c>
      <c r="I1477">
        <v>1200</v>
      </c>
      <c r="J1477">
        <v>1560</v>
      </c>
      <c r="K1477">
        <v>2</v>
      </c>
      <c r="M1477">
        <v>156</v>
      </c>
      <c r="N1477" t="s">
        <v>38</v>
      </c>
      <c r="O1477">
        <v>3120</v>
      </c>
      <c r="P1477">
        <v>720</v>
      </c>
      <c r="R1477">
        <f t="shared" si="116"/>
        <v>3120</v>
      </c>
      <c r="S1477">
        <f t="shared" si="117"/>
        <v>24</v>
      </c>
      <c r="T1477" t="str">
        <f t="shared" si="118"/>
        <v>Aug</v>
      </c>
      <c r="U1477" t="str">
        <f t="shared" si="119"/>
        <v>2024</v>
      </c>
    </row>
    <row r="1478" spans="1:21" x14ac:dyDescent="0.25">
      <c r="A1478" t="s">
        <v>249</v>
      </c>
      <c r="B1478" t="s">
        <v>148</v>
      </c>
      <c r="C1478" t="s">
        <v>27</v>
      </c>
      <c r="D1478" t="s">
        <v>16</v>
      </c>
      <c r="E1478" t="s">
        <v>28</v>
      </c>
      <c r="F1478" t="s">
        <v>18</v>
      </c>
      <c r="G1478" t="s">
        <v>113</v>
      </c>
      <c r="H1478">
        <f t="shared" si="115"/>
        <v>100</v>
      </c>
      <c r="I1478">
        <v>20</v>
      </c>
      <c r="J1478">
        <v>26</v>
      </c>
      <c r="K1478">
        <v>5</v>
      </c>
      <c r="M1478">
        <v>6.5</v>
      </c>
      <c r="N1478" t="s">
        <v>25</v>
      </c>
      <c r="O1478">
        <v>130</v>
      </c>
      <c r="P1478">
        <v>30</v>
      </c>
      <c r="R1478">
        <f t="shared" si="116"/>
        <v>130</v>
      </c>
      <c r="S1478">
        <f t="shared" si="117"/>
        <v>24</v>
      </c>
      <c r="T1478" t="str">
        <f t="shared" si="118"/>
        <v>Aug</v>
      </c>
      <c r="U1478" t="str">
        <f t="shared" si="119"/>
        <v>2024</v>
      </c>
    </row>
    <row r="1479" spans="1:21" x14ac:dyDescent="0.25">
      <c r="A1479" t="s">
        <v>249</v>
      </c>
      <c r="B1479" t="s">
        <v>88</v>
      </c>
      <c r="C1479" t="s">
        <v>27</v>
      </c>
      <c r="D1479" t="s">
        <v>16</v>
      </c>
      <c r="E1479" t="s">
        <v>28</v>
      </c>
      <c r="F1479" t="s">
        <v>45</v>
      </c>
      <c r="G1479" t="s">
        <v>58</v>
      </c>
      <c r="H1479">
        <f t="shared" si="115"/>
        <v>75000</v>
      </c>
      <c r="I1479">
        <v>25000</v>
      </c>
      <c r="J1479">
        <v>32500</v>
      </c>
      <c r="K1479">
        <v>3</v>
      </c>
      <c r="M1479">
        <v>4875</v>
      </c>
      <c r="N1479" t="s">
        <v>38</v>
      </c>
      <c r="O1479">
        <v>97500</v>
      </c>
      <c r="P1479">
        <v>22500</v>
      </c>
      <c r="R1479">
        <f t="shared" si="116"/>
        <v>97500</v>
      </c>
      <c r="S1479">
        <f t="shared" si="117"/>
        <v>24</v>
      </c>
      <c r="T1479" t="str">
        <f t="shared" si="118"/>
        <v>Aug</v>
      </c>
      <c r="U1479" t="str">
        <f t="shared" si="119"/>
        <v>2024</v>
      </c>
    </row>
    <row r="1480" spans="1:21" x14ac:dyDescent="0.25">
      <c r="A1480" t="s">
        <v>249</v>
      </c>
      <c r="B1480" t="s">
        <v>135</v>
      </c>
      <c r="C1480" t="s">
        <v>27</v>
      </c>
      <c r="D1480" t="s">
        <v>16</v>
      </c>
      <c r="E1480" t="s">
        <v>28</v>
      </c>
      <c r="F1480" t="s">
        <v>61</v>
      </c>
      <c r="G1480" t="s">
        <v>180</v>
      </c>
      <c r="H1480">
        <f t="shared" si="115"/>
        <v>3600</v>
      </c>
      <c r="I1480">
        <v>600</v>
      </c>
      <c r="J1480">
        <v>780</v>
      </c>
      <c r="K1480">
        <v>6</v>
      </c>
      <c r="M1480">
        <v>100</v>
      </c>
      <c r="N1480" t="s">
        <v>25</v>
      </c>
      <c r="O1480">
        <v>4680</v>
      </c>
      <c r="P1480">
        <v>1080</v>
      </c>
      <c r="R1480">
        <f t="shared" si="116"/>
        <v>4680</v>
      </c>
      <c r="S1480">
        <f t="shared" si="117"/>
        <v>24</v>
      </c>
      <c r="T1480" t="str">
        <f t="shared" si="118"/>
        <v>Aug</v>
      </c>
      <c r="U1480" t="str">
        <f t="shared" si="119"/>
        <v>2024</v>
      </c>
    </row>
    <row r="1481" spans="1:21" x14ac:dyDescent="0.25">
      <c r="A1481" t="s">
        <v>249</v>
      </c>
      <c r="B1481" t="s">
        <v>139</v>
      </c>
      <c r="C1481" t="s">
        <v>27</v>
      </c>
      <c r="D1481" t="s">
        <v>16</v>
      </c>
      <c r="E1481" t="s">
        <v>17</v>
      </c>
      <c r="F1481" t="s">
        <v>80</v>
      </c>
      <c r="G1481" t="s">
        <v>81</v>
      </c>
      <c r="H1481">
        <f t="shared" si="115"/>
        <v>60</v>
      </c>
      <c r="I1481">
        <v>10</v>
      </c>
      <c r="J1481">
        <v>13</v>
      </c>
      <c r="K1481">
        <v>6</v>
      </c>
      <c r="M1481">
        <v>3.9</v>
      </c>
      <c r="N1481" t="s">
        <v>25</v>
      </c>
      <c r="O1481">
        <v>78</v>
      </c>
      <c r="P1481">
        <v>18</v>
      </c>
      <c r="R1481">
        <f t="shared" si="116"/>
        <v>78</v>
      </c>
      <c r="S1481">
        <f t="shared" si="117"/>
        <v>24</v>
      </c>
      <c r="T1481" t="str">
        <f t="shared" si="118"/>
        <v>Aug</v>
      </c>
      <c r="U1481" t="str">
        <f t="shared" si="119"/>
        <v>2024</v>
      </c>
    </row>
    <row r="1482" spans="1:21" x14ac:dyDescent="0.25">
      <c r="A1482" t="s">
        <v>249</v>
      </c>
      <c r="B1482" t="s">
        <v>35</v>
      </c>
      <c r="C1482" t="s">
        <v>15</v>
      </c>
      <c r="D1482" t="s">
        <v>16</v>
      </c>
      <c r="E1482" t="s">
        <v>17</v>
      </c>
      <c r="F1482" t="s">
        <v>61</v>
      </c>
      <c r="G1482" t="s">
        <v>119</v>
      </c>
      <c r="H1482">
        <f t="shared" si="115"/>
        <v>3000</v>
      </c>
      <c r="I1482">
        <v>500</v>
      </c>
      <c r="J1482">
        <v>650</v>
      </c>
      <c r="K1482">
        <v>6</v>
      </c>
      <c r="M1482">
        <v>100</v>
      </c>
      <c r="N1482" t="s">
        <v>25</v>
      </c>
      <c r="O1482">
        <v>3600</v>
      </c>
      <c r="P1482">
        <v>600</v>
      </c>
      <c r="R1482">
        <f t="shared" si="116"/>
        <v>3900</v>
      </c>
      <c r="S1482">
        <f t="shared" si="117"/>
        <v>24</v>
      </c>
      <c r="T1482" t="str">
        <f t="shared" si="118"/>
        <v>Aug</v>
      </c>
      <c r="U1482" t="str">
        <f t="shared" si="119"/>
        <v>2024</v>
      </c>
    </row>
    <row r="1483" spans="1:21" x14ac:dyDescent="0.25">
      <c r="A1483" t="s">
        <v>249</v>
      </c>
      <c r="B1483" t="s">
        <v>90</v>
      </c>
      <c r="C1483" t="s">
        <v>91</v>
      </c>
      <c r="D1483" t="s">
        <v>16</v>
      </c>
      <c r="E1483" t="s">
        <v>17</v>
      </c>
      <c r="F1483" t="s">
        <v>18</v>
      </c>
      <c r="G1483" t="s">
        <v>151</v>
      </c>
      <c r="H1483">
        <f t="shared" si="115"/>
        <v>21</v>
      </c>
      <c r="I1483">
        <v>7</v>
      </c>
      <c r="J1483">
        <v>9</v>
      </c>
      <c r="K1483">
        <v>3</v>
      </c>
      <c r="M1483">
        <v>1.764</v>
      </c>
      <c r="N1483" t="s">
        <v>20</v>
      </c>
      <c r="O1483">
        <v>25.2</v>
      </c>
      <c r="P1483">
        <v>4.2</v>
      </c>
      <c r="R1483">
        <f t="shared" si="116"/>
        <v>27</v>
      </c>
      <c r="S1483">
        <f t="shared" si="117"/>
        <v>24</v>
      </c>
      <c r="T1483" t="str">
        <f t="shared" si="118"/>
        <v>Aug</v>
      </c>
      <c r="U1483" t="str">
        <f t="shared" si="119"/>
        <v>2024</v>
      </c>
    </row>
    <row r="1484" spans="1:21" x14ac:dyDescent="0.25">
      <c r="A1484" t="s">
        <v>249</v>
      </c>
      <c r="B1484" t="s">
        <v>139</v>
      </c>
      <c r="C1484" t="s">
        <v>27</v>
      </c>
      <c r="D1484" t="s">
        <v>16</v>
      </c>
      <c r="E1484" t="s">
        <v>28</v>
      </c>
      <c r="F1484" t="s">
        <v>29</v>
      </c>
      <c r="G1484" t="s">
        <v>207</v>
      </c>
      <c r="H1484">
        <f t="shared" si="115"/>
        <v>210</v>
      </c>
      <c r="I1484">
        <v>35</v>
      </c>
      <c r="J1484">
        <v>46</v>
      </c>
      <c r="K1484">
        <v>6</v>
      </c>
      <c r="M1484">
        <v>18.375</v>
      </c>
      <c r="N1484" t="s">
        <v>20</v>
      </c>
      <c r="O1484">
        <v>262.5</v>
      </c>
      <c r="P1484">
        <v>52.5</v>
      </c>
      <c r="R1484">
        <f t="shared" si="116"/>
        <v>276</v>
      </c>
      <c r="S1484">
        <f t="shared" si="117"/>
        <v>24</v>
      </c>
      <c r="T1484" t="str">
        <f t="shared" si="118"/>
        <v>Aug</v>
      </c>
      <c r="U1484" t="str">
        <f t="shared" si="119"/>
        <v>2024</v>
      </c>
    </row>
    <row r="1485" spans="1:21" x14ac:dyDescent="0.25">
      <c r="A1485" t="s">
        <v>249</v>
      </c>
      <c r="B1485" t="s">
        <v>122</v>
      </c>
      <c r="C1485" t="s">
        <v>27</v>
      </c>
      <c r="D1485" t="s">
        <v>23</v>
      </c>
      <c r="E1485" t="s">
        <v>28</v>
      </c>
      <c r="F1485" t="s">
        <v>45</v>
      </c>
      <c r="G1485" t="s">
        <v>76</v>
      </c>
      <c r="H1485">
        <f t="shared" si="115"/>
        <v>7200</v>
      </c>
      <c r="I1485">
        <v>1200</v>
      </c>
      <c r="J1485">
        <v>1560</v>
      </c>
      <c r="K1485">
        <v>6</v>
      </c>
      <c r="M1485">
        <v>156</v>
      </c>
      <c r="N1485" t="s">
        <v>20</v>
      </c>
      <c r="O1485">
        <v>8640</v>
      </c>
      <c r="P1485">
        <v>1440</v>
      </c>
      <c r="R1485">
        <f t="shared" si="116"/>
        <v>9360</v>
      </c>
      <c r="S1485">
        <f t="shared" si="117"/>
        <v>24</v>
      </c>
      <c r="T1485" t="str">
        <f t="shared" si="118"/>
        <v>Aug</v>
      </c>
      <c r="U1485" t="str">
        <f t="shared" si="119"/>
        <v>2024</v>
      </c>
    </row>
    <row r="1486" spans="1:21" x14ac:dyDescent="0.25">
      <c r="A1486" t="s">
        <v>249</v>
      </c>
      <c r="B1486" t="s">
        <v>57</v>
      </c>
      <c r="C1486" t="s">
        <v>27</v>
      </c>
      <c r="D1486" t="s">
        <v>16</v>
      </c>
      <c r="E1486" t="s">
        <v>17</v>
      </c>
      <c r="F1486" t="s">
        <v>45</v>
      </c>
      <c r="G1486" t="s">
        <v>199</v>
      </c>
      <c r="H1486">
        <f t="shared" si="115"/>
        <v>45000</v>
      </c>
      <c r="I1486">
        <v>5000</v>
      </c>
      <c r="J1486">
        <v>6500</v>
      </c>
      <c r="K1486">
        <v>9</v>
      </c>
      <c r="M1486">
        <v>650</v>
      </c>
      <c r="N1486" t="s">
        <v>20</v>
      </c>
      <c r="O1486">
        <v>58500</v>
      </c>
      <c r="P1486">
        <v>13500</v>
      </c>
      <c r="R1486">
        <f t="shared" si="116"/>
        <v>58500</v>
      </c>
      <c r="S1486">
        <f t="shared" si="117"/>
        <v>24</v>
      </c>
      <c r="T1486" t="str">
        <f t="shared" si="118"/>
        <v>Aug</v>
      </c>
      <c r="U1486" t="str">
        <f t="shared" si="119"/>
        <v>2024</v>
      </c>
    </row>
    <row r="1487" spans="1:21" x14ac:dyDescent="0.25">
      <c r="A1487" t="s">
        <v>249</v>
      </c>
      <c r="B1487" t="s">
        <v>26</v>
      </c>
      <c r="C1487" t="s">
        <v>27</v>
      </c>
      <c r="D1487" t="s">
        <v>16</v>
      </c>
      <c r="E1487" t="s">
        <v>28</v>
      </c>
      <c r="F1487" t="s">
        <v>61</v>
      </c>
      <c r="G1487" t="s">
        <v>62</v>
      </c>
      <c r="H1487">
        <f t="shared" si="115"/>
        <v>5400</v>
      </c>
      <c r="I1487">
        <v>900</v>
      </c>
      <c r="J1487">
        <v>1170</v>
      </c>
      <c r="K1487">
        <v>6</v>
      </c>
      <c r="M1487">
        <v>117</v>
      </c>
      <c r="N1487" t="s">
        <v>38</v>
      </c>
      <c r="O1487">
        <v>7020</v>
      </c>
      <c r="P1487">
        <v>1620</v>
      </c>
      <c r="R1487">
        <f t="shared" si="116"/>
        <v>7020</v>
      </c>
      <c r="S1487">
        <f t="shared" si="117"/>
        <v>24</v>
      </c>
      <c r="T1487" t="str">
        <f t="shared" si="118"/>
        <v>Aug</v>
      </c>
      <c r="U1487" t="str">
        <f t="shared" si="119"/>
        <v>2024</v>
      </c>
    </row>
    <row r="1488" spans="1:21" x14ac:dyDescent="0.25">
      <c r="A1488" t="s">
        <v>249</v>
      </c>
      <c r="B1488" t="s">
        <v>184</v>
      </c>
      <c r="C1488" t="s">
        <v>27</v>
      </c>
      <c r="D1488" t="s">
        <v>23</v>
      </c>
      <c r="E1488" t="s">
        <v>17</v>
      </c>
      <c r="F1488" t="s">
        <v>45</v>
      </c>
      <c r="G1488" t="s">
        <v>106</v>
      </c>
      <c r="H1488">
        <f t="shared" si="115"/>
        <v>12000</v>
      </c>
      <c r="I1488">
        <v>12000</v>
      </c>
      <c r="J1488">
        <v>15600</v>
      </c>
      <c r="K1488">
        <v>1</v>
      </c>
      <c r="M1488">
        <v>1500</v>
      </c>
      <c r="N1488" t="s">
        <v>25</v>
      </c>
      <c r="O1488">
        <v>15000</v>
      </c>
      <c r="P1488">
        <v>3000</v>
      </c>
      <c r="R1488">
        <f t="shared" si="116"/>
        <v>15600</v>
      </c>
      <c r="S1488">
        <f t="shared" si="117"/>
        <v>24</v>
      </c>
      <c r="T1488" t="str">
        <f t="shared" si="118"/>
        <v>Aug</v>
      </c>
      <c r="U1488" t="str">
        <f t="shared" si="119"/>
        <v>2024</v>
      </c>
    </row>
    <row r="1489" spans="1:21" x14ac:dyDescent="0.25">
      <c r="A1489" t="s">
        <v>249</v>
      </c>
      <c r="B1489" t="s">
        <v>107</v>
      </c>
      <c r="C1489" t="s">
        <v>27</v>
      </c>
      <c r="D1489" t="s">
        <v>16</v>
      </c>
      <c r="E1489" t="s">
        <v>28</v>
      </c>
      <c r="F1489" t="s">
        <v>45</v>
      </c>
      <c r="G1489" t="s">
        <v>78</v>
      </c>
      <c r="H1489">
        <f t="shared" si="115"/>
        <v>144000</v>
      </c>
      <c r="I1489">
        <v>18000</v>
      </c>
      <c r="J1489">
        <v>23400</v>
      </c>
      <c r="K1489">
        <v>8</v>
      </c>
      <c r="M1489">
        <v>3510</v>
      </c>
      <c r="N1489" t="s">
        <v>25</v>
      </c>
      <c r="O1489">
        <v>172800</v>
      </c>
      <c r="P1489">
        <v>28800</v>
      </c>
      <c r="R1489">
        <f t="shared" si="116"/>
        <v>187200</v>
      </c>
      <c r="S1489">
        <f t="shared" si="117"/>
        <v>24</v>
      </c>
      <c r="T1489" t="str">
        <f t="shared" si="118"/>
        <v>Aug</v>
      </c>
      <c r="U1489" t="str">
        <f t="shared" si="119"/>
        <v>2024</v>
      </c>
    </row>
    <row r="1490" spans="1:21" x14ac:dyDescent="0.25">
      <c r="A1490" t="s">
        <v>249</v>
      </c>
      <c r="B1490" t="s">
        <v>142</v>
      </c>
      <c r="C1490" t="s">
        <v>115</v>
      </c>
      <c r="D1490" t="s">
        <v>16</v>
      </c>
      <c r="E1490" t="s">
        <v>28</v>
      </c>
      <c r="F1490" t="s">
        <v>18</v>
      </c>
      <c r="G1490" t="s">
        <v>51</v>
      </c>
      <c r="H1490">
        <f t="shared" si="115"/>
        <v>300</v>
      </c>
      <c r="I1490">
        <v>60</v>
      </c>
      <c r="J1490">
        <v>78</v>
      </c>
      <c r="K1490">
        <v>5</v>
      </c>
      <c r="M1490">
        <v>36</v>
      </c>
      <c r="N1490" t="s">
        <v>38</v>
      </c>
      <c r="O1490">
        <v>360</v>
      </c>
      <c r="P1490">
        <v>60</v>
      </c>
      <c r="R1490">
        <f t="shared" si="116"/>
        <v>390</v>
      </c>
      <c r="S1490">
        <f t="shared" si="117"/>
        <v>24</v>
      </c>
      <c r="T1490" t="str">
        <f t="shared" si="118"/>
        <v>Aug</v>
      </c>
      <c r="U1490" t="str">
        <f t="shared" si="119"/>
        <v>2024</v>
      </c>
    </row>
    <row r="1491" spans="1:21" x14ac:dyDescent="0.25">
      <c r="A1491" t="s">
        <v>249</v>
      </c>
      <c r="B1491" t="s">
        <v>123</v>
      </c>
      <c r="C1491" t="s">
        <v>15</v>
      </c>
      <c r="D1491" t="s">
        <v>16</v>
      </c>
      <c r="E1491" t="s">
        <v>17</v>
      </c>
      <c r="F1491" t="s">
        <v>80</v>
      </c>
      <c r="G1491" t="s">
        <v>231</v>
      </c>
      <c r="H1491">
        <f t="shared" si="115"/>
        <v>1000</v>
      </c>
      <c r="I1491">
        <v>250</v>
      </c>
      <c r="J1491">
        <v>325</v>
      </c>
      <c r="K1491">
        <v>4</v>
      </c>
      <c r="M1491">
        <v>84</v>
      </c>
      <c r="N1491" t="s">
        <v>20</v>
      </c>
      <c r="O1491">
        <v>1200</v>
      </c>
      <c r="P1491">
        <v>200</v>
      </c>
      <c r="R1491">
        <f t="shared" si="116"/>
        <v>1300</v>
      </c>
      <c r="S1491">
        <f t="shared" si="117"/>
        <v>24</v>
      </c>
      <c r="T1491" t="str">
        <f t="shared" si="118"/>
        <v>Aug</v>
      </c>
      <c r="U1491" t="str">
        <f t="shared" si="119"/>
        <v>2024</v>
      </c>
    </row>
    <row r="1492" spans="1:21" x14ac:dyDescent="0.25">
      <c r="A1492" t="s">
        <v>249</v>
      </c>
      <c r="B1492" t="s">
        <v>211</v>
      </c>
      <c r="C1492" t="s">
        <v>91</v>
      </c>
      <c r="D1492" t="s">
        <v>16</v>
      </c>
      <c r="E1492" t="s">
        <v>17</v>
      </c>
      <c r="F1492" t="s">
        <v>18</v>
      </c>
      <c r="G1492" t="s">
        <v>40</v>
      </c>
      <c r="H1492">
        <f t="shared" si="115"/>
        <v>900</v>
      </c>
      <c r="I1492">
        <v>90</v>
      </c>
      <c r="J1492">
        <v>117</v>
      </c>
      <c r="K1492">
        <v>10</v>
      </c>
      <c r="M1492">
        <v>58.5</v>
      </c>
      <c r="N1492" t="s">
        <v>25</v>
      </c>
      <c r="O1492">
        <v>1170</v>
      </c>
      <c r="P1492">
        <v>270</v>
      </c>
      <c r="R1492">
        <f t="shared" si="116"/>
        <v>1170</v>
      </c>
      <c r="S1492">
        <f t="shared" si="117"/>
        <v>24</v>
      </c>
      <c r="T1492" t="str">
        <f t="shared" si="118"/>
        <v>Aug</v>
      </c>
      <c r="U1492" t="str">
        <f t="shared" si="119"/>
        <v>2024</v>
      </c>
    </row>
    <row r="1493" spans="1:21" x14ac:dyDescent="0.25">
      <c r="A1493" t="s">
        <v>249</v>
      </c>
      <c r="B1493" t="s">
        <v>127</v>
      </c>
      <c r="C1493" t="s">
        <v>66</v>
      </c>
      <c r="D1493" t="s">
        <v>16</v>
      </c>
      <c r="E1493" t="s">
        <v>17</v>
      </c>
      <c r="F1493" t="s">
        <v>18</v>
      </c>
      <c r="G1493" t="s">
        <v>43</v>
      </c>
      <c r="H1493">
        <f t="shared" si="115"/>
        <v>180</v>
      </c>
      <c r="I1493">
        <v>20</v>
      </c>
      <c r="J1493">
        <v>26</v>
      </c>
      <c r="K1493">
        <v>9</v>
      </c>
      <c r="M1493">
        <v>10.8</v>
      </c>
      <c r="N1493" t="s">
        <v>25</v>
      </c>
      <c r="O1493">
        <v>216</v>
      </c>
      <c r="P1493">
        <v>36</v>
      </c>
      <c r="R1493">
        <f t="shared" si="116"/>
        <v>234</v>
      </c>
      <c r="S1493">
        <f t="shared" si="117"/>
        <v>24</v>
      </c>
      <c r="T1493" t="str">
        <f t="shared" si="118"/>
        <v>Aug</v>
      </c>
      <c r="U1493" t="str">
        <f t="shared" si="119"/>
        <v>2024</v>
      </c>
    </row>
    <row r="1494" spans="1:21" x14ac:dyDescent="0.25">
      <c r="A1494" t="s">
        <v>249</v>
      </c>
      <c r="B1494" t="s">
        <v>73</v>
      </c>
      <c r="C1494" t="s">
        <v>42</v>
      </c>
      <c r="D1494" t="s">
        <v>23</v>
      </c>
      <c r="E1494" t="s">
        <v>28</v>
      </c>
      <c r="F1494" t="s">
        <v>45</v>
      </c>
      <c r="G1494" t="s">
        <v>54</v>
      </c>
      <c r="H1494">
        <f t="shared" si="115"/>
        <v>1600</v>
      </c>
      <c r="I1494">
        <v>800</v>
      </c>
      <c r="J1494">
        <v>1040</v>
      </c>
      <c r="K1494">
        <v>2</v>
      </c>
      <c r="M1494">
        <v>104</v>
      </c>
      <c r="N1494" t="s">
        <v>38</v>
      </c>
      <c r="O1494">
        <v>2080</v>
      </c>
      <c r="P1494">
        <v>480</v>
      </c>
      <c r="R1494">
        <f t="shared" si="116"/>
        <v>2080</v>
      </c>
      <c r="S1494">
        <f t="shared" si="117"/>
        <v>24</v>
      </c>
      <c r="T1494" t="str">
        <f t="shared" si="118"/>
        <v>Aug</v>
      </c>
      <c r="U1494" t="str">
        <f t="shared" si="119"/>
        <v>2024</v>
      </c>
    </row>
    <row r="1495" spans="1:21" x14ac:dyDescent="0.25">
      <c r="A1495" t="s">
        <v>249</v>
      </c>
      <c r="B1495" t="s">
        <v>144</v>
      </c>
      <c r="C1495" t="s">
        <v>27</v>
      </c>
      <c r="D1495" t="s">
        <v>23</v>
      </c>
      <c r="E1495" t="s">
        <v>28</v>
      </c>
      <c r="F1495" t="s">
        <v>48</v>
      </c>
      <c r="G1495" t="s">
        <v>172</v>
      </c>
      <c r="H1495">
        <f t="shared" si="115"/>
        <v>1800</v>
      </c>
      <c r="I1495">
        <v>300</v>
      </c>
      <c r="J1495">
        <v>390</v>
      </c>
      <c r="K1495">
        <v>6</v>
      </c>
      <c r="M1495">
        <v>100</v>
      </c>
      <c r="N1495" t="s">
        <v>25</v>
      </c>
      <c r="O1495">
        <v>2340</v>
      </c>
      <c r="P1495">
        <v>540</v>
      </c>
      <c r="R1495">
        <f t="shared" si="116"/>
        <v>2340</v>
      </c>
      <c r="S1495">
        <f t="shared" si="117"/>
        <v>24</v>
      </c>
      <c r="T1495" t="str">
        <f t="shared" si="118"/>
        <v>Aug</v>
      </c>
      <c r="U1495" t="str">
        <f t="shared" si="119"/>
        <v>2024</v>
      </c>
    </row>
    <row r="1496" spans="1:21" x14ac:dyDescent="0.25">
      <c r="A1496" t="s">
        <v>249</v>
      </c>
      <c r="B1496" t="s">
        <v>211</v>
      </c>
      <c r="C1496" t="s">
        <v>91</v>
      </c>
      <c r="D1496" t="s">
        <v>16</v>
      </c>
      <c r="E1496" t="s">
        <v>17</v>
      </c>
      <c r="F1496" t="s">
        <v>18</v>
      </c>
      <c r="G1496" t="s">
        <v>19</v>
      </c>
      <c r="H1496">
        <f t="shared" si="115"/>
        <v>750</v>
      </c>
      <c r="I1496">
        <v>250</v>
      </c>
      <c r="J1496">
        <v>325</v>
      </c>
      <c r="K1496">
        <v>3</v>
      </c>
      <c r="M1496">
        <v>68.25</v>
      </c>
      <c r="N1496" t="s">
        <v>20</v>
      </c>
      <c r="O1496">
        <v>975</v>
      </c>
      <c r="P1496">
        <v>225</v>
      </c>
      <c r="R1496">
        <f t="shared" si="116"/>
        <v>975</v>
      </c>
      <c r="S1496">
        <f t="shared" si="117"/>
        <v>24</v>
      </c>
      <c r="T1496" t="str">
        <f t="shared" si="118"/>
        <v>Aug</v>
      </c>
      <c r="U1496" t="str">
        <f t="shared" si="119"/>
        <v>2024</v>
      </c>
    </row>
    <row r="1497" spans="1:21" x14ac:dyDescent="0.25">
      <c r="A1497" t="s">
        <v>250</v>
      </c>
      <c r="B1497" t="s">
        <v>205</v>
      </c>
      <c r="C1497" t="s">
        <v>15</v>
      </c>
      <c r="D1497" t="s">
        <v>16</v>
      </c>
      <c r="E1497" t="s">
        <v>17</v>
      </c>
      <c r="F1497" t="s">
        <v>18</v>
      </c>
      <c r="G1497" t="s">
        <v>113</v>
      </c>
      <c r="H1497">
        <f t="shared" si="115"/>
        <v>100</v>
      </c>
      <c r="I1497">
        <v>20</v>
      </c>
      <c r="J1497">
        <v>26</v>
      </c>
      <c r="K1497">
        <v>5</v>
      </c>
      <c r="M1497">
        <v>6.25</v>
      </c>
      <c r="N1497" t="s">
        <v>25</v>
      </c>
      <c r="O1497">
        <v>125</v>
      </c>
      <c r="P1497">
        <v>25</v>
      </c>
      <c r="R1497">
        <f t="shared" si="116"/>
        <v>130</v>
      </c>
      <c r="S1497">
        <f t="shared" si="117"/>
        <v>25</v>
      </c>
      <c r="T1497" t="str">
        <f t="shared" si="118"/>
        <v>Aug</v>
      </c>
      <c r="U1497" t="str">
        <f t="shared" si="119"/>
        <v>2024</v>
      </c>
    </row>
    <row r="1498" spans="1:21" x14ac:dyDescent="0.25">
      <c r="A1498" t="s">
        <v>250</v>
      </c>
      <c r="B1498" t="s">
        <v>122</v>
      </c>
      <c r="C1498" t="s">
        <v>27</v>
      </c>
      <c r="D1498" t="s">
        <v>23</v>
      </c>
      <c r="E1498" t="s">
        <v>28</v>
      </c>
      <c r="F1498" t="s">
        <v>45</v>
      </c>
      <c r="G1498" t="s">
        <v>58</v>
      </c>
      <c r="H1498">
        <f t="shared" si="115"/>
        <v>75000</v>
      </c>
      <c r="I1498">
        <v>25000</v>
      </c>
      <c r="J1498">
        <v>32500</v>
      </c>
      <c r="K1498">
        <v>3</v>
      </c>
      <c r="M1498">
        <v>4875</v>
      </c>
      <c r="N1498" t="s">
        <v>38</v>
      </c>
      <c r="O1498">
        <v>93750</v>
      </c>
      <c r="P1498">
        <v>18750</v>
      </c>
      <c r="R1498">
        <f t="shared" si="116"/>
        <v>97500</v>
      </c>
      <c r="S1498">
        <f t="shared" si="117"/>
        <v>25</v>
      </c>
      <c r="T1498" t="str">
        <f t="shared" si="118"/>
        <v>Aug</v>
      </c>
      <c r="U1498" t="str">
        <f t="shared" si="119"/>
        <v>2024</v>
      </c>
    </row>
    <row r="1499" spans="1:21" x14ac:dyDescent="0.25">
      <c r="A1499" t="s">
        <v>250</v>
      </c>
      <c r="B1499" t="s">
        <v>105</v>
      </c>
      <c r="C1499" t="s">
        <v>91</v>
      </c>
      <c r="D1499" t="s">
        <v>16</v>
      </c>
      <c r="E1499" t="s">
        <v>28</v>
      </c>
      <c r="F1499" t="s">
        <v>48</v>
      </c>
      <c r="G1499" t="s">
        <v>147</v>
      </c>
      <c r="H1499">
        <f t="shared" si="115"/>
        <v>630</v>
      </c>
      <c r="I1499">
        <v>90</v>
      </c>
      <c r="J1499">
        <v>117</v>
      </c>
      <c r="K1499">
        <v>7</v>
      </c>
      <c r="M1499">
        <v>40.950000000000003</v>
      </c>
      <c r="N1499" t="s">
        <v>25</v>
      </c>
      <c r="O1499">
        <v>819</v>
      </c>
      <c r="P1499">
        <v>189</v>
      </c>
      <c r="R1499">
        <f t="shared" si="116"/>
        <v>819</v>
      </c>
      <c r="S1499">
        <f t="shared" si="117"/>
        <v>25</v>
      </c>
      <c r="T1499" t="str">
        <f t="shared" si="118"/>
        <v>Aug</v>
      </c>
      <c r="U1499" t="str">
        <f t="shared" si="119"/>
        <v>2024</v>
      </c>
    </row>
    <row r="1500" spans="1:21" x14ac:dyDescent="0.25">
      <c r="A1500" t="s">
        <v>250</v>
      </c>
      <c r="B1500" t="s">
        <v>31</v>
      </c>
      <c r="C1500" t="s">
        <v>27</v>
      </c>
      <c r="D1500" t="s">
        <v>16</v>
      </c>
      <c r="E1500" t="s">
        <v>17</v>
      </c>
      <c r="F1500" t="s">
        <v>45</v>
      </c>
      <c r="G1500" t="s">
        <v>106</v>
      </c>
      <c r="H1500">
        <f t="shared" si="115"/>
        <v>48000</v>
      </c>
      <c r="I1500">
        <v>12000</v>
      </c>
      <c r="J1500">
        <v>15600</v>
      </c>
      <c r="K1500">
        <v>4</v>
      </c>
      <c r="M1500">
        <v>2340</v>
      </c>
      <c r="N1500" t="s">
        <v>25</v>
      </c>
      <c r="O1500">
        <v>57600</v>
      </c>
      <c r="P1500">
        <v>9600</v>
      </c>
      <c r="R1500">
        <f t="shared" si="116"/>
        <v>62400</v>
      </c>
      <c r="S1500">
        <f t="shared" si="117"/>
        <v>25</v>
      </c>
      <c r="T1500" t="str">
        <f t="shared" si="118"/>
        <v>Aug</v>
      </c>
      <c r="U1500" t="str">
        <f t="shared" si="119"/>
        <v>2024</v>
      </c>
    </row>
    <row r="1501" spans="1:21" x14ac:dyDescent="0.25">
      <c r="A1501" t="s">
        <v>250</v>
      </c>
      <c r="B1501" t="s">
        <v>170</v>
      </c>
      <c r="C1501" t="s">
        <v>91</v>
      </c>
      <c r="D1501" t="s">
        <v>16</v>
      </c>
      <c r="E1501" t="s">
        <v>17</v>
      </c>
      <c r="F1501" t="s">
        <v>80</v>
      </c>
      <c r="G1501" t="s">
        <v>143</v>
      </c>
      <c r="H1501">
        <f t="shared" si="115"/>
        <v>21</v>
      </c>
      <c r="I1501">
        <v>3</v>
      </c>
      <c r="J1501">
        <v>4</v>
      </c>
      <c r="K1501">
        <v>7</v>
      </c>
      <c r="M1501">
        <v>1.365</v>
      </c>
      <c r="N1501" t="s">
        <v>25</v>
      </c>
      <c r="O1501">
        <v>27.3</v>
      </c>
      <c r="P1501">
        <v>6.3</v>
      </c>
      <c r="R1501">
        <f t="shared" si="116"/>
        <v>28</v>
      </c>
      <c r="S1501">
        <f t="shared" si="117"/>
        <v>25</v>
      </c>
      <c r="T1501" t="str">
        <f t="shared" si="118"/>
        <v>Aug</v>
      </c>
      <c r="U1501" t="str">
        <f t="shared" si="119"/>
        <v>2024</v>
      </c>
    </row>
    <row r="1502" spans="1:21" x14ac:dyDescent="0.25">
      <c r="A1502" t="s">
        <v>250</v>
      </c>
      <c r="B1502" t="s">
        <v>203</v>
      </c>
      <c r="C1502" t="s">
        <v>42</v>
      </c>
      <c r="D1502" t="s">
        <v>16</v>
      </c>
      <c r="E1502" t="s">
        <v>28</v>
      </c>
      <c r="F1502" t="s">
        <v>18</v>
      </c>
      <c r="G1502" t="s">
        <v>19</v>
      </c>
      <c r="H1502">
        <f t="shared" si="115"/>
        <v>750</v>
      </c>
      <c r="I1502">
        <v>250</v>
      </c>
      <c r="J1502">
        <v>325</v>
      </c>
      <c r="K1502">
        <v>3</v>
      </c>
      <c r="M1502">
        <v>46.875</v>
      </c>
      <c r="N1502" t="s">
        <v>25</v>
      </c>
      <c r="O1502">
        <v>937.5</v>
      </c>
      <c r="P1502">
        <v>187.5</v>
      </c>
      <c r="R1502">
        <f t="shared" si="116"/>
        <v>975</v>
      </c>
      <c r="S1502">
        <f t="shared" si="117"/>
        <v>25</v>
      </c>
      <c r="T1502" t="str">
        <f t="shared" si="118"/>
        <v>Aug</v>
      </c>
      <c r="U1502" t="str">
        <f t="shared" si="119"/>
        <v>2024</v>
      </c>
    </row>
    <row r="1503" spans="1:21" x14ac:dyDescent="0.25">
      <c r="A1503" t="s">
        <v>250</v>
      </c>
      <c r="B1503" t="s">
        <v>39</v>
      </c>
      <c r="C1503" t="s">
        <v>27</v>
      </c>
      <c r="D1503" t="s">
        <v>16</v>
      </c>
      <c r="E1503" t="s">
        <v>17</v>
      </c>
      <c r="F1503" t="s">
        <v>45</v>
      </c>
      <c r="G1503" t="s">
        <v>76</v>
      </c>
      <c r="H1503">
        <f t="shared" si="115"/>
        <v>1200</v>
      </c>
      <c r="I1503">
        <v>1200</v>
      </c>
      <c r="J1503">
        <v>1560</v>
      </c>
      <c r="K1503">
        <v>1</v>
      </c>
      <c r="M1503">
        <v>100.8</v>
      </c>
      <c r="N1503" t="s">
        <v>20</v>
      </c>
      <c r="O1503">
        <v>1440</v>
      </c>
      <c r="P1503">
        <v>240</v>
      </c>
      <c r="R1503">
        <f t="shared" si="116"/>
        <v>1560</v>
      </c>
      <c r="S1503">
        <f t="shared" si="117"/>
        <v>25</v>
      </c>
      <c r="T1503" t="str">
        <f t="shared" si="118"/>
        <v>Aug</v>
      </c>
      <c r="U1503" t="str">
        <f t="shared" si="119"/>
        <v>2024</v>
      </c>
    </row>
    <row r="1504" spans="1:21" x14ac:dyDescent="0.25">
      <c r="A1504" t="s">
        <v>250</v>
      </c>
      <c r="B1504" t="s">
        <v>209</v>
      </c>
      <c r="C1504" t="s">
        <v>27</v>
      </c>
      <c r="D1504" t="s">
        <v>16</v>
      </c>
      <c r="E1504" t="s">
        <v>17</v>
      </c>
      <c r="F1504" t="s">
        <v>18</v>
      </c>
      <c r="G1504" t="s">
        <v>64</v>
      </c>
      <c r="H1504">
        <f t="shared" si="115"/>
        <v>1120</v>
      </c>
      <c r="I1504">
        <v>140</v>
      </c>
      <c r="J1504">
        <v>182</v>
      </c>
      <c r="K1504">
        <v>8</v>
      </c>
      <c r="M1504">
        <v>100</v>
      </c>
      <c r="N1504" t="s">
        <v>20</v>
      </c>
      <c r="O1504">
        <v>1456</v>
      </c>
      <c r="P1504">
        <v>336</v>
      </c>
      <c r="R1504">
        <f t="shared" si="116"/>
        <v>1456</v>
      </c>
      <c r="S1504">
        <f t="shared" si="117"/>
        <v>25</v>
      </c>
      <c r="T1504" t="str">
        <f t="shared" si="118"/>
        <v>Aug</v>
      </c>
      <c r="U1504" t="str">
        <f t="shared" si="119"/>
        <v>2024</v>
      </c>
    </row>
    <row r="1505" spans="1:21" x14ac:dyDescent="0.25">
      <c r="A1505" t="s">
        <v>250</v>
      </c>
      <c r="B1505" t="s">
        <v>39</v>
      </c>
      <c r="C1505" t="s">
        <v>27</v>
      </c>
      <c r="D1505" t="s">
        <v>16</v>
      </c>
      <c r="E1505" t="s">
        <v>17</v>
      </c>
      <c r="F1505" t="s">
        <v>61</v>
      </c>
      <c r="G1505" t="s">
        <v>62</v>
      </c>
      <c r="H1505">
        <f t="shared" si="115"/>
        <v>2700</v>
      </c>
      <c r="I1505">
        <v>900</v>
      </c>
      <c r="J1505">
        <v>1170</v>
      </c>
      <c r="K1505">
        <v>3</v>
      </c>
      <c r="M1505">
        <v>117</v>
      </c>
      <c r="N1505" t="s">
        <v>20</v>
      </c>
      <c r="O1505">
        <v>3240</v>
      </c>
      <c r="P1505">
        <v>540</v>
      </c>
      <c r="R1505">
        <f t="shared" si="116"/>
        <v>3510</v>
      </c>
      <c r="S1505">
        <f t="shared" si="117"/>
        <v>25</v>
      </c>
      <c r="T1505" t="str">
        <f t="shared" si="118"/>
        <v>Aug</v>
      </c>
      <c r="U1505" t="str">
        <f t="shared" si="119"/>
        <v>2024</v>
      </c>
    </row>
    <row r="1506" spans="1:21" x14ac:dyDescent="0.25">
      <c r="A1506" t="s">
        <v>250</v>
      </c>
      <c r="B1506" t="s">
        <v>193</v>
      </c>
      <c r="C1506" t="s">
        <v>53</v>
      </c>
      <c r="D1506" t="s">
        <v>23</v>
      </c>
      <c r="E1506" t="s">
        <v>17</v>
      </c>
      <c r="F1506" t="s">
        <v>18</v>
      </c>
      <c r="G1506" t="s">
        <v>116</v>
      </c>
      <c r="H1506">
        <f t="shared" si="115"/>
        <v>540</v>
      </c>
      <c r="I1506">
        <v>60</v>
      </c>
      <c r="J1506">
        <v>78</v>
      </c>
      <c r="K1506">
        <v>9</v>
      </c>
      <c r="M1506">
        <v>84.24</v>
      </c>
      <c r="N1506" t="s">
        <v>20</v>
      </c>
      <c r="O1506">
        <v>702</v>
      </c>
      <c r="P1506">
        <v>162</v>
      </c>
      <c r="R1506">
        <f t="shared" si="116"/>
        <v>702</v>
      </c>
      <c r="S1506">
        <f t="shared" si="117"/>
        <v>25</v>
      </c>
      <c r="T1506" t="str">
        <f t="shared" si="118"/>
        <v>Aug</v>
      </c>
      <c r="U1506" t="str">
        <f t="shared" si="119"/>
        <v>2024</v>
      </c>
    </row>
    <row r="1507" spans="1:21" x14ac:dyDescent="0.25">
      <c r="A1507" t="s">
        <v>250</v>
      </c>
      <c r="B1507" t="s">
        <v>112</v>
      </c>
      <c r="C1507" t="s">
        <v>27</v>
      </c>
      <c r="D1507" t="s">
        <v>16</v>
      </c>
      <c r="E1507" t="s">
        <v>28</v>
      </c>
      <c r="F1507" t="s">
        <v>80</v>
      </c>
      <c r="G1507" t="s">
        <v>213</v>
      </c>
      <c r="H1507">
        <f t="shared" si="115"/>
        <v>125</v>
      </c>
      <c r="I1507">
        <v>25</v>
      </c>
      <c r="J1507">
        <v>33</v>
      </c>
      <c r="K1507">
        <v>5</v>
      </c>
      <c r="M1507">
        <v>10.9375</v>
      </c>
      <c r="N1507" t="s">
        <v>20</v>
      </c>
      <c r="O1507">
        <v>156.25</v>
      </c>
      <c r="P1507">
        <v>31.25</v>
      </c>
      <c r="R1507">
        <f t="shared" si="116"/>
        <v>165</v>
      </c>
      <c r="S1507">
        <f t="shared" si="117"/>
        <v>25</v>
      </c>
      <c r="T1507" t="str">
        <f t="shared" si="118"/>
        <v>Aug</v>
      </c>
      <c r="U1507" t="str">
        <f t="shared" si="119"/>
        <v>2024</v>
      </c>
    </row>
    <row r="1508" spans="1:21" x14ac:dyDescent="0.25">
      <c r="A1508" t="s">
        <v>250</v>
      </c>
      <c r="B1508" t="s">
        <v>188</v>
      </c>
      <c r="C1508" t="s">
        <v>27</v>
      </c>
      <c r="D1508" t="s">
        <v>16</v>
      </c>
      <c r="E1508" t="s">
        <v>28</v>
      </c>
      <c r="F1508" t="s">
        <v>45</v>
      </c>
      <c r="G1508" t="s">
        <v>106</v>
      </c>
      <c r="H1508">
        <f t="shared" si="115"/>
        <v>84000</v>
      </c>
      <c r="I1508">
        <v>12000</v>
      </c>
      <c r="J1508">
        <v>15600</v>
      </c>
      <c r="K1508">
        <v>7</v>
      </c>
      <c r="M1508">
        <v>2340</v>
      </c>
      <c r="N1508" t="s">
        <v>38</v>
      </c>
      <c r="O1508">
        <v>109200</v>
      </c>
      <c r="P1508">
        <v>25200</v>
      </c>
      <c r="R1508">
        <f t="shared" si="116"/>
        <v>109200</v>
      </c>
      <c r="S1508">
        <f t="shared" si="117"/>
        <v>25</v>
      </c>
      <c r="T1508" t="str">
        <f t="shared" si="118"/>
        <v>Aug</v>
      </c>
      <c r="U1508" t="str">
        <f t="shared" si="119"/>
        <v>2024</v>
      </c>
    </row>
    <row r="1509" spans="1:21" x14ac:dyDescent="0.25">
      <c r="A1509" t="s">
        <v>250</v>
      </c>
      <c r="B1509" t="s">
        <v>136</v>
      </c>
      <c r="C1509" t="s">
        <v>15</v>
      </c>
      <c r="D1509" t="s">
        <v>23</v>
      </c>
      <c r="E1509" t="s">
        <v>17</v>
      </c>
      <c r="F1509" t="s">
        <v>80</v>
      </c>
      <c r="G1509" t="s">
        <v>177</v>
      </c>
      <c r="H1509">
        <f t="shared" si="115"/>
        <v>560</v>
      </c>
      <c r="I1509">
        <v>70</v>
      </c>
      <c r="J1509">
        <v>91</v>
      </c>
      <c r="K1509">
        <v>8</v>
      </c>
      <c r="M1509">
        <v>64.400000000000006</v>
      </c>
      <c r="N1509" t="s">
        <v>25</v>
      </c>
      <c r="O1509">
        <v>644</v>
      </c>
      <c r="P1509">
        <v>84</v>
      </c>
      <c r="R1509">
        <f t="shared" si="116"/>
        <v>728</v>
      </c>
      <c r="S1509">
        <f t="shared" si="117"/>
        <v>25</v>
      </c>
      <c r="T1509" t="str">
        <f t="shared" si="118"/>
        <v>Aug</v>
      </c>
      <c r="U1509" t="str">
        <f t="shared" si="119"/>
        <v>2024</v>
      </c>
    </row>
    <row r="1510" spans="1:21" x14ac:dyDescent="0.25">
      <c r="A1510" t="s">
        <v>250</v>
      </c>
      <c r="B1510" t="s">
        <v>47</v>
      </c>
      <c r="C1510" t="s">
        <v>27</v>
      </c>
      <c r="D1510" t="s">
        <v>16</v>
      </c>
      <c r="E1510" t="s">
        <v>17</v>
      </c>
      <c r="F1510" t="s">
        <v>18</v>
      </c>
      <c r="G1510" t="s">
        <v>56</v>
      </c>
      <c r="H1510">
        <f t="shared" si="115"/>
        <v>4950</v>
      </c>
      <c r="I1510">
        <v>550</v>
      </c>
      <c r="J1510">
        <v>715</v>
      </c>
      <c r="K1510">
        <v>9</v>
      </c>
      <c r="M1510">
        <v>100</v>
      </c>
      <c r="N1510" t="s">
        <v>20</v>
      </c>
      <c r="O1510">
        <v>6435</v>
      </c>
      <c r="P1510">
        <v>1485</v>
      </c>
      <c r="R1510">
        <f t="shared" si="116"/>
        <v>6435</v>
      </c>
      <c r="S1510">
        <f t="shared" si="117"/>
        <v>25</v>
      </c>
      <c r="T1510" t="str">
        <f t="shared" si="118"/>
        <v>Aug</v>
      </c>
      <c r="U1510" t="str">
        <f t="shared" si="119"/>
        <v>2024</v>
      </c>
    </row>
    <row r="1511" spans="1:21" x14ac:dyDescent="0.25">
      <c r="A1511" t="s">
        <v>250</v>
      </c>
      <c r="B1511" t="s">
        <v>124</v>
      </c>
      <c r="C1511" t="s">
        <v>27</v>
      </c>
      <c r="D1511" t="s">
        <v>23</v>
      </c>
      <c r="E1511" t="s">
        <v>17</v>
      </c>
      <c r="F1511" t="s">
        <v>45</v>
      </c>
      <c r="G1511" t="s">
        <v>71</v>
      </c>
      <c r="H1511">
        <f t="shared" si="115"/>
        <v>17600</v>
      </c>
      <c r="I1511">
        <v>2200</v>
      </c>
      <c r="J1511">
        <v>2860</v>
      </c>
      <c r="K1511">
        <v>8</v>
      </c>
      <c r="M1511">
        <v>286</v>
      </c>
      <c r="N1511" t="s">
        <v>20</v>
      </c>
      <c r="O1511">
        <v>21120</v>
      </c>
      <c r="P1511">
        <v>3520</v>
      </c>
      <c r="R1511">
        <f t="shared" si="116"/>
        <v>22880</v>
      </c>
      <c r="S1511">
        <f t="shared" si="117"/>
        <v>25</v>
      </c>
      <c r="T1511" t="str">
        <f t="shared" si="118"/>
        <v>Aug</v>
      </c>
      <c r="U1511" t="str">
        <f t="shared" si="119"/>
        <v>2024</v>
      </c>
    </row>
    <row r="1512" spans="1:21" x14ac:dyDescent="0.25">
      <c r="A1512" t="s">
        <v>250</v>
      </c>
      <c r="B1512" t="s">
        <v>79</v>
      </c>
      <c r="C1512" t="s">
        <v>27</v>
      </c>
      <c r="D1512" t="s">
        <v>16</v>
      </c>
      <c r="E1512" t="s">
        <v>17</v>
      </c>
      <c r="F1512" t="s">
        <v>45</v>
      </c>
      <c r="G1512" t="s">
        <v>106</v>
      </c>
      <c r="H1512">
        <f t="shared" si="115"/>
        <v>84000</v>
      </c>
      <c r="I1512">
        <v>12000</v>
      </c>
      <c r="J1512">
        <v>15600</v>
      </c>
      <c r="K1512">
        <v>7</v>
      </c>
      <c r="M1512">
        <v>2340</v>
      </c>
      <c r="N1512" t="s">
        <v>38</v>
      </c>
      <c r="O1512">
        <v>109200</v>
      </c>
      <c r="P1512">
        <v>25200</v>
      </c>
      <c r="R1512">
        <f t="shared" si="116"/>
        <v>109200</v>
      </c>
      <c r="S1512">
        <f t="shared" si="117"/>
        <v>25</v>
      </c>
      <c r="T1512" t="str">
        <f t="shared" si="118"/>
        <v>Aug</v>
      </c>
      <c r="U1512" t="str">
        <f t="shared" si="119"/>
        <v>2024</v>
      </c>
    </row>
    <row r="1513" spans="1:21" x14ac:dyDescent="0.25">
      <c r="A1513" t="s">
        <v>250</v>
      </c>
      <c r="B1513" t="s">
        <v>209</v>
      </c>
      <c r="C1513" t="s">
        <v>27</v>
      </c>
      <c r="D1513" t="s">
        <v>23</v>
      </c>
      <c r="E1513" t="s">
        <v>28</v>
      </c>
      <c r="F1513" t="s">
        <v>18</v>
      </c>
      <c r="G1513" t="s">
        <v>24</v>
      </c>
      <c r="H1513">
        <f t="shared" si="115"/>
        <v>480</v>
      </c>
      <c r="I1513">
        <v>80</v>
      </c>
      <c r="J1513">
        <v>104</v>
      </c>
      <c r="K1513">
        <v>6</v>
      </c>
      <c r="M1513">
        <v>62.4</v>
      </c>
      <c r="N1513" t="s">
        <v>25</v>
      </c>
      <c r="O1513">
        <v>624</v>
      </c>
      <c r="P1513">
        <v>144</v>
      </c>
      <c r="R1513">
        <f t="shared" si="116"/>
        <v>624</v>
      </c>
      <c r="S1513">
        <f t="shared" si="117"/>
        <v>25</v>
      </c>
      <c r="T1513" t="str">
        <f t="shared" si="118"/>
        <v>Aug</v>
      </c>
      <c r="U1513" t="str">
        <f t="shared" si="119"/>
        <v>2024</v>
      </c>
    </row>
    <row r="1514" spans="1:21" x14ac:dyDescent="0.25">
      <c r="A1514" t="s">
        <v>250</v>
      </c>
      <c r="B1514" t="s">
        <v>109</v>
      </c>
      <c r="C1514" t="s">
        <v>42</v>
      </c>
      <c r="D1514" t="s">
        <v>16</v>
      </c>
      <c r="E1514" t="s">
        <v>17</v>
      </c>
      <c r="F1514" t="s">
        <v>61</v>
      </c>
      <c r="G1514" t="s">
        <v>128</v>
      </c>
      <c r="H1514">
        <f t="shared" si="115"/>
        <v>1800</v>
      </c>
      <c r="I1514">
        <v>300</v>
      </c>
      <c r="J1514">
        <v>390</v>
      </c>
      <c r="K1514">
        <v>6</v>
      </c>
      <c r="M1514">
        <v>100</v>
      </c>
      <c r="N1514" t="s">
        <v>20</v>
      </c>
      <c r="O1514">
        <v>2250</v>
      </c>
      <c r="P1514">
        <v>450</v>
      </c>
      <c r="R1514">
        <f t="shared" si="116"/>
        <v>2340</v>
      </c>
      <c r="S1514">
        <f t="shared" si="117"/>
        <v>25</v>
      </c>
      <c r="T1514" t="str">
        <f t="shared" si="118"/>
        <v>Aug</v>
      </c>
      <c r="U1514" t="str">
        <f t="shared" si="119"/>
        <v>2024</v>
      </c>
    </row>
    <row r="1515" spans="1:21" x14ac:dyDescent="0.25">
      <c r="A1515" t="s">
        <v>250</v>
      </c>
      <c r="B1515" t="s">
        <v>185</v>
      </c>
      <c r="C1515" t="s">
        <v>27</v>
      </c>
      <c r="D1515" t="s">
        <v>16</v>
      </c>
      <c r="E1515" t="s">
        <v>17</v>
      </c>
      <c r="F1515" t="s">
        <v>61</v>
      </c>
      <c r="G1515" t="s">
        <v>117</v>
      </c>
      <c r="H1515">
        <f t="shared" si="115"/>
        <v>17500</v>
      </c>
      <c r="I1515">
        <v>2500</v>
      </c>
      <c r="J1515">
        <v>3250</v>
      </c>
      <c r="K1515">
        <v>7</v>
      </c>
      <c r="M1515">
        <v>325</v>
      </c>
      <c r="N1515" t="s">
        <v>25</v>
      </c>
      <c r="O1515">
        <v>22750</v>
      </c>
      <c r="P1515">
        <v>5250</v>
      </c>
      <c r="R1515">
        <f t="shared" si="116"/>
        <v>22750</v>
      </c>
      <c r="S1515">
        <f t="shared" si="117"/>
        <v>25</v>
      </c>
      <c r="T1515" t="str">
        <f t="shared" si="118"/>
        <v>Aug</v>
      </c>
      <c r="U1515" t="str">
        <f t="shared" si="119"/>
        <v>2024</v>
      </c>
    </row>
    <row r="1516" spans="1:21" x14ac:dyDescent="0.25">
      <c r="A1516" t="s">
        <v>250</v>
      </c>
      <c r="B1516" t="s">
        <v>203</v>
      </c>
      <c r="C1516" t="s">
        <v>42</v>
      </c>
      <c r="D1516" t="s">
        <v>16</v>
      </c>
      <c r="E1516" t="s">
        <v>28</v>
      </c>
      <c r="F1516" t="s">
        <v>18</v>
      </c>
      <c r="G1516" t="s">
        <v>113</v>
      </c>
      <c r="H1516">
        <f t="shared" si="115"/>
        <v>160</v>
      </c>
      <c r="I1516">
        <v>20</v>
      </c>
      <c r="J1516">
        <v>26</v>
      </c>
      <c r="K1516">
        <v>8</v>
      </c>
      <c r="M1516">
        <v>14.56</v>
      </c>
      <c r="N1516" t="s">
        <v>20</v>
      </c>
      <c r="O1516">
        <v>208</v>
      </c>
      <c r="P1516">
        <v>48</v>
      </c>
      <c r="R1516">
        <f t="shared" si="116"/>
        <v>208</v>
      </c>
      <c r="S1516">
        <f t="shared" si="117"/>
        <v>25</v>
      </c>
      <c r="T1516" t="str">
        <f t="shared" si="118"/>
        <v>Aug</v>
      </c>
      <c r="U1516" t="str">
        <f t="shared" si="119"/>
        <v>2024</v>
      </c>
    </row>
    <row r="1517" spans="1:21" x14ac:dyDescent="0.25">
      <c r="A1517" t="s">
        <v>250</v>
      </c>
      <c r="B1517" t="s">
        <v>203</v>
      </c>
      <c r="C1517" t="s">
        <v>42</v>
      </c>
      <c r="D1517" t="s">
        <v>23</v>
      </c>
      <c r="E1517" t="s">
        <v>28</v>
      </c>
      <c r="F1517" t="s">
        <v>45</v>
      </c>
      <c r="G1517" t="s">
        <v>106</v>
      </c>
      <c r="H1517">
        <f t="shared" si="115"/>
        <v>60000</v>
      </c>
      <c r="I1517">
        <v>12000</v>
      </c>
      <c r="J1517">
        <v>15600</v>
      </c>
      <c r="K1517">
        <v>5</v>
      </c>
      <c r="M1517">
        <v>2340</v>
      </c>
      <c r="N1517" t="s">
        <v>25</v>
      </c>
      <c r="O1517">
        <v>75000</v>
      </c>
      <c r="P1517">
        <v>15000</v>
      </c>
      <c r="R1517">
        <f t="shared" si="116"/>
        <v>78000</v>
      </c>
      <c r="S1517">
        <f t="shared" si="117"/>
        <v>25</v>
      </c>
      <c r="T1517" t="str">
        <f t="shared" si="118"/>
        <v>Aug</v>
      </c>
      <c r="U1517" t="str">
        <f t="shared" si="119"/>
        <v>2024</v>
      </c>
    </row>
    <row r="1518" spans="1:21" x14ac:dyDescent="0.25">
      <c r="A1518" t="s">
        <v>250</v>
      </c>
      <c r="B1518" t="s">
        <v>55</v>
      </c>
      <c r="C1518" t="s">
        <v>15</v>
      </c>
      <c r="D1518" t="s">
        <v>16</v>
      </c>
      <c r="E1518" t="s">
        <v>17</v>
      </c>
      <c r="F1518" t="s">
        <v>45</v>
      </c>
      <c r="G1518" t="s">
        <v>46</v>
      </c>
      <c r="H1518">
        <f t="shared" si="115"/>
        <v>330000</v>
      </c>
      <c r="I1518">
        <v>55000</v>
      </c>
      <c r="J1518">
        <v>71500</v>
      </c>
      <c r="K1518">
        <v>6</v>
      </c>
      <c r="M1518">
        <v>10725</v>
      </c>
      <c r="N1518" t="s">
        <v>20</v>
      </c>
      <c r="O1518">
        <v>412500</v>
      </c>
      <c r="P1518">
        <v>82500</v>
      </c>
      <c r="R1518">
        <f t="shared" si="116"/>
        <v>429000</v>
      </c>
      <c r="S1518">
        <f t="shared" si="117"/>
        <v>25</v>
      </c>
      <c r="T1518" t="str">
        <f t="shared" si="118"/>
        <v>Aug</v>
      </c>
      <c r="U1518" t="str">
        <f t="shared" si="119"/>
        <v>2024</v>
      </c>
    </row>
    <row r="1519" spans="1:21" x14ac:dyDescent="0.25">
      <c r="A1519" t="s">
        <v>250</v>
      </c>
      <c r="B1519" t="s">
        <v>136</v>
      </c>
      <c r="C1519" t="s">
        <v>15</v>
      </c>
      <c r="D1519" t="s">
        <v>16</v>
      </c>
      <c r="E1519" t="s">
        <v>17</v>
      </c>
      <c r="F1519" t="s">
        <v>29</v>
      </c>
      <c r="G1519" t="s">
        <v>178</v>
      </c>
      <c r="H1519">
        <f t="shared" si="115"/>
        <v>1200</v>
      </c>
      <c r="I1519">
        <v>200</v>
      </c>
      <c r="J1519">
        <v>260</v>
      </c>
      <c r="K1519">
        <v>6</v>
      </c>
      <c r="M1519">
        <v>100</v>
      </c>
      <c r="N1519" t="s">
        <v>38</v>
      </c>
      <c r="O1519">
        <v>1560</v>
      </c>
      <c r="P1519">
        <v>360</v>
      </c>
      <c r="R1519">
        <f t="shared" si="116"/>
        <v>1560</v>
      </c>
      <c r="S1519">
        <f t="shared" si="117"/>
        <v>25</v>
      </c>
      <c r="T1519" t="str">
        <f t="shared" si="118"/>
        <v>Aug</v>
      </c>
      <c r="U1519" t="str">
        <f t="shared" si="119"/>
        <v>2024</v>
      </c>
    </row>
    <row r="1520" spans="1:21" x14ac:dyDescent="0.25">
      <c r="A1520" t="s">
        <v>250</v>
      </c>
      <c r="B1520" t="s">
        <v>166</v>
      </c>
      <c r="C1520" t="s">
        <v>15</v>
      </c>
      <c r="D1520" t="s">
        <v>16</v>
      </c>
      <c r="E1520" t="s">
        <v>28</v>
      </c>
      <c r="F1520" t="s">
        <v>61</v>
      </c>
      <c r="G1520" t="s">
        <v>68</v>
      </c>
      <c r="H1520">
        <f t="shared" si="115"/>
        <v>18000</v>
      </c>
      <c r="I1520">
        <v>1800</v>
      </c>
      <c r="J1520">
        <v>2340</v>
      </c>
      <c r="K1520">
        <v>10</v>
      </c>
      <c r="M1520">
        <v>234</v>
      </c>
      <c r="N1520" t="s">
        <v>25</v>
      </c>
      <c r="O1520">
        <v>23400</v>
      </c>
      <c r="P1520">
        <v>5400</v>
      </c>
      <c r="R1520">
        <f t="shared" si="116"/>
        <v>23400</v>
      </c>
      <c r="S1520">
        <f t="shared" si="117"/>
        <v>25</v>
      </c>
      <c r="T1520" t="str">
        <f t="shared" si="118"/>
        <v>Aug</v>
      </c>
      <c r="U1520" t="str">
        <f t="shared" si="119"/>
        <v>2024</v>
      </c>
    </row>
    <row r="1521" spans="1:21" x14ac:dyDescent="0.25">
      <c r="A1521" t="s">
        <v>250</v>
      </c>
      <c r="B1521" t="s">
        <v>216</v>
      </c>
      <c r="C1521" t="s">
        <v>27</v>
      </c>
      <c r="D1521" t="s">
        <v>16</v>
      </c>
      <c r="E1521" t="s">
        <v>28</v>
      </c>
      <c r="F1521" t="s">
        <v>29</v>
      </c>
      <c r="G1521" t="s">
        <v>30</v>
      </c>
      <c r="H1521">
        <f t="shared" si="115"/>
        <v>1080</v>
      </c>
      <c r="I1521">
        <v>180</v>
      </c>
      <c r="J1521">
        <v>234</v>
      </c>
      <c r="K1521">
        <v>6</v>
      </c>
      <c r="M1521">
        <v>98.28</v>
      </c>
      <c r="N1521" t="s">
        <v>20</v>
      </c>
      <c r="O1521">
        <v>1404</v>
      </c>
      <c r="P1521">
        <v>324</v>
      </c>
      <c r="R1521">
        <f t="shared" si="116"/>
        <v>1404</v>
      </c>
      <c r="S1521">
        <f t="shared" si="117"/>
        <v>25</v>
      </c>
      <c r="T1521" t="str">
        <f t="shared" si="118"/>
        <v>Aug</v>
      </c>
      <c r="U1521" t="str">
        <f t="shared" si="119"/>
        <v>2024</v>
      </c>
    </row>
    <row r="1522" spans="1:21" x14ac:dyDescent="0.25">
      <c r="A1522" t="s">
        <v>250</v>
      </c>
      <c r="B1522" t="s">
        <v>21</v>
      </c>
      <c r="C1522" t="s">
        <v>22</v>
      </c>
      <c r="D1522" t="s">
        <v>16</v>
      </c>
      <c r="E1522" t="s">
        <v>28</v>
      </c>
      <c r="F1522" t="s">
        <v>80</v>
      </c>
      <c r="G1522" t="s">
        <v>177</v>
      </c>
      <c r="H1522">
        <f t="shared" si="115"/>
        <v>350</v>
      </c>
      <c r="I1522">
        <v>70</v>
      </c>
      <c r="J1522">
        <v>91</v>
      </c>
      <c r="K1522">
        <v>5</v>
      </c>
      <c r="M1522">
        <v>21</v>
      </c>
      <c r="N1522" t="s">
        <v>25</v>
      </c>
      <c r="O1522">
        <v>420</v>
      </c>
      <c r="P1522">
        <v>70</v>
      </c>
      <c r="R1522">
        <f t="shared" si="116"/>
        <v>455</v>
      </c>
      <c r="S1522">
        <f t="shared" si="117"/>
        <v>25</v>
      </c>
      <c r="T1522" t="str">
        <f t="shared" si="118"/>
        <v>Aug</v>
      </c>
      <c r="U1522" t="str">
        <f t="shared" si="119"/>
        <v>2024</v>
      </c>
    </row>
    <row r="1523" spans="1:21" x14ac:dyDescent="0.25">
      <c r="A1523" t="s">
        <v>250</v>
      </c>
      <c r="B1523" t="s">
        <v>196</v>
      </c>
      <c r="C1523" t="s">
        <v>53</v>
      </c>
      <c r="D1523" t="s">
        <v>23</v>
      </c>
      <c r="E1523" t="s">
        <v>28</v>
      </c>
      <c r="F1523" t="s">
        <v>18</v>
      </c>
      <c r="G1523" t="s">
        <v>43</v>
      </c>
      <c r="H1523">
        <f t="shared" si="115"/>
        <v>180</v>
      </c>
      <c r="I1523">
        <v>20</v>
      </c>
      <c r="J1523">
        <v>26</v>
      </c>
      <c r="K1523">
        <v>9</v>
      </c>
      <c r="M1523">
        <v>27</v>
      </c>
      <c r="N1523" t="s">
        <v>20</v>
      </c>
      <c r="O1523">
        <v>225</v>
      </c>
      <c r="P1523">
        <v>45</v>
      </c>
      <c r="R1523">
        <f t="shared" si="116"/>
        <v>234</v>
      </c>
      <c r="S1523">
        <f t="shared" si="117"/>
        <v>25</v>
      </c>
      <c r="T1523" t="str">
        <f t="shared" si="118"/>
        <v>Aug</v>
      </c>
      <c r="U1523" t="str">
        <f t="shared" si="119"/>
        <v>2024</v>
      </c>
    </row>
    <row r="1524" spans="1:21" x14ac:dyDescent="0.25">
      <c r="A1524" t="s">
        <v>250</v>
      </c>
      <c r="B1524" t="s">
        <v>166</v>
      </c>
      <c r="C1524" t="s">
        <v>15</v>
      </c>
      <c r="D1524" t="s">
        <v>16</v>
      </c>
      <c r="E1524" t="s">
        <v>17</v>
      </c>
      <c r="F1524" t="s">
        <v>48</v>
      </c>
      <c r="G1524" t="s">
        <v>85</v>
      </c>
      <c r="H1524">
        <f t="shared" si="115"/>
        <v>450</v>
      </c>
      <c r="I1524">
        <v>450</v>
      </c>
      <c r="J1524">
        <v>585</v>
      </c>
      <c r="K1524">
        <v>1</v>
      </c>
      <c r="M1524">
        <v>39.375</v>
      </c>
      <c r="N1524" t="s">
        <v>20</v>
      </c>
      <c r="O1524">
        <v>562.5</v>
      </c>
      <c r="P1524">
        <v>112.5</v>
      </c>
      <c r="R1524">
        <f t="shared" si="116"/>
        <v>585</v>
      </c>
      <c r="S1524">
        <f t="shared" si="117"/>
        <v>25</v>
      </c>
      <c r="T1524" t="str">
        <f t="shared" si="118"/>
        <v>Aug</v>
      </c>
      <c r="U1524" t="str">
        <f t="shared" si="119"/>
        <v>2024</v>
      </c>
    </row>
    <row r="1525" spans="1:21" x14ac:dyDescent="0.25">
      <c r="A1525" t="s">
        <v>250</v>
      </c>
      <c r="B1525" t="s">
        <v>37</v>
      </c>
      <c r="C1525" t="s">
        <v>15</v>
      </c>
      <c r="D1525" t="s">
        <v>16</v>
      </c>
      <c r="E1525" t="s">
        <v>17</v>
      </c>
      <c r="F1525" t="s">
        <v>18</v>
      </c>
      <c r="G1525" t="s">
        <v>43</v>
      </c>
      <c r="H1525">
        <f t="shared" si="115"/>
        <v>60</v>
      </c>
      <c r="I1525">
        <v>20</v>
      </c>
      <c r="J1525">
        <v>26</v>
      </c>
      <c r="K1525">
        <v>3</v>
      </c>
      <c r="M1525">
        <v>5.46</v>
      </c>
      <c r="N1525" t="s">
        <v>20</v>
      </c>
      <c r="O1525">
        <v>78</v>
      </c>
      <c r="P1525">
        <v>18</v>
      </c>
      <c r="R1525">
        <f t="shared" si="116"/>
        <v>78</v>
      </c>
      <c r="S1525">
        <f t="shared" si="117"/>
        <v>25</v>
      </c>
      <c r="T1525" t="str">
        <f t="shared" si="118"/>
        <v>Aug</v>
      </c>
      <c r="U1525" t="str">
        <f t="shared" si="119"/>
        <v>2024</v>
      </c>
    </row>
    <row r="1526" spans="1:21" x14ac:dyDescent="0.25">
      <c r="A1526" t="s">
        <v>250</v>
      </c>
      <c r="B1526" t="s">
        <v>44</v>
      </c>
      <c r="C1526" t="s">
        <v>27</v>
      </c>
      <c r="D1526" t="s">
        <v>16</v>
      </c>
      <c r="E1526" t="s">
        <v>28</v>
      </c>
      <c r="F1526" t="s">
        <v>18</v>
      </c>
      <c r="G1526" t="s">
        <v>43</v>
      </c>
      <c r="H1526">
        <f t="shared" si="115"/>
        <v>120</v>
      </c>
      <c r="I1526">
        <v>20</v>
      </c>
      <c r="J1526">
        <v>26</v>
      </c>
      <c r="K1526">
        <v>6</v>
      </c>
      <c r="M1526">
        <v>15</v>
      </c>
      <c r="N1526" t="s">
        <v>38</v>
      </c>
      <c r="O1526">
        <v>150</v>
      </c>
      <c r="P1526">
        <v>30</v>
      </c>
      <c r="R1526">
        <f t="shared" si="116"/>
        <v>156</v>
      </c>
      <c r="S1526">
        <f t="shared" si="117"/>
        <v>25</v>
      </c>
      <c r="T1526" t="str">
        <f t="shared" si="118"/>
        <v>Aug</v>
      </c>
      <c r="U1526" t="str">
        <f t="shared" si="119"/>
        <v>2024</v>
      </c>
    </row>
    <row r="1527" spans="1:21" x14ac:dyDescent="0.25">
      <c r="A1527" t="s">
        <v>250</v>
      </c>
      <c r="B1527" t="s">
        <v>124</v>
      </c>
      <c r="C1527" t="s">
        <v>27</v>
      </c>
      <c r="D1527" t="s">
        <v>16</v>
      </c>
      <c r="E1527" t="s">
        <v>28</v>
      </c>
      <c r="F1527" t="s">
        <v>29</v>
      </c>
      <c r="G1527" t="s">
        <v>138</v>
      </c>
      <c r="H1527">
        <f t="shared" si="115"/>
        <v>150</v>
      </c>
      <c r="I1527">
        <v>50</v>
      </c>
      <c r="J1527">
        <v>65</v>
      </c>
      <c r="K1527">
        <v>3</v>
      </c>
      <c r="M1527">
        <v>9.375</v>
      </c>
      <c r="N1527" t="s">
        <v>25</v>
      </c>
      <c r="O1527">
        <v>187.5</v>
      </c>
      <c r="P1527">
        <v>37.5</v>
      </c>
      <c r="R1527">
        <f t="shared" si="116"/>
        <v>195</v>
      </c>
      <c r="S1527">
        <f t="shared" si="117"/>
        <v>25</v>
      </c>
      <c r="T1527" t="str">
        <f t="shared" si="118"/>
        <v>Aug</v>
      </c>
      <c r="U1527" t="str">
        <f t="shared" si="119"/>
        <v>2024</v>
      </c>
    </row>
    <row r="1528" spans="1:21" x14ac:dyDescent="0.25">
      <c r="A1528" t="s">
        <v>250</v>
      </c>
      <c r="B1528" t="s">
        <v>209</v>
      </c>
      <c r="C1528" t="s">
        <v>27</v>
      </c>
      <c r="D1528" t="s">
        <v>16</v>
      </c>
      <c r="E1528" t="s">
        <v>17</v>
      </c>
      <c r="F1528" t="s">
        <v>61</v>
      </c>
      <c r="G1528" t="s">
        <v>128</v>
      </c>
      <c r="H1528">
        <f t="shared" si="115"/>
        <v>1500</v>
      </c>
      <c r="I1528">
        <v>300</v>
      </c>
      <c r="J1528">
        <v>390</v>
      </c>
      <c r="K1528">
        <v>5</v>
      </c>
      <c r="M1528">
        <v>100</v>
      </c>
      <c r="N1528" t="s">
        <v>20</v>
      </c>
      <c r="O1528">
        <v>1950</v>
      </c>
      <c r="P1528">
        <v>450</v>
      </c>
      <c r="R1528">
        <f t="shared" si="116"/>
        <v>1950</v>
      </c>
      <c r="S1528">
        <f t="shared" si="117"/>
        <v>25</v>
      </c>
      <c r="T1528" t="str">
        <f t="shared" si="118"/>
        <v>Aug</v>
      </c>
      <c r="U1528" t="str">
        <f t="shared" si="119"/>
        <v>2024</v>
      </c>
    </row>
    <row r="1529" spans="1:21" x14ac:dyDescent="0.25">
      <c r="A1529" t="s">
        <v>250</v>
      </c>
      <c r="B1529" t="s">
        <v>195</v>
      </c>
      <c r="C1529" t="s">
        <v>115</v>
      </c>
      <c r="D1529" t="s">
        <v>23</v>
      </c>
      <c r="E1529" t="s">
        <v>17</v>
      </c>
      <c r="F1529" t="s">
        <v>18</v>
      </c>
      <c r="G1529" t="s">
        <v>32</v>
      </c>
      <c r="H1529">
        <f t="shared" si="115"/>
        <v>900</v>
      </c>
      <c r="I1529">
        <v>100</v>
      </c>
      <c r="J1529">
        <v>130</v>
      </c>
      <c r="K1529">
        <v>9</v>
      </c>
      <c r="M1529">
        <v>100</v>
      </c>
      <c r="N1529" t="s">
        <v>20</v>
      </c>
      <c r="O1529">
        <v>1170</v>
      </c>
      <c r="P1529">
        <v>270</v>
      </c>
      <c r="R1529">
        <f t="shared" si="116"/>
        <v>1170</v>
      </c>
      <c r="S1529">
        <f t="shared" si="117"/>
        <v>25</v>
      </c>
      <c r="T1529" t="str">
        <f t="shared" si="118"/>
        <v>Aug</v>
      </c>
      <c r="U1529" t="str">
        <f t="shared" si="119"/>
        <v>2024</v>
      </c>
    </row>
    <row r="1530" spans="1:21" x14ac:dyDescent="0.25">
      <c r="A1530" t="s">
        <v>250</v>
      </c>
      <c r="B1530" t="s">
        <v>97</v>
      </c>
      <c r="C1530" t="s">
        <v>27</v>
      </c>
      <c r="D1530" t="s">
        <v>16</v>
      </c>
      <c r="E1530" t="s">
        <v>17</v>
      </c>
      <c r="F1530" t="s">
        <v>18</v>
      </c>
      <c r="G1530" t="s">
        <v>19</v>
      </c>
      <c r="H1530">
        <f t="shared" si="115"/>
        <v>2000</v>
      </c>
      <c r="I1530">
        <v>250</v>
      </c>
      <c r="J1530">
        <v>325</v>
      </c>
      <c r="K1530">
        <v>8</v>
      </c>
      <c r="M1530">
        <v>100</v>
      </c>
      <c r="N1530" t="s">
        <v>20</v>
      </c>
      <c r="O1530">
        <v>2600</v>
      </c>
      <c r="P1530">
        <v>600</v>
      </c>
      <c r="R1530">
        <f t="shared" si="116"/>
        <v>2600</v>
      </c>
      <c r="S1530">
        <f t="shared" si="117"/>
        <v>25</v>
      </c>
      <c r="T1530" t="str">
        <f t="shared" si="118"/>
        <v>Aug</v>
      </c>
      <c r="U1530" t="str">
        <f t="shared" si="119"/>
        <v>2024</v>
      </c>
    </row>
    <row r="1531" spans="1:21" x14ac:dyDescent="0.25">
      <c r="A1531" t="s">
        <v>250</v>
      </c>
      <c r="B1531" t="s">
        <v>126</v>
      </c>
      <c r="C1531" t="s">
        <v>27</v>
      </c>
      <c r="D1531" t="s">
        <v>23</v>
      </c>
      <c r="E1531" t="s">
        <v>28</v>
      </c>
      <c r="F1531" t="s">
        <v>48</v>
      </c>
      <c r="G1531" t="s">
        <v>147</v>
      </c>
      <c r="H1531">
        <f t="shared" si="115"/>
        <v>540</v>
      </c>
      <c r="I1531">
        <v>90</v>
      </c>
      <c r="J1531">
        <v>117</v>
      </c>
      <c r="K1531">
        <v>6</v>
      </c>
      <c r="M1531">
        <v>100</v>
      </c>
      <c r="N1531" t="s">
        <v>38</v>
      </c>
      <c r="O1531">
        <v>702</v>
      </c>
      <c r="P1531">
        <v>162</v>
      </c>
      <c r="R1531">
        <f t="shared" si="116"/>
        <v>702</v>
      </c>
      <c r="S1531">
        <f t="shared" si="117"/>
        <v>25</v>
      </c>
      <c r="T1531" t="str">
        <f t="shared" si="118"/>
        <v>Aug</v>
      </c>
      <c r="U1531" t="str">
        <f t="shared" si="119"/>
        <v>2024</v>
      </c>
    </row>
    <row r="1532" spans="1:21" x14ac:dyDescent="0.25">
      <c r="A1532" t="s">
        <v>251</v>
      </c>
      <c r="B1532" t="s">
        <v>179</v>
      </c>
      <c r="C1532" t="s">
        <v>27</v>
      </c>
      <c r="D1532" t="s">
        <v>23</v>
      </c>
      <c r="E1532" t="s">
        <v>28</v>
      </c>
      <c r="F1532" t="s">
        <v>61</v>
      </c>
      <c r="G1532" t="s">
        <v>180</v>
      </c>
      <c r="H1532">
        <f t="shared" si="115"/>
        <v>4200</v>
      </c>
      <c r="I1532">
        <v>600</v>
      </c>
      <c r="J1532">
        <v>780</v>
      </c>
      <c r="K1532">
        <v>7</v>
      </c>
      <c r="M1532">
        <v>100</v>
      </c>
      <c r="N1532" t="s">
        <v>20</v>
      </c>
      <c r="O1532">
        <v>5250</v>
      </c>
      <c r="P1532">
        <v>1050</v>
      </c>
      <c r="R1532">
        <f t="shared" si="116"/>
        <v>5460</v>
      </c>
      <c r="S1532">
        <f t="shared" si="117"/>
        <v>26</v>
      </c>
      <c r="T1532" t="str">
        <f t="shared" si="118"/>
        <v>Aug</v>
      </c>
      <c r="U1532" t="str">
        <f t="shared" si="119"/>
        <v>2024</v>
      </c>
    </row>
    <row r="1533" spans="1:21" x14ac:dyDescent="0.25">
      <c r="A1533" t="s">
        <v>251</v>
      </c>
      <c r="B1533" t="s">
        <v>220</v>
      </c>
      <c r="C1533" t="s">
        <v>27</v>
      </c>
      <c r="D1533" t="s">
        <v>16</v>
      </c>
      <c r="E1533" t="s">
        <v>17</v>
      </c>
      <c r="F1533" t="s">
        <v>18</v>
      </c>
      <c r="G1533" t="s">
        <v>43</v>
      </c>
      <c r="H1533">
        <f t="shared" si="115"/>
        <v>80</v>
      </c>
      <c r="I1533">
        <v>20</v>
      </c>
      <c r="J1533">
        <v>26</v>
      </c>
      <c r="K1533">
        <v>4</v>
      </c>
      <c r="M1533">
        <v>5</v>
      </c>
      <c r="N1533" t="s">
        <v>25</v>
      </c>
      <c r="O1533">
        <v>100</v>
      </c>
      <c r="P1533">
        <v>20</v>
      </c>
      <c r="R1533">
        <f t="shared" si="116"/>
        <v>104</v>
      </c>
      <c r="S1533">
        <f t="shared" si="117"/>
        <v>26</v>
      </c>
      <c r="T1533" t="str">
        <f t="shared" si="118"/>
        <v>Aug</v>
      </c>
      <c r="U1533" t="str">
        <f t="shared" si="119"/>
        <v>2024</v>
      </c>
    </row>
    <row r="1534" spans="1:21" x14ac:dyDescent="0.25">
      <c r="A1534" t="s">
        <v>251</v>
      </c>
      <c r="B1534" t="s">
        <v>204</v>
      </c>
      <c r="C1534" t="s">
        <v>42</v>
      </c>
      <c r="D1534" t="s">
        <v>16</v>
      </c>
      <c r="E1534" t="s">
        <v>17</v>
      </c>
      <c r="F1534" t="s">
        <v>29</v>
      </c>
      <c r="G1534" t="s">
        <v>87</v>
      </c>
      <c r="H1534">
        <f t="shared" si="115"/>
        <v>200</v>
      </c>
      <c r="I1534">
        <v>100</v>
      </c>
      <c r="J1534">
        <v>130</v>
      </c>
      <c r="K1534">
        <v>2</v>
      </c>
      <c r="M1534">
        <v>18.2</v>
      </c>
      <c r="N1534" t="s">
        <v>20</v>
      </c>
      <c r="O1534">
        <v>260</v>
      </c>
      <c r="P1534">
        <v>60</v>
      </c>
      <c r="R1534">
        <f t="shared" si="116"/>
        <v>260</v>
      </c>
      <c r="S1534">
        <f t="shared" si="117"/>
        <v>26</v>
      </c>
      <c r="T1534" t="str">
        <f t="shared" si="118"/>
        <v>Aug</v>
      </c>
      <c r="U1534" t="str">
        <f t="shared" si="119"/>
        <v>2024</v>
      </c>
    </row>
    <row r="1535" spans="1:21" x14ac:dyDescent="0.25">
      <c r="A1535" t="s">
        <v>251</v>
      </c>
      <c r="B1535" t="s">
        <v>181</v>
      </c>
      <c r="C1535" t="s">
        <v>53</v>
      </c>
      <c r="D1535" t="s">
        <v>16</v>
      </c>
      <c r="E1535" t="s">
        <v>17</v>
      </c>
      <c r="F1535" t="s">
        <v>29</v>
      </c>
      <c r="G1535" t="s">
        <v>30</v>
      </c>
      <c r="H1535">
        <f t="shared" si="115"/>
        <v>360</v>
      </c>
      <c r="I1535">
        <v>180</v>
      </c>
      <c r="J1535">
        <v>234</v>
      </c>
      <c r="K1535">
        <v>2</v>
      </c>
      <c r="M1535">
        <v>23.4</v>
      </c>
      <c r="N1535" t="s">
        <v>25</v>
      </c>
      <c r="O1535">
        <v>468</v>
      </c>
      <c r="P1535">
        <v>108</v>
      </c>
      <c r="R1535">
        <f t="shared" si="116"/>
        <v>468</v>
      </c>
      <c r="S1535">
        <f t="shared" si="117"/>
        <v>26</v>
      </c>
      <c r="T1535" t="str">
        <f t="shared" si="118"/>
        <v>Aug</v>
      </c>
      <c r="U1535" t="str">
        <f t="shared" si="119"/>
        <v>2024</v>
      </c>
    </row>
    <row r="1536" spans="1:21" x14ac:dyDescent="0.25">
      <c r="A1536" t="s">
        <v>251</v>
      </c>
      <c r="B1536" t="s">
        <v>127</v>
      </c>
      <c r="C1536" t="s">
        <v>66</v>
      </c>
      <c r="D1536" t="s">
        <v>23</v>
      </c>
      <c r="E1536" t="s">
        <v>17</v>
      </c>
      <c r="F1536" t="s">
        <v>45</v>
      </c>
      <c r="G1536" t="s">
        <v>199</v>
      </c>
      <c r="H1536">
        <f t="shared" si="115"/>
        <v>30000</v>
      </c>
      <c r="I1536">
        <v>5000</v>
      </c>
      <c r="J1536">
        <v>6500</v>
      </c>
      <c r="K1536">
        <v>6</v>
      </c>
      <c r="M1536">
        <v>650</v>
      </c>
      <c r="N1536" t="s">
        <v>25</v>
      </c>
      <c r="O1536">
        <v>37500</v>
      </c>
      <c r="P1536">
        <v>7500</v>
      </c>
      <c r="R1536">
        <f t="shared" si="116"/>
        <v>39000</v>
      </c>
      <c r="S1536">
        <f t="shared" si="117"/>
        <v>26</v>
      </c>
      <c r="T1536" t="str">
        <f t="shared" si="118"/>
        <v>Aug</v>
      </c>
      <c r="U1536" t="str">
        <f t="shared" si="119"/>
        <v>2024</v>
      </c>
    </row>
    <row r="1537" spans="1:21" x14ac:dyDescent="0.25">
      <c r="A1537" t="s">
        <v>251</v>
      </c>
      <c r="B1537" t="s">
        <v>208</v>
      </c>
      <c r="C1537" t="s">
        <v>27</v>
      </c>
      <c r="D1537" t="s">
        <v>16</v>
      </c>
      <c r="E1537" t="s">
        <v>28</v>
      </c>
      <c r="F1537" t="s">
        <v>45</v>
      </c>
      <c r="G1537" t="s">
        <v>46</v>
      </c>
      <c r="H1537">
        <f t="shared" si="115"/>
        <v>165000</v>
      </c>
      <c r="I1537">
        <v>55000</v>
      </c>
      <c r="J1537">
        <v>71500</v>
      </c>
      <c r="K1537">
        <v>3</v>
      </c>
      <c r="M1537">
        <v>10725</v>
      </c>
      <c r="N1537" t="s">
        <v>20</v>
      </c>
      <c r="O1537">
        <v>206250</v>
      </c>
      <c r="P1537">
        <v>41250</v>
      </c>
      <c r="R1537">
        <f t="shared" si="116"/>
        <v>214500</v>
      </c>
      <c r="S1537">
        <f t="shared" si="117"/>
        <v>26</v>
      </c>
      <c r="T1537" t="str">
        <f t="shared" si="118"/>
        <v>Aug</v>
      </c>
      <c r="U1537" t="str">
        <f t="shared" si="119"/>
        <v>2024</v>
      </c>
    </row>
    <row r="1538" spans="1:21" x14ac:dyDescent="0.25">
      <c r="A1538" t="s">
        <v>251</v>
      </c>
      <c r="B1538" t="s">
        <v>202</v>
      </c>
      <c r="C1538" t="s">
        <v>22</v>
      </c>
      <c r="D1538" t="s">
        <v>16</v>
      </c>
      <c r="E1538" t="s">
        <v>28</v>
      </c>
      <c r="F1538" t="s">
        <v>61</v>
      </c>
      <c r="G1538" t="s">
        <v>128</v>
      </c>
      <c r="H1538">
        <f t="shared" si="115"/>
        <v>2100</v>
      </c>
      <c r="I1538">
        <v>300</v>
      </c>
      <c r="J1538">
        <v>390</v>
      </c>
      <c r="K1538">
        <v>7</v>
      </c>
      <c r="M1538">
        <v>100</v>
      </c>
      <c r="N1538" t="s">
        <v>25</v>
      </c>
      <c r="O1538">
        <v>2730</v>
      </c>
      <c r="P1538">
        <v>630</v>
      </c>
      <c r="R1538">
        <f t="shared" si="116"/>
        <v>2730</v>
      </c>
      <c r="S1538">
        <f t="shared" si="117"/>
        <v>26</v>
      </c>
      <c r="T1538" t="str">
        <f t="shared" si="118"/>
        <v>Aug</v>
      </c>
      <c r="U1538" t="str">
        <f t="shared" si="119"/>
        <v>2024</v>
      </c>
    </row>
    <row r="1539" spans="1:21" x14ac:dyDescent="0.25">
      <c r="A1539" t="s">
        <v>251</v>
      </c>
      <c r="B1539" t="s">
        <v>90</v>
      </c>
      <c r="C1539" t="s">
        <v>91</v>
      </c>
      <c r="D1539" t="s">
        <v>16</v>
      </c>
      <c r="E1539" t="s">
        <v>28</v>
      </c>
      <c r="F1539" t="s">
        <v>29</v>
      </c>
      <c r="G1539" t="s">
        <v>160</v>
      </c>
      <c r="H1539">
        <f t="shared" ref="H1539:H1602" si="120">I1539*K1539</f>
        <v>750</v>
      </c>
      <c r="I1539">
        <v>150</v>
      </c>
      <c r="J1539">
        <v>195</v>
      </c>
      <c r="K1539">
        <v>5</v>
      </c>
      <c r="M1539">
        <v>43.125</v>
      </c>
      <c r="N1539" t="s">
        <v>25</v>
      </c>
      <c r="O1539">
        <v>862.5</v>
      </c>
      <c r="P1539">
        <v>112.5</v>
      </c>
      <c r="R1539">
        <f t="shared" ref="R1539:R1602" si="121">J1539*K1539</f>
        <v>975</v>
      </c>
      <c r="S1539">
        <f t="shared" ref="S1539:S1602" si="122">DAY(A1539)</f>
        <v>26</v>
      </c>
      <c r="T1539" t="str">
        <f t="shared" ref="T1539:T1602" si="123">TEXT(A1539,"mmm")</f>
        <v>Aug</v>
      </c>
      <c r="U1539" t="str">
        <f t="shared" ref="U1539:U1602" si="124">TEXT(A1539,"yyy")</f>
        <v>2024</v>
      </c>
    </row>
    <row r="1540" spans="1:21" x14ac:dyDescent="0.25">
      <c r="A1540" t="s">
        <v>251</v>
      </c>
      <c r="B1540" t="s">
        <v>104</v>
      </c>
      <c r="C1540" t="s">
        <v>15</v>
      </c>
      <c r="D1540" t="s">
        <v>23</v>
      </c>
      <c r="E1540" t="s">
        <v>28</v>
      </c>
      <c r="F1540" t="s">
        <v>45</v>
      </c>
      <c r="G1540" t="s">
        <v>92</v>
      </c>
      <c r="H1540">
        <f t="shared" si="120"/>
        <v>1500</v>
      </c>
      <c r="I1540">
        <v>250</v>
      </c>
      <c r="J1540">
        <v>325</v>
      </c>
      <c r="K1540">
        <v>6</v>
      </c>
      <c r="M1540">
        <v>100</v>
      </c>
      <c r="N1540" t="s">
        <v>20</v>
      </c>
      <c r="O1540">
        <v>1875</v>
      </c>
      <c r="P1540">
        <v>375</v>
      </c>
      <c r="R1540">
        <f t="shared" si="121"/>
        <v>1950</v>
      </c>
      <c r="S1540">
        <f t="shared" si="122"/>
        <v>26</v>
      </c>
      <c r="T1540" t="str">
        <f t="shared" si="123"/>
        <v>Aug</v>
      </c>
      <c r="U1540" t="str">
        <f t="shared" si="124"/>
        <v>2024</v>
      </c>
    </row>
    <row r="1541" spans="1:21" x14ac:dyDescent="0.25">
      <c r="A1541" t="s">
        <v>251</v>
      </c>
      <c r="B1541" t="s">
        <v>174</v>
      </c>
      <c r="C1541" t="s">
        <v>27</v>
      </c>
      <c r="D1541" t="s">
        <v>23</v>
      </c>
      <c r="E1541" t="s">
        <v>28</v>
      </c>
      <c r="F1541" t="s">
        <v>61</v>
      </c>
      <c r="G1541" t="s">
        <v>103</v>
      </c>
      <c r="H1541">
        <f t="shared" si="120"/>
        <v>700</v>
      </c>
      <c r="I1541">
        <v>100</v>
      </c>
      <c r="J1541">
        <v>130</v>
      </c>
      <c r="K1541">
        <v>7</v>
      </c>
      <c r="M1541">
        <v>91</v>
      </c>
      <c r="N1541" t="s">
        <v>25</v>
      </c>
      <c r="O1541">
        <v>910</v>
      </c>
      <c r="P1541">
        <v>210</v>
      </c>
      <c r="R1541">
        <f t="shared" si="121"/>
        <v>910</v>
      </c>
      <c r="S1541">
        <f t="shared" si="122"/>
        <v>26</v>
      </c>
      <c r="T1541" t="str">
        <f t="shared" si="123"/>
        <v>Aug</v>
      </c>
      <c r="U1541" t="str">
        <f t="shared" si="124"/>
        <v>2024</v>
      </c>
    </row>
    <row r="1542" spans="1:21" x14ac:dyDescent="0.25">
      <c r="A1542" t="s">
        <v>251</v>
      </c>
      <c r="B1542" t="s">
        <v>39</v>
      </c>
      <c r="C1542" t="s">
        <v>27</v>
      </c>
      <c r="D1542" t="s">
        <v>23</v>
      </c>
      <c r="E1542" t="s">
        <v>28</v>
      </c>
      <c r="F1542" t="s">
        <v>18</v>
      </c>
      <c r="G1542" t="s">
        <v>121</v>
      </c>
      <c r="H1542">
        <f t="shared" si="120"/>
        <v>440</v>
      </c>
      <c r="I1542">
        <v>55</v>
      </c>
      <c r="J1542">
        <v>72</v>
      </c>
      <c r="K1542">
        <v>8</v>
      </c>
      <c r="M1542">
        <v>79.2</v>
      </c>
      <c r="N1542" t="s">
        <v>38</v>
      </c>
      <c r="O1542">
        <v>528</v>
      </c>
      <c r="P1542">
        <v>88</v>
      </c>
      <c r="R1542">
        <f t="shared" si="121"/>
        <v>576</v>
      </c>
      <c r="S1542">
        <f t="shared" si="122"/>
        <v>26</v>
      </c>
      <c r="T1542" t="str">
        <f t="shared" si="123"/>
        <v>Aug</v>
      </c>
      <c r="U1542" t="str">
        <f t="shared" si="124"/>
        <v>2024</v>
      </c>
    </row>
    <row r="1543" spans="1:21" x14ac:dyDescent="0.25">
      <c r="A1543" t="s">
        <v>251</v>
      </c>
      <c r="B1543" t="s">
        <v>205</v>
      </c>
      <c r="C1543" t="s">
        <v>15</v>
      </c>
      <c r="D1543" t="s">
        <v>16</v>
      </c>
      <c r="E1543" t="s">
        <v>17</v>
      </c>
      <c r="F1543" t="s">
        <v>18</v>
      </c>
      <c r="G1543" t="s">
        <v>116</v>
      </c>
      <c r="H1543">
        <f t="shared" si="120"/>
        <v>300</v>
      </c>
      <c r="I1543">
        <v>60</v>
      </c>
      <c r="J1543">
        <v>78</v>
      </c>
      <c r="K1543">
        <v>5</v>
      </c>
      <c r="M1543">
        <v>18.75</v>
      </c>
      <c r="N1543" t="s">
        <v>25</v>
      </c>
      <c r="O1543">
        <v>375</v>
      </c>
      <c r="P1543">
        <v>75</v>
      </c>
      <c r="R1543">
        <f t="shared" si="121"/>
        <v>390</v>
      </c>
      <c r="S1543">
        <f t="shared" si="122"/>
        <v>26</v>
      </c>
      <c r="T1543" t="str">
        <f t="shared" si="123"/>
        <v>Aug</v>
      </c>
      <c r="U1543" t="str">
        <f t="shared" si="124"/>
        <v>2024</v>
      </c>
    </row>
    <row r="1544" spans="1:21" x14ac:dyDescent="0.25">
      <c r="A1544" t="s">
        <v>251</v>
      </c>
      <c r="B1544" t="s">
        <v>120</v>
      </c>
      <c r="C1544" t="s">
        <v>91</v>
      </c>
      <c r="D1544" t="s">
        <v>23</v>
      </c>
      <c r="E1544" t="s">
        <v>28</v>
      </c>
      <c r="F1544" t="s">
        <v>18</v>
      </c>
      <c r="G1544" t="s">
        <v>51</v>
      </c>
      <c r="H1544">
        <f t="shared" si="120"/>
        <v>360</v>
      </c>
      <c r="I1544">
        <v>60</v>
      </c>
      <c r="J1544">
        <v>78</v>
      </c>
      <c r="K1544">
        <v>6</v>
      </c>
      <c r="M1544">
        <v>54</v>
      </c>
      <c r="N1544" t="s">
        <v>20</v>
      </c>
      <c r="O1544">
        <v>450</v>
      </c>
      <c r="P1544">
        <v>90</v>
      </c>
      <c r="R1544">
        <f t="shared" si="121"/>
        <v>468</v>
      </c>
      <c r="S1544">
        <f t="shared" si="122"/>
        <v>26</v>
      </c>
      <c r="T1544" t="str">
        <f t="shared" si="123"/>
        <v>Aug</v>
      </c>
      <c r="U1544" t="str">
        <f t="shared" si="124"/>
        <v>2024</v>
      </c>
    </row>
    <row r="1545" spans="1:21" x14ac:dyDescent="0.25">
      <c r="A1545" t="s">
        <v>251</v>
      </c>
      <c r="B1545" t="s">
        <v>47</v>
      </c>
      <c r="C1545" t="s">
        <v>27</v>
      </c>
      <c r="D1545" t="s">
        <v>16</v>
      </c>
      <c r="E1545" t="s">
        <v>28</v>
      </c>
      <c r="F1545" t="s">
        <v>18</v>
      </c>
      <c r="G1545" t="s">
        <v>56</v>
      </c>
      <c r="H1545">
        <f t="shared" si="120"/>
        <v>3850</v>
      </c>
      <c r="I1545">
        <v>550</v>
      </c>
      <c r="J1545">
        <v>715</v>
      </c>
      <c r="K1545">
        <v>7</v>
      </c>
      <c r="M1545">
        <v>100</v>
      </c>
      <c r="N1545" t="s">
        <v>38</v>
      </c>
      <c r="O1545">
        <v>5005</v>
      </c>
      <c r="P1545">
        <v>1155</v>
      </c>
      <c r="R1545">
        <f t="shared" si="121"/>
        <v>5005</v>
      </c>
      <c r="S1545">
        <f t="shared" si="122"/>
        <v>26</v>
      </c>
      <c r="T1545" t="str">
        <f t="shared" si="123"/>
        <v>Aug</v>
      </c>
      <c r="U1545" t="str">
        <f t="shared" si="124"/>
        <v>2024</v>
      </c>
    </row>
    <row r="1546" spans="1:21" x14ac:dyDescent="0.25">
      <c r="A1546" t="s">
        <v>251</v>
      </c>
      <c r="B1546" t="s">
        <v>204</v>
      </c>
      <c r="C1546" t="s">
        <v>42</v>
      </c>
      <c r="D1546" t="s">
        <v>23</v>
      </c>
      <c r="E1546" t="s">
        <v>17</v>
      </c>
      <c r="F1546" t="s">
        <v>61</v>
      </c>
      <c r="G1546" t="s">
        <v>117</v>
      </c>
      <c r="H1546">
        <f t="shared" si="120"/>
        <v>17500</v>
      </c>
      <c r="I1546">
        <v>2500</v>
      </c>
      <c r="J1546">
        <v>3250</v>
      </c>
      <c r="K1546">
        <v>7</v>
      </c>
      <c r="M1546">
        <v>325</v>
      </c>
      <c r="N1546" t="s">
        <v>20</v>
      </c>
      <c r="O1546">
        <v>21000</v>
      </c>
      <c r="P1546">
        <v>3500</v>
      </c>
      <c r="R1546">
        <f t="shared" si="121"/>
        <v>22750</v>
      </c>
      <c r="S1546">
        <f t="shared" si="122"/>
        <v>26</v>
      </c>
      <c r="T1546" t="str">
        <f t="shared" si="123"/>
        <v>Aug</v>
      </c>
      <c r="U1546" t="str">
        <f t="shared" si="124"/>
        <v>2024</v>
      </c>
    </row>
    <row r="1547" spans="1:21" x14ac:dyDescent="0.25">
      <c r="A1547" t="s">
        <v>251</v>
      </c>
      <c r="B1547" t="s">
        <v>162</v>
      </c>
      <c r="C1547" t="s">
        <v>15</v>
      </c>
      <c r="D1547" t="s">
        <v>23</v>
      </c>
      <c r="E1547" t="s">
        <v>17</v>
      </c>
      <c r="F1547" t="s">
        <v>18</v>
      </c>
      <c r="G1547" t="s">
        <v>51</v>
      </c>
      <c r="H1547">
        <f t="shared" si="120"/>
        <v>120</v>
      </c>
      <c r="I1547">
        <v>60</v>
      </c>
      <c r="J1547">
        <v>78</v>
      </c>
      <c r="K1547">
        <v>2</v>
      </c>
      <c r="M1547">
        <v>18.72</v>
      </c>
      <c r="N1547" t="s">
        <v>20</v>
      </c>
      <c r="O1547">
        <v>156</v>
      </c>
      <c r="P1547">
        <v>36</v>
      </c>
      <c r="R1547">
        <f t="shared" si="121"/>
        <v>156</v>
      </c>
      <c r="S1547">
        <f t="shared" si="122"/>
        <v>26</v>
      </c>
      <c r="T1547" t="str">
        <f t="shared" si="123"/>
        <v>Aug</v>
      </c>
      <c r="U1547" t="str">
        <f t="shared" si="124"/>
        <v>2024</v>
      </c>
    </row>
    <row r="1548" spans="1:21" x14ac:dyDescent="0.25">
      <c r="A1548" t="s">
        <v>251</v>
      </c>
      <c r="B1548" t="s">
        <v>36</v>
      </c>
      <c r="C1548" t="s">
        <v>15</v>
      </c>
      <c r="D1548" t="s">
        <v>23</v>
      </c>
      <c r="E1548" t="s">
        <v>17</v>
      </c>
      <c r="F1548" t="s">
        <v>29</v>
      </c>
      <c r="G1548" t="s">
        <v>210</v>
      </c>
      <c r="H1548">
        <f t="shared" si="120"/>
        <v>285</v>
      </c>
      <c r="I1548">
        <v>95</v>
      </c>
      <c r="J1548">
        <v>124</v>
      </c>
      <c r="K1548">
        <v>3</v>
      </c>
      <c r="M1548">
        <v>34.200000000000003</v>
      </c>
      <c r="N1548" t="s">
        <v>25</v>
      </c>
      <c r="O1548">
        <v>342</v>
      </c>
      <c r="P1548">
        <v>57</v>
      </c>
      <c r="R1548">
        <f t="shared" si="121"/>
        <v>372</v>
      </c>
      <c r="S1548">
        <f t="shared" si="122"/>
        <v>26</v>
      </c>
      <c r="T1548" t="str">
        <f t="shared" si="123"/>
        <v>Aug</v>
      </c>
      <c r="U1548" t="str">
        <f t="shared" si="124"/>
        <v>2024</v>
      </c>
    </row>
    <row r="1549" spans="1:21" x14ac:dyDescent="0.25">
      <c r="A1549" t="s">
        <v>251</v>
      </c>
      <c r="B1549" t="s">
        <v>118</v>
      </c>
      <c r="C1549" t="s">
        <v>27</v>
      </c>
      <c r="D1549" t="s">
        <v>16</v>
      </c>
      <c r="E1549" t="s">
        <v>28</v>
      </c>
      <c r="F1549" t="s">
        <v>18</v>
      </c>
      <c r="G1549" t="s">
        <v>116</v>
      </c>
      <c r="H1549">
        <f t="shared" si="120"/>
        <v>300</v>
      </c>
      <c r="I1549">
        <v>60</v>
      </c>
      <c r="J1549">
        <v>78</v>
      </c>
      <c r="K1549">
        <v>5</v>
      </c>
      <c r="M1549">
        <v>37.5</v>
      </c>
      <c r="N1549" t="s">
        <v>38</v>
      </c>
      <c r="O1549">
        <v>375</v>
      </c>
      <c r="P1549">
        <v>75</v>
      </c>
      <c r="R1549">
        <f t="shared" si="121"/>
        <v>390</v>
      </c>
      <c r="S1549">
        <f t="shared" si="122"/>
        <v>26</v>
      </c>
      <c r="T1549" t="str">
        <f t="shared" si="123"/>
        <v>Aug</v>
      </c>
      <c r="U1549" t="str">
        <f t="shared" si="124"/>
        <v>2024</v>
      </c>
    </row>
    <row r="1550" spans="1:21" x14ac:dyDescent="0.25">
      <c r="A1550" t="s">
        <v>251</v>
      </c>
      <c r="B1550" t="s">
        <v>162</v>
      </c>
      <c r="C1550" t="s">
        <v>15</v>
      </c>
      <c r="D1550" t="s">
        <v>23</v>
      </c>
      <c r="E1550" t="s">
        <v>17</v>
      </c>
      <c r="F1550" t="s">
        <v>18</v>
      </c>
      <c r="G1550" t="s">
        <v>100</v>
      </c>
      <c r="H1550">
        <f t="shared" si="120"/>
        <v>280</v>
      </c>
      <c r="I1550">
        <v>40</v>
      </c>
      <c r="J1550">
        <v>52</v>
      </c>
      <c r="K1550">
        <v>7</v>
      </c>
      <c r="M1550">
        <v>54.6</v>
      </c>
      <c r="N1550" t="s">
        <v>38</v>
      </c>
      <c r="O1550">
        <v>364</v>
      </c>
      <c r="P1550">
        <v>84</v>
      </c>
      <c r="R1550">
        <f t="shared" si="121"/>
        <v>364</v>
      </c>
      <c r="S1550">
        <f t="shared" si="122"/>
        <v>26</v>
      </c>
      <c r="T1550" t="str">
        <f t="shared" si="123"/>
        <v>Aug</v>
      </c>
      <c r="U1550" t="str">
        <f t="shared" si="124"/>
        <v>2024</v>
      </c>
    </row>
    <row r="1551" spans="1:21" x14ac:dyDescent="0.25">
      <c r="A1551" t="s">
        <v>251</v>
      </c>
      <c r="B1551" t="s">
        <v>14</v>
      </c>
      <c r="C1551" t="s">
        <v>15</v>
      </c>
      <c r="D1551" t="s">
        <v>23</v>
      </c>
      <c r="E1551" t="s">
        <v>28</v>
      </c>
      <c r="F1551" t="s">
        <v>18</v>
      </c>
      <c r="G1551" t="s">
        <v>116</v>
      </c>
      <c r="H1551">
        <f t="shared" si="120"/>
        <v>240</v>
      </c>
      <c r="I1551">
        <v>60</v>
      </c>
      <c r="J1551">
        <v>78</v>
      </c>
      <c r="K1551">
        <v>4</v>
      </c>
      <c r="M1551">
        <v>28.8</v>
      </c>
      <c r="N1551" t="s">
        <v>25</v>
      </c>
      <c r="O1551">
        <v>288</v>
      </c>
      <c r="P1551">
        <v>48</v>
      </c>
      <c r="R1551">
        <f t="shared" si="121"/>
        <v>312</v>
      </c>
      <c r="S1551">
        <f t="shared" si="122"/>
        <v>26</v>
      </c>
      <c r="T1551" t="str">
        <f t="shared" si="123"/>
        <v>Aug</v>
      </c>
      <c r="U1551" t="str">
        <f t="shared" si="124"/>
        <v>2024</v>
      </c>
    </row>
    <row r="1552" spans="1:21" x14ac:dyDescent="0.25">
      <c r="A1552" t="s">
        <v>251</v>
      </c>
      <c r="B1552" t="s">
        <v>190</v>
      </c>
      <c r="C1552" t="s">
        <v>22</v>
      </c>
      <c r="D1552" t="s">
        <v>16</v>
      </c>
      <c r="E1552" t="s">
        <v>28</v>
      </c>
      <c r="F1552" t="s">
        <v>18</v>
      </c>
      <c r="G1552" t="s">
        <v>51</v>
      </c>
      <c r="H1552">
        <f t="shared" si="120"/>
        <v>240</v>
      </c>
      <c r="I1552">
        <v>60</v>
      </c>
      <c r="J1552">
        <v>78</v>
      </c>
      <c r="K1552">
        <v>4</v>
      </c>
      <c r="M1552">
        <v>30</v>
      </c>
      <c r="N1552" t="s">
        <v>38</v>
      </c>
      <c r="O1552">
        <v>300</v>
      </c>
      <c r="P1552">
        <v>60</v>
      </c>
      <c r="R1552">
        <f t="shared" si="121"/>
        <v>312</v>
      </c>
      <c r="S1552">
        <f t="shared" si="122"/>
        <v>26</v>
      </c>
      <c r="T1552" t="str">
        <f t="shared" si="123"/>
        <v>Aug</v>
      </c>
      <c r="U1552" t="str">
        <f t="shared" si="124"/>
        <v>2024</v>
      </c>
    </row>
    <row r="1553" spans="1:21" x14ac:dyDescent="0.25">
      <c r="A1553" t="s">
        <v>251</v>
      </c>
      <c r="B1553" t="s">
        <v>161</v>
      </c>
      <c r="C1553" t="s">
        <v>53</v>
      </c>
      <c r="D1553" t="s">
        <v>16</v>
      </c>
      <c r="E1553" t="s">
        <v>17</v>
      </c>
      <c r="F1553" t="s">
        <v>18</v>
      </c>
      <c r="G1553" t="s">
        <v>40</v>
      </c>
      <c r="H1553">
        <f t="shared" si="120"/>
        <v>810</v>
      </c>
      <c r="I1553">
        <v>90</v>
      </c>
      <c r="J1553">
        <v>117</v>
      </c>
      <c r="K1553">
        <v>9</v>
      </c>
      <c r="M1553">
        <v>73.709999999999994</v>
      </c>
      <c r="N1553" t="s">
        <v>20</v>
      </c>
      <c r="O1553">
        <v>1053</v>
      </c>
      <c r="P1553">
        <v>243</v>
      </c>
      <c r="R1553">
        <f t="shared" si="121"/>
        <v>1053</v>
      </c>
      <c r="S1553">
        <f t="shared" si="122"/>
        <v>26</v>
      </c>
      <c r="T1553" t="str">
        <f t="shared" si="123"/>
        <v>Aug</v>
      </c>
      <c r="U1553" t="str">
        <f t="shared" si="124"/>
        <v>2024</v>
      </c>
    </row>
    <row r="1554" spans="1:21" x14ac:dyDescent="0.25">
      <c r="A1554" t="s">
        <v>252</v>
      </c>
      <c r="B1554" t="s">
        <v>187</v>
      </c>
      <c r="C1554" t="s">
        <v>53</v>
      </c>
      <c r="D1554" t="s">
        <v>16</v>
      </c>
      <c r="E1554" t="s">
        <v>28</v>
      </c>
      <c r="F1554" t="s">
        <v>18</v>
      </c>
      <c r="G1554" t="s">
        <v>130</v>
      </c>
      <c r="H1554">
        <f t="shared" si="120"/>
        <v>135</v>
      </c>
      <c r="I1554">
        <v>45</v>
      </c>
      <c r="J1554">
        <v>59</v>
      </c>
      <c r="K1554">
        <v>3</v>
      </c>
      <c r="M1554">
        <v>11.8125</v>
      </c>
      <c r="N1554" t="s">
        <v>20</v>
      </c>
      <c r="O1554">
        <v>168.75</v>
      </c>
      <c r="P1554">
        <v>33.75</v>
      </c>
      <c r="R1554">
        <f t="shared" si="121"/>
        <v>177</v>
      </c>
      <c r="S1554">
        <f t="shared" si="122"/>
        <v>27</v>
      </c>
      <c r="T1554" t="str">
        <f t="shared" si="123"/>
        <v>Aug</v>
      </c>
      <c r="U1554" t="str">
        <f t="shared" si="124"/>
        <v>2024</v>
      </c>
    </row>
    <row r="1555" spans="1:21" x14ac:dyDescent="0.25">
      <c r="A1555" t="s">
        <v>252</v>
      </c>
      <c r="B1555" t="s">
        <v>150</v>
      </c>
      <c r="C1555" t="s">
        <v>91</v>
      </c>
      <c r="D1555" t="s">
        <v>16</v>
      </c>
      <c r="E1555" t="s">
        <v>28</v>
      </c>
      <c r="F1555" t="s">
        <v>29</v>
      </c>
      <c r="G1555" t="s">
        <v>169</v>
      </c>
      <c r="H1555">
        <f t="shared" si="120"/>
        <v>150</v>
      </c>
      <c r="I1555">
        <v>25</v>
      </c>
      <c r="J1555">
        <v>33</v>
      </c>
      <c r="K1555">
        <v>6</v>
      </c>
      <c r="M1555">
        <v>9.75</v>
      </c>
      <c r="N1555" t="s">
        <v>25</v>
      </c>
      <c r="O1555">
        <v>195</v>
      </c>
      <c r="P1555">
        <v>45</v>
      </c>
      <c r="R1555">
        <f t="shared" si="121"/>
        <v>198</v>
      </c>
      <c r="S1555">
        <f t="shared" si="122"/>
        <v>27</v>
      </c>
      <c r="T1555" t="str">
        <f t="shared" si="123"/>
        <v>Aug</v>
      </c>
      <c r="U1555" t="str">
        <f t="shared" si="124"/>
        <v>2024</v>
      </c>
    </row>
    <row r="1556" spans="1:21" x14ac:dyDescent="0.25">
      <c r="A1556" t="s">
        <v>252</v>
      </c>
      <c r="B1556" t="s">
        <v>189</v>
      </c>
      <c r="C1556" t="s">
        <v>27</v>
      </c>
      <c r="D1556" t="s">
        <v>23</v>
      </c>
      <c r="E1556" t="s">
        <v>28</v>
      </c>
      <c r="F1556" t="s">
        <v>45</v>
      </c>
      <c r="G1556" t="s">
        <v>67</v>
      </c>
      <c r="H1556">
        <f t="shared" si="120"/>
        <v>28000</v>
      </c>
      <c r="I1556">
        <v>3500</v>
      </c>
      <c r="J1556">
        <v>4550</v>
      </c>
      <c r="K1556">
        <v>8</v>
      </c>
      <c r="M1556">
        <v>455</v>
      </c>
      <c r="N1556" t="s">
        <v>38</v>
      </c>
      <c r="O1556">
        <v>35000</v>
      </c>
      <c r="P1556">
        <v>7000</v>
      </c>
      <c r="R1556">
        <f t="shared" si="121"/>
        <v>36400</v>
      </c>
      <c r="S1556">
        <f t="shared" si="122"/>
        <v>27</v>
      </c>
      <c r="T1556" t="str">
        <f t="shared" si="123"/>
        <v>Aug</v>
      </c>
      <c r="U1556" t="str">
        <f t="shared" si="124"/>
        <v>2024</v>
      </c>
    </row>
    <row r="1557" spans="1:21" x14ac:dyDescent="0.25">
      <c r="A1557" t="s">
        <v>252</v>
      </c>
      <c r="B1557" t="s">
        <v>55</v>
      </c>
      <c r="C1557" t="s">
        <v>15</v>
      </c>
      <c r="D1557" t="s">
        <v>16</v>
      </c>
      <c r="E1557" t="s">
        <v>17</v>
      </c>
      <c r="F1557" t="s">
        <v>45</v>
      </c>
      <c r="G1557" t="s">
        <v>199</v>
      </c>
      <c r="H1557">
        <f t="shared" si="120"/>
        <v>35000</v>
      </c>
      <c r="I1557">
        <v>5000</v>
      </c>
      <c r="J1557">
        <v>6500</v>
      </c>
      <c r="K1557">
        <v>7</v>
      </c>
      <c r="M1557">
        <v>650</v>
      </c>
      <c r="N1557" t="s">
        <v>20</v>
      </c>
      <c r="O1557">
        <v>45500</v>
      </c>
      <c r="P1557">
        <v>10500</v>
      </c>
      <c r="R1557">
        <f t="shared" si="121"/>
        <v>45500</v>
      </c>
      <c r="S1557">
        <f t="shared" si="122"/>
        <v>27</v>
      </c>
      <c r="T1557" t="str">
        <f t="shared" si="123"/>
        <v>Aug</v>
      </c>
      <c r="U1557" t="str">
        <f t="shared" si="124"/>
        <v>2024</v>
      </c>
    </row>
    <row r="1558" spans="1:21" x14ac:dyDescent="0.25">
      <c r="A1558" t="s">
        <v>252</v>
      </c>
      <c r="B1558" t="s">
        <v>190</v>
      </c>
      <c r="C1558" t="s">
        <v>22</v>
      </c>
      <c r="D1558" t="s">
        <v>16</v>
      </c>
      <c r="E1558" t="s">
        <v>17</v>
      </c>
      <c r="F1558" t="s">
        <v>45</v>
      </c>
      <c r="G1558" t="s">
        <v>46</v>
      </c>
      <c r="H1558">
        <f t="shared" si="120"/>
        <v>165000</v>
      </c>
      <c r="I1558">
        <v>55000</v>
      </c>
      <c r="J1558">
        <v>71500</v>
      </c>
      <c r="K1558">
        <v>3</v>
      </c>
      <c r="M1558">
        <v>10725</v>
      </c>
      <c r="N1558" t="s">
        <v>38</v>
      </c>
      <c r="O1558">
        <v>214500</v>
      </c>
      <c r="P1558">
        <v>49500</v>
      </c>
      <c r="R1558">
        <f t="shared" si="121"/>
        <v>214500</v>
      </c>
      <c r="S1558">
        <f t="shared" si="122"/>
        <v>27</v>
      </c>
      <c r="T1558" t="str">
        <f t="shared" si="123"/>
        <v>Aug</v>
      </c>
      <c r="U1558" t="str">
        <f t="shared" si="124"/>
        <v>2024</v>
      </c>
    </row>
    <row r="1559" spans="1:21" x14ac:dyDescent="0.25">
      <c r="A1559" t="s">
        <v>252</v>
      </c>
      <c r="B1559" t="s">
        <v>200</v>
      </c>
      <c r="C1559" t="s">
        <v>27</v>
      </c>
      <c r="D1559" t="s">
        <v>16</v>
      </c>
      <c r="E1559" t="s">
        <v>17</v>
      </c>
      <c r="F1559" t="s">
        <v>45</v>
      </c>
      <c r="G1559" t="s">
        <v>67</v>
      </c>
      <c r="H1559">
        <f t="shared" si="120"/>
        <v>10500</v>
      </c>
      <c r="I1559">
        <v>3500</v>
      </c>
      <c r="J1559">
        <v>4550</v>
      </c>
      <c r="K1559">
        <v>3</v>
      </c>
      <c r="M1559">
        <v>455</v>
      </c>
      <c r="N1559" t="s">
        <v>20</v>
      </c>
      <c r="O1559">
        <v>13650</v>
      </c>
      <c r="P1559">
        <v>3150</v>
      </c>
      <c r="R1559">
        <f t="shared" si="121"/>
        <v>13650</v>
      </c>
      <c r="S1559">
        <f t="shared" si="122"/>
        <v>27</v>
      </c>
      <c r="T1559" t="str">
        <f t="shared" si="123"/>
        <v>Aug</v>
      </c>
      <c r="U1559" t="str">
        <f t="shared" si="124"/>
        <v>2024</v>
      </c>
    </row>
    <row r="1560" spans="1:21" x14ac:dyDescent="0.25">
      <c r="A1560" t="s">
        <v>252</v>
      </c>
      <c r="B1560" t="s">
        <v>136</v>
      </c>
      <c r="C1560" t="s">
        <v>15</v>
      </c>
      <c r="D1560" t="s">
        <v>16</v>
      </c>
      <c r="E1560" t="s">
        <v>17</v>
      </c>
      <c r="F1560" t="s">
        <v>18</v>
      </c>
      <c r="G1560" t="s">
        <v>43</v>
      </c>
      <c r="H1560">
        <f t="shared" si="120"/>
        <v>140</v>
      </c>
      <c r="I1560">
        <v>20</v>
      </c>
      <c r="J1560">
        <v>26</v>
      </c>
      <c r="K1560">
        <v>7</v>
      </c>
      <c r="M1560">
        <v>12.25</v>
      </c>
      <c r="N1560" t="s">
        <v>20</v>
      </c>
      <c r="O1560">
        <v>175</v>
      </c>
      <c r="P1560">
        <v>35</v>
      </c>
      <c r="R1560">
        <f t="shared" si="121"/>
        <v>182</v>
      </c>
      <c r="S1560">
        <f t="shared" si="122"/>
        <v>27</v>
      </c>
      <c r="T1560" t="str">
        <f t="shared" si="123"/>
        <v>Aug</v>
      </c>
      <c r="U1560" t="str">
        <f t="shared" si="124"/>
        <v>2024</v>
      </c>
    </row>
    <row r="1561" spans="1:21" x14ac:dyDescent="0.25">
      <c r="A1561" t="s">
        <v>252</v>
      </c>
      <c r="B1561" t="s">
        <v>134</v>
      </c>
      <c r="C1561" t="s">
        <v>66</v>
      </c>
      <c r="D1561" t="s">
        <v>16</v>
      </c>
      <c r="E1561" t="s">
        <v>17</v>
      </c>
      <c r="F1561" t="s">
        <v>45</v>
      </c>
      <c r="G1561" t="s">
        <v>46</v>
      </c>
      <c r="H1561">
        <f t="shared" si="120"/>
        <v>55000</v>
      </c>
      <c r="I1561">
        <v>55000</v>
      </c>
      <c r="J1561">
        <v>71500</v>
      </c>
      <c r="K1561">
        <v>1</v>
      </c>
      <c r="M1561">
        <v>3575</v>
      </c>
      <c r="N1561" t="s">
        <v>25</v>
      </c>
      <c r="O1561">
        <v>71500</v>
      </c>
      <c r="P1561">
        <v>16500</v>
      </c>
      <c r="R1561">
        <f t="shared" si="121"/>
        <v>71500</v>
      </c>
      <c r="S1561">
        <f t="shared" si="122"/>
        <v>27</v>
      </c>
      <c r="T1561" t="str">
        <f t="shared" si="123"/>
        <v>Aug</v>
      </c>
      <c r="U1561" t="str">
        <f t="shared" si="124"/>
        <v>2024</v>
      </c>
    </row>
    <row r="1562" spans="1:21" x14ac:dyDescent="0.25">
      <c r="A1562" t="s">
        <v>252</v>
      </c>
      <c r="B1562" t="s">
        <v>162</v>
      </c>
      <c r="C1562" t="s">
        <v>15</v>
      </c>
      <c r="D1562" t="s">
        <v>23</v>
      </c>
      <c r="E1562" t="s">
        <v>17</v>
      </c>
      <c r="F1562" t="s">
        <v>18</v>
      </c>
      <c r="G1562" t="s">
        <v>113</v>
      </c>
      <c r="H1562">
        <f t="shared" si="120"/>
        <v>140</v>
      </c>
      <c r="I1562">
        <v>20</v>
      </c>
      <c r="J1562">
        <v>26</v>
      </c>
      <c r="K1562">
        <v>7</v>
      </c>
      <c r="M1562">
        <v>27.3</v>
      </c>
      <c r="N1562" t="s">
        <v>38</v>
      </c>
      <c r="O1562">
        <v>182</v>
      </c>
      <c r="P1562">
        <v>42</v>
      </c>
      <c r="R1562">
        <f t="shared" si="121"/>
        <v>182</v>
      </c>
      <c r="S1562">
        <f t="shared" si="122"/>
        <v>27</v>
      </c>
      <c r="T1562" t="str">
        <f t="shared" si="123"/>
        <v>Aug</v>
      </c>
      <c r="U1562" t="str">
        <f t="shared" si="124"/>
        <v>2024</v>
      </c>
    </row>
    <row r="1563" spans="1:21" x14ac:dyDescent="0.25">
      <c r="A1563" t="s">
        <v>252</v>
      </c>
      <c r="B1563" t="s">
        <v>220</v>
      </c>
      <c r="C1563" t="s">
        <v>27</v>
      </c>
      <c r="D1563" t="s">
        <v>16</v>
      </c>
      <c r="E1563" t="s">
        <v>17</v>
      </c>
      <c r="F1563" t="s">
        <v>45</v>
      </c>
      <c r="G1563" t="s">
        <v>46</v>
      </c>
      <c r="H1563">
        <f t="shared" si="120"/>
        <v>275000</v>
      </c>
      <c r="I1563">
        <v>55000</v>
      </c>
      <c r="J1563">
        <v>71500</v>
      </c>
      <c r="K1563">
        <v>5</v>
      </c>
      <c r="M1563">
        <v>10725</v>
      </c>
      <c r="N1563" t="s">
        <v>25</v>
      </c>
      <c r="O1563">
        <v>343750</v>
      </c>
      <c r="P1563">
        <v>68750</v>
      </c>
      <c r="R1563">
        <f t="shared" si="121"/>
        <v>357500</v>
      </c>
      <c r="S1563">
        <f t="shared" si="122"/>
        <v>27</v>
      </c>
      <c r="T1563" t="str">
        <f t="shared" si="123"/>
        <v>Aug</v>
      </c>
      <c r="U1563" t="str">
        <f t="shared" si="124"/>
        <v>2024</v>
      </c>
    </row>
    <row r="1564" spans="1:21" x14ac:dyDescent="0.25">
      <c r="A1564" t="s">
        <v>252</v>
      </c>
      <c r="B1564" t="s">
        <v>98</v>
      </c>
      <c r="C1564" t="s">
        <v>66</v>
      </c>
      <c r="D1564" t="s">
        <v>23</v>
      </c>
      <c r="E1564" t="s">
        <v>17</v>
      </c>
      <c r="F1564" t="s">
        <v>45</v>
      </c>
      <c r="G1564" t="s">
        <v>92</v>
      </c>
      <c r="H1564">
        <f t="shared" si="120"/>
        <v>1750</v>
      </c>
      <c r="I1564">
        <v>250</v>
      </c>
      <c r="J1564">
        <v>325</v>
      </c>
      <c r="K1564">
        <v>7</v>
      </c>
      <c r="M1564">
        <v>100</v>
      </c>
      <c r="N1564" t="s">
        <v>20</v>
      </c>
      <c r="O1564">
        <v>2275</v>
      </c>
      <c r="P1564">
        <v>525</v>
      </c>
      <c r="R1564">
        <f t="shared" si="121"/>
        <v>2275</v>
      </c>
      <c r="S1564">
        <f t="shared" si="122"/>
        <v>27</v>
      </c>
      <c r="T1564" t="str">
        <f t="shared" si="123"/>
        <v>Aug</v>
      </c>
      <c r="U1564" t="str">
        <f t="shared" si="124"/>
        <v>2024</v>
      </c>
    </row>
    <row r="1565" spans="1:21" x14ac:dyDescent="0.25">
      <c r="A1565" t="s">
        <v>252</v>
      </c>
      <c r="B1565" t="s">
        <v>216</v>
      </c>
      <c r="C1565" t="s">
        <v>27</v>
      </c>
      <c r="D1565" t="s">
        <v>16</v>
      </c>
      <c r="E1565" t="s">
        <v>28</v>
      </c>
      <c r="F1565" t="s">
        <v>61</v>
      </c>
      <c r="G1565" t="s">
        <v>68</v>
      </c>
      <c r="H1565">
        <f t="shared" si="120"/>
        <v>9000</v>
      </c>
      <c r="I1565">
        <v>1800</v>
      </c>
      <c r="J1565">
        <v>2340</v>
      </c>
      <c r="K1565">
        <v>5</v>
      </c>
      <c r="M1565">
        <v>234</v>
      </c>
      <c r="N1565" t="s">
        <v>20</v>
      </c>
      <c r="O1565">
        <v>10800</v>
      </c>
      <c r="P1565">
        <v>1800</v>
      </c>
      <c r="R1565">
        <f t="shared" si="121"/>
        <v>11700</v>
      </c>
      <c r="S1565">
        <f t="shared" si="122"/>
        <v>27</v>
      </c>
      <c r="T1565" t="str">
        <f t="shared" si="123"/>
        <v>Aug</v>
      </c>
      <c r="U1565" t="str">
        <f t="shared" si="124"/>
        <v>2024</v>
      </c>
    </row>
    <row r="1566" spans="1:21" x14ac:dyDescent="0.25">
      <c r="A1566" t="s">
        <v>252</v>
      </c>
      <c r="B1566" t="s">
        <v>105</v>
      </c>
      <c r="C1566" t="s">
        <v>91</v>
      </c>
      <c r="D1566" t="s">
        <v>23</v>
      </c>
      <c r="E1566" t="s">
        <v>28</v>
      </c>
      <c r="F1566" t="s">
        <v>61</v>
      </c>
      <c r="G1566" t="s">
        <v>117</v>
      </c>
      <c r="H1566">
        <f t="shared" si="120"/>
        <v>10000</v>
      </c>
      <c r="I1566">
        <v>2500</v>
      </c>
      <c r="J1566">
        <v>3250</v>
      </c>
      <c r="K1566">
        <v>4</v>
      </c>
      <c r="M1566">
        <v>325</v>
      </c>
      <c r="N1566" t="s">
        <v>20</v>
      </c>
      <c r="O1566">
        <v>11500</v>
      </c>
      <c r="P1566">
        <v>1500</v>
      </c>
      <c r="R1566">
        <f t="shared" si="121"/>
        <v>13000</v>
      </c>
      <c r="S1566">
        <f t="shared" si="122"/>
        <v>27</v>
      </c>
      <c r="T1566" t="str">
        <f t="shared" si="123"/>
        <v>Aug</v>
      </c>
      <c r="U1566" t="str">
        <f t="shared" si="124"/>
        <v>2024</v>
      </c>
    </row>
    <row r="1567" spans="1:21" x14ac:dyDescent="0.25">
      <c r="A1567" t="s">
        <v>252</v>
      </c>
      <c r="B1567" t="s">
        <v>187</v>
      </c>
      <c r="C1567" t="s">
        <v>53</v>
      </c>
      <c r="D1567" t="s">
        <v>16</v>
      </c>
      <c r="E1567" t="s">
        <v>28</v>
      </c>
      <c r="F1567" t="s">
        <v>61</v>
      </c>
      <c r="G1567" t="s">
        <v>62</v>
      </c>
      <c r="H1567">
        <f t="shared" si="120"/>
        <v>9000</v>
      </c>
      <c r="I1567">
        <v>900</v>
      </c>
      <c r="J1567">
        <v>1170</v>
      </c>
      <c r="K1567">
        <v>10</v>
      </c>
      <c r="M1567">
        <v>117</v>
      </c>
      <c r="N1567" t="s">
        <v>20</v>
      </c>
      <c r="O1567">
        <v>11700</v>
      </c>
      <c r="P1567">
        <v>2700</v>
      </c>
      <c r="R1567">
        <f t="shared" si="121"/>
        <v>11700</v>
      </c>
      <c r="S1567">
        <f t="shared" si="122"/>
        <v>27</v>
      </c>
      <c r="T1567" t="str">
        <f t="shared" si="123"/>
        <v>Aug</v>
      </c>
      <c r="U1567" t="str">
        <f t="shared" si="124"/>
        <v>2024</v>
      </c>
    </row>
    <row r="1568" spans="1:21" x14ac:dyDescent="0.25">
      <c r="A1568" t="s">
        <v>252</v>
      </c>
      <c r="B1568" t="s">
        <v>107</v>
      </c>
      <c r="C1568" t="s">
        <v>27</v>
      </c>
      <c r="D1568" t="s">
        <v>16</v>
      </c>
      <c r="E1568" t="s">
        <v>17</v>
      </c>
      <c r="F1568" t="s">
        <v>18</v>
      </c>
      <c r="G1568" t="s">
        <v>56</v>
      </c>
      <c r="H1568">
        <f t="shared" si="120"/>
        <v>3300</v>
      </c>
      <c r="I1568">
        <v>550</v>
      </c>
      <c r="J1568">
        <v>715</v>
      </c>
      <c r="K1568">
        <v>6</v>
      </c>
      <c r="M1568">
        <v>100</v>
      </c>
      <c r="N1568" t="s">
        <v>38</v>
      </c>
      <c r="O1568">
        <v>4290</v>
      </c>
      <c r="P1568">
        <v>990</v>
      </c>
      <c r="R1568">
        <f t="shared" si="121"/>
        <v>4290</v>
      </c>
      <c r="S1568">
        <f t="shared" si="122"/>
        <v>27</v>
      </c>
      <c r="T1568" t="str">
        <f t="shared" si="123"/>
        <v>Aug</v>
      </c>
      <c r="U1568" t="str">
        <f t="shared" si="124"/>
        <v>2024</v>
      </c>
    </row>
    <row r="1569" spans="1:21" x14ac:dyDescent="0.25">
      <c r="A1569" t="s">
        <v>252</v>
      </c>
      <c r="B1569" t="s">
        <v>145</v>
      </c>
      <c r="C1569" t="s">
        <v>27</v>
      </c>
      <c r="D1569" t="s">
        <v>16</v>
      </c>
      <c r="E1569" t="s">
        <v>17</v>
      </c>
      <c r="F1569" t="s">
        <v>18</v>
      </c>
      <c r="G1569" t="s">
        <v>56</v>
      </c>
      <c r="H1569">
        <f t="shared" si="120"/>
        <v>3850</v>
      </c>
      <c r="I1569">
        <v>550</v>
      </c>
      <c r="J1569">
        <v>715</v>
      </c>
      <c r="K1569">
        <v>7</v>
      </c>
      <c r="M1569">
        <v>100</v>
      </c>
      <c r="N1569" t="s">
        <v>38</v>
      </c>
      <c r="O1569">
        <v>5005</v>
      </c>
      <c r="P1569">
        <v>1155</v>
      </c>
      <c r="R1569">
        <f t="shared" si="121"/>
        <v>5005</v>
      </c>
      <c r="S1569">
        <f t="shared" si="122"/>
        <v>27</v>
      </c>
      <c r="T1569" t="str">
        <f t="shared" si="123"/>
        <v>Aug</v>
      </c>
      <c r="U1569" t="str">
        <f t="shared" si="124"/>
        <v>2024</v>
      </c>
    </row>
    <row r="1570" spans="1:21" x14ac:dyDescent="0.25">
      <c r="A1570" t="s">
        <v>252</v>
      </c>
      <c r="B1570" t="s">
        <v>123</v>
      </c>
      <c r="C1570" t="s">
        <v>15</v>
      </c>
      <c r="D1570" t="s">
        <v>16</v>
      </c>
      <c r="E1570" t="s">
        <v>28</v>
      </c>
      <c r="F1570" t="s">
        <v>18</v>
      </c>
      <c r="G1570" t="s">
        <v>151</v>
      </c>
      <c r="H1570">
        <f t="shared" si="120"/>
        <v>28</v>
      </c>
      <c r="I1570">
        <v>7</v>
      </c>
      <c r="J1570">
        <v>9</v>
      </c>
      <c r="K1570">
        <v>4</v>
      </c>
      <c r="M1570">
        <v>2.548</v>
      </c>
      <c r="N1570" t="s">
        <v>20</v>
      </c>
      <c r="O1570">
        <v>36.4</v>
      </c>
      <c r="P1570">
        <v>8.4</v>
      </c>
      <c r="R1570">
        <f t="shared" si="121"/>
        <v>36</v>
      </c>
      <c r="S1570">
        <f t="shared" si="122"/>
        <v>27</v>
      </c>
      <c r="T1570" t="str">
        <f t="shared" si="123"/>
        <v>Aug</v>
      </c>
      <c r="U1570" t="str">
        <f t="shared" si="124"/>
        <v>2024</v>
      </c>
    </row>
    <row r="1571" spans="1:21" x14ac:dyDescent="0.25">
      <c r="A1571" t="s">
        <v>252</v>
      </c>
      <c r="B1571" t="s">
        <v>174</v>
      </c>
      <c r="C1571" t="s">
        <v>27</v>
      </c>
      <c r="D1571" t="s">
        <v>23</v>
      </c>
      <c r="E1571" t="s">
        <v>17</v>
      </c>
      <c r="F1571" t="s">
        <v>80</v>
      </c>
      <c r="G1571" t="s">
        <v>143</v>
      </c>
      <c r="H1571">
        <f t="shared" si="120"/>
        <v>12</v>
      </c>
      <c r="I1571">
        <v>3</v>
      </c>
      <c r="J1571">
        <v>4</v>
      </c>
      <c r="K1571">
        <v>4</v>
      </c>
      <c r="M1571">
        <v>1.8720000000000001</v>
      </c>
      <c r="N1571" t="s">
        <v>20</v>
      </c>
      <c r="O1571">
        <v>15.6</v>
      </c>
      <c r="P1571">
        <v>3.6</v>
      </c>
      <c r="R1571">
        <f t="shared" si="121"/>
        <v>16</v>
      </c>
      <c r="S1571">
        <f t="shared" si="122"/>
        <v>27</v>
      </c>
      <c r="T1571" t="str">
        <f t="shared" si="123"/>
        <v>Aug</v>
      </c>
      <c r="U1571" t="str">
        <f t="shared" si="124"/>
        <v>2024</v>
      </c>
    </row>
    <row r="1572" spans="1:21" x14ac:dyDescent="0.25">
      <c r="A1572" t="s">
        <v>253</v>
      </c>
      <c r="B1572" t="s">
        <v>146</v>
      </c>
      <c r="C1572" t="s">
        <v>27</v>
      </c>
      <c r="D1572" t="s">
        <v>16</v>
      </c>
      <c r="E1572" t="s">
        <v>17</v>
      </c>
      <c r="F1572" t="s">
        <v>45</v>
      </c>
      <c r="G1572" t="s">
        <v>71</v>
      </c>
      <c r="H1572">
        <f t="shared" si="120"/>
        <v>4400</v>
      </c>
      <c r="I1572">
        <v>2200</v>
      </c>
      <c r="J1572">
        <v>2860</v>
      </c>
      <c r="K1572">
        <v>2</v>
      </c>
      <c r="M1572">
        <v>286</v>
      </c>
      <c r="N1572" t="s">
        <v>38</v>
      </c>
      <c r="O1572">
        <v>5500</v>
      </c>
      <c r="P1572">
        <v>1100</v>
      </c>
      <c r="R1572">
        <f t="shared" si="121"/>
        <v>5720</v>
      </c>
      <c r="S1572">
        <f t="shared" si="122"/>
        <v>28</v>
      </c>
      <c r="T1572" t="str">
        <f t="shared" si="123"/>
        <v>Aug</v>
      </c>
      <c r="U1572" t="str">
        <f t="shared" si="124"/>
        <v>2024</v>
      </c>
    </row>
    <row r="1573" spans="1:21" x14ac:dyDescent="0.25">
      <c r="A1573" t="s">
        <v>253</v>
      </c>
      <c r="B1573" t="s">
        <v>97</v>
      </c>
      <c r="C1573" t="s">
        <v>27</v>
      </c>
      <c r="D1573" t="s">
        <v>16</v>
      </c>
      <c r="E1573" t="s">
        <v>17</v>
      </c>
      <c r="F1573" t="s">
        <v>18</v>
      </c>
      <c r="G1573" t="s">
        <v>32</v>
      </c>
      <c r="H1573">
        <f t="shared" si="120"/>
        <v>1000</v>
      </c>
      <c r="I1573">
        <v>100</v>
      </c>
      <c r="J1573">
        <v>130</v>
      </c>
      <c r="K1573">
        <v>10</v>
      </c>
      <c r="M1573">
        <v>65</v>
      </c>
      <c r="N1573" t="s">
        <v>25</v>
      </c>
      <c r="O1573">
        <v>1300</v>
      </c>
      <c r="P1573">
        <v>300</v>
      </c>
      <c r="R1573">
        <f t="shared" si="121"/>
        <v>1300</v>
      </c>
      <c r="S1573">
        <f t="shared" si="122"/>
        <v>28</v>
      </c>
      <c r="T1573" t="str">
        <f t="shared" si="123"/>
        <v>Aug</v>
      </c>
      <c r="U1573" t="str">
        <f t="shared" si="124"/>
        <v>2024</v>
      </c>
    </row>
    <row r="1574" spans="1:21" x14ac:dyDescent="0.25">
      <c r="A1574" t="s">
        <v>253</v>
      </c>
      <c r="B1574" t="s">
        <v>105</v>
      </c>
      <c r="C1574" t="s">
        <v>91</v>
      </c>
      <c r="D1574" t="s">
        <v>16</v>
      </c>
      <c r="E1574" t="s">
        <v>28</v>
      </c>
      <c r="F1574" t="s">
        <v>61</v>
      </c>
      <c r="G1574" t="s">
        <v>110</v>
      </c>
      <c r="H1574">
        <f t="shared" si="120"/>
        <v>4800</v>
      </c>
      <c r="I1574">
        <v>800</v>
      </c>
      <c r="J1574">
        <v>1040</v>
      </c>
      <c r="K1574">
        <v>6</v>
      </c>
      <c r="M1574">
        <v>104</v>
      </c>
      <c r="N1574" t="s">
        <v>25</v>
      </c>
      <c r="O1574">
        <v>6240</v>
      </c>
      <c r="P1574">
        <v>1440</v>
      </c>
      <c r="R1574">
        <f t="shared" si="121"/>
        <v>6240</v>
      </c>
      <c r="S1574">
        <f t="shared" si="122"/>
        <v>28</v>
      </c>
      <c r="T1574" t="str">
        <f t="shared" si="123"/>
        <v>Aug</v>
      </c>
      <c r="U1574" t="str">
        <f t="shared" si="124"/>
        <v>2024</v>
      </c>
    </row>
    <row r="1575" spans="1:21" x14ac:dyDescent="0.25">
      <c r="A1575" t="s">
        <v>253</v>
      </c>
      <c r="B1575" t="s">
        <v>191</v>
      </c>
      <c r="C1575" t="s">
        <v>27</v>
      </c>
      <c r="D1575" t="s">
        <v>16</v>
      </c>
      <c r="E1575" t="s">
        <v>28</v>
      </c>
      <c r="F1575" t="s">
        <v>61</v>
      </c>
      <c r="G1575" t="s">
        <v>62</v>
      </c>
      <c r="H1575">
        <f t="shared" si="120"/>
        <v>3600</v>
      </c>
      <c r="I1575">
        <v>900</v>
      </c>
      <c r="J1575">
        <v>1170</v>
      </c>
      <c r="K1575">
        <v>4</v>
      </c>
      <c r="M1575">
        <v>117</v>
      </c>
      <c r="N1575" t="s">
        <v>25</v>
      </c>
      <c r="O1575">
        <v>4320</v>
      </c>
      <c r="P1575">
        <v>720</v>
      </c>
      <c r="R1575">
        <f t="shared" si="121"/>
        <v>4680</v>
      </c>
      <c r="S1575">
        <f t="shared" si="122"/>
        <v>28</v>
      </c>
      <c r="T1575" t="str">
        <f t="shared" si="123"/>
        <v>Aug</v>
      </c>
      <c r="U1575" t="str">
        <f t="shared" si="124"/>
        <v>2024</v>
      </c>
    </row>
    <row r="1576" spans="1:21" x14ac:dyDescent="0.25">
      <c r="A1576" t="s">
        <v>253</v>
      </c>
      <c r="B1576" t="s">
        <v>208</v>
      </c>
      <c r="C1576" t="s">
        <v>27</v>
      </c>
      <c r="D1576" t="s">
        <v>16</v>
      </c>
      <c r="E1576" t="s">
        <v>28</v>
      </c>
      <c r="F1576" t="s">
        <v>29</v>
      </c>
      <c r="G1576" t="s">
        <v>30</v>
      </c>
      <c r="H1576">
        <f t="shared" si="120"/>
        <v>1080</v>
      </c>
      <c r="I1576">
        <v>180</v>
      </c>
      <c r="J1576">
        <v>234</v>
      </c>
      <c r="K1576">
        <v>6</v>
      </c>
      <c r="M1576">
        <v>94.5</v>
      </c>
      <c r="N1576" t="s">
        <v>20</v>
      </c>
      <c r="O1576">
        <v>1350</v>
      </c>
      <c r="P1576">
        <v>270</v>
      </c>
      <c r="R1576">
        <f t="shared" si="121"/>
        <v>1404</v>
      </c>
      <c r="S1576">
        <f t="shared" si="122"/>
        <v>28</v>
      </c>
      <c r="T1576" t="str">
        <f t="shared" si="123"/>
        <v>Aug</v>
      </c>
      <c r="U1576" t="str">
        <f t="shared" si="124"/>
        <v>2024</v>
      </c>
    </row>
    <row r="1577" spans="1:21" x14ac:dyDescent="0.25">
      <c r="A1577" t="s">
        <v>253</v>
      </c>
      <c r="B1577" t="s">
        <v>14</v>
      </c>
      <c r="C1577" t="s">
        <v>15</v>
      </c>
      <c r="D1577" t="s">
        <v>16</v>
      </c>
      <c r="E1577" t="s">
        <v>17</v>
      </c>
      <c r="F1577" t="s">
        <v>29</v>
      </c>
      <c r="G1577" t="s">
        <v>138</v>
      </c>
      <c r="H1577">
        <f t="shared" si="120"/>
        <v>150</v>
      </c>
      <c r="I1577">
        <v>50</v>
      </c>
      <c r="J1577">
        <v>65</v>
      </c>
      <c r="K1577">
        <v>3</v>
      </c>
      <c r="M1577">
        <v>19.5</v>
      </c>
      <c r="N1577" t="s">
        <v>38</v>
      </c>
      <c r="O1577">
        <v>195</v>
      </c>
      <c r="P1577">
        <v>45</v>
      </c>
      <c r="R1577">
        <f t="shared" si="121"/>
        <v>195</v>
      </c>
      <c r="S1577">
        <f t="shared" si="122"/>
        <v>28</v>
      </c>
      <c r="T1577" t="str">
        <f t="shared" si="123"/>
        <v>Aug</v>
      </c>
      <c r="U1577" t="str">
        <f t="shared" si="124"/>
        <v>2024</v>
      </c>
    </row>
    <row r="1578" spans="1:21" x14ac:dyDescent="0.25">
      <c r="A1578" t="s">
        <v>253</v>
      </c>
      <c r="B1578" t="s">
        <v>90</v>
      </c>
      <c r="C1578" t="s">
        <v>91</v>
      </c>
      <c r="D1578" t="s">
        <v>16</v>
      </c>
      <c r="E1578" t="s">
        <v>17</v>
      </c>
      <c r="F1578" t="s">
        <v>18</v>
      </c>
      <c r="G1578" t="s">
        <v>51</v>
      </c>
      <c r="H1578">
        <f t="shared" si="120"/>
        <v>60</v>
      </c>
      <c r="I1578">
        <v>60</v>
      </c>
      <c r="J1578">
        <v>78</v>
      </c>
      <c r="K1578">
        <v>1</v>
      </c>
      <c r="M1578">
        <v>5.04</v>
      </c>
      <c r="N1578" t="s">
        <v>20</v>
      </c>
      <c r="O1578">
        <v>72</v>
      </c>
      <c r="P1578">
        <v>12</v>
      </c>
      <c r="R1578">
        <f t="shared" si="121"/>
        <v>78</v>
      </c>
      <c r="S1578">
        <f t="shared" si="122"/>
        <v>28</v>
      </c>
      <c r="T1578" t="str">
        <f t="shared" si="123"/>
        <v>Aug</v>
      </c>
      <c r="U1578" t="str">
        <f t="shared" si="124"/>
        <v>2024</v>
      </c>
    </row>
    <row r="1579" spans="1:21" x14ac:dyDescent="0.25">
      <c r="A1579" t="s">
        <v>253</v>
      </c>
      <c r="B1579" t="s">
        <v>39</v>
      </c>
      <c r="C1579" t="s">
        <v>27</v>
      </c>
      <c r="D1579" t="s">
        <v>16</v>
      </c>
      <c r="E1579" t="s">
        <v>17</v>
      </c>
      <c r="F1579" t="s">
        <v>48</v>
      </c>
      <c r="G1579" t="s">
        <v>147</v>
      </c>
      <c r="H1579">
        <f t="shared" si="120"/>
        <v>450</v>
      </c>
      <c r="I1579">
        <v>90</v>
      </c>
      <c r="J1579">
        <v>117</v>
      </c>
      <c r="K1579">
        <v>5</v>
      </c>
      <c r="M1579">
        <v>29.25</v>
      </c>
      <c r="N1579" t="s">
        <v>25</v>
      </c>
      <c r="O1579">
        <v>585</v>
      </c>
      <c r="P1579">
        <v>135</v>
      </c>
      <c r="R1579">
        <f t="shared" si="121"/>
        <v>585</v>
      </c>
      <c r="S1579">
        <f t="shared" si="122"/>
        <v>28</v>
      </c>
      <c r="T1579" t="str">
        <f t="shared" si="123"/>
        <v>Aug</v>
      </c>
      <c r="U1579" t="str">
        <f t="shared" si="124"/>
        <v>2024</v>
      </c>
    </row>
    <row r="1580" spans="1:21" x14ac:dyDescent="0.25">
      <c r="A1580" t="s">
        <v>253</v>
      </c>
      <c r="B1580" t="s">
        <v>150</v>
      </c>
      <c r="C1580" t="s">
        <v>91</v>
      </c>
      <c r="D1580" t="s">
        <v>23</v>
      </c>
      <c r="E1580" t="s">
        <v>17</v>
      </c>
      <c r="F1580" t="s">
        <v>48</v>
      </c>
      <c r="G1580" t="s">
        <v>85</v>
      </c>
      <c r="H1580">
        <f t="shared" si="120"/>
        <v>2700</v>
      </c>
      <c r="I1580">
        <v>450</v>
      </c>
      <c r="J1580">
        <v>585</v>
      </c>
      <c r="K1580">
        <v>6</v>
      </c>
      <c r="M1580">
        <v>100</v>
      </c>
      <c r="N1580" t="s">
        <v>25</v>
      </c>
      <c r="O1580">
        <v>3510</v>
      </c>
      <c r="P1580">
        <v>810</v>
      </c>
      <c r="R1580">
        <f t="shared" si="121"/>
        <v>3510</v>
      </c>
      <c r="S1580">
        <f t="shared" si="122"/>
        <v>28</v>
      </c>
      <c r="T1580" t="str">
        <f t="shared" si="123"/>
        <v>Aug</v>
      </c>
      <c r="U1580" t="str">
        <f t="shared" si="124"/>
        <v>2024</v>
      </c>
    </row>
    <row r="1581" spans="1:21" x14ac:dyDescent="0.25">
      <c r="A1581" t="s">
        <v>253</v>
      </c>
      <c r="B1581" t="s">
        <v>208</v>
      </c>
      <c r="C1581" t="s">
        <v>27</v>
      </c>
      <c r="D1581" t="s">
        <v>16</v>
      </c>
      <c r="E1581" t="s">
        <v>17</v>
      </c>
      <c r="F1581" t="s">
        <v>18</v>
      </c>
      <c r="G1581" t="s">
        <v>51</v>
      </c>
      <c r="H1581">
        <f t="shared" si="120"/>
        <v>240</v>
      </c>
      <c r="I1581">
        <v>60</v>
      </c>
      <c r="J1581">
        <v>78</v>
      </c>
      <c r="K1581">
        <v>4</v>
      </c>
      <c r="M1581">
        <v>20.16</v>
      </c>
      <c r="N1581" t="s">
        <v>20</v>
      </c>
      <c r="O1581">
        <v>288</v>
      </c>
      <c r="P1581">
        <v>48</v>
      </c>
      <c r="R1581">
        <f t="shared" si="121"/>
        <v>312</v>
      </c>
      <c r="S1581">
        <f t="shared" si="122"/>
        <v>28</v>
      </c>
      <c r="T1581" t="str">
        <f t="shared" si="123"/>
        <v>Aug</v>
      </c>
      <c r="U1581" t="str">
        <f t="shared" si="124"/>
        <v>2024</v>
      </c>
    </row>
    <row r="1582" spans="1:21" x14ac:dyDescent="0.25">
      <c r="A1582" t="s">
        <v>253</v>
      </c>
      <c r="B1582" t="s">
        <v>204</v>
      </c>
      <c r="C1582" t="s">
        <v>42</v>
      </c>
      <c r="D1582" t="s">
        <v>23</v>
      </c>
      <c r="E1582" t="s">
        <v>17</v>
      </c>
      <c r="F1582" t="s">
        <v>80</v>
      </c>
      <c r="G1582" t="s">
        <v>201</v>
      </c>
      <c r="H1582">
        <f t="shared" si="120"/>
        <v>180</v>
      </c>
      <c r="I1582">
        <v>30</v>
      </c>
      <c r="J1582">
        <v>39</v>
      </c>
      <c r="K1582">
        <v>6</v>
      </c>
      <c r="M1582">
        <v>35.1</v>
      </c>
      <c r="N1582" t="s">
        <v>38</v>
      </c>
      <c r="O1582">
        <v>234</v>
      </c>
      <c r="P1582">
        <v>54</v>
      </c>
      <c r="R1582">
        <f t="shared" si="121"/>
        <v>234</v>
      </c>
      <c r="S1582">
        <f t="shared" si="122"/>
        <v>28</v>
      </c>
      <c r="T1582" t="str">
        <f t="shared" si="123"/>
        <v>Aug</v>
      </c>
      <c r="U1582" t="str">
        <f t="shared" si="124"/>
        <v>2024</v>
      </c>
    </row>
    <row r="1583" spans="1:21" x14ac:dyDescent="0.25">
      <c r="A1583" t="s">
        <v>253</v>
      </c>
      <c r="B1583" t="s">
        <v>205</v>
      </c>
      <c r="C1583" t="s">
        <v>15</v>
      </c>
      <c r="D1583" t="s">
        <v>16</v>
      </c>
      <c r="E1583" t="s">
        <v>28</v>
      </c>
      <c r="F1583" t="s">
        <v>18</v>
      </c>
      <c r="G1583" t="s">
        <v>100</v>
      </c>
      <c r="H1583">
        <f t="shared" si="120"/>
        <v>360</v>
      </c>
      <c r="I1583">
        <v>40</v>
      </c>
      <c r="J1583">
        <v>52</v>
      </c>
      <c r="K1583">
        <v>9</v>
      </c>
      <c r="M1583">
        <v>23.4</v>
      </c>
      <c r="N1583" t="s">
        <v>25</v>
      </c>
      <c r="O1583">
        <v>468</v>
      </c>
      <c r="P1583">
        <v>108</v>
      </c>
      <c r="R1583">
        <f t="shared" si="121"/>
        <v>468</v>
      </c>
      <c r="S1583">
        <f t="shared" si="122"/>
        <v>28</v>
      </c>
      <c r="T1583" t="str">
        <f t="shared" si="123"/>
        <v>Aug</v>
      </c>
      <c r="U1583" t="str">
        <f t="shared" si="124"/>
        <v>2024</v>
      </c>
    </row>
    <row r="1584" spans="1:21" x14ac:dyDescent="0.25">
      <c r="A1584" t="s">
        <v>253</v>
      </c>
      <c r="B1584" t="s">
        <v>114</v>
      </c>
      <c r="C1584" t="s">
        <v>115</v>
      </c>
      <c r="D1584" t="s">
        <v>16</v>
      </c>
      <c r="E1584" t="s">
        <v>28</v>
      </c>
      <c r="F1584" t="s">
        <v>18</v>
      </c>
      <c r="G1584" t="s">
        <v>32</v>
      </c>
      <c r="H1584">
        <f t="shared" si="120"/>
        <v>500</v>
      </c>
      <c r="I1584">
        <v>100</v>
      </c>
      <c r="J1584">
        <v>130</v>
      </c>
      <c r="K1584">
        <v>5</v>
      </c>
      <c r="M1584">
        <v>43.75</v>
      </c>
      <c r="N1584" t="s">
        <v>20</v>
      </c>
      <c r="O1584">
        <v>625</v>
      </c>
      <c r="P1584">
        <v>125</v>
      </c>
      <c r="R1584">
        <f t="shared" si="121"/>
        <v>650</v>
      </c>
      <c r="S1584">
        <f t="shared" si="122"/>
        <v>28</v>
      </c>
      <c r="T1584" t="str">
        <f t="shared" si="123"/>
        <v>Aug</v>
      </c>
      <c r="U1584" t="str">
        <f t="shared" si="124"/>
        <v>2024</v>
      </c>
    </row>
    <row r="1585" spans="1:21" x14ac:dyDescent="0.25">
      <c r="A1585" t="s">
        <v>253</v>
      </c>
      <c r="B1585" t="s">
        <v>174</v>
      </c>
      <c r="C1585" t="s">
        <v>27</v>
      </c>
      <c r="D1585" t="s">
        <v>16</v>
      </c>
      <c r="E1585" t="s">
        <v>17</v>
      </c>
      <c r="F1585" t="s">
        <v>45</v>
      </c>
      <c r="G1585" t="s">
        <v>106</v>
      </c>
      <c r="H1585">
        <f t="shared" si="120"/>
        <v>12000</v>
      </c>
      <c r="I1585">
        <v>12000</v>
      </c>
      <c r="J1585">
        <v>15600</v>
      </c>
      <c r="K1585">
        <v>1</v>
      </c>
      <c r="M1585">
        <v>1560</v>
      </c>
      <c r="N1585" t="s">
        <v>38</v>
      </c>
      <c r="O1585">
        <v>15600</v>
      </c>
      <c r="P1585">
        <v>3600</v>
      </c>
      <c r="R1585">
        <f t="shared" si="121"/>
        <v>15600</v>
      </c>
      <c r="S1585">
        <f t="shared" si="122"/>
        <v>28</v>
      </c>
      <c r="T1585" t="str">
        <f t="shared" si="123"/>
        <v>Aug</v>
      </c>
      <c r="U1585" t="str">
        <f t="shared" si="124"/>
        <v>2024</v>
      </c>
    </row>
    <row r="1586" spans="1:21" x14ac:dyDescent="0.25">
      <c r="A1586" t="s">
        <v>253</v>
      </c>
      <c r="B1586" t="s">
        <v>149</v>
      </c>
      <c r="C1586" t="s">
        <v>15</v>
      </c>
      <c r="D1586" t="s">
        <v>16</v>
      </c>
      <c r="E1586" t="s">
        <v>17</v>
      </c>
      <c r="F1586" t="s">
        <v>61</v>
      </c>
      <c r="G1586" t="s">
        <v>128</v>
      </c>
      <c r="H1586">
        <f t="shared" si="120"/>
        <v>600</v>
      </c>
      <c r="I1586">
        <v>300</v>
      </c>
      <c r="J1586">
        <v>390</v>
      </c>
      <c r="K1586">
        <v>2</v>
      </c>
      <c r="M1586">
        <v>54.6</v>
      </c>
      <c r="N1586" t="s">
        <v>20</v>
      </c>
      <c r="O1586">
        <v>780</v>
      </c>
      <c r="P1586">
        <v>180</v>
      </c>
      <c r="R1586">
        <f t="shared" si="121"/>
        <v>780</v>
      </c>
      <c r="S1586">
        <f t="shared" si="122"/>
        <v>28</v>
      </c>
      <c r="T1586" t="str">
        <f t="shared" si="123"/>
        <v>Aug</v>
      </c>
      <c r="U1586" t="str">
        <f t="shared" si="124"/>
        <v>2024</v>
      </c>
    </row>
    <row r="1587" spans="1:21" x14ac:dyDescent="0.25">
      <c r="A1587" t="s">
        <v>253</v>
      </c>
      <c r="B1587" t="s">
        <v>194</v>
      </c>
      <c r="C1587" t="s">
        <v>115</v>
      </c>
      <c r="D1587" t="s">
        <v>16</v>
      </c>
      <c r="E1587" t="s">
        <v>17</v>
      </c>
      <c r="F1587" t="s">
        <v>29</v>
      </c>
      <c r="G1587" t="s">
        <v>138</v>
      </c>
      <c r="H1587">
        <f t="shared" si="120"/>
        <v>450</v>
      </c>
      <c r="I1587">
        <v>50</v>
      </c>
      <c r="J1587">
        <v>65</v>
      </c>
      <c r="K1587">
        <v>9</v>
      </c>
      <c r="M1587">
        <v>54</v>
      </c>
      <c r="N1587" t="s">
        <v>38</v>
      </c>
      <c r="O1587">
        <v>540</v>
      </c>
      <c r="P1587">
        <v>90</v>
      </c>
      <c r="R1587">
        <f t="shared" si="121"/>
        <v>585</v>
      </c>
      <c r="S1587">
        <f t="shared" si="122"/>
        <v>28</v>
      </c>
      <c r="T1587" t="str">
        <f t="shared" si="123"/>
        <v>Aug</v>
      </c>
      <c r="U1587" t="str">
        <f t="shared" si="124"/>
        <v>2024</v>
      </c>
    </row>
    <row r="1588" spans="1:21" x14ac:dyDescent="0.25">
      <c r="A1588" t="s">
        <v>253</v>
      </c>
      <c r="B1588" t="s">
        <v>44</v>
      </c>
      <c r="C1588" t="s">
        <v>27</v>
      </c>
      <c r="D1588" t="s">
        <v>16</v>
      </c>
      <c r="E1588" t="s">
        <v>28</v>
      </c>
      <c r="F1588" t="s">
        <v>18</v>
      </c>
      <c r="G1588" t="s">
        <v>100</v>
      </c>
      <c r="H1588">
        <f t="shared" si="120"/>
        <v>240</v>
      </c>
      <c r="I1588">
        <v>40</v>
      </c>
      <c r="J1588">
        <v>52</v>
      </c>
      <c r="K1588">
        <v>6</v>
      </c>
      <c r="M1588">
        <v>21</v>
      </c>
      <c r="N1588" t="s">
        <v>20</v>
      </c>
      <c r="O1588">
        <v>300</v>
      </c>
      <c r="P1588">
        <v>60</v>
      </c>
      <c r="R1588">
        <f t="shared" si="121"/>
        <v>312</v>
      </c>
      <c r="S1588">
        <f t="shared" si="122"/>
        <v>28</v>
      </c>
      <c r="T1588" t="str">
        <f t="shared" si="123"/>
        <v>Aug</v>
      </c>
      <c r="U1588" t="str">
        <f t="shared" si="124"/>
        <v>2024</v>
      </c>
    </row>
    <row r="1589" spans="1:21" x14ac:dyDescent="0.25">
      <c r="A1589" t="s">
        <v>253</v>
      </c>
      <c r="B1589" t="s">
        <v>57</v>
      </c>
      <c r="C1589" t="s">
        <v>27</v>
      </c>
      <c r="D1589" t="s">
        <v>16</v>
      </c>
      <c r="E1589" t="s">
        <v>28</v>
      </c>
      <c r="F1589" t="s">
        <v>80</v>
      </c>
      <c r="G1589" t="s">
        <v>89</v>
      </c>
      <c r="H1589">
        <f t="shared" si="120"/>
        <v>60</v>
      </c>
      <c r="I1589">
        <v>15</v>
      </c>
      <c r="J1589">
        <v>20</v>
      </c>
      <c r="K1589">
        <v>4</v>
      </c>
      <c r="M1589">
        <v>5.46</v>
      </c>
      <c r="N1589" t="s">
        <v>20</v>
      </c>
      <c r="O1589">
        <v>78</v>
      </c>
      <c r="P1589">
        <v>18</v>
      </c>
      <c r="R1589">
        <f t="shared" si="121"/>
        <v>80</v>
      </c>
      <c r="S1589">
        <f t="shared" si="122"/>
        <v>28</v>
      </c>
      <c r="T1589" t="str">
        <f t="shared" si="123"/>
        <v>Aug</v>
      </c>
      <c r="U1589" t="str">
        <f t="shared" si="124"/>
        <v>2024</v>
      </c>
    </row>
    <row r="1590" spans="1:21" x14ac:dyDescent="0.25">
      <c r="A1590" t="s">
        <v>253</v>
      </c>
      <c r="B1590" t="s">
        <v>136</v>
      </c>
      <c r="C1590" t="s">
        <v>15</v>
      </c>
      <c r="D1590" t="s">
        <v>16</v>
      </c>
      <c r="E1590" t="s">
        <v>17</v>
      </c>
      <c r="F1590" t="s">
        <v>18</v>
      </c>
      <c r="G1590" t="s">
        <v>51</v>
      </c>
      <c r="H1590">
        <f t="shared" si="120"/>
        <v>480</v>
      </c>
      <c r="I1590">
        <v>60</v>
      </c>
      <c r="J1590">
        <v>78</v>
      </c>
      <c r="K1590">
        <v>8</v>
      </c>
      <c r="M1590">
        <v>62.4</v>
      </c>
      <c r="N1590" t="s">
        <v>38</v>
      </c>
      <c r="O1590">
        <v>624</v>
      </c>
      <c r="P1590">
        <v>144</v>
      </c>
      <c r="R1590">
        <f t="shared" si="121"/>
        <v>624</v>
      </c>
      <c r="S1590">
        <f t="shared" si="122"/>
        <v>28</v>
      </c>
      <c r="T1590" t="str">
        <f t="shared" si="123"/>
        <v>Aug</v>
      </c>
      <c r="U1590" t="str">
        <f t="shared" si="124"/>
        <v>2024</v>
      </c>
    </row>
    <row r="1591" spans="1:21" x14ac:dyDescent="0.25">
      <c r="A1591" t="s">
        <v>253</v>
      </c>
      <c r="B1591" t="s">
        <v>163</v>
      </c>
      <c r="C1591" t="s">
        <v>15</v>
      </c>
      <c r="D1591" t="s">
        <v>16</v>
      </c>
      <c r="E1591" t="s">
        <v>17</v>
      </c>
      <c r="F1591" t="s">
        <v>45</v>
      </c>
      <c r="G1591" t="s">
        <v>46</v>
      </c>
      <c r="H1591">
        <f t="shared" si="120"/>
        <v>330000</v>
      </c>
      <c r="I1591">
        <v>55000</v>
      </c>
      <c r="J1591">
        <v>71500</v>
      </c>
      <c r="K1591">
        <v>6</v>
      </c>
      <c r="M1591">
        <v>10725</v>
      </c>
      <c r="N1591" t="s">
        <v>25</v>
      </c>
      <c r="O1591">
        <v>429000</v>
      </c>
      <c r="P1591">
        <v>99000</v>
      </c>
      <c r="R1591">
        <f t="shared" si="121"/>
        <v>429000</v>
      </c>
      <c r="S1591">
        <f t="shared" si="122"/>
        <v>28</v>
      </c>
      <c r="T1591" t="str">
        <f t="shared" si="123"/>
        <v>Aug</v>
      </c>
      <c r="U1591" t="str">
        <f t="shared" si="124"/>
        <v>2024</v>
      </c>
    </row>
    <row r="1592" spans="1:21" x14ac:dyDescent="0.25">
      <c r="A1592" t="s">
        <v>253</v>
      </c>
      <c r="B1592" t="s">
        <v>148</v>
      </c>
      <c r="C1592" t="s">
        <v>27</v>
      </c>
      <c r="D1592" t="s">
        <v>16</v>
      </c>
      <c r="E1592" t="s">
        <v>28</v>
      </c>
      <c r="F1592" t="s">
        <v>18</v>
      </c>
      <c r="G1592" t="s">
        <v>32</v>
      </c>
      <c r="H1592">
        <f t="shared" si="120"/>
        <v>500</v>
      </c>
      <c r="I1592">
        <v>100</v>
      </c>
      <c r="J1592">
        <v>130</v>
      </c>
      <c r="K1592">
        <v>5</v>
      </c>
      <c r="M1592">
        <v>43.75</v>
      </c>
      <c r="N1592" t="s">
        <v>20</v>
      </c>
      <c r="O1592">
        <v>625</v>
      </c>
      <c r="P1592">
        <v>125</v>
      </c>
      <c r="R1592">
        <f t="shared" si="121"/>
        <v>650</v>
      </c>
      <c r="S1592">
        <f t="shared" si="122"/>
        <v>28</v>
      </c>
      <c r="T1592" t="str">
        <f t="shared" si="123"/>
        <v>Aug</v>
      </c>
      <c r="U1592" t="str">
        <f t="shared" si="124"/>
        <v>2024</v>
      </c>
    </row>
    <row r="1593" spans="1:21" x14ac:dyDescent="0.25">
      <c r="A1593" t="s">
        <v>253</v>
      </c>
      <c r="B1593" t="s">
        <v>39</v>
      </c>
      <c r="C1593" t="s">
        <v>27</v>
      </c>
      <c r="D1593" t="s">
        <v>23</v>
      </c>
      <c r="E1593" t="s">
        <v>28</v>
      </c>
      <c r="F1593" t="s">
        <v>61</v>
      </c>
      <c r="G1593" t="s">
        <v>62</v>
      </c>
      <c r="H1593">
        <f t="shared" si="120"/>
        <v>4500</v>
      </c>
      <c r="I1593">
        <v>900</v>
      </c>
      <c r="J1593">
        <v>1170</v>
      </c>
      <c r="K1593">
        <v>5</v>
      </c>
      <c r="M1593">
        <v>117</v>
      </c>
      <c r="N1593" t="s">
        <v>38</v>
      </c>
      <c r="O1593">
        <v>5850</v>
      </c>
      <c r="P1593">
        <v>1350</v>
      </c>
      <c r="R1593">
        <f t="shared" si="121"/>
        <v>5850</v>
      </c>
      <c r="S1593">
        <f t="shared" si="122"/>
        <v>28</v>
      </c>
      <c r="T1593" t="str">
        <f t="shared" si="123"/>
        <v>Aug</v>
      </c>
      <c r="U1593" t="str">
        <f t="shared" si="124"/>
        <v>2024</v>
      </c>
    </row>
    <row r="1594" spans="1:21" x14ac:dyDescent="0.25">
      <c r="A1594" t="s">
        <v>253</v>
      </c>
      <c r="B1594" t="s">
        <v>14</v>
      </c>
      <c r="C1594" t="s">
        <v>15</v>
      </c>
      <c r="D1594" t="s">
        <v>16</v>
      </c>
      <c r="E1594" t="s">
        <v>17</v>
      </c>
      <c r="F1594" t="s">
        <v>18</v>
      </c>
      <c r="G1594" t="s">
        <v>19</v>
      </c>
      <c r="H1594">
        <f t="shared" si="120"/>
        <v>1500</v>
      </c>
      <c r="I1594">
        <v>250</v>
      </c>
      <c r="J1594">
        <v>325</v>
      </c>
      <c r="K1594">
        <v>6</v>
      </c>
      <c r="M1594">
        <v>100</v>
      </c>
      <c r="N1594" t="s">
        <v>20</v>
      </c>
      <c r="O1594">
        <v>1950</v>
      </c>
      <c r="P1594">
        <v>450</v>
      </c>
      <c r="R1594">
        <f t="shared" si="121"/>
        <v>1950</v>
      </c>
      <c r="S1594">
        <f t="shared" si="122"/>
        <v>28</v>
      </c>
      <c r="T1594" t="str">
        <f t="shared" si="123"/>
        <v>Aug</v>
      </c>
      <c r="U1594" t="str">
        <f t="shared" si="124"/>
        <v>2024</v>
      </c>
    </row>
    <row r="1595" spans="1:21" x14ac:dyDescent="0.25">
      <c r="A1595" t="s">
        <v>253</v>
      </c>
      <c r="B1595" t="s">
        <v>73</v>
      </c>
      <c r="C1595" t="s">
        <v>42</v>
      </c>
      <c r="D1595" t="s">
        <v>16</v>
      </c>
      <c r="E1595" t="s">
        <v>17</v>
      </c>
      <c r="F1595" t="s">
        <v>29</v>
      </c>
      <c r="G1595" t="s">
        <v>210</v>
      </c>
      <c r="H1595">
        <f t="shared" si="120"/>
        <v>760</v>
      </c>
      <c r="I1595">
        <v>95</v>
      </c>
      <c r="J1595">
        <v>124</v>
      </c>
      <c r="K1595">
        <v>8</v>
      </c>
      <c r="M1595">
        <v>66.5</v>
      </c>
      <c r="N1595" t="s">
        <v>20</v>
      </c>
      <c r="O1595">
        <v>950</v>
      </c>
      <c r="P1595">
        <v>190</v>
      </c>
      <c r="R1595">
        <f t="shared" si="121"/>
        <v>992</v>
      </c>
      <c r="S1595">
        <f t="shared" si="122"/>
        <v>28</v>
      </c>
      <c r="T1595" t="str">
        <f t="shared" si="123"/>
        <v>Aug</v>
      </c>
      <c r="U1595" t="str">
        <f t="shared" si="124"/>
        <v>2024</v>
      </c>
    </row>
    <row r="1596" spans="1:21" x14ac:dyDescent="0.25">
      <c r="A1596" t="s">
        <v>253</v>
      </c>
      <c r="B1596" t="s">
        <v>131</v>
      </c>
      <c r="C1596" t="s">
        <v>27</v>
      </c>
      <c r="D1596" t="s">
        <v>16</v>
      </c>
      <c r="E1596" t="s">
        <v>28</v>
      </c>
      <c r="F1596" t="s">
        <v>18</v>
      </c>
      <c r="G1596" t="s">
        <v>56</v>
      </c>
      <c r="H1596">
        <f t="shared" si="120"/>
        <v>3850</v>
      </c>
      <c r="I1596">
        <v>550</v>
      </c>
      <c r="J1596">
        <v>715</v>
      </c>
      <c r="K1596">
        <v>7</v>
      </c>
      <c r="M1596">
        <v>100</v>
      </c>
      <c r="N1596" t="s">
        <v>20</v>
      </c>
      <c r="O1596">
        <v>4620</v>
      </c>
      <c r="P1596">
        <v>770</v>
      </c>
      <c r="R1596">
        <f t="shared" si="121"/>
        <v>5005</v>
      </c>
      <c r="S1596">
        <f t="shared" si="122"/>
        <v>28</v>
      </c>
      <c r="T1596" t="str">
        <f t="shared" si="123"/>
        <v>Aug</v>
      </c>
      <c r="U1596" t="str">
        <f t="shared" si="124"/>
        <v>2024</v>
      </c>
    </row>
    <row r="1597" spans="1:21" x14ac:dyDescent="0.25">
      <c r="A1597" t="s">
        <v>253</v>
      </c>
      <c r="B1597" t="s">
        <v>146</v>
      </c>
      <c r="C1597" t="s">
        <v>27</v>
      </c>
      <c r="D1597" t="s">
        <v>16</v>
      </c>
      <c r="E1597" t="s">
        <v>17</v>
      </c>
      <c r="F1597" t="s">
        <v>45</v>
      </c>
      <c r="G1597" t="s">
        <v>46</v>
      </c>
      <c r="H1597">
        <f t="shared" si="120"/>
        <v>110000</v>
      </c>
      <c r="I1597">
        <v>55000</v>
      </c>
      <c r="J1597">
        <v>71500</v>
      </c>
      <c r="K1597">
        <v>2</v>
      </c>
      <c r="M1597">
        <v>7150</v>
      </c>
      <c r="N1597" t="s">
        <v>25</v>
      </c>
      <c r="O1597">
        <v>143000</v>
      </c>
      <c r="P1597">
        <v>33000</v>
      </c>
      <c r="R1597">
        <f t="shared" si="121"/>
        <v>143000</v>
      </c>
      <c r="S1597">
        <f t="shared" si="122"/>
        <v>28</v>
      </c>
      <c r="T1597" t="str">
        <f t="shared" si="123"/>
        <v>Aug</v>
      </c>
      <c r="U1597" t="str">
        <f t="shared" si="124"/>
        <v>2024</v>
      </c>
    </row>
    <row r="1598" spans="1:21" x14ac:dyDescent="0.25">
      <c r="A1598" t="s">
        <v>253</v>
      </c>
      <c r="B1598" t="s">
        <v>209</v>
      </c>
      <c r="C1598" t="s">
        <v>27</v>
      </c>
      <c r="D1598" t="s">
        <v>16</v>
      </c>
      <c r="E1598" t="s">
        <v>28</v>
      </c>
      <c r="F1598" t="s">
        <v>45</v>
      </c>
      <c r="G1598" t="s">
        <v>92</v>
      </c>
      <c r="H1598">
        <f t="shared" si="120"/>
        <v>1000</v>
      </c>
      <c r="I1598">
        <v>250</v>
      </c>
      <c r="J1598">
        <v>325</v>
      </c>
      <c r="K1598">
        <v>4</v>
      </c>
      <c r="M1598">
        <v>65</v>
      </c>
      <c r="N1598" t="s">
        <v>25</v>
      </c>
      <c r="O1598">
        <v>1300</v>
      </c>
      <c r="P1598">
        <v>300</v>
      </c>
      <c r="R1598">
        <f t="shared" si="121"/>
        <v>1300</v>
      </c>
      <c r="S1598">
        <f t="shared" si="122"/>
        <v>28</v>
      </c>
      <c r="T1598" t="str">
        <f t="shared" si="123"/>
        <v>Aug</v>
      </c>
      <c r="U1598" t="str">
        <f t="shared" si="124"/>
        <v>2024</v>
      </c>
    </row>
    <row r="1599" spans="1:21" x14ac:dyDescent="0.25">
      <c r="A1599" t="s">
        <v>253</v>
      </c>
      <c r="B1599" t="s">
        <v>47</v>
      </c>
      <c r="C1599" t="s">
        <v>27</v>
      </c>
      <c r="D1599" t="s">
        <v>16</v>
      </c>
      <c r="E1599" t="s">
        <v>28</v>
      </c>
      <c r="F1599" t="s">
        <v>18</v>
      </c>
      <c r="G1599" t="s">
        <v>19</v>
      </c>
      <c r="H1599">
        <f t="shared" si="120"/>
        <v>2250</v>
      </c>
      <c r="I1599">
        <v>250</v>
      </c>
      <c r="J1599">
        <v>325</v>
      </c>
      <c r="K1599">
        <v>9</v>
      </c>
      <c r="M1599">
        <v>100</v>
      </c>
      <c r="N1599" t="s">
        <v>20</v>
      </c>
      <c r="O1599">
        <v>2925</v>
      </c>
      <c r="P1599">
        <v>675</v>
      </c>
      <c r="R1599">
        <f t="shared" si="121"/>
        <v>2925</v>
      </c>
      <c r="S1599">
        <f t="shared" si="122"/>
        <v>28</v>
      </c>
      <c r="T1599" t="str">
        <f t="shared" si="123"/>
        <v>Aug</v>
      </c>
      <c r="U1599" t="str">
        <f t="shared" si="124"/>
        <v>2024</v>
      </c>
    </row>
    <row r="1600" spans="1:21" x14ac:dyDescent="0.25">
      <c r="A1600" t="s">
        <v>253</v>
      </c>
      <c r="B1600" t="s">
        <v>124</v>
      </c>
      <c r="C1600" t="s">
        <v>27</v>
      </c>
      <c r="D1600" t="s">
        <v>16</v>
      </c>
      <c r="E1600" t="s">
        <v>17</v>
      </c>
      <c r="F1600" t="s">
        <v>80</v>
      </c>
      <c r="G1600" t="s">
        <v>213</v>
      </c>
      <c r="H1600">
        <f t="shared" si="120"/>
        <v>175</v>
      </c>
      <c r="I1600">
        <v>25</v>
      </c>
      <c r="J1600">
        <v>33</v>
      </c>
      <c r="K1600">
        <v>7</v>
      </c>
      <c r="M1600">
        <v>10.5</v>
      </c>
      <c r="N1600" t="s">
        <v>25</v>
      </c>
      <c r="O1600">
        <v>210</v>
      </c>
      <c r="P1600">
        <v>35</v>
      </c>
      <c r="R1600">
        <f t="shared" si="121"/>
        <v>231</v>
      </c>
      <c r="S1600">
        <f t="shared" si="122"/>
        <v>28</v>
      </c>
      <c r="T1600" t="str">
        <f t="shared" si="123"/>
        <v>Aug</v>
      </c>
      <c r="U1600" t="str">
        <f t="shared" si="124"/>
        <v>2024</v>
      </c>
    </row>
    <row r="1601" spans="1:21" x14ac:dyDescent="0.25">
      <c r="A1601" t="s">
        <v>253</v>
      </c>
      <c r="B1601" t="s">
        <v>112</v>
      </c>
      <c r="C1601" t="s">
        <v>27</v>
      </c>
      <c r="D1601" t="s">
        <v>16</v>
      </c>
      <c r="E1601" t="s">
        <v>17</v>
      </c>
      <c r="F1601" t="s">
        <v>45</v>
      </c>
      <c r="G1601" t="s">
        <v>71</v>
      </c>
      <c r="H1601">
        <f t="shared" si="120"/>
        <v>8800</v>
      </c>
      <c r="I1601">
        <v>2200</v>
      </c>
      <c r="J1601">
        <v>2860</v>
      </c>
      <c r="K1601">
        <v>4</v>
      </c>
      <c r="M1601">
        <v>286</v>
      </c>
      <c r="N1601" t="s">
        <v>20</v>
      </c>
      <c r="O1601">
        <v>11000</v>
      </c>
      <c r="P1601">
        <v>2200</v>
      </c>
      <c r="R1601">
        <f t="shared" si="121"/>
        <v>11440</v>
      </c>
      <c r="S1601">
        <f t="shared" si="122"/>
        <v>28</v>
      </c>
      <c r="T1601" t="str">
        <f t="shared" si="123"/>
        <v>Aug</v>
      </c>
      <c r="U1601" t="str">
        <f t="shared" si="124"/>
        <v>2024</v>
      </c>
    </row>
    <row r="1602" spans="1:21" x14ac:dyDescent="0.25">
      <c r="A1602" t="s">
        <v>253</v>
      </c>
      <c r="B1602" t="s">
        <v>195</v>
      </c>
      <c r="C1602" t="s">
        <v>115</v>
      </c>
      <c r="D1602" t="s">
        <v>23</v>
      </c>
      <c r="E1602" t="s">
        <v>17</v>
      </c>
      <c r="F1602" t="s">
        <v>45</v>
      </c>
      <c r="G1602" t="s">
        <v>199</v>
      </c>
      <c r="H1602">
        <f t="shared" si="120"/>
        <v>25000</v>
      </c>
      <c r="I1602">
        <v>5000</v>
      </c>
      <c r="J1602">
        <v>6500</v>
      </c>
      <c r="K1602">
        <v>5</v>
      </c>
      <c r="M1602">
        <v>650</v>
      </c>
      <c r="N1602" t="s">
        <v>38</v>
      </c>
      <c r="O1602">
        <v>32500</v>
      </c>
      <c r="P1602">
        <v>7500</v>
      </c>
      <c r="R1602">
        <f t="shared" si="121"/>
        <v>32500</v>
      </c>
      <c r="S1602">
        <f t="shared" si="122"/>
        <v>28</v>
      </c>
      <c r="T1602" t="str">
        <f t="shared" si="123"/>
        <v>Aug</v>
      </c>
      <c r="U1602" t="str">
        <f t="shared" si="124"/>
        <v>2024</v>
      </c>
    </row>
    <row r="1603" spans="1:21" x14ac:dyDescent="0.25">
      <c r="A1603" t="s">
        <v>254</v>
      </c>
      <c r="B1603" t="s">
        <v>165</v>
      </c>
      <c r="C1603" t="s">
        <v>27</v>
      </c>
      <c r="D1603" t="s">
        <v>23</v>
      </c>
      <c r="E1603" t="s">
        <v>28</v>
      </c>
      <c r="F1603" t="s">
        <v>29</v>
      </c>
      <c r="G1603" t="s">
        <v>178</v>
      </c>
      <c r="H1603">
        <f t="shared" ref="H1603:H1666" si="125">I1603*K1603</f>
        <v>200</v>
      </c>
      <c r="I1603">
        <v>200</v>
      </c>
      <c r="J1603">
        <v>260</v>
      </c>
      <c r="K1603">
        <v>1</v>
      </c>
      <c r="M1603">
        <v>23</v>
      </c>
      <c r="N1603" t="s">
        <v>25</v>
      </c>
      <c r="O1603">
        <v>230</v>
      </c>
      <c r="P1603">
        <v>30</v>
      </c>
      <c r="R1603">
        <f t="shared" ref="R1603:R1666" si="126">J1603*K1603</f>
        <v>260</v>
      </c>
      <c r="S1603">
        <f t="shared" ref="S1603:S1666" si="127">DAY(A1603)</f>
        <v>29</v>
      </c>
      <c r="T1603" t="str">
        <f t="shared" ref="T1603:T1666" si="128">TEXT(A1603,"mmm")</f>
        <v>Aug</v>
      </c>
      <c r="U1603" t="str">
        <f t="shared" ref="U1603:U1666" si="129">TEXT(A1603,"yyy")</f>
        <v>2024</v>
      </c>
    </row>
    <row r="1604" spans="1:21" x14ac:dyDescent="0.25">
      <c r="A1604" t="s">
        <v>254</v>
      </c>
      <c r="B1604" t="s">
        <v>60</v>
      </c>
      <c r="C1604" t="s">
        <v>27</v>
      </c>
      <c r="D1604" t="s">
        <v>16</v>
      </c>
      <c r="E1604" t="s">
        <v>28</v>
      </c>
      <c r="F1604" t="s">
        <v>18</v>
      </c>
      <c r="G1604" t="s">
        <v>64</v>
      </c>
      <c r="H1604">
        <f t="shared" si="125"/>
        <v>840</v>
      </c>
      <c r="I1604">
        <v>140</v>
      </c>
      <c r="J1604">
        <v>182</v>
      </c>
      <c r="K1604">
        <v>6</v>
      </c>
      <c r="M1604">
        <v>100</v>
      </c>
      <c r="N1604" t="s">
        <v>38</v>
      </c>
      <c r="O1604">
        <v>1092</v>
      </c>
      <c r="P1604">
        <v>252</v>
      </c>
      <c r="R1604">
        <f t="shared" si="126"/>
        <v>1092</v>
      </c>
      <c r="S1604">
        <f t="shared" si="127"/>
        <v>29</v>
      </c>
      <c r="T1604" t="str">
        <f t="shared" si="128"/>
        <v>Aug</v>
      </c>
      <c r="U1604" t="str">
        <f t="shared" si="129"/>
        <v>2024</v>
      </c>
    </row>
    <row r="1605" spans="1:21" x14ac:dyDescent="0.25">
      <c r="A1605" t="s">
        <v>254</v>
      </c>
      <c r="B1605" t="s">
        <v>112</v>
      </c>
      <c r="C1605" t="s">
        <v>27</v>
      </c>
      <c r="D1605" t="s">
        <v>16</v>
      </c>
      <c r="E1605" t="s">
        <v>17</v>
      </c>
      <c r="F1605" t="s">
        <v>48</v>
      </c>
      <c r="G1605" t="s">
        <v>147</v>
      </c>
      <c r="H1605">
        <f t="shared" si="125"/>
        <v>450</v>
      </c>
      <c r="I1605">
        <v>90</v>
      </c>
      <c r="J1605">
        <v>117</v>
      </c>
      <c r="K1605">
        <v>5</v>
      </c>
      <c r="M1605">
        <v>40.950000000000003</v>
      </c>
      <c r="N1605" t="s">
        <v>20</v>
      </c>
      <c r="O1605">
        <v>585</v>
      </c>
      <c r="P1605">
        <v>135</v>
      </c>
      <c r="R1605">
        <f t="shared" si="126"/>
        <v>585</v>
      </c>
      <c r="S1605">
        <f t="shared" si="127"/>
        <v>29</v>
      </c>
      <c r="T1605" t="str">
        <f t="shared" si="128"/>
        <v>Aug</v>
      </c>
      <c r="U1605" t="str">
        <f t="shared" si="129"/>
        <v>2024</v>
      </c>
    </row>
    <row r="1606" spans="1:21" x14ac:dyDescent="0.25">
      <c r="A1606" t="s">
        <v>254</v>
      </c>
      <c r="B1606" t="s">
        <v>176</v>
      </c>
      <c r="C1606" t="s">
        <v>15</v>
      </c>
      <c r="D1606" t="s">
        <v>23</v>
      </c>
      <c r="E1606" t="s">
        <v>17</v>
      </c>
      <c r="F1606" t="s">
        <v>18</v>
      </c>
      <c r="G1606" t="s">
        <v>19</v>
      </c>
      <c r="H1606">
        <f t="shared" si="125"/>
        <v>1000</v>
      </c>
      <c r="I1606">
        <v>250</v>
      </c>
      <c r="J1606">
        <v>325</v>
      </c>
      <c r="K1606">
        <v>4</v>
      </c>
      <c r="M1606">
        <v>100</v>
      </c>
      <c r="N1606" t="s">
        <v>25</v>
      </c>
      <c r="O1606">
        <v>1150</v>
      </c>
      <c r="P1606">
        <v>150</v>
      </c>
      <c r="R1606">
        <f t="shared" si="126"/>
        <v>1300</v>
      </c>
      <c r="S1606">
        <f t="shared" si="127"/>
        <v>29</v>
      </c>
      <c r="T1606" t="str">
        <f t="shared" si="128"/>
        <v>Aug</v>
      </c>
      <c r="U1606" t="str">
        <f t="shared" si="129"/>
        <v>2024</v>
      </c>
    </row>
    <row r="1607" spans="1:21" x14ac:dyDescent="0.25">
      <c r="A1607" t="s">
        <v>254</v>
      </c>
      <c r="B1607" t="s">
        <v>173</v>
      </c>
      <c r="C1607" t="s">
        <v>115</v>
      </c>
      <c r="D1607" t="s">
        <v>23</v>
      </c>
      <c r="E1607" t="s">
        <v>28</v>
      </c>
      <c r="F1607" t="s">
        <v>45</v>
      </c>
      <c r="G1607" t="s">
        <v>92</v>
      </c>
      <c r="H1607">
        <f t="shared" si="125"/>
        <v>750</v>
      </c>
      <c r="I1607">
        <v>250</v>
      </c>
      <c r="J1607">
        <v>325</v>
      </c>
      <c r="K1607">
        <v>3</v>
      </c>
      <c r="M1607">
        <v>100</v>
      </c>
      <c r="N1607" t="s">
        <v>38</v>
      </c>
      <c r="O1607">
        <v>975</v>
      </c>
      <c r="P1607">
        <v>225</v>
      </c>
      <c r="R1607">
        <f t="shared" si="126"/>
        <v>975</v>
      </c>
      <c r="S1607">
        <f t="shared" si="127"/>
        <v>29</v>
      </c>
      <c r="T1607" t="str">
        <f t="shared" si="128"/>
        <v>Aug</v>
      </c>
      <c r="U1607" t="str">
        <f t="shared" si="129"/>
        <v>2024</v>
      </c>
    </row>
    <row r="1608" spans="1:21" x14ac:dyDescent="0.25">
      <c r="A1608" t="s">
        <v>254</v>
      </c>
      <c r="B1608" t="s">
        <v>191</v>
      </c>
      <c r="C1608" t="s">
        <v>27</v>
      </c>
      <c r="D1608" t="s">
        <v>23</v>
      </c>
      <c r="E1608" t="s">
        <v>17</v>
      </c>
      <c r="F1608" t="s">
        <v>45</v>
      </c>
      <c r="G1608" t="s">
        <v>78</v>
      </c>
      <c r="H1608">
        <f t="shared" si="125"/>
        <v>72000</v>
      </c>
      <c r="I1608">
        <v>18000</v>
      </c>
      <c r="J1608">
        <v>23400</v>
      </c>
      <c r="K1608">
        <v>4</v>
      </c>
      <c r="M1608">
        <v>3510</v>
      </c>
      <c r="N1608" t="s">
        <v>20</v>
      </c>
      <c r="O1608">
        <v>93600</v>
      </c>
      <c r="P1608">
        <v>21600</v>
      </c>
      <c r="R1608">
        <f t="shared" si="126"/>
        <v>93600</v>
      </c>
      <c r="S1608">
        <f t="shared" si="127"/>
        <v>29</v>
      </c>
      <c r="T1608" t="str">
        <f t="shared" si="128"/>
        <v>Aug</v>
      </c>
      <c r="U1608" t="str">
        <f t="shared" si="129"/>
        <v>2024</v>
      </c>
    </row>
    <row r="1609" spans="1:21" x14ac:dyDescent="0.25">
      <c r="A1609" t="s">
        <v>254</v>
      </c>
      <c r="B1609" t="s">
        <v>170</v>
      </c>
      <c r="C1609" t="s">
        <v>91</v>
      </c>
      <c r="D1609" t="s">
        <v>16</v>
      </c>
      <c r="E1609" t="s">
        <v>17</v>
      </c>
      <c r="F1609" t="s">
        <v>18</v>
      </c>
      <c r="G1609" t="s">
        <v>24</v>
      </c>
      <c r="H1609">
        <f t="shared" si="125"/>
        <v>320</v>
      </c>
      <c r="I1609">
        <v>80</v>
      </c>
      <c r="J1609">
        <v>104</v>
      </c>
      <c r="K1609">
        <v>4</v>
      </c>
      <c r="M1609">
        <v>41.6</v>
      </c>
      <c r="N1609" t="s">
        <v>38</v>
      </c>
      <c r="O1609">
        <v>416</v>
      </c>
      <c r="P1609">
        <v>96</v>
      </c>
      <c r="R1609">
        <f t="shared" si="126"/>
        <v>416</v>
      </c>
      <c r="S1609">
        <f t="shared" si="127"/>
        <v>29</v>
      </c>
      <c r="T1609" t="str">
        <f t="shared" si="128"/>
        <v>Aug</v>
      </c>
      <c r="U1609" t="str">
        <f t="shared" si="129"/>
        <v>2024</v>
      </c>
    </row>
    <row r="1610" spans="1:21" x14ac:dyDescent="0.25">
      <c r="A1610" t="s">
        <v>254</v>
      </c>
      <c r="B1610" t="s">
        <v>171</v>
      </c>
      <c r="C1610" t="s">
        <v>22</v>
      </c>
      <c r="D1610" t="s">
        <v>23</v>
      </c>
      <c r="E1610" t="s">
        <v>17</v>
      </c>
      <c r="F1610" t="s">
        <v>18</v>
      </c>
      <c r="G1610" t="s">
        <v>19</v>
      </c>
      <c r="H1610">
        <f t="shared" si="125"/>
        <v>2000</v>
      </c>
      <c r="I1610">
        <v>250</v>
      </c>
      <c r="J1610">
        <v>325</v>
      </c>
      <c r="K1610">
        <v>8</v>
      </c>
      <c r="M1610">
        <v>100</v>
      </c>
      <c r="N1610" t="s">
        <v>25</v>
      </c>
      <c r="O1610">
        <v>2600</v>
      </c>
      <c r="P1610">
        <v>600</v>
      </c>
      <c r="R1610">
        <f t="shared" si="126"/>
        <v>2600</v>
      </c>
      <c r="S1610">
        <f t="shared" si="127"/>
        <v>29</v>
      </c>
      <c r="T1610" t="str">
        <f t="shared" si="128"/>
        <v>Aug</v>
      </c>
      <c r="U1610" t="str">
        <f t="shared" si="129"/>
        <v>2024</v>
      </c>
    </row>
    <row r="1611" spans="1:21" x14ac:dyDescent="0.25">
      <c r="A1611" t="s">
        <v>254</v>
      </c>
      <c r="B1611" t="s">
        <v>214</v>
      </c>
      <c r="C1611" t="s">
        <v>66</v>
      </c>
      <c r="D1611" t="s">
        <v>16</v>
      </c>
      <c r="E1611" t="s">
        <v>28</v>
      </c>
      <c r="F1611" t="s">
        <v>45</v>
      </c>
      <c r="G1611" t="s">
        <v>92</v>
      </c>
      <c r="H1611">
        <f t="shared" si="125"/>
        <v>1000</v>
      </c>
      <c r="I1611">
        <v>250</v>
      </c>
      <c r="J1611">
        <v>325</v>
      </c>
      <c r="K1611">
        <v>4</v>
      </c>
      <c r="M1611">
        <v>100</v>
      </c>
      <c r="N1611" t="s">
        <v>38</v>
      </c>
      <c r="O1611">
        <v>1300</v>
      </c>
      <c r="P1611">
        <v>300</v>
      </c>
      <c r="R1611">
        <f t="shared" si="126"/>
        <v>1300</v>
      </c>
      <c r="S1611">
        <f t="shared" si="127"/>
        <v>29</v>
      </c>
      <c r="T1611" t="str">
        <f t="shared" si="128"/>
        <v>Aug</v>
      </c>
      <c r="U1611" t="str">
        <f t="shared" si="129"/>
        <v>2024</v>
      </c>
    </row>
    <row r="1612" spans="1:21" x14ac:dyDescent="0.25">
      <c r="A1612" t="s">
        <v>254</v>
      </c>
      <c r="B1612" t="s">
        <v>195</v>
      </c>
      <c r="C1612" t="s">
        <v>115</v>
      </c>
      <c r="D1612" t="s">
        <v>16</v>
      </c>
      <c r="E1612" t="s">
        <v>28</v>
      </c>
      <c r="F1612" t="s">
        <v>18</v>
      </c>
      <c r="G1612" t="s">
        <v>51</v>
      </c>
      <c r="H1612">
        <f t="shared" si="125"/>
        <v>360</v>
      </c>
      <c r="I1612">
        <v>60</v>
      </c>
      <c r="J1612">
        <v>78</v>
      </c>
      <c r="K1612">
        <v>6</v>
      </c>
      <c r="M1612">
        <v>21.6</v>
      </c>
      <c r="N1612" t="s">
        <v>25</v>
      </c>
      <c r="O1612">
        <v>432</v>
      </c>
      <c r="P1612">
        <v>72</v>
      </c>
      <c r="R1612">
        <f t="shared" si="126"/>
        <v>468</v>
      </c>
      <c r="S1612">
        <f t="shared" si="127"/>
        <v>29</v>
      </c>
      <c r="T1612" t="str">
        <f t="shared" si="128"/>
        <v>Aug</v>
      </c>
      <c r="U1612" t="str">
        <f t="shared" si="129"/>
        <v>2024</v>
      </c>
    </row>
    <row r="1613" spans="1:21" x14ac:dyDescent="0.25">
      <c r="A1613" t="s">
        <v>254</v>
      </c>
      <c r="B1613" t="s">
        <v>161</v>
      </c>
      <c r="C1613" t="s">
        <v>53</v>
      </c>
      <c r="D1613" t="s">
        <v>16</v>
      </c>
      <c r="E1613" t="s">
        <v>28</v>
      </c>
      <c r="F1613" t="s">
        <v>61</v>
      </c>
      <c r="G1613" t="s">
        <v>108</v>
      </c>
      <c r="H1613">
        <f t="shared" si="125"/>
        <v>12000</v>
      </c>
      <c r="I1613">
        <v>1500</v>
      </c>
      <c r="J1613">
        <v>1950</v>
      </c>
      <c r="K1613">
        <v>8</v>
      </c>
      <c r="M1613">
        <v>195</v>
      </c>
      <c r="N1613" t="s">
        <v>25</v>
      </c>
      <c r="O1613">
        <v>15000</v>
      </c>
      <c r="P1613">
        <v>3000</v>
      </c>
      <c r="R1613">
        <f t="shared" si="126"/>
        <v>15600</v>
      </c>
      <c r="S1613">
        <f t="shared" si="127"/>
        <v>29</v>
      </c>
      <c r="T1613" t="str">
        <f t="shared" si="128"/>
        <v>Aug</v>
      </c>
      <c r="U1613" t="str">
        <f t="shared" si="129"/>
        <v>2024</v>
      </c>
    </row>
    <row r="1614" spans="1:21" x14ac:dyDescent="0.25">
      <c r="A1614" t="s">
        <v>254</v>
      </c>
      <c r="B1614" t="s">
        <v>155</v>
      </c>
      <c r="C1614" t="s">
        <v>66</v>
      </c>
      <c r="D1614" t="s">
        <v>16</v>
      </c>
      <c r="E1614" t="s">
        <v>17</v>
      </c>
      <c r="F1614" t="s">
        <v>61</v>
      </c>
      <c r="G1614" t="s">
        <v>110</v>
      </c>
      <c r="H1614">
        <f t="shared" si="125"/>
        <v>4000</v>
      </c>
      <c r="I1614">
        <v>800</v>
      </c>
      <c r="J1614">
        <v>1040</v>
      </c>
      <c r="K1614">
        <v>5</v>
      </c>
      <c r="M1614">
        <v>104</v>
      </c>
      <c r="N1614" t="s">
        <v>20</v>
      </c>
      <c r="O1614">
        <v>5000</v>
      </c>
      <c r="P1614">
        <v>1000</v>
      </c>
      <c r="R1614">
        <f t="shared" si="126"/>
        <v>5200</v>
      </c>
      <c r="S1614">
        <f t="shared" si="127"/>
        <v>29</v>
      </c>
      <c r="T1614" t="str">
        <f t="shared" si="128"/>
        <v>Aug</v>
      </c>
      <c r="U1614" t="str">
        <f t="shared" si="129"/>
        <v>2024</v>
      </c>
    </row>
    <row r="1615" spans="1:21" x14ac:dyDescent="0.25">
      <c r="A1615" t="s">
        <v>254</v>
      </c>
      <c r="B1615" t="s">
        <v>220</v>
      </c>
      <c r="C1615" t="s">
        <v>27</v>
      </c>
      <c r="D1615" t="s">
        <v>16</v>
      </c>
      <c r="E1615" t="s">
        <v>17</v>
      </c>
      <c r="F1615" t="s">
        <v>48</v>
      </c>
      <c r="G1615" t="s">
        <v>94</v>
      </c>
      <c r="H1615">
        <f t="shared" si="125"/>
        <v>600</v>
      </c>
      <c r="I1615">
        <v>120</v>
      </c>
      <c r="J1615">
        <v>156</v>
      </c>
      <c r="K1615">
        <v>5</v>
      </c>
      <c r="M1615">
        <v>39</v>
      </c>
      <c r="N1615" t="s">
        <v>25</v>
      </c>
      <c r="O1615">
        <v>780</v>
      </c>
      <c r="P1615">
        <v>180</v>
      </c>
      <c r="R1615">
        <f t="shared" si="126"/>
        <v>780</v>
      </c>
      <c r="S1615">
        <f t="shared" si="127"/>
        <v>29</v>
      </c>
      <c r="T1615" t="str">
        <f t="shared" si="128"/>
        <v>Aug</v>
      </c>
      <c r="U1615" t="str">
        <f t="shared" si="129"/>
        <v>2024</v>
      </c>
    </row>
    <row r="1616" spans="1:21" x14ac:dyDescent="0.25">
      <c r="A1616" t="s">
        <v>254</v>
      </c>
      <c r="B1616" t="s">
        <v>102</v>
      </c>
      <c r="C1616" t="s">
        <v>27</v>
      </c>
      <c r="D1616" t="s">
        <v>16</v>
      </c>
      <c r="E1616" t="s">
        <v>28</v>
      </c>
      <c r="F1616" t="s">
        <v>18</v>
      </c>
      <c r="G1616" t="s">
        <v>34</v>
      </c>
      <c r="H1616">
        <f t="shared" si="125"/>
        <v>400</v>
      </c>
      <c r="I1616">
        <v>40</v>
      </c>
      <c r="J1616">
        <v>52</v>
      </c>
      <c r="K1616">
        <v>10</v>
      </c>
      <c r="M1616">
        <v>36.4</v>
      </c>
      <c r="N1616" t="s">
        <v>20</v>
      </c>
      <c r="O1616">
        <v>520</v>
      </c>
      <c r="P1616">
        <v>120</v>
      </c>
      <c r="R1616">
        <f t="shared" si="126"/>
        <v>520</v>
      </c>
      <c r="S1616">
        <f t="shared" si="127"/>
        <v>29</v>
      </c>
      <c r="T1616" t="str">
        <f t="shared" si="128"/>
        <v>Aug</v>
      </c>
      <c r="U1616" t="str">
        <f t="shared" si="129"/>
        <v>2024</v>
      </c>
    </row>
    <row r="1617" spans="1:21" x14ac:dyDescent="0.25">
      <c r="A1617" t="s">
        <v>254</v>
      </c>
      <c r="B1617" t="s">
        <v>139</v>
      </c>
      <c r="C1617" t="s">
        <v>27</v>
      </c>
      <c r="D1617" t="s">
        <v>16</v>
      </c>
      <c r="E1617" t="s">
        <v>17</v>
      </c>
      <c r="F1617" t="s">
        <v>45</v>
      </c>
      <c r="G1617" t="s">
        <v>106</v>
      </c>
      <c r="H1617">
        <f t="shared" si="125"/>
        <v>84000</v>
      </c>
      <c r="I1617">
        <v>12000</v>
      </c>
      <c r="J1617">
        <v>15600</v>
      </c>
      <c r="K1617">
        <v>7</v>
      </c>
      <c r="M1617">
        <v>2340</v>
      </c>
      <c r="N1617" t="s">
        <v>25</v>
      </c>
      <c r="O1617">
        <v>109200</v>
      </c>
      <c r="P1617">
        <v>25200</v>
      </c>
      <c r="R1617">
        <f t="shared" si="126"/>
        <v>109200</v>
      </c>
      <c r="S1617">
        <f t="shared" si="127"/>
        <v>29</v>
      </c>
      <c r="T1617" t="str">
        <f t="shared" si="128"/>
        <v>Aug</v>
      </c>
      <c r="U1617" t="str">
        <f t="shared" si="129"/>
        <v>2024</v>
      </c>
    </row>
    <row r="1618" spans="1:21" x14ac:dyDescent="0.25">
      <c r="A1618" t="s">
        <v>254</v>
      </c>
      <c r="B1618" t="s">
        <v>75</v>
      </c>
      <c r="C1618" t="s">
        <v>27</v>
      </c>
      <c r="D1618" t="s">
        <v>16</v>
      </c>
      <c r="E1618" t="s">
        <v>28</v>
      </c>
      <c r="F1618" t="s">
        <v>61</v>
      </c>
      <c r="G1618" t="s">
        <v>68</v>
      </c>
      <c r="H1618">
        <f t="shared" si="125"/>
        <v>9000</v>
      </c>
      <c r="I1618">
        <v>1800</v>
      </c>
      <c r="J1618">
        <v>2340</v>
      </c>
      <c r="K1618">
        <v>5</v>
      </c>
      <c r="M1618">
        <v>234</v>
      </c>
      <c r="N1618" t="s">
        <v>25</v>
      </c>
      <c r="O1618">
        <v>11700</v>
      </c>
      <c r="P1618">
        <v>2700</v>
      </c>
      <c r="R1618">
        <f t="shared" si="126"/>
        <v>11700</v>
      </c>
      <c r="S1618">
        <f t="shared" si="127"/>
        <v>29</v>
      </c>
      <c r="T1618" t="str">
        <f t="shared" si="128"/>
        <v>Aug</v>
      </c>
      <c r="U1618" t="str">
        <f t="shared" si="129"/>
        <v>2024</v>
      </c>
    </row>
    <row r="1619" spans="1:21" x14ac:dyDescent="0.25">
      <c r="A1619" t="s">
        <v>254</v>
      </c>
      <c r="B1619" t="s">
        <v>50</v>
      </c>
      <c r="C1619" t="s">
        <v>27</v>
      </c>
      <c r="D1619" t="s">
        <v>23</v>
      </c>
      <c r="E1619" t="s">
        <v>17</v>
      </c>
      <c r="F1619" t="s">
        <v>45</v>
      </c>
      <c r="G1619" t="s">
        <v>58</v>
      </c>
      <c r="H1619">
        <f t="shared" si="125"/>
        <v>125000</v>
      </c>
      <c r="I1619">
        <v>25000</v>
      </c>
      <c r="J1619">
        <v>32500</v>
      </c>
      <c r="K1619">
        <v>5</v>
      </c>
      <c r="M1619">
        <v>4875</v>
      </c>
      <c r="N1619" t="s">
        <v>38</v>
      </c>
      <c r="O1619">
        <v>162500</v>
      </c>
      <c r="P1619">
        <v>37500</v>
      </c>
      <c r="R1619">
        <f t="shared" si="126"/>
        <v>162500</v>
      </c>
      <c r="S1619">
        <f t="shared" si="127"/>
        <v>29</v>
      </c>
      <c r="T1619" t="str">
        <f t="shared" si="128"/>
        <v>Aug</v>
      </c>
      <c r="U1619" t="str">
        <f t="shared" si="129"/>
        <v>2024</v>
      </c>
    </row>
    <row r="1620" spans="1:21" x14ac:dyDescent="0.25">
      <c r="A1620" t="s">
        <v>254</v>
      </c>
      <c r="B1620" t="s">
        <v>101</v>
      </c>
      <c r="C1620" t="s">
        <v>27</v>
      </c>
      <c r="D1620" t="s">
        <v>16</v>
      </c>
      <c r="E1620" t="s">
        <v>28</v>
      </c>
      <c r="F1620" t="s">
        <v>45</v>
      </c>
      <c r="G1620" t="s">
        <v>54</v>
      </c>
      <c r="H1620">
        <f t="shared" si="125"/>
        <v>3200</v>
      </c>
      <c r="I1620">
        <v>800</v>
      </c>
      <c r="J1620">
        <v>1040</v>
      </c>
      <c r="K1620">
        <v>4</v>
      </c>
      <c r="M1620">
        <v>104</v>
      </c>
      <c r="N1620" t="s">
        <v>20</v>
      </c>
      <c r="O1620">
        <v>4160</v>
      </c>
      <c r="P1620">
        <v>960</v>
      </c>
      <c r="R1620">
        <f t="shared" si="126"/>
        <v>4160</v>
      </c>
      <c r="S1620">
        <f t="shared" si="127"/>
        <v>29</v>
      </c>
      <c r="T1620" t="str">
        <f t="shared" si="128"/>
        <v>Aug</v>
      </c>
      <c r="U1620" t="str">
        <f t="shared" si="129"/>
        <v>2024</v>
      </c>
    </row>
    <row r="1621" spans="1:21" x14ac:dyDescent="0.25">
      <c r="A1621" t="s">
        <v>254</v>
      </c>
      <c r="B1621" t="s">
        <v>142</v>
      </c>
      <c r="C1621" t="s">
        <v>115</v>
      </c>
      <c r="D1621" t="s">
        <v>23</v>
      </c>
      <c r="E1621" t="s">
        <v>17</v>
      </c>
      <c r="F1621" t="s">
        <v>61</v>
      </c>
      <c r="G1621" t="s">
        <v>164</v>
      </c>
      <c r="H1621">
        <f t="shared" si="125"/>
        <v>20000</v>
      </c>
      <c r="I1621">
        <v>2000</v>
      </c>
      <c r="J1621">
        <v>2600</v>
      </c>
      <c r="K1621">
        <v>10</v>
      </c>
      <c r="M1621">
        <v>260</v>
      </c>
      <c r="N1621" t="s">
        <v>38</v>
      </c>
      <c r="O1621">
        <v>23000</v>
      </c>
      <c r="P1621">
        <v>3000</v>
      </c>
      <c r="R1621">
        <f t="shared" si="126"/>
        <v>26000</v>
      </c>
      <c r="S1621">
        <f t="shared" si="127"/>
        <v>29</v>
      </c>
      <c r="T1621" t="str">
        <f t="shared" si="128"/>
        <v>Aug</v>
      </c>
      <c r="U1621" t="str">
        <f t="shared" si="129"/>
        <v>2024</v>
      </c>
    </row>
    <row r="1622" spans="1:21" x14ac:dyDescent="0.25">
      <c r="A1622" t="s">
        <v>254</v>
      </c>
      <c r="B1622" t="s">
        <v>77</v>
      </c>
      <c r="C1622" t="s">
        <v>42</v>
      </c>
      <c r="D1622" t="s">
        <v>16</v>
      </c>
      <c r="E1622" t="s">
        <v>28</v>
      </c>
      <c r="F1622" t="s">
        <v>61</v>
      </c>
      <c r="G1622" t="s">
        <v>103</v>
      </c>
      <c r="H1622">
        <f t="shared" si="125"/>
        <v>300</v>
      </c>
      <c r="I1622">
        <v>100</v>
      </c>
      <c r="J1622">
        <v>130</v>
      </c>
      <c r="K1622">
        <v>3</v>
      </c>
      <c r="M1622">
        <v>26.25</v>
      </c>
      <c r="N1622" t="s">
        <v>20</v>
      </c>
      <c r="O1622">
        <v>375</v>
      </c>
      <c r="P1622">
        <v>75</v>
      </c>
      <c r="R1622">
        <f t="shared" si="126"/>
        <v>390</v>
      </c>
      <c r="S1622">
        <f t="shared" si="127"/>
        <v>29</v>
      </c>
      <c r="T1622" t="str">
        <f t="shared" si="128"/>
        <v>Aug</v>
      </c>
      <c r="U1622" t="str">
        <f t="shared" si="129"/>
        <v>2024</v>
      </c>
    </row>
    <row r="1623" spans="1:21" x14ac:dyDescent="0.25">
      <c r="A1623" t="s">
        <v>254</v>
      </c>
      <c r="B1623" t="s">
        <v>131</v>
      </c>
      <c r="C1623" t="s">
        <v>27</v>
      </c>
      <c r="D1623" t="s">
        <v>16</v>
      </c>
      <c r="E1623" t="s">
        <v>28</v>
      </c>
      <c r="F1623" t="s">
        <v>45</v>
      </c>
      <c r="G1623" t="s">
        <v>46</v>
      </c>
      <c r="H1623">
        <f t="shared" si="125"/>
        <v>165000</v>
      </c>
      <c r="I1623">
        <v>55000</v>
      </c>
      <c r="J1623">
        <v>71500</v>
      </c>
      <c r="K1623">
        <v>3</v>
      </c>
      <c r="M1623">
        <v>10725</v>
      </c>
      <c r="N1623" t="s">
        <v>20</v>
      </c>
      <c r="O1623">
        <v>214500</v>
      </c>
      <c r="P1623">
        <v>49500</v>
      </c>
      <c r="R1623">
        <f t="shared" si="126"/>
        <v>214500</v>
      </c>
      <c r="S1623">
        <f t="shared" si="127"/>
        <v>29</v>
      </c>
      <c r="T1623" t="str">
        <f t="shared" si="128"/>
        <v>Aug</v>
      </c>
      <c r="U1623" t="str">
        <f t="shared" si="129"/>
        <v>2024</v>
      </c>
    </row>
    <row r="1624" spans="1:21" x14ac:dyDescent="0.25">
      <c r="A1624" t="s">
        <v>254</v>
      </c>
      <c r="B1624" t="s">
        <v>187</v>
      </c>
      <c r="C1624" t="s">
        <v>53</v>
      </c>
      <c r="D1624" t="s">
        <v>16</v>
      </c>
      <c r="E1624" t="s">
        <v>17</v>
      </c>
      <c r="F1624" t="s">
        <v>45</v>
      </c>
      <c r="G1624" t="s">
        <v>199</v>
      </c>
      <c r="H1624">
        <f t="shared" si="125"/>
        <v>15000</v>
      </c>
      <c r="I1624">
        <v>5000</v>
      </c>
      <c r="J1624">
        <v>6500</v>
      </c>
      <c r="K1624">
        <v>3</v>
      </c>
      <c r="M1624">
        <v>650</v>
      </c>
      <c r="N1624" t="s">
        <v>20</v>
      </c>
      <c r="O1624">
        <v>19500</v>
      </c>
      <c r="P1624">
        <v>4500</v>
      </c>
      <c r="R1624">
        <f t="shared" si="126"/>
        <v>19500</v>
      </c>
      <c r="S1624">
        <f t="shared" si="127"/>
        <v>29</v>
      </c>
      <c r="T1624" t="str">
        <f t="shared" si="128"/>
        <v>Aug</v>
      </c>
      <c r="U1624" t="str">
        <f t="shared" si="129"/>
        <v>2024</v>
      </c>
    </row>
    <row r="1625" spans="1:21" x14ac:dyDescent="0.25">
      <c r="A1625" t="s">
        <v>254</v>
      </c>
      <c r="B1625" t="s">
        <v>209</v>
      </c>
      <c r="C1625" t="s">
        <v>27</v>
      </c>
      <c r="D1625" t="s">
        <v>16</v>
      </c>
      <c r="E1625" t="s">
        <v>17</v>
      </c>
      <c r="F1625" t="s">
        <v>45</v>
      </c>
      <c r="G1625" t="s">
        <v>106</v>
      </c>
      <c r="H1625">
        <f t="shared" si="125"/>
        <v>60000</v>
      </c>
      <c r="I1625">
        <v>12000</v>
      </c>
      <c r="J1625">
        <v>15600</v>
      </c>
      <c r="K1625">
        <v>5</v>
      </c>
      <c r="M1625">
        <v>2340</v>
      </c>
      <c r="N1625" t="s">
        <v>25</v>
      </c>
      <c r="O1625">
        <v>78000</v>
      </c>
      <c r="P1625">
        <v>18000</v>
      </c>
      <c r="R1625">
        <f t="shared" si="126"/>
        <v>78000</v>
      </c>
      <c r="S1625">
        <f t="shared" si="127"/>
        <v>29</v>
      </c>
      <c r="T1625" t="str">
        <f t="shared" si="128"/>
        <v>Aug</v>
      </c>
      <c r="U1625" t="str">
        <f t="shared" si="129"/>
        <v>2024</v>
      </c>
    </row>
    <row r="1626" spans="1:21" x14ac:dyDescent="0.25">
      <c r="A1626" t="s">
        <v>254</v>
      </c>
      <c r="B1626" t="s">
        <v>70</v>
      </c>
      <c r="C1626" t="s">
        <v>53</v>
      </c>
      <c r="D1626" t="s">
        <v>23</v>
      </c>
      <c r="E1626" t="s">
        <v>17</v>
      </c>
      <c r="F1626" t="s">
        <v>18</v>
      </c>
      <c r="G1626" t="s">
        <v>64</v>
      </c>
      <c r="H1626">
        <f t="shared" si="125"/>
        <v>700</v>
      </c>
      <c r="I1626">
        <v>140</v>
      </c>
      <c r="J1626">
        <v>182</v>
      </c>
      <c r="K1626">
        <v>5</v>
      </c>
      <c r="M1626">
        <v>100</v>
      </c>
      <c r="N1626" t="s">
        <v>20</v>
      </c>
      <c r="O1626">
        <v>840</v>
      </c>
      <c r="P1626">
        <v>140</v>
      </c>
      <c r="R1626">
        <f t="shared" si="126"/>
        <v>910</v>
      </c>
      <c r="S1626">
        <f t="shared" si="127"/>
        <v>29</v>
      </c>
      <c r="T1626" t="str">
        <f t="shared" si="128"/>
        <v>Aug</v>
      </c>
      <c r="U1626" t="str">
        <f t="shared" si="129"/>
        <v>2024</v>
      </c>
    </row>
    <row r="1627" spans="1:21" x14ac:dyDescent="0.25">
      <c r="A1627" t="s">
        <v>254</v>
      </c>
      <c r="B1627" t="s">
        <v>99</v>
      </c>
      <c r="C1627" t="s">
        <v>15</v>
      </c>
      <c r="D1627" t="s">
        <v>16</v>
      </c>
      <c r="E1627" t="s">
        <v>17</v>
      </c>
      <c r="F1627" t="s">
        <v>18</v>
      </c>
      <c r="G1627" t="s">
        <v>116</v>
      </c>
      <c r="H1627">
        <f t="shared" si="125"/>
        <v>480</v>
      </c>
      <c r="I1627">
        <v>60</v>
      </c>
      <c r="J1627">
        <v>78</v>
      </c>
      <c r="K1627">
        <v>8</v>
      </c>
      <c r="M1627">
        <v>31.2</v>
      </c>
      <c r="N1627" t="s">
        <v>25</v>
      </c>
      <c r="O1627">
        <v>624</v>
      </c>
      <c r="P1627">
        <v>144</v>
      </c>
      <c r="R1627">
        <f t="shared" si="126"/>
        <v>624</v>
      </c>
      <c r="S1627">
        <f t="shared" si="127"/>
        <v>29</v>
      </c>
      <c r="T1627" t="str">
        <f t="shared" si="128"/>
        <v>Aug</v>
      </c>
      <c r="U1627" t="str">
        <f t="shared" si="129"/>
        <v>2024</v>
      </c>
    </row>
    <row r="1628" spans="1:21" x14ac:dyDescent="0.25">
      <c r="A1628" t="s">
        <v>254</v>
      </c>
      <c r="B1628" t="s">
        <v>134</v>
      </c>
      <c r="C1628" t="s">
        <v>66</v>
      </c>
      <c r="D1628" t="s">
        <v>23</v>
      </c>
      <c r="E1628" t="s">
        <v>17</v>
      </c>
      <c r="F1628" t="s">
        <v>18</v>
      </c>
      <c r="G1628" t="s">
        <v>40</v>
      </c>
      <c r="H1628">
        <f t="shared" si="125"/>
        <v>630</v>
      </c>
      <c r="I1628">
        <v>90</v>
      </c>
      <c r="J1628">
        <v>117</v>
      </c>
      <c r="K1628">
        <v>7</v>
      </c>
      <c r="M1628">
        <v>81.900000000000006</v>
      </c>
      <c r="N1628" t="s">
        <v>25</v>
      </c>
      <c r="O1628">
        <v>819</v>
      </c>
      <c r="P1628">
        <v>189</v>
      </c>
      <c r="R1628">
        <f t="shared" si="126"/>
        <v>819</v>
      </c>
      <c r="S1628">
        <f t="shared" si="127"/>
        <v>29</v>
      </c>
      <c r="T1628" t="str">
        <f t="shared" si="128"/>
        <v>Aug</v>
      </c>
      <c r="U1628" t="str">
        <f t="shared" si="129"/>
        <v>2024</v>
      </c>
    </row>
    <row r="1629" spans="1:21" x14ac:dyDescent="0.25">
      <c r="A1629" t="s">
        <v>254</v>
      </c>
      <c r="B1629" t="s">
        <v>144</v>
      </c>
      <c r="C1629" t="s">
        <v>27</v>
      </c>
      <c r="D1629" t="s">
        <v>16</v>
      </c>
      <c r="E1629" t="s">
        <v>28</v>
      </c>
      <c r="F1629" t="s">
        <v>45</v>
      </c>
      <c r="G1629" t="s">
        <v>54</v>
      </c>
      <c r="H1629">
        <f t="shared" si="125"/>
        <v>1600</v>
      </c>
      <c r="I1629">
        <v>800</v>
      </c>
      <c r="J1629">
        <v>1040</v>
      </c>
      <c r="K1629">
        <v>2</v>
      </c>
      <c r="M1629">
        <v>104</v>
      </c>
      <c r="N1629" t="s">
        <v>20</v>
      </c>
      <c r="O1629">
        <v>2080</v>
      </c>
      <c r="P1629">
        <v>480</v>
      </c>
      <c r="R1629">
        <f t="shared" si="126"/>
        <v>2080</v>
      </c>
      <c r="S1629">
        <f t="shared" si="127"/>
        <v>29</v>
      </c>
      <c r="T1629" t="str">
        <f t="shared" si="128"/>
        <v>Aug</v>
      </c>
      <c r="U1629" t="str">
        <f t="shared" si="129"/>
        <v>2024</v>
      </c>
    </row>
    <row r="1630" spans="1:21" x14ac:dyDescent="0.25">
      <c r="A1630" t="s">
        <v>254</v>
      </c>
      <c r="B1630" t="s">
        <v>154</v>
      </c>
      <c r="C1630" t="s">
        <v>27</v>
      </c>
      <c r="D1630" t="s">
        <v>23</v>
      </c>
      <c r="E1630" t="s">
        <v>28</v>
      </c>
      <c r="F1630" t="s">
        <v>45</v>
      </c>
      <c r="G1630" t="s">
        <v>76</v>
      </c>
      <c r="H1630">
        <f t="shared" si="125"/>
        <v>4800</v>
      </c>
      <c r="I1630">
        <v>1200</v>
      </c>
      <c r="J1630">
        <v>1560</v>
      </c>
      <c r="K1630">
        <v>4</v>
      </c>
      <c r="M1630">
        <v>156</v>
      </c>
      <c r="N1630" t="s">
        <v>25</v>
      </c>
      <c r="O1630">
        <v>6000</v>
      </c>
      <c r="P1630">
        <v>1200</v>
      </c>
      <c r="R1630">
        <f t="shared" si="126"/>
        <v>6240</v>
      </c>
      <c r="S1630">
        <f t="shared" si="127"/>
        <v>29</v>
      </c>
      <c r="T1630" t="str">
        <f t="shared" si="128"/>
        <v>Aug</v>
      </c>
      <c r="U1630" t="str">
        <f t="shared" si="129"/>
        <v>2024</v>
      </c>
    </row>
    <row r="1631" spans="1:21" x14ac:dyDescent="0.25">
      <c r="A1631" t="s">
        <v>255</v>
      </c>
      <c r="B1631" t="s">
        <v>156</v>
      </c>
      <c r="C1631" t="s">
        <v>53</v>
      </c>
      <c r="D1631" t="s">
        <v>16</v>
      </c>
      <c r="E1631" t="s">
        <v>17</v>
      </c>
      <c r="F1631" t="s">
        <v>48</v>
      </c>
      <c r="G1631" t="s">
        <v>172</v>
      </c>
      <c r="H1631">
        <f t="shared" si="125"/>
        <v>600</v>
      </c>
      <c r="I1631">
        <v>300</v>
      </c>
      <c r="J1631">
        <v>390</v>
      </c>
      <c r="K1631">
        <v>2</v>
      </c>
      <c r="M1631">
        <v>54.6</v>
      </c>
      <c r="N1631" t="s">
        <v>20</v>
      </c>
      <c r="O1631">
        <v>780</v>
      </c>
      <c r="P1631">
        <v>180</v>
      </c>
      <c r="R1631">
        <f t="shared" si="126"/>
        <v>780</v>
      </c>
      <c r="S1631">
        <f t="shared" si="127"/>
        <v>30</v>
      </c>
      <c r="T1631" t="str">
        <f t="shared" si="128"/>
        <v>Aug</v>
      </c>
      <c r="U1631" t="str">
        <f t="shared" si="129"/>
        <v>2024</v>
      </c>
    </row>
    <row r="1632" spans="1:21" x14ac:dyDescent="0.25">
      <c r="A1632" t="s">
        <v>255</v>
      </c>
      <c r="B1632" t="s">
        <v>198</v>
      </c>
      <c r="C1632" t="s">
        <v>15</v>
      </c>
      <c r="D1632" t="s">
        <v>23</v>
      </c>
      <c r="E1632" t="s">
        <v>28</v>
      </c>
      <c r="F1632" t="s">
        <v>18</v>
      </c>
      <c r="G1632" t="s">
        <v>113</v>
      </c>
      <c r="H1632">
        <f t="shared" si="125"/>
        <v>60</v>
      </c>
      <c r="I1632">
        <v>20</v>
      </c>
      <c r="J1632">
        <v>26</v>
      </c>
      <c r="K1632">
        <v>3</v>
      </c>
      <c r="M1632">
        <v>7.8</v>
      </c>
      <c r="N1632" t="s">
        <v>25</v>
      </c>
      <c r="O1632">
        <v>78</v>
      </c>
      <c r="P1632">
        <v>18</v>
      </c>
      <c r="R1632">
        <f t="shared" si="126"/>
        <v>78</v>
      </c>
      <c r="S1632">
        <f t="shared" si="127"/>
        <v>30</v>
      </c>
      <c r="T1632" t="str">
        <f t="shared" si="128"/>
        <v>Aug</v>
      </c>
      <c r="U1632" t="str">
        <f t="shared" si="129"/>
        <v>2024</v>
      </c>
    </row>
    <row r="1633" spans="1:21" x14ac:dyDescent="0.25">
      <c r="A1633" t="s">
        <v>255</v>
      </c>
      <c r="B1633" t="s">
        <v>107</v>
      </c>
      <c r="C1633" t="s">
        <v>27</v>
      </c>
      <c r="D1633" t="s">
        <v>16</v>
      </c>
      <c r="E1633" t="s">
        <v>17</v>
      </c>
      <c r="F1633" t="s">
        <v>18</v>
      </c>
      <c r="G1633" t="s">
        <v>64</v>
      </c>
      <c r="H1633">
        <f t="shared" si="125"/>
        <v>840</v>
      </c>
      <c r="I1633">
        <v>140</v>
      </c>
      <c r="J1633">
        <v>182</v>
      </c>
      <c r="K1633">
        <v>6</v>
      </c>
      <c r="M1633">
        <v>70.56</v>
      </c>
      <c r="N1633" t="s">
        <v>20</v>
      </c>
      <c r="O1633">
        <v>1008</v>
      </c>
      <c r="P1633">
        <v>168</v>
      </c>
      <c r="R1633">
        <f t="shared" si="126"/>
        <v>1092</v>
      </c>
      <c r="S1633">
        <f t="shared" si="127"/>
        <v>30</v>
      </c>
      <c r="T1633" t="str">
        <f t="shared" si="128"/>
        <v>Aug</v>
      </c>
      <c r="U1633" t="str">
        <f t="shared" si="129"/>
        <v>2024</v>
      </c>
    </row>
    <row r="1634" spans="1:21" x14ac:dyDescent="0.25">
      <c r="A1634" t="s">
        <v>255</v>
      </c>
      <c r="B1634" t="s">
        <v>136</v>
      </c>
      <c r="C1634" t="s">
        <v>15</v>
      </c>
      <c r="D1634" t="s">
        <v>16</v>
      </c>
      <c r="E1634" t="s">
        <v>28</v>
      </c>
      <c r="F1634" t="s">
        <v>18</v>
      </c>
      <c r="G1634" t="s">
        <v>100</v>
      </c>
      <c r="H1634">
        <f t="shared" si="125"/>
        <v>160</v>
      </c>
      <c r="I1634">
        <v>40</v>
      </c>
      <c r="J1634">
        <v>52</v>
      </c>
      <c r="K1634">
        <v>4</v>
      </c>
      <c r="M1634">
        <v>14</v>
      </c>
      <c r="N1634" t="s">
        <v>20</v>
      </c>
      <c r="O1634">
        <v>200</v>
      </c>
      <c r="P1634">
        <v>40</v>
      </c>
      <c r="R1634">
        <f t="shared" si="126"/>
        <v>208</v>
      </c>
      <c r="S1634">
        <f t="shared" si="127"/>
        <v>30</v>
      </c>
      <c r="T1634" t="str">
        <f t="shared" si="128"/>
        <v>Aug</v>
      </c>
      <c r="U1634" t="str">
        <f t="shared" si="129"/>
        <v>2024</v>
      </c>
    </row>
    <row r="1635" spans="1:21" x14ac:dyDescent="0.25">
      <c r="A1635" t="s">
        <v>255</v>
      </c>
      <c r="B1635" t="s">
        <v>124</v>
      </c>
      <c r="C1635" t="s">
        <v>27</v>
      </c>
      <c r="D1635" t="s">
        <v>23</v>
      </c>
      <c r="E1635" t="s">
        <v>28</v>
      </c>
      <c r="F1635" t="s">
        <v>18</v>
      </c>
      <c r="G1635" t="s">
        <v>32</v>
      </c>
      <c r="H1635">
        <f t="shared" si="125"/>
        <v>200</v>
      </c>
      <c r="I1635">
        <v>100</v>
      </c>
      <c r="J1635">
        <v>130</v>
      </c>
      <c r="K1635">
        <v>2</v>
      </c>
      <c r="M1635">
        <v>30</v>
      </c>
      <c r="N1635" t="s">
        <v>20</v>
      </c>
      <c r="O1635">
        <v>250</v>
      </c>
      <c r="P1635">
        <v>50</v>
      </c>
      <c r="R1635">
        <f t="shared" si="126"/>
        <v>260</v>
      </c>
      <c r="S1635">
        <f t="shared" si="127"/>
        <v>30</v>
      </c>
      <c r="T1635" t="str">
        <f t="shared" si="128"/>
        <v>Aug</v>
      </c>
      <c r="U1635" t="str">
        <f t="shared" si="129"/>
        <v>2024</v>
      </c>
    </row>
    <row r="1636" spans="1:21" x14ac:dyDescent="0.25">
      <c r="A1636" t="s">
        <v>255</v>
      </c>
      <c r="B1636" t="s">
        <v>163</v>
      </c>
      <c r="C1636" t="s">
        <v>15</v>
      </c>
      <c r="D1636" t="s">
        <v>23</v>
      </c>
      <c r="E1636" t="s">
        <v>17</v>
      </c>
      <c r="F1636" t="s">
        <v>18</v>
      </c>
      <c r="G1636" t="s">
        <v>100</v>
      </c>
      <c r="H1636">
        <f t="shared" si="125"/>
        <v>240</v>
      </c>
      <c r="I1636">
        <v>40</v>
      </c>
      <c r="J1636">
        <v>52</v>
      </c>
      <c r="K1636">
        <v>6</v>
      </c>
      <c r="M1636">
        <v>41.4</v>
      </c>
      <c r="N1636" t="s">
        <v>38</v>
      </c>
      <c r="O1636">
        <v>276</v>
      </c>
      <c r="P1636">
        <v>36</v>
      </c>
      <c r="R1636">
        <f t="shared" si="126"/>
        <v>312</v>
      </c>
      <c r="S1636">
        <f t="shared" si="127"/>
        <v>30</v>
      </c>
      <c r="T1636" t="str">
        <f t="shared" si="128"/>
        <v>Aug</v>
      </c>
      <c r="U1636" t="str">
        <f t="shared" si="129"/>
        <v>2024</v>
      </c>
    </row>
    <row r="1637" spans="1:21" x14ac:dyDescent="0.25">
      <c r="A1637" t="s">
        <v>255</v>
      </c>
      <c r="B1637" t="s">
        <v>26</v>
      </c>
      <c r="C1637" t="s">
        <v>27</v>
      </c>
      <c r="D1637" t="s">
        <v>16</v>
      </c>
      <c r="E1637" t="s">
        <v>28</v>
      </c>
      <c r="F1637" t="s">
        <v>48</v>
      </c>
      <c r="G1637" t="s">
        <v>147</v>
      </c>
      <c r="H1637">
        <f t="shared" si="125"/>
        <v>450</v>
      </c>
      <c r="I1637">
        <v>90</v>
      </c>
      <c r="J1637">
        <v>117</v>
      </c>
      <c r="K1637">
        <v>5</v>
      </c>
      <c r="M1637">
        <v>28.125</v>
      </c>
      <c r="N1637" t="s">
        <v>25</v>
      </c>
      <c r="O1637">
        <v>562.5</v>
      </c>
      <c r="P1637">
        <v>112.5</v>
      </c>
      <c r="R1637">
        <f t="shared" si="126"/>
        <v>585</v>
      </c>
      <c r="S1637">
        <f t="shared" si="127"/>
        <v>30</v>
      </c>
      <c r="T1637" t="str">
        <f t="shared" si="128"/>
        <v>Aug</v>
      </c>
      <c r="U1637" t="str">
        <f t="shared" si="129"/>
        <v>2024</v>
      </c>
    </row>
    <row r="1638" spans="1:21" x14ac:dyDescent="0.25">
      <c r="A1638" t="s">
        <v>255</v>
      </c>
      <c r="B1638" t="s">
        <v>194</v>
      </c>
      <c r="C1638" t="s">
        <v>115</v>
      </c>
      <c r="D1638" t="s">
        <v>23</v>
      </c>
      <c r="E1638" t="s">
        <v>28</v>
      </c>
      <c r="F1638" t="s">
        <v>18</v>
      </c>
      <c r="G1638" t="s">
        <v>40</v>
      </c>
      <c r="H1638">
        <f t="shared" si="125"/>
        <v>900</v>
      </c>
      <c r="I1638">
        <v>90</v>
      </c>
      <c r="J1638">
        <v>117</v>
      </c>
      <c r="K1638">
        <v>10</v>
      </c>
      <c r="M1638">
        <v>100</v>
      </c>
      <c r="N1638" t="s">
        <v>20</v>
      </c>
      <c r="O1638">
        <v>1125</v>
      </c>
      <c r="P1638">
        <v>225</v>
      </c>
      <c r="R1638">
        <f t="shared" si="126"/>
        <v>1170</v>
      </c>
      <c r="S1638">
        <f t="shared" si="127"/>
        <v>30</v>
      </c>
      <c r="T1638" t="str">
        <f t="shared" si="128"/>
        <v>Aug</v>
      </c>
      <c r="U1638" t="str">
        <f t="shared" si="129"/>
        <v>2024</v>
      </c>
    </row>
    <row r="1639" spans="1:21" x14ac:dyDescent="0.25">
      <c r="A1639" t="s">
        <v>255</v>
      </c>
      <c r="B1639" t="s">
        <v>93</v>
      </c>
      <c r="C1639" t="s">
        <v>42</v>
      </c>
      <c r="D1639" t="s">
        <v>23</v>
      </c>
      <c r="E1639" t="s">
        <v>28</v>
      </c>
      <c r="F1639" t="s">
        <v>29</v>
      </c>
      <c r="G1639" t="s">
        <v>178</v>
      </c>
      <c r="H1639">
        <f t="shared" si="125"/>
        <v>800</v>
      </c>
      <c r="I1639">
        <v>200</v>
      </c>
      <c r="J1639">
        <v>260</v>
      </c>
      <c r="K1639">
        <v>4</v>
      </c>
      <c r="M1639">
        <v>100</v>
      </c>
      <c r="N1639" t="s">
        <v>38</v>
      </c>
      <c r="O1639">
        <v>1000</v>
      </c>
      <c r="P1639">
        <v>200</v>
      </c>
      <c r="R1639">
        <f t="shared" si="126"/>
        <v>1040</v>
      </c>
      <c r="S1639">
        <f t="shared" si="127"/>
        <v>30</v>
      </c>
      <c r="T1639" t="str">
        <f t="shared" si="128"/>
        <v>Aug</v>
      </c>
      <c r="U1639" t="str">
        <f t="shared" si="129"/>
        <v>2024</v>
      </c>
    </row>
    <row r="1640" spans="1:21" x14ac:dyDescent="0.25">
      <c r="A1640" t="s">
        <v>255</v>
      </c>
      <c r="B1640" t="s">
        <v>14</v>
      </c>
      <c r="C1640" t="s">
        <v>15</v>
      </c>
      <c r="D1640" t="s">
        <v>16</v>
      </c>
      <c r="E1640" t="s">
        <v>28</v>
      </c>
      <c r="F1640" t="s">
        <v>80</v>
      </c>
      <c r="G1640" t="s">
        <v>231</v>
      </c>
      <c r="H1640">
        <f t="shared" si="125"/>
        <v>750</v>
      </c>
      <c r="I1640">
        <v>250</v>
      </c>
      <c r="J1640">
        <v>325</v>
      </c>
      <c r="K1640">
        <v>3</v>
      </c>
      <c r="M1640">
        <v>65.625</v>
      </c>
      <c r="N1640" t="s">
        <v>20</v>
      </c>
      <c r="O1640">
        <v>937.5</v>
      </c>
      <c r="P1640">
        <v>187.5</v>
      </c>
      <c r="R1640">
        <f t="shared" si="126"/>
        <v>975</v>
      </c>
      <c r="S1640">
        <f t="shared" si="127"/>
        <v>30</v>
      </c>
      <c r="T1640" t="str">
        <f t="shared" si="128"/>
        <v>Aug</v>
      </c>
      <c r="U1640" t="str">
        <f t="shared" si="129"/>
        <v>2024</v>
      </c>
    </row>
    <row r="1641" spans="1:21" x14ac:dyDescent="0.25">
      <c r="A1641" t="s">
        <v>255</v>
      </c>
      <c r="B1641" t="s">
        <v>194</v>
      </c>
      <c r="C1641" t="s">
        <v>115</v>
      </c>
      <c r="D1641" t="s">
        <v>23</v>
      </c>
      <c r="E1641" t="s">
        <v>28</v>
      </c>
      <c r="F1641" t="s">
        <v>45</v>
      </c>
      <c r="G1641" t="s">
        <v>71</v>
      </c>
      <c r="H1641">
        <f t="shared" si="125"/>
        <v>13200</v>
      </c>
      <c r="I1641">
        <v>2200</v>
      </c>
      <c r="J1641">
        <v>2860</v>
      </c>
      <c r="K1641">
        <v>6</v>
      </c>
      <c r="M1641">
        <v>286</v>
      </c>
      <c r="N1641" t="s">
        <v>38</v>
      </c>
      <c r="O1641">
        <v>17160</v>
      </c>
      <c r="P1641">
        <v>3960</v>
      </c>
      <c r="R1641">
        <f t="shared" si="126"/>
        <v>17160</v>
      </c>
      <c r="S1641">
        <f t="shared" si="127"/>
        <v>30</v>
      </c>
      <c r="T1641" t="str">
        <f t="shared" si="128"/>
        <v>Aug</v>
      </c>
      <c r="U1641" t="str">
        <f t="shared" si="129"/>
        <v>2024</v>
      </c>
    </row>
    <row r="1642" spans="1:21" x14ac:dyDescent="0.25">
      <c r="A1642" t="s">
        <v>255</v>
      </c>
      <c r="B1642" t="s">
        <v>60</v>
      </c>
      <c r="C1642" t="s">
        <v>27</v>
      </c>
      <c r="D1642" t="s">
        <v>16</v>
      </c>
      <c r="E1642" t="s">
        <v>28</v>
      </c>
      <c r="F1642" t="s">
        <v>45</v>
      </c>
      <c r="G1642" t="s">
        <v>58</v>
      </c>
      <c r="H1642">
        <f t="shared" si="125"/>
        <v>200000</v>
      </c>
      <c r="I1642">
        <v>25000</v>
      </c>
      <c r="J1642">
        <v>32500</v>
      </c>
      <c r="K1642">
        <v>8</v>
      </c>
      <c r="M1642">
        <v>4875</v>
      </c>
      <c r="N1642" t="s">
        <v>20</v>
      </c>
      <c r="O1642">
        <v>260000</v>
      </c>
      <c r="P1642">
        <v>60000</v>
      </c>
      <c r="R1642">
        <f t="shared" si="126"/>
        <v>260000</v>
      </c>
      <c r="S1642">
        <f t="shared" si="127"/>
        <v>30</v>
      </c>
      <c r="T1642" t="str">
        <f t="shared" si="128"/>
        <v>Aug</v>
      </c>
      <c r="U1642" t="str">
        <f t="shared" si="129"/>
        <v>2024</v>
      </c>
    </row>
    <row r="1643" spans="1:21" x14ac:dyDescent="0.25">
      <c r="A1643" t="s">
        <v>255</v>
      </c>
      <c r="B1643" t="s">
        <v>33</v>
      </c>
      <c r="C1643" t="s">
        <v>15</v>
      </c>
      <c r="D1643" t="s">
        <v>23</v>
      </c>
      <c r="E1643" t="s">
        <v>28</v>
      </c>
      <c r="F1643" t="s">
        <v>18</v>
      </c>
      <c r="G1643" t="s">
        <v>51</v>
      </c>
      <c r="H1643">
        <f t="shared" si="125"/>
        <v>120</v>
      </c>
      <c r="I1643">
        <v>60</v>
      </c>
      <c r="J1643">
        <v>78</v>
      </c>
      <c r="K1643">
        <v>2</v>
      </c>
      <c r="M1643">
        <v>15.6</v>
      </c>
      <c r="N1643" t="s">
        <v>25</v>
      </c>
      <c r="O1643">
        <v>156</v>
      </c>
      <c r="P1643">
        <v>36</v>
      </c>
      <c r="R1643">
        <f t="shared" si="126"/>
        <v>156</v>
      </c>
      <c r="S1643">
        <f t="shared" si="127"/>
        <v>30</v>
      </c>
      <c r="T1643" t="str">
        <f t="shared" si="128"/>
        <v>Aug</v>
      </c>
      <c r="U1643" t="str">
        <f t="shared" si="129"/>
        <v>2024</v>
      </c>
    </row>
    <row r="1644" spans="1:21" x14ac:dyDescent="0.25">
      <c r="A1644" t="s">
        <v>255</v>
      </c>
      <c r="B1644" t="s">
        <v>176</v>
      </c>
      <c r="C1644" t="s">
        <v>15</v>
      </c>
      <c r="D1644" t="s">
        <v>16</v>
      </c>
      <c r="E1644" t="s">
        <v>17</v>
      </c>
      <c r="F1644" t="s">
        <v>45</v>
      </c>
      <c r="G1644" t="s">
        <v>58</v>
      </c>
      <c r="H1644">
        <f t="shared" si="125"/>
        <v>250000</v>
      </c>
      <c r="I1644">
        <v>25000</v>
      </c>
      <c r="J1644">
        <v>32500</v>
      </c>
      <c r="K1644">
        <v>10</v>
      </c>
      <c r="M1644">
        <v>4875</v>
      </c>
      <c r="N1644" t="s">
        <v>20</v>
      </c>
      <c r="O1644">
        <v>312500</v>
      </c>
      <c r="P1644">
        <v>62500</v>
      </c>
      <c r="R1644">
        <f t="shared" si="126"/>
        <v>325000</v>
      </c>
      <c r="S1644">
        <f t="shared" si="127"/>
        <v>30</v>
      </c>
      <c r="T1644" t="str">
        <f t="shared" si="128"/>
        <v>Aug</v>
      </c>
      <c r="U1644" t="str">
        <f t="shared" si="129"/>
        <v>2024</v>
      </c>
    </row>
    <row r="1645" spans="1:21" x14ac:dyDescent="0.25">
      <c r="A1645" t="s">
        <v>255</v>
      </c>
      <c r="B1645" t="s">
        <v>60</v>
      </c>
      <c r="C1645" t="s">
        <v>27</v>
      </c>
      <c r="D1645" t="s">
        <v>23</v>
      </c>
      <c r="E1645" t="s">
        <v>28</v>
      </c>
      <c r="F1645" t="s">
        <v>48</v>
      </c>
      <c r="G1645" t="s">
        <v>85</v>
      </c>
      <c r="H1645">
        <f t="shared" si="125"/>
        <v>2700</v>
      </c>
      <c r="I1645">
        <v>450</v>
      </c>
      <c r="J1645">
        <v>585</v>
      </c>
      <c r="K1645">
        <v>6</v>
      </c>
      <c r="M1645">
        <v>100</v>
      </c>
      <c r="N1645" t="s">
        <v>25</v>
      </c>
      <c r="O1645">
        <v>3510</v>
      </c>
      <c r="P1645">
        <v>810</v>
      </c>
      <c r="R1645">
        <f t="shared" si="126"/>
        <v>3510</v>
      </c>
      <c r="S1645">
        <f t="shared" si="127"/>
        <v>30</v>
      </c>
      <c r="T1645" t="str">
        <f t="shared" si="128"/>
        <v>Aug</v>
      </c>
      <c r="U1645" t="str">
        <f t="shared" si="129"/>
        <v>2024</v>
      </c>
    </row>
    <row r="1646" spans="1:21" x14ac:dyDescent="0.25">
      <c r="A1646" t="s">
        <v>255</v>
      </c>
      <c r="B1646" t="s">
        <v>77</v>
      </c>
      <c r="C1646" t="s">
        <v>42</v>
      </c>
      <c r="D1646" t="s">
        <v>23</v>
      </c>
      <c r="E1646" t="s">
        <v>28</v>
      </c>
      <c r="F1646" t="s">
        <v>61</v>
      </c>
      <c r="G1646" t="s">
        <v>119</v>
      </c>
      <c r="H1646">
        <f t="shared" si="125"/>
        <v>1000</v>
      </c>
      <c r="I1646">
        <v>500</v>
      </c>
      <c r="J1646">
        <v>650</v>
      </c>
      <c r="K1646">
        <v>2</v>
      </c>
      <c r="M1646">
        <v>100</v>
      </c>
      <c r="N1646" t="s">
        <v>25</v>
      </c>
      <c r="O1646">
        <v>1250</v>
      </c>
      <c r="P1646">
        <v>250</v>
      </c>
      <c r="R1646">
        <f t="shared" si="126"/>
        <v>1300</v>
      </c>
      <c r="S1646">
        <f t="shared" si="127"/>
        <v>30</v>
      </c>
      <c r="T1646" t="str">
        <f t="shared" si="128"/>
        <v>Aug</v>
      </c>
      <c r="U1646" t="str">
        <f t="shared" si="129"/>
        <v>2024</v>
      </c>
    </row>
    <row r="1647" spans="1:21" x14ac:dyDescent="0.25">
      <c r="A1647" t="s">
        <v>255</v>
      </c>
      <c r="B1647" t="s">
        <v>39</v>
      </c>
      <c r="C1647" t="s">
        <v>27</v>
      </c>
      <c r="D1647" t="s">
        <v>23</v>
      </c>
      <c r="E1647" t="s">
        <v>17</v>
      </c>
      <c r="F1647" t="s">
        <v>29</v>
      </c>
      <c r="G1647" t="s">
        <v>210</v>
      </c>
      <c r="H1647">
        <f t="shared" si="125"/>
        <v>950</v>
      </c>
      <c r="I1647">
        <v>95</v>
      </c>
      <c r="J1647">
        <v>124</v>
      </c>
      <c r="K1647">
        <v>10</v>
      </c>
      <c r="M1647">
        <v>100</v>
      </c>
      <c r="N1647" t="s">
        <v>38</v>
      </c>
      <c r="O1647">
        <v>1235</v>
      </c>
      <c r="P1647">
        <v>285</v>
      </c>
      <c r="R1647">
        <f t="shared" si="126"/>
        <v>1240</v>
      </c>
      <c r="S1647">
        <f t="shared" si="127"/>
        <v>30</v>
      </c>
      <c r="T1647" t="str">
        <f t="shared" si="128"/>
        <v>Aug</v>
      </c>
      <c r="U1647" t="str">
        <f t="shared" si="129"/>
        <v>2024</v>
      </c>
    </row>
    <row r="1648" spans="1:21" x14ac:dyDescent="0.25">
      <c r="A1648" t="s">
        <v>255</v>
      </c>
      <c r="B1648" t="s">
        <v>208</v>
      </c>
      <c r="C1648" t="s">
        <v>27</v>
      </c>
      <c r="D1648" t="s">
        <v>23</v>
      </c>
      <c r="E1648" t="s">
        <v>17</v>
      </c>
      <c r="F1648" t="s">
        <v>18</v>
      </c>
      <c r="G1648" t="s">
        <v>24</v>
      </c>
      <c r="H1648">
        <f t="shared" si="125"/>
        <v>400</v>
      </c>
      <c r="I1648">
        <v>80</v>
      </c>
      <c r="J1648">
        <v>104</v>
      </c>
      <c r="K1648">
        <v>5</v>
      </c>
      <c r="M1648">
        <v>52</v>
      </c>
      <c r="N1648" t="s">
        <v>25</v>
      </c>
      <c r="O1648">
        <v>520</v>
      </c>
      <c r="P1648">
        <v>120</v>
      </c>
      <c r="R1648">
        <f t="shared" si="126"/>
        <v>520</v>
      </c>
      <c r="S1648">
        <f t="shared" si="127"/>
        <v>30</v>
      </c>
      <c r="T1648" t="str">
        <f t="shared" si="128"/>
        <v>Aug</v>
      </c>
      <c r="U1648" t="str">
        <f t="shared" si="129"/>
        <v>2024</v>
      </c>
    </row>
    <row r="1649" spans="1:21" x14ac:dyDescent="0.25">
      <c r="A1649" t="s">
        <v>255</v>
      </c>
      <c r="B1649" t="s">
        <v>171</v>
      </c>
      <c r="C1649" t="s">
        <v>22</v>
      </c>
      <c r="D1649" t="s">
        <v>16</v>
      </c>
      <c r="E1649" t="s">
        <v>17</v>
      </c>
      <c r="F1649" t="s">
        <v>18</v>
      </c>
      <c r="G1649" t="s">
        <v>56</v>
      </c>
      <c r="H1649">
        <f t="shared" si="125"/>
        <v>3850</v>
      </c>
      <c r="I1649">
        <v>550</v>
      </c>
      <c r="J1649">
        <v>715</v>
      </c>
      <c r="K1649">
        <v>7</v>
      </c>
      <c r="M1649">
        <v>100</v>
      </c>
      <c r="N1649" t="s">
        <v>25</v>
      </c>
      <c r="O1649">
        <v>4620</v>
      </c>
      <c r="P1649">
        <v>770</v>
      </c>
      <c r="R1649">
        <f t="shared" si="126"/>
        <v>5005</v>
      </c>
      <c r="S1649">
        <f t="shared" si="127"/>
        <v>30</v>
      </c>
      <c r="T1649" t="str">
        <f t="shared" si="128"/>
        <v>Aug</v>
      </c>
      <c r="U1649" t="str">
        <f t="shared" si="129"/>
        <v>2024</v>
      </c>
    </row>
    <row r="1650" spans="1:21" x14ac:dyDescent="0.25">
      <c r="A1650" t="s">
        <v>255</v>
      </c>
      <c r="B1650" t="s">
        <v>124</v>
      </c>
      <c r="C1650" t="s">
        <v>27</v>
      </c>
      <c r="D1650" t="s">
        <v>23</v>
      </c>
      <c r="E1650" t="s">
        <v>17</v>
      </c>
      <c r="F1650" t="s">
        <v>18</v>
      </c>
      <c r="G1650" t="s">
        <v>24</v>
      </c>
      <c r="H1650">
        <f t="shared" si="125"/>
        <v>240</v>
      </c>
      <c r="I1650">
        <v>80</v>
      </c>
      <c r="J1650">
        <v>104</v>
      </c>
      <c r="K1650">
        <v>3</v>
      </c>
      <c r="M1650">
        <v>45</v>
      </c>
      <c r="N1650" t="s">
        <v>38</v>
      </c>
      <c r="O1650">
        <v>300</v>
      </c>
      <c r="P1650">
        <v>60</v>
      </c>
      <c r="R1650">
        <f t="shared" si="126"/>
        <v>312</v>
      </c>
      <c r="S1650">
        <f t="shared" si="127"/>
        <v>30</v>
      </c>
      <c r="T1650" t="str">
        <f t="shared" si="128"/>
        <v>Aug</v>
      </c>
      <c r="U1650" t="str">
        <f t="shared" si="129"/>
        <v>2024</v>
      </c>
    </row>
    <row r="1651" spans="1:21" x14ac:dyDescent="0.25">
      <c r="A1651" t="s">
        <v>255</v>
      </c>
      <c r="B1651" t="s">
        <v>90</v>
      </c>
      <c r="C1651" t="s">
        <v>91</v>
      </c>
      <c r="D1651" t="s">
        <v>23</v>
      </c>
      <c r="E1651" t="s">
        <v>17</v>
      </c>
      <c r="F1651" t="s">
        <v>18</v>
      </c>
      <c r="G1651" t="s">
        <v>24</v>
      </c>
      <c r="H1651">
        <f t="shared" si="125"/>
        <v>400</v>
      </c>
      <c r="I1651">
        <v>80</v>
      </c>
      <c r="J1651">
        <v>104</v>
      </c>
      <c r="K1651">
        <v>5</v>
      </c>
      <c r="M1651">
        <v>57.6</v>
      </c>
      <c r="N1651" t="s">
        <v>20</v>
      </c>
      <c r="O1651">
        <v>480</v>
      </c>
      <c r="P1651">
        <v>80</v>
      </c>
      <c r="R1651">
        <f t="shared" si="126"/>
        <v>520</v>
      </c>
      <c r="S1651">
        <f t="shared" si="127"/>
        <v>30</v>
      </c>
      <c r="T1651" t="str">
        <f t="shared" si="128"/>
        <v>Aug</v>
      </c>
      <c r="U1651" t="str">
        <f t="shared" si="129"/>
        <v>2024</v>
      </c>
    </row>
    <row r="1652" spans="1:21" x14ac:dyDescent="0.25">
      <c r="A1652" t="s">
        <v>255</v>
      </c>
      <c r="B1652" t="s">
        <v>197</v>
      </c>
      <c r="C1652" t="s">
        <v>115</v>
      </c>
      <c r="D1652" t="s">
        <v>23</v>
      </c>
      <c r="E1652" t="s">
        <v>17</v>
      </c>
      <c r="F1652" t="s">
        <v>45</v>
      </c>
      <c r="G1652" t="s">
        <v>76</v>
      </c>
      <c r="H1652">
        <f t="shared" si="125"/>
        <v>4800</v>
      </c>
      <c r="I1652">
        <v>1200</v>
      </c>
      <c r="J1652">
        <v>1560</v>
      </c>
      <c r="K1652">
        <v>4</v>
      </c>
      <c r="M1652">
        <v>156</v>
      </c>
      <c r="N1652" t="s">
        <v>20</v>
      </c>
      <c r="O1652">
        <v>6240</v>
      </c>
      <c r="P1652">
        <v>1440</v>
      </c>
      <c r="R1652">
        <f t="shared" si="126"/>
        <v>6240</v>
      </c>
      <c r="S1652">
        <f t="shared" si="127"/>
        <v>30</v>
      </c>
      <c r="T1652" t="str">
        <f t="shared" si="128"/>
        <v>Aug</v>
      </c>
      <c r="U1652" t="str">
        <f t="shared" si="129"/>
        <v>2024</v>
      </c>
    </row>
    <row r="1653" spans="1:21" x14ac:dyDescent="0.25">
      <c r="A1653" t="s">
        <v>255</v>
      </c>
      <c r="B1653" t="s">
        <v>140</v>
      </c>
      <c r="C1653" t="s">
        <v>27</v>
      </c>
      <c r="D1653" t="s">
        <v>16</v>
      </c>
      <c r="E1653" t="s">
        <v>17</v>
      </c>
      <c r="F1653" t="s">
        <v>18</v>
      </c>
      <c r="G1653" t="s">
        <v>24</v>
      </c>
      <c r="H1653">
        <f t="shared" si="125"/>
        <v>240</v>
      </c>
      <c r="I1653">
        <v>80</v>
      </c>
      <c r="J1653">
        <v>104</v>
      </c>
      <c r="K1653">
        <v>3</v>
      </c>
      <c r="M1653">
        <v>30</v>
      </c>
      <c r="N1653" t="s">
        <v>38</v>
      </c>
      <c r="O1653">
        <v>300</v>
      </c>
      <c r="P1653">
        <v>60</v>
      </c>
      <c r="R1653">
        <f t="shared" si="126"/>
        <v>312</v>
      </c>
      <c r="S1653">
        <f t="shared" si="127"/>
        <v>30</v>
      </c>
      <c r="T1653" t="str">
        <f t="shared" si="128"/>
        <v>Aug</v>
      </c>
      <c r="U1653" t="str">
        <f t="shared" si="129"/>
        <v>2024</v>
      </c>
    </row>
    <row r="1654" spans="1:21" x14ac:dyDescent="0.25">
      <c r="A1654" t="s">
        <v>255</v>
      </c>
      <c r="B1654" t="s">
        <v>37</v>
      </c>
      <c r="C1654" t="s">
        <v>15</v>
      </c>
      <c r="D1654" t="s">
        <v>23</v>
      </c>
      <c r="E1654" t="s">
        <v>17</v>
      </c>
      <c r="F1654" t="s">
        <v>61</v>
      </c>
      <c r="G1654" t="s">
        <v>103</v>
      </c>
      <c r="H1654">
        <f t="shared" si="125"/>
        <v>600</v>
      </c>
      <c r="I1654">
        <v>100</v>
      </c>
      <c r="J1654">
        <v>130</v>
      </c>
      <c r="K1654">
        <v>6</v>
      </c>
      <c r="M1654">
        <v>93.6</v>
      </c>
      <c r="N1654" t="s">
        <v>20</v>
      </c>
      <c r="O1654">
        <v>780</v>
      </c>
      <c r="P1654">
        <v>180</v>
      </c>
      <c r="R1654">
        <f t="shared" si="126"/>
        <v>780</v>
      </c>
      <c r="S1654">
        <f t="shared" si="127"/>
        <v>30</v>
      </c>
      <c r="T1654" t="str">
        <f t="shared" si="128"/>
        <v>Aug</v>
      </c>
      <c r="U1654" t="str">
        <f t="shared" si="129"/>
        <v>2024</v>
      </c>
    </row>
    <row r="1655" spans="1:21" x14ac:dyDescent="0.25">
      <c r="A1655" t="s">
        <v>255</v>
      </c>
      <c r="B1655" t="s">
        <v>145</v>
      </c>
      <c r="C1655" t="s">
        <v>27</v>
      </c>
      <c r="D1655" t="s">
        <v>16</v>
      </c>
      <c r="E1655" t="s">
        <v>28</v>
      </c>
      <c r="F1655" t="s">
        <v>45</v>
      </c>
      <c r="G1655" t="s">
        <v>92</v>
      </c>
      <c r="H1655">
        <f t="shared" si="125"/>
        <v>2250</v>
      </c>
      <c r="I1655">
        <v>250</v>
      </c>
      <c r="J1655">
        <v>325</v>
      </c>
      <c r="K1655">
        <v>9</v>
      </c>
      <c r="M1655">
        <v>100</v>
      </c>
      <c r="N1655" t="s">
        <v>38</v>
      </c>
      <c r="O1655">
        <v>2925</v>
      </c>
      <c r="P1655">
        <v>675</v>
      </c>
      <c r="R1655">
        <f t="shared" si="126"/>
        <v>2925</v>
      </c>
      <c r="S1655">
        <f t="shared" si="127"/>
        <v>30</v>
      </c>
      <c r="T1655" t="str">
        <f t="shared" si="128"/>
        <v>Aug</v>
      </c>
      <c r="U1655" t="str">
        <f t="shared" si="129"/>
        <v>2024</v>
      </c>
    </row>
    <row r="1656" spans="1:21" x14ac:dyDescent="0.25">
      <c r="A1656" t="s">
        <v>256</v>
      </c>
      <c r="B1656" t="s">
        <v>104</v>
      </c>
      <c r="C1656" t="s">
        <v>15</v>
      </c>
      <c r="D1656" t="s">
        <v>16</v>
      </c>
      <c r="E1656" t="s">
        <v>17</v>
      </c>
      <c r="F1656" t="s">
        <v>18</v>
      </c>
      <c r="G1656" t="s">
        <v>24</v>
      </c>
      <c r="H1656">
        <f t="shared" si="125"/>
        <v>400</v>
      </c>
      <c r="I1656">
        <v>80</v>
      </c>
      <c r="J1656">
        <v>104</v>
      </c>
      <c r="K1656">
        <v>5</v>
      </c>
      <c r="M1656">
        <v>36.4</v>
      </c>
      <c r="N1656" t="s">
        <v>20</v>
      </c>
      <c r="O1656">
        <v>520</v>
      </c>
      <c r="P1656">
        <v>120</v>
      </c>
      <c r="R1656">
        <f t="shared" si="126"/>
        <v>520</v>
      </c>
      <c r="S1656">
        <f t="shared" si="127"/>
        <v>31</v>
      </c>
      <c r="T1656" t="str">
        <f t="shared" si="128"/>
        <v>Aug</v>
      </c>
      <c r="U1656" t="str">
        <f t="shared" si="129"/>
        <v>2024</v>
      </c>
    </row>
    <row r="1657" spans="1:21" x14ac:dyDescent="0.25">
      <c r="A1657" t="s">
        <v>256</v>
      </c>
      <c r="B1657" t="s">
        <v>192</v>
      </c>
      <c r="C1657" t="s">
        <v>91</v>
      </c>
      <c r="D1657" t="s">
        <v>16</v>
      </c>
      <c r="E1657" t="s">
        <v>28</v>
      </c>
      <c r="F1657" t="s">
        <v>45</v>
      </c>
      <c r="G1657" t="s">
        <v>78</v>
      </c>
      <c r="H1657">
        <f t="shared" si="125"/>
        <v>180000</v>
      </c>
      <c r="I1657">
        <v>18000</v>
      </c>
      <c r="J1657">
        <v>23400</v>
      </c>
      <c r="K1657">
        <v>10</v>
      </c>
      <c r="M1657">
        <v>3510</v>
      </c>
      <c r="N1657" t="s">
        <v>25</v>
      </c>
      <c r="O1657">
        <v>216000</v>
      </c>
      <c r="P1657">
        <v>36000</v>
      </c>
      <c r="R1657">
        <f t="shared" si="126"/>
        <v>234000</v>
      </c>
      <c r="S1657">
        <f t="shared" si="127"/>
        <v>31</v>
      </c>
      <c r="T1657" t="str">
        <f t="shared" si="128"/>
        <v>Aug</v>
      </c>
      <c r="U1657" t="str">
        <f t="shared" si="129"/>
        <v>2024</v>
      </c>
    </row>
    <row r="1658" spans="1:21" x14ac:dyDescent="0.25">
      <c r="A1658" t="s">
        <v>256</v>
      </c>
      <c r="B1658" t="s">
        <v>140</v>
      </c>
      <c r="C1658" t="s">
        <v>27</v>
      </c>
      <c r="D1658" t="s">
        <v>16</v>
      </c>
      <c r="E1658" t="s">
        <v>17</v>
      </c>
      <c r="F1658" t="s">
        <v>80</v>
      </c>
      <c r="G1658" t="s">
        <v>213</v>
      </c>
      <c r="H1658">
        <f t="shared" si="125"/>
        <v>100</v>
      </c>
      <c r="I1658">
        <v>25</v>
      </c>
      <c r="J1658">
        <v>33</v>
      </c>
      <c r="K1658">
        <v>4</v>
      </c>
      <c r="M1658">
        <v>6.25</v>
      </c>
      <c r="N1658" t="s">
        <v>25</v>
      </c>
      <c r="O1658">
        <v>125</v>
      </c>
      <c r="P1658">
        <v>25</v>
      </c>
      <c r="R1658">
        <f t="shared" si="126"/>
        <v>132</v>
      </c>
      <c r="S1658">
        <f t="shared" si="127"/>
        <v>31</v>
      </c>
      <c r="T1658" t="str">
        <f t="shared" si="128"/>
        <v>Aug</v>
      </c>
      <c r="U1658" t="str">
        <f t="shared" si="129"/>
        <v>2024</v>
      </c>
    </row>
    <row r="1659" spans="1:21" x14ac:dyDescent="0.25">
      <c r="A1659" t="s">
        <v>256</v>
      </c>
      <c r="B1659" t="s">
        <v>203</v>
      </c>
      <c r="C1659" t="s">
        <v>42</v>
      </c>
      <c r="D1659" t="s">
        <v>16</v>
      </c>
      <c r="E1659" t="s">
        <v>17</v>
      </c>
      <c r="F1659" t="s">
        <v>18</v>
      </c>
      <c r="G1659" t="s">
        <v>151</v>
      </c>
      <c r="H1659">
        <f t="shared" si="125"/>
        <v>42</v>
      </c>
      <c r="I1659">
        <v>7</v>
      </c>
      <c r="J1659">
        <v>9</v>
      </c>
      <c r="K1659">
        <v>6</v>
      </c>
      <c r="M1659">
        <v>3.8220000000000001</v>
      </c>
      <c r="N1659" t="s">
        <v>20</v>
      </c>
      <c r="O1659">
        <v>54.6</v>
      </c>
      <c r="P1659">
        <v>12.6</v>
      </c>
      <c r="R1659">
        <f t="shared" si="126"/>
        <v>54</v>
      </c>
      <c r="S1659">
        <f t="shared" si="127"/>
        <v>31</v>
      </c>
      <c r="T1659" t="str">
        <f t="shared" si="128"/>
        <v>Aug</v>
      </c>
      <c r="U1659" t="str">
        <f t="shared" si="129"/>
        <v>2024</v>
      </c>
    </row>
    <row r="1660" spans="1:21" x14ac:dyDescent="0.25">
      <c r="A1660" t="s">
        <v>256</v>
      </c>
      <c r="B1660" t="s">
        <v>98</v>
      </c>
      <c r="C1660" t="s">
        <v>66</v>
      </c>
      <c r="D1660" t="s">
        <v>23</v>
      </c>
      <c r="E1660" t="s">
        <v>28</v>
      </c>
      <c r="F1660" t="s">
        <v>18</v>
      </c>
      <c r="G1660" t="s">
        <v>64</v>
      </c>
      <c r="H1660">
        <f t="shared" si="125"/>
        <v>700</v>
      </c>
      <c r="I1660">
        <v>140</v>
      </c>
      <c r="J1660">
        <v>182</v>
      </c>
      <c r="K1660">
        <v>5</v>
      </c>
      <c r="M1660">
        <v>91</v>
      </c>
      <c r="N1660" t="s">
        <v>25</v>
      </c>
      <c r="O1660">
        <v>910</v>
      </c>
      <c r="P1660">
        <v>210</v>
      </c>
      <c r="R1660">
        <f t="shared" si="126"/>
        <v>910</v>
      </c>
      <c r="S1660">
        <f t="shared" si="127"/>
        <v>31</v>
      </c>
      <c r="T1660" t="str">
        <f t="shared" si="128"/>
        <v>Aug</v>
      </c>
      <c r="U1660" t="str">
        <f t="shared" si="129"/>
        <v>2024</v>
      </c>
    </row>
    <row r="1661" spans="1:21" x14ac:dyDescent="0.25">
      <c r="A1661" t="s">
        <v>256</v>
      </c>
      <c r="B1661" t="s">
        <v>50</v>
      </c>
      <c r="C1661" t="s">
        <v>27</v>
      </c>
      <c r="D1661" t="s">
        <v>16</v>
      </c>
      <c r="E1661" t="s">
        <v>28</v>
      </c>
      <c r="F1661" t="s">
        <v>29</v>
      </c>
      <c r="G1661" t="s">
        <v>138</v>
      </c>
      <c r="H1661">
        <f t="shared" si="125"/>
        <v>250</v>
      </c>
      <c r="I1661">
        <v>50</v>
      </c>
      <c r="J1661">
        <v>65</v>
      </c>
      <c r="K1661">
        <v>5</v>
      </c>
      <c r="M1661">
        <v>15</v>
      </c>
      <c r="N1661" t="s">
        <v>25</v>
      </c>
      <c r="O1661">
        <v>300</v>
      </c>
      <c r="P1661">
        <v>50</v>
      </c>
      <c r="R1661">
        <f t="shared" si="126"/>
        <v>325</v>
      </c>
      <c r="S1661">
        <f t="shared" si="127"/>
        <v>31</v>
      </c>
      <c r="T1661" t="str">
        <f t="shared" si="128"/>
        <v>Aug</v>
      </c>
      <c r="U1661" t="str">
        <f t="shared" si="129"/>
        <v>2024</v>
      </c>
    </row>
    <row r="1662" spans="1:21" x14ac:dyDescent="0.25">
      <c r="A1662" t="s">
        <v>256</v>
      </c>
      <c r="B1662" t="s">
        <v>97</v>
      </c>
      <c r="C1662" t="s">
        <v>27</v>
      </c>
      <c r="D1662" t="s">
        <v>23</v>
      </c>
      <c r="E1662" t="s">
        <v>28</v>
      </c>
      <c r="F1662" t="s">
        <v>18</v>
      </c>
      <c r="G1662" t="s">
        <v>43</v>
      </c>
      <c r="H1662">
        <f t="shared" si="125"/>
        <v>120</v>
      </c>
      <c r="I1662">
        <v>20</v>
      </c>
      <c r="J1662">
        <v>26</v>
      </c>
      <c r="K1662">
        <v>6</v>
      </c>
      <c r="M1662">
        <v>15.6</v>
      </c>
      <c r="N1662" t="s">
        <v>25</v>
      </c>
      <c r="O1662">
        <v>156</v>
      </c>
      <c r="P1662">
        <v>36</v>
      </c>
      <c r="R1662">
        <f t="shared" si="126"/>
        <v>156</v>
      </c>
      <c r="S1662">
        <f t="shared" si="127"/>
        <v>31</v>
      </c>
      <c r="T1662" t="str">
        <f t="shared" si="128"/>
        <v>Aug</v>
      </c>
      <c r="U1662" t="str">
        <f t="shared" si="129"/>
        <v>2024</v>
      </c>
    </row>
    <row r="1663" spans="1:21" x14ac:dyDescent="0.25">
      <c r="A1663" t="s">
        <v>256</v>
      </c>
      <c r="B1663" t="s">
        <v>186</v>
      </c>
      <c r="C1663" t="s">
        <v>27</v>
      </c>
      <c r="D1663" t="s">
        <v>16</v>
      </c>
      <c r="E1663" t="s">
        <v>17</v>
      </c>
      <c r="F1663" t="s">
        <v>18</v>
      </c>
      <c r="G1663" t="s">
        <v>121</v>
      </c>
      <c r="H1663">
        <f t="shared" si="125"/>
        <v>330</v>
      </c>
      <c r="I1663">
        <v>55</v>
      </c>
      <c r="J1663">
        <v>72</v>
      </c>
      <c r="K1663">
        <v>6</v>
      </c>
      <c r="M1663">
        <v>42.9</v>
      </c>
      <c r="N1663" t="s">
        <v>38</v>
      </c>
      <c r="O1663">
        <v>429</v>
      </c>
      <c r="P1663">
        <v>99</v>
      </c>
      <c r="R1663">
        <f t="shared" si="126"/>
        <v>432</v>
      </c>
      <c r="S1663">
        <f t="shared" si="127"/>
        <v>31</v>
      </c>
      <c r="T1663" t="str">
        <f t="shared" si="128"/>
        <v>Aug</v>
      </c>
      <c r="U1663" t="str">
        <f t="shared" si="129"/>
        <v>2024</v>
      </c>
    </row>
    <row r="1664" spans="1:21" x14ac:dyDescent="0.25">
      <c r="A1664" t="s">
        <v>256</v>
      </c>
      <c r="B1664" t="s">
        <v>196</v>
      </c>
      <c r="C1664" t="s">
        <v>53</v>
      </c>
      <c r="D1664" t="s">
        <v>23</v>
      </c>
      <c r="E1664" t="s">
        <v>17</v>
      </c>
      <c r="F1664" t="s">
        <v>61</v>
      </c>
      <c r="G1664" t="s">
        <v>180</v>
      </c>
      <c r="H1664">
        <f t="shared" si="125"/>
        <v>3600</v>
      </c>
      <c r="I1664">
        <v>600</v>
      </c>
      <c r="J1664">
        <v>780</v>
      </c>
      <c r="K1664">
        <v>6</v>
      </c>
      <c r="M1664">
        <v>100</v>
      </c>
      <c r="N1664" t="s">
        <v>20</v>
      </c>
      <c r="O1664">
        <v>4680</v>
      </c>
      <c r="P1664">
        <v>1080</v>
      </c>
      <c r="R1664">
        <f t="shared" si="126"/>
        <v>4680</v>
      </c>
      <c r="S1664">
        <f t="shared" si="127"/>
        <v>31</v>
      </c>
      <c r="T1664" t="str">
        <f t="shared" si="128"/>
        <v>Aug</v>
      </c>
      <c r="U1664" t="str">
        <f t="shared" si="129"/>
        <v>2024</v>
      </c>
    </row>
    <row r="1665" spans="1:21" x14ac:dyDescent="0.25">
      <c r="A1665" t="s">
        <v>256</v>
      </c>
      <c r="B1665" t="s">
        <v>65</v>
      </c>
      <c r="C1665" t="s">
        <v>66</v>
      </c>
      <c r="D1665" t="s">
        <v>16</v>
      </c>
      <c r="E1665" t="s">
        <v>17</v>
      </c>
      <c r="F1665" t="s">
        <v>18</v>
      </c>
      <c r="G1665" t="s">
        <v>151</v>
      </c>
      <c r="H1665">
        <f t="shared" si="125"/>
        <v>21</v>
      </c>
      <c r="I1665">
        <v>7</v>
      </c>
      <c r="J1665">
        <v>9</v>
      </c>
      <c r="K1665">
        <v>3</v>
      </c>
      <c r="M1665">
        <v>1.8374999999999999</v>
      </c>
      <c r="N1665" t="s">
        <v>20</v>
      </c>
      <c r="O1665">
        <v>26.25</v>
      </c>
      <c r="P1665">
        <v>5.25</v>
      </c>
      <c r="R1665">
        <f t="shared" si="126"/>
        <v>27</v>
      </c>
      <c r="S1665">
        <f t="shared" si="127"/>
        <v>31</v>
      </c>
      <c r="T1665" t="str">
        <f t="shared" si="128"/>
        <v>Aug</v>
      </c>
      <c r="U1665" t="str">
        <f t="shared" si="129"/>
        <v>2024</v>
      </c>
    </row>
    <row r="1666" spans="1:21" x14ac:dyDescent="0.25">
      <c r="A1666" t="s">
        <v>256</v>
      </c>
      <c r="B1666" t="s">
        <v>86</v>
      </c>
      <c r="C1666" t="s">
        <v>22</v>
      </c>
      <c r="D1666" t="s">
        <v>16</v>
      </c>
      <c r="E1666" t="s">
        <v>28</v>
      </c>
      <c r="F1666" t="s">
        <v>61</v>
      </c>
      <c r="G1666" t="s">
        <v>108</v>
      </c>
      <c r="H1666">
        <f t="shared" si="125"/>
        <v>10500</v>
      </c>
      <c r="I1666">
        <v>1500</v>
      </c>
      <c r="J1666">
        <v>1950</v>
      </c>
      <c r="K1666">
        <v>7</v>
      </c>
      <c r="M1666">
        <v>195</v>
      </c>
      <c r="N1666" t="s">
        <v>38</v>
      </c>
      <c r="O1666">
        <v>13125</v>
      </c>
      <c r="P1666">
        <v>2625</v>
      </c>
      <c r="R1666">
        <f t="shared" si="126"/>
        <v>13650</v>
      </c>
      <c r="S1666">
        <f t="shared" si="127"/>
        <v>31</v>
      </c>
      <c r="T1666" t="str">
        <f t="shared" si="128"/>
        <v>Aug</v>
      </c>
      <c r="U1666" t="str">
        <f t="shared" si="129"/>
        <v>2024</v>
      </c>
    </row>
    <row r="1667" spans="1:21" x14ac:dyDescent="0.25">
      <c r="A1667" t="s">
        <v>256</v>
      </c>
      <c r="B1667" t="s">
        <v>154</v>
      </c>
      <c r="C1667" t="s">
        <v>27</v>
      </c>
      <c r="D1667" t="s">
        <v>23</v>
      </c>
      <c r="E1667" t="s">
        <v>28</v>
      </c>
      <c r="F1667" t="s">
        <v>61</v>
      </c>
      <c r="G1667" t="s">
        <v>103</v>
      </c>
      <c r="H1667">
        <f t="shared" ref="H1667:H1730" si="130">I1667*K1667</f>
        <v>400</v>
      </c>
      <c r="I1667">
        <v>100</v>
      </c>
      <c r="J1667">
        <v>130</v>
      </c>
      <c r="K1667">
        <v>4</v>
      </c>
      <c r="M1667">
        <v>78</v>
      </c>
      <c r="N1667" t="s">
        <v>38</v>
      </c>
      <c r="O1667">
        <v>520</v>
      </c>
      <c r="P1667">
        <v>120</v>
      </c>
      <c r="R1667">
        <f t="shared" ref="R1667:R1730" si="131">J1667*K1667</f>
        <v>520</v>
      </c>
      <c r="S1667">
        <f t="shared" ref="S1667:S1730" si="132">DAY(A1667)</f>
        <v>31</v>
      </c>
      <c r="T1667" t="str">
        <f t="shared" ref="T1667:T1730" si="133">TEXT(A1667,"mmm")</f>
        <v>Aug</v>
      </c>
      <c r="U1667" t="str">
        <f t="shared" ref="U1667:U1730" si="134">TEXT(A1667,"yyy")</f>
        <v>2024</v>
      </c>
    </row>
    <row r="1668" spans="1:21" x14ac:dyDescent="0.25">
      <c r="A1668" t="s">
        <v>256</v>
      </c>
      <c r="B1668" t="s">
        <v>127</v>
      </c>
      <c r="C1668" t="s">
        <v>66</v>
      </c>
      <c r="D1668" t="s">
        <v>16</v>
      </c>
      <c r="E1668" t="s">
        <v>17</v>
      </c>
      <c r="F1668" t="s">
        <v>45</v>
      </c>
      <c r="G1668" t="s">
        <v>67</v>
      </c>
      <c r="H1668">
        <f t="shared" si="130"/>
        <v>17500</v>
      </c>
      <c r="I1668">
        <v>3500</v>
      </c>
      <c r="J1668">
        <v>4550</v>
      </c>
      <c r="K1668">
        <v>5</v>
      </c>
      <c r="M1668">
        <v>455</v>
      </c>
      <c r="N1668" t="s">
        <v>25</v>
      </c>
      <c r="O1668">
        <v>22750</v>
      </c>
      <c r="P1668">
        <v>5250</v>
      </c>
      <c r="R1668">
        <f t="shared" si="131"/>
        <v>22750</v>
      </c>
      <c r="S1668">
        <f t="shared" si="132"/>
        <v>31</v>
      </c>
      <c r="T1668" t="str">
        <f t="shared" si="133"/>
        <v>Aug</v>
      </c>
      <c r="U1668" t="str">
        <f t="shared" si="134"/>
        <v>2024</v>
      </c>
    </row>
    <row r="1669" spans="1:21" x14ac:dyDescent="0.25">
      <c r="A1669" t="s">
        <v>256</v>
      </c>
      <c r="B1669" t="s">
        <v>124</v>
      </c>
      <c r="C1669" t="s">
        <v>27</v>
      </c>
      <c r="D1669" t="s">
        <v>23</v>
      </c>
      <c r="E1669" t="s">
        <v>17</v>
      </c>
      <c r="F1669" t="s">
        <v>80</v>
      </c>
      <c r="G1669" t="s">
        <v>231</v>
      </c>
      <c r="H1669">
        <f t="shared" si="130"/>
        <v>2500</v>
      </c>
      <c r="I1669">
        <v>250</v>
      </c>
      <c r="J1669">
        <v>325</v>
      </c>
      <c r="K1669">
        <v>10</v>
      </c>
      <c r="M1669">
        <v>100</v>
      </c>
      <c r="N1669" t="s">
        <v>20</v>
      </c>
      <c r="O1669">
        <v>3000</v>
      </c>
      <c r="P1669">
        <v>500</v>
      </c>
      <c r="R1669">
        <f t="shared" si="131"/>
        <v>3250</v>
      </c>
      <c r="S1669">
        <f t="shared" si="132"/>
        <v>31</v>
      </c>
      <c r="T1669" t="str">
        <f t="shared" si="133"/>
        <v>Aug</v>
      </c>
      <c r="U1669" t="str">
        <f t="shared" si="134"/>
        <v>2024</v>
      </c>
    </row>
    <row r="1670" spans="1:21" x14ac:dyDescent="0.25">
      <c r="A1670" t="s">
        <v>256</v>
      </c>
      <c r="B1670" t="s">
        <v>202</v>
      </c>
      <c r="C1670" t="s">
        <v>22</v>
      </c>
      <c r="D1670" t="s">
        <v>16</v>
      </c>
      <c r="E1670" t="s">
        <v>28</v>
      </c>
      <c r="F1670" t="s">
        <v>45</v>
      </c>
      <c r="G1670" t="s">
        <v>54</v>
      </c>
      <c r="H1670">
        <f t="shared" si="130"/>
        <v>4000</v>
      </c>
      <c r="I1670">
        <v>800</v>
      </c>
      <c r="J1670">
        <v>1040</v>
      </c>
      <c r="K1670">
        <v>5</v>
      </c>
      <c r="M1670">
        <v>104</v>
      </c>
      <c r="N1670" t="s">
        <v>25</v>
      </c>
      <c r="O1670">
        <v>5200</v>
      </c>
      <c r="P1670">
        <v>1200</v>
      </c>
      <c r="R1670">
        <f t="shared" si="131"/>
        <v>5200</v>
      </c>
      <c r="S1670">
        <f t="shared" si="132"/>
        <v>31</v>
      </c>
      <c r="T1670" t="str">
        <f t="shared" si="133"/>
        <v>Aug</v>
      </c>
      <c r="U1670" t="str">
        <f t="shared" si="134"/>
        <v>2024</v>
      </c>
    </row>
    <row r="1671" spans="1:21" x14ac:dyDescent="0.25">
      <c r="A1671" t="s">
        <v>256</v>
      </c>
      <c r="B1671" t="s">
        <v>156</v>
      </c>
      <c r="C1671" t="s">
        <v>53</v>
      </c>
      <c r="D1671" t="s">
        <v>16</v>
      </c>
      <c r="E1671" t="s">
        <v>17</v>
      </c>
      <c r="F1671" t="s">
        <v>18</v>
      </c>
      <c r="G1671" t="s">
        <v>51</v>
      </c>
      <c r="H1671">
        <f t="shared" si="130"/>
        <v>600</v>
      </c>
      <c r="I1671">
        <v>60</v>
      </c>
      <c r="J1671">
        <v>78</v>
      </c>
      <c r="K1671">
        <v>10</v>
      </c>
      <c r="M1671">
        <v>39</v>
      </c>
      <c r="N1671" t="s">
        <v>25</v>
      </c>
      <c r="O1671">
        <v>780</v>
      </c>
      <c r="P1671">
        <v>180</v>
      </c>
      <c r="R1671">
        <f t="shared" si="131"/>
        <v>780</v>
      </c>
      <c r="S1671">
        <f t="shared" si="132"/>
        <v>31</v>
      </c>
      <c r="T1671" t="str">
        <f t="shared" si="133"/>
        <v>Aug</v>
      </c>
      <c r="U1671" t="str">
        <f t="shared" si="134"/>
        <v>2024</v>
      </c>
    </row>
    <row r="1672" spans="1:21" x14ac:dyDescent="0.25">
      <c r="A1672" t="s">
        <v>256</v>
      </c>
      <c r="B1672" t="s">
        <v>101</v>
      </c>
      <c r="C1672" t="s">
        <v>27</v>
      </c>
      <c r="D1672" t="s">
        <v>16</v>
      </c>
      <c r="E1672" t="s">
        <v>17</v>
      </c>
      <c r="F1672" t="s">
        <v>18</v>
      </c>
      <c r="G1672" t="s">
        <v>100</v>
      </c>
      <c r="H1672">
        <f t="shared" si="130"/>
        <v>280</v>
      </c>
      <c r="I1672">
        <v>40</v>
      </c>
      <c r="J1672">
        <v>52</v>
      </c>
      <c r="K1672">
        <v>7</v>
      </c>
      <c r="M1672">
        <v>25.48</v>
      </c>
      <c r="N1672" t="s">
        <v>20</v>
      </c>
      <c r="O1672">
        <v>364</v>
      </c>
      <c r="P1672">
        <v>84</v>
      </c>
      <c r="R1672">
        <f t="shared" si="131"/>
        <v>364</v>
      </c>
      <c r="S1672">
        <f t="shared" si="132"/>
        <v>31</v>
      </c>
      <c r="T1672" t="str">
        <f t="shared" si="133"/>
        <v>Aug</v>
      </c>
      <c r="U1672" t="str">
        <f t="shared" si="134"/>
        <v>2024</v>
      </c>
    </row>
    <row r="1673" spans="1:21" x14ac:dyDescent="0.25">
      <c r="A1673" t="s">
        <v>256</v>
      </c>
      <c r="B1673" t="s">
        <v>105</v>
      </c>
      <c r="C1673" t="s">
        <v>91</v>
      </c>
      <c r="D1673" t="s">
        <v>16</v>
      </c>
      <c r="E1673" t="s">
        <v>17</v>
      </c>
      <c r="F1673" t="s">
        <v>45</v>
      </c>
      <c r="G1673" t="s">
        <v>76</v>
      </c>
      <c r="H1673">
        <f t="shared" si="130"/>
        <v>4800</v>
      </c>
      <c r="I1673">
        <v>1200</v>
      </c>
      <c r="J1673">
        <v>1560</v>
      </c>
      <c r="K1673">
        <v>4</v>
      </c>
      <c r="M1673">
        <v>156</v>
      </c>
      <c r="N1673" t="s">
        <v>25</v>
      </c>
      <c r="O1673">
        <v>6240</v>
      </c>
      <c r="P1673">
        <v>1440</v>
      </c>
      <c r="R1673">
        <f t="shared" si="131"/>
        <v>6240</v>
      </c>
      <c r="S1673">
        <f t="shared" si="132"/>
        <v>31</v>
      </c>
      <c r="T1673" t="str">
        <f t="shared" si="133"/>
        <v>Aug</v>
      </c>
      <c r="U1673" t="str">
        <f t="shared" si="134"/>
        <v>2024</v>
      </c>
    </row>
    <row r="1674" spans="1:21" x14ac:dyDescent="0.25">
      <c r="A1674" t="s">
        <v>256</v>
      </c>
      <c r="B1674" t="s">
        <v>36</v>
      </c>
      <c r="C1674" t="s">
        <v>15</v>
      </c>
      <c r="D1674" t="s">
        <v>23</v>
      </c>
      <c r="E1674" t="s">
        <v>28</v>
      </c>
      <c r="F1674" t="s">
        <v>45</v>
      </c>
      <c r="G1674" t="s">
        <v>78</v>
      </c>
      <c r="H1674">
        <f t="shared" si="130"/>
        <v>72000</v>
      </c>
      <c r="I1674">
        <v>18000</v>
      </c>
      <c r="J1674">
        <v>23400</v>
      </c>
      <c r="K1674">
        <v>4</v>
      </c>
      <c r="M1674">
        <v>3510</v>
      </c>
      <c r="N1674" t="s">
        <v>20</v>
      </c>
      <c r="O1674">
        <v>93600</v>
      </c>
      <c r="P1674">
        <v>21600</v>
      </c>
      <c r="R1674">
        <f t="shared" si="131"/>
        <v>93600</v>
      </c>
      <c r="S1674">
        <f t="shared" si="132"/>
        <v>31</v>
      </c>
      <c r="T1674" t="str">
        <f t="shared" si="133"/>
        <v>Aug</v>
      </c>
      <c r="U1674" t="str">
        <f t="shared" si="134"/>
        <v>2024</v>
      </c>
    </row>
    <row r="1675" spans="1:21" x14ac:dyDescent="0.25">
      <c r="A1675" t="s">
        <v>256</v>
      </c>
      <c r="B1675" t="s">
        <v>183</v>
      </c>
      <c r="C1675" t="s">
        <v>22</v>
      </c>
      <c r="D1675" t="s">
        <v>16</v>
      </c>
      <c r="E1675" t="s">
        <v>28</v>
      </c>
      <c r="F1675" t="s">
        <v>61</v>
      </c>
      <c r="G1675" t="s">
        <v>119</v>
      </c>
      <c r="H1675">
        <f t="shared" si="130"/>
        <v>2000</v>
      </c>
      <c r="I1675">
        <v>500</v>
      </c>
      <c r="J1675">
        <v>650</v>
      </c>
      <c r="K1675">
        <v>4</v>
      </c>
      <c r="M1675">
        <v>100</v>
      </c>
      <c r="N1675" t="s">
        <v>25</v>
      </c>
      <c r="O1675">
        <v>2600</v>
      </c>
      <c r="P1675">
        <v>600</v>
      </c>
      <c r="R1675">
        <f t="shared" si="131"/>
        <v>2600</v>
      </c>
      <c r="S1675">
        <f t="shared" si="132"/>
        <v>31</v>
      </c>
      <c r="T1675" t="str">
        <f t="shared" si="133"/>
        <v>Aug</v>
      </c>
      <c r="U1675" t="str">
        <f t="shared" si="134"/>
        <v>2024</v>
      </c>
    </row>
    <row r="1676" spans="1:21" x14ac:dyDescent="0.25">
      <c r="A1676" t="s">
        <v>256</v>
      </c>
      <c r="B1676" t="s">
        <v>171</v>
      </c>
      <c r="C1676" t="s">
        <v>22</v>
      </c>
      <c r="D1676" t="s">
        <v>23</v>
      </c>
      <c r="E1676" t="s">
        <v>28</v>
      </c>
      <c r="F1676" t="s">
        <v>61</v>
      </c>
      <c r="G1676" t="s">
        <v>108</v>
      </c>
      <c r="H1676">
        <f t="shared" si="130"/>
        <v>7500</v>
      </c>
      <c r="I1676">
        <v>1500</v>
      </c>
      <c r="J1676">
        <v>1950</v>
      </c>
      <c r="K1676">
        <v>5</v>
      </c>
      <c r="M1676">
        <v>195</v>
      </c>
      <c r="N1676" t="s">
        <v>38</v>
      </c>
      <c r="O1676">
        <v>9750</v>
      </c>
      <c r="P1676">
        <v>2250</v>
      </c>
      <c r="R1676">
        <f t="shared" si="131"/>
        <v>9750</v>
      </c>
      <c r="S1676">
        <f t="shared" si="132"/>
        <v>31</v>
      </c>
      <c r="T1676" t="str">
        <f t="shared" si="133"/>
        <v>Aug</v>
      </c>
      <c r="U1676" t="str">
        <f t="shared" si="134"/>
        <v>2024</v>
      </c>
    </row>
    <row r="1677" spans="1:21" x14ac:dyDescent="0.25">
      <c r="A1677" t="s">
        <v>256</v>
      </c>
      <c r="B1677" t="s">
        <v>111</v>
      </c>
      <c r="C1677" t="s">
        <v>27</v>
      </c>
      <c r="D1677" t="s">
        <v>16</v>
      </c>
      <c r="E1677" t="s">
        <v>17</v>
      </c>
      <c r="F1677" t="s">
        <v>29</v>
      </c>
      <c r="G1677" t="s">
        <v>87</v>
      </c>
      <c r="H1677">
        <f t="shared" si="130"/>
        <v>500</v>
      </c>
      <c r="I1677">
        <v>100</v>
      </c>
      <c r="J1677">
        <v>130</v>
      </c>
      <c r="K1677">
        <v>5</v>
      </c>
      <c r="M1677">
        <v>65</v>
      </c>
      <c r="N1677" t="s">
        <v>38</v>
      </c>
      <c r="O1677">
        <v>650</v>
      </c>
      <c r="P1677">
        <v>150</v>
      </c>
      <c r="R1677">
        <f t="shared" si="131"/>
        <v>650</v>
      </c>
      <c r="S1677">
        <f t="shared" si="132"/>
        <v>31</v>
      </c>
      <c r="T1677" t="str">
        <f t="shared" si="133"/>
        <v>Aug</v>
      </c>
      <c r="U1677" t="str">
        <f t="shared" si="134"/>
        <v>2024</v>
      </c>
    </row>
    <row r="1678" spans="1:21" x14ac:dyDescent="0.25">
      <c r="A1678" t="s">
        <v>256</v>
      </c>
      <c r="B1678" t="s">
        <v>149</v>
      </c>
      <c r="C1678" t="s">
        <v>15</v>
      </c>
      <c r="D1678" t="s">
        <v>16</v>
      </c>
      <c r="E1678" t="s">
        <v>17</v>
      </c>
      <c r="F1678" t="s">
        <v>18</v>
      </c>
      <c r="G1678" t="s">
        <v>43</v>
      </c>
      <c r="H1678">
        <f t="shared" si="130"/>
        <v>200</v>
      </c>
      <c r="I1678">
        <v>20</v>
      </c>
      <c r="J1678">
        <v>26</v>
      </c>
      <c r="K1678">
        <v>10</v>
      </c>
      <c r="M1678">
        <v>12.5</v>
      </c>
      <c r="N1678" t="s">
        <v>25</v>
      </c>
      <c r="O1678">
        <v>250</v>
      </c>
      <c r="P1678">
        <v>50</v>
      </c>
      <c r="R1678">
        <f t="shared" si="131"/>
        <v>260</v>
      </c>
      <c r="S1678">
        <f t="shared" si="132"/>
        <v>31</v>
      </c>
      <c r="T1678" t="str">
        <f t="shared" si="133"/>
        <v>Aug</v>
      </c>
      <c r="U1678" t="str">
        <f t="shared" si="134"/>
        <v>2024</v>
      </c>
    </row>
    <row r="1679" spans="1:21" x14ac:dyDescent="0.25">
      <c r="A1679" t="s">
        <v>256</v>
      </c>
      <c r="B1679" t="s">
        <v>184</v>
      </c>
      <c r="C1679" t="s">
        <v>27</v>
      </c>
      <c r="D1679" t="s">
        <v>16</v>
      </c>
      <c r="E1679" t="s">
        <v>28</v>
      </c>
      <c r="F1679" t="s">
        <v>61</v>
      </c>
      <c r="G1679" t="s">
        <v>110</v>
      </c>
      <c r="H1679">
        <f t="shared" si="130"/>
        <v>3200</v>
      </c>
      <c r="I1679">
        <v>800</v>
      </c>
      <c r="J1679">
        <v>1040</v>
      </c>
      <c r="K1679">
        <v>4</v>
      </c>
      <c r="M1679">
        <v>104</v>
      </c>
      <c r="N1679" t="s">
        <v>25</v>
      </c>
      <c r="O1679">
        <v>4160</v>
      </c>
      <c r="P1679">
        <v>960</v>
      </c>
      <c r="R1679">
        <f t="shared" si="131"/>
        <v>4160</v>
      </c>
      <c r="S1679">
        <f t="shared" si="132"/>
        <v>31</v>
      </c>
      <c r="T1679" t="str">
        <f t="shared" si="133"/>
        <v>Aug</v>
      </c>
      <c r="U1679" t="str">
        <f t="shared" si="134"/>
        <v>2024</v>
      </c>
    </row>
    <row r="1680" spans="1:21" x14ac:dyDescent="0.25">
      <c r="A1680" s="1">
        <v>45300</v>
      </c>
      <c r="B1680" t="s">
        <v>114</v>
      </c>
      <c r="C1680" t="s">
        <v>115</v>
      </c>
      <c r="D1680" t="s">
        <v>16</v>
      </c>
      <c r="E1680" t="s">
        <v>28</v>
      </c>
      <c r="F1680" t="s">
        <v>45</v>
      </c>
      <c r="G1680" t="s">
        <v>58</v>
      </c>
      <c r="H1680">
        <f t="shared" si="130"/>
        <v>100000</v>
      </c>
      <c r="I1680">
        <v>25000</v>
      </c>
      <c r="J1680">
        <v>32500</v>
      </c>
      <c r="K1680">
        <v>4</v>
      </c>
      <c r="M1680">
        <v>4875</v>
      </c>
      <c r="N1680" t="s">
        <v>20</v>
      </c>
      <c r="O1680">
        <v>130000</v>
      </c>
      <c r="P1680">
        <v>30000</v>
      </c>
      <c r="R1680">
        <f t="shared" si="131"/>
        <v>130000</v>
      </c>
      <c r="S1680">
        <f t="shared" si="132"/>
        <v>9</v>
      </c>
      <c r="T1680" t="str">
        <f t="shared" si="133"/>
        <v>Jan</v>
      </c>
      <c r="U1680" t="str">
        <f t="shared" si="134"/>
        <v>2024</v>
      </c>
    </row>
    <row r="1681" spans="1:21" x14ac:dyDescent="0.25">
      <c r="A1681" s="1">
        <v>45300</v>
      </c>
      <c r="B1681" t="s">
        <v>186</v>
      </c>
      <c r="C1681" t="s">
        <v>27</v>
      </c>
      <c r="D1681" t="s">
        <v>16</v>
      </c>
      <c r="E1681" t="s">
        <v>17</v>
      </c>
      <c r="F1681" t="s">
        <v>80</v>
      </c>
      <c r="G1681" t="s">
        <v>96</v>
      </c>
      <c r="H1681">
        <f t="shared" si="130"/>
        <v>45</v>
      </c>
      <c r="I1681">
        <v>5</v>
      </c>
      <c r="J1681">
        <v>7</v>
      </c>
      <c r="K1681">
        <v>9</v>
      </c>
      <c r="M1681">
        <v>2.7</v>
      </c>
      <c r="N1681" t="s">
        <v>25</v>
      </c>
      <c r="O1681">
        <v>54</v>
      </c>
      <c r="P1681">
        <v>9</v>
      </c>
      <c r="R1681">
        <f t="shared" si="131"/>
        <v>63</v>
      </c>
      <c r="S1681">
        <f t="shared" si="132"/>
        <v>9</v>
      </c>
      <c r="T1681" t="str">
        <f t="shared" si="133"/>
        <v>Jan</v>
      </c>
      <c r="U1681" t="str">
        <f t="shared" si="134"/>
        <v>2024</v>
      </c>
    </row>
    <row r="1682" spans="1:21" x14ac:dyDescent="0.25">
      <c r="A1682" s="1">
        <v>45300</v>
      </c>
      <c r="B1682" t="s">
        <v>88</v>
      </c>
      <c r="C1682" t="s">
        <v>27</v>
      </c>
      <c r="D1682" t="s">
        <v>23</v>
      </c>
      <c r="E1682" t="s">
        <v>28</v>
      </c>
      <c r="F1682" t="s">
        <v>18</v>
      </c>
      <c r="G1682" t="s">
        <v>51</v>
      </c>
      <c r="H1682">
        <f t="shared" si="130"/>
        <v>360</v>
      </c>
      <c r="I1682">
        <v>60</v>
      </c>
      <c r="J1682">
        <v>78</v>
      </c>
      <c r="K1682">
        <v>6</v>
      </c>
      <c r="M1682">
        <v>56.16</v>
      </c>
      <c r="N1682" t="s">
        <v>20</v>
      </c>
      <c r="O1682">
        <v>468</v>
      </c>
      <c r="P1682">
        <v>108</v>
      </c>
      <c r="R1682">
        <f t="shared" si="131"/>
        <v>468</v>
      </c>
      <c r="S1682">
        <f t="shared" si="132"/>
        <v>9</v>
      </c>
      <c r="T1682" t="str">
        <f t="shared" si="133"/>
        <v>Jan</v>
      </c>
      <c r="U1682" t="str">
        <f t="shared" si="134"/>
        <v>2024</v>
      </c>
    </row>
    <row r="1683" spans="1:21" x14ac:dyDescent="0.25">
      <c r="A1683" s="1">
        <v>45300</v>
      </c>
      <c r="B1683" t="s">
        <v>47</v>
      </c>
      <c r="C1683" t="s">
        <v>27</v>
      </c>
      <c r="D1683" t="s">
        <v>23</v>
      </c>
      <c r="E1683" t="s">
        <v>17</v>
      </c>
      <c r="F1683" t="s">
        <v>18</v>
      </c>
      <c r="G1683" t="s">
        <v>151</v>
      </c>
      <c r="H1683">
        <f t="shared" si="130"/>
        <v>35</v>
      </c>
      <c r="I1683">
        <v>7</v>
      </c>
      <c r="J1683">
        <v>9</v>
      </c>
      <c r="K1683">
        <v>5</v>
      </c>
      <c r="M1683">
        <v>4.375</v>
      </c>
      <c r="N1683" t="s">
        <v>25</v>
      </c>
      <c r="O1683">
        <v>43.75</v>
      </c>
      <c r="P1683">
        <v>8.75</v>
      </c>
      <c r="R1683">
        <f t="shared" si="131"/>
        <v>45</v>
      </c>
      <c r="S1683">
        <f t="shared" si="132"/>
        <v>9</v>
      </c>
      <c r="T1683" t="str">
        <f t="shared" si="133"/>
        <v>Jan</v>
      </c>
      <c r="U1683" t="str">
        <f t="shared" si="134"/>
        <v>2024</v>
      </c>
    </row>
    <row r="1684" spans="1:21" x14ac:dyDescent="0.25">
      <c r="A1684" s="1">
        <v>45300</v>
      </c>
      <c r="B1684" t="s">
        <v>145</v>
      </c>
      <c r="C1684" t="s">
        <v>27</v>
      </c>
      <c r="D1684" t="s">
        <v>23</v>
      </c>
      <c r="E1684" t="s">
        <v>17</v>
      </c>
      <c r="F1684" t="s">
        <v>45</v>
      </c>
      <c r="G1684" t="s">
        <v>67</v>
      </c>
      <c r="H1684">
        <f t="shared" si="130"/>
        <v>35000</v>
      </c>
      <c r="I1684">
        <v>3500</v>
      </c>
      <c r="J1684">
        <v>4550</v>
      </c>
      <c r="K1684">
        <v>10</v>
      </c>
      <c r="M1684">
        <v>455</v>
      </c>
      <c r="N1684" t="s">
        <v>20</v>
      </c>
      <c r="O1684">
        <v>45500</v>
      </c>
      <c r="P1684">
        <v>10500</v>
      </c>
      <c r="R1684">
        <f t="shared" si="131"/>
        <v>45500</v>
      </c>
      <c r="S1684">
        <f t="shared" si="132"/>
        <v>9</v>
      </c>
      <c r="T1684" t="str">
        <f t="shared" si="133"/>
        <v>Jan</v>
      </c>
      <c r="U1684" t="str">
        <f t="shared" si="134"/>
        <v>2024</v>
      </c>
    </row>
    <row r="1685" spans="1:21" x14ac:dyDescent="0.25">
      <c r="A1685" s="1">
        <v>45300</v>
      </c>
      <c r="B1685" t="s">
        <v>158</v>
      </c>
      <c r="C1685" t="s">
        <v>27</v>
      </c>
      <c r="D1685" t="s">
        <v>16</v>
      </c>
      <c r="E1685" t="s">
        <v>28</v>
      </c>
      <c r="F1685" t="s">
        <v>45</v>
      </c>
      <c r="G1685" t="s">
        <v>54</v>
      </c>
      <c r="H1685">
        <f t="shared" si="130"/>
        <v>4000</v>
      </c>
      <c r="I1685">
        <v>800</v>
      </c>
      <c r="J1685">
        <v>1040</v>
      </c>
      <c r="K1685">
        <v>5</v>
      </c>
      <c r="M1685">
        <v>104</v>
      </c>
      <c r="N1685" t="s">
        <v>20</v>
      </c>
      <c r="O1685">
        <v>5000</v>
      </c>
      <c r="P1685">
        <v>1000</v>
      </c>
      <c r="R1685">
        <f t="shared" si="131"/>
        <v>5200</v>
      </c>
      <c r="S1685">
        <f t="shared" si="132"/>
        <v>9</v>
      </c>
      <c r="T1685" t="str">
        <f t="shared" si="133"/>
        <v>Jan</v>
      </c>
      <c r="U1685" t="str">
        <f t="shared" si="134"/>
        <v>2024</v>
      </c>
    </row>
    <row r="1686" spans="1:21" x14ac:dyDescent="0.25">
      <c r="A1686" s="1">
        <v>45300</v>
      </c>
      <c r="B1686" t="s">
        <v>136</v>
      </c>
      <c r="C1686" t="s">
        <v>15</v>
      </c>
      <c r="D1686" t="s">
        <v>23</v>
      </c>
      <c r="E1686" t="s">
        <v>28</v>
      </c>
      <c r="F1686" t="s">
        <v>61</v>
      </c>
      <c r="G1686" t="s">
        <v>110</v>
      </c>
      <c r="H1686">
        <f t="shared" si="130"/>
        <v>4000</v>
      </c>
      <c r="I1686">
        <v>800</v>
      </c>
      <c r="J1686">
        <v>1040</v>
      </c>
      <c r="K1686">
        <v>5</v>
      </c>
      <c r="M1686">
        <v>104</v>
      </c>
      <c r="N1686" t="s">
        <v>38</v>
      </c>
      <c r="O1686">
        <v>5000</v>
      </c>
      <c r="P1686">
        <v>1000</v>
      </c>
      <c r="R1686">
        <f t="shared" si="131"/>
        <v>5200</v>
      </c>
      <c r="S1686">
        <f t="shared" si="132"/>
        <v>9</v>
      </c>
      <c r="T1686" t="str">
        <f t="shared" si="133"/>
        <v>Jan</v>
      </c>
      <c r="U1686" t="str">
        <f t="shared" si="134"/>
        <v>2024</v>
      </c>
    </row>
    <row r="1687" spans="1:21" x14ac:dyDescent="0.25">
      <c r="A1687" s="1">
        <v>45300</v>
      </c>
      <c r="B1687" t="s">
        <v>39</v>
      </c>
      <c r="C1687" t="s">
        <v>27</v>
      </c>
      <c r="D1687" t="s">
        <v>16</v>
      </c>
      <c r="E1687" t="s">
        <v>17</v>
      </c>
      <c r="F1687" t="s">
        <v>18</v>
      </c>
      <c r="G1687" t="s">
        <v>121</v>
      </c>
      <c r="H1687">
        <f t="shared" si="130"/>
        <v>220</v>
      </c>
      <c r="I1687">
        <v>55</v>
      </c>
      <c r="J1687">
        <v>72</v>
      </c>
      <c r="K1687">
        <v>4</v>
      </c>
      <c r="M1687">
        <v>13.75</v>
      </c>
      <c r="N1687" t="s">
        <v>25</v>
      </c>
      <c r="O1687">
        <v>275</v>
      </c>
      <c r="P1687">
        <v>55</v>
      </c>
      <c r="R1687">
        <f t="shared" si="131"/>
        <v>288</v>
      </c>
      <c r="S1687">
        <f t="shared" si="132"/>
        <v>9</v>
      </c>
      <c r="T1687" t="str">
        <f t="shared" si="133"/>
        <v>Jan</v>
      </c>
      <c r="U1687" t="str">
        <f t="shared" si="134"/>
        <v>2024</v>
      </c>
    </row>
    <row r="1688" spans="1:21" x14ac:dyDescent="0.25">
      <c r="A1688" s="1">
        <v>45300</v>
      </c>
      <c r="B1688" t="s">
        <v>184</v>
      </c>
      <c r="C1688" t="s">
        <v>27</v>
      </c>
      <c r="D1688" t="s">
        <v>23</v>
      </c>
      <c r="E1688" t="s">
        <v>17</v>
      </c>
      <c r="F1688" t="s">
        <v>45</v>
      </c>
      <c r="G1688" t="s">
        <v>78</v>
      </c>
      <c r="H1688">
        <f t="shared" si="130"/>
        <v>108000</v>
      </c>
      <c r="I1688">
        <v>18000</v>
      </c>
      <c r="J1688">
        <v>23400</v>
      </c>
      <c r="K1688">
        <v>6</v>
      </c>
      <c r="M1688">
        <v>3510</v>
      </c>
      <c r="N1688" t="s">
        <v>25</v>
      </c>
      <c r="O1688">
        <v>140400</v>
      </c>
      <c r="P1688">
        <v>32400</v>
      </c>
      <c r="R1688">
        <f t="shared" si="131"/>
        <v>140400</v>
      </c>
      <c r="S1688">
        <f t="shared" si="132"/>
        <v>9</v>
      </c>
      <c r="T1688" t="str">
        <f t="shared" si="133"/>
        <v>Jan</v>
      </c>
      <c r="U1688" t="str">
        <f t="shared" si="134"/>
        <v>2024</v>
      </c>
    </row>
    <row r="1689" spans="1:21" x14ac:dyDescent="0.25">
      <c r="A1689" s="1">
        <v>45300</v>
      </c>
      <c r="B1689" t="s">
        <v>135</v>
      </c>
      <c r="C1689" t="s">
        <v>27</v>
      </c>
      <c r="D1689" t="s">
        <v>16</v>
      </c>
      <c r="E1689" t="s">
        <v>28</v>
      </c>
      <c r="F1689" t="s">
        <v>48</v>
      </c>
      <c r="G1689" t="s">
        <v>85</v>
      </c>
      <c r="H1689">
        <f t="shared" si="130"/>
        <v>2250</v>
      </c>
      <c r="I1689">
        <v>450</v>
      </c>
      <c r="J1689">
        <v>585</v>
      </c>
      <c r="K1689">
        <v>5</v>
      </c>
      <c r="M1689">
        <v>100</v>
      </c>
      <c r="N1689" t="s">
        <v>25</v>
      </c>
      <c r="O1689">
        <v>2925</v>
      </c>
      <c r="P1689">
        <v>675</v>
      </c>
      <c r="R1689">
        <f t="shared" si="131"/>
        <v>2925</v>
      </c>
      <c r="S1689">
        <f t="shared" si="132"/>
        <v>9</v>
      </c>
      <c r="T1689" t="str">
        <f t="shared" si="133"/>
        <v>Jan</v>
      </c>
      <c r="U1689" t="str">
        <f t="shared" si="134"/>
        <v>2024</v>
      </c>
    </row>
    <row r="1690" spans="1:21" x14ac:dyDescent="0.25">
      <c r="A1690" s="1">
        <v>45300</v>
      </c>
      <c r="B1690" t="s">
        <v>189</v>
      </c>
      <c r="C1690" t="s">
        <v>27</v>
      </c>
      <c r="D1690" t="s">
        <v>16</v>
      </c>
      <c r="E1690" t="s">
        <v>28</v>
      </c>
      <c r="F1690" t="s">
        <v>45</v>
      </c>
      <c r="G1690" t="s">
        <v>199</v>
      </c>
      <c r="H1690">
        <f t="shared" si="130"/>
        <v>10000</v>
      </c>
      <c r="I1690">
        <v>5000</v>
      </c>
      <c r="J1690">
        <v>6500</v>
      </c>
      <c r="K1690">
        <v>2</v>
      </c>
      <c r="M1690">
        <v>650</v>
      </c>
      <c r="N1690" t="s">
        <v>20</v>
      </c>
      <c r="O1690">
        <v>12000</v>
      </c>
      <c r="P1690">
        <v>2000</v>
      </c>
      <c r="R1690">
        <f t="shared" si="131"/>
        <v>13000</v>
      </c>
      <c r="S1690">
        <f t="shared" si="132"/>
        <v>9</v>
      </c>
      <c r="T1690" t="str">
        <f t="shared" si="133"/>
        <v>Jan</v>
      </c>
      <c r="U1690" t="str">
        <f t="shared" si="134"/>
        <v>2024</v>
      </c>
    </row>
    <row r="1691" spans="1:21" x14ac:dyDescent="0.25">
      <c r="A1691" s="1">
        <v>45300</v>
      </c>
      <c r="B1691" t="s">
        <v>135</v>
      </c>
      <c r="C1691" t="s">
        <v>27</v>
      </c>
      <c r="D1691" t="s">
        <v>23</v>
      </c>
      <c r="E1691" t="s">
        <v>17</v>
      </c>
      <c r="F1691" t="s">
        <v>45</v>
      </c>
      <c r="G1691" t="s">
        <v>58</v>
      </c>
      <c r="H1691">
        <f t="shared" si="130"/>
        <v>75000</v>
      </c>
      <c r="I1691">
        <v>25000</v>
      </c>
      <c r="J1691">
        <v>32500</v>
      </c>
      <c r="K1691">
        <v>3</v>
      </c>
      <c r="M1691">
        <v>4875</v>
      </c>
      <c r="N1691" t="s">
        <v>38</v>
      </c>
      <c r="O1691">
        <v>97500</v>
      </c>
      <c r="P1691">
        <v>22500</v>
      </c>
      <c r="R1691">
        <f t="shared" si="131"/>
        <v>97500</v>
      </c>
      <c r="S1691">
        <f t="shared" si="132"/>
        <v>9</v>
      </c>
      <c r="T1691" t="str">
        <f t="shared" si="133"/>
        <v>Jan</v>
      </c>
      <c r="U1691" t="str">
        <f t="shared" si="134"/>
        <v>2024</v>
      </c>
    </row>
    <row r="1692" spans="1:21" x14ac:dyDescent="0.25">
      <c r="A1692" s="1">
        <v>45300</v>
      </c>
      <c r="B1692" t="s">
        <v>216</v>
      </c>
      <c r="C1692" t="s">
        <v>27</v>
      </c>
      <c r="D1692" t="s">
        <v>16</v>
      </c>
      <c r="E1692" t="s">
        <v>28</v>
      </c>
      <c r="F1692" t="s">
        <v>18</v>
      </c>
      <c r="G1692" t="s">
        <v>19</v>
      </c>
      <c r="H1692">
        <f t="shared" si="130"/>
        <v>1750</v>
      </c>
      <c r="I1692">
        <v>250</v>
      </c>
      <c r="J1692">
        <v>325</v>
      </c>
      <c r="K1692">
        <v>7</v>
      </c>
      <c r="M1692">
        <v>100</v>
      </c>
      <c r="N1692" t="s">
        <v>20</v>
      </c>
      <c r="O1692">
        <v>2275</v>
      </c>
      <c r="P1692">
        <v>525</v>
      </c>
      <c r="R1692">
        <f t="shared" si="131"/>
        <v>2275</v>
      </c>
      <c r="S1692">
        <f t="shared" si="132"/>
        <v>9</v>
      </c>
      <c r="T1692" t="str">
        <f t="shared" si="133"/>
        <v>Jan</v>
      </c>
      <c r="U1692" t="str">
        <f t="shared" si="134"/>
        <v>2024</v>
      </c>
    </row>
    <row r="1693" spans="1:21" x14ac:dyDescent="0.25">
      <c r="A1693" s="1">
        <v>45300</v>
      </c>
      <c r="B1693" t="s">
        <v>137</v>
      </c>
      <c r="C1693" t="s">
        <v>15</v>
      </c>
      <c r="D1693" t="s">
        <v>16</v>
      </c>
      <c r="E1693" t="s">
        <v>17</v>
      </c>
      <c r="F1693" t="s">
        <v>18</v>
      </c>
      <c r="G1693" t="s">
        <v>113</v>
      </c>
      <c r="H1693">
        <f t="shared" si="130"/>
        <v>60</v>
      </c>
      <c r="I1693">
        <v>20</v>
      </c>
      <c r="J1693">
        <v>26</v>
      </c>
      <c r="K1693">
        <v>3</v>
      </c>
      <c r="M1693">
        <v>3.9</v>
      </c>
      <c r="N1693" t="s">
        <v>25</v>
      </c>
      <c r="O1693">
        <v>78</v>
      </c>
      <c r="P1693">
        <v>18</v>
      </c>
      <c r="R1693">
        <f t="shared" si="131"/>
        <v>78</v>
      </c>
      <c r="S1693">
        <f t="shared" si="132"/>
        <v>9</v>
      </c>
      <c r="T1693" t="str">
        <f t="shared" si="133"/>
        <v>Jan</v>
      </c>
      <c r="U1693" t="str">
        <f t="shared" si="134"/>
        <v>2024</v>
      </c>
    </row>
    <row r="1694" spans="1:21" x14ac:dyDescent="0.25">
      <c r="A1694" s="1">
        <v>45300</v>
      </c>
      <c r="B1694" t="s">
        <v>112</v>
      </c>
      <c r="C1694" t="s">
        <v>27</v>
      </c>
      <c r="D1694" t="s">
        <v>23</v>
      </c>
      <c r="E1694" t="s">
        <v>28</v>
      </c>
      <c r="F1694" t="s">
        <v>18</v>
      </c>
      <c r="G1694" t="s">
        <v>19</v>
      </c>
      <c r="H1694">
        <f t="shared" si="130"/>
        <v>1750</v>
      </c>
      <c r="I1694">
        <v>250</v>
      </c>
      <c r="J1694">
        <v>325</v>
      </c>
      <c r="K1694">
        <v>7</v>
      </c>
      <c r="M1694">
        <v>100</v>
      </c>
      <c r="N1694" t="s">
        <v>25</v>
      </c>
      <c r="O1694">
        <v>2275</v>
      </c>
      <c r="P1694">
        <v>525</v>
      </c>
      <c r="R1694">
        <f t="shared" si="131"/>
        <v>2275</v>
      </c>
      <c r="S1694">
        <f t="shared" si="132"/>
        <v>9</v>
      </c>
      <c r="T1694" t="str">
        <f t="shared" si="133"/>
        <v>Jan</v>
      </c>
      <c r="U1694" t="str">
        <f t="shared" si="134"/>
        <v>2024</v>
      </c>
    </row>
    <row r="1695" spans="1:21" x14ac:dyDescent="0.25">
      <c r="A1695" s="1">
        <v>45300</v>
      </c>
      <c r="B1695" t="s">
        <v>60</v>
      </c>
      <c r="C1695" t="s">
        <v>27</v>
      </c>
      <c r="D1695" t="s">
        <v>16</v>
      </c>
      <c r="E1695" t="s">
        <v>28</v>
      </c>
      <c r="F1695" t="s">
        <v>61</v>
      </c>
      <c r="G1695" t="s">
        <v>103</v>
      </c>
      <c r="H1695">
        <f t="shared" si="130"/>
        <v>900</v>
      </c>
      <c r="I1695">
        <v>100</v>
      </c>
      <c r="J1695">
        <v>130</v>
      </c>
      <c r="K1695">
        <v>9</v>
      </c>
      <c r="M1695">
        <v>100</v>
      </c>
      <c r="N1695" t="s">
        <v>38</v>
      </c>
      <c r="O1695">
        <v>1170</v>
      </c>
      <c r="P1695">
        <v>270</v>
      </c>
      <c r="R1695">
        <f t="shared" si="131"/>
        <v>1170</v>
      </c>
      <c r="S1695">
        <f t="shared" si="132"/>
        <v>9</v>
      </c>
      <c r="T1695" t="str">
        <f t="shared" si="133"/>
        <v>Jan</v>
      </c>
      <c r="U1695" t="str">
        <f t="shared" si="134"/>
        <v>2024</v>
      </c>
    </row>
    <row r="1696" spans="1:21" x14ac:dyDescent="0.25">
      <c r="A1696" s="1">
        <v>45300</v>
      </c>
      <c r="B1696" t="s">
        <v>118</v>
      </c>
      <c r="C1696" t="s">
        <v>27</v>
      </c>
      <c r="D1696" t="s">
        <v>16</v>
      </c>
      <c r="E1696" t="s">
        <v>17</v>
      </c>
      <c r="F1696" t="s">
        <v>61</v>
      </c>
      <c r="G1696" t="s">
        <v>108</v>
      </c>
      <c r="H1696">
        <f t="shared" si="130"/>
        <v>7500</v>
      </c>
      <c r="I1696">
        <v>1500</v>
      </c>
      <c r="J1696">
        <v>1950</v>
      </c>
      <c r="K1696">
        <v>5</v>
      </c>
      <c r="M1696">
        <v>195</v>
      </c>
      <c r="N1696" t="s">
        <v>38</v>
      </c>
      <c r="O1696">
        <v>9750</v>
      </c>
      <c r="P1696">
        <v>2250</v>
      </c>
      <c r="R1696">
        <f t="shared" si="131"/>
        <v>9750</v>
      </c>
      <c r="S1696">
        <f t="shared" si="132"/>
        <v>9</v>
      </c>
      <c r="T1696" t="str">
        <f t="shared" si="133"/>
        <v>Jan</v>
      </c>
      <c r="U1696" t="str">
        <f t="shared" si="134"/>
        <v>2024</v>
      </c>
    </row>
    <row r="1697" spans="1:21" x14ac:dyDescent="0.25">
      <c r="A1697" s="1">
        <v>45300</v>
      </c>
      <c r="B1697" t="s">
        <v>140</v>
      </c>
      <c r="C1697" t="s">
        <v>27</v>
      </c>
      <c r="D1697" t="s">
        <v>16</v>
      </c>
      <c r="E1697" t="s">
        <v>17</v>
      </c>
      <c r="F1697" t="s">
        <v>61</v>
      </c>
      <c r="G1697" t="s">
        <v>108</v>
      </c>
      <c r="H1697">
        <f t="shared" si="130"/>
        <v>9000</v>
      </c>
      <c r="I1697">
        <v>1500</v>
      </c>
      <c r="J1697">
        <v>1950</v>
      </c>
      <c r="K1697">
        <v>6</v>
      </c>
      <c r="M1697">
        <v>195</v>
      </c>
      <c r="N1697" t="s">
        <v>38</v>
      </c>
      <c r="O1697">
        <v>11700</v>
      </c>
      <c r="P1697">
        <v>2700</v>
      </c>
      <c r="R1697">
        <f t="shared" si="131"/>
        <v>11700</v>
      </c>
      <c r="S1697">
        <f t="shared" si="132"/>
        <v>9</v>
      </c>
      <c r="T1697" t="str">
        <f t="shared" si="133"/>
        <v>Jan</v>
      </c>
      <c r="U1697" t="str">
        <f t="shared" si="134"/>
        <v>2024</v>
      </c>
    </row>
    <row r="1698" spans="1:21" x14ac:dyDescent="0.25">
      <c r="A1698" s="1">
        <v>45300</v>
      </c>
      <c r="B1698" t="s">
        <v>118</v>
      </c>
      <c r="C1698" t="s">
        <v>27</v>
      </c>
      <c r="D1698" t="s">
        <v>23</v>
      </c>
      <c r="E1698" t="s">
        <v>17</v>
      </c>
      <c r="F1698" t="s">
        <v>45</v>
      </c>
      <c r="G1698" t="s">
        <v>54</v>
      </c>
      <c r="H1698">
        <f t="shared" si="130"/>
        <v>800</v>
      </c>
      <c r="I1698">
        <v>800</v>
      </c>
      <c r="J1698">
        <v>1040</v>
      </c>
      <c r="K1698">
        <v>1</v>
      </c>
      <c r="M1698">
        <v>100</v>
      </c>
      <c r="N1698" t="s">
        <v>25</v>
      </c>
      <c r="O1698">
        <v>1000</v>
      </c>
      <c r="P1698">
        <v>200</v>
      </c>
      <c r="R1698">
        <f t="shared" si="131"/>
        <v>1040</v>
      </c>
      <c r="S1698">
        <f t="shared" si="132"/>
        <v>9</v>
      </c>
      <c r="T1698" t="str">
        <f t="shared" si="133"/>
        <v>Jan</v>
      </c>
      <c r="U1698" t="str">
        <f t="shared" si="134"/>
        <v>2024</v>
      </c>
    </row>
    <row r="1699" spans="1:21" x14ac:dyDescent="0.25">
      <c r="A1699" s="1">
        <v>45300</v>
      </c>
      <c r="B1699" t="s">
        <v>136</v>
      </c>
      <c r="C1699" t="s">
        <v>15</v>
      </c>
      <c r="D1699" t="s">
        <v>16</v>
      </c>
      <c r="E1699" t="s">
        <v>17</v>
      </c>
      <c r="F1699" t="s">
        <v>80</v>
      </c>
      <c r="G1699" t="s">
        <v>143</v>
      </c>
      <c r="H1699">
        <f t="shared" si="130"/>
        <v>15</v>
      </c>
      <c r="I1699">
        <v>3</v>
      </c>
      <c r="J1699">
        <v>4</v>
      </c>
      <c r="K1699">
        <v>5</v>
      </c>
      <c r="M1699">
        <v>1.95</v>
      </c>
      <c r="N1699" t="s">
        <v>38</v>
      </c>
      <c r="O1699">
        <v>19.5</v>
      </c>
      <c r="P1699">
        <v>4.5</v>
      </c>
      <c r="R1699">
        <f t="shared" si="131"/>
        <v>20</v>
      </c>
      <c r="S1699">
        <f t="shared" si="132"/>
        <v>9</v>
      </c>
      <c r="T1699" t="str">
        <f t="shared" si="133"/>
        <v>Jan</v>
      </c>
      <c r="U1699" t="str">
        <f t="shared" si="134"/>
        <v>2024</v>
      </c>
    </row>
    <row r="1700" spans="1:21" x14ac:dyDescent="0.25">
      <c r="A1700" s="1">
        <v>45300</v>
      </c>
      <c r="B1700" t="s">
        <v>86</v>
      </c>
      <c r="C1700" t="s">
        <v>22</v>
      </c>
      <c r="D1700" t="s">
        <v>16</v>
      </c>
      <c r="E1700" t="s">
        <v>28</v>
      </c>
      <c r="F1700" t="s">
        <v>18</v>
      </c>
      <c r="G1700" t="s">
        <v>56</v>
      </c>
      <c r="H1700">
        <f t="shared" si="130"/>
        <v>3850</v>
      </c>
      <c r="I1700">
        <v>550</v>
      </c>
      <c r="J1700">
        <v>715</v>
      </c>
      <c r="K1700">
        <v>7</v>
      </c>
      <c r="M1700">
        <v>100</v>
      </c>
      <c r="N1700" t="s">
        <v>38</v>
      </c>
      <c r="O1700">
        <v>4620</v>
      </c>
      <c r="P1700">
        <v>770</v>
      </c>
      <c r="R1700">
        <f t="shared" si="131"/>
        <v>5005</v>
      </c>
      <c r="S1700">
        <f t="shared" si="132"/>
        <v>9</v>
      </c>
      <c r="T1700" t="str">
        <f t="shared" si="133"/>
        <v>Jan</v>
      </c>
      <c r="U1700" t="str">
        <f t="shared" si="134"/>
        <v>2024</v>
      </c>
    </row>
    <row r="1701" spans="1:21" x14ac:dyDescent="0.25">
      <c r="A1701" s="1">
        <v>45300</v>
      </c>
      <c r="B1701" t="s">
        <v>184</v>
      </c>
      <c r="C1701" t="s">
        <v>27</v>
      </c>
      <c r="D1701" t="s">
        <v>16</v>
      </c>
      <c r="E1701" t="s">
        <v>28</v>
      </c>
      <c r="F1701" t="s">
        <v>18</v>
      </c>
      <c r="G1701" t="s">
        <v>34</v>
      </c>
      <c r="H1701">
        <f t="shared" si="130"/>
        <v>160</v>
      </c>
      <c r="I1701">
        <v>40</v>
      </c>
      <c r="J1701">
        <v>52</v>
      </c>
      <c r="K1701">
        <v>4</v>
      </c>
      <c r="M1701">
        <v>14.56</v>
      </c>
      <c r="N1701" t="s">
        <v>20</v>
      </c>
      <c r="O1701">
        <v>208</v>
      </c>
      <c r="P1701">
        <v>48</v>
      </c>
      <c r="R1701">
        <f t="shared" si="131"/>
        <v>208</v>
      </c>
      <c r="S1701">
        <f t="shared" si="132"/>
        <v>9</v>
      </c>
      <c r="T1701" t="str">
        <f t="shared" si="133"/>
        <v>Jan</v>
      </c>
      <c r="U1701" t="str">
        <f t="shared" si="134"/>
        <v>2024</v>
      </c>
    </row>
    <row r="1702" spans="1:21" x14ac:dyDescent="0.25">
      <c r="A1702" s="1">
        <v>45300</v>
      </c>
      <c r="B1702" t="s">
        <v>200</v>
      </c>
      <c r="C1702" t="s">
        <v>27</v>
      </c>
      <c r="D1702" t="s">
        <v>16</v>
      </c>
      <c r="E1702" t="s">
        <v>17</v>
      </c>
      <c r="F1702" t="s">
        <v>18</v>
      </c>
      <c r="G1702" t="s">
        <v>130</v>
      </c>
      <c r="H1702">
        <f t="shared" si="130"/>
        <v>225</v>
      </c>
      <c r="I1702">
        <v>45</v>
      </c>
      <c r="J1702">
        <v>59</v>
      </c>
      <c r="K1702">
        <v>5</v>
      </c>
      <c r="M1702">
        <v>27</v>
      </c>
      <c r="N1702" t="s">
        <v>38</v>
      </c>
      <c r="O1702">
        <v>270</v>
      </c>
      <c r="P1702">
        <v>45</v>
      </c>
      <c r="R1702">
        <f t="shared" si="131"/>
        <v>295</v>
      </c>
      <c r="S1702">
        <f t="shared" si="132"/>
        <v>9</v>
      </c>
      <c r="T1702" t="str">
        <f t="shared" si="133"/>
        <v>Jan</v>
      </c>
      <c r="U1702" t="str">
        <f t="shared" si="134"/>
        <v>2024</v>
      </c>
    </row>
    <row r="1703" spans="1:21" x14ac:dyDescent="0.25">
      <c r="A1703" s="1">
        <v>45300</v>
      </c>
      <c r="B1703" t="s">
        <v>192</v>
      </c>
      <c r="C1703" t="s">
        <v>91</v>
      </c>
      <c r="D1703" t="s">
        <v>16</v>
      </c>
      <c r="E1703" t="s">
        <v>17</v>
      </c>
      <c r="F1703" t="s">
        <v>45</v>
      </c>
      <c r="G1703" t="s">
        <v>92</v>
      </c>
      <c r="H1703">
        <f t="shared" si="130"/>
        <v>750</v>
      </c>
      <c r="I1703">
        <v>250</v>
      </c>
      <c r="J1703">
        <v>325</v>
      </c>
      <c r="K1703">
        <v>3</v>
      </c>
      <c r="M1703">
        <v>68.25</v>
      </c>
      <c r="N1703" t="s">
        <v>20</v>
      </c>
      <c r="O1703">
        <v>975</v>
      </c>
      <c r="P1703">
        <v>225</v>
      </c>
      <c r="R1703">
        <f t="shared" si="131"/>
        <v>975</v>
      </c>
      <c r="S1703">
        <f t="shared" si="132"/>
        <v>9</v>
      </c>
      <c r="T1703" t="str">
        <f t="shared" si="133"/>
        <v>Jan</v>
      </c>
      <c r="U1703" t="str">
        <f t="shared" si="134"/>
        <v>2024</v>
      </c>
    </row>
    <row r="1704" spans="1:21" x14ac:dyDescent="0.25">
      <c r="A1704" s="1">
        <v>45300</v>
      </c>
      <c r="B1704" t="s">
        <v>47</v>
      </c>
      <c r="C1704" t="s">
        <v>27</v>
      </c>
      <c r="D1704" t="s">
        <v>16</v>
      </c>
      <c r="E1704" t="s">
        <v>17</v>
      </c>
      <c r="F1704" t="s">
        <v>18</v>
      </c>
      <c r="G1704" t="s">
        <v>121</v>
      </c>
      <c r="H1704">
        <f t="shared" si="130"/>
        <v>385</v>
      </c>
      <c r="I1704">
        <v>55</v>
      </c>
      <c r="J1704">
        <v>72</v>
      </c>
      <c r="K1704">
        <v>7</v>
      </c>
      <c r="M1704">
        <v>33.6875</v>
      </c>
      <c r="N1704" t="s">
        <v>20</v>
      </c>
      <c r="O1704">
        <v>481.25</v>
      </c>
      <c r="P1704">
        <v>96.25</v>
      </c>
      <c r="R1704">
        <f t="shared" si="131"/>
        <v>504</v>
      </c>
      <c r="S1704">
        <f t="shared" si="132"/>
        <v>9</v>
      </c>
      <c r="T1704" t="str">
        <f t="shared" si="133"/>
        <v>Jan</v>
      </c>
      <c r="U1704" t="str">
        <f t="shared" si="134"/>
        <v>2024</v>
      </c>
    </row>
    <row r="1705" spans="1:21" x14ac:dyDescent="0.25">
      <c r="A1705" s="1">
        <v>45300</v>
      </c>
      <c r="B1705" t="s">
        <v>144</v>
      </c>
      <c r="C1705" t="s">
        <v>27</v>
      </c>
      <c r="D1705" t="s">
        <v>16</v>
      </c>
      <c r="E1705" t="s">
        <v>28</v>
      </c>
      <c r="F1705" t="s">
        <v>45</v>
      </c>
      <c r="G1705" t="s">
        <v>76</v>
      </c>
      <c r="H1705">
        <f t="shared" si="130"/>
        <v>9600</v>
      </c>
      <c r="I1705">
        <v>1200</v>
      </c>
      <c r="J1705">
        <v>1560</v>
      </c>
      <c r="K1705">
        <v>8</v>
      </c>
      <c r="M1705">
        <v>156</v>
      </c>
      <c r="N1705" t="s">
        <v>38</v>
      </c>
      <c r="O1705">
        <v>11520</v>
      </c>
      <c r="P1705">
        <v>1920</v>
      </c>
      <c r="R1705">
        <f t="shared" si="131"/>
        <v>12480</v>
      </c>
      <c r="S1705">
        <f t="shared" si="132"/>
        <v>9</v>
      </c>
      <c r="T1705" t="str">
        <f t="shared" si="133"/>
        <v>Jan</v>
      </c>
      <c r="U1705" t="str">
        <f t="shared" si="134"/>
        <v>2024</v>
      </c>
    </row>
    <row r="1706" spans="1:21" x14ac:dyDescent="0.25">
      <c r="A1706" s="1">
        <v>45300</v>
      </c>
      <c r="B1706" t="s">
        <v>60</v>
      </c>
      <c r="C1706" t="s">
        <v>27</v>
      </c>
      <c r="D1706" t="s">
        <v>16</v>
      </c>
      <c r="E1706" t="s">
        <v>28</v>
      </c>
      <c r="F1706" t="s">
        <v>18</v>
      </c>
      <c r="G1706" t="s">
        <v>116</v>
      </c>
      <c r="H1706">
        <f t="shared" si="130"/>
        <v>420</v>
      </c>
      <c r="I1706">
        <v>60</v>
      </c>
      <c r="J1706">
        <v>78</v>
      </c>
      <c r="K1706">
        <v>7</v>
      </c>
      <c r="M1706">
        <v>38.22</v>
      </c>
      <c r="N1706" t="s">
        <v>20</v>
      </c>
      <c r="O1706">
        <v>546</v>
      </c>
      <c r="P1706">
        <v>126</v>
      </c>
      <c r="R1706">
        <f t="shared" si="131"/>
        <v>546</v>
      </c>
      <c r="S1706">
        <f t="shared" si="132"/>
        <v>9</v>
      </c>
      <c r="T1706" t="str">
        <f t="shared" si="133"/>
        <v>Jan</v>
      </c>
      <c r="U1706" t="str">
        <f t="shared" si="134"/>
        <v>2024</v>
      </c>
    </row>
    <row r="1707" spans="1:21" x14ac:dyDescent="0.25">
      <c r="A1707" s="1">
        <v>45300</v>
      </c>
      <c r="B1707" t="s">
        <v>37</v>
      </c>
      <c r="C1707" t="s">
        <v>15</v>
      </c>
      <c r="D1707" t="s">
        <v>23</v>
      </c>
      <c r="E1707" t="s">
        <v>17</v>
      </c>
      <c r="F1707" t="s">
        <v>18</v>
      </c>
      <c r="G1707" t="s">
        <v>121</v>
      </c>
      <c r="H1707">
        <f t="shared" si="130"/>
        <v>275</v>
      </c>
      <c r="I1707">
        <v>55</v>
      </c>
      <c r="J1707">
        <v>72</v>
      </c>
      <c r="K1707">
        <v>5</v>
      </c>
      <c r="M1707">
        <v>37.950000000000003</v>
      </c>
      <c r="N1707" t="s">
        <v>20</v>
      </c>
      <c r="O1707">
        <v>316.25</v>
      </c>
      <c r="P1707">
        <v>41.25</v>
      </c>
      <c r="R1707">
        <f t="shared" si="131"/>
        <v>360</v>
      </c>
      <c r="S1707">
        <f t="shared" si="132"/>
        <v>9</v>
      </c>
      <c r="T1707" t="str">
        <f t="shared" si="133"/>
        <v>Jan</v>
      </c>
      <c r="U1707" t="str">
        <f t="shared" si="134"/>
        <v>2024</v>
      </c>
    </row>
    <row r="1708" spans="1:21" x14ac:dyDescent="0.25">
      <c r="A1708" s="1">
        <v>45300</v>
      </c>
      <c r="B1708" t="s">
        <v>175</v>
      </c>
      <c r="C1708" t="s">
        <v>91</v>
      </c>
      <c r="D1708" t="s">
        <v>16</v>
      </c>
      <c r="E1708" t="s">
        <v>28</v>
      </c>
      <c r="F1708" t="s">
        <v>18</v>
      </c>
      <c r="G1708" t="s">
        <v>151</v>
      </c>
      <c r="H1708">
        <f t="shared" si="130"/>
        <v>42</v>
      </c>
      <c r="I1708">
        <v>7</v>
      </c>
      <c r="J1708">
        <v>9</v>
      </c>
      <c r="K1708">
        <v>6</v>
      </c>
      <c r="M1708">
        <v>5.46</v>
      </c>
      <c r="N1708" t="s">
        <v>38</v>
      </c>
      <c r="O1708">
        <v>54.6</v>
      </c>
      <c r="P1708">
        <v>12.6</v>
      </c>
      <c r="R1708">
        <f t="shared" si="131"/>
        <v>54</v>
      </c>
      <c r="S1708">
        <f t="shared" si="132"/>
        <v>9</v>
      </c>
      <c r="T1708" t="str">
        <f t="shared" si="133"/>
        <v>Jan</v>
      </c>
      <c r="U1708" t="str">
        <f t="shared" si="134"/>
        <v>2024</v>
      </c>
    </row>
    <row r="1709" spans="1:21" x14ac:dyDescent="0.25">
      <c r="A1709" s="1">
        <v>45300</v>
      </c>
      <c r="B1709" t="s">
        <v>102</v>
      </c>
      <c r="C1709" t="s">
        <v>27</v>
      </c>
      <c r="D1709" t="s">
        <v>16</v>
      </c>
      <c r="E1709" t="s">
        <v>17</v>
      </c>
      <c r="F1709" t="s">
        <v>18</v>
      </c>
      <c r="G1709" t="s">
        <v>34</v>
      </c>
      <c r="H1709">
        <f t="shared" si="130"/>
        <v>240</v>
      </c>
      <c r="I1709">
        <v>40</v>
      </c>
      <c r="J1709">
        <v>52</v>
      </c>
      <c r="K1709">
        <v>6</v>
      </c>
      <c r="M1709">
        <v>15.6</v>
      </c>
      <c r="N1709" t="s">
        <v>25</v>
      </c>
      <c r="O1709">
        <v>312</v>
      </c>
      <c r="P1709">
        <v>72</v>
      </c>
      <c r="R1709">
        <f t="shared" si="131"/>
        <v>312</v>
      </c>
      <c r="S1709">
        <f t="shared" si="132"/>
        <v>9</v>
      </c>
      <c r="T1709" t="str">
        <f t="shared" si="133"/>
        <v>Jan</v>
      </c>
      <c r="U1709" t="str">
        <f t="shared" si="134"/>
        <v>2024</v>
      </c>
    </row>
    <row r="1710" spans="1:21" x14ac:dyDescent="0.25">
      <c r="A1710" s="1">
        <v>45300</v>
      </c>
      <c r="B1710" t="s">
        <v>220</v>
      </c>
      <c r="C1710" t="s">
        <v>27</v>
      </c>
      <c r="D1710" t="s">
        <v>23</v>
      </c>
      <c r="E1710" t="s">
        <v>28</v>
      </c>
      <c r="F1710" t="s">
        <v>18</v>
      </c>
      <c r="G1710" t="s">
        <v>43</v>
      </c>
      <c r="H1710">
        <f t="shared" si="130"/>
        <v>160</v>
      </c>
      <c r="I1710">
        <v>20</v>
      </c>
      <c r="J1710">
        <v>26</v>
      </c>
      <c r="K1710">
        <v>8</v>
      </c>
      <c r="M1710">
        <v>20.8</v>
      </c>
      <c r="N1710" t="s">
        <v>25</v>
      </c>
      <c r="O1710">
        <v>208</v>
      </c>
      <c r="P1710">
        <v>48</v>
      </c>
      <c r="R1710">
        <f t="shared" si="131"/>
        <v>208</v>
      </c>
      <c r="S1710">
        <f t="shared" si="132"/>
        <v>9</v>
      </c>
      <c r="T1710" t="str">
        <f t="shared" si="133"/>
        <v>Jan</v>
      </c>
      <c r="U1710" t="str">
        <f t="shared" si="134"/>
        <v>2024</v>
      </c>
    </row>
    <row r="1711" spans="1:21" x14ac:dyDescent="0.25">
      <c r="A1711" s="1">
        <v>45300</v>
      </c>
      <c r="B1711" t="s">
        <v>191</v>
      </c>
      <c r="C1711" t="s">
        <v>27</v>
      </c>
      <c r="D1711" t="s">
        <v>23</v>
      </c>
      <c r="E1711" t="s">
        <v>28</v>
      </c>
      <c r="F1711" t="s">
        <v>45</v>
      </c>
      <c r="G1711" t="s">
        <v>92</v>
      </c>
      <c r="H1711">
        <f t="shared" si="130"/>
        <v>2000</v>
      </c>
      <c r="I1711">
        <v>250</v>
      </c>
      <c r="J1711">
        <v>325</v>
      </c>
      <c r="K1711">
        <v>8</v>
      </c>
      <c r="M1711">
        <v>100</v>
      </c>
      <c r="N1711" t="s">
        <v>38</v>
      </c>
      <c r="O1711">
        <v>2300</v>
      </c>
      <c r="P1711">
        <v>300</v>
      </c>
      <c r="R1711">
        <f t="shared" si="131"/>
        <v>2600</v>
      </c>
      <c r="S1711">
        <f t="shared" si="132"/>
        <v>9</v>
      </c>
      <c r="T1711" t="str">
        <f t="shared" si="133"/>
        <v>Jan</v>
      </c>
      <c r="U1711" t="str">
        <f t="shared" si="134"/>
        <v>2024</v>
      </c>
    </row>
    <row r="1712" spans="1:21" x14ac:dyDescent="0.25">
      <c r="A1712" s="1">
        <v>45300</v>
      </c>
      <c r="B1712" t="s">
        <v>183</v>
      </c>
      <c r="C1712" t="s">
        <v>22</v>
      </c>
      <c r="D1712" t="s">
        <v>16</v>
      </c>
      <c r="E1712" t="s">
        <v>28</v>
      </c>
      <c r="F1712" t="s">
        <v>18</v>
      </c>
      <c r="G1712" t="s">
        <v>24</v>
      </c>
      <c r="H1712">
        <f t="shared" si="130"/>
        <v>400</v>
      </c>
      <c r="I1712">
        <v>80</v>
      </c>
      <c r="J1712">
        <v>104</v>
      </c>
      <c r="K1712">
        <v>5</v>
      </c>
      <c r="M1712">
        <v>25</v>
      </c>
      <c r="N1712" t="s">
        <v>25</v>
      </c>
      <c r="O1712">
        <v>500</v>
      </c>
      <c r="P1712">
        <v>100</v>
      </c>
      <c r="R1712">
        <f t="shared" si="131"/>
        <v>520</v>
      </c>
      <c r="S1712">
        <f t="shared" si="132"/>
        <v>9</v>
      </c>
      <c r="T1712" t="str">
        <f t="shared" si="133"/>
        <v>Jan</v>
      </c>
      <c r="U1712" t="str">
        <f t="shared" si="134"/>
        <v>2024</v>
      </c>
    </row>
    <row r="1713" spans="1:21" x14ac:dyDescent="0.25">
      <c r="A1713" s="1">
        <v>45300</v>
      </c>
      <c r="B1713" t="s">
        <v>144</v>
      </c>
      <c r="C1713" t="s">
        <v>27</v>
      </c>
      <c r="D1713" t="s">
        <v>23</v>
      </c>
      <c r="E1713" t="s">
        <v>17</v>
      </c>
      <c r="F1713" t="s">
        <v>61</v>
      </c>
      <c r="G1713" t="s">
        <v>108</v>
      </c>
      <c r="H1713">
        <f t="shared" si="130"/>
        <v>3000</v>
      </c>
      <c r="I1713">
        <v>1500</v>
      </c>
      <c r="J1713">
        <v>1950</v>
      </c>
      <c r="K1713">
        <v>2</v>
      </c>
      <c r="M1713">
        <v>195</v>
      </c>
      <c r="N1713" t="s">
        <v>38</v>
      </c>
      <c r="O1713">
        <v>3900</v>
      </c>
      <c r="P1713">
        <v>900</v>
      </c>
      <c r="R1713">
        <f t="shared" si="131"/>
        <v>3900</v>
      </c>
      <c r="S1713">
        <f t="shared" si="132"/>
        <v>9</v>
      </c>
      <c r="T1713" t="str">
        <f t="shared" si="133"/>
        <v>Jan</v>
      </c>
      <c r="U1713" t="str">
        <f t="shared" si="134"/>
        <v>2024</v>
      </c>
    </row>
    <row r="1714" spans="1:21" x14ac:dyDescent="0.25">
      <c r="A1714" s="1">
        <v>45300</v>
      </c>
      <c r="B1714" t="s">
        <v>205</v>
      </c>
      <c r="C1714" t="s">
        <v>15</v>
      </c>
      <c r="D1714" t="s">
        <v>16</v>
      </c>
      <c r="E1714" t="s">
        <v>28</v>
      </c>
      <c r="F1714" t="s">
        <v>18</v>
      </c>
      <c r="G1714" t="s">
        <v>116</v>
      </c>
      <c r="H1714">
        <f t="shared" si="130"/>
        <v>600</v>
      </c>
      <c r="I1714">
        <v>60</v>
      </c>
      <c r="J1714">
        <v>78</v>
      </c>
      <c r="K1714">
        <v>10</v>
      </c>
      <c r="M1714">
        <v>52.5</v>
      </c>
      <c r="N1714" t="s">
        <v>20</v>
      </c>
      <c r="O1714">
        <v>750</v>
      </c>
      <c r="P1714">
        <v>150</v>
      </c>
      <c r="R1714">
        <f t="shared" si="131"/>
        <v>780</v>
      </c>
      <c r="S1714">
        <f t="shared" si="132"/>
        <v>9</v>
      </c>
      <c r="T1714" t="str">
        <f t="shared" si="133"/>
        <v>Jan</v>
      </c>
      <c r="U1714" t="str">
        <f t="shared" si="134"/>
        <v>2024</v>
      </c>
    </row>
    <row r="1715" spans="1:21" x14ac:dyDescent="0.25">
      <c r="A1715" s="1">
        <v>45300</v>
      </c>
      <c r="B1715" t="s">
        <v>209</v>
      </c>
      <c r="C1715" t="s">
        <v>27</v>
      </c>
      <c r="D1715" t="s">
        <v>23</v>
      </c>
      <c r="E1715" t="s">
        <v>28</v>
      </c>
      <c r="F1715" t="s">
        <v>18</v>
      </c>
      <c r="G1715" t="s">
        <v>19</v>
      </c>
      <c r="H1715">
        <f t="shared" si="130"/>
        <v>1250</v>
      </c>
      <c r="I1715">
        <v>250</v>
      </c>
      <c r="J1715">
        <v>325</v>
      </c>
      <c r="K1715">
        <v>5</v>
      </c>
      <c r="M1715">
        <v>100</v>
      </c>
      <c r="N1715" t="s">
        <v>20</v>
      </c>
      <c r="O1715">
        <v>1437.5</v>
      </c>
      <c r="P1715">
        <v>187.5</v>
      </c>
      <c r="R1715">
        <f t="shared" si="131"/>
        <v>1625</v>
      </c>
      <c r="S1715">
        <f t="shared" si="132"/>
        <v>9</v>
      </c>
      <c r="T1715" t="str">
        <f t="shared" si="133"/>
        <v>Jan</v>
      </c>
      <c r="U1715" t="str">
        <f t="shared" si="134"/>
        <v>2024</v>
      </c>
    </row>
    <row r="1716" spans="1:21" x14ac:dyDescent="0.25">
      <c r="A1716" s="1">
        <v>45331</v>
      </c>
      <c r="B1716" t="s">
        <v>194</v>
      </c>
      <c r="C1716" t="s">
        <v>115</v>
      </c>
      <c r="D1716" t="s">
        <v>16</v>
      </c>
      <c r="E1716" t="s">
        <v>17</v>
      </c>
      <c r="F1716" t="s">
        <v>61</v>
      </c>
      <c r="G1716" t="s">
        <v>62</v>
      </c>
      <c r="H1716">
        <f t="shared" si="130"/>
        <v>8100</v>
      </c>
      <c r="I1716">
        <v>900</v>
      </c>
      <c r="J1716">
        <v>1170</v>
      </c>
      <c r="K1716">
        <v>9</v>
      </c>
      <c r="M1716">
        <v>117</v>
      </c>
      <c r="N1716" t="s">
        <v>25</v>
      </c>
      <c r="O1716">
        <v>10530</v>
      </c>
      <c r="P1716">
        <v>2430</v>
      </c>
      <c r="R1716">
        <f t="shared" si="131"/>
        <v>10530</v>
      </c>
      <c r="S1716">
        <f t="shared" si="132"/>
        <v>9</v>
      </c>
      <c r="T1716" t="str">
        <f t="shared" si="133"/>
        <v>Feb</v>
      </c>
      <c r="U1716" t="str">
        <f t="shared" si="134"/>
        <v>2024</v>
      </c>
    </row>
    <row r="1717" spans="1:21" x14ac:dyDescent="0.25">
      <c r="A1717" s="1">
        <v>45331</v>
      </c>
      <c r="B1717" t="s">
        <v>194</v>
      </c>
      <c r="C1717" t="s">
        <v>115</v>
      </c>
      <c r="D1717" t="s">
        <v>16</v>
      </c>
      <c r="E1717" t="s">
        <v>17</v>
      </c>
      <c r="F1717" t="s">
        <v>18</v>
      </c>
      <c r="G1717" t="s">
        <v>34</v>
      </c>
      <c r="H1717">
        <f t="shared" si="130"/>
        <v>400</v>
      </c>
      <c r="I1717">
        <v>40</v>
      </c>
      <c r="J1717">
        <v>52</v>
      </c>
      <c r="K1717">
        <v>10</v>
      </c>
      <c r="M1717">
        <v>26</v>
      </c>
      <c r="N1717" t="s">
        <v>25</v>
      </c>
      <c r="O1717">
        <v>520</v>
      </c>
      <c r="P1717">
        <v>120</v>
      </c>
      <c r="R1717">
        <f t="shared" si="131"/>
        <v>520</v>
      </c>
      <c r="S1717">
        <f t="shared" si="132"/>
        <v>9</v>
      </c>
      <c r="T1717" t="str">
        <f t="shared" si="133"/>
        <v>Feb</v>
      </c>
      <c r="U1717" t="str">
        <f t="shared" si="134"/>
        <v>2024</v>
      </c>
    </row>
    <row r="1718" spans="1:21" x14ac:dyDescent="0.25">
      <c r="A1718" s="1">
        <v>45331</v>
      </c>
      <c r="B1718" t="s">
        <v>97</v>
      </c>
      <c r="C1718" t="s">
        <v>27</v>
      </c>
      <c r="D1718" t="s">
        <v>16</v>
      </c>
      <c r="E1718" t="s">
        <v>28</v>
      </c>
      <c r="F1718" t="s">
        <v>80</v>
      </c>
      <c r="G1718" t="s">
        <v>141</v>
      </c>
      <c r="H1718">
        <f t="shared" si="130"/>
        <v>500</v>
      </c>
      <c r="I1718">
        <v>50</v>
      </c>
      <c r="J1718">
        <v>65</v>
      </c>
      <c r="K1718">
        <v>10</v>
      </c>
      <c r="M1718">
        <v>32.5</v>
      </c>
      <c r="N1718" t="s">
        <v>25</v>
      </c>
      <c r="O1718">
        <v>650</v>
      </c>
      <c r="P1718">
        <v>150</v>
      </c>
      <c r="R1718">
        <f t="shared" si="131"/>
        <v>650</v>
      </c>
      <c r="S1718">
        <f t="shared" si="132"/>
        <v>9</v>
      </c>
      <c r="T1718" t="str">
        <f t="shared" si="133"/>
        <v>Feb</v>
      </c>
      <c r="U1718" t="str">
        <f t="shared" si="134"/>
        <v>2024</v>
      </c>
    </row>
    <row r="1719" spans="1:21" x14ac:dyDescent="0.25">
      <c r="A1719" s="1">
        <v>45331</v>
      </c>
      <c r="B1719" t="s">
        <v>135</v>
      </c>
      <c r="C1719" t="s">
        <v>27</v>
      </c>
      <c r="D1719" t="s">
        <v>16</v>
      </c>
      <c r="E1719" t="s">
        <v>28</v>
      </c>
      <c r="F1719" t="s">
        <v>29</v>
      </c>
      <c r="G1719" t="s">
        <v>138</v>
      </c>
      <c r="H1719">
        <f t="shared" si="130"/>
        <v>200</v>
      </c>
      <c r="I1719">
        <v>50</v>
      </c>
      <c r="J1719">
        <v>65</v>
      </c>
      <c r="K1719">
        <v>4</v>
      </c>
      <c r="M1719">
        <v>25</v>
      </c>
      <c r="N1719" t="s">
        <v>38</v>
      </c>
      <c r="O1719">
        <v>250</v>
      </c>
      <c r="P1719">
        <v>50</v>
      </c>
      <c r="R1719">
        <f t="shared" si="131"/>
        <v>260</v>
      </c>
      <c r="S1719">
        <f t="shared" si="132"/>
        <v>9</v>
      </c>
      <c r="T1719" t="str">
        <f t="shared" si="133"/>
        <v>Feb</v>
      </c>
      <c r="U1719" t="str">
        <f t="shared" si="134"/>
        <v>2024</v>
      </c>
    </row>
    <row r="1720" spans="1:21" x14ac:dyDescent="0.25">
      <c r="A1720" s="1">
        <v>45331</v>
      </c>
      <c r="B1720" t="s">
        <v>214</v>
      </c>
      <c r="C1720" t="s">
        <v>66</v>
      </c>
      <c r="D1720" t="s">
        <v>16</v>
      </c>
      <c r="E1720" t="s">
        <v>17</v>
      </c>
      <c r="F1720" t="s">
        <v>18</v>
      </c>
      <c r="G1720" t="s">
        <v>116</v>
      </c>
      <c r="H1720">
        <f t="shared" si="130"/>
        <v>360</v>
      </c>
      <c r="I1720">
        <v>60</v>
      </c>
      <c r="J1720">
        <v>78</v>
      </c>
      <c r="K1720">
        <v>6</v>
      </c>
      <c r="M1720">
        <v>32.76</v>
      </c>
      <c r="N1720" t="s">
        <v>20</v>
      </c>
      <c r="O1720">
        <v>468</v>
      </c>
      <c r="P1720">
        <v>108</v>
      </c>
      <c r="R1720">
        <f t="shared" si="131"/>
        <v>468</v>
      </c>
      <c r="S1720">
        <f t="shared" si="132"/>
        <v>9</v>
      </c>
      <c r="T1720" t="str">
        <f t="shared" si="133"/>
        <v>Feb</v>
      </c>
      <c r="U1720" t="str">
        <f t="shared" si="134"/>
        <v>2024</v>
      </c>
    </row>
    <row r="1721" spans="1:21" x14ac:dyDescent="0.25">
      <c r="A1721" s="1">
        <v>45331</v>
      </c>
      <c r="B1721" t="s">
        <v>159</v>
      </c>
      <c r="C1721" t="s">
        <v>27</v>
      </c>
      <c r="D1721" t="s">
        <v>16</v>
      </c>
      <c r="E1721" t="s">
        <v>28</v>
      </c>
      <c r="F1721" t="s">
        <v>61</v>
      </c>
      <c r="G1721" t="s">
        <v>110</v>
      </c>
      <c r="H1721">
        <f t="shared" si="130"/>
        <v>6400</v>
      </c>
      <c r="I1721">
        <v>800</v>
      </c>
      <c r="J1721">
        <v>1040</v>
      </c>
      <c r="K1721">
        <v>8</v>
      </c>
      <c r="M1721">
        <v>104</v>
      </c>
      <c r="N1721" t="s">
        <v>38</v>
      </c>
      <c r="O1721">
        <v>7680</v>
      </c>
      <c r="P1721">
        <v>1280</v>
      </c>
      <c r="R1721">
        <f t="shared" si="131"/>
        <v>8320</v>
      </c>
      <c r="S1721">
        <f t="shared" si="132"/>
        <v>9</v>
      </c>
      <c r="T1721" t="str">
        <f t="shared" si="133"/>
        <v>Feb</v>
      </c>
      <c r="U1721" t="str">
        <f t="shared" si="134"/>
        <v>2024</v>
      </c>
    </row>
    <row r="1722" spans="1:21" x14ac:dyDescent="0.25">
      <c r="A1722" s="1">
        <v>45331</v>
      </c>
      <c r="B1722" t="s">
        <v>47</v>
      </c>
      <c r="C1722" t="s">
        <v>27</v>
      </c>
      <c r="D1722" t="s">
        <v>16</v>
      </c>
      <c r="E1722" t="s">
        <v>17</v>
      </c>
      <c r="F1722" t="s">
        <v>48</v>
      </c>
      <c r="G1722" t="s">
        <v>147</v>
      </c>
      <c r="H1722">
        <f t="shared" si="130"/>
        <v>720</v>
      </c>
      <c r="I1722">
        <v>90</v>
      </c>
      <c r="J1722">
        <v>117</v>
      </c>
      <c r="K1722">
        <v>8</v>
      </c>
      <c r="M1722">
        <v>63</v>
      </c>
      <c r="N1722" t="s">
        <v>20</v>
      </c>
      <c r="O1722">
        <v>900</v>
      </c>
      <c r="P1722">
        <v>180</v>
      </c>
      <c r="R1722">
        <f t="shared" si="131"/>
        <v>936</v>
      </c>
      <c r="S1722">
        <f t="shared" si="132"/>
        <v>9</v>
      </c>
      <c r="T1722" t="str">
        <f t="shared" si="133"/>
        <v>Feb</v>
      </c>
      <c r="U1722" t="str">
        <f t="shared" si="134"/>
        <v>2024</v>
      </c>
    </row>
    <row r="1723" spans="1:21" x14ac:dyDescent="0.25">
      <c r="A1723" s="1">
        <v>45331</v>
      </c>
      <c r="B1723" t="s">
        <v>154</v>
      </c>
      <c r="C1723" t="s">
        <v>27</v>
      </c>
      <c r="D1723" t="s">
        <v>23</v>
      </c>
      <c r="E1723" t="s">
        <v>17</v>
      </c>
      <c r="F1723" t="s">
        <v>29</v>
      </c>
      <c r="G1723" t="s">
        <v>178</v>
      </c>
      <c r="H1723">
        <f t="shared" si="130"/>
        <v>400</v>
      </c>
      <c r="I1723">
        <v>200</v>
      </c>
      <c r="J1723">
        <v>260</v>
      </c>
      <c r="K1723">
        <v>2</v>
      </c>
      <c r="M1723">
        <v>62.4</v>
      </c>
      <c r="N1723" t="s">
        <v>20</v>
      </c>
      <c r="O1723">
        <v>520</v>
      </c>
      <c r="P1723">
        <v>120</v>
      </c>
      <c r="R1723">
        <f t="shared" si="131"/>
        <v>520</v>
      </c>
      <c r="S1723">
        <f t="shared" si="132"/>
        <v>9</v>
      </c>
      <c r="T1723" t="str">
        <f t="shared" si="133"/>
        <v>Feb</v>
      </c>
      <c r="U1723" t="str">
        <f t="shared" si="134"/>
        <v>2024</v>
      </c>
    </row>
    <row r="1724" spans="1:21" x14ac:dyDescent="0.25">
      <c r="A1724" s="1">
        <v>45331</v>
      </c>
      <c r="B1724" t="s">
        <v>189</v>
      </c>
      <c r="C1724" t="s">
        <v>27</v>
      </c>
      <c r="D1724" t="s">
        <v>16</v>
      </c>
      <c r="E1724" t="s">
        <v>17</v>
      </c>
      <c r="F1724" t="s">
        <v>18</v>
      </c>
      <c r="G1724" t="s">
        <v>130</v>
      </c>
      <c r="H1724">
        <f t="shared" si="130"/>
        <v>315</v>
      </c>
      <c r="I1724">
        <v>45</v>
      </c>
      <c r="J1724">
        <v>59</v>
      </c>
      <c r="K1724">
        <v>7</v>
      </c>
      <c r="M1724">
        <v>40.950000000000003</v>
      </c>
      <c r="N1724" t="s">
        <v>38</v>
      </c>
      <c r="O1724">
        <v>409.5</v>
      </c>
      <c r="P1724">
        <v>94.5</v>
      </c>
      <c r="R1724">
        <f t="shared" si="131"/>
        <v>413</v>
      </c>
      <c r="S1724">
        <f t="shared" si="132"/>
        <v>9</v>
      </c>
      <c r="T1724" t="str">
        <f t="shared" si="133"/>
        <v>Feb</v>
      </c>
      <c r="U1724" t="str">
        <f t="shared" si="134"/>
        <v>2024</v>
      </c>
    </row>
    <row r="1725" spans="1:21" x14ac:dyDescent="0.25">
      <c r="A1725" s="1">
        <v>45331</v>
      </c>
      <c r="B1725" t="s">
        <v>206</v>
      </c>
      <c r="C1725" t="s">
        <v>22</v>
      </c>
      <c r="D1725" t="s">
        <v>16</v>
      </c>
      <c r="E1725" t="s">
        <v>28</v>
      </c>
      <c r="F1725" t="s">
        <v>61</v>
      </c>
      <c r="G1725" t="s">
        <v>117</v>
      </c>
      <c r="H1725">
        <f t="shared" si="130"/>
        <v>10000</v>
      </c>
      <c r="I1725">
        <v>2500</v>
      </c>
      <c r="J1725">
        <v>3250</v>
      </c>
      <c r="K1725">
        <v>4</v>
      </c>
      <c r="M1725">
        <v>325</v>
      </c>
      <c r="N1725" t="s">
        <v>20</v>
      </c>
      <c r="O1725">
        <v>13000</v>
      </c>
      <c r="P1725">
        <v>3000</v>
      </c>
      <c r="R1725">
        <f t="shared" si="131"/>
        <v>13000</v>
      </c>
      <c r="S1725">
        <f t="shared" si="132"/>
        <v>9</v>
      </c>
      <c r="T1725" t="str">
        <f t="shared" si="133"/>
        <v>Feb</v>
      </c>
      <c r="U1725" t="str">
        <f t="shared" si="134"/>
        <v>2024</v>
      </c>
    </row>
    <row r="1726" spans="1:21" x14ac:dyDescent="0.25">
      <c r="A1726" s="1">
        <v>45331</v>
      </c>
      <c r="B1726" t="s">
        <v>155</v>
      </c>
      <c r="C1726" t="s">
        <v>66</v>
      </c>
      <c r="D1726" t="s">
        <v>16</v>
      </c>
      <c r="E1726" t="s">
        <v>17</v>
      </c>
      <c r="F1726" t="s">
        <v>48</v>
      </c>
      <c r="G1726" t="s">
        <v>49</v>
      </c>
      <c r="H1726">
        <f t="shared" si="130"/>
        <v>400</v>
      </c>
      <c r="I1726">
        <v>80</v>
      </c>
      <c r="J1726">
        <v>104</v>
      </c>
      <c r="K1726">
        <v>5</v>
      </c>
      <c r="M1726">
        <v>36.4</v>
      </c>
      <c r="N1726" t="s">
        <v>20</v>
      </c>
      <c r="O1726">
        <v>520</v>
      </c>
      <c r="P1726">
        <v>120</v>
      </c>
      <c r="R1726">
        <f t="shared" si="131"/>
        <v>520</v>
      </c>
      <c r="S1726">
        <f t="shared" si="132"/>
        <v>9</v>
      </c>
      <c r="T1726" t="str">
        <f t="shared" si="133"/>
        <v>Feb</v>
      </c>
      <c r="U1726" t="str">
        <f t="shared" si="134"/>
        <v>2024</v>
      </c>
    </row>
    <row r="1727" spans="1:21" x14ac:dyDescent="0.25">
      <c r="A1727" s="1">
        <v>45331</v>
      </c>
      <c r="B1727" t="s">
        <v>95</v>
      </c>
      <c r="C1727" t="s">
        <v>66</v>
      </c>
      <c r="D1727" t="s">
        <v>16</v>
      </c>
      <c r="E1727" t="s">
        <v>17</v>
      </c>
      <c r="F1727" t="s">
        <v>18</v>
      </c>
      <c r="G1727" t="s">
        <v>130</v>
      </c>
      <c r="H1727">
        <f t="shared" si="130"/>
        <v>315</v>
      </c>
      <c r="I1727">
        <v>45</v>
      </c>
      <c r="J1727">
        <v>59</v>
      </c>
      <c r="K1727">
        <v>7</v>
      </c>
      <c r="M1727">
        <v>28.664999999999999</v>
      </c>
      <c r="N1727" t="s">
        <v>20</v>
      </c>
      <c r="O1727">
        <v>409.5</v>
      </c>
      <c r="P1727">
        <v>94.5</v>
      </c>
      <c r="R1727">
        <f t="shared" si="131"/>
        <v>413</v>
      </c>
      <c r="S1727">
        <f t="shared" si="132"/>
        <v>9</v>
      </c>
      <c r="T1727" t="str">
        <f t="shared" si="133"/>
        <v>Feb</v>
      </c>
      <c r="U1727" t="str">
        <f t="shared" si="134"/>
        <v>2024</v>
      </c>
    </row>
    <row r="1728" spans="1:21" x14ac:dyDescent="0.25">
      <c r="A1728" s="1">
        <v>45331</v>
      </c>
      <c r="B1728" t="s">
        <v>190</v>
      </c>
      <c r="C1728" t="s">
        <v>22</v>
      </c>
      <c r="D1728" t="s">
        <v>16</v>
      </c>
      <c r="E1728" t="s">
        <v>28</v>
      </c>
      <c r="F1728" t="s">
        <v>18</v>
      </c>
      <c r="G1728" t="s">
        <v>34</v>
      </c>
      <c r="H1728">
        <f t="shared" si="130"/>
        <v>160</v>
      </c>
      <c r="I1728">
        <v>40</v>
      </c>
      <c r="J1728">
        <v>52</v>
      </c>
      <c r="K1728">
        <v>4</v>
      </c>
      <c r="M1728">
        <v>10.4</v>
      </c>
      <c r="N1728" t="s">
        <v>25</v>
      </c>
      <c r="O1728">
        <v>208</v>
      </c>
      <c r="P1728">
        <v>48</v>
      </c>
      <c r="R1728">
        <f t="shared" si="131"/>
        <v>208</v>
      </c>
      <c r="S1728">
        <f t="shared" si="132"/>
        <v>9</v>
      </c>
      <c r="T1728" t="str">
        <f t="shared" si="133"/>
        <v>Feb</v>
      </c>
      <c r="U1728" t="str">
        <f t="shared" si="134"/>
        <v>2024</v>
      </c>
    </row>
    <row r="1729" spans="1:21" x14ac:dyDescent="0.25">
      <c r="A1729" s="1">
        <v>45331</v>
      </c>
      <c r="B1729" t="s">
        <v>206</v>
      </c>
      <c r="C1729" t="s">
        <v>22</v>
      </c>
      <c r="D1729" t="s">
        <v>16</v>
      </c>
      <c r="E1729" t="s">
        <v>17</v>
      </c>
      <c r="F1729" t="s">
        <v>18</v>
      </c>
      <c r="G1729" t="s">
        <v>100</v>
      </c>
      <c r="H1729">
        <f t="shared" si="130"/>
        <v>280</v>
      </c>
      <c r="I1729">
        <v>40</v>
      </c>
      <c r="J1729">
        <v>52</v>
      </c>
      <c r="K1729">
        <v>7</v>
      </c>
      <c r="M1729">
        <v>33.6</v>
      </c>
      <c r="N1729" t="s">
        <v>38</v>
      </c>
      <c r="O1729">
        <v>336</v>
      </c>
      <c r="P1729">
        <v>56</v>
      </c>
      <c r="R1729">
        <f t="shared" si="131"/>
        <v>364</v>
      </c>
      <c r="S1729">
        <f t="shared" si="132"/>
        <v>9</v>
      </c>
      <c r="T1729" t="str">
        <f t="shared" si="133"/>
        <v>Feb</v>
      </c>
      <c r="U1729" t="str">
        <f t="shared" si="134"/>
        <v>2024</v>
      </c>
    </row>
    <row r="1730" spans="1:21" x14ac:dyDescent="0.25">
      <c r="A1730" s="1">
        <v>45331</v>
      </c>
      <c r="B1730" t="s">
        <v>203</v>
      </c>
      <c r="C1730" t="s">
        <v>42</v>
      </c>
      <c r="D1730" t="s">
        <v>23</v>
      </c>
      <c r="E1730" t="s">
        <v>17</v>
      </c>
      <c r="F1730" t="s">
        <v>45</v>
      </c>
      <c r="G1730" t="s">
        <v>46</v>
      </c>
      <c r="H1730">
        <f t="shared" si="130"/>
        <v>385000</v>
      </c>
      <c r="I1730">
        <v>55000</v>
      </c>
      <c r="J1730">
        <v>71500</v>
      </c>
      <c r="K1730">
        <v>7</v>
      </c>
      <c r="M1730">
        <v>10725</v>
      </c>
      <c r="N1730" t="s">
        <v>20</v>
      </c>
      <c r="O1730">
        <v>500500</v>
      </c>
      <c r="P1730">
        <v>115500</v>
      </c>
      <c r="R1730">
        <f t="shared" si="131"/>
        <v>500500</v>
      </c>
      <c r="S1730">
        <f t="shared" si="132"/>
        <v>9</v>
      </c>
      <c r="T1730" t="str">
        <f t="shared" si="133"/>
        <v>Feb</v>
      </c>
      <c r="U1730" t="str">
        <f t="shared" si="134"/>
        <v>2024</v>
      </c>
    </row>
    <row r="1731" spans="1:21" x14ac:dyDescent="0.25">
      <c r="A1731" s="1">
        <v>45331</v>
      </c>
      <c r="B1731" t="s">
        <v>102</v>
      </c>
      <c r="C1731" t="s">
        <v>27</v>
      </c>
      <c r="D1731" t="s">
        <v>16</v>
      </c>
      <c r="E1731" t="s">
        <v>17</v>
      </c>
      <c r="F1731" t="s">
        <v>29</v>
      </c>
      <c r="G1731" t="s">
        <v>169</v>
      </c>
      <c r="H1731">
        <f t="shared" ref="H1731:H1794" si="135">I1731*K1731</f>
        <v>125</v>
      </c>
      <c r="I1731">
        <v>25</v>
      </c>
      <c r="J1731">
        <v>33</v>
      </c>
      <c r="K1731">
        <v>5</v>
      </c>
      <c r="M1731">
        <v>7.8125</v>
      </c>
      <c r="N1731" t="s">
        <v>25</v>
      </c>
      <c r="O1731">
        <v>156.25</v>
      </c>
      <c r="P1731">
        <v>31.25</v>
      </c>
      <c r="R1731">
        <f t="shared" ref="R1731:R1794" si="136">J1731*K1731</f>
        <v>165</v>
      </c>
      <c r="S1731">
        <f t="shared" ref="S1731:S1794" si="137">DAY(A1731)</f>
        <v>9</v>
      </c>
      <c r="T1731" t="str">
        <f t="shared" ref="T1731:T1794" si="138">TEXT(A1731,"mmm")</f>
        <v>Feb</v>
      </c>
      <c r="U1731" t="str">
        <f t="shared" ref="U1731:U1794" si="139">TEXT(A1731,"yyy")</f>
        <v>2024</v>
      </c>
    </row>
    <row r="1732" spans="1:21" x14ac:dyDescent="0.25">
      <c r="A1732" s="1">
        <v>45331</v>
      </c>
      <c r="B1732" t="s">
        <v>148</v>
      </c>
      <c r="C1732" t="s">
        <v>27</v>
      </c>
      <c r="D1732" t="s">
        <v>16</v>
      </c>
      <c r="E1732" t="s">
        <v>28</v>
      </c>
      <c r="F1732" t="s">
        <v>29</v>
      </c>
      <c r="G1732" t="s">
        <v>160</v>
      </c>
      <c r="H1732">
        <f t="shared" si="135"/>
        <v>450</v>
      </c>
      <c r="I1732">
        <v>150</v>
      </c>
      <c r="J1732">
        <v>195</v>
      </c>
      <c r="K1732">
        <v>3</v>
      </c>
      <c r="M1732">
        <v>58.5</v>
      </c>
      <c r="N1732" t="s">
        <v>38</v>
      </c>
      <c r="O1732">
        <v>585</v>
      </c>
      <c r="P1732">
        <v>135</v>
      </c>
      <c r="R1732">
        <f t="shared" si="136"/>
        <v>585</v>
      </c>
      <c r="S1732">
        <f t="shared" si="137"/>
        <v>9</v>
      </c>
      <c r="T1732" t="str">
        <f t="shared" si="138"/>
        <v>Feb</v>
      </c>
      <c r="U1732" t="str">
        <f t="shared" si="139"/>
        <v>2024</v>
      </c>
    </row>
    <row r="1733" spans="1:21" x14ac:dyDescent="0.25">
      <c r="A1733" s="1">
        <v>45331</v>
      </c>
      <c r="B1733" t="s">
        <v>95</v>
      </c>
      <c r="C1733" t="s">
        <v>66</v>
      </c>
      <c r="D1733" t="s">
        <v>23</v>
      </c>
      <c r="E1733" t="s">
        <v>17</v>
      </c>
      <c r="F1733" t="s">
        <v>45</v>
      </c>
      <c r="G1733" t="s">
        <v>76</v>
      </c>
      <c r="H1733">
        <f t="shared" si="135"/>
        <v>4800</v>
      </c>
      <c r="I1733">
        <v>1200</v>
      </c>
      <c r="J1733">
        <v>1560</v>
      </c>
      <c r="K1733">
        <v>4</v>
      </c>
      <c r="M1733">
        <v>156</v>
      </c>
      <c r="N1733" t="s">
        <v>38</v>
      </c>
      <c r="O1733">
        <v>6240</v>
      </c>
      <c r="P1733">
        <v>1440</v>
      </c>
      <c r="R1733">
        <f t="shared" si="136"/>
        <v>6240</v>
      </c>
      <c r="S1733">
        <f t="shared" si="137"/>
        <v>9</v>
      </c>
      <c r="T1733" t="str">
        <f t="shared" si="138"/>
        <v>Feb</v>
      </c>
      <c r="U1733" t="str">
        <f t="shared" si="139"/>
        <v>2024</v>
      </c>
    </row>
    <row r="1734" spans="1:21" x14ac:dyDescent="0.25">
      <c r="A1734" s="1">
        <v>45331</v>
      </c>
      <c r="B1734" t="s">
        <v>196</v>
      </c>
      <c r="C1734" t="s">
        <v>53</v>
      </c>
      <c r="D1734" t="s">
        <v>23</v>
      </c>
      <c r="E1734" t="s">
        <v>17</v>
      </c>
      <c r="F1734" t="s">
        <v>45</v>
      </c>
      <c r="G1734" t="s">
        <v>76</v>
      </c>
      <c r="H1734">
        <f t="shared" si="135"/>
        <v>1200</v>
      </c>
      <c r="I1734">
        <v>1200</v>
      </c>
      <c r="J1734">
        <v>1560</v>
      </c>
      <c r="K1734">
        <v>1</v>
      </c>
      <c r="M1734">
        <v>156</v>
      </c>
      <c r="N1734" t="s">
        <v>25</v>
      </c>
      <c r="O1734">
        <v>1560</v>
      </c>
      <c r="P1734">
        <v>360</v>
      </c>
      <c r="R1734">
        <f t="shared" si="136"/>
        <v>1560</v>
      </c>
      <c r="S1734">
        <f t="shared" si="137"/>
        <v>9</v>
      </c>
      <c r="T1734" t="str">
        <f t="shared" si="138"/>
        <v>Feb</v>
      </c>
      <c r="U1734" t="str">
        <f t="shared" si="139"/>
        <v>2024</v>
      </c>
    </row>
    <row r="1735" spans="1:21" x14ac:dyDescent="0.25">
      <c r="A1735" s="1">
        <v>45331</v>
      </c>
      <c r="B1735" t="s">
        <v>145</v>
      </c>
      <c r="C1735" t="s">
        <v>27</v>
      </c>
      <c r="D1735" t="s">
        <v>16</v>
      </c>
      <c r="E1735" t="s">
        <v>28</v>
      </c>
      <c r="F1735" t="s">
        <v>45</v>
      </c>
      <c r="G1735" t="s">
        <v>71</v>
      </c>
      <c r="H1735">
        <f t="shared" si="135"/>
        <v>11000</v>
      </c>
      <c r="I1735">
        <v>2200</v>
      </c>
      <c r="J1735">
        <v>2860</v>
      </c>
      <c r="K1735">
        <v>5</v>
      </c>
      <c r="M1735">
        <v>286</v>
      </c>
      <c r="N1735" t="s">
        <v>20</v>
      </c>
      <c r="O1735">
        <v>14300</v>
      </c>
      <c r="P1735">
        <v>3300</v>
      </c>
      <c r="R1735">
        <f t="shared" si="136"/>
        <v>14300</v>
      </c>
      <c r="S1735">
        <f t="shared" si="137"/>
        <v>9</v>
      </c>
      <c r="T1735" t="str">
        <f t="shared" si="138"/>
        <v>Feb</v>
      </c>
      <c r="U1735" t="str">
        <f t="shared" si="139"/>
        <v>2024</v>
      </c>
    </row>
    <row r="1736" spans="1:21" x14ac:dyDescent="0.25">
      <c r="A1736" s="1">
        <v>45331</v>
      </c>
      <c r="B1736" t="s">
        <v>84</v>
      </c>
      <c r="C1736" t="s">
        <v>27</v>
      </c>
      <c r="D1736" t="s">
        <v>16</v>
      </c>
      <c r="E1736" t="s">
        <v>17</v>
      </c>
      <c r="F1736" t="s">
        <v>18</v>
      </c>
      <c r="G1736" t="s">
        <v>19</v>
      </c>
      <c r="H1736">
        <f t="shared" si="135"/>
        <v>1250</v>
      </c>
      <c r="I1736">
        <v>250</v>
      </c>
      <c r="J1736">
        <v>325</v>
      </c>
      <c r="K1736">
        <v>5</v>
      </c>
      <c r="M1736">
        <v>100</v>
      </c>
      <c r="N1736" t="s">
        <v>20</v>
      </c>
      <c r="O1736">
        <v>1625</v>
      </c>
      <c r="P1736">
        <v>375</v>
      </c>
      <c r="R1736">
        <f t="shared" si="136"/>
        <v>1625</v>
      </c>
      <c r="S1736">
        <f t="shared" si="137"/>
        <v>9</v>
      </c>
      <c r="T1736" t="str">
        <f t="shared" si="138"/>
        <v>Feb</v>
      </c>
      <c r="U1736" t="str">
        <f t="shared" si="139"/>
        <v>2024</v>
      </c>
    </row>
    <row r="1737" spans="1:21" x14ac:dyDescent="0.25">
      <c r="A1737" s="1">
        <v>45331</v>
      </c>
      <c r="B1737" t="s">
        <v>65</v>
      </c>
      <c r="C1737" t="s">
        <v>66</v>
      </c>
      <c r="D1737" t="s">
        <v>23</v>
      </c>
      <c r="E1737" t="s">
        <v>17</v>
      </c>
      <c r="F1737" t="s">
        <v>18</v>
      </c>
      <c r="G1737" t="s">
        <v>100</v>
      </c>
      <c r="H1737">
        <f t="shared" si="135"/>
        <v>80</v>
      </c>
      <c r="I1737">
        <v>40</v>
      </c>
      <c r="J1737">
        <v>52</v>
      </c>
      <c r="K1737">
        <v>2</v>
      </c>
      <c r="M1737">
        <v>12</v>
      </c>
      <c r="N1737" t="s">
        <v>20</v>
      </c>
      <c r="O1737">
        <v>100</v>
      </c>
      <c r="P1737">
        <v>20</v>
      </c>
      <c r="R1737">
        <f t="shared" si="136"/>
        <v>104</v>
      </c>
      <c r="S1737">
        <f t="shared" si="137"/>
        <v>9</v>
      </c>
      <c r="T1737" t="str">
        <f t="shared" si="138"/>
        <v>Feb</v>
      </c>
      <c r="U1737" t="str">
        <f t="shared" si="139"/>
        <v>2024</v>
      </c>
    </row>
    <row r="1738" spans="1:21" x14ac:dyDescent="0.25">
      <c r="A1738" s="1">
        <v>45331</v>
      </c>
      <c r="B1738" t="s">
        <v>74</v>
      </c>
      <c r="C1738" t="s">
        <v>27</v>
      </c>
      <c r="D1738" t="s">
        <v>16</v>
      </c>
      <c r="E1738" t="s">
        <v>17</v>
      </c>
      <c r="F1738" t="s">
        <v>18</v>
      </c>
      <c r="G1738" t="s">
        <v>56</v>
      </c>
      <c r="H1738">
        <f t="shared" si="135"/>
        <v>3850</v>
      </c>
      <c r="I1738">
        <v>550</v>
      </c>
      <c r="J1738">
        <v>715</v>
      </c>
      <c r="K1738">
        <v>7</v>
      </c>
      <c r="M1738">
        <v>100</v>
      </c>
      <c r="N1738" t="s">
        <v>25</v>
      </c>
      <c r="O1738">
        <v>4812.5</v>
      </c>
      <c r="P1738">
        <v>962.5</v>
      </c>
      <c r="R1738">
        <f t="shared" si="136"/>
        <v>5005</v>
      </c>
      <c r="S1738">
        <f t="shared" si="137"/>
        <v>9</v>
      </c>
      <c r="T1738" t="str">
        <f t="shared" si="138"/>
        <v>Feb</v>
      </c>
      <c r="U1738" t="str">
        <f t="shared" si="139"/>
        <v>2024</v>
      </c>
    </row>
    <row r="1739" spans="1:21" x14ac:dyDescent="0.25">
      <c r="A1739" s="1">
        <v>45331</v>
      </c>
      <c r="B1739" t="s">
        <v>193</v>
      </c>
      <c r="C1739" t="s">
        <v>53</v>
      </c>
      <c r="D1739" t="s">
        <v>16</v>
      </c>
      <c r="E1739" t="s">
        <v>28</v>
      </c>
      <c r="F1739" t="s">
        <v>48</v>
      </c>
      <c r="G1739" t="s">
        <v>172</v>
      </c>
      <c r="H1739">
        <f t="shared" si="135"/>
        <v>1500</v>
      </c>
      <c r="I1739">
        <v>300</v>
      </c>
      <c r="J1739">
        <v>390</v>
      </c>
      <c r="K1739">
        <v>5</v>
      </c>
      <c r="M1739">
        <v>100</v>
      </c>
      <c r="N1739" t="s">
        <v>20</v>
      </c>
      <c r="O1739">
        <v>1950</v>
      </c>
      <c r="P1739">
        <v>450</v>
      </c>
      <c r="R1739">
        <f t="shared" si="136"/>
        <v>1950</v>
      </c>
      <c r="S1739">
        <f t="shared" si="137"/>
        <v>9</v>
      </c>
      <c r="T1739" t="str">
        <f t="shared" si="138"/>
        <v>Feb</v>
      </c>
      <c r="U1739" t="str">
        <f t="shared" si="139"/>
        <v>2024</v>
      </c>
    </row>
    <row r="1740" spans="1:21" x14ac:dyDescent="0.25">
      <c r="A1740" s="1">
        <v>45331</v>
      </c>
      <c r="B1740" t="s">
        <v>35</v>
      </c>
      <c r="C1740" t="s">
        <v>15</v>
      </c>
      <c r="D1740" t="s">
        <v>16</v>
      </c>
      <c r="E1740" t="s">
        <v>28</v>
      </c>
      <c r="F1740" t="s">
        <v>61</v>
      </c>
      <c r="G1740" t="s">
        <v>62</v>
      </c>
      <c r="H1740">
        <f t="shared" si="135"/>
        <v>6300</v>
      </c>
      <c r="I1740">
        <v>900</v>
      </c>
      <c r="J1740">
        <v>1170</v>
      </c>
      <c r="K1740">
        <v>7</v>
      </c>
      <c r="M1740">
        <v>117</v>
      </c>
      <c r="N1740" t="s">
        <v>38</v>
      </c>
      <c r="O1740">
        <v>7560</v>
      </c>
      <c r="P1740">
        <v>1260</v>
      </c>
      <c r="R1740">
        <f t="shared" si="136"/>
        <v>8190</v>
      </c>
      <c r="S1740">
        <f t="shared" si="137"/>
        <v>9</v>
      </c>
      <c r="T1740" t="str">
        <f t="shared" si="138"/>
        <v>Feb</v>
      </c>
      <c r="U1740" t="str">
        <f t="shared" si="139"/>
        <v>2024</v>
      </c>
    </row>
    <row r="1741" spans="1:21" x14ac:dyDescent="0.25">
      <c r="A1741" s="1">
        <v>45331</v>
      </c>
      <c r="B1741" t="s">
        <v>206</v>
      </c>
      <c r="C1741" t="s">
        <v>22</v>
      </c>
      <c r="D1741" t="s">
        <v>16</v>
      </c>
      <c r="E1741" t="s">
        <v>17</v>
      </c>
      <c r="F1741" t="s">
        <v>18</v>
      </c>
      <c r="G1741" t="s">
        <v>19</v>
      </c>
      <c r="H1741">
        <f t="shared" si="135"/>
        <v>1250</v>
      </c>
      <c r="I1741">
        <v>250</v>
      </c>
      <c r="J1741">
        <v>325</v>
      </c>
      <c r="K1741">
        <v>5</v>
      </c>
      <c r="M1741">
        <v>100</v>
      </c>
      <c r="N1741" t="s">
        <v>20</v>
      </c>
      <c r="O1741">
        <v>1500</v>
      </c>
      <c r="P1741">
        <v>250</v>
      </c>
      <c r="R1741">
        <f t="shared" si="136"/>
        <v>1625</v>
      </c>
      <c r="S1741">
        <f t="shared" si="137"/>
        <v>9</v>
      </c>
      <c r="T1741" t="str">
        <f t="shared" si="138"/>
        <v>Feb</v>
      </c>
      <c r="U1741" t="str">
        <f t="shared" si="139"/>
        <v>2024</v>
      </c>
    </row>
    <row r="1742" spans="1:21" x14ac:dyDescent="0.25">
      <c r="A1742" s="1">
        <v>45331</v>
      </c>
      <c r="B1742" t="s">
        <v>196</v>
      </c>
      <c r="C1742" t="s">
        <v>53</v>
      </c>
      <c r="D1742" t="s">
        <v>23</v>
      </c>
      <c r="E1742" t="s">
        <v>28</v>
      </c>
      <c r="F1742" t="s">
        <v>18</v>
      </c>
      <c r="G1742" t="s">
        <v>64</v>
      </c>
      <c r="H1742">
        <f t="shared" si="135"/>
        <v>560</v>
      </c>
      <c r="I1742">
        <v>140</v>
      </c>
      <c r="J1742">
        <v>182</v>
      </c>
      <c r="K1742">
        <v>4</v>
      </c>
      <c r="M1742">
        <v>67.2</v>
      </c>
      <c r="N1742" t="s">
        <v>25</v>
      </c>
      <c r="O1742">
        <v>672</v>
      </c>
      <c r="P1742">
        <v>112</v>
      </c>
      <c r="R1742">
        <f t="shared" si="136"/>
        <v>728</v>
      </c>
      <c r="S1742">
        <f t="shared" si="137"/>
        <v>9</v>
      </c>
      <c r="T1742" t="str">
        <f t="shared" si="138"/>
        <v>Feb</v>
      </c>
      <c r="U1742" t="str">
        <f t="shared" si="139"/>
        <v>2024</v>
      </c>
    </row>
    <row r="1743" spans="1:21" x14ac:dyDescent="0.25">
      <c r="A1743" s="1">
        <v>45331</v>
      </c>
      <c r="B1743" t="s">
        <v>36</v>
      </c>
      <c r="C1743" t="s">
        <v>15</v>
      </c>
      <c r="D1743" t="s">
        <v>23</v>
      </c>
      <c r="E1743" t="s">
        <v>28</v>
      </c>
      <c r="F1743" t="s">
        <v>18</v>
      </c>
      <c r="G1743" t="s">
        <v>43</v>
      </c>
      <c r="H1743">
        <f t="shared" si="135"/>
        <v>160</v>
      </c>
      <c r="I1743">
        <v>20</v>
      </c>
      <c r="J1743">
        <v>26</v>
      </c>
      <c r="K1743">
        <v>8</v>
      </c>
      <c r="M1743">
        <v>23.04</v>
      </c>
      <c r="N1743" t="s">
        <v>20</v>
      </c>
      <c r="O1743">
        <v>192</v>
      </c>
      <c r="P1743">
        <v>32</v>
      </c>
      <c r="R1743">
        <f t="shared" si="136"/>
        <v>208</v>
      </c>
      <c r="S1743">
        <f t="shared" si="137"/>
        <v>9</v>
      </c>
      <c r="T1743" t="str">
        <f t="shared" si="138"/>
        <v>Feb</v>
      </c>
      <c r="U1743" t="str">
        <f t="shared" si="139"/>
        <v>2024</v>
      </c>
    </row>
    <row r="1744" spans="1:21" x14ac:dyDescent="0.25">
      <c r="A1744" s="1">
        <v>45331</v>
      </c>
      <c r="B1744" t="s">
        <v>125</v>
      </c>
      <c r="C1744" t="s">
        <v>15</v>
      </c>
      <c r="D1744" t="s">
        <v>16</v>
      </c>
      <c r="E1744" t="s">
        <v>28</v>
      </c>
      <c r="F1744" t="s">
        <v>18</v>
      </c>
      <c r="G1744" t="s">
        <v>51</v>
      </c>
      <c r="H1744">
        <f t="shared" si="135"/>
        <v>480</v>
      </c>
      <c r="I1744">
        <v>60</v>
      </c>
      <c r="J1744">
        <v>78</v>
      </c>
      <c r="K1744">
        <v>8</v>
      </c>
      <c r="M1744">
        <v>28.8</v>
      </c>
      <c r="N1744" t="s">
        <v>25</v>
      </c>
      <c r="O1744">
        <v>576</v>
      </c>
      <c r="P1744">
        <v>96</v>
      </c>
      <c r="R1744">
        <f t="shared" si="136"/>
        <v>624</v>
      </c>
      <c r="S1744">
        <f t="shared" si="137"/>
        <v>9</v>
      </c>
      <c r="T1744" t="str">
        <f t="shared" si="138"/>
        <v>Feb</v>
      </c>
      <c r="U1744" t="str">
        <f t="shared" si="139"/>
        <v>2024</v>
      </c>
    </row>
    <row r="1745" spans="1:21" x14ac:dyDescent="0.25">
      <c r="A1745" s="1">
        <v>45331</v>
      </c>
      <c r="B1745" t="s">
        <v>152</v>
      </c>
      <c r="C1745" t="s">
        <v>66</v>
      </c>
      <c r="D1745" t="s">
        <v>16</v>
      </c>
      <c r="E1745" t="s">
        <v>17</v>
      </c>
      <c r="F1745" t="s">
        <v>45</v>
      </c>
      <c r="G1745" t="s">
        <v>76</v>
      </c>
      <c r="H1745">
        <f t="shared" si="135"/>
        <v>3600</v>
      </c>
      <c r="I1745">
        <v>1200</v>
      </c>
      <c r="J1745">
        <v>1560</v>
      </c>
      <c r="K1745">
        <v>3</v>
      </c>
      <c r="M1745">
        <v>156</v>
      </c>
      <c r="N1745" t="s">
        <v>25</v>
      </c>
      <c r="O1745">
        <v>4680</v>
      </c>
      <c r="P1745">
        <v>1080</v>
      </c>
      <c r="R1745">
        <f t="shared" si="136"/>
        <v>4680</v>
      </c>
      <c r="S1745">
        <f t="shared" si="137"/>
        <v>9</v>
      </c>
      <c r="T1745" t="str">
        <f t="shared" si="138"/>
        <v>Feb</v>
      </c>
      <c r="U1745" t="str">
        <f t="shared" si="139"/>
        <v>2024</v>
      </c>
    </row>
    <row r="1746" spans="1:21" x14ac:dyDescent="0.25">
      <c r="A1746" s="1">
        <v>45331</v>
      </c>
      <c r="B1746" t="s">
        <v>120</v>
      </c>
      <c r="C1746" t="s">
        <v>91</v>
      </c>
      <c r="D1746" t="s">
        <v>16</v>
      </c>
      <c r="E1746" t="s">
        <v>28</v>
      </c>
      <c r="F1746" t="s">
        <v>61</v>
      </c>
      <c r="G1746" t="s">
        <v>62</v>
      </c>
      <c r="H1746">
        <f t="shared" si="135"/>
        <v>7200</v>
      </c>
      <c r="I1746">
        <v>900</v>
      </c>
      <c r="J1746">
        <v>1170</v>
      </c>
      <c r="K1746">
        <v>8</v>
      </c>
      <c r="M1746">
        <v>117</v>
      </c>
      <c r="N1746" t="s">
        <v>38</v>
      </c>
      <c r="O1746">
        <v>9360</v>
      </c>
      <c r="P1746">
        <v>2160</v>
      </c>
      <c r="R1746">
        <f t="shared" si="136"/>
        <v>9360</v>
      </c>
      <c r="S1746">
        <f t="shared" si="137"/>
        <v>9</v>
      </c>
      <c r="T1746" t="str">
        <f t="shared" si="138"/>
        <v>Feb</v>
      </c>
      <c r="U1746" t="str">
        <f t="shared" si="139"/>
        <v>2024</v>
      </c>
    </row>
    <row r="1747" spans="1:21" x14ac:dyDescent="0.25">
      <c r="A1747" s="1">
        <v>45331</v>
      </c>
      <c r="B1747" t="s">
        <v>142</v>
      </c>
      <c r="C1747" t="s">
        <v>115</v>
      </c>
      <c r="D1747" t="s">
        <v>23</v>
      </c>
      <c r="E1747" t="s">
        <v>17</v>
      </c>
      <c r="F1747" t="s">
        <v>61</v>
      </c>
      <c r="G1747" t="s">
        <v>180</v>
      </c>
      <c r="H1747">
        <f t="shared" si="135"/>
        <v>1800</v>
      </c>
      <c r="I1747">
        <v>600</v>
      </c>
      <c r="J1747">
        <v>780</v>
      </c>
      <c r="K1747">
        <v>3</v>
      </c>
      <c r="M1747">
        <v>100</v>
      </c>
      <c r="N1747" t="s">
        <v>25</v>
      </c>
      <c r="O1747">
        <v>2340</v>
      </c>
      <c r="P1747">
        <v>540</v>
      </c>
      <c r="R1747">
        <f t="shared" si="136"/>
        <v>2340</v>
      </c>
      <c r="S1747">
        <f t="shared" si="137"/>
        <v>9</v>
      </c>
      <c r="T1747" t="str">
        <f t="shared" si="138"/>
        <v>Feb</v>
      </c>
      <c r="U1747" t="str">
        <f t="shared" si="139"/>
        <v>2024</v>
      </c>
    </row>
    <row r="1748" spans="1:21" x14ac:dyDescent="0.25">
      <c r="A1748" s="1">
        <v>45331</v>
      </c>
      <c r="B1748" t="s">
        <v>145</v>
      </c>
      <c r="C1748" t="s">
        <v>27</v>
      </c>
      <c r="D1748" t="s">
        <v>23</v>
      </c>
      <c r="E1748" t="s">
        <v>28</v>
      </c>
      <c r="F1748" t="s">
        <v>18</v>
      </c>
      <c r="G1748" t="s">
        <v>116</v>
      </c>
      <c r="H1748">
        <f t="shared" si="135"/>
        <v>300</v>
      </c>
      <c r="I1748">
        <v>60</v>
      </c>
      <c r="J1748">
        <v>78</v>
      </c>
      <c r="K1748">
        <v>5</v>
      </c>
      <c r="M1748">
        <v>34.5</v>
      </c>
      <c r="N1748" t="s">
        <v>25</v>
      </c>
      <c r="O1748">
        <v>345</v>
      </c>
      <c r="P1748">
        <v>45</v>
      </c>
      <c r="R1748">
        <f t="shared" si="136"/>
        <v>390</v>
      </c>
      <c r="S1748">
        <f t="shared" si="137"/>
        <v>9</v>
      </c>
      <c r="T1748" t="str">
        <f t="shared" si="138"/>
        <v>Feb</v>
      </c>
      <c r="U1748" t="str">
        <f t="shared" si="139"/>
        <v>2024</v>
      </c>
    </row>
    <row r="1749" spans="1:21" x14ac:dyDescent="0.25">
      <c r="A1749" s="1">
        <v>45331</v>
      </c>
      <c r="B1749" t="s">
        <v>171</v>
      </c>
      <c r="C1749" t="s">
        <v>22</v>
      </c>
      <c r="D1749" t="s">
        <v>16</v>
      </c>
      <c r="E1749" t="s">
        <v>17</v>
      </c>
      <c r="F1749" t="s">
        <v>29</v>
      </c>
      <c r="G1749" t="s">
        <v>30</v>
      </c>
      <c r="H1749">
        <f t="shared" si="135"/>
        <v>1260</v>
      </c>
      <c r="I1749">
        <v>180</v>
      </c>
      <c r="J1749">
        <v>234</v>
      </c>
      <c r="K1749">
        <v>7</v>
      </c>
      <c r="M1749">
        <v>100</v>
      </c>
      <c r="N1749" t="s">
        <v>38</v>
      </c>
      <c r="O1749">
        <v>1638</v>
      </c>
      <c r="P1749">
        <v>378</v>
      </c>
      <c r="R1749">
        <f t="shared" si="136"/>
        <v>1638</v>
      </c>
      <c r="S1749">
        <f t="shared" si="137"/>
        <v>9</v>
      </c>
      <c r="T1749" t="str">
        <f t="shared" si="138"/>
        <v>Feb</v>
      </c>
      <c r="U1749" t="str">
        <f t="shared" si="139"/>
        <v>2024</v>
      </c>
    </row>
    <row r="1750" spans="1:21" x14ac:dyDescent="0.25">
      <c r="A1750" s="1">
        <v>45331</v>
      </c>
      <c r="B1750" t="s">
        <v>88</v>
      </c>
      <c r="C1750" t="s">
        <v>27</v>
      </c>
      <c r="D1750" t="s">
        <v>16</v>
      </c>
      <c r="E1750" t="s">
        <v>17</v>
      </c>
      <c r="F1750" t="s">
        <v>29</v>
      </c>
      <c r="G1750" t="s">
        <v>30</v>
      </c>
      <c r="H1750">
        <f t="shared" si="135"/>
        <v>540</v>
      </c>
      <c r="I1750">
        <v>180</v>
      </c>
      <c r="J1750">
        <v>234</v>
      </c>
      <c r="K1750">
        <v>3</v>
      </c>
      <c r="M1750">
        <v>43.47</v>
      </c>
      <c r="N1750" t="s">
        <v>20</v>
      </c>
      <c r="O1750">
        <v>621</v>
      </c>
      <c r="P1750">
        <v>81</v>
      </c>
      <c r="R1750">
        <f t="shared" si="136"/>
        <v>702</v>
      </c>
      <c r="S1750">
        <f t="shared" si="137"/>
        <v>9</v>
      </c>
      <c r="T1750" t="str">
        <f t="shared" si="138"/>
        <v>Feb</v>
      </c>
      <c r="U1750" t="str">
        <f t="shared" si="139"/>
        <v>2024</v>
      </c>
    </row>
    <row r="1751" spans="1:21" x14ac:dyDescent="0.25">
      <c r="A1751" s="1">
        <v>45331</v>
      </c>
      <c r="B1751" t="s">
        <v>26</v>
      </c>
      <c r="C1751" t="s">
        <v>27</v>
      </c>
      <c r="D1751" t="s">
        <v>16</v>
      </c>
      <c r="E1751" t="s">
        <v>17</v>
      </c>
      <c r="F1751" t="s">
        <v>29</v>
      </c>
      <c r="G1751" t="s">
        <v>30</v>
      </c>
      <c r="H1751">
        <f t="shared" si="135"/>
        <v>1260</v>
      </c>
      <c r="I1751">
        <v>180</v>
      </c>
      <c r="J1751">
        <v>234</v>
      </c>
      <c r="K1751">
        <v>7</v>
      </c>
      <c r="M1751">
        <v>100</v>
      </c>
      <c r="N1751" t="s">
        <v>38</v>
      </c>
      <c r="O1751">
        <v>1449</v>
      </c>
      <c r="P1751">
        <v>189</v>
      </c>
      <c r="R1751">
        <f t="shared" si="136"/>
        <v>1638</v>
      </c>
      <c r="S1751">
        <f t="shared" si="137"/>
        <v>9</v>
      </c>
      <c r="T1751" t="str">
        <f t="shared" si="138"/>
        <v>Feb</v>
      </c>
      <c r="U1751" t="str">
        <f t="shared" si="139"/>
        <v>2024</v>
      </c>
    </row>
    <row r="1752" spans="1:21" x14ac:dyDescent="0.25">
      <c r="A1752" s="1">
        <v>45360</v>
      </c>
      <c r="B1752" t="s">
        <v>148</v>
      </c>
      <c r="C1752" t="s">
        <v>27</v>
      </c>
      <c r="D1752" t="s">
        <v>23</v>
      </c>
      <c r="E1752" t="s">
        <v>17</v>
      </c>
      <c r="F1752" t="s">
        <v>18</v>
      </c>
      <c r="G1752" t="s">
        <v>19</v>
      </c>
      <c r="H1752">
        <f t="shared" si="135"/>
        <v>1000</v>
      </c>
      <c r="I1752">
        <v>250</v>
      </c>
      <c r="J1752">
        <v>325</v>
      </c>
      <c r="K1752">
        <v>4</v>
      </c>
      <c r="M1752">
        <v>100</v>
      </c>
      <c r="N1752" t="s">
        <v>20</v>
      </c>
      <c r="O1752">
        <v>1300</v>
      </c>
      <c r="P1752">
        <v>300</v>
      </c>
      <c r="R1752">
        <f t="shared" si="136"/>
        <v>1300</v>
      </c>
      <c r="S1752">
        <f t="shared" si="137"/>
        <v>9</v>
      </c>
      <c r="T1752" t="str">
        <f t="shared" si="138"/>
        <v>Mar</v>
      </c>
      <c r="U1752" t="str">
        <f t="shared" si="139"/>
        <v>2024</v>
      </c>
    </row>
    <row r="1753" spans="1:21" x14ac:dyDescent="0.25">
      <c r="A1753" s="1">
        <v>45360</v>
      </c>
      <c r="B1753" t="s">
        <v>165</v>
      </c>
      <c r="C1753" t="s">
        <v>27</v>
      </c>
      <c r="D1753" t="s">
        <v>23</v>
      </c>
      <c r="E1753" t="s">
        <v>17</v>
      </c>
      <c r="F1753" t="s">
        <v>18</v>
      </c>
      <c r="G1753" t="s">
        <v>40</v>
      </c>
      <c r="H1753">
        <f t="shared" si="135"/>
        <v>450</v>
      </c>
      <c r="I1753">
        <v>90</v>
      </c>
      <c r="J1753">
        <v>117</v>
      </c>
      <c r="K1753">
        <v>5</v>
      </c>
      <c r="M1753">
        <v>56.25</v>
      </c>
      <c r="N1753" t="s">
        <v>25</v>
      </c>
      <c r="O1753">
        <v>562.5</v>
      </c>
      <c r="P1753">
        <v>112.5</v>
      </c>
      <c r="R1753">
        <f t="shared" si="136"/>
        <v>585</v>
      </c>
      <c r="S1753">
        <f t="shared" si="137"/>
        <v>9</v>
      </c>
      <c r="T1753" t="str">
        <f t="shared" si="138"/>
        <v>Mar</v>
      </c>
      <c r="U1753" t="str">
        <f t="shared" si="139"/>
        <v>2024</v>
      </c>
    </row>
    <row r="1754" spans="1:21" x14ac:dyDescent="0.25">
      <c r="A1754" s="1">
        <v>45360</v>
      </c>
      <c r="B1754" t="s">
        <v>83</v>
      </c>
      <c r="C1754" t="s">
        <v>27</v>
      </c>
      <c r="D1754" t="s">
        <v>16</v>
      </c>
      <c r="E1754" t="s">
        <v>28</v>
      </c>
      <c r="F1754" t="s">
        <v>18</v>
      </c>
      <c r="G1754" t="s">
        <v>56</v>
      </c>
      <c r="H1754">
        <f t="shared" si="135"/>
        <v>2200</v>
      </c>
      <c r="I1754">
        <v>550</v>
      </c>
      <c r="J1754">
        <v>715</v>
      </c>
      <c r="K1754">
        <v>4</v>
      </c>
      <c r="M1754">
        <v>100</v>
      </c>
      <c r="N1754" t="s">
        <v>20</v>
      </c>
      <c r="O1754">
        <v>2530</v>
      </c>
      <c r="P1754">
        <v>330</v>
      </c>
      <c r="R1754">
        <f t="shared" si="136"/>
        <v>2860</v>
      </c>
      <c r="S1754">
        <f t="shared" si="137"/>
        <v>9</v>
      </c>
      <c r="T1754" t="str">
        <f t="shared" si="138"/>
        <v>Mar</v>
      </c>
      <c r="U1754" t="str">
        <f t="shared" si="139"/>
        <v>2024</v>
      </c>
    </row>
    <row r="1755" spans="1:21" x14ac:dyDescent="0.25">
      <c r="A1755" s="1">
        <v>45360</v>
      </c>
      <c r="B1755" t="s">
        <v>176</v>
      </c>
      <c r="C1755" t="s">
        <v>15</v>
      </c>
      <c r="D1755" t="s">
        <v>16</v>
      </c>
      <c r="E1755" t="s">
        <v>17</v>
      </c>
      <c r="F1755" t="s">
        <v>61</v>
      </c>
      <c r="G1755" t="s">
        <v>128</v>
      </c>
      <c r="H1755">
        <f t="shared" si="135"/>
        <v>1500</v>
      </c>
      <c r="I1755">
        <v>300</v>
      </c>
      <c r="J1755">
        <v>390</v>
      </c>
      <c r="K1755">
        <v>5</v>
      </c>
      <c r="M1755">
        <v>100</v>
      </c>
      <c r="N1755" t="s">
        <v>20</v>
      </c>
      <c r="O1755">
        <v>1875</v>
      </c>
      <c r="P1755">
        <v>375</v>
      </c>
      <c r="R1755">
        <f t="shared" si="136"/>
        <v>1950</v>
      </c>
      <c r="S1755">
        <f t="shared" si="137"/>
        <v>9</v>
      </c>
      <c r="T1755" t="str">
        <f t="shared" si="138"/>
        <v>Mar</v>
      </c>
      <c r="U1755" t="str">
        <f t="shared" si="139"/>
        <v>2024</v>
      </c>
    </row>
    <row r="1756" spans="1:21" x14ac:dyDescent="0.25">
      <c r="A1756" s="1">
        <v>45360</v>
      </c>
      <c r="B1756" t="s">
        <v>135</v>
      </c>
      <c r="C1756" t="s">
        <v>27</v>
      </c>
      <c r="D1756" t="s">
        <v>16</v>
      </c>
      <c r="E1756" t="s">
        <v>28</v>
      </c>
      <c r="F1756" t="s">
        <v>18</v>
      </c>
      <c r="G1756" t="s">
        <v>34</v>
      </c>
      <c r="H1756">
        <f t="shared" si="135"/>
        <v>200</v>
      </c>
      <c r="I1756">
        <v>40</v>
      </c>
      <c r="J1756">
        <v>52</v>
      </c>
      <c r="K1756">
        <v>5</v>
      </c>
      <c r="M1756">
        <v>18.2</v>
      </c>
      <c r="N1756" t="s">
        <v>20</v>
      </c>
      <c r="O1756">
        <v>260</v>
      </c>
      <c r="P1756">
        <v>60</v>
      </c>
      <c r="R1756">
        <f t="shared" si="136"/>
        <v>260</v>
      </c>
      <c r="S1756">
        <f t="shared" si="137"/>
        <v>9</v>
      </c>
      <c r="T1756" t="str">
        <f t="shared" si="138"/>
        <v>Mar</v>
      </c>
      <c r="U1756" t="str">
        <f t="shared" si="139"/>
        <v>2024</v>
      </c>
    </row>
    <row r="1757" spans="1:21" x14ac:dyDescent="0.25">
      <c r="A1757" s="1">
        <v>45360</v>
      </c>
      <c r="B1757" t="s">
        <v>93</v>
      </c>
      <c r="C1757" t="s">
        <v>42</v>
      </c>
      <c r="D1757" t="s">
        <v>16</v>
      </c>
      <c r="E1757" t="s">
        <v>17</v>
      </c>
      <c r="F1757" t="s">
        <v>80</v>
      </c>
      <c r="G1757" t="s">
        <v>81</v>
      </c>
      <c r="H1757">
        <f t="shared" si="135"/>
        <v>40</v>
      </c>
      <c r="I1757">
        <v>10</v>
      </c>
      <c r="J1757">
        <v>13</v>
      </c>
      <c r="K1757">
        <v>4</v>
      </c>
      <c r="M1757">
        <v>2.6</v>
      </c>
      <c r="N1757" t="s">
        <v>25</v>
      </c>
      <c r="O1757">
        <v>52</v>
      </c>
      <c r="P1757">
        <v>12</v>
      </c>
      <c r="R1757">
        <f t="shared" si="136"/>
        <v>52</v>
      </c>
      <c r="S1757">
        <f t="shared" si="137"/>
        <v>9</v>
      </c>
      <c r="T1757" t="str">
        <f t="shared" si="138"/>
        <v>Mar</v>
      </c>
      <c r="U1757" t="str">
        <f t="shared" si="139"/>
        <v>2024</v>
      </c>
    </row>
    <row r="1758" spans="1:21" x14ac:dyDescent="0.25">
      <c r="A1758" s="1">
        <v>45360</v>
      </c>
      <c r="B1758" t="s">
        <v>122</v>
      </c>
      <c r="C1758" t="s">
        <v>27</v>
      </c>
      <c r="D1758" t="s">
        <v>16</v>
      </c>
      <c r="E1758" t="s">
        <v>28</v>
      </c>
      <c r="F1758" t="s">
        <v>48</v>
      </c>
      <c r="G1758" t="s">
        <v>49</v>
      </c>
      <c r="H1758">
        <f t="shared" si="135"/>
        <v>320</v>
      </c>
      <c r="I1758">
        <v>80</v>
      </c>
      <c r="J1758">
        <v>104</v>
      </c>
      <c r="K1758">
        <v>4</v>
      </c>
      <c r="M1758">
        <v>41.6</v>
      </c>
      <c r="N1758" t="s">
        <v>38</v>
      </c>
      <c r="O1758">
        <v>416</v>
      </c>
      <c r="P1758">
        <v>96</v>
      </c>
      <c r="R1758">
        <f t="shared" si="136"/>
        <v>416</v>
      </c>
      <c r="S1758">
        <f t="shared" si="137"/>
        <v>9</v>
      </c>
      <c r="T1758" t="str">
        <f t="shared" si="138"/>
        <v>Mar</v>
      </c>
      <c r="U1758" t="str">
        <f t="shared" si="139"/>
        <v>2024</v>
      </c>
    </row>
    <row r="1759" spans="1:21" x14ac:dyDescent="0.25">
      <c r="A1759" s="1">
        <v>45360</v>
      </c>
      <c r="B1759" t="s">
        <v>101</v>
      </c>
      <c r="C1759" t="s">
        <v>27</v>
      </c>
      <c r="D1759" t="s">
        <v>16</v>
      </c>
      <c r="E1759" t="s">
        <v>17</v>
      </c>
      <c r="F1759" t="s">
        <v>29</v>
      </c>
      <c r="G1759" t="s">
        <v>210</v>
      </c>
      <c r="H1759">
        <f t="shared" si="135"/>
        <v>380</v>
      </c>
      <c r="I1759">
        <v>95</v>
      </c>
      <c r="J1759">
        <v>124</v>
      </c>
      <c r="K1759">
        <v>4</v>
      </c>
      <c r="M1759">
        <v>33.25</v>
      </c>
      <c r="N1759" t="s">
        <v>20</v>
      </c>
      <c r="O1759">
        <v>475</v>
      </c>
      <c r="P1759">
        <v>95</v>
      </c>
      <c r="R1759">
        <f t="shared" si="136"/>
        <v>496</v>
      </c>
      <c r="S1759">
        <f t="shared" si="137"/>
        <v>9</v>
      </c>
      <c r="T1759" t="str">
        <f t="shared" si="138"/>
        <v>Mar</v>
      </c>
      <c r="U1759" t="str">
        <f t="shared" si="139"/>
        <v>2024</v>
      </c>
    </row>
    <row r="1760" spans="1:21" x14ac:dyDescent="0.25">
      <c r="A1760" s="1">
        <v>45360</v>
      </c>
      <c r="B1760" t="s">
        <v>105</v>
      </c>
      <c r="C1760" t="s">
        <v>91</v>
      </c>
      <c r="D1760" t="s">
        <v>16</v>
      </c>
      <c r="E1760" t="s">
        <v>28</v>
      </c>
      <c r="F1760" t="s">
        <v>45</v>
      </c>
      <c r="G1760" t="s">
        <v>46</v>
      </c>
      <c r="H1760">
        <f t="shared" si="135"/>
        <v>220000</v>
      </c>
      <c r="I1760">
        <v>55000</v>
      </c>
      <c r="J1760">
        <v>71500</v>
      </c>
      <c r="K1760">
        <v>4</v>
      </c>
      <c r="M1760">
        <v>10725</v>
      </c>
      <c r="N1760" t="s">
        <v>25</v>
      </c>
      <c r="O1760">
        <v>286000</v>
      </c>
      <c r="P1760">
        <v>66000</v>
      </c>
      <c r="R1760">
        <f t="shared" si="136"/>
        <v>286000</v>
      </c>
      <c r="S1760">
        <f t="shared" si="137"/>
        <v>9</v>
      </c>
      <c r="T1760" t="str">
        <f t="shared" si="138"/>
        <v>Mar</v>
      </c>
      <c r="U1760" t="str">
        <f t="shared" si="139"/>
        <v>2024</v>
      </c>
    </row>
    <row r="1761" spans="1:21" x14ac:dyDescent="0.25">
      <c r="A1761" s="1">
        <v>45360</v>
      </c>
      <c r="B1761" t="s">
        <v>176</v>
      </c>
      <c r="C1761" t="s">
        <v>15</v>
      </c>
      <c r="D1761" t="s">
        <v>16</v>
      </c>
      <c r="E1761" t="s">
        <v>17</v>
      </c>
      <c r="F1761" t="s">
        <v>61</v>
      </c>
      <c r="G1761" t="s">
        <v>110</v>
      </c>
      <c r="H1761">
        <f t="shared" si="135"/>
        <v>4000</v>
      </c>
      <c r="I1761">
        <v>800</v>
      </c>
      <c r="J1761">
        <v>1040</v>
      </c>
      <c r="K1761">
        <v>5</v>
      </c>
      <c r="M1761">
        <v>104</v>
      </c>
      <c r="N1761" t="s">
        <v>20</v>
      </c>
      <c r="O1761">
        <v>5000</v>
      </c>
      <c r="P1761">
        <v>1000</v>
      </c>
      <c r="R1761">
        <f t="shared" si="136"/>
        <v>5200</v>
      </c>
      <c r="S1761">
        <f t="shared" si="137"/>
        <v>9</v>
      </c>
      <c r="T1761" t="str">
        <f t="shared" si="138"/>
        <v>Mar</v>
      </c>
      <c r="U1761" t="str">
        <f t="shared" si="139"/>
        <v>2024</v>
      </c>
    </row>
    <row r="1762" spans="1:21" x14ac:dyDescent="0.25">
      <c r="A1762" s="1">
        <v>45360</v>
      </c>
      <c r="B1762" t="s">
        <v>112</v>
      </c>
      <c r="C1762" t="s">
        <v>27</v>
      </c>
      <c r="D1762" t="s">
        <v>23</v>
      </c>
      <c r="E1762" t="s">
        <v>28</v>
      </c>
      <c r="F1762" t="s">
        <v>18</v>
      </c>
      <c r="G1762" t="s">
        <v>51</v>
      </c>
      <c r="H1762">
        <f t="shared" si="135"/>
        <v>240</v>
      </c>
      <c r="I1762">
        <v>60</v>
      </c>
      <c r="J1762">
        <v>78</v>
      </c>
      <c r="K1762">
        <v>4</v>
      </c>
      <c r="M1762">
        <v>30</v>
      </c>
      <c r="N1762" t="s">
        <v>25</v>
      </c>
      <c r="O1762">
        <v>300</v>
      </c>
      <c r="P1762">
        <v>60</v>
      </c>
      <c r="R1762">
        <f t="shared" si="136"/>
        <v>312</v>
      </c>
      <c r="S1762">
        <f t="shared" si="137"/>
        <v>9</v>
      </c>
      <c r="T1762" t="str">
        <f t="shared" si="138"/>
        <v>Mar</v>
      </c>
      <c r="U1762" t="str">
        <f t="shared" si="139"/>
        <v>2024</v>
      </c>
    </row>
    <row r="1763" spans="1:21" x14ac:dyDescent="0.25">
      <c r="A1763" s="1">
        <v>45360</v>
      </c>
      <c r="B1763" t="s">
        <v>170</v>
      </c>
      <c r="C1763" t="s">
        <v>91</v>
      </c>
      <c r="D1763" t="s">
        <v>16</v>
      </c>
      <c r="E1763" t="s">
        <v>17</v>
      </c>
      <c r="F1763" t="s">
        <v>18</v>
      </c>
      <c r="G1763" t="s">
        <v>32</v>
      </c>
      <c r="H1763">
        <f t="shared" si="135"/>
        <v>500</v>
      </c>
      <c r="I1763">
        <v>100</v>
      </c>
      <c r="J1763">
        <v>130</v>
      </c>
      <c r="K1763">
        <v>5</v>
      </c>
      <c r="M1763">
        <v>65</v>
      </c>
      <c r="N1763" t="s">
        <v>38</v>
      </c>
      <c r="O1763">
        <v>650</v>
      </c>
      <c r="P1763">
        <v>150</v>
      </c>
      <c r="R1763">
        <f t="shared" si="136"/>
        <v>650</v>
      </c>
      <c r="S1763">
        <f t="shared" si="137"/>
        <v>9</v>
      </c>
      <c r="T1763" t="str">
        <f t="shared" si="138"/>
        <v>Mar</v>
      </c>
      <c r="U1763" t="str">
        <f t="shared" si="139"/>
        <v>2024</v>
      </c>
    </row>
    <row r="1764" spans="1:21" x14ac:dyDescent="0.25">
      <c r="A1764" s="1">
        <v>45360</v>
      </c>
      <c r="B1764" t="s">
        <v>161</v>
      </c>
      <c r="C1764" t="s">
        <v>53</v>
      </c>
      <c r="D1764" t="s">
        <v>16</v>
      </c>
      <c r="E1764" t="s">
        <v>17</v>
      </c>
      <c r="F1764" t="s">
        <v>45</v>
      </c>
      <c r="G1764" t="s">
        <v>67</v>
      </c>
      <c r="H1764">
        <f t="shared" si="135"/>
        <v>31500</v>
      </c>
      <c r="I1764">
        <v>3500</v>
      </c>
      <c r="J1764">
        <v>4550</v>
      </c>
      <c r="K1764">
        <v>9</v>
      </c>
      <c r="M1764">
        <v>455</v>
      </c>
      <c r="N1764" t="s">
        <v>25</v>
      </c>
      <c r="O1764">
        <v>39375</v>
      </c>
      <c r="P1764">
        <v>7875</v>
      </c>
      <c r="R1764">
        <f t="shared" si="136"/>
        <v>40950</v>
      </c>
      <c r="S1764">
        <f t="shared" si="137"/>
        <v>9</v>
      </c>
      <c r="T1764" t="str">
        <f t="shared" si="138"/>
        <v>Mar</v>
      </c>
      <c r="U1764" t="str">
        <f t="shared" si="139"/>
        <v>2024</v>
      </c>
    </row>
    <row r="1765" spans="1:21" x14ac:dyDescent="0.25">
      <c r="A1765" s="1">
        <v>45360</v>
      </c>
      <c r="B1765" t="s">
        <v>148</v>
      </c>
      <c r="C1765" t="s">
        <v>27</v>
      </c>
      <c r="D1765" t="s">
        <v>16</v>
      </c>
      <c r="E1765" t="s">
        <v>28</v>
      </c>
      <c r="F1765" t="s">
        <v>61</v>
      </c>
      <c r="G1765" t="s">
        <v>164</v>
      </c>
      <c r="H1765">
        <f t="shared" si="135"/>
        <v>10000</v>
      </c>
      <c r="I1765">
        <v>2000</v>
      </c>
      <c r="J1765">
        <v>2600</v>
      </c>
      <c r="K1765">
        <v>5</v>
      </c>
      <c r="M1765">
        <v>260</v>
      </c>
      <c r="N1765" t="s">
        <v>25</v>
      </c>
      <c r="O1765">
        <v>12500</v>
      </c>
      <c r="P1765">
        <v>2500</v>
      </c>
      <c r="R1765">
        <f t="shared" si="136"/>
        <v>13000</v>
      </c>
      <c r="S1765">
        <f t="shared" si="137"/>
        <v>9</v>
      </c>
      <c r="T1765" t="str">
        <f t="shared" si="138"/>
        <v>Mar</v>
      </c>
      <c r="U1765" t="str">
        <f t="shared" si="139"/>
        <v>2024</v>
      </c>
    </row>
    <row r="1766" spans="1:21" x14ac:dyDescent="0.25">
      <c r="A1766" s="1">
        <v>45360</v>
      </c>
      <c r="B1766" t="s">
        <v>150</v>
      </c>
      <c r="C1766" t="s">
        <v>91</v>
      </c>
      <c r="D1766" t="s">
        <v>16</v>
      </c>
      <c r="E1766" t="s">
        <v>28</v>
      </c>
      <c r="F1766" t="s">
        <v>18</v>
      </c>
      <c r="G1766" t="s">
        <v>100</v>
      </c>
      <c r="H1766">
        <f t="shared" si="135"/>
        <v>280</v>
      </c>
      <c r="I1766">
        <v>40</v>
      </c>
      <c r="J1766">
        <v>52</v>
      </c>
      <c r="K1766">
        <v>7</v>
      </c>
      <c r="M1766">
        <v>16.100000000000001</v>
      </c>
      <c r="N1766" t="s">
        <v>25</v>
      </c>
      <c r="O1766">
        <v>322</v>
      </c>
      <c r="P1766">
        <v>42</v>
      </c>
      <c r="R1766">
        <f t="shared" si="136"/>
        <v>364</v>
      </c>
      <c r="S1766">
        <f t="shared" si="137"/>
        <v>9</v>
      </c>
      <c r="T1766" t="str">
        <f t="shared" si="138"/>
        <v>Mar</v>
      </c>
      <c r="U1766" t="str">
        <f t="shared" si="139"/>
        <v>2024</v>
      </c>
    </row>
    <row r="1767" spans="1:21" x14ac:dyDescent="0.25">
      <c r="A1767" s="1">
        <v>45360</v>
      </c>
      <c r="B1767" t="s">
        <v>200</v>
      </c>
      <c r="C1767" t="s">
        <v>27</v>
      </c>
      <c r="D1767" t="s">
        <v>16</v>
      </c>
      <c r="E1767" t="s">
        <v>17</v>
      </c>
      <c r="F1767" t="s">
        <v>18</v>
      </c>
      <c r="G1767" t="s">
        <v>32</v>
      </c>
      <c r="H1767">
        <f t="shared" si="135"/>
        <v>400</v>
      </c>
      <c r="I1767">
        <v>100</v>
      </c>
      <c r="J1767">
        <v>130</v>
      </c>
      <c r="K1767">
        <v>4</v>
      </c>
      <c r="M1767">
        <v>26</v>
      </c>
      <c r="N1767" t="s">
        <v>25</v>
      </c>
      <c r="O1767">
        <v>520</v>
      </c>
      <c r="P1767">
        <v>120</v>
      </c>
      <c r="R1767">
        <f t="shared" si="136"/>
        <v>520</v>
      </c>
      <c r="S1767">
        <f t="shared" si="137"/>
        <v>9</v>
      </c>
      <c r="T1767" t="str">
        <f t="shared" si="138"/>
        <v>Mar</v>
      </c>
      <c r="U1767" t="str">
        <f t="shared" si="139"/>
        <v>2024</v>
      </c>
    </row>
    <row r="1768" spans="1:21" x14ac:dyDescent="0.25">
      <c r="A1768" s="1">
        <v>45360</v>
      </c>
      <c r="B1768" t="s">
        <v>175</v>
      </c>
      <c r="C1768" t="s">
        <v>91</v>
      </c>
      <c r="D1768" t="s">
        <v>16</v>
      </c>
      <c r="E1768" t="s">
        <v>17</v>
      </c>
      <c r="F1768" t="s">
        <v>45</v>
      </c>
      <c r="G1768" t="s">
        <v>58</v>
      </c>
      <c r="H1768">
        <f t="shared" si="135"/>
        <v>100000</v>
      </c>
      <c r="I1768">
        <v>25000</v>
      </c>
      <c r="J1768">
        <v>32500</v>
      </c>
      <c r="K1768">
        <v>4</v>
      </c>
      <c r="M1768">
        <v>4875</v>
      </c>
      <c r="N1768" t="s">
        <v>25</v>
      </c>
      <c r="O1768">
        <v>130000</v>
      </c>
      <c r="P1768">
        <v>30000</v>
      </c>
      <c r="R1768">
        <f t="shared" si="136"/>
        <v>130000</v>
      </c>
      <c r="S1768">
        <f t="shared" si="137"/>
        <v>9</v>
      </c>
      <c r="T1768" t="str">
        <f t="shared" si="138"/>
        <v>Mar</v>
      </c>
      <c r="U1768" t="str">
        <f t="shared" si="139"/>
        <v>2024</v>
      </c>
    </row>
    <row r="1769" spans="1:21" x14ac:dyDescent="0.25">
      <c r="A1769" s="1">
        <v>45360</v>
      </c>
      <c r="B1769" t="s">
        <v>144</v>
      </c>
      <c r="C1769" t="s">
        <v>27</v>
      </c>
      <c r="D1769" t="s">
        <v>23</v>
      </c>
      <c r="E1769" t="s">
        <v>28</v>
      </c>
      <c r="F1769" t="s">
        <v>45</v>
      </c>
      <c r="G1769" t="s">
        <v>92</v>
      </c>
      <c r="H1769">
        <f t="shared" si="135"/>
        <v>1000</v>
      </c>
      <c r="I1769">
        <v>250</v>
      </c>
      <c r="J1769">
        <v>325</v>
      </c>
      <c r="K1769">
        <v>4</v>
      </c>
      <c r="M1769">
        <v>100</v>
      </c>
      <c r="N1769" t="s">
        <v>25</v>
      </c>
      <c r="O1769">
        <v>1300</v>
      </c>
      <c r="P1769">
        <v>300</v>
      </c>
      <c r="R1769">
        <f t="shared" si="136"/>
        <v>1300</v>
      </c>
      <c r="S1769">
        <f t="shared" si="137"/>
        <v>9</v>
      </c>
      <c r="T1769" t="str">
        <f t="shared" si="138"/>
        <v>Mar</v>
      </c>
      <c r="U1769" t="str">
        <f t="shared" si="139"/>
        <v>2024</v>
      </c>
    </row>
    <row r="1770" spans="1:21" x14ac:dyDescent="0.25">
      <c r="A1770" s="1">
        <v>45360</v>
      </c>
      <c r="B1770" t="s">
        <v>140</v>
      </c>
      <c r="C1770" t="s">
        <v>27</v>
      </c>
      <c r="D1770" t="s">
        <v>16</v>
      </c>
      <c r="E1770" t="s">
        <v>28</v>
      </c>
      <c r="F1770" t="s">
        <v>61</v>
      </c>
      <c r="G1770" t="s">
        <v>110</v>
      </c>
      <c r="H1770">
        <f t="shared" si="135"/>
        <v>4000</v>
      </c>
      <c r="I1770">
        <v>800</v>
      </c>
      <c r="J1770">
        <v>1040</v>
      </c>
      <c r="K1770">
        <v>5</v>
      </c>
      <c r="M1770">
        <v>104</v>
      </c>
      <c r="N1770" t="s">
        <v>20</v>
      </c>
      <c r="O1770">
        <v>5200</v>
      </c>
      <c r="P1770">
        <v>1200</v>
      </c>
      <c r="R1770">
        <f t="shared" si="136"/>
        <v>5200</v>
      </c>
      <c r="S1770">
        <f t="shared" si="137"/>
        <v>9</v>
      </c>
      <c r="T1770" t="str">
        <f t="shared" si="138"/>
        <v>Mar</v>
      </c>
      <c r="U1770" t="str">
        <f t="shared" si="139"/>
        <v>2024</v>
      </c>
    </row>
    <row r="1771" spans="1:21" x14ac:dyDescent="0.25">
      <c r="A1771" s="1">
        <v>45360</v>
      </c>
      <c r="B1771" t="s">
        <v>140</v>
      </c>
      <c r="C1771" t="s">
        <v>27</v>
      </c>
      <c r="D1771" t="s">
        <v>16</v>
      </c>
      <c r="E1771" t="s">
        <v>28</v>
      </c>
      <c r="F1771" t="s">
        <v>18</v>
      </c>
      <c r="G1771" t="s">
        <v>64</v>
      </c>
      <c r="H1771">
        <f t="shared" si="135"/>
        <v>700</v>
      </c>
      <c r="I1771">
        <v>140</v>
      </c>
      <c r="J1771">
        <v>182</v>
      </c>
      <c r="K1771">
        <v>5</v>
      </c>
      <c r="M1771">
        <v>87.5</v>
      </c>
      <c r="N1771" t="s">
        <v>38</v>
      </c>
      <c r="O1771">
        <v>875</v>
      </c>
      <c r="P1771">
        <v>175</v>
      </c>
      <c r="R1771">
        <f t="shared" si="136"/>
        <v>910</v>
      </c>
      <c r="S1771">
        <f t="shared" si="137"/>
        <v>9</v>
      </c>
      <c r="T1771" t="str">
        <f t="shared" si="138"/>
        <v>Mar</v>
      </c>
      <c r="U1771" t="str">
        <f t="shared" si="139"/>
        <v>2024</v>
      </c>
    </row>
    <row r="1772" spans="1:21" x14ac:dyDescent="0.25">
      <c r="A1772" s="1">
        <v>45360</v>
      </c>
      <c r="B1772" t="s">
        <v>195</v>
      </c>
      <c r="C1772" t="s">
        <v>115</v>
      </c>
      <c r="D1772" t="s">
        <v>16</v>
      </c>
      <c r="E1772" t="s">
        <v>28</v>
      </c>
      <c r="F1772" t="s">
        <v>45</v>
      </c>
      <c r="G1772" t="s">
        <v>92</v>
      </c>
      <c r="H1772">
        <f t="shared" si="135"/>
        <v>1250</v>
      </c>
      <c r="I1772">
        <v>250</v>
      </c>
      <c r="J1772">
        <v>325</v>
      </c>
      <c r="K1772">
        <v>5</v>
      </c>
      <c r="M1772">
        <v>100</v>
      </c>
      <c r="N1772" t="s">
        <v>38</v>
      </c>
      <c r="O1772">
        <v>1500</v>
      </c>
      <c r="P1772">
        <v>250</v>
      </c>
      <c r="R1772">
        <f t="shared" si="136"/>
        <v>1625</v>
      </c>
      <c r="S1772">
        <f t="shared" si="137"/>
        <v>9</v>
      </c>
      <c r="T1772" t="str">
        <f t="shared" si="138"/>
        <v>Mar</v>
      </c>
      <c r="U1772" t="str">
        <f t="shared" si="139"/>
        <v>2024</v>
      </c>
    </row>
    <row r="1773" spans="1:21" x14ac:dyDescent="0.25">
      <c r="A1773" s="1">
        <v>45360</v>
      </c>
      <c r="B1773" t="s">
        <v>193</v>
      </c>
      <c r="C1773" t="s">
        <v>53</v>
      </c>
      <c r="D1773" t="s">
        <v>16</v>
      </c>
      <c r="E1773" t="s">
        <v>28</v>
      </c>
      <c r="F1773" t="s">
        <v>48</v>
      </c>
      <c r="G1773" t="s">
        <v>85</v>
      </c>
      <c r="H1773">
        <f t="shared" si="135"/>
        <v>4500</v>
      </c>
      <c r="I1773">
        <v>450</v>
      </c>
      <c r="J1773">
        <v>585</v>
      </c>
      <c r="K1773">
        <v>10</v>
      </c>
      <c r="M1773">
        <v>100</v>
      </c>
      <c r="N1773" t="s">
        <v>38</v>
      </c>
      <c r="O1773">
        <v>5625</v>
      </c>
      <c r="P1773">
        <v>1125</v>
      </c>
      <c r="R1773">
        <f t="shared" si="136"/>
        <v>5850</v>
      </c>
      <c r="S1773">
        <f t="shared" si="137"/>
        <v>9</v>
      </c>
      <c r="T1773" t="str">
        <f t="shared" si="138"/>
        <v>Mar</v>
      </c>
      <c r="U1773" t="str">
        <f t="shared" si="139"/>
        <v>2024</v>
      </c>
    </row>
    <row r="1774" spans="1:21" x14ac:dyDescent="0.25">
      <c r="A1774" s="1">
        <v>45360</v>
      </c>
      <c r="B1774" t="s">
        <v>77</v>
      </c>
      <c r="C1774" t="s">
        <v>42</v>
      </c>
      <c r="D1774" t="s">
        <v>16</v>
      </c>
      <c r="E1774" t="s">
        <v>28</v>
      </c>
      <c r="F1774" t="s">
        <v>18</v>
      </c>
      <c r="G1774" t="s">
        <v>40</v>
      </c>
      <c r="H1774">
        <f t="shared" si="135"/>
        <v>720</v>
      </c>
      <c r="I1774">
        <v>90</v>
      </c>
      <c r="J1774">
        <v>117</v>
      </c>
      <c r="K1774">
        <v>8</v>
      </c>
      <c r="M1774">
        <v>65.52</v>
      </c>
      <c r="N1774" t="s">
        <v>20</v>
      </c>
      <c r="O1774">
        <v>936</v>
      </c>
      <c r="P1774">
        <v>216</v>
      </c>
      <c r="R1774">
        <f t="shared" si="136"/>
        <v>936</v>
      </c>
      <c r="S1774">
        <f t="shared" si="137"/>
        <v>9</v>
      </c>
      <c r="T1774" t="str">
        <f t="shared" si="138"/>
        <v>Mar</v>
      </c>
      <c r="U1774" t="str">
        <f t="shared" si="139"/>
        <v>2024</v>
      </c>
    </row>
    <row r="1775" spans="1:21" x14ac:dyDescent="0.25">
      <c r="A1775" s="1">
        <v>45360</v>
      </c>
      <c r="B1775" t="s">
        <v>176</v>
      </c>
      <c r="C1775" t="s">
        <v>15</v>
      </c>
      <c r="D1775" t="s">
        <v>16</v>
      </c>
      <c r="E1775" t="s">
        <v>28</v>
      </c>
      <c r="F1775" t="s">
        <v>18</v>
      </c>
      <c r="G1775" t="s">
        <v>64</v>
      </c>
      <c r="H1775">
        <f t="shared" si="135"/>
        <v>560</v>
      </c>
      <c r="I1775">
        <v>140</v>
      </c>
      <c r="J1775">
        <v>182</v>
      </c>
      <c r="K1775">
        <v>4</v>
      </c>
      <c r="M1775">
        <v>50.96</v>
      </c>
      <c r="N1775" t="s">
        <v>20</v>
      </c>
      <c r="O1775">
        <v>728</v>
      </c>
      <c r="P1775">
        <v>168</v>
      </c>
      <c r="R1775">
        <f t="shared" si="136"/>
        <v>728</v>
      </c>
      <c r="S1775">
        <f t="shared" si="137"/>
        <v>9</v>
      </c>
      <c r="T1775" t="str">
        <f t="shared" si="138"/>
        <v>Mar</v>
      </c>
      <c r="U1775" t="str">
        <f t="shared" si="139"/>
        <v>2024</v>
      </c>
    </row>
    <row r="1776" spans="1:21" x14ac:dyDescent="0.25">
      <c r="A1776" s="1">
        <v>45360</v>
      </c>
      <c r="B1776" t="s">
        <v>176</v>
      </c>
      <c r="C1776" t="s">
        <v>15</v>
      </c>
      <c r="D1776" t="s">
        <v>16</v>
      </c>
      <c r="E1776" t="s">
        <v>28</v>
      </c>
      <c r="F1776" t="s">
        <v>18</v>
      </c>
      <c r="G1776" t="s">
        <v>32</v>
      </c>
      <c r="H1776">
        <f t="shared" si="135"/>
        <v>500</v>
      </c>
      <c r="I1776">
        <v>100</v>
      </c>
      <c r="J1776">
        <v>130</v>
      </c>
      <c r="K1776">
        <v>5</v>
      </c>
      <c r="M1776">
        <v>30</v>
      </c>
      <c r="N1776" t="s">
        <v>25</v>
      </c>
      <c r="O1776">
        <v>600</v>
      </c>
      <c r="P1776">
        <v>100</v>
      </c>
      <c r="R1776">
        <f t="shared" si="136"/>
        <v>650</v>
      </c>
      <c r="S1776">
        <f t="shared" si="137"/>
        <v>9</v>
      </c>
      <c r="T1776" t="str">
        <f t="shared" si="138"/>
        <v>Mar</v>
      </c>
      <c r="U1776" t="str">
        <f t="shared" si="139"/>
        <v>2024</v>
      </c>
    </row>
    <row r="1777" spans="1:21" x14ac:dyDescent="0.25">
      <c r="A1777" s="1">
        <v>45360</v>
      </c>
      <c r="B1777" t="s">
        <v>186</v>
      </c>
      <c r="C1777" t="s">
        <v>27</v>
      </c>
      <c r="D1777" t="s">
        <v>16</v>
      </c>
      <c r="E1777" t="s">
        <v>17</v>
      </c>
      <c r="F1777" t="s">
        <v>61</v>
      </c>
      <c r="G1777" t="s">
        <v>68</v>
      </c>
      <c r="H1777">
        <f t="shared" si="135"/>
        <v>10800</v>
      </c>
      <c r="I1777">
        <v>1800</v>
      </c>
      <c r="J1777">
        <v>2340</v>
      </c>
      <c r="K1777">
        <v>6</v>
      </c>
      <c r="M1777">
        <v>234</v>
      </c>
      <c r="N1777" t="s">
        <v>20</v>
      </c>
      <c r="O1777">
        <v>13500</v>
      </c>
      <c r="P1777">
        <v>2700</v>
      </c>
      <c r="R1777">
        <f t="shared" si="136"/>
        <v>14040</v>
      </c>
      <c r="S1777">
        <f t="shared" si="137"/>
        <v>9</v>
      </c>
      <c r="T1777" t="str">
        <f t="shared" si="138"/>
        <v>Mar</v>
      </c>
      <c r="U1777" t="str">
        <f t="shared" si="139"/>
        <v>2024</v>
      </c>
    </row>
    <row r="1778" spans="1:21" x14ac:dyDescent="0.25">
      <c r="A1778" s="1">
        <v>45360</v>
      </c>
      <c r="B1778" t="s">
        <v>99</v>
      </c>
      <c r="C1778" t="s">
        <v>15</v>
      </c>
      <c r="D1778" t="s">
        <v>23</v>
      </c>
      <c r="E1778" t="s">
        <v>28</v>
      </c>
      <c r="F1778" t="s">
        <v>18</v>
      </c>
      <c r="G1778" t="s">
        <v>121</v>
      </c>
      <c r="H1778">
        <f t="shared" si="135"/>
        <v>330</v>
      </c>
      <c r="I1778">
        <v>55</v>
      </c>
      <c r="J1778">
        <v>72</v>
      </c>
      <c r="K1778">
        <v>6</v>
      </c>
      <c r="M1778">
        <v>42.9</v>
      </c>
      <c r="N1778" t="s">
        <v>25</v>
      </c>
      <c r="O1778">
        <v>429</v>
      </c>
      <c r="P1778">
        <v>99</v>
      </c>
      <c r="R1778">
        <f t="shared" si="136"/>
        <v>432</v>
      </c>
      <c r="S1778">
        <f t="shared" si="137"/>
        <v>9</v>
      </c>
      <c r="T1778" t="str">
        <f t="shared" si="138"/>
        <v>Mar</v>
      </c>
      <c r="U1778" t="str">
        <f t="shared" si="139"/>
        <v>2024</v>
      </c>
    </row>
    <row r="1779" spans="1:21" x14ac:dyDescent="0.25">
      <c r="A1779" s="1">
        <v>45360</v>
      </c>
      <c r="B1779" t="s">
        <v>145</v>
      </c>
      <c r="C1779" t="s">
        <v>27</v>
      </c>
      <c r="D1779" t="s">
        <v>16</v>
      </c>
      <c r="E1779" t="s">
        <v>28</v>
      </c>
      <c r="F1779" t="s">
        <v>45</v>
      </c>
      <c r="G1779" t="s">
        <v>78</v>
      </c>
      <c r="H1779">
        <f t="shared" si="135"/>
        <v>54000</v>
      </c>
      <c r="I1779">
        <v>18000</v>
      </c>
      <c r="J1779">
        <v>23400</v>
      </c>
      <c r="K1779">
        <v>3</v>
      </c>
      <c r="M1779">
        <v>3375</v>
      </c>
      <c r="N1779" t="s">
        <v>25</v>
      </c>
      <c r="O1779">
        <v>67500</v>
      </c>
      <c r="P1779">
        <v>13500</v>
      </c>
      <c r="R1779">
        <f t="shared" si="136"/>
        <v>70200</v>
      </c>
      <c r="S1779">
        <f t="shared" si="137"/>
        <v>9</v>
      </c>
      <c r="T1779" t="str">
        <f t="shared" si="138"/>
        <v>Mar</v>
      </c>
      <c r="U1779" t="str">
        <f t="shared" si="139"/>
        <v>2024</v>
      </c>
    </row>
    <row r="1780" spans="1:21" x14ac:dyDescent="0.25">
      <c r="A1780" s="1">
        <v>45360</v>
      </c>
      <c r="B1780" t="s">
        <v>104</v>
      </c>
      <c r="C1780" t="s">
        <v>15</v>
      </c>
      <c r="D1780" t="s">
        <v>16</v>
      </c>
      <c r="E1780" t="s">
        <v>28</v>
      </c>
      <c r="F1780" t="s">
        <v>18</v>
      </c>
      <c r="G1780" t="s">
        <v>151</v>
      </c>
      <c r="H1780">
        <f t="shared" si="135"/>
        <v>28</v>
      </c>
      <c r="I1780">
        <v>7</v>
      </c>
      <c r="J1780">
        <v>9</v>
      </c>
      <c r="K1780">
        <v>4</v>
      </c>
      <c r="M1780">
        <v>1.61</v>
      </c>
      <c r="N1780" t="s">
        <v>25</v>
      </c>
      <c r="O1780">
        <v>32.200000000000003</v>
      </c>
      <c r="P1780">
        <v>4.2</v>
      </c>
      <c r="R1780">
        <f t="shared" si="136"/>
        <v>36</v>
      </c>
      <c r="S1780">
        <f t="shared" si="137"/>
        <v>9</v>
      </c>
      <c r="T1780" t="str">
        <f t="shared" si="138"/>
        <v>Mar</v>
      </c>
      <c r="U1780" t="str">
        <f t="shared" si="139"/>
        <v>2024</v>
      </c>
    </row>
    <row r="1781" spans="1:21" x14ac:dyDescent="0.25">
      <c r="A1781" s="1">
        <v>45391</v>
      </c>
      <c r="B1781" t="s">
        <v>216</v>
      </c>
      <c r="C1781" t="s">
        <v>27</v>
      </c>
      <c r="D1781" t="s">
        <v>16</v>
      </c>
      <c r="E1781" t="s">
        <v>28</v>
      </c>
      <c r="F1781" t="s">
        <v>18</v>
      </c>
      <c r="G1781" t="s">
        <v>151</v>
      </c>
      <c r="H1781">
        <f t="shared" si="135"/>
        <v>35</v>
      </c>
      <c r="I1781">
        <v>7</v>
      </c>
      <c r="J1781">
        <v>9</v>
      </c>
      <c r="K1781">
        <v>5</v>
      </c>
      <c r="M1781">
        <v>2.2749999999999999</v>
      </c>
      <c r="N1781" t="s">
        <v>25</v>
      </c>
      <c r="O1781">
        <v>45.5</v>
      </c>
      <c r="P1781">
        <v>10.5</v>
      </c>
      <c r="R1781">
        <f t="shared" si="136"/>
        <v>45</v>
      </c>
      <c r="S1781">
        <f t="shared" si="137"/>
        <v>9</v>
      </c>
      <c r="T1781" t="str">
        <f t="shared" si="138"/>
        <v>Apr</v>
      </c>
      <c r="U1781" t="str">
        <f t="shared" si="139"/>
        <v>2024</v>
      </c>
    </row>
    <row r="1782" spans="1:21" x14ac:dyDescent="0.25">
      <c r="A1782" s="1">
        <v>45391</v>
      </c>
      <c r="B1782" t="s">
        <v>21</v>
      </c>
      <c r="C1782" t="s">
        <v>22</v>
      </c>
      <c r="D1782" t="s">
        <v>16</v>
      </c>
      <c r="E1782" t="s">
        <v>17</v>
      </c>
      <c r="F1782" t="s">
        <v>18</v>
      </c>
      <c r="G1782" t="s">
        <v>43</v>
      </c>
      <c r="H1782">
        <f t="shared" si="135"/>
        <v>100</v>
      </c>
      <c r="I1782">
        <v>20</v>
      </c>
      <c r="J1782">
        <v>26</v>
      </c>
      <c r="K1782">
        <v>5</v>
      </c>
      <c r="M1782">
        <v>6.25</v>
      </c>
      <c r="N1782" t="s">
        <v>25</v>
      </c>
      <c r="O1782">
        <v>125</v>
      </c>
      <c r="P1782">
        <v>25</v>
      </c>
      <c r="R1782">
        <f t="shared" si="136"/>
        <v>130</v>
      </c>
      <c r="S1782">
        <f t="shared" si="137"/>
        <v>9</v>
      </c>
      <c r="T1782" t="str">
        <f t="shared" si="138"/>
        <v>Apr</v>
      </c>
      <c r="U1782" t="str">
        <f t="shared" si="139"/>
        <v>2024</v>
      </c>
    </row>
    <row r="1783" spans="1:21" x14ac:dyDescent="0.25">
      <c r="A1783" s="1">
        <v>45391</v>
      </c>
      <c r="B1783" t="s">
        <v>200</v>
      </c>
      <c r="C1783" t="s">
        <v>27</v>
      </c>
      <c r="D1783" t="s">
        <v>16</v>
      </c>
      <c r="E1783" t="s">
        <v>28</v>
      </c>
      <c r="F1783" t="s">
        <v>45</v>
      </c>
      <c r="G1783" t="s">
        <v>71</v>
      </c>
      <c r="H1783">
        <f t="shared" si="135"/>
        <v>6600</v>
      </c>
      <c r="I1783">
        <v>2200</v>
      </c>
      <c r="J1783">
        <v>2860</v>
      </c>
      <c r="K1783">
        <v>3</v>
      </c>
      <c r="M1783">
        <v>286</v>
      </c>
      <c r="N1783" t="s">
        <v>20</v>
      </c>
      <c r="O1783">
        <v>8250</v>
      </c>
      <c r="P1783">
        <v>1650</v>
      </c>
      <c r="R1783">
        <f t="shared" si="136"/>
        <v>8580</v>
      </c>
      <c r="S1783">
        <f t="shared" si="137"/>
        <v>9</v>
      </c>
      <c r="T1783" t="str">
        <f t="shared" si="138"/>
        <v>Apr</v>
      </c>
      <c r="U1783" t="str">
        <f t="shared" si="139"/>
        <v>2024</v>
      </c>
    </row>
    <row r="1784" spans="1:21" x14ac:dyDescent="0.25">
      <c r="A1784" s="1">
        <v>45391</v>
      </c>
      <c r="B1784" t="s">
        <v>39</v>
      </c>
      <c r="C1784" t="s">
        <v>27</v>
      </c>
      <c r="D1784" t="s">
        <v>16</v>
      </c>
      <c r="E1784" t="s">
        <v>17</v>
      </c>
      <c r="F1784" t="s">
        <v>18</v>
      </c>
      <c r="G1784" t="s">
        <v>121</v>
      </c>
      <c r="H1784">
        <f t="shared" si="135"/>
        <v>220</v>
      </c>
      <c r="I1784">
        <v>55</v>
      </c>
      <c r="J1784">
        <v>72</v>
      </c>
      <c r="K1784">
        <v>4</v>
      </c>
      <c r="M1784">
        <v>28.6</v>
      </c>
      <c r="N1784" t="s">
        <v>38</v>
      </c>
      <c r="O1784">
        <v>286</v>
      </c>
      <c r="P1784">
        <v>66</v>
      </c>
      <c r="R1784">
        <f t="shared" si="136"/>
        <v>288</v>
      </c>
      <c r="S1784">
        <f t="shared" si="137"/>
        <v>9</v>
      </c>
      <c r="T1784" t="str">
        <f t="shared" si="138"/>
        <v>Apr</v>
      </c>
      <c r="U1784" t="str">
        <f t="shared" si="139"/>
        <v>2024</v>
      </c>
    </row>
    <row r="1785" spans="1:21" x14ac:dyDescent="0.25">
      <c r="A1785" s="1">
        <v>45391</v>
      </c>
      <c r="B1785" t="s">
        <v>157</v>
      </c>
      <c r="C1785" t="s">
        <v>15</v>
      </c>
      <c r="D1785" t="s">
        <v>16</v>
      </c>
      <c r="E1785" t="s">
        <v>28</v>
      </c>
      <c r="F1785" t="s">
        <v>29</v>
      </c>
      <c r="G1785" t="s">
        <v>30</v>
      </c>
      <c r="H1785">
        <f t="shared" si="135"/>
        <v>360</v>
      </c>
      <c r="I1785">
        <v>180</v>
      </c>
      <c r="J1785">
        <v>234</v>
      </c>
      <c r="K1785">
        <v>2</v>
      </c>
      <c r="M1785">
        <v>23.4</v>
      </c>
      <c r="N1785" t="s">
        <v>25</v>
      </c>
      <c r="O1785">
        <v>468</v>
      </c>
      <c r="P1785">
        <v>108</v>
      </c>
      <c r="R1785">
        <f t="shared" si="136"/>
        <v>468</v>
      </c>
      <c r="S1785">
        <f t="shared" si="137"/>
        <v>9</v>
      </c>
      <c r="T1785" t="str">
        <f t="shared" si="138"/>
        <v>Apr</v>
      </c>
      <c r="U1785" t="str">
        <f t="shared" si="139"/>
        <v>2024</v>
      </c>
    </row>
    <row r="1786" spans="1:21" x14ac:dyDescent="0.25">
      <c r="A1786" s="1">
        <v>45391</v>
      </c>
      <c r="B1786" t="s">
        <v>198</v>
      </c>
      <c r="C1786" t="s">
        <v>15</v>
      </c>
      <c r="D1786" t="s">
        <v>16</v>
      </c>
      <c r="E1786" t="s">
        <v>17</v>
      </c>
      <c r="F1786" t="s">
        <v>45</v>
      </c>
      <c r="G1786" t="s">
        <v>67</v>
      </c>
      <c r="H1786">
        <f t="shared" si="135"/>
        <v>21000</v>
      </c>
      <c r="I1786">
        <v>3500</v>
      </c>
      <c r="J1786">
        <v>4550</v>
      </c>
      <c r="K1786">
        <v>6</v>
      </c>
      <c r="M1786">
        <v>455</v>
      </c>
      <c r="N1786" t="s">
        <v>20</v>
      </c>
      <c r="O1786">
        <v>27300</v>
      </c>
      <c r="P1786">
        <v>6300</v>
      </c>
      <c r="R1786">
        <f t="shared" si="136"/>
        <v>27300</v>
      </c>
      <c r="S1786">
        <f t="shared" si="137"/>
        <v>9</v>
      </c>
      <c r="T1786" t="str">
        <f t="shared" si="138"/>
        <v>Apr</v>
      </c>
      <c r="U1786" t="str">
        <f t="shared" si="139"/>
        <v>2024</v>
      </c>
    </row>
    <row r="1787" spans="1:21" x14ac:dyDescent="0.25">
      <c r="A1787" s="1">
        <v>45391</v>
      </c>
      <c r="B1787" t="s">
        <v>123</v>
      </c>
      <c r="C1787" t="s">
        <v>15</v>
      </c>
      <c r="D1787" t="s">
        <v>23</v>
      </c>
      <c r="E1787" t="s">
        <v>28</v>
      </c>
      <c r="F1787" t="s">
        <v>18</v>
      </c>
      <c r="G1787" t="s">
        <v>51</v>
      </c>
      <c r="H1787">
        <f t="shared" si="135"/>
        <v>360</v>
      </c>
      <c r="I1787">
        <v>60</v>
      </c>
      <c r="J1787">
        <v>78</v>
      </c>
      <c r="K1787">
        <v>6</v>
      </c>
      <c r="M1787">
        <v>43.2</v>
      </c>
      <c r="N1787" t="s">
        <v>25</v>
      </c>
      <c r="O1787">
        <v>432</v>
      </c>
      <c r="P1787">
        <v>72</v>
      </c>
      <c r="R1787">
        <f t="shared" si="136"/>
        <v>468</v>
      </c>
      <c r="S1787">
        <f t="shared" si="137"/>
        <v>9</v>
      </c>
      <c r="T1787" t="str">
        <f t="shared" si="138"/>
        <v>Apr</v>
      </c>
      <c r="U1787" t="str">
        <f t="shared" si="139"/>
        <v>2024</v>
      </c>
    </row>
    <row r="1788" spans="1:21" x14ac:dyDescent="0.25">
      <c r="A1788" s="1">
        <v>45391</v>
      </c>
      <c r="B1788" t="s">
        <v>75</v>
      </c>
      <c r="C1788" t="s">
        <v>27</v>
      </c>
      <c r="D1788" t="s">
        <v>16</v>
      </c>
      <c r="E1788" t="s">
        <v>17</v>
      </c>
      <c r="F1788" t="s">
        <v>61</v>
      </c>
      <c r="G1788" t="s">
        <v>180</v>
      </c>
      <c r="H1788">
        <f t="shared" si="135"/>
        <v>3600</v>
      </c>
      <c r="I1788">
        <v>600</v>
      </c>
      <c r="J1788">
        <v>780</v>
      </c>
      <c r="K1788">
        <v>6</v>
      </c>
      <c r="M1788">
        <v>100</v>
      </c>
      <c r="N1788" t="s">
        <v>25</v>
      </c>
      <c r="O1788">
        <v>4500</v>
      </c>
      <c r="P1788">
        <v>900</v>
      </c>
      <c r="R1788">
        <f t="shared" si="136"/>
        <v>4680</v>
      </c>
      <c r="S1788">
        <f t="shared" si="137"/>
        <v>9</v>
      </c>
      <c r="T1788" t="str">
        <f t="shared" si="138"/>
        <v>Apr</v>
      </c>
      <c r="U1788" t="str">
        <f t="shared" si="139"/>
        <v>2024</v>
      </c>
    </row>
    <row r="1789" spans="1:21" x14ac:dyDescent="0.25">
      <c r="A1789" s="1">
        <v>45391</v>
      </c>
      <c r="B1789" t="s">
        <v>158</v>
      </c>
      <c r="C1789" t="s">
        <v>27</v>
      </c>
      <c r="D1789" t="s">
        <v>16</v>
      </c>
      <c r="E1789" t="s">
        <v>17</v>
      </c>
      <c r="F1789" t="s">
        <v>61</v>
      </c>
      <c r="G1789" t="s">
        <v>180</v>
      </c>
      <c r="H1789">
        <f t="shared" si="135"/>
        <v>5400</v>
      </c>
      <c r="I1789">
        <v>600</v>
      </c>
      <c r="J1789">
        <v>780</v>
      </c>
      <c r="K1789">
        <v>9</v>
      </c>
      <c r="M1789">
        <v>100</v>
      </c>
      <c r="N1789" t="s">
        <v>20</v>
      </c>
      <c r="O1789">
        <v>7020</v>
      </c>
      <c r="P1789">
        <v>1620</v>
      </c>
      <c r="R1789">
        <f t="shared" si="136"/>
        <v>7020</v>
      </c>
      <c r="S1789">
        <f t="shared" si="137"/>
        <v>9</v>
      </c>
      <c r="T1789" t="str">
        <f t="shared" si="138"/>
        <v>Apr</v>
      </c>
      <c r="U1789" t="str">
        <f t="shared" si="139"/>
        <v>2024</v>
      </c>
    </row>
    <row r="1790" spans="1:21" x14ac:dyDescent="0.25">
      <c r="A1790" s="1">
        <v>45391</v>
      </c>
      <c r="B1790" t="s">
        <v>197</v>
      </c>
      <c r="C1790" t="s">
        <v>115</v>
      </c>
      <c r="D1790" t="s">
        <v>23</v>
      </c>
      <c r="E1790" t="s">
        <v>17</v>
      </c>
      <c r="F1790" t="s">
        <v>18</v>
      </c>
      <c r="G1790" t="s">
        <v>100</v>
      </c>
      <c r="H1790">
        <f t="shared" si="135"/>
        <v>240</v>
      </c>
      <c r="I1790">
        <v>40</v>
      </c>
      <c r="J1790">
        <v>52</v>
      </c>
      <c r="K1790">
        <v>6</v>
      </c>
      <c r="M1790">
        <v>31.2</v>
      </c>
      <c r="N1790" t="s">
        <v>25</v>
      </c>
      <c r="O1790">
        <v>312</v>
      </c>
      <c r="P1790">
        <v>72</v>
      </c>
      <c r="R1790">
        <f t="shared" si="136"/>
        <v>312</v>
      </c>
      <c r="S1790">
        <f t="shared" si="137"/>
        <v>9</v>
      </c>
      <c r="T1790" t="str">
        <f t="shared" si="138"/>
        <v>Apr</v>
      </c>
      <c r="U1790" t="str">
        <f t="shared" si="139"/>
        <v>2024</v>
      </c>
    </row>
    <row r="1791" spans="1:21" x14ac:dyDescent="0.25">
      <c r="A1791" s="1">
        <v>45391</v>
      </c>
      <c r="B1791" t="s">
        <v>170</v>
      </c>
      <c r="C1791" t="s">
        <v>91</v>
      </c>
      <c r="D1791" t="s">
        <v>23</v>
      </c>
      <c r="E1791" t="s">
        <v>17</v>
      </c>
      <c r="F1791" t="s">
        <v>18</v>
      </c>
      <c r="G1791" t="s">
        <v>130</v>
      </c>
      <c r="H1791">
        <f t="shared" si="135"/>
        <v>90</v>
      </c>
      <c r="I1791">
        <v>45</v>
      </c>
      <c r="J1791">
        <v>59</v>
      </c>
      <c r="K1791">
        <v>2</v>
      </c>
      <c r="M1791">
        <v>11.7</v>
      </c>
      <c r="N1791" t="s">
        <v>25</v>
      </c>
      <c r="O1791">
        <v>117</v>
      </c>
      <c r="P1791">
        <v>27</v>
      </c>
      <c r="R1791">
        <f t="shared" si="136"/>
        <v>118</v>
      </c>
      <c r="S1791">
        <f t="shared" si="137"/>
        <v>9</v>
      </c>
      <c r="T1791" t="str">
        <f t="shared" si="138"/>
        <v>Apr</v>
      </c>
      <c r="U1791" t="str">
        <f t="shared" si="139"/>
        <v>2024</v>
      </c>
    </row>
    <row r="1792" spans="1:21" x14ac:dyDescent="0.25">
      <c r="A1792" s="1">
        <v>45391</v>
      </c>
      <c r="B1792" t="s">
        <v>179</v>
      </c>
      <c r="C1792" t="s">
        <v>27</v>
      </c>
      <c r="D1792" t="s">
        <v>16</v>
      </c>
      <c r="E1792" t="s">
        <v>28</v>
      </c>
      <c r="F1792" t="s">
        <v>45</v>
      </c>
      <c r="G1792" t="s">
        <v>76</v>
      </c>
      <c r="H1792">
        <f t="shared" si="135"/>
        <v>7200</v>
      </c>
      <c r="I1792">
        <v>1200</v>
      </c>
      <c r="J1792">
        <v>1560</v>
      </c>
      <c r="K1792">
        <v>6</v>
      </c>
      <c r="M1792">
        <v>156</v>
      </c>
      <c r="N1792" t="s">
        <v>25</v>
      </c>
      <c r="O1792">
        <v>9000</v>
      </c>
      <c r="P1792">
        <v>1800</v>
      </c>
      <c r="R1792">
        <f t="shared" si="136"/>
        <v>9360</v>
      </c>
      <c r="S1792">
        <f t="shared" si="137"/>
        <v>9</v>
      </c>
      <c r="T1792" t="str">
        <f t="shared" si="138"/>
        <v>Apr</v>
      </c>
      <c r="U1792" t="str">
        <f t="shared" si="139"/>
        <v>2024</v>
      </c>
    </row>
    <row r="1793" spans="1:21" x14ac:dyDescent="0.25">
      <c r="A1793" s="1">
        <v>45391</v>
      </c>
      <c r="B1793" t="s">
        <v>21</v>
      </c>
      <c r="C1793" t="s">
        <v>22</v>
      </c>
      <c r="D1793" t="s">
        <v>16</v>
      </c>
      <c r="E1793" t="s">
        <v>17</v>
      </c>
      <c r="F1793" t="s">
        <v>45</v>
      </c>
      <c r="G1793" t="s">
        <v>76</v>
      </c>
      <c r="H1793">
        <f t="shared" si="135"/>
        <v>3600</v>
      </c>
      <c r="I1793">
        <v>1200</v>
      </c>
      <c r="J1793">
        <v>1560</v>
      </c>
      <c r="K1793">
        <v>3</v>
      </c>
      <c r="M1793">
        <v>156</v>
      </c>
      <c r="N1793" t="s">
        <v>25</v>
      </c>
      <c r="O1793">
        <v>4680</v>
      </c>
      <c r="P1793">
        <v>1080</v>
      </c>
      <c r="R1793">
        <f t="shared" si="136"/>
        <v>4680</v>
      </c>
      <c r="S1793">
        <f t="shared" si="137"/>
        <v>9</v>
      </c>
      <c r="T1793" t="str">
        <f t="shared" si="138"/>
        <v>Apr</v>
      </c>
      <c r="U1793" t="str">
        <f t="shared" si="139"/>
        <v>2024</v>
      </c>
    </row>
    <row r="1794" spans="1:21" x14ac:dyDescent="0.25">
      <c r="A1794" s="1">
        <v>45391</v>
      </c>
      <c r="B1794" t="s">
        <v>107</v>
      </c>
      <c r="C1794" t="s">
        <v>27</v>
      </c>
      <c r="D1794" t="s">
        <v>23</v>
      </c>
      <c r="E1794" t="s">
        <v>17</v>
      </c>
      <c r="F1794" t="s">
        <v>18</v>
      </c>
      <c r="G1794" t="s">
        <v>32</v>
      </c>
      <c r="H1794">
        <f t="shared" si="135"/>
        <v>400</v>
      </c>
      <c r="I1794">
        <v>100</v>
      </c>
      <c r="J1794">
        <v>130</v>
      </c>
      <c r="K1794">
        <v>4</v>
      </c>
      <c r="M1794">
        <v>75</v>
      </c>
      <c r="N1794" t="s">
        <v>38</v>
      </c>
      <c r="O1794">
        <v>500</v>
      </c>
      <c r="P1794">
        <v>100</v>
      </c>
      <c r="R1794">
        <f t="shared" si="136"/>
        <v>520</v>
      </c>
      <c r="S1794">
        <f t="shared" si="137"/>
        <v>9</v>
      </c>
      <c r="T1794" t="str">
        <f t="shared" si="138"/>
        <v>Apr</v>
      </c>
      <c r="U1794" t="str">
        <f t="shared" si="139"/>
        <v>2024</v>
      </c>
    </row>
    <row r="1795" spans="1:21" x14ac:dyDescent="0.25">
      <c r="A1795" s="1">
        <v>45391</v>
      </c>
      <c r="B1795" t="s">
        <v>63</v>
      </c>
      <c r="C1795" t="s">
        <v>42</v>
      </c>
      <c r="D1795" t="s">
        <v>16</v>
      </c>
      <c r="E1795" t="s">
        <v>28</v>
      </c>
      <c r="F1795" t="s">
        <v>18</v>
      </c>
      <c r="G1795" t="s">
        <v>40</v>
      </c>
      <c r="H1795">
        <f t="shared" ref="H1795:H1858" si="140">I1795*K1795</f>
        <v>270</v>
      </c>
      <c r="I1795">
        <v>90</v>
      </c>
      <c r="J1795">
        <v>117</v>
      </c>
      <c r="K1795">
        <v>3</v>
      </c>
      <c r="M1795">
        <v>35.1</v>
      </c>
      <c r="N1795" t="s">
        <v>38</v>
      </c>
      <c r="O1795">
        <v>351</v>
      </c>
      <c r="P1795">
        <v>81</v>
      </c>
      <c r="R1795">
        <f t="shared" ref="R1795:R1858" si="141">J1795*K1795</f>
        <v>351</v>
      </c>
      <c r="S1795">
        <f t="shared" ref="S1795:S1858" si="142">DAY(A1795)</f>
        <v>9</v>
      </c>
      <c r="T1795" t="str">
        <f t="shared" ref="T1795:T1858" si="143">TEXT(A1795,"mmm")</f>
        <v>Apr</v>
      </c>
      <c r="U1795" t="str">
        <f t="shared" ref="U1795:U1858" si="144">TEXT(A1795,"yyy")</f>
        <v>2024</v>
      </c>
    </row>
    <row r="1796" spans="1:21" x14ac:dyDescent="0.25">
      <c r="A1796" s="1">
        <v>45391</v>
      </c>
      <c r="B1796" t="s">
        <v>88</v>
      </c>
      <c r="C1796" t="s">
        <v>27</v>
      </c>
      <c r="D1796" t="s">
        <v>23</v>
      </c>
      <c r="E1796" t="s">
        <v>17</v>
      </c>
      <c r="F1796" t="s">
        <v>18</v>
      </c>
      <c r="G1796" t="s">
        <v>43</v>
      </c>
      <c r="H1796">
        <f t="shared" si="140"/>
        <v>180</v>
      </c>
      <c r="I1796">
        <v>20</v>
      </c>
      <c r="J1796">
        <v>26</v>
      </c>
      <c r="K1796">
        <v>9</v>
      </c>
      <c r="M1796">
        <v>24.84</v>
      </c>
      <c r="N1796" t="s">
        <v>20</v>
      </c>
      <c r="O1796">
        <v>207</v>
      </c>
      <c r="P1796">
        <v>27</v>
      </c>
      <c r="R1796">
        <f t="shared" si="141"/>
        <v>234</v>
      </c>
      <c r="S1796">
        <f t="shared" si="142"/>
        <v>9</v>
      </c>
      <c r="T1796" t="str">
        <f t="shared" si="143"/>
        <v>Apr</v>
      </c>
      <c r="U1796" t="str">
        <f t="shared" si="144"/>
        <v>2024</v>
      </c>
    </row>
    <row r="1797" spans="1:21" x14ac:dyDescent="0.25">
      <c r="A1797" s="1">
        <v>45391</v>
      </c>
      <c r="B1797" t="s">
        <v>171</v>
      </c>
      <c r="C1797" t="s">
        <v>22</v>
      </c>
      <c r="D1797" t="s">
        <v>16</v>
      </c>
      <c r="E1797" t="s">
        <v>28</v>
      </c>
      <c r="F1797" t="s">
        <v>18</v>
      </c>
      <c r="G1797" t="s">
        <v>24</v>
      </c>
      <c r="H1797">
        <f t="shared" si="140"/>
        <v>320</v>
      </c>
      <c r="I1797">
        <v>80</v>
      </c>
      <c r="J1797">
        <v>104</v>
      </c>
      <c r="K1797">
        <v>4</v>
      </c>
      <c r="M1797">
        <v>40</v>
      </c>
      <c r="N1797" t="s">
        <v>38</v>
      </c>
      <c r="O1797">
        <v>400</v>
      </c>
      <c r="P1797">
        <v>80</v>
      </c>
      <c r="R1797">
        <f t="shared" si="141"/>
        <v>416</v>
      </c>
      <c r="S1797">
        <f t="shared" si="142"/>
        <v>9</v>
      </c>
      <c r="T1797" t="str">
        <f t="shared" si="143"/>
        <v>Apr</v>
      </c>
      <c r="U1797" t="str">
        <f t="shared" si="144"/>
        <v>2024</v>
      </c>
    </row>
    <row r="1798" spans="1:21" x14ac:dyDescent="0.25">
      <c r="A1798" s="1">
        <v>45391</v>
      </c>
      <c r="B1798" t="s">
        <v>127</v>
      </c>
      <c r="C1798" t="s">
        <v>66</v>
      </c>
      <c r="D1798" t="s">
        <v>16</v>
      </c>
      <c r="E1798" t="s">
        <v>28</v>
      </c>
      <c r="F1798" t="s">
        <v>61</v>
      </c>
      <c r="G1798" t="s">
        <v>108</v>
      </c>
      <c r="H1798">
        <f t="shared" si="140"/>
        <v>9000</v>
      </c>
      <c r="I1798">
        <v>1500</v>
      </c>
      <c r="J1798">
        <v>1950</v>
      </c>
      <c r="K1798">
        <v>6</v>
      </c>
      <c r="M1798">
        <v>195</v>
      </c>
      <c r="N1798" t="s">
        <v>38</v>
      </c>
      <c r="O1798">
        <v>11250</v>
      </c>
      <c r="P1798">
        <v>2250</v>
      </c>
      <c r="R1798">
        <f t="shared" si="141"/>
        <v>11700</v>
      </c>
      <c r="S1798">
        <f t="shared" si="142"/>
        <v>9</v>
      </c>
      <c r="T1798" t="str">
        <f t="shared" si="143"/>
        <v>Apr</v>
      </c>
      <c r="U1798" t="str">
        <f t="shared" si="144"/>
        <v>2024</v>
      </c>
    </row>
    <row r="1799" spans="1:21" x14ac:dyDescent="0.25">
      <c r="A1799" s="1">
        <v>45391</v>
      </c>
      <c r="B1799" t="s">
        <v>155</v>
      </c>
      <c r="C1799" t="s">
        <v>66</v>
      </c>
      <c r="D1799" t="s">
        <v>16</v>
      </c>
      <c r="E1799" t="s">
        <v>17</v>
      </c>
      <c r="F1799" t="s">
        <v>45</v>
      </c>
      <c r="G1799" t="s">
        <v>67</v>
      </c>
      <c r="H1799">
        <f t="shared" si="140"/>
        <v>10500</v>
      </c>
      <c r="I1799">
        <v>3500</v>
      </c>
      <c r="J1799">
        <v>4550</v>
      </c>
      <c r="K1799">
        <v>3</v>
      </c>
      <c r="M1799">
        <v>455</v>
      </c>
      <c r="N1799" t="s">
        <v>38</v>
      </c>
      <c r="O1799">
        <v>13650</v>
      </c>
      <c r="P1799">
        <v>3150</v>
      </c>
      <c r="R1799">
        <f t="shared" si="141"/>
        <v>13650</v>
      </c>
      <c r="S1799">
        <f t="shared" si="142"/>
        <v>9</v>
      </c>
      <c r="T1799" t="str">
        <f t="shared" si="143"/>
        <v>Apr</v>
      </c>
      <c r="U1799" t="str">
        <f t="shared" si="144"/>
        <v>2024</v>
      </c>
    </row>
    <row r="1800" spans="1:21" x14ac:dyDescent="0.25">
      <c r="A1800" s="1">
        <v>45391</v>
      </c>
      <c r="B1800" t="s">
        <v>63</v>
      </c>
      <c r="C1800" t="s">
        <v>42</v>
      </c>
      <c r="D1800" t="s">
        <v>16</v>
      </c>
      <c r="E1800" t="s">
        <v>28</v>
      </c>
      <c r="F1800" t="s">
        <v>61</v>
      </c>
      <c r="G1800" t="s">
        <v>110</v>
      </c>
      <c r="H1800">
        <f t="shared" si="140"/>
        <v>4800</v>
      </c>
      <c r="I1800">
        <v>800</v>
      </c>
      <c r="J1800">
        <v>1040</v>
      </c>
      <c r="K1800">
        <v>6</v>
      </c>
      <c r="M1800">
        <v>104</v>
      </c>
      <c r="N1800" t="s">
        <v>25</v>
      </c>
      <c r="O1800">
        <v>6240</v>
      </c>
      <c r="P1800">
        <v>1440</v>
      </c>
      <c r="R1800">
        <f t="shared" si="141"/>
        <v>6240</v>
      </c>
      <c r="S1800">
        <f t="shared" si="142"/>
        <v>9</v>
      </c>
      <c r="T1800" t="str">
        <f t="shared" si="143"/>
        <v>Apr</v>
      </c>
      <c r="U1800" t="str">
        <f t="shared" si="144"/>
        <v>2024</v>
      </c>
    </row>
    <row r="1801" spans="1:21" x14ac:dyDescent="0.25">
      <c r="A1801" s="1">
        <v>45391</v>
      </c>
      <c r="B1801" t="s">
        <v>173</v>
      </c>
      <c r="C1801" t="s">
        <v>115</v>
      </c>
      <c r="D1801" t="s">
        <v>16</v>
      </c>
      <c r="E1801" t="s">
        <v>28</v>
      </c>
      <c r="F1801" t="s">
        <v>29</v>
      </c>
      <c r="G1801" t="s">
        <v>138</v>
      </c>
      <c r="H1801">
        <f t="shared" si="140"/>
        <v>150</v>
      </c>
      <c r="I1801">
        <v>50</v>
      </c>
      <c r="J1801">
        <v>65</v>
      </c>
      <c r="K1801">
        <v>3</v>
      </c>
      <c r="M1801">
        <v>13.125</v>
      </c>
      <c r="N1801" t="s">
        <v>20</v>
      </c>
      <c r="O1801">
        <v>187.5</v>
      </c>
      <c r="P1801">
        <v>37.5</v>
      </c>
      <c r="R1801">
        <f t="shared" si="141"/>
        <v>195</v>
      </c>
      <c r="S1801">
        <f t="shared" si="142"/>
        <v>9</v>
      </c>
      <c r="T1801" t="str">
        <f t="shared" si="143"/>
        <v>Apr</v>
      </c>
      <c r="U1801" t="str">
        <f t="shared" si="144"/>
        <v>2024</v>
      </c>
    </row>
    <row r="1802" spans="1:21" x14ac:dyDescent="0.25">
      <c r="A1802" s="1">
        <v>45391</v>
      </c>
      <c r="B1802" t="s">
        <v>112</v>
      </c>
      <c r="C1802" t="s">
        <v>27</v>
      </c>
      <c r="D1802" t="s">
        <v>16</v>
      </c>
      <c r="E1802" t="s">
        <v>17</v>
      </c>
      <c r="F1802" t="s">
        <v>18</v>
      </c>
      <c r="G1802" t="s">
        <v>121</v>
      </c>
      <c r="H1802">
        <f t="shared" si="140"/>
        <v>385</v>
      </c>
      <c r="I1802">
        <v>55</v>
      </c>
      <c r="J1802">
        <v>72</v>
      </c>
      <c r="K1802">
        <v>7</v>
      </c>
      <c r="M1802">
        <v>33.6875</v>
      </c>
      <c r="N1802" t="s">
        <v>20</v>
      </c>
      <c r="O1802">
        <v>481.25</v>
      </c>
      <c r="P1802">
        <v>96.25</v>
      </c>
      <c r="R1802">
        <f t="shared" si="141"/>
        <v>504</v>
      </c>
      <c r="S1802">
        <f t="shared" si="142"/>
        <v>9</v>
      </c>
      <c r="T1802" t="str">
        <f t="shared" si="143"/>
        <v>Apr</v>
      </c>
      <c r="U1802" t="str">
        <f t="shared" si="144"/>
        <v>2024</v>
      </c>
    </row>
    <row r="1803" spans="1:21" x14ac:dyDescent="0.25">
      <c r="A1803" s="1">
        <v>45391</v>
      </c>
      <c r="B1803" t="s">
        <v>191</v>
      </c>
      <c r="C1803" t="s">
        <v>27</v>
      </c>
      <c r="D1803" t="s">
        <v>16</v>
      </c>
      <c r="E1803" t="s">
        <v>28</v>
      </c>
      <c r="F1803" t="s">
        <v>29</v>
      </c>
      <c r="G1803" t="s">
        <v>178</v>
      </c>
      <c r="H1803">
        <f t="shared" si="140"/>
        <v>1400</v>
      </c>
      <c r="I1803">
        <v>200</v>
      </c>
      <c r="J1803">
        <v>260</v>
      </c>
      <c r="K1803">
        <v>7</v>
      </c>
      <c r="M1803">
        <v>91</v>
      </c>
      <c r="N1803" t="s">
        <v>25</v>
      </c>
      <c r="O1803">
        <v>1820</v>
      </c>
      <c r="P1803">
        <v>420</v>
      </c>
      <c r="R1803">
        <f t="shared" si="141"/>
        <v>1820</v>
      </c>
      <c r="S1803">
        <f t="shared" si="142"/>
        <v>9</v>
      </c>
      <c r="T1803" t="str">
        <f t="shared" si="143"/>
        <v>Apr</v>
      </c>
      <c r="U1803" t="str">
        <f t="shared" si="144"/>
        <v>2024</v>
      </c>
    </row>
    <row r="1804" spans="1:21" x14ac:dyDescent="0.25">
      <c r="A1804" s="1">
        <v>45391</v>
      </c>
      <c r="B1804" t="s">
        <v>202</v>
      </c>
      <c r="C1804" t="s">
        <v>22</v>
      </c>
      <c r="D1804" t="s">
        <v>16</v>
      </c>
      <c r="E1804" t="s">
        <v>28</v>
      </c>
      <c r="F1804" t="s">
        <v>18</v>
      </c>
      <c r="G1804" t="s">
        <v>24</v>
      </c>
      <c r="H1804">
        <f t="shared" si="140"/>
        <v>320</v>
      </c>
      <c r="I1804">
        <v>80</v>
      </c>
      <c r="J1804">
        <v>104</v>
      </c>
      <c r="K1804">
        <v>4</v>
      </c>
      <c r="M1804">
        <v>29.12</v>
      </c>
      <c r="N1804" t="s">
        <v>20</v>
      </c>
      <c r="O1804">
        <v>416</v>
      </c>
      <c r="P1804">
        <v>96</v>
      </c>
      <c r="R1804">
        <f t="shared" si="141"/>
        <v>416</v>
      </c>
      <c r="S1804">
        <f t="shared" si="142"/>
        <v>9</v>
      </c>
      <c r="T1804" t="str">
        <f t="shared" si="143"/>
        <v>Apr</v>
      </c>
      <c r="U1804" t="str">
        <f t="shared" si="144"/>
        <v>2024</v>
      </c>
    </row>
    <row r="1805" spans="1:21" x14ac:dyDescent="0.25">
      <c r="A1805" s="1">
        <v>45391</v>
      </c>
      <c r="B1805" t="s">
        <v>63</v>
      </c>
      <c r="C1805" t="s">
        <v>42</v>
      </c>
      <c r="D1805" t="s">
        <v>23</v>
      </c>
      <c r="E1805" t="s">
        <v>28</v>
      </c>
      <c r="F1805" t="s">
        <v>29</v>
      </c>
      <c r="G1805" t="s">
        <v>30</v>
      </c>
      <c r="H1805">
        <f t="shared" si="140"/>
        <v>900</v>
      </c>
      <c r="I1805">
        <v>180</v>
      </c>
      <c r="J1805">
        <v>234</v>
      </c>
      <c r="K1805">
        <v>5</v>
      </c>
      <c r="M1805">
        <v>100</v>
      </c>
      <c r="N1805" t="s">
        <v>25</v>
      </c>
      <c r="O1805">
        <v>1170</v>
      </c>
      <c r="P1805">
        <v>270</v>
      </c>
      <c r="R1805">
        <f t="shared" si="141"/>
        <v>1170</v>
      </c>
      <c r="S1805">
        <f t="shared" si="142"/>
        <v>9</v>
      </c>
      <c r="T1805" t="str">
        <f t="shared" si="143"/>
        <v>Apr</v>
      </c>
      <c r="U1805" t="str">
        <f t="shared" si="144"/>
        <v>2024</v>
      </c>
    </row>
    <row r="1806" spans="1:21" x14ac:dyDescent="0.25">
      <c r="A1806" s="1">
        <v>45421</v>
      </c>
      <c r="B1806" t="s">
        <v>114</v>
      </c>
      <c r="C1806" t="s">
        <v>115</v>
      </c>
      <c r="D1806" t="s">
        <v>16</v>
      </c>
      <c r="E1806" t="s">
        <v>28</v>
      </c>
      <c r="F1806" t="s">
        <v>45</v>
      </c>
      <c r="G1806" t="s">
        <v>46</v>
      </c>
      <c r="H1806">
        <f t="shared" si="140"/>
        <v>550000</v>
      </c>
      <c r="I1806">
        <v>55000</v>
      </c>
      <c r="J1806">
        <v>71500</v>
      </c>
      <c r="K1806">
        <v>10</v>
      </c>
      <c r="M1806">
        <v>10725</v>
      </c>
      <c r="N1806" t="s">
        <v>20</v>
      </c>
      <c r="O1806">
        <v>632500</v>
      </c>
      <c r="P1806">
        <v>82500</v>
      </c>
      <c r="R1806">
        <f t="shared" si="141"/>
        <v>715000</v>
      </c>
      <c r="S1806">
        <f t="shared" si="142"/>
        <v>9</v>
      </c>
      <c r="T1806" t="str">
        <f t="shared" si="143"/>
        <v>May</v>
      </c>
      <c r="U1806" t="str">
        <f t="shared" si="144"/>
        <v>2024</v>
      </c>
    </row>
    <row r="1807" spans="1:21" x14ac:dyDescent="0.25">
      <c r="A1807" s="1">
        <v>45421</v>
      </c>
      <c r="B1807" t="s">
        <v>95</v>
      </c>
      <c r="C1807" t="s">
        <v>66</v>
      </c>
      <c r="D1807" t="s">
        <v>16</v>
      </c>
      <c r="E1807" t="s">
        <v>17</v>
      </c>
      <c r="F1807" t="s">
        <v>45</v>
      </c>
      <c r="G1807" t="s">
        <v>71</v>
      </c>
      <c r="H1807">
        <f t="shared" si="140"/>
        <v>15400</v>
      </c>
      <c r="I1807">
        <v>2200</v>
      </c>
      <c r="J1807">
        <v>2860</v>
      </c>
      <c r="K1807">
        <v>7</v>
      </c>
      <c r="M1807">
        <v>286</v>
      </c>
      <c r="N1807" t="s">
        <v>25</v>
      </c>
      <c r="O1807">
        <v>18480</v>
      </c>
      <c r="P1807">
        <v>3080</v>
      </c>
      <c r="R1807">
        <f t="shared" si="141"/>
        <v>20020</v>
      </c>
      <c r="S1807">
        <f t="shared" si="142"/>
        <v>9</v>
      </c>
      <c r="T1807" t="str">
        <f t="shared" si="143"/>
        <v>May</v>
      </c>
      <c r="U1807" t="str">
        <f t="shared" si="144"/>
        <v>2024</v>
      </c>
    </row>
    <row r="1808" spans="1:21" x14ac:dyDescent="0.25">
      <c r="A1808" s="1">
        <v>45421</v>
      </c>
      <c r="B1808" t="s">
        <v>174</v>
      </c>
      <c r="C1808" t="s">
        <v>27</v>
      </c>
      <c r="D1808" t="s">
        <v>16</v>
      </c>
      <c r="E1808" t="s">
        <v>28</v>
      </c>
      <c r="F1808" t="s">
        <v>61</v>
      </c>
      <c r="G1808" t="s">
        <v>117</v>
      </c>
      <c r="H1808">
        <f t="shared" si="140"/>
        <v>15000</v>
      </c>
      <c r="I1808">
        <v>2500</v>
      </c>
      <c r="J1808">
        <v>3250</v>
      </c>
      <c r="K1808">
        <v>6</v>
      </c>
      <c r="M1808">
        <v>325</v>
      </c>
      <c r="N1808" t="s">
        <v>25</v>
      </c>
      <c r="O1808">
        <v>19500</v>
      </c>
      <c r="P1808">
        <v>4500</v>
      </c>
      <c r="R1808">
        <f t="shared" si="141"/>
        <v>19500</v>
      </c>
      <c r="S1808">
        <f t="shared" si="142"/>
        <v>9</v>
      </c>
      <c r="T1808" t="str">
        <f t="shared" si="143"/>
        <v>May</v>
      </c>
      <c r="U1808" t="str">
        <f t="shared" si="144"/>
        <v>2024</v>
      </c>
    </row>
    <row r="1809" spans="1:21" x14ac:dyDescent="0.25">
      <c r="A1809" s="1">
        <v>45421</v>
      </c>
      <c r="B1809" t="s">
        <v>204</v>
      </c>
      <c r="C1809" t="s">
        <v>42</v>
      </c>
      <c r="D1809" t="s">
        <v>16</v>
      </c>
      <c r="E1809" t="s">
        <v>17</v>
      </c>
      <c r="F1809" t="s">
        <v>61</v>
      </c>
      <c r="G1809" t="s">
        <v>164</v>
      </c>
      <c r="H1809">
        <f t="shared" si="140"/>
        <v>6000</v>
      </c>
      <c r="I1809">
        <v>2000</v>
      </c>
      <c r="J1809">
        <v>2600</v>
      </c>
      <c r="K1809">
        <v>3</v>
      </c>
      <c r="M1809">
        <v>260</v>
      </c>
      <c r="N1809" t="s">
        <v>38</v>
      </c>
      <c r="O1809">
        <v>7500</v>
      </c>
      <c r="P1809">
        <v>1500</v>
      </c>
      <c r="R1809">
        <f t="shared" si="141"/>
        <v>7800</v>
      </c>
      <c r="S1809">
        <f t="shared" si="142"/>
        <v>9</v>
      </c>
      <c r="T1809" t="str">
        <f t="shared" si="143"/>
        <v>May</v>
      </c>
      <c r="U1809" t="str">
        <f t="shared" si="144"/>
        <v>2024</v>
      </c>
    </row>
    <row r="1810" spans="1:21" x14ac:dyDescent="0.25">
      <c r="A1810" s="1">
        <v>45421</v>
      </c>
      <c r="B1810" t="s">
        <v>181</v>
      </c>
      <c r="C1810" t="s">
        <v>53</v>
      </c>
      <c r="D1810" t="s">
        <v>23</v>
      </c>
      <c r="E1810" t="s">
        <v>28</v>
      </c>
      <c r="F1810" t="s">
        <v>29</v>
      </c>
      <c r="G1810" t="s">
        <v>87</v>
      </c>
      <c r="H1810">
        <f t="shared" si="140"/>
        <v>700</v>
      </c>
      <c r="I1810">
        <v>100</v>
      </c>
      <c r="J1810">
        <v>130</v>
      </c>
      <c r="K1810">
        <v>7</v>
      </c>
      <c r="M1810">
        <v>87.5</v>
      </c>
      <c r="N1810" t="s">
        <v>25</v>
      </c>
      <c r="O1810">
        <v>875</v>
      </c>
      <c r="P1810">
        <v>175</v>
      </c>
      <c r="R1810">
        <f t="shared" si="141"/>
        <v>910</v>
      </c>
      <c r="S1810">
        <f t="shared" si="142"/>
        <v>9</v>
      </c>
      <c r="T1810" t="str">
        <f t="shared" si="143"/>
        <v>May</v>
      </c>
      <c r="U1810" t="str">
        <f t="shared" si="144"/>
        <v>2024</v>
      </c>
    </row>
    <row r="1811" spans="1:21" x14ac:dyDescent="0.25">
      <c r="A1811" s="1">
        <v>45421</v>
      </c>
      <c r="B1811" t="s">
        <v>156</v>
      </c>
      <c r="C1811" t="s">
        <v>53</v>
      </c>
      <c r="D1811" t="s">
        <v>23</v>
      </c>
      <c r="E1811" t="s">
        <v>17</v>
      </c>
      <c r="F1811" t="s">
        <v>18</v>
      </c>
      <c r="G1811" t="s">
        <v>113</v>
      </c>
      <c r="H1811">
        <f t="shared" si="140"/>
        <v>100</v>
      </c>
      <c r="I1811">
        <v>20</v>
      </c>
      <c r="J1811">
        <v>26</v>
      </c>
      <c r="K1811">
        <v>5</v>
      </c>
      <c r="M1811">
        <v>12.5</v>
      </c>
      <c r="N1811" t="s">
        <v>25</v>
      </c>
      <c r="O1811">
        <v>125</v>
      </c>
      <c r="P1811">
        <v>25</v>
      </c>
      <c r="R1811">
        <f t="shared" si="141"/>
        <v>130</v>
      </c>
      <c r="S1811">
        <f t="shared" si="142"/>
        <v>9</v>
      </c>
      <c r="T1811" t="str">
        <f t="shared" si="143"/>
        <v>May</v>
      </c>
      <c r="U1811" t="str">
        <f t="shared" si="144"/>
        <v>2024</v>
      </c>
    </row>
    <row r="1812" spans="1:21" x14ac:dyDescent="0.25">
      <c r="A1812" s="1">
        <v>45421</v>
      </c>
      <c r="B1812" t="s">
        <v>197</v>
      </c>
      <c r="C1812" t="s">
        <v>115</v>
      </c>
      <c r="D1812" t="s">
        <v>23</v>
      </c>
      <c r="E1812" t="s">
        <v>17</v>
      </c>
      <c r="F1812" t="s">
        <v>18</v>
      </c>
      <c r="G1812" t="s">
        <v>130</v>
      </c>
      <c r="H1812">
        <f t="shared" si="140"/>
        <v>180</v>
      </c>
      <c r="I1812">
        <v>45</v>
      </c>
      <c r="J1812">
        <v>59</v>
      </c>
      <c r="K1812">
        <v>4</v>
      </c>
      <c r="M1812">
        <v>32.4</v>
      </c>
      <c r="N1812" t="s">
        <v>38</v>
      </c>
      <c r="O1812">
        <v>216</v>
      </c>
      <c r="P1812">
        <v>36</v>
      </c>
      <c r="R1812">
        <f t="shared" si="141"/>
        <v>236</v>
      </c>
      <c r="S1812">
        <f t="shared" si="142"/>
        <v>9</v>
      </c>
      <c r="T1812" t="str">
        <f t="shared" si="143"/>
        <v>May</v>
      </c>
      <c r="U1812" t="str">
        <f t="shared" si="144"/>
        <v>2024</v>
      </c>
    </row>
    <row r="1813" spans="1:21" x14ac:dyDescent="0.25">
      <c r="A1813" s="1">
        <v>45421</v>
      </c>
      <c r="B1813" t="s">
        <v>158</v>
      </c>
      <c r="C1813" t="s">
        <v>27</v>
      </c>
      <c r="D1813" t="s">
        <v>16</v>
      </c>
      <c r="E1813" t="s">
        <v>17</v>
      </c>
      <c r="F1813" t="s">
        <v>61</v>
      </c>
      <c r="G1813" t="s">
        <v>180</v>
      </c>
      <c r="H1813">
        <f t="shared" si="140"/>
        <v>1200</v>
      </c>
      <c r="I1813">
        <v>600</v>
      </c>
      <c r="J1813">
        <v>780</v>
      </c>
      <c r="K1813">
        <v>2</v>
      </c>
      <c r="M1813">
        <v>100</v>
      </c>
      <c r="N1813" t="s">
        <v>38</v>
      </c>
      <c r="O1813">
        <v>1500</v>
      </c>
      <c r="P1813">
        <v>300</v>
      </c>
      <c r="R1813">
        <f t="shared" si="141"/>
        <v>1560</v>
      </c>
      <c r="S1813">
        <f t="shared" si="142"/>
        <v>9</v>
      </c>
      <c r="T1813" t="str">
        <f t="shared" si="143"/>
        <v>May</v>
      </c>
      <c r="U1813" t="str">
        <f t="shared" si="144"/>
        <v>2024</v>
      </c>
    </row>
    <row r="1814" spans="1:21" x14ac:dyDescent="0.25">
      <c r="A1814" s="1">
        <v>45421</v>
      </c>
      <c r="B1814" t="s">
        <v>152</v>
      </c>
      <c r="C1814" t="s">
        <v>66</v>
      </c>
      <c r="D1814" t="s">
        <v>23</v>
      </c>
      <c r="E1814" t="s">
        <v>28</v>
      </c>
      <c r="F1814" t="s">
        <v>61</v>
      </c>
      <c r="G1814" t="s">
        <v>110</v>
      </c>
      <c r="H1814">
        <f t="shared" si="140"/>
        <v>1600</v>
      </c>
      <c r="I1814">
        <v>800</v>
      </c>
      <c r="J1814">
        <v>1040</v>
      </c>
      <c r="K1814">
        <v>2</v>
      </c>
      <c r="M1814">
        <v>104</v>
      </c>
      <c r="N1814" t="s">
        <v>38</v>
      </c>
      <c r="O1814">
        <v>2080</v>
      </c>
      <c r="P1814">
        <v>480</v>
      </c>
      <c r="R1814">
        <f t="shared" si="141"/>
        <v>2080</v>
      </c>
      <c r="S1814">
        <f t="shared" si="142"/>
        <v>9</v>
      </c>
      <c r="T1814" t="str">
        <f t="shared" si="143"/>
        <v>May</v>
      </c>
      <c r="U1814" t="str">
        <f t="shared" si="144"/>
        <v>2024</v>
      </c>
    </row>
    <row r="1815" spans="1:21" x14ac:dyDescent="0.25">
      <c r="A1815" s="1">
        <v>45421</v>
      </c>
      <c r="B1815" t="s">
        <v>190</v>
      </c>
      <c r="C1815" t="s">
        <v>22</v>
      </c>
      <c r="D1815" t="s">
        <v>23</v>
      </c>
      <c r="E1815" t="s">
        <v>28</v>
      </c>
      <c r="F1815" t="s">
        <v>45</v>
      </c>
      <c r="G1815" t="s">
        <v>58</v>
      </c>
      <c r="H1815">
        <f t="shared" si="140"/>
        <v>50000</v>
      </c>
      <c r="I1815">
        <v>25000</v>
      </c>
      <c r="J1815">
        <v>32500</v>
      </c>
      <c r="K1815">
        <v>2</v>
      </c>
      <c r="M1815">
        <v>4875</v>
      </c>
      <c r="N1815" t="s">
        <v>20</v>
      </c>
      <c r="O1815">
        <v>65000</v>
      </c>
      <c r="P1815">
        <v>15000</v>
      </c>
      <c r="R1815">
        <f t="shared" si="141"/>
        <v>65000</v>
      </c>
      <c r="S1815">
        <f t="shared" si="142"/>
        <v>9</v>
      </c>
      <c r="T1815" t="str">
        <f t="shared" si="143"/>
        <v>May</v>
      </c>
      <c r="U1815" t="str">
        <f t="shared" si="144"/>
        <v>2024</v>
      </c>
    </row>
    <row r="1816" spans="1:21" x14ac:dyDescent="0.25">
      <c r="A1816" s="1">
        <v>45421</v>
      </c>
      <c r="B1816" t="s">
        <v>222</v>
      </c>
      <c r="C1816" t="s">
        <v>15</v>
      </c>
      <c r="D1816" t="s">
        <v>16</v>
      </c>
      <c r="E1816" t="s">
        <v>28</v>
      </c>
      <c r="F1816" t="s">
        <v>18</v>
      </c>
      <c r="G1816" t="s">
        <v>24</v>
      </c>
      <c r="H1816">
        <f t="shared" si="140"/>
        <v>160</v>
      </c>
      <c r="I1816">
        <v>80</v>
      </c>
      <c r="J1816">
        <v>104</v>
      </c>
      <c r="K1816">
        <v>2</v>
      </c>
      <c r="M1816">
        <v>20</v>
      </c>
      <c r="N1816" t="s">
        <v>38</v>
      </c>
      <c r="O1816">
        <v>200</v>
      </c>
      <c r="P1816">
        <v>40</v>
      </c>
      <c r="R1816">
        <f t="shared" si="141"/>
        <v>208</v>
      </c>
      <c r="S1816">
        <f t="shared" si="142"/>
        <v>9</v>
      </c>
      <c r="T1816" t="str">
        <f t="shared" si="143"/>
        <v>May</v>
      </c>
      <c r="U1816" t="str">
        <f t="shared" si="144"/>
        <v>2024</v>
      </c>
    </row>
    <row r="1817" spans="1:21" x14ac:dyDescent="0.25">
      <c r="A1817" s="1">
        <v>45421</v>
      </c>
      <c r="B1817" t="s">
        <v>99</v>
      </c>
      <c r="C1817" t="s">
        <v>15</v>
      </c>
      <c r="D1817" t="s">
        <v>23</v>
      </c>
      <c r="E1817" t="s">
        <v>28</v>
      </c>
      <c r="F1817" t="s">
        <v>18</v>
      </c>
      <c r="G1817" t="s">
        <v>51</v>
      </c>
      <c r="H1817">
        <f t="shared" si="140"/>
        <v>60</v>
      </c>
      <c r="I1817">
        <v>60</v>
      </c>
      <c r="J1817">
        <v>78</v>
      </c>
      <c r="K1817">
        <v>1</v>
      </c>
      <c r="M1817">
        <v>7.8</v>
      </c>
      <c r="N1817" t="s">
        <v>25</v>
      </c>
      <c r="O1817">
        <v>78</v>
      </c>
      <c r="P1817">
        <v>18</v>
      </c>
      <c r="R1817">
        <f t="shared" si="141"/>
        <v>78</v>
      </c>
      <c r="S1817">
        <f t="shared" si="142"/>
        <v>9</v>
      </c>
      <c r="T1817" t="str">
        <f t="shared" si="143"/>
        <v>May</v>
      </c>
      <c r="U1817" t="str">
        <f t="shared" si="144"/>
        <v>2024</v>
      </c>
    </row>
    <row r="1818" spans="1:21" x14ac:dyDescent="0.25">
      <c r="A1818" s="1">
        <v>45421</v>
      </c>
      <c r="B1818" t="s">
        <v>161</v>
      </c>
      <c r="C1818" t="s">
        <v>53</v>
      </c>
      <c r="D1818" t="s">
        <v>16</v>
      </c>
      <c r="E1818" t="s">
        <v>28</v>
      </c>
      <c r="F1818" t="s">
        <v>18</v>
      </c>
      <c r="G1818" t="s">
        <v>51</v>
      </c>
      <c r="H1818">
        <f t="shared" si="140"/>
        <v>600</v>
      </c>
      <c r="I1818">
        <v>60</v>
      </c>
      <c r="J1818">
        <v>78</v>
      </c>
      <c r="K1818">
        <v>10</v>
      </c>
      <c r="M1818">
        <v>54.6</v>
      </c>
      <c r="N1818" t="s">
        <v>20</v>
      </c>
      <c r="O1818">
        <v>780</v>
      </c>
      <c r="P1818">
        <v>180</v>
      </c>
      <c r="R1818">
        <f t="shared" si="141"/>
        <v>780</v>
      </c>
      <c r="S1818">
        <f t="shared" si="142"/>
        <v>9</v>
      </c>
      <c r="T1818" t="str">
        <f t="shared" si="143"/>
        <v>May</v>
      </c>
      <c r="U1818" t="str">
        <f t="shared" si="144"/>
        <v>2024</v>
      </c>
    </row>
    <row r="1819" spans="1:21" x14ac:dyDescent="0.25">
      <c r="A1819" s="1">
        <v>45421</v>
      </c>
      <c r="B1819" t="s">
        <v>136</v>
      </c>
      <c r="C1819" t="s">
        <v>15</v>
      </c>
      <c r="D1819" t="s">
        <v>23</v>
      </c>
      <c r="E1819" t="s">
        <v>17</v>
      </c>
      <c r="F1819" t="s">
        <v>29</v>
      </c>
      <c r="G1819" t="s">
        <v>210</v>
      </c>
      <c r="H1819">
        <f t="shared" si="140"/>
        <v>380</v>
      </c>
      <c r="I1819">
        <v>95</v>
      </c>
      <c r="J1819">
        <v>124</v>
      </c>
      <c r="K1819">
        <v>4</v>
      </c>
      <c r="M1819">
        <v>59.28</v>
      </c>
      <c r="N1819" t="s">
        <v>20</v>
      </c>
      <c r="O1819">
        <v>494</v>
      </c>
      <c r="P1819">
        <v>114</v>
      </c>
      <c r="R1819">
        <f t="shared" si="141"/>
        <v>496</v>
      </c>
      <c r="S1819">
        <f t="shared" si="142"/>
        <v>9</v>
      </c>
      <c r="T1819" t="str">
        <f t="shared" si="143"/>
        <v>May</v>
      </c>
      <c r="U1819" t="str">
        <f t="shared" si="144"/>
        <v>2024</v>
      </c>
    </row>
    <row r="1820" spans="1:21" x14ac:dyDescent="0.25">
      <c r="A1820" s="1">
        <v>45421</v>
      </c>
      <c r="B1820" t="s">
        <v>50</v>
      </c>
      <c r="C1820" t="s">
        <v>27</v>
      </c>
      <c r="D1820" t="s">
        <v>16</v>
      </c>
      <c r="E1820" t="s">
        <v>28</v>
      </c>
      <c r="F1820" t="s">
        <v>29</v>
      </c>
      <c r="G1820" t="s">
        <v>138</v>
      </c>
      <c r="H1820">
        <f t="shared" si="140"/>
        <v>200</v>
      </c>
      <c r="I1820">
        <v>50</v>
      </c>
      <c r="J1820">
        <v>65</v>
      </c>
      <c r="K1820">
        <v>4</v>
      </c>
      <c r="M1820">
        <v>18.2</v>
      </c>
      <c r="N1820" t="s">
        <v>20</v>
      </c>
      <c r="O1820">
        <v>260</v>
      </c>
      <c r="P1820">
        <v>60</v>
      </c>
      <c r="R1820">
        <f t="shared" si="141"/>
        <v>260</v>
      </c>
      <c r="S1820">
        <f t="shared" si="142"/>
        <v>9</v>
      </c>
      <c r="T1820" t="str">
        <f t="shared" si="143"/>
        <v>May</v>
      </c>
      <c r="U1820" t="str">
        <f t="shared" si="144"/>
        <v>2024</v>
      </c>
    </row>
    <row r="1821" spans="1:21" x14ac:dyDescent="0.25">
      <c r="A1821" s="1">
        <v>45421</v>
      </c>
      <c r="B1821" t="s">
        <v>192</v>
      </c>
      <c r="C1821" t="s">
        <v>91</v>
      </c>
      <c r="D1821" t="s">
        <v>23</v>
      </c>
      <c r="E1821" t="s">
        <v>17</v>
      </c>
      <c r="F1821" t="s">
        <v>29</v>
      </c>
      <c r="G1821" t="s">
        <v>210</v>
      </c>
      <c r="H1821">
        <f t="shared" si="140"/>
        <v>475</v>
      </c>
      <c r="I1821">
        <v>95</v>
      </c>
      <c r="J1821">
        <v>124</v>
      </c>
      <c r="K1821">
        <v>5</v>
      </c>
      <c r="M1821">
        <v>89.0625</v>
      </c>
      <c r="N1821" t="s">
        <v>38</v>
      </c>
      <c r="O1821">
        <v>593.75</v>
      </c>
      <c r="P1821">
        <v>118.75</v>
      </c>
      <c r="R1821">
        <f t="shared" si="141"/>
        <v>620</v>
      </c>
      <c r="S1821">
        <f t="shared" si="142"/>
        <v>9</v>
      </c>
      <c r="T1821" t="str">
        <f t="shared" si="143"/>
        <v>May</v>
      </c>
      <c r="U1821" t="str">
        <f t="shared" si="144"/>
        <v>2024</v>
      </c>
    </row>
    <row r="1822" spans="1:21" x14ac:dyDescent="0.25">
      <c r="A1822" s="1">
        <v>45421</v>
      </c>
      <c r="B1822" t="s">
        <v>189</v>
      </c>
      <c r="C1822" t="s">
        <v>27</v>
      </c>
      <c r="D1822" t="s">
        <v>16</v>
      </c>
      <c r="E1822" t="s">
        <v>28</v>
      </c>
      <c r="F1822" t="s">
        <v>61</v>
      </c>
      <c r="G1822" t="s">
        <v>180</v>
      </c>
      <c r="H1822">
        <f t="shared" si="140"/>
        <v>1200</v>
      </c>
      <c r="I1822">
        <v>600</v>
      </c>
      <c r="J1822">
        <v>780</v>
      </c>
      <c r="K1822">
        <v>2</v>
      </c>
      <c r="M1822">
        <v>100</v>
      </c>
      <c r="N1822" t="s">
        <v>38</v>
      </c>
      <c r="O1822">
        <v>1440</v>
      </c>
      <c r="P1822">
        <v>240</v>
      </c>
      <c r="R1822">
        <f t="shared" si="141"/>
        <v>1560</v>
      </c>
      <c r="S1822">
        <f t="shared" si="142"/>
        <v>9</v>
      </c>
      <c r="T1822" t="str">
        <f t="shared" si="143"/>
        <v>May</v>
      </c>
      <c r="U1822" t="str">
        <f t="shared" si="144"/>
        <v>2024</v>
      </c>
    </row>
    <row r="1823" spans="1:21" x14ac:dyDescent="0.25">
      <c r="A1823" s="1">
        <v>45421</v>
      </c>
      <c r="B1823" t="s">
        <v>26</v>
      </c>
      <c r="C1823" t="s">
        <v>27</v>
      </c>
      <c r="D1823" t="s">
        <v>16</v>
      </c>
      <c r="E1823" t="s">
        <v>17</v>
      </c>
      <c r="F1823" t="s">
        <v>18</v>
      </c>
      <c r="G1823" t="s">
        <v>24</v>
      </c>
      <c r="H1823">
        <f t="shared" si="140"/>
        <v>320</v>
      </c>
      <c r="I1823">
        <v>80</v>
      </c>
      <c r="J1823">
        <v>104</v>
      </c>
      <c r="K1823">
        <v>4</v>
      </c>
      <c r="M1823">
        <v>20.8</v>
      </c>
      <c r="N1823" t="s">
        <v>25</v>
      </c>
      <c r="O1823">
        <v>416</v>
      </c>
      <c r="P1823">
        <v>96</v>
      </c>
      <c r="R1823">
        <f t="shared" si="141"/>
        <v>416</v>
      </c>
      <c r="S1823">
        <f t="shared" si="142"/>
        <v>9</v>
      </c>
      <c r="T1823" t="str">
        <f t="shared" si="143"/>
        <v>May</v>
      </c>
      <c r="U1823" t="str">
        <f t="shared" si="144"/>
        <v>2024</v>
      </c>
    </row>
    <row r="1824" spans="1:21" x14ac:dyDescent="0.25">
      <c r="A1824" s="1">
        <v>45452</v>
      </c>
      <c r="B1824" t="s">
        <v>187</v>
      </c>
      <c r="C1824" t="s">
        <v>53</v>
      </c>
      <c r="D1824" t="s">
        <v>16</v>
      </c>
      <c r="E1824" t="s">
        <v>17</v>
      </c>
      <c r="F1824" t="s">
        <v>18</v>
      </c>
      <c r="G1824" t="s">
        <v>51</v>
      </c>
      <c r="H1824">
        <f t="shared" si="140"/>
        <v>180</v>
      </c>
      <c r="I1824">
        <v>60</v>
      </c>
      <c r="J1824">
        <v>78</v>
      </c>
      <c r="K1824">
        <v>3</v>
      </c>
      <c r="M1824">
        <v>16.38</v>
      </c>
      <c r="N1824" t="s">
        <v>20</v>
      </c>
      <c r="O1824">
        <v>234</v>
      </c>
      <c r="P1824">
        <v>54</v>
      </c>
      <c r="R1824">
        <f t="shared" si="141"/>
        <v>234</v>
      </c>
      <c r="S1824">
        <f t="shared" si="142"/>
        <v>9</v>
      </c>
      <c r="T1824" t="str">
        <f t="shared" si="143"/>
        <v>Jun</v>
      </c>
      <c r="U1824" t="str">
        <f t="shared" si="144"/>
        <v>2024</v>
      </c>
    </row>
    <row r="1825" spans="1:21" x14ac:dyDescent="0.25">
      <c r="A1825" s="1">
        <v>45452</v>
      </c>
      <c r="B1825" t="s">
        <v>135</v>
      </c>
      <c r="C1825" t="s">
        <v>27</v>
      </c>
      <c r="D1825" t="s">
        <v>16</v>
      </c>
      <c r="E1825" t="s">
        <v>28</v>
      </c>
      <c r="F1825" t="s">
        <v>18</v>
      </c>
      <c r="G1825" t="s">
        <v>113</v>
      </c>
      <c r="H1825">
        <f t="shared" si="140"/>
        <v>120</v>
      </c>
      <c r="I1825">
        <v>20</v>
      </c>
      <c r="J1825">
        <v>26</v>
      </c>
      <c r="K1825">
        <v>6</v>
      </c>
      <c r="M1825">
        <v>10.92</v>
      </c>
      <c r="N1825" t="s">
        <v>20</v>
      </c>
      <c r="O1825">
        <v>156</v>
      </c>
      <c r="P1825">
        <v>36</v>
      </c>
      <c r="R1825">
        <f t="shared" si="141"/>
        <v>156</v>
      </c>
      <c r="S1825">
        <f t="shared" si="142"/>
        <v>9</v>
      </c>
      <c r="T1825" t="str">
        <f t="shared" si="143"/>
        <v>Jun</v>
      </c>
      <c r="U1825" t="str">
        <f t="shared" si="144"/>
        <v>2024</v>
      </c>
    </row>
    <row r="1826" spans="1:21" x14ac:dyDescent="0.25">
      <c r="A1826" s="1">
        <v>45452</v>
      </c>
      <c r="B1826" t="s">
        <v>123</v>
      </c>
      <c r="C1826" t="s">
        <v>15</v>
      </c>
      <c r="D1826" t="s">
        <v>16</v>
      </c>
      <c r="E1826" t="s">
        <v>28</v>
      </c>
      <c r="F1826" t="s">
        <v>45</v>
      </c>
      <c r="G1826" t="s">
        <v>67</v>
      </c>
      <c r="H1826">
        <f t="shared" si="140"/>
        <v>17500</v>
      </c>
      <c r="I1826">
        <v>3500</v>
      </c>
      <c r="J1826">
        <v>4550</v>
      </c>
      <c r="K1826">
        <v>5</v>
      </c>
      <c r="M1826">
        <v>455</v>
      </c>
      <c r="N1826" t="s">
        <v>20</v>
      </c>
      <c r="O1826">
        <v>21000</v>
      </c>
      <c r="P1826">
        <v>3500</v>
      </c>
      <c r="R1826">
        <f t="shared" si="141"/>
        <v>22750</v>
      </c>
      <c r="S1826">
        <f t="shared" si="142"/>
        <v>9</v>
      </c>
      <c r="T1826" t="str">
        <f t="shared" si="143"/>
        <v>Jun</v>
      </c>
      <c r="U1826" t="str">
        <f t="shared" si="144"/>
        <v>2024</v>
      </c>
    </row>
    <row r="1827" spans="1:21" x14ac:dyDescent="0.25">
      <c r="A1827" s="1">
        <v>45452</v>
      </c>
      <c r="B1827" t="s">
        <v>36</v>
      </c>
      <c r="C1827" t="s">
        <v>15</v>
      </c>
      <c r="D1827" t="s">
        <v>16</v>
      </c>
      <c r="E1827" t="s">
        <v>28</v>
      </c>
      <c r="F1827" t="s">
        <v>61</v>
      </c>
      <c r="G1827" t="s">
        <v>110</v>
      </c>
      <c r="H1827">
        <f t="shared" si="140"/>
        <v>3200</v>
      </c>
      <c r="I1827">
        <v>800</v>
      </c>
      <c r="J1827">
        <v>1040</v>
      </c>
      <c r="K1827">
        <v>4</v>
      </c>
      <c r="M1827">
        <v>104</v>
      </c>
      <c r="N1827" t="s">
        <v>38</v>
      </c>
      <c r="O1827">
        <v>3680</v>
      </c>
      <c r="P1827">
        <v>480</v>
      </c>
      <c r="R1827">
        <f t="shared" si="141"/>
        <v>4160</v>
      </c>
      <c r="S1827">
        <f t="shared" si="142"/>
        <v>9</v>
      </c>
      <c r="T1827" t="str">
        <f t="shared" si="143"/>
        <v>Jun</v>
      </c>
      <c r="U1827" t="str">
        <f t="shared" si="144"/>
        <v>2024</v>
      </c>
    </row>
    <row r="1828" spans="1:21" x14ac:dyDescent="0.25">
      <c r="A1828" s="1">
        <v>45452</v>
      </c>
      <c r="B1828" t="s">
        <v>139</v>
      </c>
      <c r="C1828" t="s">
        <v>27</v>
      </c>
      <c r="D1828" t="s">
        <v>16</v>
      </c>
      <c r="E1828" t="s">
        <v>28</v>
      </c>
      <c r="F1828" t="s">
        <v>18</v>
      </c>
      <c r="G1828" t="s">
        <v>51</v>
      </c>
      <c r="H1828">
        <f t="shared" si="140"/>
        <v>420</v>
      </c>
      <c r="I1828">
        <v>60</v>
      </c>
      <c r="J1828">
        <v>78</v>
      </c>
      <c r="K1828">
        <v>7</v>
      </c>
      <c r="M1828">
        <v>33.81</v>
      </c>
      <c r="N1828" t="s">
        <v>20</v>
      </c>
      <c r="O1828">
        <v>483</v>
      </c>
      <c r="P1828">
        <v>63</v>
      </c>
      <c r="R1828">
        <f t="shared" si="141"/>
        <v>546</v>
      </c>
      <c r="S1828">
        <f t="shared" si="142"/>
        <v>9</v>
      </c>
      <c r="T1828" t="str">
        <f t="shared" si="143"/>
        <v>Jun</v>
      </c>
      <c r="U1828" t="str">
        <f t="shared" si="144"/>
        <v>2024</v>
      </c>
    </row>
    <row r="1829" spans="1:21" x14ac:dyDescent="0.25">
      <c r="A1829" s="1">
        <v>45452</v>
      </c>
      <c r="B1829" t="s">
        <v>86</v>
      </c>
      <c r="C1829" t="s">
        <v>22</v>
      </c>
      <c r="D1829" t="s">
        <v>16</v>
      </c>
      <c r="E1829" t="s">
        <v>17</v>
      </c>
      <c r="F1829" t="s">
        <v>80</v>
      </c>
      <c r="G1829" t="s">
        <v>201</v>
      </c>
      <c r="H1829">
        <f t="shared" si="140"/>
        <v>240</v>
      </c>
      <c r="I1829">
        <v>30</v>
      </c>
      <c r="J1829">
        <v>39</v>
      </c>
      <c r="K1829">
        <v>8</v>
      </c>
      <c r="M1829">
        <v>19.32</v>
      </c>
      <c r="N1829" t="s">
        <v>20</v>
      </c>
      <c r="O1829">
        <v>276</v>
      </c>
      <c r="P1829">
        <v>36</v>
      </c>
      <c r="R1829">
        <f t="shared" si="141"/>
        <v>312</v>
      </c>
      <c r="S1829">
        <f t="shared" si="142"/>
        <v>9</v>
      </c>
      <c r="T1829" t="str">
        <f t="shared" si="143"/>
        <v>Jun</v>
      </c>
      <c r="U1829" t="str">
        <f t="shared" si="144"/>
        <v>2024</v>
      </c>
    </row>
    <row r="1830" spans="1:21" x14ac:dyDescent="0.25">
      <c r="A1830" s="1">
        <v>45452</v>
      </c>
      <c r="B1830" t="s">
        <v>98</v>
      </c>
      <c r="C1830" t="s">
        <v>66</v>
      </c>
      <c r="D1830" t="s">
        <v>23</v>
      </c>
      <c r="E1830" t="s">
        <v>17</v>
      </c>
      <c r="F1830" t="s">
        <v>61</v>
      </c>
      <c r="G1830" t="s">
        <v>119</v>
      </c>
      <c r="H1830">
        <f t="shared" si="140"/>
        <v>2500</v>
      </c>
      <c r="I1830">
        <v>500</v>
      </c>
      <c r="J1830">
        <v>650</v>
      </c>
      <c r="K1830">
        <v>5</v>
      </c>
      <c r="M1830">
        <v>100</v>
      </c>
      <c r="N1830" t="s">
        <v>38</v>
      </c>
      <c r="O1830">
        <v>3250</v>
      </c>
      <c r="P1830">
        <v>750</v>
      </c>
      <c r="R1830">
        <f t="shared" si="141"/>
        <v>3250</v>
      </c>
      <c r="S1830">
        <f t="shared" si="142"/>
        <v>9</v>
      </c>
      <c r="T1830" t="str">
        <f t="shared" si="143"/>
        <v>Jun</v>
      </c>
      <c r="U1830" t="str">
        <f t="shared" si="144"/>
        <v>2024</v>
      </c>
    </row>
    <row r="1831" spans="1:21" x14ac:dyDescent="0.25">
      <c r="A1831" s="1">
        <v>45452</v>
      </c>
      <c r="B1831" t="s">
        <v>183</v>
      </c>
      <c r="C1831" t="s">
        <v>22</v>
      </c>
      <c r="D1831" t="s">
        <v>16</v>
      </c>
      <c r="E1831" t="s">
        <v>17</v>
      </c>
      <c r="F1831" t="s">
        <v>61</v>
      </c>
      <c r="G1831" t="s">
        <v>62</v>
      </c>
      <c r="H1831">
        <f t="shared" si="140"/>
        <v>5400</v>
      </c>
      <c r="I1831">
        <v>900</v>
      </c>
      <c r="J1831">
        <v>1170</v>
      </c>
      <c r="K1831">
        <v>6</v>
      </c>
      <c r="M1831">
        <v>117</v>
      </c>
      <c r="N1831" t="s">
        <v>38</v>
      </c>
      <c r="O1831">
        <v>7020</v>
      </c>
      <c r="P1831">
        <v>1620</v>
      </c>
      <c r="R1831">
        <f t="shared" si="141"/>
        <v>7020</v>
      </c>
      <c r="S1831">
        <f t="shared" si="142"/>
        <v>9</v>
      </c>
      <c r="T1831" t="str">
        <f t="shared" si="143"/>
        <v>Jun</v>
      </c>
      <c r="U1831" t="str">
        <f t="shared" si="144"/>
        <v>2024</v>
      </c>
    </row>
    <row r="1832" spans="1:21" x14ac:dyDescent="0.25">
      <c r="A1832" s="1">
        <v>45452</v>
      </c>
      <c r="B1832" t="s">
        <v>83</v>
      </c>
      <c r="C1832" t="s">
        <v>27</v>
      </c>
      <c r="D1832" t="s">
        <v>23</v>
      </c>
      <c r="E1832" t="s">
        <v>28</v>
      </c>
      <c r="F1832" t="s">
        <v>61</v>
      </c>
      <c r="G1832" t="s">
        <v>103</v>
      </c>
      <c r="H1832">
        <f t="shared" si="140"/>
        <v>400</v>
      </c>
      <c r="I1832">
        <v>100</v>
      </c>
      <c r="J1832">
        <v>130</v>
      </c>
      <c r="K1832">
        <v>4</v>
      </c>
      <c r="M1832">
        <v>75</v>
      </c>
      <c r="N1832" t="s">
        <v>38</v>
      </c>
      <c r="O1832">
        <v>500</v>
      </c>
      <c r="P1832">
        <v>100</v>
      </c>
      <c r="R1832">
        <f t="shared" si="141"/>
        <v>520</v>
      </c>
      <c r="S1832">
        <f t="shared" si="142"/>
        <v>9</v>
      </c>
      <c r="T1832" t="str">
        <f t="shared" si="143"/>
        <v>Jun</v>
      </c>
      <c r="U1832" t="str">
        <f t="shared" si="144"/>
        <v>2024</v>
      </c>
    </row>
    <row r="1833" spans="1:21" x14ac:dyDescent="0.25">
      <c r="A1833" s="1">
        <v>45452</v>
      </c>
      <c r="B1833" t="s">
        <v>146</v>
      </c>
      <c r="C1833" t="s">
        <v>27</v>
      </c>
      <c r="D1833" t="s">
        <v>16</v>
      </c>
      <c r="E1833" t="s">
        <v>28</v>
      </c>
      <c r="F1833" t="s">
        <v>80</v>
      </c>
      <c r="G1833" t="s">
        <v>143</v>
      </c>
      <c r="H1833">
        <f t="shared" si="140"/>
        <v>9</v>
      </c>
      <c r="I1833">
        <v>3</v>
      </c>
      <c r="J1833">
        <v>4</v>
      </c>
      <c r="K1833">
        <v>3</v>
      </c>
      <c r="M1833">
        <v>1.08</v>
      </c>
      <c r="N1833" t="s">
        <v>38</v>
      </c>
      <c r="O1833">
        <v>10.8</v>
      </c>
      <c r="P1833">
        <v>1.8</v>
      </c>
      <c r="R1833">
        <f t="shared" si="141"/>
        <v>12</v>
      </c>
      <c r="S1833">
        <f t="shared" si="142"/>
        <v>9</v>
      </c>
      <c r="T1833" t="str">
        <f t="shared" si="143"/>
        <v>Jun</v>
      </c>
      <c r="U1833" t="str">
        <f t="shared" si="144"/>
        <v>2024</v>
      </c>
    </row>
    <row r="1834" spans="1:21" x14ac:dyDescent="0.25">
      <c r="A1834" s="1">
        <v>45452</v>
      </c>
      <c r="B1834" t="s">
        <v>65</v>
      </c>
      <c r="C1834" t="s">
        <v>66</v>
      </c>
      <c r="D1834" t="s">
        <v>16</v>
      </c>
      <c r="E1834" t="s">
        <v>28</v>
      </c>
      <c r="F1834" t="s">
        <v>18</v>
      </c>
      <c r="G1834" t="s">
        <v>100</v>
      </c>
      <c r="H1834">
        <f t="shared" si="140"/>
        <v>160</v>
      </c>
      <c r="I1834">
        <v>40</v>
      </c>
      <c r="J1834">
        <v>52</v>
      </c>
      <c r="K1834">
        <v>4</v>
      </c>
      <c r="M1834">
        <v>10.4</v>
      </c>
      <c r="N1834" t="s">
        <v>25</v>
      </c>
      <c r="O1834">
        <v>208</v>
      </c>
      <c r="P1834">
        <v>48</v>
      </c>
      <c r="R1834">
        <f t="shared" si="141"/>
        <v>208</v>
      </c>
      <c r="S1834">
        <f t="shared" si="142"/>
        <v>9</v>
      </c>
      <c r="T1834" t="str">
        <f t="shared" si="143"/>
        <v>Jun</v>
      </c>
      <c r="U1834" t="str">
        <f t="shared" si="144"/>
        <v>2024</v>
      </c>
    </row>
    <row r="1835" spans="1:21" x14ac:dyDescent="0.25">
      <c r="A1835" s="1">
        <v>45452</v>
      </c>
      <c r="B1835" t="s">
        <v>159</v>
      </c>
      <c r="C1835" t="s">
        <v>27</v>
      </c>
      <c r="D1835" t="s">
        <v>16</v>
      </c>
      <c r="E1835" t="s">
        <v>28</v>
      </c>
      <c r="F1835" t="s">
        <v>45</v>
      </c>
      <c r="G1835" t="s">
        <v>92</v>
      </c>
      <c r="H1835">
        <f t="shared" si="140"/>
        <v>500</v>
      </c>
      <c r="I1835">
        <v>250</v>
      </c>
      <c r="J1835">
        <v>325</v>
      </c>
      <c r="K1835">
        <v>2</v>
      </c>
      <c r="M1835">
        <v>32.5</v>
      </c>
      <c r="N1835" t="s">
        <v>25</v>
      </c>
      <c r="O1835">
        <v>650</v>
      </c>
      <c r="P1835">
        <v>150</v>
      </c>
      <c r="R1835">
        <f t="shared" si="141"/>
        <v>650</v>
      </c>
      <c r="S1835">
        <f t="shared" si="142"/>
        <v>9</v>
      </c>
      <c r="T1835" t="str">
        <f t="shared" si="143"/>
        <v>Jun</v>
      </c>
      <c r="U1835" t="str">
        <f t="shared" si="144"/>
        <v>2024</v>
      </c>
    </row>
    <row r="1836" spans="1:21" x14ac:dyDescent="0.25">
      <c r="A1836" s="1">
        <v>45452</v>
      </c>
      <c r="B1836" t="s">
        <v>197</v>
      </c>
      <c r="C1836" t="s">
        <v>115</v>
      </c>
      <c r="D1836" t="s">
        <v>16</v>
      </c>
      <c r="E1836" t="s">
        <v>28</v>
      </c>
      <c r="F1836" t="s">
        <v>29</v>
      </c>
      <c r="G1836" t="s">
        <v>138</v>
      </c>
      <c r="H1836">
        <f t="shared" si="140"/>
        <v>200</v>
      </c>
      <c r="I1836">
        <v>50</v>
      </c>
      <c r="J1836">
        <v>65</v>
      </c>
      <c r="K1836">
        <v>4</v>
      </c>
      <c r="M1836">
        <v>18.2</v>
      </c>
      <c r="N1836" t="s">
        <v>20</v>
      </c>
      <c r="O1836">
        <v>260</v>
      </c>
      <c r="P1836">
        <v>60</v>
      </c>
      <c r="R1836">
        <f t="shared" si="141"/>
        <v>260</v>
      </c>
      <c r="S1836">
        <f t="shared" si="142"/>
        <v>9</v>
      </c>
      <c r="T1836" t="str">
        <f t="shared" si="143"/>
        <v>Jun</v>
      </c>
      <c r="U1836" t="str">
        <f t="shared" si="144"/>
        <v>2024</v>
      </c>
    </row>
    <row r="1837" spans="1:21" x14ac:dyDescent="0.25">
      <c r="A1837" s="1">
        <v>45452</v>
      </c>
      <c r="B1837" t="s">
        <v>222</v>
      </c>
      <c r="C1837" t="s">
        <v>15</v>
      </c>
      <c r="D1837" t="s">
        <v>23</v>
      </c>
      <c r="E1837" t="s">
        <v>17</v>
      </c>
      <c r="F1837" t="s">
        <v>18</v>
      </c>
      <c r="G1837" t="s">
        <v>130</v>
      </c>
      <c r="H1837">
        <f t="shared" si="140"/>
        <v>135</v>
      </c>
      <c r="I1837">
        <v>45</v>
      </c>
      <c r="J1837">
        <v>59</v>
      </c>
      <c r="K1837">
        <v>3</v>
      </c>
      <c r="M1837">
        <v>21.06</v>
      </c>
      <c r="N1837" t="s">
        <v>20</v>
      </c>
      <c r="O1837">
        <v>175.5</v>
      </c>
      <c r="P1837">
        <v>40.5</v>
      </c>
      <c r="R1837">
        <f t="shared" si="141"/>
        <v>177</v>
      </c>
      <c r="S1837">
        <f t="shared" si="142"/>
        <v>9</v>
      </c>
      <c r="T1837" t="str">
        <f t="shared" si="143"/>
        <v>Jun</v>
      </c>
      <c r="U1837" t="str">
        <f t="shared" si="144"/>
        <v>2024</v>
      </c>
    </row>
    <row r="1838" spans="1:21" x14ac:dyDescent="0.25">
      <c r="A1838" s="1">
        <v>45452</v>
      </c>
      <c r="B1838" t="s">
        <v>146</v>
      </c>
      <c r="C1838" t="s">
        <v>27</v>
      </c>
      <c r="D1838" t="s">
        <v>16</v>
      </c>
      <c r="E1838" t="s">
        <v>28</v>
      </c>
      <c r="F1838" t="s">
        <v>45</v>
      </c>
      <c r="G1838" t="s">
        <v>78</v>
      </c>
      <c r="H1838">
        <f t="shared" si="140"/>
        <v>90000</v>
      </c>
      <c r="I1838">
        <v>18000</v>
      </c>
      <c r="J1838">
        <v>23400</v>
      </c>
      <c r="K1838">
        <v>5</v>
      </c>
      <c r="M1838">
        <v>3510</v>
      </c>
      <c r="N1838" t="s">
        <v>25</v>
      </c>
      <c r="O1838">
        <v>117000</v>
      </c>
      <c r="P1838">
        <v>27000</v>
      </c>
      <c r="R1838">
        <f t="shared" si="141"/>
        <v>117000</v>
      </c>
      <c r="S1838">
        <f t="shared" si="142"/>
        <v>9</v>
      </c>
      <c r="T1838" t="str">
        <f t="shared" si="143"/>
        <v>Jun</v>
      </c>
      <c r="U1838" t="str">
        <f t="shared" si="144"/>
        <v>2024</v>
      </c>
    </row>
    <row r="1839" spans="1:21" x14ac:dyDescent="0.25">
      <c r="A1839" s="1">
        <v>45452</v>
      </c>
      <c r="B1839" t="s">
        <v>122</v>
      </c>
      <c r="C1839" t="s">
        <v>27</v>
      </c>
      <c r="D1839" t="s">
        <v>23</v>
      </c>
      <c r="E1839" t="s">
        <v>17</v>
      </c>
      <c r="F1839" t="s">
        <v>18</v>
      </c>
      <c r="G1839" t="s">
        <v>116</v>
      </c>
      <c r="H1839">
        <f t="shared" si="140"/>
        <v>360</v>
      </c>
      <c r="I1839">
        <v>60</v>
      </c>
      <c r="J1839">
        <v>78</v>
      </c>
      <c r="K1839">
        <v>6</v>
      </c>
      <c r="M1839">
        <v>46.8</v>
      </c>
      <c r="N1839" t="s">
        <v>25</v>
      </c>
      <c r="O1839">
        <v>468</v>
      </c>
      <c r="P1839">
        <v>108</v>
      </c>
      <c r="R1839">
        <f t="shared" si="141"/>
        <v>468</v>
      </c>
      <c r="S1839">
        <f t="shared" si="142"/>
        <v>9</v>
      </c>
      <c r="T1839" t="str">
        <f t="shared" si="143"/>
        <v>Jun</v>
      </c>
      <c r="U1839" t="str">
        <f t="shared" si="144"/>
        <v>2024</v>
      </c>
    </row>
    <row r="1840" spans="1:21" x14ac:dyDescent="0.25">
      <c r="A1840" s="1">
        <v>45452</v>
      </c>
      <c r="B1840" t="s">
        <v>152</v>
      </c>
      <c r="C1840" t="s">
        <v>66</v>
      </c>
      <c r="D1840" t="s">
        <v>16</v>
      </c>
      <c r="E1840" t="s">
        <v>28</v>
      </c>
      <c r="F1840" t="s">
        <v>45</v>
      </c>
      <c r="G1840" t="s">
        <v>92</v>
      </c>
      <c r="H1840">
        <f t="shared" si="140"/>
        <v>500</v>
      </c>
      <c r="I1840">
        <v>250</v>
      </c>
      <c r="J1840">
        <v>325</v>
      </c>
      <c r="K1840">
        <v>2</v>
      </c>
      <c r="M1840">
        <v>45.5</v>
      </c>
      <c r="N1840" t="s">
        <v>20</v>
      </c>
      <c r="O1840">
        <v>650</v>
      </c>
      <c r="P1840">
        <v>150</v>
      </c>
      <c r="R1840">
        <f t="shared" si="141"/>
        <v>650</v>
      </c>
      <c r="S1840">
        <f t="shared" si="142"/>
        <v>9</v>
      </c>
      <c r="T1840" t="str">
        <f t="shared" si="143"/>
        <v>Jun</v>
      </c>
      <c r="U1840" t="str">
        <f t="shared" si="144"/>
        <v>2024</v>
      </c>
    </row>
    <row r="1841" spans="1:21" x14ac:dyDescent="0.25">
      <c r="A1841" s="1">
        <v>45452</v>
      </c>
      <c r="B1841" t="s">
        <v>153</v>
      </c>
      <c r="C1841" t="s">
        <v>27</v>
      </c>
      <c r="D1841" t="s">
        <v>16</v>
      </c>
      <c r="E1841" t="s">
        <v>17</v>
      </c>
      <c r="F1841" t="s">
        <v>18</v>
      </c>
      <c r="G1841" t="s">
        <v>116</v>
      </c>
      <c r="H1841">
        <f t="shared" si="140"/>
        <v>600</v>
      </c>
      <c r="I1841">
        <v>60</v>
      </c>
      <c r="J1841">
        <v>78</v>
      </c>
      <c r="K1841">
        <v>10</v>
      </c>
      <c r="M1841">
        <v>39</v>
      </c>
      <c r="N1841" t="s">
        <v>25</v>
      </c>
      <c r="O1841">
        <v>780</v>
      </c>
      <c r="P1841">
        <v>180</v>
      </c>
      <c r="R1841">
        <f t="shared" si="141"/>
        <v>780</v>
      </c>
      <c r="S1841">
        <f t="shared" si="142"/>
        <v>9</v>
      </c>
      <c r="T1841" t="str">
        <f t="shared" si="143"/>
        <v>Jun</v>
      </c>
      <c r="U1841" t="str">
        <f t="shared" si="144"/>
        <v>2024</v>
      </c>
    </row>
    <row r="1842" spans="1:21" x14ac:dyDescent="0.25">
      <c r="A1842" s="1">
        <v>45452</v>
      </c>
      <c r="B1842" t="s">
        <v>21</v>
      </c>
      <c r="C1842" t="s">
        <v>22</v>
      </c>
      <c r="D1842" t="s">
        <v>23</v>
      </c>
      <c r="E1842" t="s">
        <v>28</v>
      </c>
      <c r="F1842" t="s">
        <v>45</v>
      </c>
      <c r="G1842" t="s">
        <v>92</v>
      </c>
      <c r="H1842">
        <f t="shared" si="140"/>
        <v>1250</v>
      </c>
      <c r="I1842">
        <v>250</v>
      </c>
      <c r="J1842">
        <v>325</v>
      </c>
      <c r="K1842">
        <v>5</v>
      </c>
      <c r="M1842">
        <v>100</v>
      </c>
      <c r="N1842" t="s">
        <v>38</v>
      </c>
      <c r="O1842">
        <v>1625</v>
      </c>
      <c r="P1842">
        <v>375</v>
      </c>
      <c r="R1842">
        <f t="shared" si="141"/>
        <v>1625</v>
      </c>
      <c r="S1842">
        <f t="shared" si="142"/>
        <v>9</v>
      </c>
      <c r="T1842" t="str">
        <f t="shared" si="143"/>
        <v>Jun</v>
      </c>
      <c r="U1842" t="str">
        <f t="shared" si="144"/>
        <v>2024</v>
      </c>
    </row>
    <row r="1843" spans="1:21" x14ac:dyDescent="0.25">
      <c r="A1843" s="1">
        <v>45452</v>
      </c>
      <c r="B1843" t="s">
        <v>142</v>
      </c>
      <c r="C1843" t="s">
        <v>115</v>
      </c>
      <c r="D1843" t="s">
        <v>16</v>
      </c>
      <c r="E1843" t="s">
        <v>17</v>
      </c>
      <c r="F1843" t="s">
        <v>29</v>
      </c>
      <c r="G1843" t="s">
        <v>178</v>
      </c>
      <c r="H1843">
        <f t="shared" si="140"/>
        <v>1200</v>
      </c>
      <c r="I1843">
        <v>200</v>
      </c>
      <c r="J1843">
        <v>260</v>
      </c>
      <c r="K1843">
        <v>6</v>
      </c>
      <c r="M1843">
        <v>100</v>
      </c>
      <c r="N1843" t="s">
        <v>38</v>
      </c>
      <c r="O1843">
        <v>1500</v>
      </c>
      <c r="P1843">
        <v>300</v>
      </c>
      <c r="R1843">
        <f t="shared" si="141"/>
        <v>1560</v>
      </c>
      <c r="S1843">
        <f t="shared" si="142"/>
        <v>9</v>
      </c>
      <c r="T1843" t="str">
        <f t="shared" si="143"/>
        <v>Jun</v>
      </c>
      <c r="U1843" t="str">
        <f t="shared" si="144"/>
        <v>2024</v>
      </c>
    </row>
    <row r="1844" spans="1:21" x14ac:dyDescent="0.25">
      <c r="A1844" s="1">
        <v>45482</v>
      </c>
      <c r="B1844" t="s">
        <v>157</v>
      </c>
      <c r="C1844" t="s">
        <v>15</v>
      </c>
      <c r="D1844" t="s">
        <v>16</v>
      </c>
      <c r="E1844" t="s">
        <v>17</v>
      </c>
      <c r="F1844" t="s">
        <v>18</v>
      </c>
      <c r="G1844" t="s">
        <v>24</v>
      </c>
      <c r="H1844">
        <f t="shared" si="140"/>
        <v>400</v>
      </c>
      <c r="I1844">
        <v>80</v>
      </c>
      <c r="J1844">
        <v>104</v>
      </c>
      <c r="K1844">
        <v>5</v>
      </c>
      <c r="M1844">
        <v>26</v>
      </c>
      <c r="N1844" t="s">
        <v>25</v>
      </c>
      <c r="O1844">
        <v>520</v>
      </c>
      <c r="P1844">
        <v>120</v>
      </c>
      <c r="R1844">
        <f t="shared" si="141"/>
        <v>520</v>
      </c>
      <c r="S1844">
        <f t="shared" si="142"/>
        <v>9</v>
      </c>
      <c r="T1844" t="str">
        <f t="shared" si="143"/>
        <v>Jul</v>
      </c>
      <c r="U1844" t="str">
        <f t="shared" si="144"/>
        <v>2024</v>
      </c>
    </row>
    <row r="1845" spans="1:21" x14ac:dyDescent="0.25">
      <c r="A1845" s="1">
        <v>45482</v>
      </c>
      <c r="B1845" t="s">
        <v>181</v>
      </c>
      <c r="C1845" t="s">
        <v>53</v>
      </c>
      <c r="D1845" t="s">
        <v>16</v>
      </c>
      <c r="E1845" t="s">
        <v>17</v>
      </c>
      <c r="F1845" t="s">
        <v>45</v>
      </c>
      <c r="G1845" t="s">
        <v>67</v>
      </c>
      <c r="H1845">
        <f t="shared" si="140"/>
        <v>35000</v>
      </c>
      <c r="I1845">
        <v>3500</v>
      </c>
      <c r="J1845">
        <v>4550</v>
      </c>
      <c r="K1845">
        <v>10</v>
      </c>
      <c r="M1845">
        <v>455</v>
      </c>
      <c r="N1845" t="s">
        <v>25</v>
      </c>
      <c r="O1845">
        <v>45500</v>
      </c>
      <c r="P1845">
        <v>10500</v>
      </c>
      <c r="R1845">
        <f t="shared" si="141"/>
        <v>45500</v>
      </c>
      <c r="S1845">
        <f t="shared" si="142"/>
        <v>9</v>
      </c>
      <c r="T1845" t="str">
        <f t="shared" si="143"/>
        <v>Jul</v>
      </c>
      <c r="U1845" t="str">
        <f t="shared" si="144"/>
        <v>2024</v>
      </c>
    </row>
    <row r="1846" spans="1:21" x14ac:dyDescent="0.25">
      <c r="A1846" s="1">
        <v>45482</v>
      </c>
      <c r="B1846" t="s">
        <v>21</v>
      </c>
      <c r="C1846" t="s">
        <v>22</v>
      </c>
      <c r="D1846" t="s">
        <v>23</v>
      </c>
      <c r="E1846" t="s">
        <v>17</v>
      </c>
      <c r="F1846" t="s">
        <v>61</v>
      </c>
      <c r="G1846" t="s">
        <v>128</v>
      </c>
      <c r="H1846">
        <f t="shared" si="140"/>
        <v>600</v>
      </c>
      <c r="I1846">
        <v>300</v>
      </c>
      <c r="J1846">
        <v>390</v>
      </c>
      <c r="K1846">
        <v>2</v>
      </c>
      <c r="M1846">
        <v>93.6</v>
      </c>
      <c r="N1846" t="s">
        <v>20</v>
      </c>
      <c r="O1846">
        <v>780</v>
      </c>
      <c r="P1846">
        <v>180</v>
      </c>
      <c r="R1846">
        <f t="shared" si="141"/>
        <v>780</v>
      </c>
      <c r="S1846">
        <f t="shared" si="142"/>
        <v>9</v>
      </c>
      <c r="T1846" t="str">
        <f t="shared" si="143"/>
        <v>Jul</v>
      </c>
      <c r="U1846" t="str">
        <f t="shared" si="144"/>
        <v>2024</v>
      </c>
    </row>
    <row r="1847" spans="1:21" x14ac:dyDescent="0.25">
      <c r="A1847" s="1">
        <v>45482</v>
      </c>
      <c r="B1847" t="s">
        <v>111</v>
      </c>
      <c r="C1847" t="s">
        <v>27</v>
      </c>
      <c r="D1847" t="s">
        <v>16</v>
      </c>
      <c r="E1847" t="s">
        <v>17</v>
      </c>
      <c r="F1847" t="s">
        <v>61</v>
      </c>
      <c r="G1847" t="s">
        <v>103</v>
      </c>
      <c r="H1847">
        <f t="shared" si="140"/>
        <v>600</v>
      </c>
      <c r="I1847">
        <v>100</v>
      </c>
      <c r="J1847">
        <v>130</v>
      </c>
      <c r="K1847">
        <v>6</v>
      </c>
      <c r="M1847">
        <v>39</v>
      </c>
      <c r="N1847" t="s">
        <v>25</v>
      </c>
      <c r="O1847">
        <v>780</v>
      </c>
      <c r="P1847">
        <v>180</v>
      </c>
      <c r="R1847">
        <f t="shared" si="141"/>
        <v>780</v>
      </c>
      <c r="S1847">
        <f t="shared" si="142"/>
        <v>9</v>
      </c>
      <c r="T1847" t="str">
        <f t="shared" si="143"/>
        <v>Jul</v>
      </c>
      <c r="U1847" t="str">
        <f t="shared" si="144"/>
        <v>2024</v>
      </c>
    </row>
    <row r="1848" spans="1:21" x14ac:dyDescent="0.25">
      <c r="A1848" s="1">
        <v>45482</v>
      </c>
      <c r="B1848" t="s">
        <v>35</v>
      </c>
      <c r="C1848" t="s">
        <v>15</v>
      </c>
      <c r="D1848" t="s">
        <v>16</v>
      </c>
      <c r="E1848" t="s">
        <v>28</v>
      </c>
      <c r="F1848" t="s">
        <v>18</v>
      </c>
      <c r="G1848" t="s">
        <v>64</v>
      </c>
      <c r="H1848">
        <f t="shared" si="140"/>
        <v>840</v>
      </c>
      <c r="I1848">
        <v>140</v>
      </c>
      <c r="J1848">
        <v>182</v>
      </c>
      <c r="K1848">
        <v>6</v>
      </c>
      <c r="M1848">
        <v>76.44</v>
      </c>
      <c r="N1848" t="s">
        <v>20</v>
      </c>
      <c r="O1848">
        <v>1092</v>
      </c>
      <c r="P1848">
        <v>252</v>
      </c>
      <c r="R1848">
        <f t="shared" si="141"/>
        <v>1092</v>
      </c>
      <c r="S1848">
        <f t="shared" si="142"/>
        <v>9</v>
      </c>
      <c r="T1848" t="str">
        <f t="shared" si="143"/>
        <v>Jul</v>
      </c>
      <c r="U1848" t="str">
        <f t="shared" si="144"/>
        <v>2024</v>
      </c>
    </row>
    <row r="1849" spans="1:21" x14ac:dyDescent="0.25">
      <c r="A1849" s="1">
        <v>45482</v>
      </c>
      <c r="B1849" t="s">
        <v>129</v>
      </c>
      <c r="C1849" t="s">
        <v>27</v>
      </c>
      <c r="D1849" t="s">
        <v>23</v>
      </c>
      <c r="E1849" t="s">
        <v>17</v>
      </c>
      <c r="F1849" t="s">
        <v>45</v>
      </c>
      <c r="G1849" t="s">
        <v>54</v>
      </c>
      <c r="H1849">
        <f t="shared" si="140"/>
        <v>4000</v>
      </c>
      <c r="I1849">
        <v>800</v>
      </c>
      <c r="J1849">
        <v>1040</v>
      </c>
      <c r="K1849">
        <v>5</v>
      </c>
      <c r="M1849">
        <v>104</v>
      </c>
      <c r="N1849" t="s">
        <v>25</v>
      </c>
      <c r="O1849">
        <v>5200</v>
      </c>
      <c r="P1849">
        <v>1200</v>
      </c>
      <c r="R1849">
        <f t="shared" si="141"/>
        <v>5200</v>
      </c>
      <c r="S1849">
        <f t="shared" si="142"/>
        <v>9</v>
      </c>
      <c r="T1849" t="str">
        <f t="shared" si="143"/>
        <v>Jul</v>
      </c>
      <c r="U1849" t="str">
        <f t="shared" si="144"/>
        <v>2024</v>
      </c>
    </row>
    <row r="1850" spans="1:21" x14ac:dyDescent="0.25">
      <c r="A1850" s="1">
        <v>45482</v>
      </c>
      <c r="B1850" t="s">
        <v>142</v>
      </c>
      <c r="C1850" t="s">
        <v>115</v>
      </c>
      <c r="D1850" t="s">
        <v>16</v>
      </c>
      <c r="E1850" t="s">
        <v>28</v>
      </c>
      <c r="F1850" t="s">
        <v>18</v>
      </c>
      <c r="G1850" t="s">
        <v>43</v>
      </c>
      <c r="H1850">
        <f t="shared" si="140"/>
        <v>100</v>
      </c>
      <c r="I1850">
        <v>20</v>
      </c>
      <c r="J1850">
        <v>26</v>
      </c>
      <c r="K1850">
        <v>5</v>
      </c>
      <c r="M1850">
        <v>13</v>
      </c>
      <c r="N1850" t="s">
        <v>38</v>
      </c>
      <c r="O1850">
        <v>130</v>
      </c>
      <c r="P1850">
        <v>30</v>
      </c>
      <c r="R1850">
        <f t="shared" si="141"/>
        <v>130</v>
      </c>
      <c r="S1850">
        <f t="shared" si="142"/>
        <v>9</v>
      </c>
      <c r="T1850" t="str">
        <f t="shared" si="143"/>
        <v>Jul</v>
      </c>
      <c r="U1850" t="str">
        <f t="shared" si="144"/>
        <v>2024</v>
      </c>
    </row>
    <row r="1851" spans="1:21" x14ac:dyDescent="0.25">
      <c r="A1851" s="1">
        <v>45482</v>
      </c>
      <c r="B1851" t="s">
        <v>129</v>
      </c>
      <c r="C1851" t="s">
        <v>27</v>
      </c>
      <c r="D1851" t="s">
        <v>16</v>
      </c>
      <c r="E1851" t="s">
        <v>28</v>
      </c>
      <c r="F1851" t="s">
        <v>18</v>
      </c>
      <c r="G1851" t="s">
        <v>24</v>
      </c>
      <c r="H1851">
        <f t="shared" si="140"/>
        <v>720</v>
      </c>
      <c r="I1851">
        <v>80</v>
      </c>
      <c r="J1851">
        <v>104</v>
      </c>
      <c r="K1851">
        <v>9</v>
      </c>
      <c r="M1851">
        <v>45</v>
      </c>
      <c r="N1851" t="s">
        <v>25</v>
      </c>
      <c r="O1851">
        <v>900</v>
      </c>
      <c r="P1851">
        <v>180</v>
      </c>
      <c r="R1851">
        <f t="shared" si="141"/>
        <v>936</v>
      </c>
      <c r="S1851">
        <f t="shared" si="142"/>
        <v>9</v>
      </c>
      <c r="T1851" t="str">
        <f t="shared" si="143"/>
        <v>Jul</v>
      </c>
      <c r="U1851" t="str">
        <f t="shared" si="144"/>
        <v>2024</v>
      </c>
    </row>
    <row r="1852" spans="1:21" x14ac:dyDescent="0.25">
      <c r="A1852" s="1">
        <v>45482</v>
      </c>
      <c r="B1852" t="s">
        <v>74</v>
      </c>
      <c r="C1852" t="s">
        <v>27</v>
      </c>
      <c r="D1852" t="s">
        <v>16</v>
      </c>
      <c r="E1852" t="s">
        <v>28</v>
      </c>
      <c r="F1852" t="s">
        <v>18</v>
      </c>
      <c r="G1852" t="s">
        <v>113</v>
      </c>
      <c r="H1852">
        <f t="shared" si="140"/>
        <v>60</v>
      </c>
      <c r="I1852">
        <v>20</v>
      </c>
      <c r="J1852">
        <v>26</v>
      </c>
      <c r="K1852">
        <v>3</v>
      </c>
      <c r="M1852">
        <v>3.75</v>
      </c>
      <c r="N1852" t="s">
        <v>25</v>
      </c>
      <c r="O1852">
        <v>75</v>
      </c>
      <c r="P1852">
        <v>15</v>
      </c>
      <c r="R1852">
        <f t="shared" si="141"/>
        <v>78</v>
      </c>
      <c r="S1852">
        <f t="shared" si="142"/>
        <v>9</v>
      </c>
      <c r="T1852" t="str">
        <f t="shared" si="143"/>
        <v>Jul</v>
      </c>
      <c r="U1852" t="str">
        <f t="shared" si="144"/>
        <v>2024</v>
      </c>
    </row>
    <row r="1853" spans="1:21" x14ac:dyDescent="0.25">
      <c r="A1853" s="1">
        <v>45482</v>
      </c>
      <c r="B1853" t="s">
        <v>206</v>
      </c>
      <c r="C1853" t="s">
        <v>22</v>
      </c>
      <c r="D1853" t="s">
        <v>16</v>
      </c>
      <c r="E1853" t="s">
        <v>28</v>
      </c>
      <c r="F1853" t="s">
        <v>18</v>
      </c>
      <c r="G1853" t="s">
        <v>34</v>
      </c>
      <c r="H1853">
        <f t="shared" si="140"/>
        <v>160</v>
      </c>
      <c r="I1853">
        <v>40</v>
      </c>
      <c r="J1853">
        <v>52</v>
      </c>
      <c r="K1853">
        <v>4</v>
      </c>
      <c r="M1853">
        <v>14</v>
      </c>
      <c r="N1853" t="s">
        <v>20</v>
      </c>
      <c r="O1853">
        <v>200</v>
      </c>
      <c r="P1853">
        <v>40</v>
      </c>
      <c r="R1853">
        <f t="shared" si="141"/>
        <v>208</v>
      </c>
      <c r="S1853">
        <f t="shared" si="142"/>
        <v>9</v>
      </c>
      <c r="T1853" t="str">
        <f t="shared" si="143"/>
        <v>Jul</v>
      </c>
      <c r="U1853" t="str">
        <f t="shared" si="144"/>
        <v>2024</v>
      </c>
    </row>
    <row r="1854" spans="1:21" x14ac:dyDescent="0.25">
      <c r="A1854" s="1">
        <v>45482</v>
      </c>
      <c r="B1854" t="s">
        <v>47</v>
      </c>
      <c r="C1854" t="s">
        <v>27</v>
      </c>
      <c r="D1854" t="s">
        <v>23</v>
      </c>
      <c r="E1854" t="s">
        <v>17</v>
      </c>
      <c r="F1854" t="s">
        <v>18</v>
      </c>
      <c r="G1854" t="s">
        <v>24</v>
      </c>
      <c r="H1854">
        <f t="shared" si="140"/>
        <v>400</v>
      </c>
      <c r="I1854">
        <v>80</v>
      </c>
      <c r="J1854">
        <v>104</v>
      </c>
      <c r="K1854">
        <v>5</v>
      </c>
      <c r="M1854">
        <v>78</v>
      </c>
      <c r="N1854" t="s">
        <v>38</v>
      </c>
      <c r="O1854">
        <v>520</v>
      </c>
      <c r="P1854">
        <v>120</v>
      </c>
      <c r="R1854">
        <f t="shared" si="141"/>
        <v>520</v>
      </c>
      <c r="S1854">
        <f t="shared" si="142"/>
        <v>9</v>
      </c>
      <c r="T1854" t="str">
        <f t="shared" si="143"/>
        <v>Jul</v>
      </c>
      <c r="U1854" t="str">
        <f t="shared" si="144"/>
        <v>2024</v>
      </c>
    </row>
    <row r="1855" spans="1:21" x14ac:dyDescent="0.25">
      <c r="A1855" s="1">
        <v>45482</v>
      </c>
      <c r="B1855" t="s">
        <v>123</v>
      </c>
      <c r="C1855" t="s">
        <v>15</v>
      </c>
      <c r="D1855" t="s">
        <v>16</v>
      </c>
      <c r="E1855" t="s">
        <v>28</v>
      </c>
      <c r="F1855" t="s">
        <v>18</v>
      </c>
      <c r="G1855" t="s">
        <v>151</v>
      </c>
      <c r="H1855">
        <f t="shared" si="140"/>
        <v>7</v>
      </c>
      <c r="I1855">
        <v>7</v>
      </c>
      <c r="J1855">
        <v>9</v>
      </c>
      <c r="K1855">
        <v>1</v>
      </c>
      <c r="M1855">
        <v>0.91</v>
      </c>
      <c r="N1855" t="s">
        <v>38</v>
      </c>
      <c r="O1855">
        <v>9.1</v>
      </c>
      <c r="P1855">
        <v>2.1</v>
      </c>
      <c r="R1855">
        <f t="shared" si="141"/>
        <v>9</v>
      </c>
      <c r="S1855">
        <f t="shared" si="142"/>
        <v>9</v>
      </c>
      <c r="T1855" t="str">
        <f t="shared" si="143"/>
        <v>Jul</v>
      </c>
      <c r="U1855" t="str">
        <f t="shared" si="144"/>
        <v>2024</v>
      </c>
    </row>
    <row r="1856" spans="1:21" x14ac:dyDescent="0.25">
      <c r="A1856" s="1">
        <v>45482</v>
      </c>
      <c r="B1856" t="s">
        <v>95</v>
      </c>
      <c r="C1856" t="s">
        <v>66</v>
      </c>
      <c r="D1856" t="s">
        <v>16</v>
      </c>
      <c r="E1856" t="s">
        <v>17</v>
      </c>
      <c r="F1856" t="s">
        <v>61</v>
      </c>
      <c r="G1856" t="s">
        <v>164</v>
      </c>
      <c r="H1856">
        <f t="shared" si="140"/>
        <v>14000</v>
      </c>
      <c r="I1856">
        <v>2000</v>
      </c>
      <c r="J1856">
        <v>2600</v>
      </c>
      <c r="K1856">
        <v>7</v>
      </c>
      <c r="M1856">
        <v>260</v>
      </c>
      <c r="N1856" t="s">
        <v>20</v>
      </c>
      <c r="O1856">
        <v>16100</v>
      </c>
      <c r="P1856">
        <v>2100</v>
      </c>
      <c r="R1856">
        <f t="shared" si="141"/>
        <v>18200</v>
      </c>
      <c r="S1856">
        <f t="shared" si="142"/>
        <v>9</v>
      </c>
      <c r="T1856" t="str">
        <f t="shared" si="143"/>
        <v>Jul</v>
      </c>
      <c r="U1856" t="str">
        <f t="shared" si="144"/>
        <v>2024</v>
      </c>
    </row>
    <row r="1857" spans="1:21" x14ac:dyDescent="0.25">
      <c r="A1857" s="1">
        <v>45482</v>
      </c>
      <c r="B1857" t="s">
        <v>189</v>
      </c>
      <c r="C1857" t="s">
        <v>27</v>
      </c>
      <c r="D1857" t="s">
        <v>16</v>
      </c>
      <c r="E1857" t="s">
        <v>28</v>
      </c>
      <c r="F1857" t="s">
        <v>61</v>
      </c>
      <c r="G1857" t="s">
        <v>62</v>
      </c>
      <c r="H1857">
        <f t="shared" si="140"/>
        <v>2700</v>
      </c>
      <c r="I1857">
        <v>900</v>
      </c>
      <c r="J1857">
        <v>1170</v>
      </c>
      <c r="K1857">
        <v>3</v>
      </c>
      <c r="M1857">
        <v>117</v>
      </c>
      <c r="N1857" t="s">
        <v>20</v>
      </c>
      <c r="O1857">
        <v>3510</v>
      </c>
      <c r="P1857">
        <v>810</v>
      </c>
      <c r="R1857">
        <f t="shared" si="141"/>
        <v>3510</v>
      </c>
      <c r="S1857">
        <f t="shared" si="142"/>
        <v>9</v>
      </c>
      <c r="T1857" t="str">
        <f t="shared" si="143"/>
        <v>Jul</v>
      </c>
      <c r="U1857" t="str">
        <f t="shared" si="144"/>
        <v>2024</v>
      </c>
    </row>
    <row r="1858" spans="1:21" x14ac:dyDescent="0.25">
      <c r="A1858" s="1">
        <v>45482</v>
      </c>
      <c r="B1858" t="s">
        <v>134</v>
      </c>
      <c r="C1858" t="s">
        <v>66</v>
      </c>
      <c r="D1858" t="s">
        <v>16</v>
      </c>
      <c r="E1858" t="s">
        <v>28</v>
      </c>
      <c r="F1858" t="s">
        <v>29</v>
      </c>
      <c r="G1858" t="s">
        <v>30</v>
      </c>
      <c r="H1858">
        <f t="shared" si="140"/>
        <v>1080</v>
      </c>
      <c r="I1858">
        <v>180</v>
      </c>
      <c r="J1858">
        <v>234</v>
      </c>
      <c r="K1858">
        <v>6</v>
      </c>
      <c r="M1858">
        <v>67.5</v>
      </c>
      <c r="N1858" t="s">
        <v>25</v>
      </c>
      <c r="O1858">
        <v>1350</v>
      </c>
      <c r="P1858">
        <v>270</v>
      </c>
      <c r="R1858">
        <f t="shared" si="141"/>
        <v>1404</v>
      </c>
      <c r="S1858">
        <f t="shared" si="142"/>
        <v>9</v>
      </c>
      <c r="T1858" t="str">
        <f t="shared" si="143"/>
        <v>Jul</v>
      </c>
      <c r="U1858" t="str">
        <f t="shared" si="144"/>
        <v>2024</v>
      </c>
    </row>
    <row r="1859" spans="1:21" x14ac:dyDescent="0.25">
      <c r="A1859" s="1">
        <v>45482</v>
      </c>
      <c r="B1859" t="s">
        <v>86</v>
      </c>
      <c r="C1859" t="s">
        <v>22</v>
      </c>
      <c r="D1859" t="s">
        <v>16</v>
      </c>
      <c r="E1859" t="s">
        <v>17</v>
      </c>
      <c r="F1859" t="s">
        <v>18</v>
      </c>
      <c r="G1859" t="s">
        <v>32</v>
      </c>
      <c r="H1859">
        <f t="shared" ref="H1859:H1922" si="145">I1859*K1859</f>
        <v>400</v>
      </c>
      <c r="I1859">
        <v>100</v>
      </c>
      <c r="J1859">
        <v>130</v>
      </c>
      <c r="K1859">
        <v>4</v>
      </c>
      <c r="M1859">
        <v>36.4</v>
      </c>
      <c r="N1859" t="s">
        <v>20</v>
      </c>
      <c r="O1859">
        <v>520</v>
      </c>
      <c r="P1859">
        <v>120</v>
      </c>
      <c r="R1859">
        <f t="shared" ref="R1859:R1922" si="146">J1859*K1859</f>
        <v>520</v>
      </c>
      <c r="S1859">
        <f t="shared" ref="S1859:S1922" si="147">DAY(A1859)</f>
        <v>9</v>
      </c>
      <c r="T1859" t="str">
        <f t="shared" ref="T1859:T1922" si="148">TEXT(A1859,"mmm")</f>
        <v>Jul</v>
      </c>
      <c r="U1859" t="str">
        <f t="shared" ref="U1859:U1922" si="149">TEXT(A1859,"yyy")</f>
        <v>2024</v>
      </c>
    </row>
    <row r="1860" spans="1:21" x14ac:dyDescent="0.25">
      <c r="A1860" s="1">
        <v>45482</v>
      </c>
      <c r="B1860" t="s">
        <v>105</v>
      </c>
      <c r="C1860" t="s">
        <v>91</v>
      </c>
      <c r="D1860" t="s">
        <v>16</v>
      </c>
      <c r="E1860" t="s">
        <v>17</v>
      </c>
      <c r="F1860" t="s">
        <v>29</v>
      </c>
      <c r="G1860" t="s">
        <v>210</v>
      </c>
      <c r="H1860">
        <f t="shared" si="145"/>
        <v>760</v>
      </c>
      <c r="I1860">
        <v>95</v>
      </c>
      <c r="J1860">
        <v>124</v>
      </c>
      <c r="K1860">
        <v>8</v>
      </c>
      <c r="M1860">
        <v>45.6</v>
      </c>
      <c r="N1860" t="s">
        <v>25</v>
      </c>
      <c r="O1860">
        <v>912</v>
      </c>
      <c r="P1860">
        <v>152</v>
      </c>
      <c r="R1860">
        <f t="shared" si="146"/>
        <v>992</v>
      </c>
      <c r="S1860">
        <f t="shared" si="147"/>
        <v>9</v>
      </c>
      <c r="T1860" t="str">
        <f t="shared" si="148"/>
        <v>Jul</v>
      </c>
      <c r="U1860" t="str">
        <f t="shared" si="149"/>
        <v>2024</v>
      </c>
    </row>
    <row r="1861" spans="1:21" x14ac:dyDescent="0.25">
      <c r="A1861" s="1">
        <v>45482</v>
      </c>
      <c r="B1861" t="s">
        <v>132</v>
      </c>
      <c r="C1861" t="s">
        <v>115</v>
      </c>
      <c r="D1861" t="s">
        <v>16</v>
      </c>
      <c r="E1861" t="s">
        <v>17</v>
      </c>
      <c r="F1861" t="s">
        <v>80</v>
      </c>
      <c r="G1861" t="s">
        <v>143</v>
      </c>
      <c r="H1861">
        <f t="shared" si="145"/>
        <v>12</v>
      </c>
      <c r="I1861">
        <v>3</v>
      </c>
      <c r="J1861">
        <v>4</v>
      </c>
      <c r="K1861">
        <v>4</v>
      </c>
      <c r="M1861">
        <v>0.75</v>
      </c>
      <c r="N1861" t="s">
        <v>25</v>
      </c>
      <c r="O1861">
        <v>15</v>
      </c>
      <c r="P1861">
        <v>3</v>
      </c>
      <c r="R1861">
        <f t="shared" si="146"/>
        <v>16</v>
      </c>
      <c r="S1861">
        <f t="shared" si="147"/>
        <v>9</v>
      </c>
      <c r="T1861" t="str">
        <f t="shared" si="148"/>
        <v>Jul</v>
      </c>
      <c r="U1861" t="str">
        <f t="shared" si="149"/>
        <v>2024</v>
      </c>
    </row>
    <row r="1862" spans="1:21" x14ac:dyDescent="0.25">
      <c r="A1862" s="1">
        <v>45482</v>
      </c>
      <c r="B1862" t="s">
        <v>195</v>
      </c>
      <c r="C1862" t="s">
        <v>115</v>
      </c>
      <c r="D1862" t="s">
        <v>16</v>
      </c>
      <c r="E1862" t="s">
        <v>17</v>
      </c>
      <c r="F1862" t="s">
        <v>18</v>
      </c>
      <c r="G1862" t="s">
        <v>113</v>
      </c>
      <c r="H1862">
        <f t="shared" si="145"/>
        <v>120</v>
      </c>
      <c r="I1862">
        <v>20</v>
      </c>
      <c r="J1862">
        <v>26</v>
      </c>
      <c r="K1862">
        <v>6</v>
      </c>
      <c r="M1862">
        <v>14.4</v>
      </c>
      <c r="N1862" t="s">
        <v>38</v>
      </c>
      <c r="O1862">
        <v>144</v>
      </c>
      <c r="P1862">
        <v>24</v>
      </c>
      <c r="R1862">
        <f t="shared" si="146"/>
        <v>156</v>
      </c>
      <c r="S1862">
        <f t="shared" si="147"/>
        <v>9</v>
      </c>
      <c r="T1862" t="str">
        <f t="shared" si="148"/>
        <v>Jul</v>
      </c>
      <c r="U1862" t="str">
        <f t="shared" si="149"/>
        <v>2024</v>
      </c>
    </row>
    <row r="1863" spans="1:21" x14ac:dyDescent="0.25">
      <c r="A1863" s="1">
        <v>45513</v>
      </c>
      <c r="B1863" t="s">
        <v>189</v>
      </c>
      <c r="C1863" t="s">
        <v>27</v>
      </c>
      <c r="D1863" t="s">
        <v>23</v>
      </c>
      <c r="E1863" t="s">
        <v>17</v>
      </c>
      <c r="F1863" t="s">
        <v>18</v>
      </c>
      <c r="G1863" t="s">
        <v>56</v>
      </c>
      <c r="H1863">
        <f t="shared" si="145"/>
        <v>1650</v>
      </c>
      <c r="I1863">
        <v>550</v>
      </c>
      <c r="J1863">
        <v>715</v>
      </c>
      <c r="K1863">
        <v>3</v>
      </c>
      <c r="M1863">
        <v>100</v>
      </c>
      <c r="N1863" t="s">
        <v>25</v>
      </c>
      <c r="O1863">
        <v>2145</v>
      </c>
      <c r="P1863">
        <v>495</v>
      </c>
      <c r="R1863">
        <f t="shared" si="146"/>
        <v>2145</v>
      </c>
      <c r="S1863">
        <f t="shared" si="147"/>
        <v>9</v>
      </c>
      <c r="T1863" t="str">
        <f t="shared" si="148"/>
        <v>Aug</v>
      </c>
      <c r="U1863" t="str">
        <f t="shared" si="149"/>
        <v>2024</v>
      </c>
    </row>
    <row r="1864" spans="1:21" x14ac:dyDescent="0.25">
      <c r="A1864" s="1">
        <v>45513</v>
      </c>
      <c r="B1864" t="s">
        <v>35</v>
      </c>
      <c r="C1864" t="s">
        <v>15</v>
      </c>
      <c r="D1864" t="s">
        <v>23</v>
      </c>
      <c r="E1864" t="s">
        <v>17</v>
      </c>
      <c r="F1864" t="s">
        <v>29</v>
      </c>
      <c r="G1864" t="s">
        <v>160</v>
      </c>
      <c r="H1864">
        <f t="shared" si="145"/>
        <v>750</v>
      </c>
      <c r="I1864">
        <v>150</v>
      </c>
      <c r="J1864">
        <v>195</v>
      </c>
      <c r="K1864">
        <v>5</v>
      </c>
      <c r="M1864">
        <v>100</v>
      </c>
      <c r="N1864" t="s">
        <v>20</v>
      </c>
      <c r="O1864">
        <v>937.5</v>
      </c>
      <c r="P1864">
        <v>187.5</v>
      </c>
      <c r="R1864">
        <f t="shared" si="146"/>
        <v>975</v>
      </c>
      <c r="S1864">
        <f t="shared" si="147"/>
        <v>9</v>
      </c>
      <c r="T1864" t="str">
        <f t="shared" si="148"/>
        <v>Aug</v>
      </c>
      <c r="U1864" t="str">
        <f t="shared" si="149"/>
        <v>2024</v>
      </c>
    </row>
    <row r="1865" spans="1:21" x14ac:dyDescent="0.25">
      <c r="A1865" s="1">
        <v>45513</v>
      </c>
      <c r="B1865" t="s">
        <v>173</v>
      </c>
      <c r="C1865" t="s">
        <v>115</v>
      </c>
      <c r="D1865" t="s">
        <v>23</v>
      </c>
      <c r="E1865" t="s">
        <v>28</v>
      </c>
      <c r="F1865" t="s">
        <v>18</v>
      </c>
      <c r="G1865" t="s">
        <v>34</v>
      </c>
      <c r="H1865">
        <f t="shared" si="145"/>
        <v>320</v>
      </c>
      <c r="I1865">
        <v>40</v>
      </c>
      <c r="J1865">
        <v>52</v>
      </c>
      <c r="K1865">
        <v>8</v>
      </c>
      <c r="M1865">
        <v>49.92</v>
      </c>
      <c r="N1865" t="s">
        <v>20</v>
      </c>
      <c r="O1865">
        <v>416</v>
      </c>
      <c r="P1865">
        <v>96</v>
      </c>
      <c r="R1865">
        <f t="shared" si="146"/>
        <v>416</v>
      </c>
      <c r="S1865">
        <f t="shared" si="147"/>
        <v>9</v>
      </c>
      <c r="T1865" t="str">
        <f t="shared" si="148"/>
        <v>Aug</v>
      </c>
      <c r="U1865" t="str">
        <f t="shared" si="149"/>
        <v>2024</v>
      </c>
    </row>
    <row r="1866" spans="1:21" x14ac:dyDescent="0.25">
      <c r="A1866" s="1">
        <v>45513</v>
      </c>
      <c r="B1866" t="s">
        <v>148</v>
      </c>
      <c r="C1866" t="s">
        <v>27</v>
      </c>
      <c r="D1866" t="s">
        <v>16</v>
      </c>
      <c r="E1866" t="s">
        <v>17</v>
      </c>
      <c r="F1866" t="s">
        <v>18</v>
      </c>
      <c r="G1866" t="s">
        <v>19</v>
      </c>
      <c r="H1866">
        <f t="shared" si="145"/>
        <v>1000</v>
      </c>
      <c r="I1866">
        <v>250</v>
      </c>
      <c r="J1866">
        <v>325</v>
      </c>
      <c r="K1866">
        <v>4</v>
      </c>
      <c r="M1866">
        <v>100</v>
      </c>
      <c r="N1866" t="s">
        <v>38</v>
      </c>
      <c r="O1866">
        <v>1300</v>
      </c>
      <c r="P1866">
        <v>300</v>
      </c>
      <c r="R1866">
        <f t="shared" si="146"/>
        <v>1300</v>
      </c>
      <c r="S1866">
        <f t="shared" si="147"/>
        <v>9</v>
      </c>
      <c r="T1866" t="str">
        <f t="shared" si="148"/>
        <v>Aug</v>
      </c>
      <c r="U1866" t="str">
        <f t="shared" si="149"/>
        <v>2024</v>
      </c>
    </row>
    <row r="1867" spans="1:21" x14ac:dyDescent="0.25">
      <c r="A1867" s="1">
        <v>45513</v>
      </c>
      <c r="B1867" t="s">
        <v>79</v>
      </c>
      <c r="C1867" t="s">
        <v>27</v>
      </c>
      <c r="D1867" t="s">
        <v>23</v>
      </c>
      <c r="E1867" t="s">
        <v>17</v>
      </c>
      <c r="F1867" t="s">
        <v>45</v>
      </c>
      <c r="G1867" t="s">
        <v>76</v>
      </c>
      <c r="H1867">
        <f t="shared" si="145"/>
        <v>12000</v>
      </c>
      <c r="I1867">
        <v>1200</v>
      </c>
      <c r="J1867">
        <v>1560</v>
      </c>
      <c r="K1867">
        <v>10</v>
      </c>
      <c r="M1867">
        <v>156</v>
      </c>
      <c r="N1867" t="s">
        <v>25</v>
      </c>
      <c r="O1867">
        <v>15600</v>
      </c>
      <c r="P1867">
        <v>3600</v>
      </c>
      <c r="R1867">
        <f t="shared" si="146"/>
        <v>15600</v>
      </c>
      <c r="S1867">
        <f t="shared" si="147"/>
        <v>9</v>
      </c>
      <c r="T1867" t="str">
        <f t="shared" si="148"/>
        <v>Aug</v>
      </c>
      <c r="U1867" t="str">
        <f t="shared" si="149"/>
        <v>2024</v>
      </c>
    </row>
    <row r="1868" spans="1:21" x14ac:dyDescent="0.25">
      <c r="A1868" s="1">
        <v>45513</v>
      </c>
      <c r="B1868" t="s">
        <v>148</v>
      </c>
      <c r="C1868" t="s">
        <v>27</v>
      </c>
      <c r="D1868" t="s">
        <v>16</v>
      </c>
      <c r="E1868" t="s">
        <v>17</v>
      </c>
      <c r="F1868" t="s">
        <v>18</v>
      </c>
      <c r="G1868" t="s">
        <v>34</v>
      </c>
      <c r="H1868">
        <f t="shared" si="145"/>
        <v>80</v>
      </c>
      <c r="I1868">
        <v>40</v>
      </c>
      <c r="J1868">
        <v>52</v>
      </c>
      <c r="K1868">
        <v>2</v>
      </c>
      <c r="M1868">
        <v>5</v>
      </c>
      <c r="N1868" t="s">
        <v>25</v>
      </c>
      <c r="O1868">
        <v>100</v>
      </c>
      <c r="P1868">
        <v>20</v>
      </c>
      <c r="R1868">
        <f t="shared" si="146"/>
        <v>104</v>
      </c>
      <c r="S1868">
        <f t="shared" si="147"/>
        <v>9</v>
      </c>
      <c r="T1868" t="str">
        <f t="shared" si="148"/>
        <v>Aug</v>
      </c>
      <c r="U1868" t="str">
        <f t="shared" si="149"/>
        <v>2024</v>
      </c>
    </row>
    <row r="1869" spans="1:21" x14ac:dyDescent="0.25">
      <c r="A1869" s="1">
        <v>45513</v>
      </c>
      <c r="B1869" t="s">
        <v>47</v>
      </c>
      <c r="C1869" t="s">
        <v>27</v>
      </c>
      <c r="D1869" t="s">
        <v>16</v>
      </c>
      <c r="E1869" t="s">
        <v>17</v>
      </c>
      <c r="F1869" t="s">
        <v>45</v>
      </c>
      <c r="G1869" t="s">
        <v>78</v>
      </c>
      <c r="H1869">
        <f t="shared" si="145"/>
        <v>90000</v>
      </c>
      <c r="I1869">
        <v>18000</v>
      </c>
      <c r="J1869">
        <v>23400</v>
      </c>
      <c r="K1869">
        <v>5</v>
      </c>
      <c r="M1869">
        <v>3510</v>
      </c>
      <c r="N1869" t="s">
        <v>20</v>
      </c>
      <c r="O1869">
        <v>112500</v>
      </c>
      <c r="P1869">
        <v>22500</v>
      </c>
      <c r="R1869">
        <f t="shared" si="146"/>
        <v>117000</v>
      </c>
      <c r="S1869">
        <f t="shared" si="147"/>
        <v>9</v>
      </c>
      <c r="T1869" t="str">
        <f t="shared" si="148"/>
        <v>Aug</v>
      </c>
      <c r="U1869" t="str">
        <f t="shared" si="149"/>
        <v>2024</v>
      </c>
    </row>
    <row r="1870" spans="1:21" x14ac:dyDescent="0.25">
      <c r="A1870" s="1">
        <v>45513</v>
      </c>
      <c r="B1870" t="s">
        <v>26</v>
      </c>
      <c r="C1870" t="s">
        <v>27</v>
      </c>
      <c r="D1870" t="s">
        <v>23</v>
      </c>
      <c r="E1870" t="s">
        <v>17</v>
      </c>
      <c r="F1870" t="s">
        <v>18</v>
      </c>
      <c r="G1870" t="s">
        <v>24</v>
      </c>
      <c r="H1870">
        <f t="shared" si="145"/>
        <v>480</v>
      </c>
      <c r="I1870">
        <v>80</v>
      </c>
      <c r="J1870">
        <v>104</v>
      </c>
      <c r="K1870">
        <v>6</v>
      </c>
      <c r="M1870">
        <v>72</v>
      </c>
      <c r="N1870" t="s">
        <v>20</v>
      </c>
      <c r="O1870">
        <v>600</v>
      </c>
      <c r="P1870">
        <v>120</v>
      </c>
      <c r="R1870">
        <f t="shared" si="146"/>
        <v>624</v>
      </c>
      <c r="S1870">
        <f t="shared" si="147"/>
        <v>9</v>
      </c>
      <c r="T1870" t="str">
        <f t="shared" si="148"/>
        <v>Aug</v>
      </c>
      <c r="U1870" t="str">
        <f t="shared" si="149"/>
        <v>2024</v>
      </c>
    </row>
    <row r="1871" spans="1:21" x14ac:dyDescent="0.25">
      <c r="A1871" s="1">
        <v>45513</v>
      </c>
      <c r="B1871" t="s">
        <v>88</v>
      </c>
      <c r="C1871" t="s">
        <v>27</v>
      </c>
      <c r="D1871" t="s">
        <v>23</v>
      </c>
      <c r="E1871" t="s">
        <v>17</v>
      </c>
      <c r="F1871" t="s">
        <v>61</v>
      </c>
      <c r="G1871" t="s">
        <v>110</v>
      </c>
      <c r="H1871">
        <f t="shared" si="145"/>
        <v>4800</v>
      </c>
      <c r="I1871">
        <v>800</v>
      </c>
      <c r="J1871">
        <v>1040</v>
      </c>
      <c r="K1871">
        <v>6</v>
      </c>
      <c r="M1871">
        <v>104</v>
      </c>
      <c r="N1871" t="s">
        <v>20</v>
      </c>
      <c r="O1871">
        <v>6000</v>
      </c>
      <c r="P1871">
        <v>1200</v>
      </c>
      <c r="R1871">
        <f t="shared" si="146"/>
        <v>6240</v>
      </c>
      <c r="S1871">
        <f t="shared" si="147"/>
        <v>9</v>
      </c>
      <c r="T1871" t="str">
        <f t="shared" si="148"/>
        <v>Aug</v>
      </c>
      <c r="U1871" t="str">
        <f t="shared" si="149"/>
        <v>2024</v>
      </c>
    </row>
    <row r="1872" spans="1:21" x14ac:dyDescent="0.25">
      <c r="A1872" s="1">
        <v>45513</v>
      </c>
      <c r="B1872" t="s">
        <v>165</v>
      </c>
      <c r="C1872" t="s">
        <v>27</v>
      </c>
      <c r="D1872" t="s">
        <v>16</v>
      </c>
      <c r="E1872" t="s">
        <v>17</v>
      </c>
      <c r="F1872" t="s">
        <v>80</v>
      </c>
      <c r="G1872" t="s">
        <v>177</v>
      </c>
      <c r="H1872">
        <f t="shared" si="145"/>
        <v>420</v>
      </c>
      <c r="I1872">
        <v>70</v>
      </c>
      <c r="J1872">
        <v>91</v>
      </c>
      <c r="K1872">
        <v>6</v>
      </c>
      <c r="M1872">
        <v>27.3</v>
      </c>
      <c r="N1872" t="s">
        <v>25</v>
      </c>
      <c r="O1872">
        <v>546</v>
      </c>
      <c r="P1872">
        <v>126</v>
      </c>
      <c r="R1872">
        <f t="shared" si="146"/>
        <v>546</v>
      </c>
      <c r="S1872">
        <f t="shared" si="147"/>
        <v>9</v>
      </c>
      <c r="T1872" t="str">
        <f t="shared" si="148"/>
        <v>Aug</v>
      </c>
      <c r="U1872" t="str">
        <f t="shared" si="149"/>
        <v>2024</v>
      </c>
    </row>
    <row r="1873" spans="1:21" x14ac:dyDescent="0.25">
      <c r="A1873" s="1">
        <v>45513</v>
      </c>
      <c r="B1873" t="s">
        <v>182</v>
      </c>
      <c r="C1873" t="s">
        <v>22</v>
      </c>
      <c r="D1873" t="s">
        <v>23</v>
      </c>
      <c r="E1873" t="s">
        <v>17</v>
      </c>
      <c r="F1873" t="s">
        <v>18</v>
      </c>
      <c r="G1873" t="s">
        <v>32</v>
      </c>
      <c r="H1873">
        <f t="shared" si="145"/>
        <v>600</v>
      </c>
      <c r="I1873">
        <v>100</v>
      </c>
      <c r="J1873">
        <v>130</v>
      </c>
      <c r="K1873">
        <v>6</v>
      </c>
      <c r="M1873">
        <v>100</v>
      </c>
      <c r="N1873" t="s">
        <v>38</v>
      </c>
      <c r="O1873">
        <v>780</v>
      </c>
      <c r="P1873">
        <v>180</v>
      </c>
      <c r="R1873">
        <f t="shared" si="146"/>
        <v>780</v>
      </c>
      <c r="S1873">
        <f t="shared" si="147"/>
        <v>9</v>
      </c>
      <c r="T1873" t="str">
        <f t="shared" si="148"/>
        <v>Aug</v>
      </c>
      <c r="U1873" t="str">
        <f t="shared" si="149"/>
        <v>2024</v>
      </c>
    </row>
    <row r="1874" spans="1:21" x14ac:dyDescent="0.25">
      <c r="A1874" s="1">
        <v>45513</v>
      </c>
      <c r="B1874" t="s">
        <v>122</v>
      </c>
      <c r="C1874" t="s">
        <v>27</v>
      </c>
      <c r="D1874" t="s">
        <v>23</v>
      </c>
      <c r="E1874" t="s">
        <v>28</v>
      </c>
      <c r="F1874" t="s">
        <v>29</v>
      </c>
      <c r="G1874" t="s">
        <v>87</v>
      </c>
      <c r="H1874">
        <f t="shared" si="145"/>
        <v>700</v>
      </c>
      <c r="I1874">
        <v>100</v>
      </c>
      <c r="J1874">
        <v>130</v>
      </c>
      <c r="K1874">
        <v>7</v>
      </c>
      <c r="M1874">
        <v>100</v>
      </c>
      <c r="N1874" t="s">
        <v>20</v>
      </c>
      <c r="O1874">
        <v>910</v>
      </c>
      <c r="P1874">
        <v>210</v>
      </c>
      <c r="R1874">
        <f t="shared" si="146"/>
        <v>910</v>
      </c>
      <c r="S1874">
        <f t="shared" si="147"/>
        <v>9</v>
      </c>
      <c r="T1874" t="str">
        <f t="shared" si="148"/>
        <v>Aug</v>
      </c>
      <c r="U1874" t="str">
        <f t="shared" si="149"/>
        <v>2024</v>
      </c>
    </row>
    <row r="1875" spans="1:21" x14ac:dyDescent="0.25">
      <c r="A1875" s="1">
        <v>45513</v>
      </c>
      <c r="B1875" t="s">
        <v>73</v>
      </c>
      <c r="C1875" t="s">
        <v>42</v>
      </c>
      <c r="D1875" t="s">
        <v>16</v>
      </c>
      <c r="E1875" t="s">
        <v>17</v>
      </c>
      <c r="F1875" t="s">
        <v>45</v>
      </c>
      <c r="G1875" t="s">
        <v>199</v>
      </c>
      <c r="H1875">
        <f t="shared" si="145"/>
        <v>20000</v>
      </c>
      <c r="I1875">
        <v>5000</v>
      </c>
      <c r="J1875">
        <v>6500</v>
      </c>
      <c r="K1875">
        <v>4</v>
      </c>
      <c r="M1875">
        <v>650</v>
      </c>
      <c r="N1875" t="s">
        <v>20</v>
      </c>
      <c r="O1875">
        <v>25000</v>
      </c>
      <c r="P1875">
        <v>5000</v>
      </c>
      <c r="R1875">
        <f t="shared" si="146"/>
        <v>26000</v>
      </c>
      <c r="S1875">
        <f t="shared" si="147"/>
        <v>9</v>
      </c>
      <c r="T1875" t="str">
        <f t="shared" si="148"/>
        <v>Aug</v>
      </c>
      <c r="U1875" t="str">
        <f t="shared" si="149"/>
        <v>2024</v>
      </c>
    </row>
    <row r="1876" spans="1:21" x14ac:dyDescent="0.25">
      <c r="A1876" s="1">
        <v>45513</v>
      </c>
      <c r="B1876" t="s">
        <v>37</v>
      </c>
      <c r="C1876" t="s">
        <v>15</v>
      </c>
      <c r="D1876" t="s">
        <v>16</v>
      </c>
      <c r="E1876" t="s">
        <v>28</v>
      </c>
      <c r="F1876" t="s">
        <v>18</v>
      </c>
      <c r="G1876" t="s">
        <v>121</v>
      </c>
      <c r="H1876">
        <f t="shared" si="145"/>
        <v>330</v>
      </c>
      <c r="I1876">
        <v>55</v>
      </c>
      <c r="J1876">
        <v>72</v>
      </c>
      <c r="K1876">
        <v>6</v>
      </c>
      <c r="M1876">
        <v>26.565000000000001</v>
      </c>
      <c r="N1876" t="s">
        <v>20</v>
      </c>
      <c r="O1876">
        <v>379.5</v>
      </c>
      <c r="P1876">
        <v>49.5</v>
      </c>
      <c r="R1876">
        <f t="shared" si="146"/>
        <v>432</v>
      </c>
      <c r="S1876">
        <f t="shared" si="147"/>
        <v>9</v>
      </c>
      <c r="T1876" t="str">
        <f t="shared" si="148"/>
        <v>Aug</v>
      </c>
      <c r="U1876" t="str">
        <f t="shared" si="149"/>
        <v>2024</v>
      </c>
    </row>
    <row r="1877" spans="1:21" x14ac:dyDescent="0.25">
      <c r="A1877" s="1">
        <v>45513</v>
      </c>
      <c r="B1877" t="s">
        <v>95</v>
      </c>
      <c r="C1877" t="s">
        <v>66</v>
      </c>
      <c r="D1877" t="s">
        <v>16</v>
      </c>
      <c r="E1877" t="s">
        <v>28</v>
      </c>
      <c r="F1877" t="s">
        <v>45</v>
      </c>
      <c r="G1877" t="s">
        <v>78</v>
      </c>
      <c r="H1877">
        <f t="shared" si="145"/>
        <v>72000</v>
      </c>
      <c r="I1877">
        <v>18000</v>
      </c>
      <c r="J1877">
        <v>23400</v>
      </c>
      <c r="K1877">
        <v>4</v>
      </c>
      <c r="M1877">
        <v>3510</v>
      </c>
      <c r="N1877" t="s">
        <v>20</v>
      </c>
      <c r="O1877">
        <v>93600</v>
      </c>
      <c r="P1877">
        <v>21600</v>
      </c>
      <c r="R1877">
        <f t="shared" si="146"/>
        <v>93600</v>
      </c>
      <c r="S1877">
        <f t="shared" si="147"/>
        <v>9</v>
      </c>
      <c r="T1877" t="str">
        <f t="shared" si="148"/>
        <v>Aug</v>
      </c>
      <c r="U1877" t="str">
        <f t="shared" si="149"/>
        <v>2024</v>
      </c>
    </row>
    <row r="1878" spans="1:21" x14ac:dyDescent="0.25">
      <c r="A1878" s="1">
        <v>45513</v>
      </c>
      <c r="B1878" t="s">
        <v>203</v>
      </c>
      <c r="C1878" t="s">
        <v>42</v>
      </c>
      <c r="D1878" t="s">
        <v>23</v>
      </c>
      <c r="E1878" t="s">
        <v>28</v>
      </c>
      <c r="F1878" t="s">
        <v>61</v>
      </c>
      <c r="G1878" t="s">
        <v>119</v>
      </c>
      <c r="H1878">
        <f t="shared" si="145"/>
        <v>1000</v>
      </c>
      <c r="I1878">
        <v>500</v>
      </c>
      <c r="J1878">
        <v>650</v>
      </c>
      <c r="K1878">
        <v>2</v>
      </c>
      <c r="M1878">
        <v>100</v>
      </c>
      <c r="N1878" t="s">
        <v>25</v>
      </c>
      <c r="O1878">
        <v>1300</v>
      </c>
      <c r="P1878">
        <v>300</v>
      </c>
      <c r="R1878">
        <f t="shared" si="146"/>
        <v>1300</v>
      </c>
      <c r="S1878">
        <f t="shared" si="147"/>
        <v>9</v>
      </c>
      <c r="T1878" t="str">
        <f t="shared" si="148"/>
        <v>Aug</v>
      </c>
      <c r="U1878" t="str">
        <f t="shared" si="149"/>
        <v>2024</v>
      </c>
    </row>
    <row r="1879" spans="1:21" x14ac:dyDescent="0.25">
      <c r="A1879" s="1">
        <v>45513</v>
      </c>
      <c r="B1879" t="s">
        <v>60</v>
      </c>
      <c r="C1879" t="s">
        <v>27</v>
      </c>
      <c r="D1879" t="s">
        <v>16</v>
      </c>
      <c r="E1879" t="s">
        <v>17</v>
      </c>
      <c r="F1879" t="s">
        <v>61</v>
      </c>
      <c r="G1879" t="s">
        <v>108</v>
      </c>
      <c r="H1879">
        <f t="shared" si="145"/>
        <v>6000</v>
      </c>
      <c r="I1879">
        <v>1500</v>
      </c>
      <c r="J1879">
        <v>1950</v>
      </c>
      <c r="K1879">
        <v>4</v>
      </c>
      <c r="M1879">
        <v>195</v>
      </c>
      <c r="N1879" t="s">
        <v>25</v>
      </c>
      <c r="O1879">
        <v>7800</v>
      </c>
      <c r="P1879">
        <v>1800</v>
      </c>
      <c r="R1879">
        <f t="shared" si="146"/>
        <v>7800</v>
      </c>
      <c r="S1879">
        <f t="shared" si="147"/>
        <v>9</v>
      </c>
      <c r="T1879" t="str">
        <f t="shared" si="148"/>
        <v>Aug</v>
      </c>
      <c r="U1879" t="str">
        <f t="shared" si="149"/>
        <v>2024</v>
      </c>
    </row>
    <row r="1880" spans="1:21" x14ac:dyDescent="0.25">
      <c r="A1880" s="1">
        <v>45513</v>
      </c>
      <c r="B1880" t="s">
        <v>203</v>
      </c>
      <c r="C1880" t="s">
        <v>42</v>
      </c>
      <c r="D1880" t="s">
        <v>16</v>
      </c>
      <c r="E1880" t="s">
        <v>28</v>
      </c>
      <c r="F1880" t="s">
        <v>18</v>
      </c>
      <c r="G1880" t="s">
        <v>40</v>
      </c>
      <c r="H1880">
        <f t="shared" si="145"/>
        <v>450</v>
      </c>
      <c r="I1880">
        <v>90</v>
      </c>
      <c r="J1880">
        <v>117</v>
      </c>
      <c r="K1880">
        <v>5</v>
      </c>
      <c r="M1880">
        <v>40.950000000000003</v>
      </c>
      <c r="N1880" t="s">
        <v>20</v>
      </c>
      <c r="O1880">
        <v>585</v>
      </c>
      <c r="P1880">
        <v>135</v>
      </c>
      <c r="R1880">
        <f t="shared" si="146"/>
        <v>585</v>
      </c>
      <c r="S1880">
        <f t="shared" si="147"/>
        <v>9</v>
      </c>
      <c r="T1880" t="str">
        <f t="shared" si="148"/>
        <v>Aug</v>
      </c>
      <c r="U1880" t="str">
        <f t="shared" si="149"/>
        <v>2024</v>
      </c>
    </row>
    <row r="1881" spans="1:21" x14ac:dyDescent="0.25">
      <c r="A1881" s="1">
        <v>45513</v>
      </c>
      <c r="B1881" t="s">
        <v>47</v>
      </c>
      <c r="C1881" t="s">
        <v>27</v>
      </c>
      <c r="D1881" t="s">
        <v>16</v>
      </c>
      <c r="E1881" t="s">
        <v>28</v>
      </c>
      <c r="F1881" t="s">
        <v>61</v>
      </c>
      <c r="G1881" t="s">
        <v>128</v>
      </c>
      <c r="H1881">
        <f t="shared" si="145"/>
        <v>1800</v>
      </c>
      <c r="I1881">
        <v>300</v>
      </c>
      <c r="J1881">
        <v>390</v>
      </c>
      <c r="K1881">
        <v>6</v>
      </c>
      <c r="M1881">
        <v>100</v>
      </c>
      <c r="N1881" t="s">
        <v>38</v>
      </c>
      <c r="O1881">
        <v>2160</v>
      </c>
      <c r="P1881">
        <v>360</v>
      </c>
      <c r="R1881">
        <f t="shared" si="146"/>
        <v>2340</v>
      </c>
      <c r="S1881">
        <f t="shared" si="147"/>
        <v>9</v>
      </c>
      <c r="T1881" t="str">
        <f t="shared" si="148"/>
        <v>Aug</v>
      </c>
      <c r="U1881" t="str">
        <f t="shared" si="149"/>
        <v>2024</v>
      </c>
    </row>
    <row r="1882" spans="1:21" x14ac:dyDescent="0.25">
      <c r="A1882" s="1">
        <v>45513</v>
      </c>
      <c r="B1882" t="s">
        <v>47</v>
      </c>
      <c r="C1882" t="s">
        <v>27</v>
      </c>
      <c r="D1882" t="s">
        <v>16</v>
      </c>
      <c r="E1882" t="s">
        <v>17</v>
      </c>
      <c r="F1882" t="s">
        <v>61</v>
      </c>
      <c r="G1882" t="s">
        <v>164</v>
      </c>
      <c r="H1882">
        <f t="shared" si="145"/>
        <v>12000</v>
      </c>
      <c r="I1882">
        <v>2000</v>
      </c>
      <c r="J1882">
        <v>2600</v>
      </c>
      <c r="K1882">
        <v>6</v>
      </c>
      <c r="M1882">
        <v>260</v>
      </c>
      <c r="N1882" t="s">
        <v>25</v>
      </c>
      <c r="O1882">
        <v>15600</v>
      </c>
      <c r="P1882">
        <v>3600</v>
      </c>
      <c r="R1882">
        <f t="shared" si="146"/>
        <v>15600</v>
      </c>
      <c r="S1882">
        <f t="shared" si="147"/>
        <v>9</v>
      </c>
      <c r="T1882" t="str">
        <f t="shared" si="148"/>
        <v>Aug</v>
      </c>
      <c r="U1882" t="str">
        <f t="shared" si="149"/>
        <v>2024</v>
      </c>
    </row>
    <row r="1883" spans="1:21" x14ac:dyDescent="0.25">
      <c r="A1883" s="1">
        <v>45544</v>
      </c>
      <c r="B1883" t="s">
        <v>33</v>
      </c>
      <c r="C1883" t="s">
        <v>15</v>
      </c>
      <c r="D1883" t="s">
        <v>16</v>
      </c>
      <c r="E1883" t="s">
        <v>17</v>
      </c>
      <c r="F1883" t="s">
        <v>61</v>
      </c>
      <c r="G1883" t="s">
        <v>108</v>
      </c>
      <c r="H1883">
        <f t="shared" si="145"/>
        <v>7500</v>
      </c>
      <c r="I1883">
        <v>1500</v>
      </c>
      <c r="J1883">
        <v>1950</v>
      </c>
      <c r="K1883">
        <v>5</v>
      </c>
      <c r="M1883">
        <v>195</v>
      </c>
      <c r="N1883" t="s">
        <v>38</v>
      </c>
      <c r="O1883">
        <v>9375</v>
      </c>
      <c r="P1883">
        <v>1875</v>
      </c>
      <c r="R1883">
        <f t="shared" si="146"/>
        <v>9750</v>
      </c>
      <c r="S1883">
        <f t="shared" si="147"/>
        <v>9</v>
      </c>
      <c r="T1883" t="str">
        <f t="shared" si="148"/>
        <v>Sep</v>
      </c>
      <c r="U1883" t="str">
        <f t="shared" si="149"/>
        <v>2024</v>
      </c>
    </row>
    <row r="1884" spans="1:21" x14ac:dyDescent="0.25">
      <c r="A1884" s="1">
        <v>45544</v>
      </c>
      <c r="B1884" t="s">
        <v>39</v>
      </c>
      <c r="C1884" t="s">
        <v>27</v>
      </c>
      <c r="D1884" t="s">
        <v>23</v>
      </c>
      <c r="E1884" t="s">
        <v>28</v>
      </c>
      <c r="F1884" t="s">
        <v>18</v>
      </c>
      <c r="G1884" t="s">
        <v>121</v>
      </c>
      <c r="H1884">
        <f t="shared" si="145"/>
        <v>385</v>
      </c>
      <c r="I1884">
        <v>55</v>
      </c>
      <c r="J1884">
        <v>72</v>
      </c>
      <c r="K1884">
        <v>7</v>
      </c>
      <c r="M1884">
        <v>60.06</v>
      </c>
      <c r="N1884" t="s">
        <v>20</v>
      </c>
      <c r="O1884">
        <v>500.5</v>
      </c>
      <c r="P1884">
        <v>115.5</v>
      </c>
      <c r="R1884">
        <f t="shared" si="146"/>
        <v>504</v>
      </c>
      <c r="S1884">
        <f t="shared" si="147"/>
        <v>9</v>
      </c>
      <c r="T1884" t="str">
        <f t="shared" si="148"/>
        <v>Sep</v>
      </c>
      <c r="U1884" t="str">
        <f t="shared" si="149"/>
        <v>2024</v>
      </c>
    </row>
    <row r="1885" spans="1:21" x14ac:dyDescent="0.25">
      <c r="A1885" s="1">
        <v>45544</v>
      </c>
      <c r="B1885" t="s">
        <v>26</v>
      </c>
      <c r="C1885" t="s">
        <v>27</v>
      </c>
      <c r="D1885" t="s">
        <v>16</v>
      </c>
      <c r="E1885" t="s">
        <v>28</v>
      </c>
      <c r="F1885" t="s">
        <v>18</v>
      </c>
      <c r="G1885" t="s">
        <v>40</v>
      </c>
      <c r="H1885">
        <f t="shared" si="145"/>
        <v>540</v>
      </c>
      <c r="I1885">
        <v>90</v>
      </c>
      <c r="J1885">
        <v>117</v>
      </c>
      <c r="K1885">
        <v>6</v>
      </c>
      <c r="M1885">
        <v>49.14</v>
      </c>
      <c r="N1885" t="s">
        <v>20</v>
      </c>
      <c r="O1885">
        <v>702</v>
      </c>
      <c r="P1885">
        <v>162</v>
      </c>
      <c r="R1885">
        <f t="shared" si="146"/>
        <v>702</v>
      </c>
      <c r="S1885">
        <f t="shared" si="147"/>
        <v>9</v>
      </c>
      <c r="T1885" t="str">
        <f t="shared" si="148"/>
        <v>Sep</v>
      </c>
      <c r="U1885" t="str">
        <f t="shared" si="149"/>
        <v>2024</v>
      </c>
    </row>
    <row r="1886" spans="1:21" x14ac:dyDescent="0.25">
      <c r="A1886" s="1">
        <v>45544</v>
      </c>
      <c r="B1886" t="s">
        <v>69</v>
      </c>
      <c r="C1886" t="s">
        <v>27</v>
      </c>
      <c r="D1886" t="s">
        <v>23</v>
      </c>
      <c r="E1886" t="s">
        <v>28</v>
      </c>
      <c r="F1886" t="s">
        <v>45</v>
      </c>
      <c r="G1886" t="s">
        <v>46</v>
      </c>
      <c r="H1886">
        <f t="shared" si="145"/>
        <v>440000</v>
      </c>
      <c r="I1886">
        <v>55000</v>
      </c>
      <c r="J1886">
        <v>71500</v>
      </c>
      <c r="K1886">
        <v>8</v>
      </c>
      <c r="M1886">
        <v>10725</v>
      </c>
      <c r="N1886" t="s">
        <v>25</v>
      </c>
      <c r="O1886">
        <v>572000</v>
      </c>
      <c r="P1886">
        <v>132000</v>
      </c>
      <c r="R1886">
        <f t="shared" si="146"/>
        <v>572000</v>
      </c>
      <c r="S1886">
        <f t="shared" si="147"/>
        <v>9</v>
      </c>
      <c r="T1886" t="str">
        <f t="shared" si="148"/>
        <v>Sep</v>
      </c>
      <c r="U1886" t="str">
        <f t="shared" si="149"/>
        <v>2024</v>
      </c>
    </row>
    <row r="1887" spans="1:21" x14ac:dyDescent="0.25">
      <c r="A1887" s="1">
        <v>45544</v>
      </c>
      <c r="B1887" t="s">
        <v>107</v>
      </c>
      <c r="C1887" t="s">
        <v>27</v>
      </c>
      <c r="D1887" t="s">
        <v>16</v>
      </c>
      <c r="E1887" t="s">
        <v>17</v>
      </c>
      <c r="F1887" t="s">
        <v>18</v>
      </c>
      <c r="G1887" t="s">
        <v>40</v>
      </c>
      <c r="H1887">
        <f t="shared" si="145"/>
        <v>540</v>
      </c>
      <c r="I1887">
        <v>90</v>
      </c>
      <c r="J1887">
        <v>117</v>
      </c>
      <c r="K1887">
        <v>6</v>
      </c>
      <c r="M1887">
        <v>64.8</v>
      </c>
      <c r="N1887" t="s">
        <v>38</v>
      </c>
      <c r="O1887">
        <v>648</v>
      </c>
      <c r="P1887">
        <v>108</v>
      </c>
      <c r="R1887">
        <f t="shared" si="146"/>
        <v>702</v>
      </c>
      <c r="S1887">
        <f t="shared" si="147"/>
        <v>9</v>
      </c>
      <c r="T1887" t="str">
        <f t="shared" si="148"/>
        <v>Sep</v>
      </c>
      <c r="U1887" t="str">
        <f t="shared" si="149"/>
        <v>2024</v>
      </c>
    </row>
    <row r="1888" spans="1:21" x14ac:dyDescent="0.25">
      <c r="A1888" s="1">
        <v>45544</v>
      </c>
      <c r="B1888" t="s">
        <v>99</v>
      </c>
      <c r="C1888" t="s">
        <v>15</v>
      </c>
      <c r="D1888" t="s">
        <v>16</v>
      </c>
      <c r="E1888" t="s">
        <v>17</v>
      </c>
      <c r="F1888" t="s">
        <v>18</v>
      </c>
      <c r="G1888" t="s">
        <v>43</v>
      </c>
      <c r="H1888">
        <f t="shared" si="145"/>
        <v>40</v>
      </c>
      <c r="I1888">
        <v>20</v>
      </c>
      <c r="J1888">
        <v>26</v>
      </c>
      <c r="K1888">
        <v>2</v>
      </c>
      <c r="M1888">
        <v>2.6</v>
      </c>
      <c r="N1888" t="s">
        <v>25</v>
      </c>
      <c r="O1888">
        <v>52</v>
      </c>
      <c r="P1888">
        <v>12</v>
      </c>
      <c r="R1888">
        <f t="shared" si="146"/>
        <v>52</v>
      </c>
      <c r="S1888">
        <f t="shared" si="147"/>
        <v>9</v>
      </c>
      <c r="T1888" t="str">
        <f t="shared" si="148"/>
        <v>Sep</v>
      </c>
      <c r="U1888" t="str">
        <f t="shared" si="149"/>
        <v>2024</v>
      </c>
    </row>
    <row r="1889" spans="1:21" x14ac:dyDescent="0.25">
      <c r="A1889" s="1">
        <v>45544</v>
      </c>
      <c r="B1889" t="s">
        <v>104</v>
      </c>
      <c r="C1889" t="s">
        <v>15</v>
      </c>
      <c r="D1889" t="s">
        <v>16</v>
      </c>
      <c r="E1889" t="s">
        <v>28</v>
      </c>
      <c r="F1889" t="s">
        <v>18</v>
      </c>
      <c r="G1889" t="s">
        <v>121</v>
      </c>
      <c r="H1889">
        <f t="shared" si="145"/>
        <v>110</v>
      </c>
      <c r="I1889">
        <v>55</v>
      </c>
      <c r="J1889">
        <v>72</v>
      </c>
      <c r="K1889">
        <v>2</v>
      </c>
      <c r="M1889">
        <v>6.875</v>
      </c>
      <c r="N1889" t="s">
        <v>25</v>
      </c>
      <c r="O1889">
        <v>137.5</v>
      </c>
      <c r="P1889">
        <v>27.5</v>
      </c>
      <c r="R1889">
        <f t="shared" si="146"/>
        <v>144</v>
      </c>
      <c r="S1889">
        <f t="shared" si="147"/>
        <v>9</v>
      </c>
      <c r="T1889" t="str">
        <f t="shared" si="148"/>
        <v>Sep</v>
      </c>
      <c r="U1889" t="str">
        <f t="shared" si="149"/>
        <v>2024</v>
      </c>
    </row>
    <row r="1890" spans="1:21" x14ac:dyDescent="0.25">
      <c r="A1890" s="1">
        <v>45544</v>
      </c>
      <c r="B1890" t="s">
        <v>39</v>
      </c>
      <c r="C1890" t="s">
        <v>27</v>
      </c>
      <c r="D1890" t="s">
        <v>16</v>
      </c>
      <c r="E1890" t="s">
        <v>28</v>
      </c>
      <c r="F1890" t="s">
        <v>48</v>
      </c>
      <c r="G1890" t="s">
        <v>85</v>
      </c>
      <c r="H1890">
        <f t="shared" si="145"/>
        <v>4050</v>
      </c>
      <c r="I1890">
        <v>450</v>
      </c>
      <c r="J1890">
        <v>585</v>
      </c>
      <c r="K1890">
        <v>9</v>
      </c>
      <c r="M1890">
        <v>100</v>
      </c>
      <c r="N1890" t="s">
        <v>38</v>
      </c>
      <c r="O1890">
        <v>5265</v>
      </c>
      <c r="P1890">
        <v>1215</v>
      </c>
      <c r="R1890">
        <f t="shared" si="146"/>
        <v>5265</v>
      </c>
      <c r="S1890">
        <f t="shared" si="147"/>
        <v>9</v>
      </c>
      <c r="T1890" t="str">
        <f t="shared" si="148"/>
        <v>Sep</v>
      </c>
      <c r="U1890" t="str">
        <f t="shared" si="149"/>
        <v>2024</v>
      </c>
    </row>
    <row r="1891" spans="1:21" x14ac:dyDescent="0.25">
      <c r="A1891" s="1">
        <v>45544</v>
      </c>
      <c r="B1891" t="s">
        <v>206</v>
      </c>
      <c r="C1891" t="s">
        <v>22</v>
      </c>
      <c r="D1891" t="s">
        <v>23</v>
      </c>
      <c r="E1891" t="s">
        <v>28</v>
      </c>
      <c r="F1891" t="s">
        <v>80</v>
      </c>
      <c r="G1891" t="s">
        <v>143</v>
      </c>
      <c r="H1891">
        <f t="shared" si="145"/>
        <v>21</v>
      </c>
      <c r="I1891">
        <v>3</v>
      </c>
      <c r="J1891">
        <v>4</v>
      </c>
      <c r="K1891">
        <v>7</v>
      </c>
      <c r="M1891">
        <v>2.415</v>
      </c>
      <c r="N1891" t="s">
        <v>25</v>
      </c>
      <c r="O1891">
        <v>24.15</v>
      </c>
      <c r="P1891">
        <v>3.15</v>
      </c>
      <c r="R1891">
        <f t="shared" si="146"/>
        <v>28</v>
      </c>
      <c r="S1891">
        <f t="shared" si="147"/>
        <v>9</v>
      </c>
      <c r="T1891" t="str">
        <f t="shared" si="148"/>
        <v>Sep</v>
      </c>
      <c r="U1891" t="str">
        <f t="shared" si="149"/>
        <v>2024</v>
      </c>
    </row>
    <row r="1892" spans="1:21" x14ac:dyDescent="0.25">
      <c r="A1892" s="1">
        <v>45544</v>
      </c>
      <c r="B1892" t="s">
        <v>59</v>
      </c>
      <c r="C1892" t="s">
        <v>27</v>
      </c>
      <c r="D1892" t="s">
        <v>16</v>
      </c>
      <c r="E1892" t="s">
        <v>17</v>
      </c>
      <c r="F1892" t="s">
        <v>18</v>
      </c>
      <c r="G1892" t="s">
        <v>56</v>
      </c>
      <c r="H1892">
        <f t="shared" si="145"/>
        <v>5500</v>
      </c>
      <c r="I1892">
        <v>550</v>
      </c>
      <c r="J1892">
        <v>715</v>
      </c>
      <c r="K1892">
        <v>10</v>
      </c>
      <c r="M1892">
        <v>100</v>
      </c>
      <c r="N1892" t="s">
        <v>20</v>
      </c>
      <c r="O1892">
        <v>7150</v>
      </c>
      <c r="P1892">
        <v>1650</v>
      </c>
      <c r="R1892">
        <f t="shared" si="146"/>
        <v>7150</v>
      </c>
      <c r="S1892">
        <f t="shared" si="147"/>
        <v>9</v>
      </c>
      <c r="T1892" t="str">
        <f t="shared" si="148"/>
        <v>Sep</v>
      </c>
      <c r="U1892" t="str">
        <f t="shared" si="149"/>
        <v>2024</v>
      </c>
    </row>
    <row r="1893" spans="1:21" x14ac:dyDescent="0.25">
      <c r="A1893" s="1">
        <v>45544</v>
      </c>
      <c r="B1893" t="s">
        <v>125</v>
      </c>
      <c r="C1893" t="s">
        <v>15</v>
      </c>
      <c r="D1893" t="s">
        <v>16</v>
      </c>
      <c r="E1893" t="s">
        <v>17</v>
      </c>
      <c r="F1893" t="s">
        <v>45</v>
      </c>
      <c r="G1893" t="s">
        <v>76</v>
      </c>
      <c r="H1893">
        <f t="shared" si="145"/>
        <v>4800</v>
      </c>
      <c r="I1893">
        <v>1200</v>
      </c>
      <c r="J1893">
        <v>1560</v>
      </c>
      <c r="K1893">
        <v>4</v>
      </c>
      <c r="M1893">
        <v>156</v>
      </c>
      <c r="N1893" t="s">
        <v>25</v>
      </c>
      <c r="O1893">
        <v>6000</v>
      </c>
      <c r="P1893">
        <v>1200</v>
      </c>
      <c r="R1893">
        <f t="shared" si="146"/>
        <v>6240</v>
      </c>
      <c r="S1893">
        <f t="shared" si="147"/>
        <v>9</v>
      </c>
      <c r="T1893" t="str">
        <f t="shared" si="148"/>
        <v>Sep</v>
      </c>
      <c r="U1893" t="str">
        <f t="shared" si="149"/>
        <v>2024</v>
      </c>
    </row>
    <row r="1894" spans="1:21" x14ac:dyDescent="0.25">
      <c r="A1894" s="1">
        <v>45544</v>
      </c>
      <c r="B1894" t="s">
        <v>95</v>
      </c>
      <c r="C1894" t="s">
        <v>66</v>
      </c>
      <c r="D1894" t="s">
        <v>23</v>
      </c>
      <c r="E1894" t="s">
        <v>17</v>
      </c>
      <c r="F1894" t="s">
        <v>45</v>
      </c>
      <c r="G1894" t="s">
        <v>76</v>
      </c>
      <c r="H1894">
        <f t="shared" si="145"/>
        <v>1200</v>
      </c>
      <c r="I1894">
        <v>1200</v>
      </c>
      <c r="J1894">
        <v>1560</v>
      </c>
      <c r="K1894">
        <v>1</v>
      </c>
      <c r="M1894">
        <v>144</v>
      </c>
      <c r="N1894" t="s">
        <v>25</v>
      </c>
      <c r="O1894">
        <v>1440</v>
      </c>
      <c r="P1894">
        <v>240</v>
      </c>
      <c r="R1894">
        <f t="shared" si="146"/>
        <v>1560</v>
      </c>
      <c r="S1894">
        <f t="shared" si="147"/>
        <v>9</v>
      </c>
      <c r="T1894" t="str">
        <f t="shared" si="148"/>
        <v>Sep</v>
      </c>
      <c r="U1894" t="str">
        <f t="shared" si="149"/>
        <v>2024</v>
      </c>
    </row>
    <row r="1895" spans="1:21" x14ac:dyDescent="0.25">
      <c r="A1895" s="1">
        <v>45544</v>
      </c>
      <c r="B1895" t="s">
        <v>161</v>
      </c>
      <c r="C1895" t="s">
        <v>53</v>
      </c>
      <c r="D1895" t="s">
        <v>16</v>
      </c>
      <c r="E1895" t="s">
        <v>28</v>
      </c>
      <c r="F1895" t="s">
        <v>29</v>
      </c>
      <c r="G1895" t="s">
        <v>210</v>
      </c>
      <c r="H1895">
        <f t="shared" si="145"/>
        <v>570</v>
      </c>
      <c r="I1895">
        <v>95</v>
      </c>
      <c r="J1895">
        <v>124</v>
      </c>
      <c r="K1895">
        <v>6</v>
      </c>
      <c r="M1895">
        <v>32.774999999999999</v>
      </c>
      <c r="N1895" t="s">
        <v>25</v>
      </c>
      <c r="O1895">
        <v>655.5</v>
      </c>
      <c r="P1895">
        <v>85.5</v>
      </c>
      <c r="R1895">
        <f t="shared" si="146"/>
        <v>744</v>
      </c>
      <c r="S1895">
        <f t="shared" si="147"/>
        <v>9</v>
      </c>
      <c r="T1895" t="str">
        <f t="shared" si="148"/>
        <v>Sep</v>
      </c>
      <c r="U1895" t="str">
        <f t="shared" si="149"/>
        <v>2024</v>
      </c>
    </row>
    <row r="1896" spans="1:21" x14ac:dyDescent="0.25">
      <c r="A1896" s="1">
        <v>45544</v>
      </c>
      <c r="B1896" t="s">
        <v>193</v>
      </c>
      <c r="C1896" t="s">
        <v>53</v>
      </c>
      <c r="D1896" t="s">
        <v>16</v>
      </c>
      <c r="E1896" t="s">
        <v>17</v>
      </c>
      <c r="F1896" t="s">
        <v>18</v>
      </c>
      <c r="G1896" t="s">
        <v>116</v>
      </c>
      <c r="H1896">
        <f t="shared" si="145"/>
        <v>420</v>
      </c>
      <c r="I1896">
        <v>60</v>
      </c>
      <c r="J1896">
        <v>78</v>
      </c>
      <c r="K1896">
        <v>7</v>
      </c>
      <c r="M1896">
        <v>52.5</v>
      </c>
      <c r="N1896" t="s">
        <v>38</v>
      </c>
      <c r="O1896">
        <v>525</v>
      </c>
      <c r="P1896">
        <v>105</v>
      </c>
      <c r="R1896">
        <f t="shared" si="146"/>
        <v>546</v>
      </c>
      <c r="S1896">
        <f t="shared" si="147"/>
        <v>9</v>
      </c>
      <c r="T1896" t="str">
        <f t="shared" si="148"/>
        <v>Sep</v>
      </c>
      <c r="U1896" t="str">
        <f t="shared" si="149"/>
        <v>2024</v>
      </c>
    </row>
    <row r="1897" spans="1:21" x14ac:dyDescent="0.25">
      <c r="A1897" s="1">
        <v>45544</v>
      </c>
      <c r="B1897" t="s">
        <v>134</v>
      </c>
      <c r="C1897" t="s">
        <v>66</v>
      </c>
      <c r="D1897" t="s">
        <v>23</v>
      </c>
      <c r="E1897" t="s">
        <v>17</v>
      </c>
      <c r="F1897" t="s">
        <v>18</v>
      </c>
      <c r="G1897" t="s">
        <v>151</v>
      </c>
      <c r="H1897">
        <f t="shared" si="145"/>
        <v>35</v>
      </c>
      <c r="I1897">
        <v>7</v>
      </c>
      <c r="J1897">
        <v>9</v>
      </c>
      <c r="K1897">
        <v>5</v>
      </c>
      <c r="M1897">
        <v>6.8250000000000002</v>
      </c>
      <c r="N1897" t="s">
        <v>38</v>
      </c>
      <c r="O1897">
        <v>45.5</v>
      </c>
      <c r="P1897">
        <v>10.5</v>
      </c>
      <c r="R1897">
        <f t="shared" si="146"/>
        <v>45</v>
      </c>
      <c r="S1897">
        <f t="shared" si="147"/>
        <v>9</v>
      </c>
      <c r="T1897" t="str">
        <f t="shared" si="148"/>
        <v>Sep</v>
      </c>
      <c r="U1897" t="str">
        <f t="shared" si="149"/>
        <v>2024</v>
      </c>
    </row>
    <row r="1898" spans="1:21" x14ac:dyDescent="0.25">
      <c r="A1898" s="1">
        <v>45544</v>
      </c>
      <c r="B1898" t="s">
        <v>142</v>
      </c>
      <c r="C1898" t="s">
        <v>115</v>
      </c>
      <c r="D1898" t="s">
        <v>23</v>
      </c>
      <c r="E1898" t="s">
        <v>17</v>
      </c>
      <c r="F1898" t="s">
        <v>29</v>
      </c>
      <c r="G1898" t="s">
        <v>138</v>
      </c>
      <c r="H1898">
        <f t="shared" si="145"/>
        <v>450</v>
      </c>
      <c r="I1898">
        <v>50</v>
      </c>
      <c r="J1898">
        <v>65</v>
      </c>
      <c r="K1898">
        <v>9</v>
      </c>
      <c r="M1898">
        <v>70.2</v>
      </c>
      <c r="N1898" t="s">
        <v>20</v>
      </c>
      <c r="O1898">
        <v>585</v>
      </c>
      <c r="P1898">
        <v>135</v>
      </c>
      <c r="R1898">
        <f t="shared" si="146"/>
        <v>585</v>
      </c>
      <c r="S1898">
        <f t="shared" si="147"/>
        <v>9</v>
      </c>
      <c r="T1898" t="str">
        <f t="shared" si="148"/>
        <v>Sep</v>
      </c>
      <c r="U1898" t="str">
        <f t="shared" si="149"/>
        <v>2024</v>
      </c>
    </row>
    <row r="1899" spans="1:21" x14ac:dyDescent="0.25">
      <c r="A1899" s="1">
        <v>45544</v>
      </c>
      <c r="B1899" t="s">
        <v>98</v>
      </c>
      <c r="C1899" t="s">
        <v>66</v>
      </c>
      <c r="D1899" t="s">
        <v>16</v>
      </c>
      <c r="E1899" t="s">
        <v>17</v>
      </c>
      <c r="F1899" t="s">
        <v>61</v>
      </c>
      <c r="G1899" t="s">
        <v>68</v>
      </c>
      <c r="H1899">
        <f t="shared" si="145"/>
        <v>5400</v>
      </c>
      <c r="I1899">
        <v>1800</v>
      </c>
      <c r="J1899">
        <v>2340</v>
      </c>
      <c r="K1899">
        <v>3</v>
      </c>
      <c r="M1899">
        <v>234</v>
      </c>
      <c r="N1899" t="s">
        <v>38</v>
      </c>
      <c r="O1899">
        <v>6750</v>
      </c>
      <c r="P1899">
        <v>1350</v>
      </c>
      <c r="R1899">
        <f t="shared" si="146"/>
        <v>7020</v>
      </c>
      <c r="S1899">
        <f t="shared" si="147"/>
        <v>9</v>
      </c>
      <c r="T1899" t="str">
        <f t="shared" si="148"/>
        <v>Sep</v>
      </c>
      <c r="U1899" t="str">
        <f t="shared" si="149"/>
        <v>2024</v>
      </c>
    </row>
    <row r="1900" spans="1:21" x14ac:dyDescent="0.25">
      <c r="A1900" s="1">
        <v>45544</v>
      </c>
      <c r="B1900" t="s">
        <v>156</v>
      </c>
      <c r="C1900" t="s">
        <v>53</v>
      </c>
      <c r="D1900" t="s">
        <v>16</v>
      </c>
      <c r="E1900" t="s">
        <v>28</v>
      </c>
      <c r="F1900" t="s">
        <v>18</v>
      </c>
      <c r="G1900" t="s">
        <v>113</v>
      </c>
      <c r="H1900">
        <f t="shared" si="145"/>
        <v>120</v>
      </c>
      <c r="I1900">
        <v>20</v>
      </c>
      <c r="J1900">
        <v>26</v>
      </c>
      <c r="K1900">
        <v>6</v>
      </c>
      <c r="M1900">
        <v>15.6</v>
      </c>
      <c r="N1900" t="s">
        <v>38</v>
      </c>
      <c r="O1900">
        <v>156</v>
      </c>
      <c r="P1900">
        <v>36</v>
      </c>
      <c r="R1900">
        <f t="shared" si="146"/>
        <v>156</v>
      </c>
      <c r="S1900">
        <f t="shared" si="147"/>
        <v>9</v>
      </c>
      <c r="T1900" t="str">
        <f t="shared" si="148"/>
        <v>Sep</v>
      </c>
      <c r="U1900" t="str">
        <f t="shared" si="149"/>
        <v>2024</v>
      </c>
    </row>
    <row r="1901" spans="1:21" x14ac:dyDescent="0.25">
      <c r="A1901" s="1">
        <v>45544</v>
      </c>
      <c r="B1901" t="s">
        <v>155</v>
      </c>
      <c r="C1901" t="s">
        <v>66</v>
      </c>
      <c r="D1901" t="s">
        <v>16</v>
      </c>
      <c r="E1901" t="s">
        <v>17</v>
      </c>
      <c r="F1901" t="s">
        <v>48</v>
      </c>
      <c r="G1901" t="s">
        <v>94</v>
      </c>
      <c r="H1901">
        <f t="shared" si="145"/>
        <v>600</v>
      </c>
      <c r="I1901">
        <v>120</v>
      </c>
      <c r="J1901">
        <v>156</v>
      </c>
      <c r="K1901">
        <v>5</v>
      </c>
      <c r="M1901">
        <v>54.6</v>
      </c>
      <c r="N1901" t="s">
        <v>20</v>
      </c>
      <c r="O1901">
        <v>780</v>
      </c>
      <c r="P1901">
        <v>180</v>
      </c>
      <c r="R1901">
        <f t="shared" si="146"/>
        <v>780</v>
      </c>
      <c r="S1901">
        <f t="shared" si="147"/>
        <v>9</v>
      </c>
      <c r="T1901" t="str">
        <f t="shared" si="148"/>
        <v>Sep</v>
      </c>
      <c r="U1901" t="str">
        <f t="shared" si="149"/>
        <v>2024</v>
      </c>
    </row>
    <row r="1902" spans="1:21" x14ac:dyDescent="0.25">
      <c r="A1902" s="1">
        <v>45544</v>
      </c>
      <c r="B1902" t="s">
        <v>145</v>
      </c>
      <c r="C1902" t="s">
        <v>27</v>
      </c>
      <c r="D1902" t="s">
        <v>16</v>
      </c>
      <c r="E1902" t="s">
        <v>28</v>
      </c>
      <c r="F1902" t="s">
        <v>18</v>
      </c>
      <c r="G1902" t="s">
        <v>19</v>
      </c>
      <c r="H1902">
        <f t="shared" si="145"/>
        <v>250</v>
      </c>
      <c r="I1902">
        <v>250</v>
      </c>
      <c r="J1902">
        <v>325</v>
      </c>
      <c r="K1902">
        <v>1</v>
      </c>
      <c r="M1902">
        <v>22.75</v>
      </c>
      <c r="N1902" t="s">
        <v>20</v>
      </c>
      <c r="O1902">
        <v>325</v>
      </c>
      <c r="P1902">
        <v>75</v>
      </c>
      <c r="R1902">
        <f t="shared" si="146"/>
        <v>325</v>
      </c>
      <c r="S1902">
        <f t="shared" si="147"/>
        <v>9</v>
      </c>
      <c r="T1902" t="str">
        <f t="shared" si="148"/>
        <v>Sep</v>
      </c>
      <c r="U1902" t="str">
        <f t="shared" si="149"/>
        <v>2024</v>
      </c>
    </row>
    <row r="1903" spans="1:21" x14ac:dyDescent="0.25">
      <c r="A1903" s="1">
        <v>45544</v>
      </c>
      <c r="B1903" t="s">
        <v>205</v>
      </c>
      <c r="C1903" t="s">
        <v>15</v>
      </c>
      <c r="D1903" t="s">
        <v>16</v>
      </c>
      <c r="E1903" t="s">
        <v>28</v>
      </c>
      <c r="F1903" t="s">
        <v>29</v>
      </c>
      <c r="G1903" t="s">
        <v>138</v>
      </c>
      <c r="H1903">
        <f t="shared" si="145"/>
        <v>450</v>
      </c>
      <c r="I1903">
        <v>50</v>
      </c>
      <c r="J1903">
        <v>65</v>
      </c>
      <c r="K1903">
        <v>9</v>
      </c>
      <c r="M1903">
        <v>51.75</v>
      </c>
      <c r="N1903" t="s">
        <v>38</v>
      </c>
      <c r="O1903">
        <v>517.5</v>
      </c>
      <c r="P1903">
        <v>67.5</v>
      </c>
      <c r="R1903">
        <f t="shared" si="146"/>
        <v>585</v>
      </c>
      <c r="S1903">
        <f t="shared" si="147"/>
        <v>9</v>
      </c>
      <c r="T1903" t="str">
        <f t="shared" si="148"/>
        <v>Sep</v>
      </c>
      <c r="U1903" t="str">
        <f t="shared" si="149"/>
        <v>2024</v>
      </c>
    </row>
    <row r="1904" spans="1:21" x14ac:dyDescent="0.25">
      <c r="A1904" s="1">
        <v>45574</v>
      </c>
      <c r="B1904" t="s">
        <v>132</v>
      </c>
      <c r="C1904" t="s">
        <v>115</v>
      </c>
      <c r="D1904" t="s">
        <v>16</v>
      </c>
      <c r="E1904" t="s">
        <v>28</v>
      </c>
      <c r="F1904" t="s">
        <v>29</v>
      </c>
      <c r="G1904" t="s">
        <v>178</v>
      </c>
      <c r="H1904">
        <f t="shared" si="145"/>
        <v>1000</v>
      </c>
      <c r="I1904">
        <v>200</v>
      </c>
      <c r="J1904">
        <v>260</v>
      </c>
      <c r="K1904">
        <v>5</v>
      </c>
      <c r="M1904">
        <v>62.5</v>
      </c>
      <c r="N1904" t="s">
        <v>25</v>
      </c>
      <c r="O1904">
        <v>1250</v>
      </c>
      <c r="P1904">
        <v>250</v>
      </c>
      <c r="R1904">
        <f t="shared" si="146"/>
        <v>1300</v>
      </c>
      <c r="S1904">
        <f t="shared" si="147"/>
        <v>9</v>
      </c>
      <c r="T1904" t="str">
        <f t="shared" si="148"/>
        <v>Oct</v>
      </c>
      <c r="U1904" t="str">
        <f t="shared" si="149"/>
        <v>2024</v>
      </c>
    </row>
    <row r="1905" spans="1:21" x14ac:dyDescent="0.25">
      <c r="A1905" s="1">
        <v>45574</v>
      </c>
      <c r="B1905" t="s">
        <v>153</v>
      </c>
      <c r="C1905" t="s">
        <v>27</v>
      </c>
      <c r="D1905" t="s">
        <v>16</v>
      </c>
      <c r="E1905" t="s">
        <v>17</v>
      </c>
      <c r="F1905" t="s">
        <v>61</v>
      </c>
      <c r="G1905" t="s">
        <v>128</v>
      </c>
      <c r="H1905">
        <f t="shared" si="145"/>
        <v>1500</v>
      </c>
      <c r="I1905">
        <v>300</v>
      </c>
      <c r="J1905">
        <v>390</v>
      </c>
      <c r="K1905">
        <v>5</v>
      </c>
      <c r="M1905">
        <v>97.5</v>
      </c>
      <c r="N1905" t="s">
        <v>25</v>
      </c>
      <c r="O1905">
        <v>1950</v>
      </c>
      <c r="P1905">
        <v>450</v>
      </c>
      <c r="R1905">
        <f t="shared" si="146"/>
        <v>1950</v>
      </c>
      <c r="S1905">
        <f t="shared" si="147"/>
        <v>9</v>
      </c>
      <c r="T1905" t="str">
        <f t="shared" si="148"/>
        <v>Oct</v>
      </c>
      <c r="U1905" t="str">
        <f t="shared" si="149"/>
        <v>2024</v>
      </c>
    </row>
    <row r="1906" spans="1:21" x14ac:dyDescent="0.25">
      <c r="A1906" s="1">
        <v>45574</v>
      </c>
      <c r="B1906" t="s">
        <v>137</v>
      </c>
      <c r="C1906" t="s">
        <v>15</v>
      </c>
      <c r="D1906" t="s">
        <v>16</v>
      </c>
      <c r="E1906" t="s">
        <v>17</v>
      </c>
      <c r="F1906" t="s">
        <v>18</v>
      </c>
      <c r="G1906" t="s">
        <v>24</v>
      </c>
      <c r="H1906">
        <f t="shared" si="145"/>
        <v>480</v>
      </c>
      <c r="I1906">
        <v>80</v>
      </c>
      <c r="J1906">
        <v>104</v>
      </c>
      <c r="K1906">
        <v>6</v>
      </c>
      <c r="M1906">
        <v>28.8</v>
      </c>
      <c r="N1906" t="s">
        <v>25</v>
      </c>
      <c r="O1906">
        <v>576</v>
      </c>
      <c r="P1906">
        <v>96</v>
      </c>
      <c r="R1906">
        <f t="shared" si="146"/>
        <v>624</v>
      </c>
      <c r="S1906">
        <f t="shared" si="147"/>
        <v>9</v>
      </c>
      <c r="T1906" t="str">
        <f t="shared" si="148"/>
        <v>Oct</v>
      </c>
      <c r="U1906" t="str">
        <f t="shared" si="149"/>
        <v>2024</v>
      </c>
    </row>
    <row r="1907" spans="1:21" x14ac:dyDescent="0.25">
      <c r="A1907" s="1">
        <v>45574</v>
      </c>
      <c r="B1907" t="s">
        <v>33</v>
      </c>
      <c r="C1907" t="s">
        <v>15</v>
      </c>
      <c r="D1907" t="s">
        <v>16</v>
      </c>
      <c r="E1907" t="s">
        <v>17</v>
      </c>
      <c r="F1907" t="s">
        <v>61</v>
      </c>
      <c r="G1907" t="s">
        <v>68</v>
      </c>
      <c r="H1907">
        <f t="shared" si="145"/>
        <v>3600</v>
      </c>
      <c r="I1907">
        <v>1800</v>
      </c>
      <c r="J1907">
        <v>2340</v>
      </c>
      <c r="K1907">
        <v>2</v>
      </c>
      <c r="M1907">
        <v>234</v>
      </c>
      <c r="N1907" t="s">
        <v>25</v>
      </c>
      <c r="O1907">
        <v>4680</v>
      </c>
      <c r="P1907">
        <v>1080</v>
      </c>
      <c r="R1907">
        <f t="shared" si="146"/>
        <v>4680</v>
      </c>
      <c r="S1907">
        <f t="shared" si="147"/>
        <v>9</v>
      </c>
      <c r="T1907" t="str">
        <f t="shared" si="148"/>
        <v>Oct</v>
      </c>
      <c r="U1907" t="str">
        <f t="shared" si="149"/>
        <v>2024</v>
      </c>
    </row>
    <row r="1908" spans="1:21" x14ac:dyDescent="0.25">
      <c r="A1908" s="1">
        <v>45574</v>
      </c>
      <c r="B1908" t="s">
        <v>206</v>
      </c>
      <c r="C1908" t="s">
        <v>22</v>
      </c>
      <c r="D1908" t="s">
        <v>23</v>
      </c>
      <c r="E1908" t="s">
        <v>28</v>
      </c>
      <c r="F1908" t="s">
        <v>61</v>
      </c>
      <c r="G1908" t="s">
        <v>110</v>
      </c>
      <c r="H1908">
        <f t="shared" si="145"/>
        <v>2400</v>
      </c>
      <c r="I1908">
        <v>800</v>
      </c>
      <c r="J1908">
        <v>1040</v>
      </c>
      <c r="K1908">
        <v>3</v>
      </c>
      <c r="M1908">
        <v>104</v>
      </c>
      <c r="N1908" t="s">
        <v>38</v>
      </c>
      <c r="O1908">
        <v>3120</v>
      </c>
      <c r="P1908">
        <v>720</v>
      </c>
      <c r="R1908">
        <f t="shared" si="146"/>
        <v>3120</v>
      </c>
      <c r="S1908">
        <f t="shared" si="147"/>
        <v>9</v>
      </c>
      <c r="T1908" t="str">
        <f t="shared" si="148"/>
        <v>Oct</v>
      </c>
      <c r="U1908" t="str">
        <f t="shared" si="149"/>
        <v>2024</v>
      </c>
    </row>
    <row r="1909" spans="1:21" x14ac:dyDescent="0.25">
      <c r="A1909" s="1">
        <v>45574</v>
      </c>
      <c r="B1909" t="s">
        <v>189</v>
      </c>
      <c r="C1909" t="s">
        <v>27</v>
      </c>
      <c r="D1909" t="s">
        <v>23</v>
      </c>
      <c r="E1909" t="s">
        <v>28</v>
      </c>
      <c r="F1909" t="s">
        <v>18</v>
      </c>
      <c r="G1909" t="s">
        <v>40</v>
      </c>
      <c r="H1909">
        <f t="shared" si="145"/>
        <v>810</v>
      </c>
      <c r="I1909">
        <v>90</v>
      </c>
      <c r="J1909">
        <v>117</v>
      </c>
      <c r="K1909">
        <v>9</v>
      </c>
      <c r="M1909">
        <v>100</v>
      </c>
      <c r="N1909" t="s">
        <v>25</v>
      </c>
      <c r="O1909">
        <v>1053</v>
      </c>
      <c r="P1909">
        <v>243</v>
      </c>
      <c r="R1909">
        <f t="shared" si="146"/>
        <v>1053</v>
      </c>
      <c r="S1909">
        <f t="shared" si="147"/>
        <v>9</v>
      </c>
      <c r="T1909" t="str">
        <f t="shared" si="148"/>
        <v>Oct</v>
      </c>
      <c r="U1909" t="str">
        <f t="shared" si="149"/>
        <v>2024</v>
      </c>
    </row>
    <row r="1910" spans="1:21" x14ac:dyDescent="0.25">
      <c r="A1910" s="1">
        <v>45574</v>
      </c>
      <c r="B1910" t="s">
        <v>44</v>
      </c>
      <c r="C1910" t="s">
        <v>27</v>
      </c>
      <c r="D1910" t="s">
        <v>16</v>
      </c>
      <c r="E1910" t="s">
        <v>17</v>
      </c>
      <c r="F1910" t="s">
        <v>29</v>
      </c>
      <c r="G1910" t="s">
        <v>169</v>
      </c>
      <c r="H1910">
        <f t="shared" si="145"/>
        <v>225</v>
      </c>
      <c r="I1910">
        <v>25</v>
      </c>
      <c r="J1910">
        <v>33</v>
      </c>
      <c r="K1910">
        <v>9</v>
      </c>
      <c r="M1910">
        <v>19.6875</v>
      </c>
      <c r="N1910" t="s">
        <v>20</v>
      </c>
      <c r="O1910">
        <v>281.25</v>
      </c>
      <c r="P1910">
        <v>56.25</v>
      </c>
      <c r="R1910">
        <f t="shared" si="146"/>
        <v>297</v>
      </c>
      <c r="S1910">
        <f t="shared" si="147"/>
        <v>9</v>
      </c>
      <c r="T1910" t="str">
        <f t="shared" si="148"/>
        <v>Oct</v>
      </c>
      <c r="U1910" t="str">
        <f t="shared" si="149"/>
        <v>2024</v>
      </c>
    </row>
    <row r="1911" spans="1:21" x14ac:dyDescent="0.25">
      <c r="A1911" s="1">
        <v>45574</v>
      </c>
      <c r="B1911" t="s">
        <v>139</v>
      </c>
      <c r="C1911" t="s">
        <v>27</v>
      </c>
      <c r="D1911" t="s">
        <v>16</v>
      </c>
      <c r="E1911" t="s">
        <v>17</v>
      </c>
      <c r="F1911" t="s">
        <v>29</v>
      </c>
      <c r="G1911" t="s">
        <v>30</v>
      </c>
      <c r="H1911">
        <f t="shared" si="145"/>
        <v>1260</v>
      </c>
      <c r="I1911">
        <v>180</v>
      </c>
      <c r="J1911">
        <v>234</v>
      </c>
      <c r="K1911">
        <v>7</v>
      </c>
      <c r="M1911">
        <v>78.75</v>
      </c>
      <c r="N1911" t="s">
        <v>25</v>
      </c>
      <c r="O1911">
        <v>1575</v>
      </c>
      <c r="P1911">
        <v>315</v>
      </c>
      <c r="R1911">
        <f t="shared" si="146"/>
        <v>1638</v>
      </c>
      <c r="S1911">
        <f t="shared" si="147"/>
        <v>9</v>
      </c>
      <c r="T1911" t="str">
        <f t="shared" si="148"/>
        <v>Oct</v>
      </c>
      <c r="U1911" t="str">
        <f t="shared" si="149"/>
        <v>2024</v>
      </c>
    </row>
    <row r="1912" spans="1:21" x14ac:dyDescent="0.25">
      <c r="A1912" s="1">
        <v>45574</v>
      </c>
      <c r="B1912" t="s">
        <v>203</v>
      </c>
      <c r="C1912" t="s">
        <v>42</v>
      </c>
      <c r="D1912" t="s">
        <v>16</v>
      </c>
      <c r="E1912" t="s">
        <v>28</v>
      </c>
      <c r="F1912" t="s">
        <v>45</v>
      </c>
      <c r="G1912" t="s">
        <v>199</v>
      </c>
      <c r="H1912">
        <f t="shared" si="145"/>
        <v>25000</v>
      </c>
      <c r="I1912">
        <v>5000</v>
      </c>
      <c r="J1912">
        <v>6500</v>
      </c>
      <c r="K1912">
        <v>5</v>
      </c>
      <c r="M1912">
        <v>650</v>
      </c>
      <c r="N1912" t="s">
        <v>20</v>
      </c>
      <c r="O1912">
        <v>31250</v>
      </c>
      <c r="P1912">
        <v>6250</v>
      </c>
      <c r="R1912">
        <f t="shared" si="146"/>
        <v>32500</v>
      </c>
      <c r="S1912">
        <f t="shared" si="147"/>
        <v>9</v>
      </c>
      <c r="T1912" t="str">
        <f t="shared" si="148"/>
        <v>Oct</v>
      </c>
      <c r="U1912" t="str">
        <f t="shared" si="149"/>
        <v>2024</v>
      </c>
    </row>
    <row r="1913" spans="1:21" x14ac:dyDescent="0.25">
      <c r="A1913" s="1">
        <v>45574</v>
      </c>
      <c r="B1913" t="s">
        <v>193</v>
      </c>
      <c r="C1913" t="s">
        <v>53</v>
      </c>
      <c r="D1913" t="s">
        <v>16</v>
      </c>
      <c r="E1913" t="s">
        <v>17</v>
      </c>
      <c r="F1913" t="s">
        <v>18</v>
      </c>
      <c r="G1913" t="s">
        <v>51</v>
      </c>
      <c r="H1913">
        <f t="shared" si="145"/>
        <v>120</v>
      </c>
      <c r="I1913">
        <v>60</v>
      </c>
      <c r="J1913">
        <v>78</v>
      </c>
      <c r="K1913">
        <v>2</v>
      </c>
      <c r="M1913">
        <v>10.92</v>
      </c>
      <c r="N1913" t="s">
        <v>20</v>
      </c>
      <c r="O1913">
        <v>156</v>
      </c>
      <c r="P1913">
        <v>36</v>
      </c>
      <c r="R1913">
        <f t="shared" si="146"/>
        <v>156</v>
      </c>
      <c r="S1913">
        <f t="shared" si="147"/>
        <v>9</v>
      </c>
      <c r="T1913" t="str">
        <f t="shared" si="148"/>
        <v>Oct</v>
      </c>
      <c r="U1913" t="str">
        <f t="shared" si="149"/>
        <v>2024</v>
      </c>
    </row>
    <row r="1914" spans="1:21" x14ac:dyDescent="0.25">
      <c r="A1914" s="1">
        <v>45574</v>
      </c>
      <c r="B1914" t="s">
        <v>77</v>
      </c>
      <c r="C1914" t="s">
        <v>42</v>
      </c>
      <c r="D1914" t="s">
        <v>23</v>
      </c>
      <c r="E1914" t="s">
        <v>28</v>
      </c>
      <c r="F1914" t="s">
        <v>18</v>
      </c>
      <c r="G1914" t="s">
        <v>130</v>
      </c>
      <c r="H1914">
        <f t="shared" si="145"/>
        <v>90</v>
      </c>
      <c r="I1914">
        <v>45</v>
      </c>
      <c r="J1914">
        <v>59</v>
      </c>
      <c r="K1914">
        <v>2</v>
      </c>
      <c r="M1914">
        <v>10.35</v>
      </c>
      <c r="N1914" t="s">
        <v>25</v>
      </c>
      <c r="O1914">
        <v>103.5</v>
      </c>
      <c r="P1914">
        <v>13.5</v>
      </c>
      <c r="R1914">
        <f t="shared" si="146"/>
        <v>118</v>
      </c>
      <c r="S1914">
        <f t="shared" si="147"/>
        <v>9</v>
      </c>
      <c r="T1914" t="str">
        <f t="shared" si="148"/>
        <v>Oct</v>
      </c>
      <c r="U1914" t="str">
        <f t="shared" si="149"/>
        <v>2024</v>
      </c>
    </row>
    <row r="1915" spans="1:21" x14ac:dyDescent="0.25">
      <c r="A1915" s="1">
        <v>45574</v>
      </c>
      <c r="B1915" t="s">
        <v>60</v>
      </c>
      <c r="C1915" t="s">
        <v>27</v>
      </c>
      <c r="D1915" t="s">
        <v>16</v>
      </c>
      <c r="E1915" t="s">
        <v>28</v>
      </c>
      <c r="F1915" t="s">
        <v>18</v>
      </c>
      <c r="G1915" t="s">
        <v>19</v>
      </c>
      <c r="H1915">
        <f t="shared" si="145"/>
        <v>1250</v>
      </c>
      <c r="I1915">
        <v>250</v>
      </c>
      <c r="J1915">
        <v>325</v>
      </c>
      <c r="K1915">
        <v>5</v>
      </c>
      <c r="M1915">
        <v>78.125</v>
      </c>
      <c r="N1915" t="s">
        <v>25</v>
      </c>
      <c r="O1915">
        <v>1562.5</v>
      </c>
      <c r="P1915">
        <v>312.5</v>
      </c>
      <c r="R1915">
        <f t="shared" si="146"/>
        <v>1625</v>
      </c>
      <c r="S1915">
        <f t="shared" si="147"/>
        <v>9</v>
      </c>
      <c r="T1915" t="str">
        <f t="shared" si="148"/>
        <v>Oct</v>
      </c>
      <c r="U1915" t="str">
        <f t="shared" si="149"/>
        <v>2024</v>
      </c>
    </row>
    <row r="1916" spans="1:21" x14ac:dyDescent="0.25">
      <c r="A1916" s="1">
        <v>45574</v>
      </c>
      <c r="B1916" t="s">
        <v>74</v>
      </c>
      <c r="C1916" t="s">
        <v>27</v>
      </c>
      <c r="D1916" t="s">
        <v>23</v>
      </c>
      <c r="E1916" t="s">
        <v>17</v>
      </c>
      <c r="F1916" t="s">
        <v>61</v>
      </c>
      <c r="G1916" t="s">
        <v>117</v>
      </c>
      <c r="H1916">
        <f t="shared" si="145"/>
        <v>5000</v>
      </c>
      <c r="I1916">
        <v>2500</v>
      </c>
      <c r="J1916">
        <v>3250</v>
      </c>
      <c r="K1916">
        <v>2</v>
      </c>
      <c r="M1916">
        <v>325</v>
      </c>
      <c r="N1916" t="s">
        <v>38</v>
      </c>
      <c r="O1916">
        <v>6500</v>
      </c>
      <c r="P1916">
        <v>1500</v>
      </c>
      <c r="R1916">
        <f t="shared" si="146"/>
        <v>6500</v>
      </c>
      <c r="S1916">
        <f t="shared" si="147"/>
        <v>9</v>
      </c>
      <c r="T1916" t="str">
        <f t="shared" si="148"/>
        <v>Oct</v>
      </c>
      <c r="U1916" t="str">
        <f t="shared" si="149"/>
        <v>2024</v>
      </c>
    </row>
    <row r="1917" spans="1:21" x14ac:dyDescent="0.25">
      <c r="A1917" s="1">
        <v>45574</v>
      </c>
      <c r="B1917" t="s">
        <v>65</v>
      </c>
      <c r="C1917" t="s">
        <v>66</v>
      </c>
      <c r="D1917" t="s">
        <v>23</v>
      </c>
      <c r="E1917" t="s">
        <v>17</v>
      </c>
      <c r="F1917" t="s">
        <v>18</v>
      </c>
      <c r="G1917" t="s">
        <v>40</v>
      </c>
      <c r="H1917">
        <f t="shared" si="145"/>
        <v>810</v>
      </c>
      <c r="I1917">
        <v>90</v>
      </c>
      <c r="J1917">
        <v>117</v>
      </c>
      <c r="K1917">
        <v>9</v>
      </c>
      <c r="M1917">
        <v>100</v>
      </c>
      <c r="N1917" t="s">
        <v>20</v>
      </c>
      <c r="O1917">
        <v>1053</v>
      </c>
      <c r="P1917">
        <v>243</v>
      </c>
      <c r="R1917">
        <f t="shared" si="146"/>
        <v>1053</v>
      </c>
      <c r="S1917">
        <f t="shared" si="147"/>
        <v>9</v>
      </c>
      <c r="T1917" t="str">
        <f t="shared" si="148"/>
        <v>Oct</v>
      </c>
      <c r="U1917" t="str">
        <f t="shared" si="149"/>
        <v>2024</v>
      </c>
    </row>
    <row r="1918" spans="1:21" x14ac:dyDescent="0.25">
      <c r="A1918" s="1">
        <v>45574</v>
      </c>
      <c r="B1918" t="s">
        <v>195</v>
      </c>
      <c r="C1918" t="s">
        <v>115</v>
      </c>
      <c r="D1918" t="s">
        <v>16</v>
      </c>
      <c r="E1918" t="s">
        <v>28</v>
      </c>
      <c r="F1918" t="s">
        <v>18</v>
      </c>
      <c r="G1918" t="s">
        <v>121</v>
      </c>
      <c r="H1918">
        <f t="shared" si="145"/>
        <v>385</v>
      </c>
      <c r="I1918">
        <v>55</v>
      </c>
      <c r="J1918">
        <v>72</v>
      </c>
      <c r="K1918">
        <v>7</v>
      </c>
      <c r="M1918">
        <v>25.024999999999999</v>
      </c>
      <c r="N1918" t="s">
        <v>25</v>
      </c>
      <c r="O1918">
        <v>500.5</v>
      </c>
      <c r="P1918">
        <v>115.5</v>
      </c>
      <c r="R1918">
        <f t="shared" si="146"/>
        <v>504</v>
      </c>
      <c r="S1918">
        <f t="shared" si="147"/>
        <v>9</v>
      </c>
      <c r="T1918" t="str">
        <f t="shared" si="148"/>
        <v>Oct</v>
      </c>
      <c r="U1918" t="str">
        <f t="shared" si="149"/>
        <v>2024</v>
      </c>
    </row>
    <row r="1919" spans="1:21" x14ac:dyDescent="0.25">
      <c r="A1919" s="1">
        <v>45574</v>
      </c>
      <c r="B1919" t="s">
        <v>99</v>
      </c>
      <c r="C1919" t="s">
        <v>15</v>
      </c>
      <c r="D1919" t="s">
        <v>16</v>
      </c>
      <c r="E1919" t="s">
        <v>17</v>
      </c>
      <c r="F1919" t="s">
        <v>48</v>
      </c>
      <c r="G1919" t="s">
        <v>49</v>
      </c>
      <c r="H1919">
        <f t="shared" si="145"/>
        <v>320</v>
      </c>
      <c r="I1919">
        <v>80</v>
      </c>
      <c r="J1919">
        <v>104</v>
      </c>
      <c r="K1919">
        <v>4</v>
      </c>
      <c r="M1919">
        <v>41.6</v>
      </c>
      <c r="N1919" t="s">
        <v>38</v>
      </c>
      <c r="O1919">
        <v>416</v>
      </c>
      <c r="P1919">
        <v>96</v>
      </c>
      <c r="R1919">
        <f t="shared" si="146"/>
        <v>416</v>
      </c>
      <c r="S1919">
        <f t="shared" si="147"/>
        <v>9</v>
      </c>
      <c r="T1919" t="str">
        <f t="shared" si="148"/>
        <v>Oct</v>
      </c>
      <c r="U1919" t="str">
        <f t="shared" si="149"/>
        <v>2024</v>
      </c>
    </row>
    <row r="1920" spans="1:21" x14ac:dyDescent="0.25">
      <c r="A1920" s="1">
        <v>45574</v>
      </c>
      <c r="B1920" t="s">
        <v>47</v>
      </c>
      <c r="C1920" t="s">
        <v>27</v>
      </c>
      <c r="D1920" t="s">
        <v>16</v>
      </c>
      <c r="E1920" t="s">
        <v>17</v>
      </c>
      <c r="F1920" t="s">
        <v>48</v>
      </c>
      <c r="G1920" t="s">
        <v>85</v>
      </c>
      <c r="H1920">
        <f t="shared" si="145"/>
        <v>1350</v>
      </c>
      <c r="I1920">
        <v>450</v>
      </c>
      <c r="J1920">
        <v>585</v>
      </c>
      <c r="K1920">
        <v>3</v>
      </c>
      <c r="M1920">
        <v>77.625</v>
      </c>
      <c r="N1920" t="s">
        <v>25</v>
      </c>
      <c r="O1920">
        <v>1552.5</v>
      </c>
      <c r="P1920">
        <v>202.5</v>
      </c>
      <c r="R1920">
        <f t="shared" si="146"/>
        <v>1755</v>
      </c>
      <c r="S1920">
        <f t="shared" si="147"/>
        <v>9</v>
      </c>
      <c r="T1920" t="str">
        <f t="shared" si="148"/>
        <v>Oct</v>
      </c>
      <c r="U1920" t="str">
        <f t="shared" si="149"/>
        <v>2024</v>
      </c>
    </row>
    <row r="1921" spans="1:21" x14ac:dyDescent="0.25">
      <c r="A1921" s="1">
        <v>45574</v>
      </c>
      <c r="B1921" t="s">
        <v>102</v>
      </c>
      <c r="C1921" t="s">
        <v>27</v>
      </c>
      <c r="D1921" t="s">
        <v>23</v>
      </c>
      <c r="E1921" t="s">
        <v>28</v>
      </c>
      <c r="F1921" t="s">
        <v>18</v>
      </c>
      <c r="G1921" t="s">
        <v>24</v>
      </c>
      <c r="H1921">
        <f t="shared" si="145"/>
        <v>560</v>
      </c>
      <c r="I1921">
        <v>80</v>
      </c>
      <c r="J1921">
        <v>104</v>
      </c>
      <c r="K1921">
        <v>7</v>
      </c>
      <c r="M1921">
        <v>80.64</v>
      </c>
      <c r="N1921" t="s">
        <v>20</v>
      </c>
      <c r="O1921">
        <v>672</v>
      </c>
      <c r="P1921">
        <v>112</v>
      </c>
      <c r="R1921">
        <f t="shared" si="146"/>
        <v>728</v>
      </c>
      <c r="S1921">
        <f t="shared" si="147"/>
        <v>9</v>
      </c>
      <c r="T1921" t="str">
        <f t="shared" si="148"/>
        <v>Oct</v>
      </c>
      <c r="U1921" t="str">
        <f t="shared" si="149"/>
        <v>2024</v>
      </c>
    </row>
    <row r="1922" spans="1:21" x14ac:dyDescent="0.25">
      <c r="A1922" s="1">
        <v>45574</v>
      </c>
      <c r="B1922" t="s">
        <v>148</v>
      </c>
      <c r="C1922" t="s">
        <v>27</v>
      </c>
      <c r="D1922" t="s">
        <v>16</v>
      </c>
      <c r="E1922" t="s">
        <v>28</v>
      </c>
      <c r="F1922" t="s">
        <v>18</v>
      </c>
      <c r="G1922" t="s">
        <v>100</v>
      </c>
      <c r="H1922">
        <f t="shared" si="145"/>
        <v>120</v>
      </c>
      <c r="I1922">
        <v>40</v>
      </c>
      <c r="J1922">
        <v>52</v>
      </c>
      <c r="K1922">
        <v>3</v>
      </c>
      <c r="M1922">
        <v>7.5</v>
      </c>
      <c r="N1922" t="s">
        <v>25</v>
      </c>
      <c r="O1922">
        <v>150</v>
      </c>
      <c r="P1922">
        <v>30</v>
      </c>
      <c r="R1922">
        <f t="shared" si="146"/>
        <v>156</v>
      </c>
      <c r="S1922">
        <f t="shared" si="147"/>
        <v>9</v>
      </c>
      <c r="T1922" t="str">
        <f t="shared" si="148"/>
        <v>Oct</v>
      </c>
      <c r="U1922" t="str">
        <f t="shared" si="149"/>
        <v>2024</v>
      </c>
    </row>
    <row r="1923" spans="1:21" x14ac:dyDescent="0.25">
      <c r="A1923" s="1">
        <v>45574</v>
      </c>
      <c r="B1923" t="s">
        <v>197</v>
      </c>
      <c r="C1923" t="s">
        <v>115</v>
      </c>
      <c r="D1923" t="s">
        <v>16</v>
      </c>
      <c r="E1923" t="s">
        <v>17</v>
      </c>
      <c r="F1923" t="s">
        <v>45</v>
      </c>
      <c r="G1923" t="s">
        <v>58</v>
      </c>
      <c r="H1923">
        <f t="shared" ref="H1923:H1986" si="150">I1923*K1923</f>
        <v>175000</v>
      </c>
      <c r="I1923">
        <v>25000</v>
      </c>
      <c r="J1923">
        <v>32500</v>
      </c>
      <c r="K1923">
        <v>7</v>
      </c>
      <c r="M1923">
        <v>4875</v>
      </c>
      <c r="N1923" t="s">
        <v>38</v>
      </c>
      <c r="O1923">
        <v>227500</v>
      </c>
      <c r="P1923">
        <v>52500</v>
      </c>
      <c r="R1923">
        <f t="shared" ref="R1923:R1986" si="151">J1923*K1923</f>
        <v>227500</v>
      </c>
      <c r="S1923">
        <f t="shared" ref="S1923:S1986" si="152">DAY(A1923)</f>
        <v>9</v>
      </c>
      <c r="T1923" t="str">
        <f t="shared" ref="T1923:T1986" si="153">TEXT(A1923,"mmm")</f>
        <v>Oct</v>
      </c>
      <c r="U1923" t="str">
        <f t="shared" ref="U1923:U1986" si="154">TEXT(A1923,"yyy")</f>
        <v>2024</v>
      </c>
    </row>
    <row r="1924" spans="1:21" x14ac:dyDescent="0.25">
      <c r="A1924" s="1">
        <v>45574</v>
      </c>
      <c r="B1924" t="s">
        <v>72</v>
      </c>
      <c r="C1924" t="s">
        <v>15</v>
      </c>
      <c r="D1924" t="s">
        <v>16</v>
      </c>
      <c r="E1924" t="s">
        <v>17</v>
      </c>
      <c r="F1924" t="s">
        <v>80</v>
      </c>
      <c r="G1924" t="s">
        <v>201</v>
      </c>
      <c r="H1924">
        <f t="shared" si="150"/>
        <v>150</v>
      </c>
      <c r="I1924">
        <v>30</v>
      </c>
      <c r="J1924">
        <v>39</v>
      </c>
      <c r="K1924">
        <v>5</v>
      </c>
      <c r="M1924">
        <v>18.75</v>
      </c>
      <c r="N1924" t="s">
        <v>38</v>
      </c>
      <c r="O1924">
        <v>187.5</v>
      </c>
      <c r="P1924">
        <v>37.5</v>
      </c>
      <c r="R1924">
        <f t="shared" si="151"/>
        <v>195</v>
      </c>
      <c r="S1924">
        <f t="shared" si="152"/>
        <v>9</v>
      </c>
      <c r="T1924" t="str">
        <f t="shared" si="153"/>
        <v>Oct</v>
      </c>
      <c r="U1924" t="str">
        <f t="shared" si="154"/>
        <v>2024</v>
      </c>
    </row>
    <row r="1925" spans="1:21" x14ac:dyDescent="0.25">
      <c r="A1925" s="1">
        <v>45574</v>
      </c>
      <c r="B1925" t="s">
        <v>174</v>
      </c>
      <c r="C1925" t="s">
        <v>27</v>
      </c>
      <c r="D1925" t="s">
        <v>23</v>
      </c>
      <c r="E1925" t="s">
        <v>17</v>
      </c>
      <c r="F1925" t="s">
        <v>18</v>
      </c>
      <c r="G1925" t="s">
        <v>19</v>
      </c>
      <c r="H1925">
        <f t="shared" si="150"/>
        <v>250</v>
      </c>
      <c r="I1925">
        <v>250</v>
      </c>
      <c r="J1925">
        <v>325</v>
      </c>
      <c r="K1925">
        <v>1</v>
      </c>
      <c r="M1925">
        <v>39</v>
      </c>
      <c r="N1925" t="s">
        <v>20</v>
      </c>
      <c r="O1925">
        <v>325</v>
      </c>
      <c r="P1925">
        <v>75</v>
      </c>
      <c r="R1925">
        <f t="shared" si="151"/>
        <v>325</v>
      </c>
      <c r="S1925">
        <f t="shared" si="152"/>
        <v>9</v>
      </c>
      <c r="T1925" t="str">
        <f t="shared" si="153"/>
        <v>Oct</v>
      </c>
      <c r="U1925" t="str">
        <f t="shared" si="154"/>
        <v>2024</v>
      </c>
    </row>
    <row r="1926" spans="1:21" x14ac:dyDescent="0.25">
      <c r="A1926" s="1">
        <v>45574</v>
      </c>
      <c r="B1926" t="s">
        <v>202</v>
      </c>
      <c r="C1926" t="s">
        <v>22</v>
      </c>
      <c r="D1926" t="s">
        <v>16</v>
      </c>
      <c r="E1926" t="s">
        <v>17</v>
      </c>
      <c r="F1926" t="s">
        <v>18</v>
      </c>
      <c r="G1926" t="s">
        <v>51</v>
      </c>
      <c r="H1926">
        <f t="shared" si="150"/>
        <v>120</v>
      </c>
      <c r="I1926">
        <v>60</v>
      </c>
      <c r="J1926">
        <v>78</v>
      </c>
      <c r="K1926">
        <v>2</v>
      </c>
      <c r="M1926">
        <v>10.5</v>
      </c>
      <c r="N1926" t="s">
        <v>20</v>
      </c>
      <c r="O1926">
        <v>150</v>
      </c>
      <c r="P1926">
        <v>30</v>
      </c>
      <c r="R1926">
        <f t="shared" si="151"/>
        <v>156</v>
      </c>
      <c r="S1926">
        <f t="shared" si="152"/>
        <v>9</v>
      </c>
      <c r="T1926" t="str">
        <f t="shared" si="153"/>
        <v>Oct</v>
      </c>
      <c r="U1926" t="str">
        <f t="shared" si="154"/>
        <v>2024</v>
      </c>
    </row>
    <row r="1927" spans="1:21" x14ac:dyDescent="0.25">
      <c r="A1927" s="1">
        <v>45574</v>
      </c>
      <c r="B1927" t="s">
        <v>41</v>
      </c>
      <c r="C1927" t="s">
        <v>42</v>
      </c>
      <c r="D1927" t="s">
        <v>23</v>
      </c>
      <c r="E1927" t="s">
        <v>17</v>
      </c>
      <c r="F1927" t="s">
        <v>18</v>
      </c>
      <c r="G1927" t="s">
        <v>56</v>
      </c>
      <c r="H1927">
        <f t="shared" si="150"/>
        <v>5500</v>
      </c>
      <c r="I1927">
        <v>550</v>
      </c>
      <c r="J1927">
        <v>715</v>
      </c>
      <c r="K1927">
        <v>10</v>
      </c>
      <c r="M1927">
        <v>100</v>
      </c>
      <c r="N1927" t="s">
        <v>25</v>
      </c>
      <c r="O1927">
        <v>6600</v>
      </c>
      <c r="P1927">
        <v>1100</v>
      </c>
      <c r="R1927">
        <f t="shared" si="151"/>
        <v>7150</v>
      </c>
      <c r="S1927">
        <f t="shared" si="152"/>
        <v>9</v>
      </c>
      <c r="T1927" t="str">
        <f t="shared" si="153"/>
        <v>Oct</v>
      </c>
      <c r="U1927" t="str">
        <f t="shared" si="154"/>
        <v>2024</v>
      </c>
    </row>
    <row r="1928" spans="1:21" x14ac:dyDescent="0.25">
      <c r="A1928" s="1">
        <v>45574</v>
      </c>
      <c r="B1928" t="s">
        <v>50</v>
      </c>
      <c r="C1928" t="s">
        <v>27</v>
      </c>
      <c r="D1928" t="s">
        <v>16</v>
      </c>
      <c r="E1928" t="s">
        <v>17</v>
      </c>
      <c r="F1928" t="s">
        <v>18</v>
      </c>
      <c r="G1928" t="s">
        <v>24</v>
      </c>
      <c r="H1928">
        <f t="shared" si="150"/>
        <v>640</v>
      </c>
      <c r="I1928">
        <v>80</v>
      </c>
      <c r="J1928">
        <v>104</v>
      </c>
      <c r="K1928">
        <v>8</v>
      </c>
      <c r="M1928">
        <v>83.2</v>
      </c>
      <c r="N1928" t="s">
        <v>38</v>
      </c>
      <c r="O1928">
        <v>832</v>
      </c>
      <c r="P1928">
        <v>192</v>
      </c>
      <c r="R1928">
        <f t="shared" si="151"/>
        <v>832</v>
      </c>
      <c r="S1928">
        <f t="shared" si="152"/>
        <v>9</v>
      </c>
      <c r="T1928" t="str">
        <f t="shared" si="153"/>
        <v>Oct</v>
      </c>
      <c r="U1928" t="str">
        <f t="shared" si="154"/>
        <v>2024</v>
      </c>
    </row>
    <row r="1929" spans="1:21" x14ac:dyDescent="0.25">
      <c r="A1929" s="1">
        <v>45574</v>
      </c>
      <c r="B1929" t="s">
        <v>194</v>
      </c>
      <c r="C1929" t="s">
        <v>115</v>
      </c>
      <c r="D1929" t="s">
        <v>16</v>
      </c>
      <c r="E1929" t="s">
        <v>28</v>
      </c>
      <c r="F1929" t="s">
        <v>61</v>
      </c>
      <c r="G1929" t="s">
        <v>68</v>
      </c>
      <c r="H1929">
        <f t="shared" si="150"/>
        <v>5400</v>
      </c>
      <c r="I1929">
        <v>1800</v>
      </c>
      <c r="J1929">
        <v>2340</v>
      </c>
      <c r="K1929">
        <v>3</v>
      </c>
      <c r="M1929">
        <v>234</v>
      </c>
      <c r="N1929" t="s">
        <v>25</v>
      </c>
      <c r="O1929">
        <v>7020</v>
      </c>
      <c r="P1929">
        <v>1620</v>
      </c>
      <c r="R1929">
        <f t="shared" si="151"/>
        <v>7020</v>
      </c>
      <c r="S1929">
        <f t="shared" si="152"/>
        <v>9</v>
      </c>
      <c r="T1929" t="str">
        <f t="shared" si="153"/>
        <v>Oct</v>
      </c>
      <c r="U1929" t="str">
        <f t="shared" si="154"/>
        <v>2024</v>
      </c>
    </row>
    <row r="1930" spans="1:21" x14ac:dyDescent="0.25">
      <c r="A1930" s="1">
        <v>45574</v>
      </c>
      <c r="B1930" t="s">
        <v>44</v>
      </c>
      <c r="C1930" t="s">
        <v>27</v>
      </c>
      <c r="D1930" t="s">
        <v>16</v>
      </c>
      <c r="E1930" t="s">
        <v>28</v>
      </c>
      <c r="F1930" t="s">
        <v>18</v>
      </c>
      <c r="G1930" t="s">
        <v>151</v>
      </c>
      <c r="H1930">
        <f t="shared" si="150"/>
        <v>28</v>
      </c>
      <c r="I1930">
        <v>7</v>
      </c>
      <c r="J1930">
        <v>9</v>
      </c>
      <c r="K1930">
        <v>4</v>
      </c>
      <c r="M1930">
        <v>1.82</v>
      </c>
      <c r="N1930" t="s">
        <v>25</v>
      </c>
      <c r="O1930">
        <v>36.4</v>
      </c>
      <c r="P1930">
        <v>8.4</v>
      </c>
      <c r="R1930">
        <f t="shared" si="151"/>
        <v>36</v>
      </c>
      <c r="S1930">
        <f t="shared" si="152"/>
        <v>9</v>
      </c>
      <c r="T1930" t="str">
        <f t="shared" si="153"/>
        <v>Oct</v>
      </c>
      <c r="U1930" t="str">
        <f t="shared" si="154"/>
        <v>2024</v>
      </c>
    </row>
    <row r="1931" spans="1:21" x14ac:dyDescent="0.25">
      <c r="A1931" s="1">
        <v>45574</v>
      </c>
      <c r="B1931" t="s">
        <v>124</v>
      </c>
      <c r="C1931" t="s">
        <v>27</v>
      </c>
      <c r="D1931" t="s">
        <v>23</v>
      </c>
      <c r="E1931" t="s">
        <v>28</v>
      </c>
      <c r="F1931" t="s">
        <v>45</v>
      </c>
      <c r="G1931" t="s">
        <v>58</v>
      </c>
      <c r="H1931">
        <f t="shared" si="150"/>
        <v>100000</v>
      </c>
      <c r="I1931">
        <v>25000</v>
      </c>
      <c r="J1931">
        <v>32500</v>
      </c>
      <c r="K1931">
        <v>4</v>
      </c>
      <c r="M1931">
        <v>4875</v>
      </c>
      <c r="N1931" t="s">
        <v>25</v>
      </c>
      <c r="O1931">
        <v>130000</v>
      </c>
      <c r="P1931">
        <v>30000</v>
      </c>
      <c r="R1931">
        <f t="shared" si="151"/>
        <v>130000</v>
      </c>
      <c r="S1931">
        <f t="shared" si="152"/>
        <v>9</v>
      </c>
      <c r="T1931" t="str">
        <f t="shared" si="153"/>
        <v>Oct</v>
      </c>
      <c r="U1931" t="str">
        <f t="shared" si="154"/>
        <v>2024</v>
      </c>
    </row>
    <row r="1932" spans="1:21" x14ac:dyDescent="0.25">
      <c r="A1932" s="1">
        <v>45574</v>
      </c>
      <c r="B1932" t="s">
        <v>222</v>
      </c>
      <c r="C1932" t="s">
        <v>15</v>
      </c>
      <c r="D1932" t="s">
        <v>23</v>
      </c>
      <c r="E1932" t="s">
        <v>17</v>
      </c>
      <c r="F1932" t="s">
        <v>45</v>
      </c>
      <c r="G1932" t="s">
        <v>199</v>
      </c>
      <c r="H1932">
        <f t="shared" si="150"/>
        <v>10000</v>
      </c>
      <c r="I1932">
        <v>5000</v>
      </c>
      <c r="J1932">
        <v>6500</v>
      </c>
      <c r="K1932">
        <v>2</v>
      </c>
      <c r="M1932">
        <v>650</v>
      </c>
      <c r="N1932" t="s">
        <v>20</v>
      </c>
      <c r="O1932">
        <v>12500</v>
      </c>
      <c r="P1932">
        <v>2500</v>
      </c>
      <c r="R1932">
        <f t="shared" si="151"/>
        <v>13000</v>
      </c>
      <c r="S1932">
        <f t="shared" si="152"/>
        <v>9</v>
      </c>
      <c r="T1932" t="str">
        <f t="shared" si="153"/>
        <v>Oct</v>
      </c>
      <c r="U1932" t="str">
        <f t="shared" si="154"/>
        <v>2024</v>
      </c>
    </row>
    <row r="1933" spans="1:21" x14ac:dyDescent="0.25">
      <c r="A1933" s="1">
        <v>45574</v>
      </c>
      <c r="B1933" t="s">
        <v>152</v>
      </c>
      <c r="C1933" t="s">
        <v>66</v>
      </c>
      <c r="D1933" t="s">
        <v>16</v>
      </c>
      <c r="E1933" t="s">
        <v>28</v>
      </c>
      <c r="F1933" t="s">
        <v>18</v>
      </c>
      <c r="G1933" t="s">
        <v>43</v>
      </c>
      <c r="H1933">
        <f t="shared" si="150"/>
        <v>120</v>
      </c>
      <c r="I1933">
        <v>20</v>
      </c>
      <c r="J1933">
        <v>26</v>
      </c>
      <c r="K1933">
        <v>6</v>
      </c>
      <c r="M1933">
        <v>10.92</v>
      </c>
      <c r="N1933" t="s">
        <v>20</v>
      </c>
      <c r="O1933">
        <v>156</v>
      </c>
      <c r="P1933">
        <v>36</v>
      </c>
      <c r="R1933">
        <f t="shared" si="151"/>
        <v>156</v>
      </c>
      <c r="S1933">
        <f t="shared" si="152"/>
        <v>9</v>
      </c>
      <c r="T1933" t="str">
        <f t="shared" si="153"/>
        <v>Oct</v>
      </c>
      <c r="U1933" t="str">
        <f t="shared" si="154"/>
        <v>2024</v>
      </c>
    </row>
    <row r="1934" spans="1:21" x14ac:dyDescent="0.25">
      <c r="A1934" s="1">
        <v>45574</v>
      </c>
      <c r="B1934" t="s">
        <v>47</v>
      </c>
      <c r="C1934" t="s">
        <v>27</v>
      </c>
      <c r="D1934" t="s">
        <v>16</v>
      </c>
      <c r="E1934" t="s">
        <v>17</v>
      </c>
      <c r="F1934" t="s">
        <v>18</v>
      </c>
      <c r="G1934" t="s">
        <v>32</v>
      </c>
      <c r="H1934">
        <f t="shared" si="150"/>
        <v>100</v>
      </c>
      <c r="I1934">
        <v>100</v>
      </c>
      <c r="J1934">
        <v>130</v>
      </c>
      <c r="K1934">
        <v>1</v>
      </c>
      <c r="M1934">
        <v>13</v>
      </c>
      <c r="N1934" t="s">
        <v>38</v>
      </c>
      <c r="O1934">
        <v>130</v>
      </c>
      <c r="P1934">
        <v>30</v>
      </c>
      <c r="R1934">
        <f t="shared" si="151"/>
        <v>130</v>
      </c>
      <c r="S1934">
        <f t="shared" si="152"/>
        <v>9</v>
      </c>
      <c r="T1934" t="str">
        <f t="shared" si="153"/>
        <v>Oct</v>
      </c>
      <c r="U1934" t="str">
        <f t="shared" si="154"/>
        <v>2024</v>
      </c>
    </row>
    <row r="1935" spans="1:21" x14ac:dyDescent="0.25">
      <c r="A1935" s="1">
        <v>45574</v>
      </c>
      <c r="B1935" t="s">
        <v>186</v>
      </c>
      <c r="C1935" t="s">
        <v>27</v>
      </c>
      <c r="D1935" t="s">
        <v>16</v>
      </c>
      <c r="E1935" t="s">
        <v>17</v>
      </c>
      <c r="F1935" t="s">
        <v>18</v>
      </c>
      <c r="G1935" t="s">
        <v>32</v>
      </c>
      <c r="H1935">
        <f t="shared" si="150"/>
        <v>600</v>
      </c>
      <c r="I1935">
        <v>100</v>
      </c>
      <c r="J1935">
        <v>130</v>
      </c>
      <c r="K1935">
        <v>6</v>
      </c>
      <c r="M1935">
        <v>54.6</v>
      </c>
      <c r="N1935" t="s">
        <v>20</v>
      </c>
      <c r="O1935">
        <v>780</v>
      </c>
      <c r="P1935">
        <v>180</v>
      </c>
      <c r="R1935">
        <f t="shared" si="151"/>
        <v>780</v>
      </c>
      <c r="S1935">
        <f t="shared" si="152"/>
        <v>9</v>
      </c>
      <c r="T1935" t="str">
        <f t="shared" si="153"/>
        <v>Oct</v>
      </c>
      <c r="U1935" t="str">
        <f t="shared" si="154"/>
        <v>2024</v>
      </c>
    </row>
    <row r="1936" spans="1:21" x14ac:dyDescent="0.25">
      <c r="A1936" s="1">
        <v>45574</v>
      </c>
      <c r="B1936" t="s">
        <v>126</v>
      </c>
      <c r="C1936" t="s">
        <v>27</v>
      </c>
      <c r="D1936" t="s">
        <v>16</v>
      </c>
      <c r="E1936" t="s">
        <v>17</v>
      </c>
      <c r="F1936" t="s">
        <v>18</v>
      </c>
      <c r="G1936" t="s">
        <v>51</v>
      </c>
      <c r="H1936">
        <f t="shared" si="150"/>
        <v>480</v>
      </c>
      <c r="I1936">
        <v>60</v>
      </c>
      <c r="J1936">
        <v>78</v>
      </c>
      <c r="K1936">
        <v>8</v>
      </c>
      <c r="M1936">
        <v>31.2</v>
      </c>
      <c r="N1936" t="s">
        <v>25</v>
      </c>
      <c r="O1936">
        <v>624</v>
      </c>
      <c r="P1936">
        <v>144</v>
      </c>
      <c r="R1936">
        <f t="shared" si="151"/>
        <v>624</v>
      </c>
      <c r="S1936">
        <f t="shared" si="152"/>
        <v>9</v>
      </c>
      <c r="T1936" t="str">
        <f t="shared" si="153"/>
        <v>Oct</v>
      </c>
      <c r="U1936" t="str">
        <f t="shared" si="154"/>
        <v>2024</v>
      </c>
    </row>
    <row r="1937" spans="1:21" x14ac:dyDescent="0.25">
      <c r="A1937" s="1">
        <v>45605</v>
      </c>
      <c r="B1937" t="s">
        <v>95</v>
      </c>
      <c r="C1937" t="s">
        <v>66</v>
      </c>
      <c r="D1937" t="s">
        <v>16</v>
      </c>
      <c r="E1937" t="s">
        <v>17</v>
      </c>
      <c r="F1937" t="s">
        <v>61</v>
      </c>
      <c r="G1937" t="s">
        <v>68</v>
      </c>
      <c r="H1937">
        <f t="shared" si="150"/>
        <v>10800</v>
      </c>
      <c r="I1937">
        <v>1800</v>
      </c>
      <c r="J1937">
        <v>2340</v>
      </c>
      <c r="K1937">
        <v>6</v>
      </c>
      <c r="M1937">
        <v>234</v>
      </c>
      <c r="N1937" t="s">
        <v>38</v>
      </c>
      <c r="O1937">
        <v>14040</v>
      </c>
      <c r="P1937">
        <v>3240</v>
      </c>
      <c r="R1937">
        <f t="shared" si="151"/>
        <v>14040</v>
      </c>
      <c r="S1937">
        <f t="shared" si="152"/>
        <v>9</v>
      </c>
      <c r="T1937" t="str">
        <f t="shared" si="153"/>
        <v>Nov</v>
      </c>
      <c r="U1937" t="str">
        <f t="shared" si="154"/>
        <v>2024</v>
      </c>
    </row>
    <row r="1938" spans="1:21" x14ac:dyDescent="0.25">
      <c r="A1938" s="1">
        <v>45605</v>
      </c>
      <c r="B1938" t="s">
        <v>50</v>
      </c>
      <c r="C1938" t="s">
        <v>27</v>
      </c>
      <c r="D1938" t="s">
        <v>16</v>
      </c>
      <c r="E1938" t="s">
        <v>28</v>
      </c>
      <c r="F1938" t="s">
        <v>61</v>
      </c>
      <c r="G1938" t="s">
        <v>62</v>
      </c>
      <c r="H1938">
        <f t="shared" si="150"/>
        <v>4500</v>
      </c>
      <c r="I1938">
        <v>900</v>
      </c>
      <c r="J1938">
        <v>1170</v>
      </c>
      <c r="K1938">
        <v>5</v>
      </c>
      <c r="M1938">
        <v>117</v>
      </c>
      <c r="N1938" t="s">
        <v>20</v>
      </c>
      <c r="O1938">
        <v>5850</v>
      </c>
      <c r="P1938">
        <v>1350</v>
      </c>
      <c r="R1938">
        <f t="shared" si="151"/>
        <v>5850</v>
      </c>
      <c r="S1938">
        <f t="shared" si="152"/>
        <v>9</v>
      </c>
      <c r="T1938" t="str">
        <f t="shared" si="153"/>
        <v>Nov</v>
      </c>
      <c r="U1938" t="str">
        <f t="shared" si="154"/>
        <v>2024</v>
      </c>
    </row>
    <row r="1939" spans="1:21" x14ac:dyDescent="0.25">
      <c r="A1939" s="1">
        <v>45605</v>
      </c>
      <c r="B1939" t="s">
        <v>114</v>
      </c>
      <c r="C1939" t="s">
        <v>115</v>
      </c>
      <c r="D1939" t="s">
        <v>16</v>
      </c>
      <c r="E1939" t="s">
        <v>28</v>
      </c>
      <c r="F1939" t="s">
        <v>18</v>
      </c>
      <c r="G1939" t="s">
        <v>116</v>
      </c>
      <c r="H1939">
        <f t="shared" si="150"/>
        <v>420</v>
      </c>
      <c r="I1939">
        <v>60</v>
      </c>
      <c r="J1939">
        <v>78</v>
      </c>
      <c r="K1939">
        <v>7</v>
      </c>
      <c r="M1939">
        <v>24.15</v>
      </c>
      <c r="N1939" t="s">
        <v>25</v>
      </c>
      <c r="O1939">
        <v>483</v>
      </c>
      <c r="P1939">
        <v>63</v>
      </c>
      <c r="R1939">
        <f t="shared" si="151"/>
        <v>546</v>
      </c>
      <c r="S1939">
        <f t="shared" si="152"/>
        <v>9</v>
      </c>
      <c r="T1939" t="str">
        <f t="shared" si="153"/>
        <v>Nov</v>
      </c>
      <c r="U1939" t="str">
        <f t="shared" si="154"/>
        <v>2024</v>
      </c>
    </row>
    <row r="1940" spans="1:21" x14ac:dyDescent="0.25">
      <c r="A1940" s="1">
        <v>45605</v>
      </c>
      <c r="B1940" t="s">
        <v>123</v>
      </c>
      <c r="C1940" t="s">
        <v>15</v>
      </c>
      <c r="D1940" t="s">
        <v>16</v>
      </c>
      <c r="E1940" t="s">
        <v>28</v>
      </c>
      <c r="F1940" t="s">
        <v>45</v>
      </c>
      <c r="G1940" t="s">
        <v>106</v>
      </c>
      <c r="H1940">
        <f t="shared" si="150"/>
        <v>48000</v>
      </c>
      <c r="I1940">
        <v>12000</v>
      </c>
      <c r="J1940">
        <v>15600</v>
      </c>
      <c r="K1940">
        <v>4</v>
      </c>
      <c r="M1940">
        <v>2340</v>
      </c>
      <c r="N1940" t="s">
        <v>25</v>
      </c>
      <c r="O1940">
        <v>62400</v>
      </c>
      <c r="P1940">
        <v>14400</v>
      </c>
      <c r="R1940">
        <f t="shared" si="151"/>
        <v>62400</v>
      </c>
      <c r="S1940">
        <f t="shared" si="152"/>
        <v>9</v>
      </c>
      <c r="T1940" t="str">
        <f t="shared" si="153"/>
        <v>Nov</v>
      </c>
      <c r="U1940" t="str">
        <f t="shared" si="154"/>
        <v>2024</v>
      </c>
    </row>
    <row r="1941" spans="1:21" x14ac:dyDescent="0.25">
      <c r="A1941" s="1">
        <v>45605</v>
      </c>
      <c r="B1941" t="s">
        <v>145</v>
      </c>
      <c r="C1941" t="s">
        <v>27</v>
      </c>
      <c r="D1941" t="s">
        <v>16</v>
      </c>
      <c r="E1941" t="s">
        <v>17</v>
      </c>
      <c r="F1941" t="s">
        <v>61</v>
      </c>
      <c r="G1941" t="s">
        <v>108</v>
      </c>
      <c r="H1941">
        <f t="shared" si="150"/>
        <v>7500</v>
      </c>
      <c r="I1941">
        <v>1500</v>
      </c>
      <c r="J1941">
        <v>1950</v>
      </c>
      <c r="K1941">
        <v>5</v>
      </c>
      <c r="M1941">
        <v>195</v>
      </c>
      <c r="N1941" t="s">
        <v>20</v>
      </c>
      <c r="O1941">
        <v>9750</v>
      </c>
      <c r="P1941">
        <v>2250</v>
      </c>
      <c r="R1941">
        <f t="shared" si="151"/>
        <v>9750</v>
      </c>
      <c r="S1941">
        <f t="shared" si="152"/>
        <v>9</v>
      </c>
      <c r="T1941" t="str">
        <f t="shared" si="153"/>
        <v>Nov</v>
      </c>
      <c r="U1941" t="str">
        <f t="shared" si="154"/>
        <v>2024</v>
      </c>
    </row>
    <row r="1942" spans="1:21" x14ac:dyDescent="0.25">
      <c r="A1942" s="1">
        <v>45605</v>
      </c>
      <c r="B1942" t="s">
        <v>144</v>
      </c>
      <c r="C1942" t="s">
        <v>27</v>
      </c>
      <c r="D1942" t="s">
        <v>16</v>
      </c>
      <c r="E1942" t="s">
        <v>28</v>
      </c>
      <c r="F1942" t="s">
        <v>18</v>
      </c>
      <c r="G1942" t="s">
        <v>19</v>
      </c>
      <c r="H1942">
        <f t="shared" si="150"/>
        <v>1500</v>
      </c>
      <c r="I1942">
        <v>250</v>
      </c>
      <c r="J1942">
        <v>325</v>
      </c>
      <c r="K1942">
        <v>6</v>
      </c>
      <c r="M1942">
        <v>100</v>
      </c>
      <c r="N1942" t="s">
        <v>20</v>
      </c>
      <c r="O1942">
        <v>1950</v>
      </c>
      <c r="P1942">
        <v>450</v>
      </c>
      <c r="R1942">
        <f t="shared" si="151"/>
        <v>1950</v>
      </c>
      <c r="S1942">
        <f t="shared" si="152"/>
        <v>9</v>
      </c>
      <c r="T1942" t="str">
        <f t="shared" si="153"/>
        <v>Nov</v>
      </c>
      <c r="U1942" t="str">
        <f t="shared" si="154"/>
        <v>2024</v>
      </c>
    </row>
    <row r="1943" spans="1:21" x14ac:dyDescent="0.25">
      <c r="A1943" s="1">
        <v>45605</v>
      </c>
      <c r="B1943" t="s">
        <v>206</v>
      </c>
      <c r="C1943" t="s">
        <v>22</v>
      </c>
      <c r="D1943" t="s">
        <v>16</v>
      </c>
      <c r="E1943" t="s">
        <v>17</v>
      </c>
      <c r="F1943" t="s">
        <v>48</v>
      </c>
      <c r="G1943" t="s">
        <v>94</v>
      </c>
      <c r="H1943">
        <f t="shared" si="150"/>
        <v>1200</v>
      </c>
      <c r="I1943">
        <v>120</v>
      </c>
      <c r="J1943">
        <v>156</v>
      </c>
      <c r="K1943">
        <v>10</v>
      </c>
      <c r="M1943">
        <v>75</v>
      </c>
      <c r="N1943" t="s">
        <v>25</v>
      </c>
      <c r="O1943">
        <v>1500</v>
      </c>
      <c r="P1943">
        <v>300</v>
      </c>
      <c r="R1943">
        <f t="shared" si="151"/>
        <v>1560</v>
      </c>
      <c r="S1943">
        <f t="shared" si="152"/>
        <v>9</v>
      </c>
      <c r="T1943" t="str">
        <f t="shared" si="153"/>
        <v>Nov</v>
      </c>
      <c r="U1943" t="str">
        <f t="shared" si="154"/>
        <v>2024</v>
      </c>
    </row>
    <row r="1944" spans="1:21" x14ac:dyDescent="0.25">
      <c r="A1944" s="1">
        <v>45605</v>
      </c>
      <c r="B1944" t="s">
        <v>63</v>
      </c>
      <c r="C1944" t="s">
        <v>42</v>
      </c>
      <c r="D1944" t="s">
        <v>23</v>
      </c>
      <c r="E1944" t="s">
        <v>17</v>
      </c>
      <c r="F1944" t="s">
        <v>45</v>
      </c>
      <c r="G1944" t="s">
        <v>106</v>
      </c>
      <c r="H1944">
        <f t="shared" si="150"/>
        <v>60000</v>
      </c>
      <c r="I1944">
        <v>12000</v>
      </c>
      <c r="J1944">
        <v>15600</v>
      </c>
      <c r="K1944">
        <v>5</v>
      </c>
      <c r="M1944">
        <v>2340</v>
      </c>
      <c r="N1944" t="s">
        <v>38</v>
      </c>
      <c r="O1944">
        <v>78000</v>
      </c>
      <c r="P1944">
        <v>18000</v>
      </c>
      <c r="R1944">
        <f t="shared" si="151"/>
        <v>78000</v>
      </c>
      <c r="S1944">
        <f t="shared" si="152"/>
        <v>9</v>
      </c>
      <c r="T1944" t="str">
        <f t="shared" si="153"/>
        <v>Nov</v>
      </c>
      <c r="U1944" t="str">
        <f t="shared" si="154"/>
        <v>2024</v>
      </c>
    </row>
    <row r="1945" spans="1:21" x14ac:dyDescent="0.25">
      <c r="A1945" s="1">
        <v>45605</v>
      </c>
      <c r="B1945" t="s">
        <v>136</v>
      </c>
      <c r="C1945" t="s">
        <v>15</v>
      </c>
      <c r="D1945" t="s">
        <v>16</v>
      </c>
      <c r="E1945" t="s">
        <v>17</v>
      </c>
      <c r="F1945" t="s">
        <v>18</v>
      </c>
      <c r="G1945" t="s">
        <v>19</v>
      </c>
      <c r="H1945">
        <f t="shared" si="150"/>
        <v>750</v>
      </c>
      <c r="I1945">
        <v>250</v>
      </c>
      <c r="J1945">
        <v>325</v>
      </c>
      <c r="K1945">
        <v>3</v>
      </c>
      <c r="M1945">
        <v>90</v>
      </c>
      <c r="N1945" t="s">
        <v>38</v>
      </c>
      <c r="O1945">
        <v>900</v>
      </c>
      <c r="P1945">
        <v>150</v>
      </c>
      <c r="R1945">
        <f t="shared" si="151"/>
        <v>975</v>
      </c>
      <c r="S1945">
        <f t="shared" si="152"/>
        <v>9</v>
      </c>
      <c r="T1945" t="str">
        <f t="shared" si="153"/>
        <v>Nov</v>
      </c>
      <c r="U1945" t="str">
        <f t="shared" si="154"/>
        <v>2024</v>
      </c>
    </row>
    <row r="1946" spans="1:21" x14ac:dyDescent="0.25">
      <c r="A1946" s="1">
        <v>45605</v>
      </c>
      <c r="B1946" t="s">
        <v>203</v>
      </c>
      <c r="C1946" t="s">
        <v>42</v>
      </c>
      <c r="D1946" t="s">
        <v>23</v>
      </c>
      <c r="E1946" t="s">
        <v>17</v>
      </c>
      <c r="F1946" t="s">
        <v>80</v>
      </c>
      <c r="G1946" t="s">
        <v>96</v>
      </c>
      <c r="H1946">
        <f t="shared" si="150"/>
        <v>20</v>
      </c>
      <c r="I1946">
        <v>5</v>
      </c>
      <c r="J1946">
        <v>7</v>
      </c>
      <c r="K1946">
        <v>4</v>
      </c>
      <c r="M1946">
        <v>3.9</v>
      </c>
      <c r="N1946" t="s">
        <v>38</v>
      </c>
      <c r="O1946">
        <v>26</v>
      </c>
      <c r="P1946">
        <v>6</v>
      </c>
      <c r="R1946">
        <f t="shared" si="151"/>
        <v>28</v>
      </c>
      <c r="S1946">
        <f t="shared" si="152"/>
        <v>9</v>
      </c>
      <c r="T1946" t="str">
        <f t="shared" si="153"/>
        <v>Nov</v>
      </c>
      <c r="U1946" t="str">
        <f t="shared" si="154"/>
        <v>2024</v>
      </c>
    </row>
    <row r="1947" spans="1:21" x14ac:dyDescent="0.25">
      <c r="A1947" s="1">
        <v>45605</v>
      </c>
      <c r="B1947" t="s">
        <v>36</v>
      </c>
      <c r="C1947" t="s">
        <v>15</v>
      </c>
      <c r="D1947" t="s">
        <v>16</v>
      </c>
      <c r="E1947" t="s">
        <v>28</v>
      </c>
      <c r="F1947" t="s">
        <v>18</v>
      </c>
      <c r="G1947" t="s">
        <v>34</v>
      </c>
      <c r="H1947">
        <f t="shared" si="150"/>
        <v>160</v>
      </c>
      <c r="I1947">
        <v>40</v>
      </c>
      <c r="J1947">
        <v>52</v>
      </c>
      <c r="K1947">
        <v>4</v>
      </c>
      <c r="M1947">
        <v>14</v>
      </c>
      <c r="N1947" t="s">
        <v>20</v>
      </c>
      <c r="O1947">
        <v>200</v>
      </c>
      <c r="P1947">
        <v>40</v>
      </c>
      <c r="R1947">
        <f t="shared" si="151"/>
        <v>208</v>
      </c>
      <c r="S1947">
        <f t="shared" si="152"/>
        <v>9</v>
      </c>
      <c r="T1947" t="str">
        <f t="shared" si="153"/>
        <v>Nov</v>
      </c>
      <c r="U1947" t="str">
        <f t="shared" si="154"/>
        <v>2024</v>
      </c>
    </row>
    <row r="1948" spans="1:21" x14ac:dyDescent="0.25">
      <c r="A1948" s="1">
        <v>45605</v>
      </c>
      <c r="B1948" t="s">
        <v>109</v>
      </c>
      <c r="C1948" t="s">
        <v>42</v>
      </c>
      <c r="D1948" t="s">
        <v>23</v>
      </c>
      <c r="E1948" t="s">
        <v>17</v>
      </c>
      <c r="F1948" t="s">
        <v>45</v>
      </c>
      <c r="G1948" t="s">
        <v>106</v>
      </c>
      <c r="H1948">
        <f t="shared" si="150"/>
        <v>72000</v>
      </c>
      <c r="I1948">
        <v>12000</v>
      </c>
      <c r="J1948">
        <v>15600</v>
      </c>
      <c r="K1948">
        <v>6</v>
      </c>
      <c r="M1948">
        <v>2340</v>
      </c>
      <c r="N1948" t="s">
        <v>38</v>
      </c>
      <c r="O1948">
        <v>90000</v>
      </c>
      <c r="P1948">
        <v>18000</v>
      </c>
      <c r="R1948">
        <f t="shared" si="151"/>
        <v>93600</v>
      </c>
      <c r="S1948">
        <f t="shared" si="152"/>
        <v>9</v>
      </c>
      <c r="T1948" t="str">
        <f t="shared" si="153"/>
        <v>Nov</v>
      </c>
      <c r="U1948" t="str">
        <f t="shared" si="154"/>
        <v>2024</v>
      </c>
    </row>
    <row r="1949" spans="1:21" x14ac:dyDescent="0.25">
      <c r="A1949" s="1">
        <v>45605</v>
      </c>
      <c r="B1949" t="s">
        <v>158</v>
      </c>
      <c r="C1949" t="s">
        <v>27</v>
      </c>
      <c r="D1949" t="s">
        <v>16</v>
      </c>
      <c r="E1949" t="s">
        <v>28</v>
      </c>
      <c r="F1949" t="s">
        <v>18</v>
      </c>
      <c r="G1949" t="s">
        <v>24</v>
      </c>
      <c r="H1949">
        <f t="shared" si="150"/>
        <v>800</v>
      </c>
      <c r="I1949">
        <v>80</v>
      </c>
      <c r="J1949">
        <v>104</v>
      </c>
      <c r="K1949">
        <v>10</v>
      </c>
      <c r="M1949">
        <v>50</v>
      </c>
      <c r="N1949" t="s">
        <v>25</v>
      </c>
      <c r="O1949">
        <v>1000</v>
      </c>
      <c r="P1949">
        <v>200</v>
      </c>
      <c r="R1949">
        <f t="shared" si="151"/>
        <v>1040</v>
      </c>
      <c r="S1949">
        <f t="shared" si="152"/>
        <v>9</v>
      </c>
      <c r="T1949" t="str">
        <f t="shared" si="153"/>
        <v>Nov</v>
      </c>
      <c r="U1949" t="str">
        <f t="shared" si="154"/>
        <v>2024</v>
      </c>
    </row>
    <row r="1950" spans="1:21" x14ac:dyDescent="0.25">
      <c r="A1950" s="1">
        <v>45605</v>
      </c>
      <c r="B1950" t="s">
        <v>195</v>
      </c>
      <c r="C1950" t="s">
        <v>115</v>
      </c>
      <c r="D1950" t="s">
        <v>23</v>
      </c>
      <c r="E1950" t="s">
        <v>17</v>
      </c>
      <c r="F1950" t="s">
        <v>18</v>
      </c>
      <c r="G1950" t="s">
        <v>116</v>
      </c>
      <c r="H1950">
        <f t="shared" si="150"/>
        <v>360</v>
      </c>
      <c r="I1950">
        <v>60</v>
      </c>
      <c r="J1950">
        <v>78</v>
      </c>
      <c r="K1950">
        <v>6</v>
      </c>
      <c r="M1950">
        <v>67.5</v>
      </c>
      <c r="N1950" t="s">
        <v>38</v>
      </c>
      <c r="O1950">
        <v>450</v>
      </c>
      <c r="P1950">
        <v>90</v>
      </c>
      <c r="R1950">
        <f t="shared" si="151"/>
        <v>468</v>
      </c>
      <c r="S1950">
        <f t="shared" si="152"/>
        <v>9</v>
      </c>
      <c r="T1950" t="str">
        <f t="shared" si="153"/>
        <v>Nov</v>
      </c>
      <c r="U1950" t="str">
        <f t="shared" si="154"/>
        <v>2024</v>
      </c>
    </row>
    <row r="1951" spans="1:21" x14ac:dyDescent="0.25">
      <c r="A1951" s="1">
        <v>45605</v>
      </c>
      <c r="B1951" t="s">
        <v>208</v>
      </c>
      <c r="C1951" t="s">
        <v>27</v>
      </c>
      <c r="D1951" t="s">
        <v>16</v>
      </c>
      <c r="E1951" t="s">
        <v>17</v>
      </c>
      <c r="F1951" t="s">
        <v>80</v>
      </c>
      <c r="G1951" t="s">
        <v>81</v>
      </c>
      <c r="H1951">
        <f t="shared" si="150"/>
        <v>30</v>
      </c>
      <c r="I1951">
        <v>10</v>
      </c>
      <c r="J1951">
        <v>13</v>
      </c>
      <c r="K1951">
        <v>3</v>
      </c>
      <c r="M1951">
        <v>1.875</v>
      </c>
      <c r="N1951" t="s">
        <v>25</v>
      </c>
      <c r="O1951">
        <v>37.5</v>
      </c>
      <c r="P1951">
        <v>7.5</v>
      </c>
      <c r="R1951">
        <f t="shared" si="151"/>
        <v>39</v>
      </c>
      <c r="S1951">
        <f t="shared" si="152"/>
        <v>9</v>
      </c>
      <c r="T1951" t="str">
        <f t="shared" si="153"/>
        <v>Nov</v>
      </c>
      <c r="U1951" t="str">
        <f t="shared" si="154"/>
        <v>2024</v>
      </c>
    </row>
    <row r="1952" spans="1:21" x14ac:dyDescent="0.25">
      <c r="A1952" s="1">
        <v>45605</v>
      </c>
      <c r="B1952" t="s">
        <v>170</v>
      </c>
      <c r="C1952" t="s">
        <v>91</v>
      </c>
      <c r="D1952" t="s">
        <v>23</v>
      </c>
      <c r="E1952" t="s">
        <v>28</v>
      </c>
      <c r="F1952" t="s">
        <v>45</v>
      </c>
      <c r="G1952" t="s">
        <v>199</v>
      </c>
      <c r="H1952">
        <f t="shared" si="150"/>
        <v>20000</v>
      </c>
      <c r="I1952">
        <v>5000</v>
      </c>
      <c r="J1952">
        <v>6500</v>
      </c>
      <c r="K1952">
        <v>4</v>
      </c>
      <c r="M1952">
        <v>650</v>
      </c>
      <c r="N1952" t="s">
        <v>25</v>
      </c>
      <c r="O1952">
        <v>26000</v>
      </c>
      <c r="P1952">
        <v>6000</v>
      </c>
      <c r="R1952">
        <f t="shared" si="151"/>
        <v>26000</v>
      </c>
      <c r="S1952">
        <f t="shared" si="152"/>
        <v>9</v>
      </c>
      <c r="T1952" t="str">
        <f t="shared" si="153"/>
        <v>Nov</v>
      </c>
      <c r="U1952" t="str">
        <f t="shared" si="154"/>
        <v>2024</v>
      </c>
    </row>
    <row r="1953" spans="1:21" x14ac:dyDescent="0.25">
      <c r="A1953" s="1">
        <v>45605</v>
      </c>
      <c r="B1953" t="s">
        <v>63</v>
      </c>
      <c r="C1953" t="s">
        <v>42</v>
      </c>
      <c r="D1953" t="s">
        <v>23</v>
      </c>
      <c r="E1953" t="s">
        <v>28</v>
      </c>
      <c r="F1953" t="s">
        <v>18</v>
      </c>
      <c r="G1953" t="s">
        <v>64</v>
      </c>
      <c r="H1953">
        <f t="shared" si="150"/>
        <v>700</v>
      </c>
      <c r="I1953">
        <v>140</v>
      </c>
      <c r="J1953">
        <v>182</v>
      </c>
      <c r="K1953">
        <v>5</v>
      </c>
      <c r="M1953">
        <v>84</v>
      </c>
      <c r="N1953" t="s">
        <v>25</v>
      </c>
      <c r="O1953">
        <v>840</v>
      </c>
      <c r="P1953">
        <v>140</v>
      </c>
      <c r="R1953">
        <f t="shared" si="151"/>
        <v>910</v>
      </c>
      <c r="S1953">
        <f t="shared" si="152"/>
        <v>9</v>
      </c>
      <c r="T1953" t="str">
        <f t="shared" si="153"/>
        <v>Nov</v>
      </c>
      <c r="U1953" t="str">
        <f t="shared" si="154"/>
        <v>2024</v>
      </c>
    </row>
    <row r="1954" spans="1:21" x14ac:dyDescent="0.25">
      <c r="A1954" s="1">
        <v>45605</v>
      </c>
      <c r="B1954" t="s">
        <v>155</v>
      </c>
      <c r="C1954" t="s">
        <v>66</v>
      </c>
      <c r="D1954" t="s">
        <v>16</v>
      </c>
      <c r="E1954" t="s">
        <v>28</v>
      </c>
      <c r="F1954" t="s">
        <v>45</v>
      </c>
      <c r="G1954" t="s">
        <v>76</v>
      </c>
      <c r="H1954">
        <f t="shared" si="150"/>
        <v>10800</v>
      </c>
      <c r="I1954">
        <v>1200</v>
      </c>
      <c r="J1954">
        <v>1560</v>
      </c>
      <c r="K1954">
        <v>9</v>
      </c>
      <c r="M1954">
        <v>156</v>
      </c>
      <c r="N1954" t="s">
        <v>20</v>
      </c>
      <c r="O1954">
        <v>12420</v>
      </c>
      <c r="P1954">
        <v>1620</v>
      </c>
      <c r="R1954">
        <f t="shared" si="151"/>
        <v>14040</v>
      </c>
      <c r="S1954">
        <f t="shared" si="152"/>
        <v>9</v>
      </c>
      <c r="T1954" t="str">
        <f t="shared" si="153"/>
        <v>Nov</v>
      </c>
      <c r="U1954" t="str">
        <f t="shared" si="154"/>
        <v>2024</v>
      </c>
    </row>
    <row r="1955" spans="1:21" x14ac:dyDescent="0.25">
      <c r="A1955" s="1">
        <v>45605</v>
      </c>
      <c r="B1955" t="s">
        <v>129</v>
      </c>
      <c r="C1955" t="s">
        <v>27</v>
      </c>
      <c r="D1955" t="s">
        <v>16</v>
      </c>
      <c r="E1955" t="s">
        <v>17</v>
      </c>
      <c r="F1955" t="s">
        <v>61</v>
      </c>
      <c r="G1955" t="s">
        <v>103</v>
      </c>
      <c r="H1955">
        <f t="shared" si="150"/>
        <v>400</v>
      </c>
      <c r="I1955">
        <v>100</v>
      </c>
      <c r="J1955">
        <v>130</v>
      </c>
      <c r="K1955">
        <v>4</v>
      </c>
      <c r="M1955">
        <v>35</v>
      </c>
      <c r="N1955" t="s">
        <v>20</v>
      </c>
      <c r="O1955">
        <v>500</v>
      </c>
      <c r="P1955">
        <v>100</v>
      </c>
      <c r="R1955">
        <f t="shared" si="151"/>
        <v>520</v>
      </c>
      <c r="S1955">
        <f t="shared" si="152"/>
        <v>9</v>
      </c>
      <c r="T1955" t="str">
        <f t="shared" si="153"/>
        <v>Nov</v>
      </c>
      <c r="U1955" t="str">
        <f t="shared" si="154"/>
        <v>2024</v>
      </c>
    </row>
    <row r="1956" spans="1:21" x14ac:dyDescent="0.25">
      <c r="A1956" s="1">
        <v>45605</v>
      </c>
      <c r="B1956" t="s">
        <v>105</v>
      </c>
      <c r="C1956" t="s">
        <v>91</v>
      </c>
      <c r="D1956" t="s">
        <v>16</v>
      </c>
      <c r="E1956" t="s">
        <v>28</v>
      </c>
      <c r="F1956" t="s">
        <v>18</v>
      </c>
      <c r="G1956" t="s">
        <v>56</v>
      </c>
      <c r="H1956">
        <f t="shared" si="150"/>
        <v>4400</v>
      </c>
      <c r="I1956">
        <v>550</v>
      </c>
      <c r="J1956">
        <v>715</v>
      </c>
      <c r="K1956">
        <v>8</v>
      </c>
      <c r="M1956">
        <v>100</v>
      </c>
      <c r="N1956" t="s">
        <v>20</v>
      </c>
      <c r="O1956">
        <v>5720</v>
      </c>
      <c r="P1956">
        <v>1320</v>
      </c>
      <c r="R1956">
        <f t="shared" si="151"/>
        <v>5720</v>
      </c>
      <c r="S1956">
        <f t="shared" si="152"/>
        <v>9</v>
      </c>
      <c r="T1956" t="str">
        <f t="shared" si="153"/>
        <v>Nov</v>
      </c>
      <c r="U1956" t="str">
        <f t="shared" si="154"/>
        <v>2024</v>
      </c>
    </row>
    <row r="1957" spans="1:21" x14ac:dyDescent="0.25">
      <c r="A1957" s="1">
        <v>45605</v>
      </c>
      <c r="B1957" t="s">
        <v>90</v>
      </c>
      <c r="C1957" t="s">
        <v>91</v>
      </c>
      <c r="D1957" t="s">
        <v>16</v>
      </c>
      <c r="E1957" t="s">
        <v>17</v>
      </c>
      <c r="F1957" t="s">
        <v>48</v>
      </c>
      <c r="G1957" t="s">
        <v>85</v>
      </c>
      <c r="H1957">
        <f t="shared" si="150"/>
        <v>3150</v>
      </c>
      <c r="I1957">
        <v>450</v>
      </c>
      <c r="J1957">
        <v>585</v>
      </c>
      <c r="K1957">
        <v>7</v>
      </c>
      <c r="M1957">
        <v>100</v>
      </c>
      <c r="N1957" t="s">
        <v>38</v>
      </c>
      <c r="O1957">
        <v>4095</v>
      </c>
      <c r="P1957">
        <v>945</v>
      </c>
      <c r="R1957">
        <f t="shared" si="151"/>
        <v>4095</v>
      </c>
      <c r="S1957">
        <f t="shared" si="152"/>
        <v>9</v>
      </c>
      <c r="T1957" t="str">
        <f t="shared" si="153"/>
        <v>Nov</v>
      </c>
      <c r="U1957" t="str">
        <f t="shared" si="154"/>
        <v>2024</v>
      </c>
    </row>
    <row r="1958" spans="1:21" x14ac:dyDescent="0.25">
      <c r="A1958" s="1">
        <v>45605</v>
      </c>
      <c r="B1958" t="s">
        <v>185</v>
      </c>
      <c r="C1958" t="s">
        <v>27</v>
      </c>
      <c r="D1958" t="s">
        <v>16</v>
      </c>
      <c r="E1958" t="s">
        <v>28</v>
      </c>
      <c r="F1958" t="s">
        <v>45</v>
      </c>
      <c r="G1958" t="s">
        <v>92</v>
      </c>
      <c r="H1958">
        <f t="shared" si="150"/>
        <v>1250</v>
      </c>
      <c r="I1958">
        <v>250</v>
      </c>
      <c r="J1958">
        <v>325</v>
      </c>
      <c r="K1958">
        <v>5</v>
      </c>
      <c r="M1958">
        <v>100</v>
      </c>
      <c r="N1958" t="s">
        <v>20</v>
      </c>
      <c r="O1958">
        <v>1625</v>
      </c>
      <c r="P1958">
        <v>375</v>
      </c>
      <c r="R1958">
        <f t="shared" si="151"/>
        <v>1625</v>
      </c>
      <c r="S1958">
        <f t="shared" si="152"/>
        <v>9</v>
      </c>
      <c r="T1958" t="str">
        <f t="shared" si="153"/>
        <v>Nov</v>
      </c>
      <c r="U1958" t="str">
        <f t="shared" si="154"/>
        <v>2024</v>
      </c>
    </row>
    <row r="1959" spans="1:21" x14ac:dyDescent="0.25">
      <c r="A1959" s="1">
        <v>45605</v>
      </c>
      <c r="B1959" t="s">
        <v>72</v>
      </c>
      <c r="C1959" t="s">
        <v>15</v>
      </c>
      <c r="D1959" t="s">
        <v>23</v>
      </c>
      <c r="E1959" t="s">
        <v>17</v>
      </c>
      <c r="F1959" t="s">
        <v>18</v>
      </c>
      <c r="G1959" t="s">
        <v>130</v>
      </c>
      <c r="H1959">
        <f t="shared" si="150"/>
        <v>180</v>
      </c>
      <c r="I1959">
        <v>45</v>
      </c>
      <c r="J1959">
        <v>59</v>
      </c>
      <c r="K1959">
        <v>4</v>
      </c>
      <c r="M1959">
        <v>21.6</v>
      </c>
      <c r="N1959" t="s">
        <v>25</v>
      </c>
      <c r="O1959">
        <v>216</v>
      </c>
      <c r="P1959">
        <v>36</v>
      </c>
      <c r="R1959">
        <f t="shared" si="151"/>
        <v>236</v>
      </c>
      <c r="S1959">
        <f t="shared" si="152"/>
        <v>9</v>
      </c>
      <c r="T1959" t="str">
        <f t="shared" si="153"/>
        <v>Nov</v>
      </c>
      <c r="U1959" t="str">
        <f t="shared" si="154"/>
        <v>2024</v>
      </c>
    </row>
    <row r="1960" spans="1:21" x14ac:dyDescent="0.25">
      <c r="A1960" s="1">
        <v>45605</v>
      </c>
      <c r="B1960" t="s">
        <v>190</v>
      </c>
      <c r="C1960" t="s">
        <v>22</v>
      </c>
      <c r="D1960" t="s">
        <v>16</v>
      </c>
      <c r="E1960" t="s">
        <v>28</v>
      </c>
      <c r="F1960" t="s">
        <v>18</v>
      </c>
      <c r="G1960" t="s">
        <v>34</v>
      </c>
      <c r="H1960">
        <f t="shared" si="150"/>
        <v>120</v>
      </c>
      <c r="I1960">
        <v>40</v>
      </c>
      <c r="J1960">
        <v>52</v>
      </c>
      <c r="K1960">
        <v>3</v>
      </c>
      <c r="M1960">
        <v>10.92</v>
      </c>
      <c r="N1960" t="s">
        <v>20</v>
      </c>
      <c r="O1960">
        <v>156</v>
      </c>
      <c r="P1960">
        <v>36</v>
      </c>
      <c r="R1960">
        <f t="shared" si="151"/>
        <v>156</v>
      </c>
      <c r="S1960">
        <f t="shared" si="152"/>
        <v>9</v>
      </c>
      <c r="T1960" t="str">
        <f t="shared" si="153"/>
        <v>Nov</v>
      </c>
      <c r="U1960" t="str">
        <f t="shared" si="154"/>
        <v>2024</v>
      </c>
    </row>
    <row r="1961" spans="1:21" x14ac:dyDescent="0.25">
      <c r="A1961" s="1">
        <v>45605</v>
      </c>
      <c r="B1961" t="s">
        <v>162</v>
      </c>
      <c r="C1961" t="s">
        <v>15</v>
      </c>
      <c r="D1961" t="s">
        <v>16</v>
      </c>
      <c r="E1961" t="s">
        <v>28</v>
      </c>
      <c r="F1961" t="s">
        <v>61</v>
      </c>
      <c r="G1961" t="s">
        <v>128</v>
      </c>
      <c r="H1961">
        <f t="shared" si="150"/>
        <v>900</v>
      </c>
      <c r="I1961">
        <v>300</v>
      </c>
      <c r="J1961">
        <v>390</v>
      </c>
      <c r="K1961">
        <v>3</v>
      </c>
      <c r="M1961">
        <v>56.25</v>
      </c>
      <c r="N1961" t="s">
        <v>25</v>
      </c>
      <c r="O1961">
        <v>1125</v>
      </c>
      <c r="P1961">
        <v>225</v>
      </c>
      <c r="R1961">
        <f t="shared" si="151"/>
        <v>1170</v>
      </c>
      <c r="S1961">
        <f t="shared" si="152"/>
        <v>9</v>
      </c>
      <c r="T1961" t="str">
        <f t="shared" si="153"/>
        <v>Nov</v>
      </c>
      <c r="U1961" t="str">
        <f t="shared" si="154"/>
        <v>2024</v>
      </c>
    </row>
    <row r="1962" spans="1:21" x14ac:dyDescent="0.25">
      <c r="A1962" s="1">
        <v>45635</v>
      </c>
      <c r="B1962" t="s">
        <v>131</v>
      </c>
      <c r="C1962" t="s">
        <v>27</v>
      </c>
      <c r="D1962" t="s">
        <v>16</v>
      </c>
      <c r="E1962" t="s">
        <v>28</v>
      </c>
      <c r="F1962" t="s">
        <v>45</v>
      </c>
      <c r="G1962" t="s">
        <v>78</v>
      </c>
      <c r="H1962">
        <f t="shared" si="150"/>
        <v>126000</v>
      </c>
      <c r="I1962">
        <v>18000</v>
      </c>
      <c r="J1962">
        <v>23400</v>
      </c>
      <c r="K1962">
        <v>7</v>
      </c>
      <c r="M1962">
        <v>3510</v>
      </c>
      <c r="N1962" t="s">
        <v>25</v>
      </c>
      <c r="O1962">
        <v>163800</v>
      </c>
      <c r="P1962">
        <v>37800</v>
      </c>
      <c r="R1962">
        <f t="shared" si="151"/>
        <v>163800</v>
      </c>
      <c r="S1962">
        <f t="shared" si="152"/>
        <v>9</v>
      </c>
      <c r="T1962" t="str">
        <f t="shared" si="153"/>
        <v>Dec</v>
      </c>
      <c r="U1962" t="str">
        <f t="shared" si="154"/>
        <v>2024</v>
      </c>
    </row>
    <row r="1963" spans="1:21" x14ac:dyDescent="0.25">
      <c r="A1963" s="1">
        <v>45635</v>
      </c>
      <c r="B1963" t="s">
        <v>144</v>
      </c>
      <c r="C1963" t="s">
        <v>27</v>
      </c>
      <c r="D1963" t="s">
        <v>16</v>
      </c>
      <c r="E1963" t="s">
        <v>17</v>
      </c>
      <c r="F1963" t="s">
        <v>29</v>
      </c>
      <c r="G1963" t="s">
        <v>160</v>
      </c>
      <c r="H1963">
        <f t="shared" si="150"/>
        <v>1500</v>
      </c>
      <c r="I1963">
        <v>150</v>
      </c>
      <c r="J1963">
        <v>195</v>
      </c>
      <c r="K1963">
        <v>10</v>
      </c>
      <c r="M1963">
        <v>97.5</v>
      </c>
      <c r="N1963" t="s">
        <v>25</v>
      </c>
      <c r="O1963">
        <v>1950</v>
      </c>
      <c r="P1963">
        <v>450</v>
      </c>
      <c r="R1963">
        <f t="shared" si="151"/>
        <v>1950</v>
      </c>
      <c r="S1963">
        <f t="shared" si="152"/>
        <v>9</v>
      </c>
      <c r="T1963" t="str">
        <f t="shared" si="153"/>
        <v>Dec</v>
      </c>
      <c r="U1963" t="str">
        <f t="shared" si="154"/>
        <v>2024</v>
      </c>
    </row>
    <row r="1964" spans="1:21" x14ac:dyDescent="0.25">
      <c r="A1964" s="1">
        <v>45635</v>
      </c>
      <c r="B1964" t="s">
        <v>194</v>
      </c>
      <c r="C1964" t="s">
        <v>115</v>
      </c>
      <c r="D1964" t="s">
        <v>23</v>
      </c>
      <c r="E1964" t="s">
        <v>17</v>
      </c>
      <c r="F1964" t="s">
        <v>80</v>
      </c>
      <c r="G1964" t="s">
        <v>177</v>
      </c>
      <c r="H1964">
        <f t="shared" si="150"/>
        <v>210</v>
      </c>
      <c r="I1964">
        <v>70</v>
      </c>
      <c r="J1964">
        <v>91</v>
      </c>
      <c r="K1964">
        <v>3</v>
      </c>
      <c r="M1964">
        <v>27.3</v>
      </c>
      <c r="N1964" t="s">
        <v>25</v>
      </c>
      <c r="O1964">
        <v>273</v>
      </c>
      <c r="P1964">
        <v>63</v>
      </c>
      <c r="R1964">
        <f t="shared" si="151"/>
        <v>273</v>
      </c>
      <c r="S1964">
        <f t="shared" si="152"/>
        <v>9</v>
      </c>
      <c r="T1964" t="str">
        <f t="shared" si="153"/>
        <v>Dec</v>
      </c>
      <c r="U1964" t="str">
        <f t="shared" si="154"/>
        <v>2024</v>
      </c>
    </row>
    <row r="1965" spans="1:21" x14ac:dyDescent="0.25">
      <c r="A1965" s="1">
        <v>45635</v>
      </c>
      <c r="B1965" t="s">
        <v>174</v>
      </c>
      <c r="C1965" t="s">
        <v>27</v>
      </c>
      <c r="D1965" t="s">
        <v>16</v>
      </c>
      <c r="E1965" t="s">
        <v>17</v>
      </c>
      <c r="F1965" t="s">
        <v>61</v>
      </c>
      <c r="G1965" t="s">
        <v>117</v>
      </c>
      <c r="H1965">
        <f t="shared" si="150"/>
        <v>12500</v>
      </c>
      <c r="I1965">
        <v>2500</v>
      </c>
      <c r="J1965">
        <v>3250</v>
      </c>
      <c r="K1965">
        <v>5</v>
      </c>
      <c r="M1965">
        <v>325</v>
      </c>
      <c r="N1965" t="s">
        <v>25</v>
      </c>
      <c r="O1965">
        <v>16250</v>
      </c>
      <c r="P1965">
        <v>3750</v>
      </c>
      <c r="R1965">
        <f t="shared" si="151"/>
        <v>16250</v>
      </c>
      <c r="S1965">
        <f t="shared" si="152"/>
        <v>9</v>
      </c>
      <c r="T1965" t="str">
        <f t="shared" si="153"/>
        <v>Dec</v>
      </c>
      <c r="U1965" t="str">
        <f t="shared" si="154"/>
        <v>2024</v>
      </c>
    </row>
    <row r="1966" spans="1:21" x14ac:dyDescent="0.25">
      <c r="A1966" s="1">
        <v>45635</v>
      </c>
      <c r="B1966" t="s">
        <v>95</v>
      </c>
      <c r="C1966" t="s">
        <v>66</v>
      </c>
      <c r="D1966" t="s">
        <v>23</v>
      </c>
      <c r="E1966" t="s">
        <v>28</v>
      </c>
      <c r="F1966" t="s">
        <v>18</v>
      </c>
      <c r="G1966" t="s">
        <v>130</v>
      </c>
      <c r="H1966">
        <f t="shared" si="150"/>
        <v>270</v>
      </c>
      <c r="I1966">
        <v>45</v>
      </c>
      <c r="J1966">
        <v>59</v>
      </c>
      <c r="K1966">
        <v>6</v>
      </c>
      <c r="M1966">
        <v>42.12</v>
      </c>
      <c r="N1966" t="s">
        <v>20</v>
      </c>
      <c r="O1966">
        <v>351</v>
      </c>
      <c r="P1966">
        <v>81</v>
      </c>
      <c r="R1966">
        <f t="shared" si="151"/>
        <v>354</v>
      </c>
      <c r="S1966">
        <f t="shared" si="152"/>
        <v>9</v>
      </c>
      <c r="T1966" t="str">
        <f t="shared" si="153"/>
        <v>Dec</v>
      </c>
      <c r="U1966" t="str">
        <f t="shared" si="154"/>
        <v>2024</v>
      </c>
    </row>
    <row r="1967" spans="1:21" x14ac:dyDescent="0.25">
      <c r="A1967" s="1">
        <v>45635</v>
      </c>
      <c r="B1967" t="s">
        <v>142</v>
      </c>
      <c r="C1967" t="s">
        <v>115</v>
      </c>
      <c r="D1967" t="s">
        <v>16</v>
      </c>
      <c r="E1967" t="s">
        <v>28</v>
      </c>
      <c r="F1967" t="s">
        <v>61</v>
      </c>
      <c r="G1967" t="s">
        <v>117</v>
      </c>
      <c r="H1967">
        <f t="shared" si="150"/>
        <v>17500</v>
      </c>
      <c r="I1967">
        <v>2500</v>
      </c>
      <c r="J1967">
        <v>3250</v>
      </c>
      <c r="K1967">
        <v>7</v>
      </c>
      <c r="M1967">
        <v>325</v>
      </c>
      <c r="N1967" t="s">
        <v>20</v>
      </c>
      <c r="O1967">
        <v>22750</v>
      </c>
      <c r="P1967">
        <v>5250</v>
      </c>
      <c r="R1967">
        <f t="shared" si="151"/>
        <v>22750</v>
      </c>
      <c r="S1967">
        <f t="shared" si="152"/>
        <v>9</v>
      </c>
      <c r="T1967" t="str">
        <f t="shared" si="153"/>
        <v>Dec</v>
      </c>
      <c r="U1967" t="str">
        <f t="shared" si="154"/>
        <v>2024</v>
      </c>
    </row>
    <row r="1968" spans="1:21" x14ac:dyDescent="0.25">
      <c r="A1968" s="1">
        <v>45635</v>
      </c>
      <c r="B1968" t="s">
        <v>59</v>
      </c>
      <c r="C1968" t="s">
        <v>27</v>
      </c>
      <c r="D1968" t="s">
        <v>16</v>
      </c>
      <c r="E1968" t="s">
        <v>17</v>
      </c>
      <c r="F1968" t="s">
        <v>61</v>
      </c>
      <c r="G1968" t="s">
        <v>108</v>
      </c>
      <c r="H1968">
        <f t="shared" si="150"/>
        <v>9000</v>
      </c>
      <c r="I1968">
        <v>1500</v>
      </c>
      <c r="J1968">
        <v>1950</v>
      </c>
      <c r="K1968">
        <v>6</v>
      </c>
      <c r="M1968">
        <v>195</v>
      </c>
      <c r="N1968" t="s">
        <v>20</v>
      </c>
      <c r="O1968">
        <v>11700</v>
      </c>
      <c r="P1968">
        <v>2700</v>
      </c>
      <c r="R1968">
        <f t="shared" si="151"/>
        <v>11700</v>
      </c>
      <c r="S1968">
        <f t="shared" si="152"/>
        <v>9</v>
      </c>
      <c r="T1968" t="str">
        <f t="shared" si="153"/>
        <v>Dec</v>
      </c>
      <c r="U1968" t="str">
        <f t="shared" si="154"/>
        <v>2024</v>
      </c>
    </row>
    <row r="1969" spans="1:21" x14ac:dyDescent="0.25">
      <c r="A1969" s="1">
        <v>45635</v>
      </c>
      <c r="B1969" t="s">
        <v>165</v>
      </c>
      <c r="C1969" t="s">
        <v>27</v>
      </c>
      <c r="D1969" t="s">
        <v>23</v>
      </c>
      <c r="E1969" t="s">
        <v>28</v>
      </c>
      <c r="F1969" t="s">
        <v>61</v>
      </c>
      <c r="G1969" t="s">
        <v>108</v>
      </c>
      <c r="H1969">
        <f t="shared" si="150"/>
        <v>6000</v>
      </c>
      <c r="I1969">
        <v>1500</v>
      </c>
      <c r="J1969">
        <v>1950</v>
      </c>
      <c r="K1969">
        <v>4</v>
      </c>
      <c r="M1969">
        <v>195</v>
      </c>
      <c r="N1969" t="s">
        <v>25</v>
      </c>
      <c r="O1969">
        <v>7500</v>
      </c>
      <c r="P1969">
        <v>1500</v>
      </c>
      <c r="R1969">
        <f t="shared" si="151"/>
        <v>7800</v>
      </c>
      <c r="S1969">
        <f t="shared" si="152"/>
        <v>9</v>
      </c>
      <c r="T1969" t="str">
        <f t="shared" si="153"/>
        <v>Dec</v>
      </c>
      <c r="U1969" t="str">
        <f t="shared" si="154"/>
        <v>2024</v>
      </c>
    </row>
    <row r="1970" spans="1:21" x14ac:dyDescent="0.25">
      <c r="A1970" s="1">
        <v>45635</v>
      </c>
      <c r="B1970" t="s">
        <v>173</v>
      </c>
      <c r="C1970" t="s">
        <v>115</v>
      </c>
      <c r="D1970" t="s">
        <v>16</v>
      </c>
      <c r="E1970" t="s">
        <v>17</v>
      </c>
      <c r="F1970" t="s">
        <v>18</v>
      </c>
      <c r="G1970" t="s">
        <v>40</v>
      </c>
      <c r="H1970">
        <f t="shared" si="150"/>
        <v>360</v>
      </c>
      <c r="I1970">
        <v>90</v>
      </c>
      <c r="J1970">
        <v>117</v>
      </c>
      <c r="K1970">
        <v>4</v>
      </c>
      <c r="M1970">
        <v>31.5</v>
      </c>
      <c r="N1970" t="s">
        <v>20</v>
      </c>
      <c r="O1970">
        <v>450</v>
      </c>
      <c r="P1970">
        <v>90</v>
      </c>
      <c r="R1970">
        <f t="shared" si="151"/>
        <v>468</v>
      </c>
      <c r="S1970">
        <f t="shared" si="152"/>
        <v>9</v>
      </c>
      <c r="T1970" t="str">
        <f t="shared" si="153"/>
        <v>Dec</v>
      </c>
      <c r="U1970" t="str">
        <f t="shared" si="154"/>
        <v>2024</v>
      </c>
    </row>
    <row r="1971" spans="1:21" x14ac:dyDescent="0.25">
      <c r="A1971" s="1">
        <v>45635</v>
      </c>
      <c r="B1971" t="s">
        <v>179</v>
      </c>
      <c r="C1971" t="s">
        <v>27</v>
      </c>
      <c r="D1971" t="s">
        <v>23</v>
      </c>
      <c r="E1971" t="s">
        <v>28</v>
      </c>
      <c r="F1971" t="s">
        <v>18</v>
      </c>
      <c r="G1971" t="s">
        <v>121</v>
      </c>
      <c r="H1971">
        <f t="shared" si="150"/>
        <v>330</v>
      </c>
      <c r="I1971">
        <v>55</v>
      </c>
      <c r="J1971">
        <v>72</v>
      </c>
      <c r="K1971">
        <v>6</v>
      </c>
      <c r="M1971">
        <v>51.48</v>
      </c>
      <c r="N1971" t="s">
        <v>20</v>
      </c>
      <c r="O1971">
        <v>429</v>
      </c>
      <c r="P1971">
        <v>99</v>
      </c>
      <c r="R1971">
        <f t="shared" si="151"/>
        <v>432</v>
      </c>
      <c r="S1971">
        <f t="shared" si="152"/>
        <v>9</v>
      </c>
      <c r="T1971" t="str">
        <f t="shared" si="153"/>
        <v>Dec</v>
      </c>
      <c r="U1971" t="str">
        <f t="shared" si="154"/>
        <v>2024</v>
      </c>
    </row>
    <row r="1972" spans="1:21" x14ac:dyDescent="0.25">
      <c r="A1972" s="1">
        <v>45635</v>
      </c>
      <c r="B1972" t="s">
        <v>171</v>
      </c>
      <c r="C1972" t="s">
        <v>22</v>
      </c>
      <c r="D1972" t="s">
        <v>16</v>
      </c>
      <c r="E1972" t="s">
        <v>28</v>
      </c>
      <c r="F1972" t="s">
        <v>18</v>
      </c>
      <c r="G1972" t="s">
        <v>51</v>
      </c>
      <c r="H1972">
        <f t="shared" si="150"/>
        <v>300</v>
      </c>
      <c r="I1972">
        <v>60</v>
      </c>
      <c r="J1972">
        <v>78</v>
      </c>
      <c r="K1972">
        <v>5</v>
      </c>
      <c r="M1972">
        <v>18</v>
      </c>
      <c r="N1972" t="s">
        <v>25</v>
      </c>
      <c r="O1972">
        <v>360</v>
      </c>
      <c r="P1972">
        <v>60</v>
      </c>
      <c r="R1972">
        <f t="shared" si="151"/>
        <v>390</v>
      </c>
      <c r="S1972">
        <f t="shared" si="152"/>
        <v>9</v>
      </c>
      <c r="T1972" t="str">
        <f t="shared" si="153"/>
        <v>Dec</v>
      </c>
      <c r="U1972" t="str">
        <f t="shared" si="154"/>
        <v>2024</v>
      </c>
    </row>
    <row r="1973" spans="1:21" x14ac:dyDescent="0.25">
      <c r="A1973" s="1">
        <v>45635</v>
      </c>
      <c r="B1973" t="s">
        <v>185</v>
      </c>
      <c r="C1973" t="s">
        <v>27</v>
      </c>
      <c r="D1973" t="s">
        <v>16</v>
      </c>
      <c r="E1973" t="s">
        <v>28</v>
      </c>
      <c r="F1973" t="s">
        <v>18</v>
      </c>
      <c r="G1973" t="s">
        <v>64</v>
      </c>
      <c r="H1973">
        <f t="shared" si="150"/>
        <v>840</v>
      </c>
      <c r="I1973">
        <v>140</v>
      </c>
      <c r="J1973">
        <v>182</v>
      </c>
      <c r="K1973">
        <v>6</v>
      </c>
      <c r="M1973">
        <v>76.44</v>
      </c>
      <c r="N1973" t="s">
        <v>20</v>
      </c>
      <c r="O1973">
        <v>1092</v>
      </c>
      <c r="P1973">
        <v>252</v>
      </c>
      <c r="R1973">
        <f t="shared" si="151"/>
        <v>1092</v>
      </c>
      <c r="S1973">
        <f t="shared" si="152"/>
        <v>9</v>
      </c>
      <c r="T1973" t="str">
        <f t="shared" si="153"/>
        <v>Dec</v>
      </c>
      <c r="U1973" t="str">
        <f t="shared" si="154"/>
        <v>2024</v>
      </c>
    </row>
    <row r="1974" spans="1:21" x14ac:dyDescent="0.25">
      <c r="A1974" s="1">
        <v>45635</v>
      </c>
      <c r="B1974" t="s">
        <v>140</v>
      </c>
      <c r="C1974" t="s">
        <v>27</v>
      </c>
      <c r="D1974" t="s">
        <v>23</v>
      </c>
      <c r="E1974" t="s">
        <v>17</v>
      </c>
      <c r="F1974" t="s">
        <v>48</v>
      </c>
      <c r="G1974" t="s">
        <v>49</v>
      </c>
      <c r="H1974">
        <f t="shared" si="150"/>
        <v>240</v>
      </c>
      <c r="I1974">
        <v>80</v>
      </c>
      <c r="J1974">
        <v>104</v>
      </c>
      <c r="K1974">
        <v>3</v>
      </c>
      <c r="M1974">
        <v>46.8</v>
      </c>
      <c r="N1974" t="s">
        <v>38</v>
      </c>
      <c r="O1974">
        <v>312</v>
      </c>
      <c r="P1974">
        <v>72</v>
      </c>
      <c r="R1974">
        <f t="shared" si="151"/>
        <v>312</v>
      </c>
      <c r="S1974">
        <f t="shared" si="152"/>
        <v>9</v>
      </c>
      <c r="T1974" t="str">
        <f t="shared" si="153"/>
        <v>Dec</v>
      </c>
      <c r="U1974" t="str">
        <f t="shared" si="154"/>
        <v>2024</v>
      </c>
    </row>
    <row r="1975" spans="1:21" x14ac:dyDescent="0.25">
      <c r="A1975" s="1">
        <v>45635</v>
      </c>
      <c r="B1975" t="s">
        <v>153</v>
      </c>
      <c r="C1975" t="s">
        <v>27</v>
      </c>
      <c r="D1975" t="s">
        <v>16</v>
      </c>
      <c r="E1975" t="s">
        <v>28</v>
      </c>
      <c r="F1975" t="s">
        <v>18</v>
      </c>
      <c r="G1975" t="s">
        <v>151</v>
      </c>
      <c r="H1975">
        <f t="shared" si="150"/>
        <v>28</v>
      </c>
      <c r="I1975">
        <v>7</v>
      </c>
      <c r="J1975">
        <v>9</v>
      </c>
      <c r="K1975">
        <v>4</v>
      </c>
      <c r="M1975">
        <v>3.5</v>
      </c>
      <c r="N1975" t="s">
        <v>38</v>
      </c>
      <c r="O1975">
        <v>35</v>
      </c>
      <c r="P1975">
        <v>7</v>
      </c>
      <c r="R1975">
        <f t="shared" si="151"/>
        <v>36</v>
      </c>
      <c r="S1975">
        <f t="shared" si="152"/>
        <v>9</v>
      </c>
      <c r="T1975" t="str">
        <f t="shared" si="153"/>
        <v>Dec</v>
      </c>
      <c r="U1975" t="str">
        <f t="shared" si="154"/>
        <v>2024</v>
      </c>
    </row>
    <row r="1976" spans="1:21" x14ac:dyDescent="0.25">
      <c r="A1976" s="1">
        <v>45635</v>
      </c>
      <c r="B1976" t="s">
        <v>102</v>
      </c>
      <c r="C1976" t="s">
        <v>27</v>
      </c>
      <c r="D1976" t="s">
        <v>16</v>
      </c>
      <c r="E1976" t="s">
        <v>28</v>
      </c>
      <c r="F1976" t="s">
        <v>61</v>
      </c>
      <c r="G1976" t="s">
        <v>68</v>
      </c>
      <c r="H1976">
        <f t="shared" si="150"/>
        <v>7200</v>
      </c>
      <c r="I1976">
        <v>1800</v>
      </c>
      <c r="J1976">
        <v>2340</v>
      </c>
      <c r="K1976">
        <v>4</v>
      </c>
      <c r="M1976">
        <v>234</v>
      </c>
      <c r="N1976" t="s">
        <v>38</v>
      </c>
      <c r="O1976">
        <v>9360</v>
      </c>
      <c r="P1976">
        <v>2160</v>
      </c>
      <c r="R1976">
        <f t="shared" si="151"/>
        <v>9360</v>
      </c>
      <c r="S1976">
        <f t="shared" si="152"/>
        <v>9</v>
      </c>
      <c r="T1976" t="str">
        <f t="shared" si="153"/>
        <v>Dec</v>
      </c>
      <c r="U1976" t="str">
        <f t="shared" si="154"/>
        <v>2024</v>
      </c>
    </row>
    <row r="1977" spans="1:21" x14ac:dyDescent="0.25">
      <c r="A1977" s="1">
        <v>45635</v>
      </c>
      <c r="B1977" t="s">
        <v>37</v>
      </c>
      <c r="C1977" t="s">
        <v>15</v>
      </c>
      <c r="D1977" t="s">
        <v>16</v>
      </c>
      <c r="E1977" t="s">
        <v>17</v>
      </c>
      <c r="F1977" t="s">
        <v>45</v>
      </c>
      <c r="G1977" t="s">
        <v>78</v>
      </c>
      <c r="H1977">
        <f t="shared" si="150"/>
        <v>72000</v>
      </c>
      <c r="I1977">
        <v>18000</v>
      </c>
      <c r="J1977">
        <v>23400</v>
      </c>
      <c r="K1977">
        <v>4</v>
      </c>
      <c r="M1977">
        <v>3510</v>
      </c>
      <c r="N1977" t="s">
        <v>20</v>
      </c>
      <c r="O1977">
        <v>93600</v>
      </c>
      <c r="P1977">
        <v>21600</v>
      </c>
      <c r="R1977">
        <f t="shared" si="151"/>
        <v>93600</v>
      </c>
      <c r="S1977">
        <f t="shared" si="152"/>
        <v>9</v>
      </c>
      <c r="T1977" t="str">
        <f t="shared" si="153"/>
        <v>Dec</v>
      </c>
      <c r="U1977" t="str">
        <f t="shared" si="154"/>
        <v>2024</v>
      </c>
    </row>
    <row r="1978" spans="1:21" x14ac:dyDescent="0.25">
      <c r="A1978" s="1">
        <v>45635</v>
      </c>
      <c r="B1978" t="s">
        <v>88</v>
      </c>
      <c r="C1978" t="s">
        <v>27</v>
      </c>
      <c r="D1978" t="s">
        <v>23</v>
      </c>
      <c r="E1978" t="s">
        <v>17</v>
      </c>
      <c r="F1978" t="s">
        <v>61</v>
      </c>
      <c r="G1978" t="s">
        <v>62</v>
      </c>
      <c r="H1978">
        <f t="shared" si="150"/>
        <v>4500</v>
      </c>
      <c r="I1978">
        <v>900</v>
      </c>
      <c r="J1978">
        <v>1170</v>
      </c>
      <c r="K1978">
        <v>5</v>
      </c>
      <c r="M1978">
        <v>117</v>
      </c>
      <c r="N1978" t="s">
        <v>20</v>
      </c>
      <c r="O1978">
        <v>5850</v>
      </c>
      <c r="P1978">
        <v>1350</v>
      </c>
      <c r="R1978">
        <f t="shared" si="151"/>
        <v>5850</v>
      </c>
      <c r="S1978">
        <f t="shared" si="152"/>
        <v>9</v>
      </c>
      <c r="T1978" t="str">
        <f t="shared" si="153"/>
        <v>Dec</v>
      </c>
      <c r="U1978" t="str">
        <f t="shared" si="154"/>
        <v>2024</v>
      </c>
    </row>
    <row r="1979" spans="1:21" x14ac:dyDescent="0.25">
      <c r="A1979" s="1">
        <v>45635</v>
      </c>
      <c r="B1979" t="s">
        <v>47</v>
      </c>
      <c r="C1979" t="s">
        <v>27</v>
      </c>
      <c r="D1979" t="s">
        <v>16</v>
      </c>
      <c r="E1979" t="s">
        <v>17</v>
      </c>
      <c r="F1979" t="s">
        <v>61</v>
      </c>
      <c r="G1979" t="s">
        <v>62</v>
      </c>
      <c r="H1979">
        <f t="shared" si="150"/>
        <v>3600</v>
      </c>
      <c r="I1979">
        <v>900</v>
      </c>
      <c r="J1979">
        <v>1170</v>
      </c>
      <c r="K1979">
        <v>4</v>
      </c>
      <c r="M1979">
        <v>117</v>
      </c>
      <c r="N1979" t="s">
        <v>38</v>
      </c>
      <c r="O1979">
        <v>4500</v>
      </c>
      <c r="P1979">
        <v>900</v>
      </c>
      <c r="R1979">
        <f t="shared" si="151"/>
        <v>4680</v>
      </c>
      <c r="S1979">
        <f t="shared" si="152"/>
        <v>9</v>
      </c>
      <c r="T1979" t="str">
        <f t="shared" si="153"/>
        <v>Dec</v>
      </c>
      <c r="U1979" t="str">
        <f t="shared" si="154"/>
        <v>2024</v>
      </c>
    </row>
    <row r="1980" spans="1:21" x14ac:dyDescent="0.25">
      <c r="A1980" s="1">
        <v>45635</v>
      </c>
      <c r="B1980" t="s">
        <v>188</v>
      </c>
      <c r="C1980" t="s">
        <v>27</v>
      </c>
      <c r="D1980" t="s">
        <v>23</v>
      </c>
      <c r="E1980" t="s">
        <v>28</v>
      </c>
      <c r="F1980" t="s">
        <v>18</v>
      </c>
      <c r="G1980" t="s">
        <v>100</v>
      </c>
      <c r="H1980">
        <f t="shared" si="150"/>
        <v>240</v>
      </c>
      <c r="I1980">
        <v>40</v>
      </c>
      <c r="J1980">
        <v>52</v>
      </c>
      <c r="K1980">
        <v>6</v>
      </c>
      <c r="M1980">
        <v>37.44</v>
      </c>
      <c r="N1980" t="s">
        <v>20</v>
      </c>
      <c r="O1980">
        <v>312</v>
      </c>
      <c r="P1980">
        <v>72</v>
      </c>
      <c r="R1980">
        <f t="shared" si="151"/>
        <v>312</v>
      </c>
      <c r="S1980">
        <f t="shared" si="152"/>
        <v>9</v>
      </c>
      <c r="T1980" t="str">
        <f t="shared" si="153"/>
        <v>Dec</v>
      </c>
      <c r="U1980" t="str">
        <f t="shared" si="154"/>
        <v>2024</v>
      </c>
    </row>
    <row r="1981" spans="1:21" x14ac:dyDescent="0.25">
      <c r="A1981" s="1">
        <v>45635</v>
      </c>
      <c r="B1981" t="s">
        <v>142</v>
      </c>
      <c r="C1981" t="s">
        <v>115</v>
      </c>
      <c r="D1981" t="s">
        <v>16</v>
      </c>
      <c r="E1981" t="s">
        <v>28</v>
      </c>
      <c r="F1981" t="s">
        <v>80</v>
      </c>
      <c r="G1981" t="s">
        <v>143</v>
      </c>
      <c r="H1981">
        <f t="shared" si="150"/>
        <v>18</v>
      </c>
      <c r="I1981">
        <v>3</v>
      </c>
      <c r="J1981">
        <v>4</v>
      </c>
      <c r="K1981">
        <v>6</v>
      </c>
      <c r="M1981">
        <v>1.6379999999999999</v>
      </c>
      <c r="N1981" t="s">
        <v>20</v>
      </c>
      <c r="O1981">
        <v>23.4</v>
      </c>
      <c r="P1981">
        <v>5.4</v>
      </c>
      <c r="R1981">
        <f t="shared" si="151"/>
        <v>24</v>
      </c>
      <c r="S1981">
        <f t="shared" si="152"/>
        <v>9</v>
      </c>
      <c r="T1981" t="str">
        <f t="shared" si="153"/>
        <v>Dec</v>
      </c>
      <c r="U1981" t="str">
        <f t="shared" si="154"/>
        <v>2024</v>
      </c>
    </row>
    <row r="1982" spans="1:21" x14ac:dyDescent="0.25">
      <c r="A1982" s="1">
        <v>45635</v>
      </c>
      <c r="B1982" t="s">
        <v>142</v>
      </c>
      <c r="C1982" t="s">
        <v>115</v>
      </c>
      <c r="D1982" t="s">
        <v>16</v>
      </c>
      <c r="E1982" t="s">
        <v>28</v>
      </c>
      <c r="F1982" t="s">
        <v>18</v>
      </c>
      <c r="G1982" t="s">
        <v>40</v>
      </c>
      <c r="H1982">
        <f t="shared" si="150"/>
        <v>180</v>
      </c>
      <c r="I1982">
        <v>90</v>
      </c>
      <c r="J1982">
        <v>117</v>
      </c>
      <c r="K1982">
        <v>2</v>
      </c>
      <c r="M1982">
        <v>16.38</v>
      </c>
      <c r="N1982" t="s">
        <v>20</v>
      </c>
      <c r="O1982">
        <v>234</v>
      </c>
      <c r="P1982">
        <v>54</v>
      </c>
      <c r="R1982">
        <f t="shared" si="151"/>
        <v>234</v>
      </c>
      <c r="S1982">
        <f t="shared" si="152"/>
        <v>9</v>
      </c>
      <c r="T1982" t="str">
        <f t="shared" si="153"/>
        <v>Dec</v>
      </c>
      <c r="U1982" t="str">
        <f t="shared" si="154"/>
        <v>2024</v>
      </c>
    </row>
    <row r="1983" spans="1:21" x14ac:dyDescent="0.25">
      <c r="A1983" s="1">
        <v>45635</v>
      </c>
      <c r="B1983" t="s">
        <v>140</v>
      </c>
      <c r="C1983" t="s">
        <v>27</v>
      </c>
      <c r="D1983" t="s">
        <v>16</v>
      </c>
      <c r="E1983" t="s">
        <v>17</v>
      </c>
      <c r="F1983" t="s">
        <v>61</v>
      </c>
      <c r="G1983" t="s">
        <v>108</v>
      </c>
      <c r="H1983">
        <f t="shared" si="150"/>
        <v>7500</v>
      </c>
      <c r="I1983">
        <v>1500</v>
      </c>
      <c r="J1983">
        <v>1950</v>
      </c>
      <c r="K1983">
        <v>5</v>
      </c>
      <c r="M1983">
        <v>195</v>
      </c>
      <c r="N1983" t="s">
        <v>38</v>
      </c>
      <c r="O1983">
        <v>9750</v>
      </c>
      <c r="P1983">
        <v>2250</v>
      </c>
      <c r="R1983">
        <f t="shared" si="151"/>
        <v>9750</v>
      </c>
      <c r="S1983">
        <f t="shared" si="152"/>
        <v>9</v>
      </c>
      <c r="T1983" t="str">
        <f t="shared" si="153"/>
        <v>Dec</v>
      </c>
      <c r="U1983" t="str">
        <f t="shared" si="154"/>
        <v>2024</v>
      </c>
    </row>
    <row r="1984" spans="1:21" x14ac:dyDescent="0.25">
      <c r="A1984" s="1">
        <v>45635</v>
      </c>
      <c r="B1984" t="s">
        <v>161</v>
      </c>
      <c r="C1984" t="s">
        <v>53</v>
      </c>
      <c r="D1984" t="s">
        <v>23</v>
      </c>
      <c r="E1984" t="s">
        <v>17</v>
      </c>
      <c r="F1984" t="s">
        <v>45</v>
      </c>
      <c r="G1984" t="s">
        <v>92</v>
      </c>
      <c r="H1984">
        <f t="shared" si="150"/>
        <v>2000</v>
      </c>
      <c r="I1984">
        <v>250</v>
      </c>
      <c r="J1984">
        <v>325</v>
      </c>
      <c r="K1984">
        <v>8</v>
      </c>
      <c r="M1984">
        <v>100</v>
      </c>
      <c r="N1984" t="s">
        <v>25</v>
      </c>
      <c r="O1984">
        <v>2600</v>
      </c>
      <c r="P1984">
        <v>600</v>
      </c>
      <c r="R1984">
        <f t="shared" si="151"/>
        <v>2600</v>
      </c>
      <c r="S1984">
        <f t="shared" si="152"/>
        <v>9</v>
      </c>
      <c r="T1984" t="str">
        <f t="shared" si="153"/>
        <v>Dec</v>
      </c>
      <c r="U1984" t="str">
        <f t="shared" si="154"/>
        <v>2024</v>
      </c>
    </row>
    <row r="1985" spans="1:21" x14ac:dyDescent="0.25">
      <c r="A1985" s="1">
        <v>45635</v>
      </c>
      <c r="B1985" t="s">
        <v>155</v>
      </c>
      <c r="C1985" t="s">
        <v>66</v>
      </c>
      <c r="D1985" t="s">
        <v>23</v>
      </c>
      <c r="E1985" t="s">
        <v>28</v>
      </c>
      <c r="F1985" t="s">
        <v>45</v>
      </c>
      <c r="G1985" t="s">
        <v>76</v>
      </c>
      <c r="H1985">
        <f t="shared" si="150"/>
        <v>6000</v>
      </c>
      <c r="I1985">
        <v>1200</v>
      </c>
      <c r="J1985">
        <v>1560</v>
      </c>
      <c r="K1985">
        <v>5</v>
      </c>
      <c r="M1985">
        <v>156</v>
      </c>
      <c r="N1985" t="s">
        <v>25</v>
      </c>
      <c r="O1985">
        <v>7800</v>
      </c>
      <c r="P1985">
        <v>1800</v>
      </c>
      <c r="R1985">
        <f t="shared" si="151"/>
        <v>7800</v>
      </c>
      <c r="S1985">
        <f t="shared" si="152"/>
        <v>9</v>
      </c>
      <c r="T1985" t="str">
        <f t="shared" si="153"/>
        <v>Dec</v>
      </c>
      <c r="U1985" t="str">
        <f t="shared" si="154"/>
        <v>2024</v>
      </c>
    </row>
    <row r="1986" spans="1:21" x14ac:dyDescent="0.25">
      <c r="A1986" s="1">
        <v>45635</v>
      </c>
      <c r="B1986" t="s">
        <v>109</v>
      </c>
      <c r="C1986" t="s">
        <v>42</v>
      </c>
      <c r="D1986" t="s">
        <v>16</v>
      </c>
      <c r="E1986" t="s">
        <v>28</v>
      </c>
      <c r="F1986" t="s">
        <v>18</v>
      </c>
      <c r="G1986" t="s">
        <v>34</v>
      </c>
      <c r="H1986">
        <f t="shared" si="150"/>
        <v>280</v>
      </c>
      <c r="I1986">
        <v>40</v>
      </c>
      <c r="J1986">
        <v>52</v>
      </c>
      <c r="K1986">
        <v>7</v>
      </c>
      <c r="M1986">
        <v>24.5</v>
      </c>
      <c r="N1986" t="s">
        <v>20</v>
      </c>
      <c r="O1986">
        <v>350</v>
      </c>
      <c r="P1986">
        <v>70</v>
      </c>
      <c r="R1986">
        <f t="shared" si="151"/>
        <v>364</v>
      </c>
      <c r="S1986">
        <f t="shared" si="152"/>
        <v>9</v>
      </c>
      <c r="T1986" t="str">
        <f t="shared" si="153"/>
        <v>Dec</v>
      </c>
      <c r="U1986" t="str">
        <f t="shared" si="154"/>
        <v>2024</v>
      </c>
    </row>
    <row r="1987" spans="1:21" x14ac:dyDescent="0.25">
      <c r="A1987" s="1">
        <v>45635</v>
      </c>
      <c r="B1987" t="s">
        <v>148</v>
      </c>
      <c r="C1987" t="s">
        <v>27</v>
      </c>
      <c r="D1987" t="s">
        <v>23</v>
      </c>
      <c r="E1987" t="s">
        <v>17</v>
      </c>
      <c r="F1987" t="s">
        <v>18</v>
      </c>
      <c r="G1987" t="s">
        <v>100</v>
      </c>
      <c r="H1987">
        <f t="shared" ref="H1987:H2050" si="155">I1987*K1987</f>
        <v>80</v>
      </c>
      <c r="I1987">
        <v>40</v>
      </c>
      <c r="J1987">
        <v>52</v>
      </c>
      <c r="K1987">
        <v>2</v>
      </c>
      <c r="M1987">
        <v>11.52</v>
      </c>
      <c r="N1987" t="s">
        <v>20</v>
      </c>
      <c r="O1987">
        <v>96</v>
      </c>
      <c r="P1987">
        <v>16</v>
      </c>
      <c r="R1987">
        <f t="shared" ref="R1987:R2050" si="156">J1987*K1987</f>
        <v>104</v>
      </c>
      <c r="S1987">
        <f t="shared" ref="S1987:S2050" si="157">DAY(A1987)</f>
        <v>9</v>
      </c>
      <c r="T1987" t="str">
        <f t="shared" ref="T1987:T2050" si="158">TEXT(A1987,"mmm")</f>
        <v>Dec</v>
      </c>
      <c r="U1987" t="str">
        <f t="shared" ref="U1987:U2050" si="159">TEXT(A1987,"yyy")</f>
        <v>2024</v>
      </c>
    </row>
    <row r="1988" spans="1:21" x14ac:dyDescent="0.25">
      <c r="A1988" s="1">
        <v>45635</v>
      </c>
      <c r="B1988" t="s">
        <v>97</v>
      </c>
      <c r="C1988" t="s">
        <v>27</v>
      </c>
      <c r="D1988" t="s">
        <v>23</v>
      </c>
      <c r="E1988" t="s">
        <v>28</v>
      </c>
      <c r="F1988" t="s">
        <v>45</v>
      </c>
      <c r="G1988" t="s">
        <v>92</v>
      </c>
      <c r="H1988">
        <f t="shared" si="155"/>
        <v>2500</v>
      </c>
      <c r="I1988">
        <v>250</v>
      </c>
      <c r="J1988">
        <v>325</v>
      </c>
      <c r="K1988">
        <v>10</v>
      </c>
      <c r="M1988">
        <v>100</v>
      </c>
      <c r="N1988" t="s">
        <v>38</v>
      </c>
      <c r="O1988">
        <v>3250</v>
      </c>
      <c r="P1988">
        <v>750</v>
      </c>
      <c r="R1988">
        <f t="shared" si="156"/>
        <v>3250</v>
      </c>
      <c r="S1988">
        <f t="shared" si="157"/>
        <v>9</v>
      </c>
      <c r="T1988" t="str">
        <f t="shared" si="158"/>
        <v>Dec</v>
      </c>
      <c r="U1988" t="str">
        <f t="shared" si="159"/>
        <v>2024</v>
      </c>
    </row>
    <row r="1989" spans="1:21" x14ac:dyDescent="0.25">
      <c r="A1989" s="1">
        <v>45635</v>
      </c>
      <c r="B1989" t="s">
        <v>101</v>
      </c>
      <c r="C1989" t="s">
        <v>27</v>
      </c>
      <c r="D1989" t="s">
        <v>16</v>
      </c>
      <c r="E1989" t="s">
        <v>28</v>
      </c>
      <c r="F1989" t="s">
        <v>61</v>
      </c>
      <c r="G1989" t="s">
        <v>103</v>
      </c>
      <c r="H1989">
        <f t="shared" si="155"/>
        <v>500</v>
      </c>
      <c r="I1989">
        <v>100</v>
      </c>
      <c r="J1989">
        <v>130</v>
      </c>
      <c r="K1989">
        <v>5</v>
      </c>
      <c r="M1989">
        <v>32.5</v>
      </c>
      <c r="N1989" t="s">
        <v>25</v>
      </c>
      <c r="O1989">
        <v>650</v>
      </c>
      <c r="P1989">
        <v>150</v>
      </c>
      <c r="R1989">
        <f t="shared" si="156"/>
        <v>650</v>
      </c>
      <c r="S1989">
        <f t="shared" si="157"/>
        <v>9</v>
      </c>
      <c r="T1989" t="str">
        <f t="shared" si="158"/>
        <v>Dec</v>
      </c>
      <c r="U1989" t="str">
        <f t="shared" si="159"/>
        <v>2024</v>
      </c>
    </row>
    <row r="1990" spans="1:21" x14ac:dyDescent="0.25">
      <c r="A1990" t="s">
        <v>257</v>
      </c>
      <c r="B1990" t="s">
        <v>155</v>
      </c>
      <c r="C1990" t="s">
        <v>66</v>
      </c>
      <c r="D1990" t="s">
        <v>16</v>
      </c>
      <c r="E1990" t="s">
        <v>28</v>
      </c>
      <c r="F1990" t="s">
        <v>61</v>
      </c>
      <c r="G1990" t="s">
        <v>68</v>
      </c>
      <c r="H1990">
        <f t="shared" si="155"/>
        <v>10800</v>
      </c>
      <c r="I1990">
        <v>1800</v>
      </c>
      <c r="J1990">
        <v>2340</v>
      </c>
      <c r="K1990">
        <v>6</v>
      </c>
      <c r="M1990">
        <v>234</v>
      </c>
      <c r="N1990" t="s">
        <v>25</v>
      </c>
      <c r="O1990">
        <v>14040</v>
      </c>
      <c r="P1990">
        <v>3240</v>
      </c>
      <c r="R1990">
        <f t="shared" si="156"/>
        <v>14040</v>
      </c>
      <c r="S1990">
        <f t="shared" si="157"/>
        <v>13</v>
      </c>
      <c r="T1990" t="str">
        <f t="shared" si="158"/>
        <v>Sep</v>
      </c>
      <c r="U1990" t="str">
        <f t="shared" si="159"/>
        <v>2024</v>
      </c>
    </row>
    <row r="1991" spans="1:21" x14ac:dyDescent="0.25">
      <c r="A1991" t="s">
        <v>257</v>
      </c>
      <c r="B1991" t="s">
        <v>159</v>
      </c>
      <c r="C1991" t="s">
        <v>27</v>
      </c>
      <c r="D1991" t="s">
        <v>16</v>
      </c>
      <c r="E1991" t="s">
        <v>17</v>
      </c>
      <c r="F1991" t="s">
        <v>61</v>
      </c>
      <c r="G1991" t="s">
        <v>180</v>
      </c>
      <c r="H1991">
        <f t="shared" si="155"/>
        <v>3600</v>
      </c>
      <c r="I1991">
        <v>600</v>
      </c>
      <c r="J1991">
        <v>780</v>
      </c>
      <c r="K1991">
        <v>6</v>
      </c>
      <c r="M1991">
        <v>100</v>
      </c>
      <c r="N1991" t="s">
        <v>38</v>
      </c>
      <c r="O1991">
        <v>4680</v>
      </c>
      <c r="P1991">
        <v>1080</v>
      </c>
      <c r="R1991">
        <f t="shared" si="156"/>
        <v>4680</v>
      </c>
      <c r="S1991">
        <f t="shared" si="157"/>
        <v>13</v>
      </c>
      <c r="T1991" t="str">
        <f t="shared" si="158"/>
        <v>Sep</v>
      </c>
      <c r="U1991" t="str">
        <f t="shared" si="159"/>
        <v>2024</v>
      </c>
    </row>
    <row r="1992" spans="1:21" x14ac:dyDescent="0.25">
      <c r="A1992" t="s">
        <v>257</v>
      </c>
      <c r="B1992" t="s">
        <v>120</v>
      </c>
      <c r="C1992" t="s">
        <v>91</v>
      </c>
      <c r="D1992" t="s">
        <v>23</v>
      </c>
      <c r="E1992" t="s">
        <v>28</v>
      </c>
      <c r="F1992" t="s">
        <v>29</v>
      </c>
      <c r="G1992" t="s">
        <v>178</v>
      </c>
      <c r="H1992">
        <f t="shared" si="155"/>
        <v>1200</v>
      </c>
      <c r="I1992">
        <v>200</v>
      </c>
      <c r="J1992">
        <v>260</v>
      </c>
      <c r="K1992">
        <v>6</v>
      </c>
      <c r="M1992">
        <v>100</v>
      </c>
      <c r="N1992" t="s">
        <v>20</v>
      </c>
      <c r="O1992">
        <v>1380</v>
      </c>
      <c r="P1992">
        <v>180</v>
      </c>
      <c r="R1992">
        <f t="shared" si="156"/>
        <v>1560</v>
      </c>
      <c r="S1992">
        <f t="shared" si="157"/>
        <v>13</v>
      </c>
      <c r="T1992" t="str">
        <f t="shared" si="158"/>
        <v>Sep</v>
      </c>
      <c r="U1992" t="str">
        <f t="shared" si="159"/>
        <v>2024</v>
      </c>
    </row>
    <row r="1993" spans="1:21" x14ac:dyDescent="0.25">
      <c r="A1993" t="s">
        <v>257</v>
      </c>
      <c r="B1993" t="s">
        <v>146</v>
      </c>
      <c r="C1993" t="s">
        <v>27</v>
      </c>
      <c r="D1993" t="s">
        <v>16</v>
      </c>
      <c r="E1993" t="s">
        <v>28</v>
      </c>
      <c r="F1993" t="s">
        <v>18</v>
      </c>
      <c r="G1993" t="s">
        <v>151</v>
      </c>
      <c r="H1993">
        <f t="shared" si="155"/>
        <v>35</v>
      </c>
      <c r="I1993">
        <v>7</v>
      </c>
      <c r="J1993">
        <v>9</v>
      </c>
      <c r="K1993">
        <v>5</v>
      </c>
      <c r="M1993">
        <v>2.1875</v>
      </c>
      <c r="N1993" t="s">
        <v>25</v>
      </c>
      <c r="O1993">
        <v>43.75</v>
      </c>
      <c r="P1993">
        <v>8.75</v>
      </c>
      <c r="R1993">
        <f t="shared" si="156"/>
        <v>45</v>
      </c>
      <c r="S1993">
        <f t="shared" si="157"/>
        <v>13</v>
      </c>
      <c r="T1993" t="str">
        <f t="shared" si="158"/>
        <v>Sep</v>
      </c>
      <c r="U1993" t="str">
        <f t="shared" si="159"/>
        <v>2024</v>
      </c>
    </row>
    <row r="1994" spans="1:21" x14ac:dyDescent="0.25">
      <c r="A1994" t="s">
        <v>257</v>
      </c>
      <c r="B1994" t="s">
        <v>112</v>
      </c>
      <c r="C1994" t="s">
        <v>27</v>
      </c>
      <c r="D1994" t="s">
        <v>16</v>
      </c>
      <c r="E1994" t="s">
        <v>28</v>
      </c>
      <c r="F1994" t="s">
        <v>61</v>
      </c>
      <c r="G1994" t="s">
        <v>108</v>
      </c>
      <c r="H1994">
        <f t="shared" si="155"/>
        <v>7500</v>
      </c>
      <c r="I1994">
        <v>1500</v>
      </c>
      <c r="J1994">
        <v>1950</v>
      </c>
      <c r="K1994">
        <v>5</v>
      </c>
      <c r="M1994">
        <v>195</v>
      </c>
      <c r="N1994" t="s">
        <v>25</v>
      </c>
      <c r="O1994">
        <v>9750</v>
      </c>
      <c r="P1994">
        <v>2250</v>
      </c>
      <c r="R1994">
        <f t="shared" si="156"/>
        <v>9750</v>
      </c>
      <c r="S1994">
        <f t="shared" si="157"/>
        <v>13</v>
      </c>
      <c r="T1994" t="str">
        <f t="shared" si="158"/>
        <v>Sep</v>
      </c>
      <c r="U1994" t="str">
        <f t="shared" si="159"/>
        <v>2024</v>
      </c>
    </row>
    <row r="1995" spans="1:21" x14ac:dyDescent="0.25">
      <c r="A1995" t="s">
        <v>257</v>
      </c>
      <c r="B1995" t="s">
        <v>202</v>
      </c>
      <c r="C1995" t="s">
        <v>22</v>
      </c>
      <c r="D1995" t="s">
        <v>16</v>
      </c>
      <c r="E1995" t="s">
        <v>17</v>
      </c>
      <c r="F1995" t="s">
        <v>45</v>
      </c>
      <c r="G1995" t="s">
        <v>54</v>
      </c>
      <c r="H1995">
        <f t="shared" si="155"/>
        <v>5600</v>
      </c>
      <c r="I1995">
        <v>800</v>
      </c>
      <c r="J1995">
        <v>1040</v>
      </c>
      <c r="K1995">
        <v>7</v>
      </c>
      <c r="M1995">
        <v>104</v>
      </c>
      <c r="N1995" t="s">
        <v>38</v>
      </c>
      <c r="O1995">
        <v>7000</v>
      </c>
      <c r="P1995">
        <v>1400</v>
      </c>
      <c r="R1995">
        <f t="shared" si="156"/>
        <v>7280</v>
      </c>
      <c r="S1995">
        <f t="shared" si="157"/>
        <v>13</v>
      </c>
      <c r="T1995" t="str">
        <f t="shared" si="158"/>
        <v>Sep</v>
      </c>
      <c r="U1995" t="str">
        <f t="shared" si="159"/>
        <v>2024</v>
      </c>
    </row>
    <row r="1996" spans="1:21" x14ac:dyDescent="0.25">
      <c r="A1996" t="s">
        <v>257</v>
      </c>
      <c r="B1996" t="s">
        <v>205</v>
      </c>
      <c r="C1996" t="s">
        <v>15</v>
      </c>
      <c r="D1996" t="s">
        <v>23</v>
      </c>
      <c r="E1996" t="s">
        <v>28</v>
      </c>
      <c r="F1996" t="s">
        <v>80</v>
      </c>
      <c r="G1996" t="s">
        <v>96</v>
      </c>
      <c r="H1996">
        <f t="shared" si="155"/>
        <v>10</v>
      </c>
      <c r="I1996">
        <v>5</v>
      </c>
      <c r="J1996">
        <v>7</v>
      </c>
      <c r="K1996">
        <v>2</v>
      </c>
      <c r="M1996">
        <v>1.3</v>
      </c>
      <c r="N1996" t="s">
        <v>25</v>
      </c>
      <c r="O1996">
        <v>13</v>
      </c>
      <c r="P1996">
        <v>3</v>
      </c>
      <c r="R1996">
        <f t="shared" si="156"/>
        <v>14</v>
      </c>
      <c r="S1996">
        <f t="shared" si="157"/>
        <v>13</v>
      </c>
      <c r="T1996" t="str">
        <f t="shared" si="158"/>
        <v>Sep</v>
      </c>
      <c r="U1996" t="str">
        <f t="shared" si="159"/>
        <v>2024</v>
      </c>
    </row>
    <row r="1997" spans="1:21" x14ac:dyDescent="0.25">
      <c r="A1997" t="s">
        <v>257</v>
      </c>
      <c r="B1997" t="s">
        <v>142</v>
      </c>
      <c r="C1997" t="s">
        <v>115</v>
      </c>
      <c r="D1997" t="s">
        <v>16</v>
      </c>
      <c r="E1997" t="s">
        <v>17</v>
      </c>
      <c r="F1997" t="s">
        <v>45</v>
      </c>
      <c r="G1997" t="s">
        <v>58</v>
      </c>
      <c r="H1997">
        <f t="shared" si="155"/>
        <v>175000</v>
      </c>
      <c r="I1997">
        <v>25000</v>
      </c>
      <c r="J1997">
        <v>32500</v>
      </c>
      <c r="K1997">
        <v>7</v>
      </c>
      <c r="M1997">
        <v>4875</v>
      </c>
      <c r="N1997" t="s">
        <v>20</v>
      </c>
      <c r="O1997">
        <v>218750</v>
      </c>
      <c r="P1997">
        <v>43750</v>
      </c>
      <c r="R1997">
        <f t="shared" si="156"/>
        <v>227500</v>
      </c>
      <c r="S1997">
        <f t="shared" si="157"/>
        <v>13</v>
      </c>
      <c r="T1997" t="str">
        <f t="shared" si="158"/>
        <v>Sep</v>
      </c>
      <c r="U1997" t="str">
        <f t="shared" si="159"/>
        <v>2024</v>
      </c>
    </row>
    <row r="1998" spans="1:21" x14ac:dyDescent="0.25">
      <c r="A1998" t="s">
        <v>257</v>
      </c>
      <c r="B1998" t="s">
        <v>174</v>
      </c>
      <c r="C1998" t="s">
        <v>27</v>
      </c>
      <c r="D1998" t="s">
        <v>16</v>
      </c>
      <c r="E1998" t="s">
        <v>17</v>
      </c>
      <c r="F1998" t="s">
        <v>80</v>
      </c>
      <c r="G1998" t="s">
        <v>177</v>
      </c>
      <c r="H1998">
        <f t="shared" si="155"/>
        <v>630</v>
      </c>
      <c r="I1998">
        <v>70</v>
      </c>
      <c r="J1998">
        <v>91</v>
      </c>
      <c r="K1998">
        <v>9</v>
      </c>
      <c r="M1998">
        <v>57.33</v>
      </c>
      <c r="N1998" t="s">
        <v>20</v>
      </c>
      <c r="O1998">
        <v>819</v>
      </c>
      <c r="P1998">
        <v>189</v>
      </c>
      <c r="R1998">
        <f t="shared" si="156"/>
        <v>819</v>
      </c>
      <c r="S1998">
        <f t="shared" si="157"/>
        <v>13</v>
      </c>
      <c r="T1998" t="str">
        <f t="shared" si="158"/>
        <v>Sep</v>
      </c>
      <c r="U1998" t="str">
        <f t="shared" si="159"/>
        <v>2024</v>
      </c>
    </row>
    <row r="1999" spans="1:21" x14ac:dyDescent="0.25">
      <c r="A1999" t="s">
        <v>257</v>
      </c>
      <c r="B1999" t="s">
        <v>90</v>
      </c>
      <c r="C1999" t="s">
        <v>91</v>
      </c>
      <c r="D1999" t="s">
        <v>23</v>
      </c>
      <c r="E1999" t="s">
        <v>17</v>
      </c>
      <c r="F1999" t="s">
        <v>61</v>
      </c>
      <c r="G1999" t="s">
        <v>117</v>
      </c>
      <c r="H1999">
        <f t="shared" si="155"/>
        <v>17500</v>
      </c>
      <c r="I1999">
        <v>2500</v>
      </c>
      <c r="J1999">
        <v>3250</v>
      </c>
      <c r="K1999">
        <v>7</v>
      </c>
      <c r="M1999">
        <v>325</v>
      </c>
      <c r="N1999" t="s">
        <v>25</v>
      </c>
      <c r="O1999">
        <v>21000</v>
      </c>
      <c r="P1999">
        <v>3500</v>
      </c>
      <c r="R1999">
        <f t="shared" si="156"/>
        <v>22750</v>
      </c>
      <c r="S1999">
        <f t="shared" si="157"/>
        <v>13</v>
      </c>
      <c r="T1999" t="str">
        <f t="shared" si="158"/>
        <v>Sep</v>
      </c>
      <c r="U1999" t="str">
        <f t="shared" si="159"/>
        <v>2024</v>
      </c>
    </row>
    <row r="2000" spans="1:21" x14ac:dyDescent="0.25">
      <c r="A2000" t="s">
        <v>257</v>
      </c>
      <c r="B2000" t="s">
        <v>204</v>
      </c>
      <c r="C2000" t="s">
        <v>42</v>
      </c>
      <c r="D2000" t="s">
        <v>16</v>
      </c>
      <c r="E2000" t="s">
        <v>17</v>
      </c>
      <c r="F2000" t="s">
        <v>18</v>
      </c>
      <c r="G2000" t="s">
        <v>100</v>
      </c>
      <c r="H2000">
        <f t="shared" si="155"/>
        <v>160</v>
      </c>
      <c r="I2000">
        <v>40</v>
      </c>
      <c r="J2000">
        <v>52</v>
      </c>
      <c r="K2000">
        <v>4</v>
      </c>
      <c r="M2000">
        <v>20.8</v>
      </c>
      <c r="N2000" t="s">
        <v>38</v>
      </c>
      <c r="O2000">
        <v>208</v>
      </c>
      <c r="P2000">
        <v>48</v>
      </c>
      <c r="R2000">
        <f t="shared" si="156"/>
        <v>208</v>
      </c>
      <c r="S2000">
        <f t="shared" si="157"/>
        <v>13</v>
      </c>
      <c r="T2000" t="str">
        <f t="shared" si="158"/>
        <v>Sep</v>
      </c>
      <c r="U2000" t="str">
        <f t="shared" si="159"/>
        <v>2024</v>
      </c>
    </row>
    <row r="2001" spans="1:21" x14ac:dyDescent="0.25">
      <c r="A2001" t="s">
        <v>257</v>
      </c>
      <c r="B2001" t="s">
        <v>127</v>
      </c>
      <c r="C2001" t="s">
        <v>66</v>
      </c>
      <c r="D2001" t="s">
        <v>16</v>
      </c>
      <c r="E2001" t="s">
        <v>17</v>
      </c>
      <c r="F2001" t="s">
        <v>18</v>
      </c>
      <c r="G2001" t="s">
        <v>121</v>
      </c>
      <c r="H2001">
        <f t="shared" si="155"/>
        <v>220</v>
      </c>
      <c r="I2001">
        <v>55</v>
      </c>
      <c r="J2001">
        <v>72</v>
      </c>
      <c r="K2001">
        <v>4</v>
      </c>
      <c r="M2001">
        <v>28.6</v>
      </c>
      <c r="N2001" t="s">
        <v>38</v>
      </c>
      <c r="O2001">
        <v>286</v>
      </c>
      <c r="P2001">
        <v>66</v>
      </c>
      <c r="R2001">
        <f t="shared" si="156"/>
        <v>288</v>
      </c>
      <c r="S2001">
        <f t="shared" si="157"/>
        <v>13</v>
      </c>
      <c r="T2001" t="str">
        <f t="shared" si="158"/>
        <v>Sep</v>
      </c>
      <c r="U2001" t="str">
        <f t="shared" si="159"/>
        <v>2024</v>
      </c>
    </row>
    <row r="2002" spans="1:21" x14ac:dyDescent="0.25">
      <c r="A2002" t="s">
        <v>257</v>
      </c>
      <c r="B2002" t="s">
        <v>88</v>
      </c>
      <c r="C2002" t="s">
        <v>27</v>
      </c>
      <c r="D2002" t="s">
        <v>16</v>
      </c>
      <c r="E2002" t="s">
        <v>17</v>
      </c>
      <c r="F2002" t="s">
        <v>45</v>
      </c>
      <c r="G2002" t="s">
        <v>199</v>
      </c>
      <c r="H2002">
        <f t="shared" si="155"/>
        <v>25000</v>
      </c>
      <c r="I2002">
        <v>5000</v>
      </c>
      <c r="J2002">
        <v>6500</v>
      </c>
      <c r="K2002">
        <v>5</v>
      </c>
      <c r="M2002">
        <v>650</v>
      </c>
      <c r="N2002" t="s">
        <v>20</v>
      </c>
      <c r="O2002">
        <v>31250</v>
      </c>
      <c r="P2002">
        <v>6250</v>
      </c>
      <c r="R2002">
        <f t="shared" si="156"/>
        <v>32500</v>
      </c>
      <c r="S2002">
        <f t="shared" si="157"/>
        <v>13</v>
      </c>
      <c r="T2002" t="str">
        <f t="shared" si="158"/>
        <v>Sep</v>
      </c>
      <c r="U2002" t="str">
        <f t="shared" si="159"/>
        <v>2024</v>
      </c>
    </row>
    <row r="2003" spans="1:21" x14ac:dyDescent="0.25">
      <c r="A2003" t="s">
        <v>257</v>
      </c>
      <c r="B2003" t="s">
        <v>182</v>
      </c>
      <c r="C2003" t="s">
        <v>22</v>
      </c>
      <c r="D2003" t="s">
        <v>23</v>
      </c>
      <c r="E2003" t="s">
        <v>28</v>
      </c>
      <c r="F2003" t="s">
        <v>48</v>
      </c>
      <c r="G2003" t="s">
        <v>94</v>
      </c>
      <c r="H2003">
        <f t="shared" si="155"/>
        <v>1080</v>
      </c>
      <c r="I2003">
        <v>120</v>
      </c>
      <c r="J2003">
        <v>156</v>
      </c>
      <c r="K2003">
        <v>9</v>
      </c>
      <c r="M2003">
        <v>100</v>
      </c>
      <c r="N2003" t="s">
        <v>38</v>
      </c>
      <c r="O2003">
        <v>1404</v>
      </c>
      <c r="P2003">
        <v>324</v>
      </c>
      <c r="R2003">
        <f t="shared" si="156"/>
        <v>1404</v>
      </c>
      <c r="S2003">
        <f t="shared" si="157"/>
        <v>13</v>
      </c>
      <c r="T2003" t="str">
        <f t="shared" si="158"/>
        <v>Sep</v>
      </c>
      <c r="U2003" t="str">
        <f t="shared" si="159"/>
        <v>2024</v>
      </c>
    </row>
    <row r="2004" spans="1:21" x14ac:dyDescent="0.25">
      <c r="A2004" t="s">
        <v>257</v>
      </c>
      <c r="B2004" t="s">
        <v>183</v>
      </c>
      <c r="C2004" t="s">
        <v>22</v>
      </c>
      <c r="D2004" t="s">
        <v>23</v>
      </c>
      <c r="E2004" t="s">
        <v>17</v>
      </c>
      <c r="F2004" t="s">
        <v>18</v>
      </c>
      <c r="G2004" t="s">
        <v>121</v>
      </c>
      <c r="H2004">
        <f t="shared" si="155"/>
        <v>385</v>
      </c>
      <c r="I2004">
        <v>55</v>
      </c>
      <c r="J2004">
        <v>72</v>
      </c>
      <c r="K2004">
        <v>7</v>
      </c>
      <c r="M2004">
        <v>60.06</v>
      </c>
      <c r="N2004" t="s">
        <v>20</v>
      </c>
      <c r="O2004">
        <v>500.5</v>
      </c>
      <c r="P2004">
        <v>115.5</v>
      </c>
      <c r="R2004">
        <f t="shared" si="156"/>
        <v>504</v>
      </c>
      <c r="S2004">
        <f t="shared" si="157"/>
        <v>13</v>
      </c>
      <c r="T2004" t="str">
        <f t="shared" si="158"/>
        <v>Sep</v>
      </c>
      <c r="U2004" t="str">
        <f t="shared" si="159"/>
        <v>2024</v>
      </c>
    </row>
    <row r="2005" spans="1:21" x14ac:dyDescent="0.25">
      <c r="A2005" t="s">
        <v>257</v>
      </c>
      <c r="B2005" t="s">
        <v>166</v>
      </c>
      <c r="C2005" t="s">
        <v>15</v>
      </c>
      <c r="D2005" t="s">
        <v>16</v>
      </c>
      <c r="E2005" t="s">
        <v>28</v>
      </c>
      <c r="F2005" t="s">
        <v>45</v>
      </c>
      <c r="G2005" t="s">
        <v>199</v>
      </c>
      <c r="H2005">
        <f t="shared" si="155"/>
        <v>5000</v>
      </c>
      <c r="I2005">
        <v>5000</v>
      </c>
      <c r="J2005">
        <v>6500</v>
      </c>
      <c r="K2005">
        <v>1</v>
      </c>
      <c r="M2005">
        <v>575</v>
      </c>
      <c r="N2005" t="s">
        <v>38</v>
      </c>
      <c r="O2005">
        <v>5750</v>
      </c>
      <c r="P2005">
        <v>750</v>
      </c>
      <c r="R2005">
        <f t="shared" si="156"/>
        <v>6500</v>
      </c>
      <c r="S2005">
        <f t="shared" si="157"/>
        <v>13</v>
      </c>
      <c r="T2005" t="str">
        <f t="shared" si="158"/>
        <v>Sep</v>
      </c>
      <c r="U2005" t="str">
        <f t="shared" si="159"/>
        <v>2024</v>
      </c>
    </row>
    <row r="2006" spans="1:21" x14ac:dyDescent="0.25">
      <c r="A2006" t="s">
        <v>257</v>
      </c>
      <c r="B2006" t="s">
        <v>148</v>
      </c>
      <c r="C2006" t="s">
        <v>27</v>
      </c>
      <c r="D2006" t="s">
        <v>16</v>
      </c>
      <c r="E2006" t="s">
        <v>17</v>
      </c>
      <c r="F2006" t="s">
        <v>29</v>
      </c>
      <c r="G2006" t="s">
        <v>30</v>
      </c>
      <c r="H2006">
        <f t="shared" si="155"/>
        <v>900</v>
      </c>
      <c r="I2006">
        <v>180</v>
      </c>
      <c r="J2006">
        <v>234</v>
      </c>
      <c r="K2006">
        <v>5</v>
      </c>
      <c r="M2006">
        <v>58.5</v>
      </c>
      <c r="N2006" t="s">
        <v>25</v>
      </c>
      <c r="O2006">
        <v>1170</v>
      </c>
      <c r="P2006">
        <v>270</v>
      </c>
      <c r="R2006">
        <f t="shared" si="156"/>
        <v>1170</v>
      </c>
      <c r="S2006">
        <f t="shared" si="157"/>
        <v>13</v>
      </c>
      <c r="T2006" t="str">
        <f t="shared" si="158"/>
        <v>Sep</v>
      </c>
      <c r="U2006" t="str">
        <f t="shared" si="159"/>
        <v>2024</v>
      </c>
    </row>
    <row r="2007" spans="1:21" x14ac:dyDescent="0.25">
      <c r="A2007" t="s">
        <v>257</v>
      </c>
      <c r="B2007" t="s">
        <v>134</v>
      </c>
      <c r="C2007" t="s">
        <v>66</v>
      </c>
      <c r="D2007" t="s">
        <v>16</v>
      </c>
      <c r="E2007" t="s">
        <v>17</v>
      </c>
      <c r="F2007" t="s">
        <v>61</v>
      </c>
      <c r="G2007" t="s">
        <v>164</v>
      </c>
      <c r="H2007">
        <f t="shared" si="155"/>
        <v>6000</v>
      </c>
      <c r="I2007">
        <v>2000</v>
      </c>
      <c r="J2007">
        <v>2600</v>
      </c>
      <c r="K2007">
        <v>3</v>
      </c>
      <c r="M2007">
        <v>260</v>
      </c>
      <c r="N2007" t="s">
        <v>25</v>
      </c>
      <c r="O2007">
        <v>7800</v>
      </c>
      <c r="P2007">
        <v>1800</v>
      </c>
      <c r="R2007">
        <f t="shared" si="156"/>
        <v>7800</v>
      </c>
      <c r="S2007">
        <f t="shared" si="157"/>
        <v>13</v>
      </c>
      <c r="T2007" t="str">
        <f t="shared" si="158"/>
        <v>Sep</v>
      </c>
      <c r="U2007" t="str">
        <f t="shared" si="159"/>
        <v>2024</v>
      </c>
    </row>
    <row r="2008" spans="1:21" x14ac:dyDescent="0.25">
      <c r="A2008" t="s">
        <v>257</v>
      </c>
      <c r="B2008" t="s">
        <v>52</v>
      </c>
      <c r="C2008" t="s">
        <v>53</v>
      </c>
      <c r="D2008" t="s">
        <v>16</v>
      </c>
      <c r="E2008" t="s">
        <v>17</v>
      </c>
      <c r="F2008" t="s">
        <v>18</v>
      </c>
      <c r="G2008" t="s">
        <v>130</v>
      </c>
      <c r="H2008">
        <f t="shared" si="155"/>
        <v>315</v>
      </c>
      <c r="I2008">
        <v>45</v>
      </c>
      <c r="J2008">
        <v>59</v>
      </c>
      <c r="K2008">
        <v>7</v>
      </c>
      <c r="M2008">
        <v>19.6875</v>
      </c>
      <c r="N2008" t="s">
        <v>25</v>
      </c>
      <c r="O2008">
        <v>393.75</v>
      </c>
      <c r="P2008">
        <v>78.75</v>
      </c>
      <c r="R2008">
        <f t="shared" si="156"/>
        <v>413</v>
      </c>
      <c r="S2008">
        <f t="shared" si="157"/>
        <v>13</v>
      </c>
      <c r="T2008" t="str">
        <f t="shared" si="158"/>
        <v>Sep</v>
      </c>
      <c r="U2008" t="str">
        <f t="shared" si="159"/>
        <v>2024</v>
      </c>
    </row>
    <row r="2009" spans="1:21" x14ac:dyDescent="0.25">
      <c r="A2009" t="s">
        <v>257</v>
      </c>
      <c r="B2009" t="s">
        <v>124</v>
      </c>
      <c r="C2009" t="s">
        <v>27</v>
      </c>
      <c r="D2009" t="s">
        <v>23</v>
      </c>
      <c r="E2009" t="s">
        <v>28</v>
      </c>
      <c r="F2009" t="s">
        <v>18</v>
      </c>
      <c r="G2009" t="s">
        <v>19</v>
      </c>
      <c r="H2009">
        <f t="shared" si="155"/>
        <v>1000</v>
      </c>
      <c r="I2009">
        <v>250</v>
      </c>
      <c r="J2009">
        <v>325</v>
      </c>
      <c r="K2009">
        <v>4</v>
      </c>
      <c r="M2009">
        <v>100</v>
      </c>
      <c r="N2009" t="s">
        <v>38</v>
      </c>
      <c r="O2009">
        <v>1300</v>
      </c>
      <c r="P2009">
        <v>300</v>
      </c>
      <c r="R2009">
        <f t="shared" si="156"/>
        <v>1300</v>
      </c>
      <c r="S2009">
        <f t="shared" si="157"/>
        <v>13</v>
      </c>
      <c r="T2009" t="str">
        <f t="shared" si="158"/>
        <v>Sep</v>
      </c>
      <c r="U2009" t="str">
        <f t="shared" si="159"/>
        <v>2024</v>
      </c>
    </row>
    <row r="2010" spans="1:21" x14ac:dyDescent="0.25">
      <c r="A2010" t="s">
        <v>257</v>
      </c>
      <c r="B2010" t="s">
        <v>189</v>
      </c>
      <c r="C2010" t="s">
        <v>27</v>
      </c>
      <c r="D2010" t="s">
        <v>16</v>
      </c>
      <c r="E2010" t="s">
        <v>17</v>
      </c>
      <c r="F2010" t="s">
        <v>48</v>
      </c>
      <c r="G2010" t="s">
        <v>49</v>
      </c>
      <c r="H2010">
        <f t="shared" si="155"/>
        <v>640</v>
      </c>
      <c r="I2010">
        <v>80</v>
      </c>
      <c r="J2010">
        <v>104</v>
      </c>
      <c r="K2010">
        <v>8</v>
      </c>
      <c r="M2010">
        <v>41.6</v>
      </c>
      <c r="N2010" t="s">
        <v>25</v>
      </c>
      <c r="O2010">
        <v>832</v>
      </c>
      <c r="P2010">
        <v>192</v>
      </c>
      <c r="R2010">
        <f t="shared" si="156"/>
        <v>832</v>
      </c>
      <c r="S2010">
        <f t="shared" si="157"/>
        <v>13</v>
      </c>
      <c r="T2010" t="str">
        <f t="shared" si="158"/>
        <v>Sep</v>
      </c>
      <c r="U2010" t="str">
        <f t="shared" si="159"/>
        <v>2024</v>
      </c>
    </row>
    <row r="2011" spans="1:21" x14ac:dyDescent="0.25">
      <c r="A2011" t="s">
        <v>257</v>
      </c>
      <c r="B2011" t="s">
        <v>109</v>
      </c>
      <c r="C2011" t="s">
        <v>42</v>
      </c>
      <c r="D2011" t="s">
        <v>23</v>
      </c>
      <c r="E2011" t="s">
        <v>28</v>
      </c>
      <c r="F2011" t="s">
        <v>61</v>
      </c>
      <c r="G2011" t="s">
        <v>62</v>
      </c>
      <c r="H2011">
        <f t="shared" si="155"/>
        <v>4500</v>
      </c>
      <c r="I2011">
        <v>900</v>
      </c>
      <c r="J2011">
        <v>1170</v>
      </c>
      <c r="K2011">
        <v>5</v>
      </c>
      <c r="M2011">
        <v>117</v>
      </c>
      <c r="N2011" t="s">
        <v>20</v>
      </c>
      <c r="O2011">
        <v>5850</v>
      </c>
      <c r="P2011">
        <v>1350</v>
      </c>
      <c r="R2011">
        <f t="shared" si="156"/>
        <v>5850</v>
      </c>
      <c r="S2011">
        <f t="shared" si="157"/>
        <v>13</v>
      </c>
      <c r="T2011" t="str">
        <f t="shared" si="158"/>
        <v>Sep</v>
      </c>
      <c r="U2011" t="str">
        <f t="shared" si="159"/>
        <v>2024</v>
      </c>
    </row>
    <row r="2012" spans="1:21" x14ac:dyDescent="0.25">
      <c r="A2012" t="s">
        <v>257</v>
      </c>
      <c r="B2012" t="s">
        <v>203</v>
      </c>
      <c r="C2012" t="s">
        <v>42</v>
      </c>
      <c r="D2012" t="s">
        <v>16</v>
      </c>
      <c r="E2012" t="s">
        <v>17</v>
      </c>
      <c r="F2012" t="s">
        <v>61</v>
      </c>
      <c r="G2012" t="s">
        <v>180</v>
      </c>
      <c r="H2012">
        <f t="shared" si="155"/>
        <v>4200</v>
      </c>
      <c r="I2012">
        <v>600</v>
      </c>
      <c r="J2012">
        <v>780</v>
      </c>
      <c r="K2012">
        <v>7</v>
      </c>
      <c r="M2012">
        <v>100</v>
      </c>
      <c r="N2012" t="s">
        <v>20</v>
      </c>
      <c r="O2012">
        <v>5040</v>
      </c>
      <c r="P2012">
        <v>840</v>
      </c>
      <c r="R2012">
        <f t="shared" si="156"/>
        <v>5460</v>
      </c>
      <c r="S2012">
        <f t="shared" si="157"/>
        <v>13</v>
      </c>
      <c r="T2012" t="str">
        <f t="shared" si="158"/>
        <v>Sep</v>
      </c>
      <c r="U2012" t="str">
        <f t="shared" si="159"/>
        <v>2024</v>
      </c>
    </row>
    <row r="2013" spans="1:21" x14ac:dyDescent="0.25">
      <c r="A2013" t="s">
        <v>257</v>
      </c>
      <c r="B2013" t="s">
        <v>33</v>
      </c>
      <c r="C2013" t="s">
        <v>15</v>
      </c>
      <c r="D2013" t="s">
        <v>23</v>
      </c>
      <c r="E2013" t="s">
        <v>17</v>
      </c>
      <c r="F2013" t="s">
        <v>45</v>
      </c>
      <c r="G2013" t="s">
        <v>67</v>
      </c>
      <c r="H2013">
        <f t="shared" si="155"/>
        <v>31500</v>
      </c>
      <c r="I2013">
        <v>3500</v>
      </c>
      <c r="J2013">
        <v>4550</v>
      </c>
      <c r="K2013">
        <v>9</v>
      </c>
      <c r="M2013">
        <v>455</v>
      </c>
      <c r="N2013" t="s">
        <v>25</v>
      </c>
      <c r="O2013">
        <v>40950</v>
      </c>
      <c r="P2013">
        <v>9450</v>
      </c>
      <c r="R2013">
        <f t="shared" si="156"/>
        <v>40950</v>
      </c>
      <c r="S2013">
        <f t="shared" si="157"/>
        <v>13</v>
      </c>
      <c r="T2013" t="str">
        <f t="shared" si="158"/>
        <v>Sep</v>
      </c>
      <c r="U2013" t="str">
        <f t="shared" si="159"/>
        <v>2024</v>
      </c>
    </row>
    <row r="2014" spans="1:21" x14ac:dyDescent="0.25">
      <c r="A2014" t="s">
        <v>257</v>
      </c>
      <c r="B2014" t="s">
        <v>173</v>
      </c>
      <c r="C2014" t="s">
        <v>115</v>
      </c>
      <c r="D2014" t="s">
        <v>23</v>
      </c>
      <c r="E2014" t="s">
        <v>17</v>
      </c>
      <c r="F2014" t="s">
        <v>45</v>
      </c>
      <c r="G2014" t="s">
        <v>58</v>
      </c>
      <c r="H2014">
        <f t="shared" si="155"/>
        <v>175000</v>
      </c>
      <c r="I2014">
        <v>25000</v>
      </c>
      <c r="J2014">
        <v>32500</v>
      </c>
      <c r="K2014">
        <v>7</v>
      </c>
      <c r="M2014">
        <v>4875</v>
      </c>
      <c r="N2014" t="s">
        <v>25</v>
      </c>
      <c r="O2014">
        <v>227500</v>
      </c>
      <c r="P2014">
        <v>52500</v>
      </c>
      <c r="R2014">
        <f t="shared" si="156"/>
        <v>227500</v>
      </c>
      <c r="S2014">
        <f t="shared" si="157"/>
        <v>13</v>
      </c>
      <c r="T2014" t="str">
        <f t="shared" si="158"/>
        <v>Sep</v>
      </c>
      <c r="U2014" t="str">
        <f t="shared" si="159"/>
        <v>2024</v>
      </c>
    </row>
    <row r="2015" spans="1:21" x14ac:dyDescent="0.25">
      <c r="A2015" t="s">
        <v>257</v>
      </c>
      <c r="B2015" t="s">
        <v>187</v>
      </c>
      <c r="C2015" t="s">
        <v>53</v>
      </c>
      <c r="D2015" t="s">
        <v>16</v>
      </c>
      <c r="E2015" t="s">
        <v>28</v>
      </c>
      <c r="F2015" t="s">
        <v>61</v>
      </c>
      <c r="G2015" t="s">
        <v>108</v>
      </c>
      <c r="H2015">
        <f t="shared" si="155"/>
        <v>4500</v>
      </c>
      <c r="I2015">
        <v>1500</v>
      </c>
      <c r="J2015">
        <v>1950</v>
      </c>
      <c r="K2015">
        <v>3</v>
      </c>
      <c r="M2015">
        <v>195</v>
      </c>
      <c r="N2015" t="s">
        <v>20</v>
      </c>
      <c r="O2015">
        <v>5850</v>
      </c>
      <c r="P2015">
        <v>1350</v>
      </c>
      <c r="R2015">
        <f t="shared" si="156"/>
        <v>5850</v>
      </c>
      <c r="S2015">
        <f t="shared" si="157"/>
        <v>13</v>
      </c>
      <c r="T2015" t="str">
        <f t="shared" si="158"/>
        <v>Sep</v>
      </c>
      <c r="U2015" t="str">
        <f t="shared" si="159"/>
        <v>2024</v>
      </c>
    </row>
    <row r="2016" spans="1:21" x14ac:dyDescent="0.25">
      <c r="A2016" t="s">
        <v>257</v>
      </c>
      <c r="B2016" t="s">
        <v>95</v>
      </c>
      <c r="C2016" t="s">
        <v>66</v>
      </c>
      <c r="D2016" t="s">
        <v>23</v>
      </c>
      <c r="E2016" t="s">
        <v>28</v>
      </c>
      <c r="F2016" t="s">
        <v>80</v>
      </c>
      <c r="G2016" t="s">
        <v>96</v>
      </c>
      <c r="H2016">
        <f t="shared" si="155"/>
        <v>15</v>
      </c>
      <c r="I2016">
        <v>5</v>
      </c>
      <c r="J2016">
        <v>7</v>
      </c>
      <c r="K2016">
        <v>3</v>
      </c>
      <c r="M2016">
        <v>2.25</v>
      </c>
      <c r="N2016" t="s">
        <v>20</v>
      </c>
      <c r="O2016">
        <v>18.75</v>
      </c>
      <c r="P2016">
        <v>3.75</v>
      </c>
      <c r="R2016">
        <f t="shared" si="156"/>
        <v>21</v>
      </c>
      <c r="S2016">
        <f t="shared" si="157"/>
        <v>13</v>
      </c>
      <c r="T2016" t="str">
        <f t="shared" si="158"/>
        <v>Sep</v>
      </c>
      <c r="U2016" t="str">
        <f t="shared" si="159"/>
        <v>2024</v>
      </c>
    </row>
    <row r="2017" spans="1:21" x14ac:dyDescent="0.25">
      <c r="A2017" t="s">
        <v>257</v>
      </c>
      <c r="B2017" t="s">
        <v>79</v>
      </c>
      <c r="C2017" t="s">
        <v>27</v>
      </c>
      <c r="D2017" t="s">
        <v>16</v>
      </c>
      <c r="E2017" t="s">
        <v>17</v>
      </c>
      <c r="F2017" t="s">
        <v>45</v>
      </c>
      <c r="G2017" t="s">
        <v>71</v>
      </c>
      <c r="H2017">
        <f t="shared" si="155"/>
        <v>4400</v>
      </c>
      <c r="I2017">
        <v>2200</v>
      </c>
      <c r="J2017">
        <v>2860</v>
      </c>
      <c r="K2017">
        <v>2</v>
      </c>
      <c r="M2017">
        <v>275</v>
      </c>
      <c r="N2017" t="s">
        <v>25</v>
      </c>
      <c r="O2017">
        <v>5500</v>
      </c>
      <c r="P2017">
        <v>1100</v>
      </c>
      <c r="R2017">
        <f t="shared" si="156"/>
        <v>5720</v>
      </c>
      <c r="S2017">
        <f t="shared" si="157"/>
        <v>13</v>
      </c>
      <c r="T2017" t="str">
        <f t="shared" si="158"/>
        <v>Sep</v>
      </c>
      <c r="U2017" t="str">
        <f t="shared" si="159"/>
        <v>2024</v>
      </c>
    </row>
    <row r="2018" spans="1:21" x14ac:dyDescent="0.25">
      <c r="A2018" t="s">
        <v>257</v>
      </c>
      <c r="B2018" t="s">
        <v>47</v>
      </c>
      <c r="C2018" t="s">
        <v>27</v>
      </c>
      <c r="D2018" t="s">
        <v>16</v>
      </c>
      <c r="E2018" t="s">
        <v>28</v>
      </c>
      <c r="F2018" t="s">
        <v>45</v>
      </c>
      <c r="G2018" t="s">
        <v>46</v>
      </c>
      <c r="H2018">
        <f t="shared" si="155"/>
        <v>330000</v>
      </c>
      <c r="I2018">
        <v>55000</v>
      </c>
      <c r="J2018">
        <v>71500</v>
      </c>
      <c r="K2018">
        <v>6</v>
      </c>
      <c r="M2018">
        <v>10725</v>
      </c>
      <c r="N2018" t="s">
        <v>38</v>
      </c>
      <c r="O2018">
        <v>429000</v>
      </c>
      <c r="P2018">
        <v>99000</v>
      </c>
      <c r="R2018">
        <f t="shared" si="156"/>
        <v>429000</v>
      </c>
      <c r="S2018">
        <f t="shared" si="157"/>
        <v>13</v>
      </c>
      <c r="T2018" t="str">
        <f t="shared" si="158"/>
        <v>Sep</v>
      </c>
      <c r="U2018" t="str">
        <f t="shared" si="159"/>
        <v>2024</v>
      </c>
    </row>
    <row r="2019" spans="1:21" x14ac:dyDescent="0.25">
      <c r="A2019" t="s">
        <v>257</v>
      </c>
      <c r="B2019" t="s">
        <v>114</v>
      </c>
      <c r="C2019" t="s">
        <v>115</v>
      </c>
      <c r="D2019" t="s">
        <v>16</v>
      </c>
      <c r="E2019" t="s">
        <v>28</v>
      </c>
      <c r="F2019" t="s">
        <v>80</v>
      </c>
      <c r="G2019" t="s">
        <v>201</v>
      </c>
      <c r="H2019">
        <f t="shared" si="155"/>
        <v>150</v>
      </c>
      <c r="I2019">
        <v>30</v>
      </c>
      <c r="J2019">
        <v>39</v>
      </c>
      <c r="K2019">
        <v>5</v>
      </c>
      <c r="M2019">
        <v>13.65</v>
      </c>
      <c r="N2019" t="s">
        <v>20</v>
      </c>
      <c r="O2019">
        <v>195</v>
      </c>
      <c r="P2019">
        <v>45</v>
      </c>
      <c r="R2019">
        <f t="shared" si="156"/>
        <v>195</v>
      </c>
      <c r="S2019">
        <f t="shared" si="157"/>
        <v>13</v>
      </c>
      <c r="T2019" t="str">
        <f t="shared" si="158"/>
        <v>Sep</v>
      </c>
      <c r="U2019" t="str">
        <f t="shared" si="159"/>
        <v>2024</v>
      </c>
    </row>
    <row r="2020" spans="1:21" x14ac:dyDescent="0.25">
      <c r="A2020" t="s">
        <v>258</v>
      </c>
      <c r="B2020" t="s">
        <v>194</v>
      </c>
      <c r="C2020" t="s">
        <v>115</v>
      </c>
      <c r="D2020" t="s">
        <v>16</v>
      </c>
      <c r="E2020" t="s">
        <v>17</v>
      </c>
      <c r="F2020" t="s">
        <v>18</v>
      </c>
      <c r="G2020" t="s">
        <v>32</v>
      </c>
      <c r="H2020">
        <f t="shared" si="155"/>
        <v>400</v>
      </c>
      <c r="I2020">
        <v>100</v>
      </c>
      <c r="J2020">
        <v>130</v>
      </c>
      <c r="K2020">
        <v>4</v>
      </c>
      <c r="M2020">
        <v>36.4</v>
      </c>
      <c r="N2020" t="s">
        <v>20</v>
      </c>
      <c r="O2020">
        <v>520</v>
      </c>
      <c r="P2020">
        <v>120</v>
      </c>
      <c r="R2020">
        <f t="shared" si="156"/>
        <v>520</v>
      </c>
      <c r="S2020">
        <f t="shared" si="157"/>
        <v>14</v>
      </c>
      <c r="T2020" t="str">
        <f t="shared" si="158"/>
        <v>Sep</v>
      </c>
      <c r="U2020" t="str">
        <f t="shared" si="159"/>
        <v>2024</v>
      </c>
    </row>
    <row r="2021" spans="1:21" x14ac:dyDescent="0.25">
      <c r="A2021" t="s">
        <v>258</v>
      </c>
      <c r="B2021" t="s">
        <v>132</v>
      </c>
      <c r="C2021" t="s">
        <v>115</v>
      </c>
      <c r="D2021" t="s">
        <v>16</v>
      </c>
      <c r="E2021" t="s">
        <v>17</v>
      </c>
      <c r="F2021" t="s">
        <v>61</v>
      </c>
      <c r="G2021" t="s">
        <v>103</v>
      </c>
      <c r="H2021">
        <f t="shared" si="155"/>
        <v>400</v>
      </c>
      <c r="I2021">
        <v>100</v>
      </c>
      <c r="J2021">
        <v>130</v>
      </c>
      <c r="K2021">
        <v>4</v>
      </c>
      <c r="M2021">
        <v>26</v>
      </c>
      <c r="N2021" t="s">
        <v>25</v>
      </c>
      <c r="O2021">
        <v>520</v>
      </c>
      <c r="P2021">
        <v>120</v>
      </c>
      <c r="R2021">
        <f t="shared" si="156"/>
        <v>520</v>
      </c>
      <c r="S2021">
        <f t="shared" si="157"/>
        <v>14</v>
      </c>
      <c r="T2021" t="str">
        <f t="shared" si="158"/>
        <v>Sep</v>
      </c>
      <c r="U2021" t="str">
        <f t="shared" si="159"/>
        <v>2024</v>
      </c>
    </row>
    <row r="2022" spans="1:21" x14ac:dyDescent="0.25">
      <c r="A2022" t="s">
        <v>258</v>
      </c>
      <c r="B2022" t="s">
        <v>173</v>
      </c>
      <c r="C2022" t="s">
        <v>115</v>
      </c>
      <c r="D2022" t="s">
        <v>16</v>
      </c>
      <c r="E2022" t="s">
        <v>17</v>
      </c>
      <c r="F2022" t="s">
        <v>29</v>
      </c>
      <c r="G2022" t="s">
        <v>138</v>
      </c>
      <c r="H2022">
        <f t="shared" si="155"/>
        <v>450</v>
      </c>
      <c r="I2022">
        <v>50</v>
      </c>
      <c r="J2022">
        <v>65</v>
      </c>
      <c r="K2022">
        <v>9</v>
      </c>
      <c r="M2022">
        <v>40.950000000000003</v>
      </c>
      <c r="N2022" t="s">
        <v>20</v>
      </c>
      <c r="O2022">
        <v>585</v>
      </c>
      <c r="P2022">
        <v>135</v>
      </c>
      <c r="R2022">
        <f t="shared" si="156"/>
        <v>585</v>
      </c>
      <c r="S2022">
        <f t="shared" si="157"/>
        <v>14</v>
      </c>
      <c r="T2022" t="str">
        <f t="shared" si="158"/>
        <v>Sep</v>
      </c>
      <c r="U2022" t="str">
        <f t="shared" si="159"/>
        <v>2024</v>
      </c>
    </row>
    <row r="2023" spans="1:21" x14ac:dyDescent="0.25">
      <c r="A2023" t="s">
        <v>258</v>
      </c>
      <c r="B2023" t="s">
        <v>118</v>
      </c>
      <c r="C2023" t="s">
        <v>27</v>
      </c>
      <c r="D2023" t="s">
        <v>23</v>
      </c>
      <c r="E2023" t="s">
        <v>28</v>
      </c>
      <c r="F2023" t="s">
        <v>18</v>
      </c>
      <c r="G2023" t="s">
        <v>56</v>
      </c>
      <c r="H2023">
        <f t="shared" si="155"/>
        <v>2200</v>
      </c>
      <c r="I2023">
        <v>550</v>
      </c>
      <c r="J2023">
        <v>715</v>
      </c>
      <c r="K2023">
        <v>4</v>
      </c>
      <c r="M2023">
        <v>100</v>
      </c>
      <c r="N2023" t="s">
        <v>38</v>
      </c>
      <c r="O2023">
        <v>2860</v>
      </c>
      <c r="P2023">
        <v>660</v>
      </c>
      <c r="R2023">
        <f t="shared" si="156"/>
        <v>2860</v>
      </c>
      <c r="S2023">
        <f t="shared" si="157"/>
        <v>14</v>
      </c>
      <c r="T2023" t="str">
        <f t="shared" si="158"/>
        <v>Sep</v>
      </c>
      <c r="U2023" t="str">
        <f t="shared" si="159"/>
        <v>2024</v>
      </c>
    </row>
    <row r="2024" spans="1:21" x14ac:dyDescent="0.25">
      <c r="A2024" t="s">
        <v>258</v>
      </c>
      <c r="B2024" t="s">
        <v>101</v>
      </c>
      <c r="C2024" t="s">
        <v>27</v>
      </c>
      <c r="D2024" t="s">
        <v>16</v>
      </c>
      <c r="E2024" t="s">
        <v>17</v>
      </c>
      <c r="F2024" t="s">
        <v>61</v>
      </c>
      <c r="G2024" t="s">
        <v>180</v>
      </c>
      <c r="H2024">
        <f t="shared" si="155"/>
        <v>3000</v>
      </c>
      <c r="I2024">
        <v>600</v>
      </c>
      <c r="J2024">
        <v>780</v>
      </c>
      <c r="K2024">
        <v>5</v>
      </c>
      <c r="M2024">
        <v>100</v>
      </c>
      <c r="N2024" t="s">
        <v>25</v>
      </c>
      <c r="O2024">
        <v>3600</v>
      </c>
      <c r="P2024">
        <v>600</v>
      </c>
      <c r="R2024">
        <f t="shared" si="156"/>
        <v>3900</v>
      </c>
      <c r="S2024">
        <f t="shared" si="157"/>
        <v>14</v>
      </c>
      <c r="T2024" t="str">
        <f t="shared" si="158"/>
        <v>Sep</v>
      </c>
      <c r="U2024" t="str">
        <f t="shared" si="159"/>
        <v>2024</v>
      </c>
    </row>
    <row r="2025" spans="1:21" x14ac:dyDescent="0.25">
      <c r="A2025" t="s">
        <v>258</v>
      </c>
      <c r="B2025" t="s">
        <v>72</v>
      </c>
      <c r="C2025" t="s">
        <v>15</v>
      </c>
      <c r="D2025" t="s">
        <v>16</v>
      </c>
      <c r="E2025" t="s">
        <v>17</v>
      </c>
      <c r="F2025" t="s">
        <v>18</v>
      </c>
      <c r="G2025" t="s">
        <v>130</v>
      </c>
      <c r="H2025">
        <f t="shared" si="155"/>
        <v>135</v>
      </c>
      <c r="I2025">
        <v>45</v>
      </c>
      <c r="J2025">
        <v>59</v>
      </c>
      <c r="K2025">
        <v>3</v>
      </c>
      <c r="M2025">
        <v>8.7750000000000004</v>
      </c>
      <c r="N2025" t="s">
        <v>25</v>
      </c>
      <c r="O2025">
        <v>175.5</v>
      </c>
      <c r="P2025">
        <v>40.5</v>
      </c>
      <c r="R2025">
        <f t="shared" si="156"/>
        <v>177</v>
      </c>
      <c r="S2025">
        <f t="shared" si="157"/>
        <v>14</v>
      </c>
      <c r="T2025" t="str">
        <f t="shared" si="158"/>
        <v>Sep</v>
      </c>
      <c r="U2025" t="str">
        <f t="shared" si="159"/>
        <v>2024</v>
      </c>
    </row>
    <row r="2026" spans="1:21" x14ac:dyDescent="0.25">
      <c r="A2026" t="s">
        <v>258</v>
      </c>
      <c r="B2026" t="s">
        <v>198</v>
      </c>
      <c r="C2026" t="s">
        <v>15</v>
      </c>
      <c r="D2026" t="s">
        <v>23</v>
      </c>
      <c r="E2026" t="s">
        <v>28</v>
      </c>
      <c r="F2026" t="s">
        <v>80</v>
      </c>
      <c r="G2026" t="s">
        <v>143</v>
      </c>
      <c r="H2026">
        <f t="shared" si="155"/>
        <v>12</v>
      </c>
      <c r="I2026">
        <v>3</v>
      </c>
      <c r="J2026">
        <v>4</v>
      </c>
      <c r="K2026">
        <v>4</v>
      </c>
      <c r="M2026">
        <v>1.44</v>
      </c>
      <c r="N2026" t="s">
        <v>25</v>
      </c>
      <c r="O2026">
        <v>14.4</v>
      </c>
      <c r="P2026">
        <v>2.4</v>
      </c>
      <c r="R2026">
        <f t="shared" si="156"/>
        <v>16</v>
      </c>
      <c r="S2026">
        <f t="shared" si="157"/>
        <v>14</v>
      </c>
      <c r="T2026" t="str">
        <f t="shared" si="158"/>
        <v>Sep</v>
      </c>
      <c r="U2026" t="str">
        <f t="shared" si="159"/>
        <v>2024</v>
      </c>
    </row>
    <row r="2027" spans="1:21" x14ac:dyDescent="0.25">
      <c r="A2027" t="s">
        <v>258</v>
      </c>
      <c r="B2027" t="s">
        <v>105</v>
      </c>
      <c r="C2027" t="s">
        <v>91</v>
      </c>
      <c r="D2027" t="s">
        <v>16</v>
      </c>
      <c r="E2027" t="s">
        <v>17</v>
      </c>
      <c r="F2027" t="s">
        <v>18</v>
      </c>
      <c r="G2027" t="s">
        <v>56</v>
      </c>
      <c r="H2027">
        <f t="shared" si="155"/>
        <v>3850</v>
      </c>
      <c r="I2027">
        <v>550</v>
      </c>
      <c r="J2027">
        <v>715</v>
      </c>
      <c r="K2027">
        <v>7</v>
      </c>
      <c r="M2027">
        <v>100</v>
      </c>
      <c r="N2027" t="s">
        <v>25</v>
      </c>
      <c r="O2027">
        <v>5005</v>
      </c>
      <c r="P2027">
        <v>1155</v>
      </c>
      <c r="R2027">
        <f t="shared" si="156"/>
        <v>5005</v>
      </c>
      <c r="S2027">
        <f t="shared" si="157"/>
        <v>14</v>
      </c>
      <c r="T2027" t="str">
        <f t="shared" si="158"/>
        <v>Sep</v>
      </c>
      <c r="U2027" t="str">
        <f t="shared" si="159"/>
        <v>2024</v>
      </c>
    </row>
    <row r="2028" spans="1:21" x14ac:dyDescent="0.25">
      <c r="A2028" t="s">
        <v>258</v>
      </c>
      <c r="B2028" t="s">
        <v>70</v>
      </c>
      <c r="C2028" t="s">
        <v>53</v>
      </c>
      <c r="D2028" t="s">
        <v>16</v>
      </c>
      <c r="E2028" t="s">
        <v>28</v>
      </c>
      <c r="F2028" t="s">
        <v>45</v>
      </c>
      <c r="G2028" t="s">
        <v>199</v>
      </c>
      <c r="H2028">
        <f t="shared" si="155"/>
        <v>25000</v>
      </c>
      <c r="I2028">
        <v>5000</v>
      </c>
      <c r="J2028">
        <v>6500</v>
      </c>
      <c r="K2028">
        <v>5</v>
      </c>
      <c r="M2028">
        <v>650</v>
      </c>
      <c r="N2028" t="s">
        <v>25</v>
      </c>
      <c r="O2028">
        <v>31250</v>
      </c>
      <c r="P2028">
        <v>6250</v>
      </c>
      <c r="R2028">
        <f t="shared" si="156"/>
        <v>32500</v>
      </c>
      <c r="S2028">
        <f t="shared" si="157"/>
        <v>14</v>
      </c>
      <c r="T2028" t="str">
        <f t="shared" si="158"/>
        <v>Sep</v>
      </c>
      <c r="U2028" t="str">
        <f t="shared" si="159"/>
        <v>2024</v>
      </c>
    </row>
    <row r="2029" spans="1:21" x14ac:dyDescent="0.25">
      <c r="A2029" t="s">
        <v>258</v>
      </c>
      <c r="B2029" t="s">
        <v>47</v>
      </c>
      <c r="C2029" t="s">
        <v>27</v>
      </c>
      <c r="D2029" t="s">
        <v>23</v>
      </c>
      <c r="E2029" t="s">
        <v>17</v>
      </c>
      <c r="F2029" t="s">
        <v>45</v>
      </c>
      <c r="G2029" t="s">
        <v>76</v>
      </c>
      <c r="H2029">
        <f t="shared" si="155"/>
        <v>8400</v>
      </c>
      <c r="I2029">
        <v>1200</v>
      </c>
      <c r="J2029">
        <v>1560</v>
      </c>
      <c r="K2029">
        <v>7</v>
      </c>
      <c r="M2029">
        <v>156</v>
      </c>
      <c r="N2029" t="s">
        <v>20</v>
      </c>
      <c r="O2029">
        <v>9660</v>
      </c>
      <c r="P2029">
        <v>1260</v>
      </c>
      <c r="R2029">
        <f t="shared" si="156"/>
        <v>10920</v>
      </c>
      <c r="S2029">
        <f t="shared" si="157"/>
        <v>14</v>
      </c>
      <c r="T2029" t="str">
        <f t="shared" si="158"/>
        <v>Sep</v>
      </c>
      <c r="U2029" t="str">
        <f t="shared" si="159"/>
        <v>2024</v>
      </c>
    </row>
    <row r="2030" spans="1:21" x14ac:dyDescent="0.25">
      <c r="A2030" t="s">
        <v>258</v>
      </c>
      <c r="B2030" t="s">
        <v>39</v>
      </c>
      <c r="C2030" t="s">
        <v>27</v>
      </c>
      <c r="D2030" t="s">
        <v>16</v>
      </c>
      <c r="E2030" t="s">
        <v>17</v>
      </c>
      <c r="F2030" t="s">
        <v>80</v>
      </c>
      <c r="G2030" t="s">
        <v>89</v>
      </c>
      <c r="H2030">
        <f t="shared" si="155"/>
        <v>60</v>
      </c>
      <c r="I2030">
        <v>15</v>
      </c>
      <c r="J2030">
        <v>20</v>
      </c>
      <c r="K2030">
        <v>4</v>
      </c>
      <c r="M2030">
        <v>3.75</v>
      </c>
      <c r="N2030" t="s">
        <v>25</v>
      </c>
      <c r="O2030">
        <v>75</v>
      </c>
      <c r="P2030">
        <v>15</v>
      </c>
      <c r="R2030">
        <f t="shared" si="156"/>
        <v>80</v>
      </c>
      <c r="S2030">
        <f t="shared" si="157"/>
        <v>14</v>
      </c>
      <c r="T2030" t="str">
        <f t="shared" si="158"/>
        <v>Sep</v>
      </c>
      <c r="U2030" t="str">
        <f t="shared" si="159"/>
        <v>2024</v>
      </c>
    </row>
    <row r="2031" spans="1:21" x14ac:dyDescent="0.25">
      <c r="A2031" t="s">
        <v>258</v>
      </c>
      <c r="B2031" t="s">
        <v>198</v>
      </c>
      <c r="C2031" t="s">
        <v>15</v>
      </c>
      <c r="D2031" t="s">
        <v>16</v>
      </c>
      <c r="E2031" t="s">
        <v>28</v>
      </c>
      <c r="F2031" t="s">
        <v>61</v>
      </c>
      <c r="G2031" t="s">
        <v>103</v>
      </c>
      <c r="H2031">
        <f t="shared" si="155"/>
        <v>1000</v>
      </c>
      <c r="I2031">
        <v>100</v>
      </c>
      <c r="J2031">
        <v>130</v>
      </c>
      <c r="K2031">
        <v>10</v>
      </c>
      <c r="M2031">
        <v>100</v>
      </c>
      <c r="N2031" t="s">
        <v>38</v>
      </c>
      <c r="O2031">
        <v>1250</v>
      </c>
      <c r="P2031">
        <v>250</v>
      </c>
      <c r="R2031">
        <f t="shared" si="156"/>
        <v>1300</v>
      </c>
      <c r="S2031">
        <f t="shared" si="157"/>
        <v>14</v>
      </c>
      <c r="T2031" t="str">
        <f t="shared" si="158"/>
        <v>Sep</v>
      </c>
      <c r="U2031" t="str">
        <f t="shared" si="159"/>
        <v>2024</v>
      </c>
    </row>
    <row r="2032" spans="1:21" x14ac:dyDescent="0.25">
      <c r="A2032" t="s">
        <v>258</v>
      </c>
      <c r="B2032" t="s">
        <v>170</v>
      </c>
      <c r="C2032" t="s">
        <v>91</v>
      </c>
      <c r="D2032" t="s">
        <v>16</v>
      </c>
      <c r="E2032" t="s">
        <v>17</v>
      </c>
      <c r="F2032" t="s">
        <v>45</v>
      </c>
      <c r="G2032" t="s">
        <v>71</v>
      </c>
      <c r="H2032">
        <f t="shared" si="155"/>
        <v>13200</v>
      </c>
      <c r="I2032">
        <v>2200</v>
      </c>
      <c r="J2032">
        <v>2860</v>
      </c>
      <c r="K2032">
        <v>6</v>
      </c>
      <c r="M2032">
        <v>286</v>
      </c>
      <c r="N2032" t="s">
        <v>25</v>
      </c>
      <c r="O2032">
        <v>17160</v>
      </c>
      <c r="P2032">
        <v>3960</v>
      </c>
      <c r="R2032">
        <f t="shared" si="156"/>
        <v>17160</v>
      </c>
      <c r="S2032">
        <f t="shared" si="157"/>
        <v>14</v>
      </c>
      <c r="T2032" t="str">
        <f t="shared" si="158"/>
        <v>Sep</v>
      </c>
      <c r="U2032" t="str">
        <f t="shared" si="159"/>
        <v>2024</v>
      </c>
    </row>
    <row r="2033" spans="1:21" x14ac:dyDescent="0.25">
      <c r="A2033" t="s">
        <v>258</v>
      </c>
      <c r="B2033" t="s">
        <v>122</v>
      </c>
      <c r="C2033" t="s">
        <v>27</v>
      </c>
      <c r="D2033" t="s">
        <v>23</v>
      </c>
      <c r="E2033" t="s">
        <v>28</v>
      </c>
      <c r="F2033" t="s">
        <v>45</v>
      </c>
      <c r="G2033" t="s">
        <v>67</v>
      </c>
      <c r="H2033">
        <f t="shared" si="155"/>
        <v>17500</v>
      </c>
      <c r="I2033">
        <v>3500</v>
      </c>
      <c r="J2033">
        <v>4550</v>
      </c>
      <c r="K2033">
        <v>5</v>
      </c>
      <c r="M2033">
        <v>455</v>
      </c>
      <c r="N2033" t="s">
        <v>20</v>
      </c>
      <c r="O2033">
        <v>21000</v>
      </c>
      <c r="P2033">
        <v>3500</v>
      </c>
      <c r="R2033">
        <f t="shared" si="156"/>
        <v>22750</v>
      </c>
      <c r="S2033">
        <f t="shared" si="157"/>
        <v>14</v>
      </c>
      <c r="T2033" t="str">
        <f t="shared" si="158"/>
        <v>Sep</v>
      </c>
      <c r="U2033" t="str">
        <f t="shared" si="159"/>
        <v>2024</v>
      </c>
    </row>
    <row r="2034" spans="1:21" x14ac:dyDescent="0.25">
      <c r="A2034" t="s">
        <v>258</v>
      </c>
      <c r="B2034" t="s">
        <v>179</v>
      </c>
      <c r="C2034" t="s">
        <v>27</v>
      </c>
      <c r="D2034" t="s">
        <v>23</v>
      </c>
      <c r="E2034" t="s">
        <v>28</v>
      </c>
      <c r="F2034" t="s">
        <v>18</v>
      </c>
      <c r="G2034" t="s">
        <v>130</v>
      </c>
      <c r="H2034">
        <f t="shared" si="155"/>
        <v>225</v>
      </c>
      <c r="I2034">
        <v>45</v>
      </c>
      <c r="J2034">
        <v>59</v>
      </c>
      <c r="K2034">
        <v>5</v>
      </c>
      <c r="M2034">
        <v>29.25</v>
      </c>
      <c r="N2034" t="s">
        <v>25</v>
      </c>
      <c r="O2034">
        <v>292.5</v>
      </c>
      <c r="P2034">
        <v>67.5</v>
      </c>
      <c r="R2034">
        <f t="shared" si="156"/>
        <v>295</v>
      </c>
      <c r="S2034">
        <f t="shared" si="157"/>
        <v>14</v>
      </c>
      <c r="T2034" t="str">
        <f t="shared" si="158"/>
        <v>Sep</v>
      </c>
      <c r="U2034" t="str">
        <f t="shared" si="159"/>
        <v>2024</v>
      </c>
    </row>
    <row r="2035" spans="1:21" x14ac:dyDescent="0.25">
      <c r="A2035" t="s">
        <v>258</v>
      </c>
      <c r="B2035" t="s">
        <v>140</v>
      </c>
      <c r="C2035" t="s">
        <v>27</v>
      </c>
      <c r="D2035" t="s">
        <v>16</v>
      </c>
      <c r="E2035" t="s">
        <v>28</v>
      </c>
      <c r="F2035" t="s">
        <v>45</v>
      </c>
      <c r="G2035" t="s">
        <v>46</v>
      </c>
      <c r="H2035">
        <f t="shared" si="155"/>
        <v>110000</v>
      </c>
      <c r="I2035">
        <v>55000</v>
      </c>
      <c r="J2035">
        <v>71500</v>
      </c>
      <c r="K2035">
        <v>2</v>
      </c>
      <c r="M2035">
        <v>9240</v>
      </c>
      <c r="N2035" t="s">
        <v>20</v>
      </c>
      <c r="O2035">
        <v>132000</v>
      </c>
      <c r="P2035">
        <v>22000</v>
      </c>
      <c r="R2035">
        <f t="shared" si="156"/>
        <v>143000</v>
      </c>
      <c r="S2035">
        <f t="shared" si="157"/>
        <v>14</v>
      </c>
      <c r="T2035" t="str">
        <f t="shared" si="158"/>
        <v>Sep</v>
      </c>
      <c r="U2035" t="str">
        <f t="shared" si="159"/>
        <v>2024</v>
      </c>
    </row>
    <row r="2036" spans="1:21" x14ac:dyDescent="0.25">
      <c r="A2036" t="s">
        <v>258</v>
      </c>
      <c r="B2036" t="s">
        <v>173</v>
      </c>
      <c r="C2036" t="s">
        <v>115</v>
      </c>
      <c r="D2036" t="s">
        <v>23</v>
      </c>
      <c r="E2036" t="s">
        <v>17</v>
      </c>
      <c r="F2036" t="s">
        <v>18</v>
      </c>
      <c r="G2036" t="s">
        <v>19</v>
      </c>
      <c r="H2036">
        <f t="shared" si="155"/>
        <v>500</v>
      </c>
      <c r="I2036">
        <v>250</v>
      </c>
      <c r="J2036">
        <v>325</v>
      </c>
      <c r="K2036">
        <v>2</v>
      </c>
      <c r="M2036">
        <v>65</v>
      </c>
      <c r="N2036" t="s">
        <v>25</v>
      </c>
      <c r="O2036">
        <v>650</v>
      </c>
      <c r="P2036">
        <v>150</v>
      </c>
      <c r="R2036">
        <f t="shared" si="156"/>
        <v>650</v>
      </c>
      <c r="S2036">
        <f t="shared" si="157"/>
        <v>14</v>
      </c>
      <c r="T2036" t="str">
        <f t="shared" si="158"/>
        <v>Sep</v>
      </c>
      <c r="U2036" t="str">
        <f t="shared" si="159"/>
        <v>2024</v>
      </c>
    </row>
    <row r="2037" spans="1:21" x14ac:dyDescent="0.25">
      <c r="A2037" t="s">
        <v>258</v>
      </c>
      <c r="B2037" t="s">
        <v>55</v>
      </c>
      <c r="C2037" t="s">
        <v>15</v>
      </c>
      <c r="D2037" t="s">
        <v>16</v>
      </c>
      <c r="E2037" t="s">
        <v>17</v>
      </c>
      <c r="F2037" t="s">
        <v>18</v>
      </c>
      <c r="G2037" t="s">
        <v>56</v>
      </c>
      <c r="H2037">
        <f t="shared" si="155"/>
        <v>2200</v>
      </c>
      <c r="I2037">
        <v>550</v>
      </c>
      <c r="J2037">
        <v>715</v>
      </c>
      <c r="K2037">
        <v>4</v>
      </c>
      <c r="M2037">
        <v>100</v>
      </c>
      <c r="N2037" t="s">
        <v>20</v>
      </c>
      <c r="O2037">
        <v>2860</v>
      </c>
      <c r="P2037">
        <v>660</v>
      </c>
      <c r="R2037">
        <f t="shared" si="156"/>
        <v>2860</v>
      </c>
      <c r="S2037">
        <f t="shared" si="157"/>
        <v>14</v>
      </c>
      <c r="T2037" t="str">
        <f t="shared" si="158"/>
        <v>Sep</v>
      </c>
      <c r="U2037" t="str">
        <f t="shared" si="159"/>
        <v>2024</v>
      </c>
    </row>
    <row r="2038" spans="1:21" x14ac:dyDescent="0.25">
      <c r="A2038" t="s">
        <v>258</v>
      </c>
      <c r="B2038" t="s">
        <v>109</v>
      </c>
      <c r="C2038" t="s">
        <v>42</v>
      </c>
      <c r="D2038" t="s">
        <v>16</v>
      </c>
      <c r="E2038" t="s">
        <v>28</v>
      </c>
      <c r="F2038" t="s">
        <v>18</v>
      </c>
      <c r="G2038" t="s">
        <v>24</v>
      </c>
      <c r="H2038">
        <f t="shared" si="155"/>
        <v>320</v>
      </c>
      <c r="I2038">
        <v>80</v>
      </c>
      <c r="J2038">
        <v>104</v>
      </c>
      <c r="K2038">
        <v>4</v>
      </c>
      <c r="M2038">
        <v>20.8</v>
      </c>
      <c r="N2038" t="s">
        <v>25</v>
      </c>
      <c r="O2038">
        <v>416</v>
      </c>
      <c r="P2038">
        <v>96</v>
      </c>
      <c r="R2038">
        <f t="shared" si="156"/>
        <v>416</v>
      </c>
      <c r="S2038">
        <f t="shared" si="157"/>
        <v>14</v>
      </c>
      <c r="T2038" t="str">
        <f t="shared" si="158"/>
        <v>Sep</v>
      </c>
      <c r="U2038" t="str">
        <f t="shared" si="159"/>
        <v>2024</v>
      </c>
    </row>
    <row r="2039" spans="1:21" x14ac:dyDescent="0.25">
      <c r="A2039" t="s">
        <v>258</v>
      </c>
      <c r="B2039" t="s">
        <v>14</v>
      </c>
      <c r="C2039" t="s">
        <v>15</v>
      </c>
      <c r="D2039" t="s">
        <v>23</v>
      </c>
      <c r="E2039" t="s">
        <v>17</v>
      </c>
      <c r="F2039" t="s">
        <v>45</v>
      </c>
      <c r="G2039" t="s">
        <v>199</v>
      </c>
      <c r="H2039">
        <f t="shared" si="155"/>
        <v>10000</v>
      </c>
      <c r="I2039">
        <v>5000</v>
      </c>
      <c r="J2039">
        <v>6500</v>
      </c>
      <c r="K2039">
        <v>2</v>
      </c>
      <c r="M2039">
        <v>650</v>
      </c>
      <c r="N2039" t="s">
        <v>25</v>
      </c>
      <c r="O2039">
        <v>13000</v>
      </c>
      <c r="P2039">
        <v>3000</v>
      </c>
      <c r="R2039">
        <f t="shared" si="156"/>
        <v>13000</v>
      </c>
      <c r="S2039">
        <f t="shared" si="157"/>
        <v>14</v>
      </c>
      <c r="T2039" t="str">
        <f t="shared" si="158"/>
        <v>Sep</v>
      </c>
      <c r="U2039" t="str">
        <f t="shared" si="159"/>
        <v>2024</v>
      </c>
    </row>
    <row r="2040" spans="1:21" x14ac:dyDescent="0.25">
      <c r="A2040" t="s">
        <v>258</v>
      </c>
      <c r="B2040" t="s">
        <v>31</v>
      </c>
      <c r="C2040" t="s">
        <v>27</v>
      </c>
      <c r="D2040" t="s">
        <v>16</v>
      </c>
      <c r="E2040" t="s">
        <v>28</v>
      </c>
      <c r="F2040" t="s">
        <v>45</v>
      </c>
      <c r="G2040" t="s">
        <v>46</v>
      </c>
      <c r="H2040">
        <f t="shared" si="155"/>
        <v>220000</v>
      </c>
      <c r="I2040">
        <v>55000</v>
      </c>
      <c r="J2040">
        <v>71500</v>
      </c>
      <c r="K2040">
        <v>4</v>
      </c>
      <c r="M2040">
        <v>10725</v>
      </c>
      <c r="N2040" t="s">
        <v>20</v>
      </c>
      <c r="O2040">
        <v>275000</v>
      </c>
      <c r="P2040">
        <v>55000</v>
      </c>
      <c r="R2040">
        <f t="shared" si="156"/>
        <v>286000</v>
      </c>
      <c r="S2040">
        <f t="shared" si="157"/>
        <v>14</v>
      </c>
      <c r="T2040" t="str">
        <f t="shared" si="158"/>
        <v>Sep</v>
      </c>
      <c r="U2040" t="str">
        <f t="shared" si="159"/>
        <v>2024</v>
      </c>
    </row>
    <row r="2041" spans="1:21" x14ac:dyDescent="0.25">
      <c r="A2041" t="s">
        <v>258</v>
      </c>
      <c r="B2041" t="s">
        <v>209</v>
      </c>
      <c r="C2041" t="s">
        <v>27</v>
      </c>
      <c r="D2041" t="s">
        <v>23</v>
      </c>
      <c r="E2041" t="s">
        <v>28</v>
      </c>
      <c r="F2041" t="s">
        <v>45</v>
      </c>
      <c r="G2041" t="s">
        <v>76</v>
      </c>
      <c r="H2041">
        <f t="shared" si="155"/>
        <v>6000</v>
      </c>
      <c r="I2041">
        <v>1200</v>
      </c>
      <c r="J2041">
        <v>1560</v>
      </c>
      <c r="K2041">
        <v>5</v>
      </c>
      <c r="M2041">
        <v>156</v>
      </c>
      <c r="N2041" t="s">
        <v>20</v>
      </c>
      <c r="O2041">
        <v>7800</v>
      </c>
      <c r="P2041">
        <v>1800</v>
      </c>
      <c r="R2041">
        <f t="shared" si="156"/>
        <v>7800</v>
      </c>
      <c r="S2041">
        <f t="shared" si="157"/>
        <v>14</v>
      </c>
      <c r="T2041" t="str">
        <f t="shared" si="158"/>
        <v>Sep</v>
      </c>
      <c r="U2041" t="str">
        <f t="shared" si="159"/>
        <v>2024</v>
      </c>
    </row>
    <row r="2042" spans="1:21" x14ac:dyDescent="0.25">
      <c r="A2042" t="s">
        <v>258</v>
      </c>
      <c r="B2042" t="s">
        <v>90</v>
      </c>
      <c r="C2042" t="s">
        <v>91</v>
      </c>
      <c r="D2042" t="s">
        <v>16</v>
      </c>
      <c r="E2042" t="s">
        <v>17</v>
      </c>
      <c r="F2042" t="s">
        <v>61</v>
      </c>
      <c r="G2042" t="s">
        <v>128</v>
      </c>
      <c r="H2042">
        <f t="shared" si="155"/>
        <v>1800</v>
      </c>
      <c r="I2042">
        <v>300</v>
      </c>
      <c r="J2042">
        <v>390</v>
      </c>
      <c r="K2042">
        <v>6</v>
      </c>
      <c r="M2042">
        <v>100</v>
      </c>
      <c r="N2042" t="s">
        <v>25</v>
      </c>
      <c r="O2042">
        <v>2160</v>
      </c>
      <c r="P2042">
        <v>360</v>
      </c>
      <c r="R2042">
        <f t="shared" si="156"/>
        <v>2340</v>
      </c>
      <c r="S2042">
        <f t="shared" si="157"/>
        <v>14</v>
      </c>
      <c r="T2042" t="str">
        <f t="shared" si="158"/>
        <v>Sep</v>
      </c>
      <c r="U2042" t="str">
        <f t="shared" si="159"/>
        <v>2024</v>
      </c>
    </row>
    <row r="2043" spans="1:21" x14ac:dyDescent="0.25">
      <c r="A2043" t="s">
        <v>258</v>
      </c>
      <c r="B2043" t="s">
        <v>189</v>
      </c>
      <c r="C2043" t="s">
        <v>27</v>
      </c>
      <c r="D2043" t="s">
        <v>23</v>
      </c>
      <c r="E2043" t="s">
        <v>28</v>
      </c>
      <c r="F2043" t="s">
        <v>29</v>
      </c>
      <c r="G2043" t="s">
        <v>160</v>
      </c>
      <c r="H2043">
        <f t="shared" si="155"/>
        <v>750</v>
      </c>
      <c r="I2043">
        <v>150</v>
      </c>
      <c r="J2043">
        <v>195</v>
      </c>
      <c r="K2043">
        <v>5</v>
      </c>
      <c r="M2043">
        <v>100</v>
      </c>
      <c r="N2043" t="s">
        <v>38</v>
      </c>
      <c r="O2043">
        <v>975</v>
      </c>
      <c r="P2043">
        <v>225</v>
      </c>
      <c r="R2043">
        <f t="shared" si="156"/>
        <v>975</v>
      </c>
      <c r="S2043">
        <f t="shared" si="157"/>
        <v>14</v>
      </c>
      <c r="T2043" t="str">
        <f t="shared" si="158"/>
        <v>Sep</v>
      </c>
      <c r="U2043" t="str">
        <f t="shared" si="159"/>
        <v>2024</v>
      </c>
    </row>
    <row r="2044" spans="1:21" x14ac:dyDescent="0.25">
      <c r="A2044" t="s">
        <v>258</v>
      </c>
      <c r="B2044" t="s">
        <v>162</v>
      </c>
      <c r="C2044" t="s">
        <v>15</v>
      </c>
      <c r="D2044" t="s">
        <v>16</v>
      </c>
      <c r="E2044" t="s">
        <v>17</v>
      </c>
      <c r="F2044" t="s">
        <v>45</v>
      </c>
      <c r="G2044" t="s">
        <v>58</v>
      </c>
      <c r="H2044">
        <f t="shared" si="155"/>
        <v>75000</v>
      </c>
      <c r="I2044">
        <v>25000</v>
      </c>
      <c r="J2044">
        <v>32500</v>
      </c>
      <c r="K2044">
        <v>3</v>
      </c>
      <c r="M2044">
        <v>4312.5</v>
      </c>
      <c r="N2044" t="s">
        <v>25</v>
      </c>
      <c r="O2044">
        <v>86250</v>
      </c>
      <c r="P2044">
        <v>11250</v>
      </c>
      <c r="R2044">
        <f t="shared" si="156"/>
        <v>97500</v>
      </c>
      <c r="S2044">
        <f t="shared" si="157"/>
        <v>14</v>
      </c>
      <c r="T2044" t="str">
        <f t="shared" si="158"/>
        <v>Sep</v>
      </c>
      <c r="U2044" t="str">
        <f t="shared" si="159"/>
        <v>2024</v>
      </c>
    </row>
    <row r="2045" spans="1:21" x14ac:dyDescent="0.25">
      <c r="A2045" t="s">
        <v>258</v>
      </c>
      <c r="B2045" t="s">
        <v>197</v>
      </c>
      <c r="C2045" t="s">
        <v>115</v>
      </c>
      <c r="D2045" t="s">
        <v>16</v>
      </c>
      <c r="E2045" t="s">
        <v>28</v>
      </c>
      <c r="F2045" t="s">
        <v>18</v>
      </c>
      <c r="G2045" t="s">
        <v>116</v>
      </c>
      <c r="H2045">
        <f t="shared" si="155"/>
        <v>360</v>
      </c>
      <c r="I2045">
        <v>60</v>
      </c>
      <c r="J2045">
        <v>78</v>
      </c>
      <c r="K2045">
        <v>6</v>
      </c>
      <c r="M2045">
        <v>23.4</v>
      </c>
      <c r="N2045" t="s">
        <v>25</v>
      </c>
      <c r="O2045">
        <v>468</v>
      </c>
      <c r="P2045">
        <v>108</v>
      </c>
      <c r="R2045">
        <f t="shared" si="156"/>
        <v>468</v>
      </c>
      <c r="S2045">
        <f t="shared" si="157"/>
        <v>14</v>
      </c>
      <c r="T2045" t="str">
        <f t="shared" si="158"/>
        <v>Sep</v>
      </c>
      <c r="U2045" t="str">
        <f t="shared" si="159"/>
        <v>2024</v>
      </c>
    </row>
    <row r="2046" spans="1:21" x14ac:dyDescent="0.25">
      <c r="A2046" t="s">
        <v>258</v>
      </c>
      <c r="B2046" t="s">
        <v>162</v>
      </c>
      <c r="C2046" t="s">
        <v>15</v>
      </c>
      <c r="D2046" t="s">
        <v>23</v>
      </c>
      <c r="E2046" t="s">
        <v>17</v>
      </c>
      <c r="F2046" t="s">
        <v>18</v>
      </c>
      <c r="G2046" t="s">
        <v>34</v>
      </c>
      <c r="H2046">
        <f t="shared" si="155"/>
        <v>200</v>
      </c>
      <c r="I2046">
        <v>40</v>
      </c>
      <c r="J2046">
        <v>52</v>
      </c>
      <c r="K2046">
        <v>5</v>
      </c>
      <c r="M2046">
        <v>26</v>
      </c>
      <c r="N2046" t="s">
        <v>25</v>
      </c>
      <c r="O2046">
        <v>260</v>
      </c>
      <c r="P2046">
        <v>60</v>
      </c>
      <c r="R2046">
        <f t="shared" si="156"/>
        <v>260</v>
      </c>
      <c r="S2046">
        <f t="shared" si="157"/>
        <v>14</v>
      </c>
      <c r="T2046" t="str">
        <f t="shared" si="158"/>
        <v>Sep</v>
      </c>
      <c r="U2046" t="str">
        <f t="shared" si="159"/>
        <v>2024</v>
      </c>
    </row>
    <row r="2047" spans="1:21" x14ac:dyDescent="0.25">
      <c r="A2047" t="s">
        <v>258</v>
      </c>
      <c r="B2047" t="s">
        <v>135</v>
      </c>
      <c r="C2047" t="s">
        <v>27</v>
      </c>
      <c r="D2047" t="s">
        <v>16</v>
      </c>
      <c r="E2047" t="s">
        <v>17</v>
      </c>
      <c r="F2047" t="s">
        <v>45</v>
      </c>
      <c r="G2047" t="s">
        <v>76</v>
      </c>
      <c r="H2047">
        <f t="shared" si="155"/>
        <v>4800</v>
      </c>
      <c r="I2047">
        <v>1200</v>
      </c>
      <c r="J2047">
        <v>1560</v>
      </c>
      <c r="K2047">
        <v>4</v>
      </c>
      <c r="M2047">
        <v>156</v>
      </c>
      <c r="N2047" t="s">
        <v>20</v>
      </c>
      <c r="O2047">
        <v>6240</v>
      </c>
      <c r="P2047">
        <v>1440</v>
      </c>
      <c r="R2047">
        <f t="shared" si="156"/>
        <v>6240</v>
      </c>
      <c r="S2047">
        <f t="shared" si="157"/>
        <v>14</v>
      </c>
      <c r="T2047" t="str">
        <f t="shared" si="158"/>
        <v>Sep</v>
      </c>
      <c r="U2047" t="str">
        <f t="shared" si="159"/>
        <v>2024</v>
      </c>
    </row>
    <row r="2048" spans="1:21" x14ac:dyDescent="0.25">
      <c r="A2048" t="s">
        <v>258</v>
      </c>
      <c r="B2048" t="s">
        <v>176</v>
      </c>
      <c r="C2048" t="s">
        <v>15</v>
      </c>
      <c r="D2048" t="s">
        <v>16</v>
      </c>
      <c r="E2048" t="s">
        <v>28</v>
      </c>
      <c r="F2048" t="s">
        <v>29</v>
      </c>
      <c r="G2048" t="s">
        <v>169</v>
      </c>
      <c r="H2048">
        <f t="shared" si="155"/>
        <v>125</v>
      </c>
      <c r="I2048">
        <v>25</v>
      </c>
      <c r="J2048">
        <v>33</v>
      </c>
      <c r="K2048">
        <v>5</v>
      </c>
      <c r="M2048">
        <v>8.125</v>
      </c>
      <c r="N2048" t="s">
        <v>25</v>
      </c>
      <c r="O2048">
        <v>162.5</v>
      </c>
      <c r="P2048">
        <v>37.5</v>
      </c>
      <c r="R2048">
        <f t="shared" si="156"/>
        <v>165</v>
      </c>
      <c r="S2048">
        <f t="shared" si="157"/>
        <v>14</v>
      </c>
      <c r="T2048" t="str">
        <f t="shared" si="158"/>
        <v>Sep</v>
      </c>
      <c r="U2048" t="str">
        <f t="shared" si="159"/>
        <v>2024</v>
      </c>
    </row>
    <row r="2049" spans="1:21" x14ac:dyDescent="0.25">
      <c r="A2049" t="s">
        <v>258</v>
      </c>
      <c r="B2049" t="s">
        <v>114</v>
      </c>
      <c r="C2049" t="s">
        <v>115</v>
      </c>
      <c r="D2049" t="s">
        <v>16</v>
      </c>
      <c r="E2049" t="s">
        <v>17</v>
      </c>
      <c r="F2049" t="s">
        <v>45</v>
      </c>
      <c r="G2049" t="s">
        <v>76</v>
      </c>
      <c r="H2049">
        <f t="shared" si="155"/>
        <v>6000</v>
      </c>
      <c r="I2049">
        <v>1200</v>
      </c>
      <c r="J2049">
        <v>1560</v>
      </c>
      <c r="K2049">
        <v>5</v>
      </c>
      <c r="M2049">
        <v>156</v>
      </c>
      <c r="N2049" t="s">
        <v>20</v>
      </c>
      <c r="O2049">
        <v>7800</v>
      </c>
      <c r="P2049">
        <v>1800</v>
      </c>
      <c r="R2049">
        <f t="shared" si="156"/>
        <v>7800</v>
      </c>
      <c r="S2049">
        <f t="shared" si="157"/>
        <v>14</v>
      </c>
      <c r="T2049" t="str">
        <f t="shared" si="158"/>
        <v>Sep</v>
      </c>
      <c r="U2049" t="str">
        <f t="shared" si="159"/>
        <v>2024</v>
      </c>
    </row>
    <row r="2050" spans="1:21" x14ac:dyDescent="0.25">
      <c r="A2050" t="s">
        <v>258</v>
      </c>
      <c r="B2050" t="s">
        <v>198</v>
      </c>
      <c r="C2050" t="s">
        <v>15</v>
      </c>
      <c r="D2050" t="s">
        <v>23</v>
      </c>
      <c r="E2050" t="s">
        <v>28</v>
      </c>
      <c r="F2050" t="s">
        <v>61</v>
      </c>
      <c r="G2050" t="s">
        <v>68</v>
      </c>
      <c r="H2050">
        <f t="shared" si="155"/>
        <v>16200</v>
      </c>
      <c r="I2050">
        <v>1800</v>
      </c>
      <c r="J2050">
        <v>2340</v>
      </c>
      <c r="K2050">
        <v>9</v>
      </c>
      <c r="M2050">
        <v>234</v>
      </c>
      <c r="N2050" t="s">
        <v>20</v>
      </c>
      <c r="O2050">
        <v>19440</v>
      </c>
      <c r="P2050">
        <v>3240</v>
      </c>
      <c r="R2050">
        <f t="shared" si="156"/>
        <v>21060</v>
      </c>
      <c r="S2050">
        <f t="shared" si="157"/>
        <v>14</v>
      </c>
      <c r="T2050" t="str">
        <f t="shared" si="158"/>
        <v>Sep</v>
      </c>
      <c r="U2050" t="str">
        <f t="shared" si="159"/>
        <v>2024</v>
      </c>
    </row>
    <row r="2051" spans="1:21" x14ac:dyDescent="0.25">
      <c r="A2051" t="s">
        <v>258</v>
      </c>
      <c r="B2051" t="s">
        <v>182</v>
      </c>
      <c r="C2051" t="s">
        <v>22</v>
      </c>
      <c r="D2051" t="s">
        <v>16</v>
      </c>
      <c r="E2051" t="s">
        <v>17</v>
      </c>
      <c r="F2051" t="s">
        <v>45</v>
      </c>
      <c r="G2051" t="s">
        <v>58</v>
      </c>
      <c r="H2051">
        <f t="shared" ref="H2051:H2114" si="160">I2051*K2051</f>
        <v>75000</v>
      </c>
      <c r="I2051">
        <v>25000</v>
      </c>
      <c r="J2051">
        <v>32500</v>
      </c>
      <c r="K2051">
        <v>3</v>
      </c>
      <c r="M2051">
        <v>4875</v>
      </c>
      <c r="N2051" t="s">
        <v>38</v>
      </c>
      <c r="O2051">
        <v>97500</v>
      </c>
      <c r="P2051">
        <v>22500</v>
      </c>
      <c r="R2051">
        <f t="shared" ref="R2051:R2114" si="161">J2051*K2051</f>
        <v>97500</v>
      </c>
      <c r="S2051">
        <f t="shared" ref="S2051:S2114" si="162">DAY(A2051)</f>
        <v>14</v>
      </c>
      <c r="T2051" t="str">
        <f t="shared" ref="T2051:T2114" si="163">TEXT(A2051,"mmm")</f>
        <v>Sep</v>
      </c>
      <c r="U2051" t="str">
        <f t="shared" ref="U2051:U2114" si="164">TEXT(A2051,"yyy")</f>
        <v>2024</v>
      </c>
    </row>
    <row r="2052" spans="1:21" x14ac:dyDescent="0.25">
      <c r="A2052" t="s">
        <v>258</v>
      </c>
      <c r="B2052" t="s">
        <v>179</v>
      </c>
      <c r="C2052" t="s">
        <v>27</v>
      </c>
      <c r="D2052" t="s">
        <v>23</v>
      </c>
      <c r="E2052" t="s">
        <v>28</v>
      </c>
      <c r="F2052" t="s">
        <v>18</v>
      </c>
      <c r="G2052" t="s">
        <v>24</v>
      </c>
      <c r="H2052">
        <f t="shared" si="160"/>
        <v>560</v>
      </c>
      <c r="I2052">
        <v>80</v>
      </c>
      <c r="J2052">
        <v>104</v>
      </c>
      <c r="K2052">
        <v>7</v>
      </c>
      <c r="M2052">
        <v>100</v>
      </c>
      <c r="N2052" t="s">
        <v>38</v>
      </c>
      <c r="O2052">
        <v>728</v>
      </c>
      <c r="P2052">
        <v>168</v>
      </c>
      <c r="R2052">
        <f t="shared" si="161"/>
        <v>728</v>
      </c>
      <c r="S2052">
        <f t="shared" si="162"/>
        <v>14</v>
      </c>
      <c r="T2052" t="str">
        <f t="shared" si="163"/>
        <v>Sep</v>
      </c>
      <c r="U2052" t="str">
        <f t="shared" si="164"/>
        <v>2024</v>
      </c>
    </row>
    <row r="2053" spans="1:21" x14ac:dyDescent="0.25">
      <c r="A2053" t="s">
        <v>259</v>
      </c>
      <c r="B2053" t="s">
        <v>165</v>
      </c>
      <c r="C2053" t="s">
        <v>27</v>
      </c>
      <c r="D2053" t="s">
        <v>16</v>
      </c>
      <c r="E2053" t="s">
        <v>17</v>
      </c>
      <c r="F2053" t="s">
        <v>45</v>
      </c>
      <c r="G2053" t="s">
        <v>199</v>
      </c>
      <c r="H2053">
        <f t="shared" si="160"/>
        <v>35000</v>
      </c>
      <c r="I2053">
        <v>5000</v>
      </c>
      <c r="J2053">
        <v>6500</v>
      </c>
      <c r="K2053">
        <v>7</v>
      </c>
      <c r="M2053">
        <v>650</v>
      </c>
      <c r="N2053" t="s">
        <v>38</v>
      </c>
      <c r="O2053">
        <v>42000</v>
      </c>
      <c r="P2053">
        <v>7000</v>
      </c>
      <c r="R2053">
        <f t="shared" si="161"/>
        <v>45500</v>
      </c>
      <c r="S2053">
        <f t="shared" si="162"/>
        <v>15</v>
      </c>
      <c r="T2053" t="str">
        <f t="shared" si="163"/>
        <v>Sep</v>
      </c>
      <c r="U2053" t="str">
        <f t="shared" si="164"/>
        <v>2024</v>
      </c>
    </row>
    <row r="2054" spans="1:21" x14ac:dyDescent="0.25">
      <c r="A2054" t="s">
        <v>259</v>
      </c>
      <c r="B2054" t="s">
        <v>211</v>
      </c>
      <c r="C2054" t="s">
        <v>91</v>
      </c>
      <c r="D2054" t="s">
        <v>23</v>
      </c>
      <c r="E2054" t="s">
        <v>17</v>
      </c>
      <c r="F2054" t="s">
        <v>18</v>
      </c>
      <c r="G2054" t="s">
        <v>32</v>
      </c>
      <c r="H2054">
        <f t="shared" si="160"/>
        <v>700</v>
      </c>
      <c r="I2054">
        <v>100</v>
      </c>
      <c r="J2054">
        <v>130</v>
      </c>
      <c r="K2054">
        <v>7</v>
      </c>
      <c r="M2054">
        <v>91</v>
      </c>
      <c r="N2054" t="s">
        <v>25</v>
      </c>
      <c r="O2054">
        <v>910</v>
      </c>
      <c r="P2054">
        <v>210</v>
      </c>
      <c r="R2054">
        <f t="shared" si="161"/>
        <v>910</v>
      </c>
      <c r="S2054">
        <f t="shared" si="162"/>
        <v>15</v>
      </c>
      <c r="T2054" t="str">
        <f t="shared" si="163"/>
        <v>Sep</v>
      </c>
      <c r="U2054" t="str">
        <f t="shared" si="164"/>
        <v>2024</v>
      </c>
    </row>
    <row r="2055" spans="1:21" x14ac:dyDescent="0.25">
      <c r="A2055" t="s">
        <v>259</v>
      </c>
      <c r="B2055" t="s">
        <v>144</v>
      </c>
      <c r="C2055" t="s">
        <v>27</v>
      </c>
      <c r="D2055" t="s">
        <v>16</v>
      </c>
      <c r="E2055" t="s">
        <v>17</v>
      </c>
      <c r="F2055" t="s">
        <v>61</v>
      </c>
      <c r="G2055" t="s">
        <v>117</v>
      </c>
      <c r="H2055">
        <f t="shared" si="160"/>
        <v>7500</v>
      </c>
      <c r="I2055">
        <v>2500</v>
      </c>
      <c r="J2055">
        <v>3250</v>
      </c>
      <c r="K2055">
        <v>3</v>
      </c>
      <c r="M2055">
        <v>325</v>
      </c>
      <c r="N2055" t="s">
        <v>25</v>
      </c>
      <c r="O2055">
        <v>9750</v>
      </c>
      <c r="P2055">
        <v>2250</v>
      </c>
      <c r="R2055">
        <f t="shared" si="161"/>
        <v>9750</v>
      </c>
      <c r="S2055">
        <f t="shared" si="162"/>
        <v>15</v>
      </c>
      <c r="T2055" t="str">
        <f t="shared" si="163"/>
        <v>Sep</v>
      </c>
      <c r="U2055" t="str">
        <f t="shared" si="164"/>
        <v>2024</v>
      </c>
    </row>
    <row r="2056" spans="1:21" x14ac:dyDescent="0.25">
      <c r="A2056" t="s">
        <v>259</v>
      </c>
      <c r="B2056" t="s">
        <v>127</v>
      </c>
      <c r="C2056" t="s">
        <v>66</v>
      </c>
      <c r="D2056" t="s">
        <v>16</v>
      </c>
      <c r="E2056" t="s">
        <v>17</v>
      </c>
      <c r="F2056" t="s">
        <v>18</v>
      </c>
      <c r="G2056" t="s">
        <v>24</v>
      </c>
      <c r="H2056">
        <f t="shared" si="160"/>
        <v>240</v>
      </c>
      <c r="I2056">
        <v>80</v>
      </c>
      <c r="J2056">
        <v>104</v>
      </c>
      <c r="K2056">
        <v>3</v>
      </c>
      <c r="M2056">
        <v>21.84</v>
      </c>
      <c r="N2056" t="s">
        <v>20</v>
      </c>
      <c r="O2056">
        <v>312</v>
      </c>
      <c r="P2056">
        <v>72</v>
      </c>
      <c r="R2056">
        <f t="shared" si="161"/>
        <v>312</v>
      </c>
      <c r="S2056">
        <f t="shared" si="162"/>
        <v>15</v>
      </c>
      <c r="T2056" t="str">
        <f t="shared" si="163"/>
        <v>Sep</v>
      </c>
      <c r="U2056" t="str">
        <f t="shared" si="164"/>
        <v>2024</v>
      </c>
    </row>
    <row r="2057" spans="1:21" x14ac:dyDescent="0.25">
      <c r="A2057" t="s">
        <v>259</v>
      </c>
      <c r="B2057" t="s">
        <v>41</v>
      </c>
      <c r="C2057" t="s">
        <v>42</v>
      </c>
      <c r="D2057" t="s">
        <v>16</v>
      </c>
      <c r="E2057" t="s">
        <v>17</v>
      </c>
      <c r="F2057" t="s">
        <v>61</v>
      </c>
      <c r="G2057" t="s">
        <v>128</v>
      </c>
      <c r="H2057">
        <f t="shared" si="160"/>
        <v>2400</v>
      </c>
      <c r="I2057">
        <v>300</v>
      </c>
      <c r="J2057">
        <v>390</v>
      </c>
      <c r="K2057">
        <v>8</v>
      </c>
      <c r="M2057">
        <v>100</v>
      </c>
      <c r="N2057" t="s">
        <v>25</v>
      </c>
      <c r="O2057">
        <v>3120</v>
      </c>
      <c r="P2057">
        <v>720</v>
      </c>
      <c r="R2057">
        <f t="shared" si="161"/>
        <v>3120</v>
      </c>
      <c r="S2057">
        <f t="shared" si="162"/>
        <v>15</v>
      </c>
      <c r="T2057" t="str">
        <f t="shared" si="163"/>
        <v>Sep</v>
      </c>
      <c r="U2057" t="str">
        <f t="shared" si="164"/>
        <v>2024</v>
      </c>
    </row>
    <row r="2058" spans="1:21" x14ac:dyDescent="0.25">
      <c r="A2058" t="s">
        <v>259</v>
      </c>
      <c r="B2058" t="s">
        <v>157</v>
      </c>
      <c r="C2058" t="s">
        <v>15</v>
      </c>
      <c r="D2058" t="s">
        <v>16</v>
      </c>
      <c r="E2058" t="s">
        <v>28</v>
      </c>
      <c r="F2058" t="s">
        <v>18</v>
      </c>
      <c r="G2058" t="s">
        <v>40</v>
      </c>
      <c r="H2058">
        <f t="shared" si="160"/>
        <v>180</v>
      </c>
      <c r="I2058">
        <v>90</v>
      </c>
      <c r="J2058">
        <v>117</v>
      </c>
      <c r="K2058">
        <v>2</v>
      </c>
      <c r="M2058">
        <v>11.25</v>
      </c>
      <c r="N2058" t="s">
        <v>25</v>
      </c>
      <c r="O2058">
        <v>225</v>
      </c>
      <c r="P2058">
        <v>45</v>
      </c>
      <c r="R2058">
        <f t="shared" si="161"/>
        <v>234</v>
      </c>
      <c r="S2058">
        <f t="shared" si="162"/>
        <v>15</v>
      </c>
      <c r="T2058" t="str">
        <f t="shared" si="163"/>
        <v>Sep</v>
      </c>
      <c r="U2058" t="str">
        <f t="shared" si="164"/>
        <v>2024</v>
      </c>
    </row>
    <row r="2059" spans="1:21" x14ac:dyDescent="0.25">
      <c r="A2059" t="s">
        <v>259</v>
      </c>
      <c r="B2059" t="s">
        <v>184</v>
      </c>
      <c r="C2059" t="s">
        <v>27</v>
      </c>
      <c r="D2059" t="s">
        <v>16</v>
      </c>
      <c r="E2059" t="s">
        <v>28</v>
      </c>
      <c r="F2059" t="s">
        <v>29</v>
      </c>
      <c r="G2059" t="s">
        <v>169</v>
      </c>
      <c r="H2059">
        <f t="shared" si="160"/>
        <v>75</v>
      </c>
      <c r="I2059">
        <v>25</v>
      </c>
      <c r="J2059">
        <v>33</v>
      </c>
      <c r="K2059">
        <v>3</v>
      </c>
      <c r="M2059">
        <v>4.875</v>
      </c>
      <c r="N2059" t="s">
        <v>25</v>
      </c>
      <c r="O2059">
        <v>97.5</v>
      </c>
      <c r="P2059">
        <v>22.5</v>
      </c>
      <c r="R2059">
        <f t="shared" si="161"/>
        <v>99</v>
      </c>
      <c r="S2059">
        <f t="shared" si="162"/>
        <v>15</v>
      </c>
      <c r="T2059" t="str">
        <f t="shared" si="163"/>
        <v>Sep</v>
      </c>
      <c r="U2059" t="str">
        <f t="shared" si="164"/>
        <v>2024</v>
      </c>
    </row>
    <row r="2060" spans="1:21" x14ac:dyDescent="0.25">
      <c r="A2060" t="s">
        <v>259</v>
      </c>
      <c r="B2060" t="s">
        <v>184</v>
      </c>
      <c r="C2060" t="s">
        <v>27</v>
      </c>
      <c r="D2060" t="s">
        <v>16</v>
      </c>
      <c r="E2060" t="s">
        <v>17</v>
      </c>
      <c r="F2060" t="s">
        <v>18</v>
      </c>
      <c r="G2060" t="s">
        <v>130</v>
      </c>
      <c r="H2060">
        <f t="shared" si="160"/>
        <v>225</v>
      </c>
      <c r="I2060">
        <v>45</v>
      </c>
      <c r="J2060">
        <v>59</v>
      </c>
      <c r="K2060">
        <v>5</v>
      </c>
      <c r="M2060">
        <v>19.6875</v>
      </c>
      <c r="N2060" t="s">
        <v>20</v>
      </c>
      <c r="O2060">
        <v>281.25</v>
      </c>
      <c r="P2060">
        <v>56.25</v>
      </c>
      <c r="R2060">
        <f t="shared" si="161"/>
        <v>295</v>
      </c>
      <c r="S2060">
        <f t="shared" si="162"/>
        <v>15</v>
      </c>
      <c r="T2060" t="str">
        <f t="shared" si="163"/>
        <v>Sep</v>
      </c>
      <c r="U2060" t="str">
        <f t="shared" si="164"/>
        <v>2024</v>
      </c>
    </row>
    <row r="2061" spans="1:21" x14ac:dyDescent="0.25">
      <c r="A2061" t="s">
        <v>259</v>
      </c>
      <c r="B2061" t="s">
        <v>194</v>
      </c>
      <c r="C2061" t="s">
        <v>115</v>
      </c>
      <c r="D2061" t="s">
        <v>16</v>
      </c>
      <c r="E2061" t="s">
        <v>17</v>
      </c>
      <c r="F2061" t="s">
        <v>45</v>
      </c>
      <c r="G2061" t="s">
        <v>46</v>
      </c>
      <c r="H2061">
        <f t="shared" si="160"/>
        <v>440000</v>
      </c>
      <c r="I2061">
        <v>55000</v>
      </c>
      <c r="J2061">
        <v>71500</v>
      </c>
      <c r="K2061">
        <v>8</v>
      </c>
      <c r="M2061">
        <v>10725</v>
      </c>
      <c r="N2061" t="s">
        <v>25</v>
      </c>
      <c r="O2061">
        <v>572000</v>
      </c>
      <c r="P2061">
        <v>132000</v>
      </c>
      <c r="R2061">
        <f t="shared" si="161"/>
        <v>572000</v>
      </c>
      <c r="S2061">
        <f t="shared" si="162"/>
        <v>15</v>
      </c>
      <c r="T2061" t="str">
        <f t="shared" si="163"/>
        <v>Sep</v>
      </c>
      <c r="U2061" t="str">
        <f t="shared" si="164"/>
        <v>2024</v>
      </c>
    </row>
    <row r="2062" spans="1:21" x14ac:dyDescent="0.25">
      <c r="A2062" t="s">
        <v>259</v>
      </c>
      <c r="B2062" t="s">
        <v>86</v>
      </c>
      <c r="C2062" t="s">
        <v>22</v>
      </c>
      <c r="D2062" t="s">
        <v>23</v>
      </c>
      <c r="E2062" t="s">
        <v>17</v>
      </c>
      <c r="F2062" t="s">
        <v>18</v>
      </c>
      <c r="G2062" t="s">
        <v>113</v>
      </c>
      <c r="H2062">
        <f t="shared" si="160"/>
        <v>100</v>
      </c>
      <c r="I2062">
        <v>20</v>
      </c>
      <c r="J2062">
        <v>26</v>
      </c>
      <c r="K2062">
        <v>5</v>
      </c>
      <c r="M2062">
        <v>13</v>
      </c>
      <c r="N2062" t="s">
        <v>25</v>
      </c>
      <c r="O2062">
        <v>130</v>
      </c>
      <c r="P2062">
        <v>30</v>
      </c>
      <c r="R2062">
        <f t="shared" si="161"/>
        <v>130</v>
      </c>
      <c r="S2062">
        <f t="shared" si="162"/>
        <v>15</v>
      </c>
      <c r="T2062" t="str">
        <f t="shared" si="163"/>
        <v>Sep</v>
      </c>
      <c r="U2062" t="str">
        <f t="shared" si="164"/>
        <v>2024</v>
      </c>
    </row>
    <row r="2063" spans="1:21" x14ac:dyDescent="0.25">
      <c r="A2063" t="s">
        <v>259</v>
      </c>
      <c r="B2063" t="s">
        <v>99</v>
      </c>
      <c r="C2063" t="s">
        <v>15</v>
      </c>
      <c r="D2063" t="s">
        <v>16</v>
      </c>
      <c r="E2063" t="s">
        <v>17</v>
      </c>
      <c r="F2063" t="s">
        <v>45</v>
      </c>
      <c r="G2063" t="s">
        <v>67</v>
      </c>
      <c r="H2063">
        <f t="shared" si="160"/>
        <v>21000</v>
      </c>
      <c r="I2063">
        <v>3500</v>
      </c>
      <c r="J2063">
        <v>4550</v>
      </c>
      <c r="K2063">
        <v>6</v>
      </c>
      <c r="M2063">
        <v>455</v>
      </c>
      <c r="N2063" t="s">
        <v>20</v>
      </c>
      <c r="O2063">
        <v>25200</v>
      </c>
      <c r="P2063">
        <v>4200</v>
      </c>
      <c r="R2063">
        <f t="shared" si="161"/>
        <v>27300</v>
      </c>
      <c r="S2063">
        <f t="shared" si="162"/>
        <v>15</v>
      </c>
      <c r="T2063" t="str">
        <f t="shared" si="163"/>
        <v>Sep</v>
      </c>
      <c r="U2063" t="str">
        <f t="shared" si="164"/>
        <v>2024</v>
      </c>
    </row>
    <row r="2064" spans="1:21" x14ac:dyDescent="0.25">
      <c r="A2064" t="s">
        <v>259</v>
      </c>
      <c r="B2064" t="s">
        <v>156</v>
      </c>
      <c r="C2064" t="s">
        <v>53</v>
      </c>
      <c r="D2064" t="s">
        <v>16</v>
      </c>
      <c r="E2064" t="s">
        <v>28</v>
      </c>
      <c r="F2064" t="s">
        <v>80</v>
      </c>
      <c r="G2064" t="s">
        <v>143</v>
      </c>
      <c r="H2064">
        <f t="shared" si="160"/>
        <v>30</v>
      </c>
      <c r="I2064">
        <v>3</v>
      </c>
      <c r="J2064">
        <v>4</v>
      </c>
      <c r="K2064">
        <v>10</v>
      </c>
      <c r="M2064">
        <v>1.95</v>
      </c>
      <c r="N2064" t="s">
        <v>25</v>
      </c>
      <c r="O2064">
        <v>39</v>
      </c>
      <c r="P2064">
        <v>9</v>
      </c>
      <c r="R2064">
        <f t="shared" si="161"/>
        <v>40</v>
      </c>
      <c r="S2064">
        <f t="shared" si="162"/>
        <v>15</v>
      </c>
      <c r="T2064" t="str">
        <f t="shared" si="163"/>
        <v>Sep</v>
      </c>
      <c r="U2064" t="str">
        <f t="shared" si="164"/>
        <v>2024</v>
      </c>
    </row>
    <row r="2065" spans="1:21" x14ac:dyDescent="0.25">
      <c r="A2065" t="s">
        <v>259</v>
      </c>
      <c r="B2065" t="s">
        <v>187</v>
      </c>
      <c r="C2065" t="s">
        <v>53</v>
      </c>
      <c r="D2065" t="s">
        <v>16</v>
      </c>
      <c r="E2065" t="s">
        <v>17</v>
      </c>
      <c r="F2065" t="s">
        <v>18</v>
      </c>
      <c r="G2065" t="s">
        <v>19</v>
      </c>
      <c r="H2065">
        <f t="shared" si="160"/>
        <v>1000</v>
      </c>
      <c r="I2065">
        <v>250</v>
      </c>
      <c r="J2065">
        <v>325</v>
      </c>
      <c r="K2065">
        <v>4</v>
      </c>
      <c r="M2065">
        <v>62.5</v>
      </c>
      <c r="N2065" t="s">
        <v>25</v>
      </c>
      <c r="O2065">
        <v>1250</v>
      </c>
      <c r="P2065">
        <v>250</v>
      </c>
      <c r="R2065">
        <f t="shared" si="161"/>
        <v>1300</v>
      </c>
      <c r="S2065">
        <f t="shared" si="162"/>
        <v>15</v>
      </c>
      <c r="T2065" t="str">
        <f t="shared" si="163"/>
        <v>Sep</v>
      </c>
      <c r="U2065" t="str">
        <f t="shared" si="164"/>
        <v>2024</v>
      </c>
    </row>
    <row r="2066" spans="1:21" x14ac:dyDescent="0.25">
      <c r="A2066" t="s">
        <v>259</v>
      </c>
      <c r="B2066" t="s">
        <v>184</v>
      </c>
      <c r="C2066" t="s">
        <v>27</v>
      </c>
      <c r="D2066" t="s">
        <v>23</v>
      </c>
      <c r="E2066" t="s">
        <v>28</v>
      </c>
      <c r="F2066" t="s">
        <v>18</v>
      </c>
      <c r="G2066" t="s">
        <v>34</v>
      </c>
      <c r="H2066">
        <f t="shared" si="160"/>
        <v>200</v>
      </c>
      <c r="I2066">
        <v>40</v>
      </c>
      <c r="J2066">
        <v>52</v>
      </c>
      <c r="K2066">
        <v>5</v>
      </c>
      <c r="M2066">
        <v>25</v>
      </c>
      <c r="N2066" t="s">
        <v>25</v>
      </c>
      <c r="O2066">
        <v>250</v>
      </c>
      <c r="P2066">
        <v>50</v>
      </c>
      <c r="R2066">
        <f t="shared" si="161"/>
        <v>260</v>
      </c>
      <c r="S2066">
        <f t="shared" si="162"/>
        <v>15</v>
      </c>
      <c r="T2066" t="str">
        <f t="shared" si="163"/>
        <v>Sep</v>
      </c>
      <c r="U2066" t="str">
        <f t="shared" si="164"/>
        <v>2024</v>
      </c>
    </row>
    <row r="2067" spans="1:21" x14ac:dyDescent="0.25">
      <c r="A2067" t="s">
        <v>259</v>
      </c>
      <c r="B2067" t="s">
        <v>214</v>
      </c>
      <c r="C2067" t="s">
        <v>66</v>
      </c>
      <c r="D2067" t="s">
        <v>16</v>
      </c>
      <c r="E2067" t="s">
        <v>28</v>
      </c>
      <c r="F2067" t="s">
        <v>45</v>
      </c>
      <c r="G2067" t="s">
        <v>71</v>
      </c>
      <c r="H2067">
        <f t="shared" si="160"/>
        <v>8800</v>
      </c>
      <c r="I2067">
        <v>2200</v>
      </c>
      <c r="J2067">
        <v>2860</v>
      </c>
      <c r="K2067">
        <v>4</v>
      </c>
      <c r="M2067">
        <v>286</v>
      </c>
      <c r="N2067" t="s">
        <v>25</v>
      </c>
      <c r="O2067">
        <v>11000</v>
      </c>
      <c r="P2067">
        <v>2200</v>
      </c>
      <c r="R2067">
        <f t="shared" si="161"/>
        <v>11440</v>
      </c>
      <c r="S2067">
        <f t="shared" si="162"/>
        <v>15</v>
      </c>
      <c r="T2067" t="str">
        <f t="shared" si="163"/>
        <v>Sep</v>
      </c>
      <c r="U2067" t="str">
        <f t="shared" si="164"/>
        <v>2024</v>
      </c>
    </row>
    <row r="2068" spans="1:21" x14ac:dyDescent="0.25">
      <c r="A2068" t="s">
        <v>259</v>
      </c>
      <c r="B2068" t="s">
        <v>192</v>
      </c>
      <c r="C2068" t="s">
        <v>91</v>
      </c>
      <c r="D2068" t="s">
        <v>16</v>
      </c>
      <c r="E2068" t="s">
        <v>17</v>
      </c>
      <c r="F2068" t="s">
        <v>18</v>
      </c>
      <c r="G2068" t="s">
        <v>19</v>
      </c>
      <c r="H2068">
        <f t="shared" si="160"/>
        <v>1250</v>
      </c>
      <c r="I2068">
        <v>250</v>
      </c>
      <c r="J2068">
        <v>325</v>
      </c>
      <c r="K2068">
        <v>5</v>
      </c>
      <c r="M2068">
        <v>100</v>
      </c>
      <c r="N2068" t="s">
        <v>38</v>
      </c>
      <c r="O2068">
        <v>1625</v>
      </c>
      <c r="P2068">
        <v>375</v>
      </c>
      <c r="R2068">
        <f t="shared" si="161"/>
        <v>1625</v>
      </c>
      <c r="S2068">
        <f t="shared" si="162"/>
        <v>15</v>
      </c>
      <c r="T2068" t="str">
        <f t="shared" si="163"/>
        <v>Sep</v>
      </c>
      <c r="U2068" t="str">
        <f t="shared" si="164"/>
        <v>2024</v>
      </c>
    </row>
    <row r="2069" spans="1:21" x14ac:dyDescent="0.25">
      <c r="A2069" t="s">
        <v>259</v>
      </c>
      <c r="B2069" t="s">
        <v>166</v>
      </c>
      <c r="C2069" t="s">
        <v>15</v>
      </c>
      <c r="D2069" t="s">
        <v>16</v>
      </c>
      <c r="E2069" t="s">
        <v>17</v>
      </c>
      <c r="F2069" t="s">
        <v>45</v>
      </c>
      <c r="G2069" t="s">
        <v>76</v>
      </c>
      <c r="H2069">
        <f t="shared" si="160"/>
        <v>6000</v>
      </c>
      <c r="I2069">
        <v>1200</v>
      </c>
      <c r="J2069">
        <v>1560</v>
      </c>
      <c r="K2069">
        <v>5</v>
      </c>
      <c r="M2069">
        <v>156</v>
      </c>
      <c r="N2069" t="s">
        <v>25</v>
      </c>
      <c r="O2069">
        <v>7500</v>
      </c>
      <c r="P2069">
        <v>1500</v>
      </c>
      <c r="R2069">
        <f t="shared" si="161"/>
        <v>7800</v>
      </c>
      <c r="S2069">
        <f t="shared" si="162"/>
        <v>15</v>
      </c>
      <c r="T2069" t="str">
        <f t="shared" si="163"/>
        <v>Sep</v>
      </c>
      <c r="U2069" t="str">
        <f t="shared" si="164"/>
        <v>2024</v>
      </c>
    </row>
    <row r="2070" spans="1:21" x14ac:dyDescent="0.25">
      <c r="A2070" t="s">
        <v>259</v>
      </c>
      <c r="B2070" t="s">
        <v>202</v>
      </c>
      <c r="C2070" t="s">
        <v>22</v>
      </c>
      <c r="D2070" t="s">
        <v>16</v>
      </c>
      <c r="E2070" t="s">
        <v>17</v>
      </c>
      <c r="F2070" t="s">
        <v>61</v>
      </c>
      <c r="G2070" t="s">
        <v>180</v>
      </c>
      <c r="H2070">
        <f t="shared" si="160"/>
        <v>600</v>
      </c>
      <c r="I2070">
        <v>600</v>
      </c>
      <c r="J2070">
        <v>780</v>
      </c>
      <c r="K2070">
        <v>1</v>
      </c>
      <c r="M2070">
        <v>54.6</v>
      </c>
      <c r="N2070" t="s">
        <v>20</v>
      </c>
      <c r="O2070">
        <v>780</v>
      </c>
      <c r="P2070">
        <v>180</v>
      </c>
      <c r="R2070">
        <f t="shared" si="161"/>
        <v>780</v>
      </c>
      <c r="S2070">
        <f t="shared" si="162"/>
        <v>15</v>
      </c>
      <c r="T2070" t="str">
        <f t="shared" si="163"/>
        <v>Sep</v>
      </c>
      <c r="U2070" t="str">
        <f t="shared" si="164"/>
        <v>2024</v>
      </c>
    </row>
    <row r="2071" spans="1:21" x14ac:dyDescent="0.25">
      <c r="A2071" t="s">
        <v>259</v>
      </c>
      <c r="B2071" t="s">
        <v>37</v>
      </c>
      <c r="C2071" t="s">
        <v>15</v>
      </c>
      <c r="D2071" t="s">
        <v>16</v>
      </c>
      <c r="E2071" t="s">
        <v>17</v>
      </c>
      <c r="F2071" t="s">
        <v>61</v>
      </c>
      <c r="G2071" t="s">
        <v>117</v>
      </c>
      <c r="H2071">
        <f t="shared" si="160"/>
        <v>12500</v>
      </c>
      <c r="I2071">
        <v>2500</v>
      </c>
      <c r="J2071">
        <v>3250</v>
      </c>
      <c r="K2071">
        <v>5</v>
      </c>
      <c r="M2071">
        <v>325</v>
      </c>
      <c r="N2071" t="s">
        <v>25</v>
      </c>
      <c r="O2071">
        <v>15000</v>
      </c>
      <c r="P2071">
        <v>2500</v>
      </c>
      <c r="R2071">
        <f t="shared" si="161"/>
        <v>16250</v>
      </c>
      <c r="S2071">
        <f t="shared" si="162"/>
        <v>15</v>
      </c>
      <c r="T2071" t="str">
        <f t="shared" si="163"/>
        <v>Sep</v>
      </c>
      <c r="U2071" t="str">
        <f t="shared" si="164"/>
        <v>2024</v>
      </c>
    </row>
    <row r="2072" spans="1:21" x14ac:dyDescent="0.25">
      <c r="A2072" t="s">
        <v>259</v>
      </c>
      <c r="B2072" t="s">
        <v>136</v>
      </c>
      <c r="C2072" t="s">
        <v>15</v>
      </c>
      <c r="D2072" t="s">
        <v>16</v>
      </c>
      <c r="E2072" t="s">
        <v>17</v>
      </c>
      <c r="F2072" t="s">
        <v>45</v>
      </c>
      <c r="G2072" t="s">
        <v>199</v>
      </c>
      <c r="H2072">
        <f t="shared" si="160"/>
        <v>30000</v>
      </c>
      <c r="I2072">
        <v>5000</v>
      </c>
      <c r="J2072">
        <v>6500</v>
      </c>
      <c r="K2072">
        <v>6</v>
      </c>
      <c r="M2072">
        <v>650</v>
      </c>
      <c r="N2072" t="s">
        <v>38</v>
      </c>
      <c r="O2072">
        <v>37500</v>
      </c>
      <c r="P2072">
        <v>7500</v>
      </c>
      <c r="R2072">
        <f t="shared" si="161"/>
        <v>39000</v>
      </c>
      <c r="S2072">
        <f t="shared" si="162"/>
        <v>15</v>
      </c>
      <c r="T2072" t="str">
        <f t="shared" si="163"/>
        <v>Sep</v>
      </c>
      <c r="U2072" t="str">
        <f t="shared" si="164"/>
        <v>2024</v>
      </c>
    </row>
    <row r="2073" spans="1:21" x14ac:dyDescent="0.25">
      <c r="A2073" t="s">
        <v>259</v>
      </c>
      <c r="B2073" t="s">
        <v>200</v>
      </c>
      <c r="C2073" t="s">
        <v>27</v>
      </c>
      <c r="D2073" t="s">
        <v>16</v>
      </c>
      <c r="E2073" t="s">
        <v>28</v>
      </c>
      <c r="F2073" t="s">
        <v>61</v>
      </c>
      <c r="G2073" t="s">
        <v>110</v>
      </c>
      <c r="H2073">
        <f t="shared" si="160"/>
        <v>4000</v>
      </c>
      <c r="I2073">
        <v>800</v>
      </c>
      <c r="J2073">
        <v>1040</v>
      </c>
      <c r="K2073">
        <v>5</v>
      </c>
      <c r="M2073">
        <v>104</v>
      </c>
      <c r="N2073" t="s">
        <v>25</v>
      </c>
      <c r="O2073">
        <v>4800</v>
      </c>
      <c r="P2073">
        <v>800</v>
      </c>
      <c r="R2073">
        <f t="shared" si="161"/>
        <v>5200</v>
      </c>
      <c r="S2073">
        <f t="shared" si="162"/>
        <v>15</v>
      </c>
      <c r="T2073" t="str">
        <f t="shared" si="163"/>
        <v>Sep</v>
      </c>
      <c r="U2073" t="str">
        <f t="shared" si="164"/>
        <v>2024</v>
      </c>
    </row>
    <row r="2074" spans="1:21" x14ac:dyDescent="0.25">
      <c r="A2074" t="s">
        <v>259</v>
      </c>
      <c r="B2074" t="s">
        <v>129</v>
      </c>
      <c r="C2074" t="s">
        <v>27</v>
      </c>
      <c r="D2074" t="s">
        <v>16</v>
      </c>
      <c r="E2074" t="s">
        <v>17</v>
      </c>
      <c r="F2074" t="s">
        <v>29</v>
      </c>
      <c r="G2074" t="s">
        <v>169</v>
      </c>
      <c r="H2074">
        <f t="shared" si="160"/>
        <v>100</v>
      </c>
      <c r="I2074">
        <v>25</v>
      </c>
      <c r="J2074">
        <v>33</v>
      </c>
      <c r="K2074">
        <v>4</v>
      </c>
      <c r="M2074">
        <v>8.75</v>
      </c>
      <c r="N2074" t="s">
        <v>20</v>
      </c>
      <c r="O2074">
        <v>125</v>
      </c>
      <c r="P2074">
        <v>25</v>
      </c>
      <c r="R2074">
        <f t="shared" si="161"/>
        <v>132</v>
      </c>
      <c r="S2074">
        <f t="shared" si="162"/>
        <v>15</v>
      </c>
      <c r="T2074" t="str">
        <f t="shared" si="163"/>
        <v>Sep</v>
      </c>
      <c r="U2074" t="str">
        <f t="shared" si="164"/>
        <v>2024</v>
      </c>
    </row>
    <row r="2075" spans="1:21" x14ac:dyDescent="0.25">
      <c r="A2075" t="s">
        <v>259</v>
      </c>
      <c r="B2075" t="s">
        <v>192</v>
      </c>
      <c r="C2075" t="s">
        <v>91</v>
      </c>
      <c r="D2075" t="s">
        <v>16</v>
      </c>
      <c r="E2075" t="s">
        <v>28</v>
      </c>
      <c r="F2075" t="s">
        <v>45</v>
      </c>
      <c r="G2075" t="s">
        <v>71</v>
      </c>
      <c r="H2075">
        <f t="shared" si="160"/>
        <v>17600</v>
      </c>
      <c r="I2075">
        <v>2200</v>
      </c>
      <c r="J2075">
        <v>2860</v>
      </c>
      <c r="K2075">
        <v>8</v>
      </c>
      <c r="M2075">
        <v>286</v>
      </c>
      <c r="N2075" t="s">
        <v>20</v>
      </c>
      <c r="O2075">
        <v>22880</v>
      </c>
      <c r="P2075">
        <v>5280</v>
      </c>
      <c r="R2075">
        <f t="shared" si="161"/>
        <v>22880</v>
      </c>
      <c r="S2075">
        <f t="shared" si="162"/>
        <v>15</v>
      </c>
      <c r="T2075" t="str">
        <f t="shared" si="163"/>
        <v>Sep</v>
      </c>
      <c r="U2075" t="str">
        <f t="shared" si="164"/>
        <v>2024</v>
      </c>
    </row>
    <row r="2076" spans="1:21" x14ac:dyDescent="0.25">
      <c r="A2076" t="s">
        <v>259</v>
      </c>
      <c r="B2076" t="s">
        <v>75</v>
      </c>
      <c r="C2076" t="s">
        <v>27</v>
      </c>
      <c r="D2076" t="s">
        <v>23</v>
      </c>
      <c r="E2076" t="s">
        <v>17</v>
      </c>
      <c r="F2076" t="s">
        <v>45</v>
      </c>
      <c r="G2076" t="s">
        <v>58</v>
      </c>
      <c r="H2076">
        <f t="shared" si="160"/>
        <v>50000</v>
      </c>
      <c r="I2076">
        <v>25000</v>
      </c>
      <c r="J2076">
        <v>32500</v>
      </c>
      <c r="K2076">
        <v>2</v>
      </c>
      <c r="M2076">
        <v>4875</v>
      </c>
      <c r="N2076" t="s">
        <v>20</v>
      </c>
      <c r="O2076">
        <v>60000</v>
      </c>
      <c r="P2076">
        <v>10000</v>
      </c>
      <c r="R2076">
        <f t="shared" si="161"/>
        <v>65000</v>
      </c>
      <c r="S2076">
        <f t="shared" si="162"/>
        <v>15</v>
      </c>
      <c r="T2076" t="str">
        <f t="shared" si="163"/>
        <v>Sep</v>
      </c>
      <c r="U2076" t="str">
        <f t="shared" si="164"/>
        <v>2024</v>
      </c>
    </row>
    <row r="2077" spans="1:21" x14ac:dyDescent="0.25">
      <c r="A2077" t="s">
        <v>259</v>
      </c>
      <c r="B2077" t="s">
        <v>153</v>
      </c>
      <c r="C2077" t="s">
        <v>27</v>
      </c>
      <c r="D2077" t="s">
        <v>16</v>
      </c>
      <c r="E2077" t="s">
        <v>17</v>
      </c>
      <c r="F2077" t="s">
        <v>18</v>
      </c>
      <c r="G2077" t="s">
        <v>56</v>
      </c>
      <c r="H2077">
        <f t="shared" si="160"/>
        <v>3300</v>
      </c>
      <c r="I2077">
        <v>550</v>
      </c>
      <c r="J2077">
        <v>715</v>
      </c>
      <c r="K2077">
        <v>6</v>
      </c>
      <c r="M2077">
        <v>100</v>
      </c>
      <c r="N2077" t="s">
        <v>38</v>
      </c>
      <c r="O2077">
        <v>4290</v>
      </c>
      <c r="P2077">
        <v>990</v>
      </c>
      <c r="R2077">
        <f t="shared" si="161"/>
        <v>4290</v>
      </c>
      <c r="S2077">
        <f t="shared" si="162"/>
        <v>15</v>
      </c>
      <c r="T2077" t="str">
        <f t="shared" si="163"/>
        <v>Sep</v>
      </c>
      <c r="U2077" t="str">
        <f t="shared" si="164"/>
        <v>2024</v>
      </c>
    </row>
    <row r="2078" spans="1:21" x14ac:dyDescent="0.25">
      <c r="A2078" t="s">
        <v>259</v>
      </c>
      <c r="B2078" t="s">
        <v>123</v>
      </c>
      <c r="C2078" t="s">
        <v>15</v>
      </c>
      <c r="D2078" t="s">
        <v>16</v>
      </c>
      <c r="E2078" t="s">
        <v>17</v>
      </c>
      <c r="F2078" t="s">
        <v>80</v>
      </c>
      <c r="G2078" t="s">
        <v>212</v>
      </c>
      <c r="H2078">
        <f t="shared" si="160"/>
        <v>20</v>
      </c>
      <c r="I2078">
        <v>20</v>
      </c>
      <c r="J2078">
        <v>26</v>
      </c>
      <c r="K2078">
        <v>1</v>
      </c>
      <c r="M2078">
        <v>1.3</v>
      </c>
      <c r="N2078" t="s">
        <v>25</v>
      </c>
      <c r="O2078">
        <v>26</v>
      </c>
      <c r="P2078">
        <v>6</v>
      </c>
      <c r="R2078">
        <f t="shared" si="161"/>
        <v>26</v>
      </c>
      <c r="S2078">
        <f t="shared" si="162"/>
        <v>15</v>
      </c>
      <c r="T2078" t="str">
        <f t="shared" si="163"/>
        <v>Sep</v>
      </c>
      <c r="U2078" t="str">
        <f t="shared" si="164"/>
        <v>2024</v>
      </c>
    </row>
    <row r="2079" spans="1:21" x14ac:dyDescent="0.25">
      <c r="A2079" t="s">
        <v>259</v>
      </c>
      <c r="B2079" t="s">
        <v>69</v>
      </c>
      <c r="C2079" t="s">
        <v>27</v>
      </c>
      <c r="D2079" t="s">
        <v>16</v>
      </c>
      <c r="E2079" t="s">
        <v>28</v>
      </c>
      <c r="F2079" t="s">
        <v>61</v>
      </c>
      <c r="G2079" t="s">
        <v>119</v>
      </c>
      <c r="H2079">
        <f t="shared" si="160"/>
        <v>2500</v>
      </c>
      <c r="I2079">
        <v>500</v>
      </c>
      <c r="J2079">
        <v>650</v>
      </c>
      <c r="K2079">
        <v>5</v>
      </c>
      <c r="M2079">
        <v>100</v>
      </c>
      <c r="N2079" t="s">
        <v>38</v>
      </c>
      <c r="O2079">
        <v>3250</v>
      </c>
      <c r="P2079">
        <v>750</v>
      </c>
      <c r="R2079">
        <f t="shared" si="161"/>
        <v>3250</v>
      </c>
      <c r="S2079">
        <f t="shared" si="162"/>
        <v>15</v>
      </c>
      <c r="T2079" t="str">
        <f t="shared" si="163"/>
        <v>Sep</v>
      </c>
      <c r="U2079" t="str">
        <f t="shared" si="164"/>
        <v>2024</v>
      </c>
    </row>
    <row r="2080" spans="1:21" x14ac:dyDescent="0.25">
      <c r="A2080" t="s">
        <v>259</v>
      </c>
      <c r="B2080" t="s">
        <v>203</v>
      </c>
      <c r="C2080" t="s">
        <v>42</v>
      </c>
      <c r="D2080" t="s">
        <v>23</v>
      </c>
      <c r="E2080" t="s">
        <v>28</v>
      </c>
      <c r="F2080" t="s">
        <v>18</v>
      </c>
      <c r="G2080" t="s">
        <v>113</v>
      </c>
      <c r="H2080">
        <f t="shared" si="160"/>
        <v>40</v>
      </c>
      <c r="I2080">
        <v>20</v>
      </c>
      <c r="J2080">
        <v>26</v>
      </c>
      <c r="K2080">
        <v>2</v>
      </c>
      <c r="M2080">
        <v>6.24</v>
      </c>
      <c r="N2080" t="s">
        <v>20</v>
      </c>
      <c r="O2080">
        <v>52</v>
      </c>
      <c r="P2080">
        <v>12</v>
      </c>
      <c r="R2080">
        <f t="shared" si="161"/>
        <v>52</v>
      </c>
      <c r="S2080">
        <f t="shared" si="162"/>
        <v>15</v>
      </c>
      <c r="T2080" t="str">
        <f t="shared" si="163"/>
        <v>Sep</v>
      </c>
      <c r="U2080" t="str">
        <f t="shared" si="164"/>
        <v>2024</v>
      </c>
    </row>
    <row r="2081" spans="1:21" x14ac:dyDescent="0.25">
      <c r="A2081" t="s">
        <v>259</v>
      </c>
      <c r="B2081" t="s">
        <v>26</v>
      </c>
      <c r="C2081" t="s">
        <v>27</v>
      </c>
      <c r="D2081" t="s">
        <v>23</v>
      </c>
      <c r="E2081" t="s">
        <v>28</v>
      </c>
      <c r="F2081" t="s">
        <v>45</v>
      </c>
      <c r="G2081" t="s">
        <v>71</v>
      </c>
      <c r="H2081">
        <f t="shared" si="160"/>
        <v>11000</v>
      </c>
      <c r="I2081">
        <v>2200</v>
      </c>
      <c r="J2081">
        <v>2860</v>
      </c>
      <c r="K2081">
        <v>5</v>
      </c>
      <c r="M2081">
        <v>286</v>
      </c>
      <c r="N2081" t="s">
        <v>38</v>
      </c>
      <c r="O2081">
        <v>13750</v>
      </c>
      <c r="P2081">
        <v>2750</v>
      </c>
      <c r="R2081">
        <f t="shared" si="161"/>
        <v>14300</v>
      </c>
      <c r="S2081">
        <f t="shared" si="162"/>
        <v>15</v>
      </c>
      <c r="T2081" t="str">
        <f t="shared" si="163"/>
        <v>Sep</v>
      </c>
      <c r="U2081" t="str">
        <f t="shared" si="164"/>
        <v>2024</v>
      </c>
    </row>
    <row r="2082" spans="1:21" x14ac:dyDescent="0.25">
      <c r="A2082" t="s">
        <v>259</v>
      </c>
      <c r="B2082" t="s">
        <v>158</v>
      </c>
      <c r="C2082" t="s">
        <v>27</v>
      </c>
      <c r="D2082" t="s">
        <v>16</v>
      </c>
      <c r="E2082" t="s">
        <v>28</v>
      </c>
      <c r="F2082" t="s">
        <v>18</v>
      </c>
      <c r="G2082" t="s">
        <v>19</v>
      </c>
      <c r="H2082">
        <f t="shared" si="160"/>
        <v>2000</v>
      </c>
      <c r="I2082">
        <v>250</v>
      </c>
      <c r="J2082">
        <v>325</v>
      </c>
      <c r="K2082">
        <v>8</v>
      </c>
      <c r="M2082">
        <v>100</v>
      </c>
      <c r="N2082" t="s">
        <v>20</v>
      </c>
      <c r="O2082">
        <v>2400</v>
      </c>
      <c r="P2082">
        <v>400</v>
      </c>
      <c r="R2082">
        <f t="shared" si="161"/>
        <v>2600</v>
      </c>
      <c r="S2082">
        <f t="shared" si="162"/>
        <v>15</v>
      </c>
      <c r="T2082" t="str">
        <f t="shared" si="163"/>
        <v>Sep</v>
      </c>
      <c r="U2082" t="str">
        <f t="shared" si="164"/>
        <v>2024</v>
      </c>
    </row>
    <row r="2083" spans="1:21" x14ac:dyDescent="0.25">
      <c r="A2083" t="s">
        <v>260</v>
      </c>
      <c r="B2083" t="s">
        <v>59</v>
      </c>
      <c r="C2083" t="s">
        <v>27</v>
      </c>
      <c r="D2083" t="s">
        <v>16</v>
      </c>
      <c r="E2083" t="s">
        <v>28</v>
      </c>
      <c r="F2083" t="s">
        <v>18</v>
      </c>
      <c r="G2083" t="s">
        <v>32</v>
      </c>
      <c r="H2083">
        <f t="shared" si="160"/>
        <v>600</v>
      </c>
      <c r="I2083">
        <v>100</v>
      </c>
      <c r="J2083">
        <v>130</v>
      </c>
      <c r="K2083">
        <v>6</v>
      </c>
      <c r="M2083">
        <v>39</v>
      </c>
      <c r="N2083" t="s">
        <v>25</v>
      </c>
      <c r="O2083">
        <v>780</v>
      </c>
      <c r="P2083">
        <v>180</v>
      </c>
      <c r="R2083">
        <f t="shared" si="161"/>
        <v>780</v>
      </c>
      <c r="S2083">
        <f t="shared" si="162"/>
        <v>16</v>
      </c>
      <c r="T2083" t="str">
        <f t="shared" si="163"/>
        <v>Sep</v>
      </c>
      <c r="U2083" t="str">
        <f t="shared" si="164"/>
        <v>2024</v>
      </c>
    </row>
    <row r="2084" spans="1:21" x14ac:dyDescent="0.25">
      <c r="A2084" t="s">
        <v>260</v>
      </c>
      <c r="B2084" t="s">
        <v>171</v>
      </c>
      <c r="C2084" t="s">
        <v>22</v>
      </c>
      <c r="D2084" t="s">
        <v>16</v>
      </c>
      <c r="E2084" t="s">
        <v>28</v>
      </c>
      <c r="F2084" t="s">
        <v>61</v>
      </c>
      <c r="G2084" t="s">
        <v>128</v>
      </c>
      <c r="H2084">
        <f t="shared" si="160"/>
        <v>1500</v>
      </c>
      <c r="I2084">
        <v>300</v>
      </c>
      <c r="J2084">
        <v>390</v>
      </c>
      <c r="K2084">
        <v>5</v>
      </c>
      <c r="M2084">
        <v>97.5</v>
      </c>
      <c r="N2084" t="s">
        <v>25</v>
      </c>
      <c r="O2084">
        <v>1950</v>
      </c>
      <c r="P2084">
        <v>450</v>
      </c>
      <c r="R2084">
        <f t="shared" si="161"/>
        <v>1950</v>
      </c>
      <c r="S2084">
        <f t="shared" si="162"/>
        <v>16</v>
      </c>
      <c r="T2084" t="str">
        <f t="shared" si="163"/>
        <v>Sep</v>
      </c>
      <c r="U2084" t="str">
        <f t="shared" si="164"/>
        <v>2024</v>
      </c>
    </row>
    <row r="2085" spans="1:21" x14ac:dyDescent="0.25">
      <c r="A2085" t="s">
        <v>260</v>
      </c>
      <c r="B2085" t="s">
        <v>193</v>
      </c>
      <c r="C2085" t="s">
        <v>53</v>
      </c>
      <c r="D2085" t="s">
        <v>23</v>
      </c>
      <c r="E2085" t="s">
        <v>17</v>
      </c>
      <c r="F2085" t="s">
        <v>18</v>
      </c>
      <c r="G2085" t="s">
        <v>51</v>
      </c>
      <c r="H2085">
        <f t="shared" si="160"/>
        <v>360</v>
      </c>
      <c r="I2085">
        <v>60</v>
      </c>
      <c r="J2085">
        <v>78</v>
      </c>
      <c r="K2085">
        <v>6</v>
      </c>
      <c r="M2085">
        <v>45</v>
      </c>
      <c r="N2085" t="s">
        <v>25</v>
      </c>
      <c r="O2085">
        <v>450</v>
      </c>
      <c r="P2085">
        <v>90</v>
      </c>
      <c r="R2085">
        <f t="shared" si="161"/>
        <v>468</v>
      </c>
      <c r="S2085">
        <f t="shared" si="162"/>
        <v>16</v>
      </c>
      <c r="T2085" t="str">
        <f t="shared" si="163"/>
        <v>Sep</v>
      </c>
      <c r="U2085" t="str">
        <f t="shared" si="164"/>
        <v>2024</v>
      </c>
    </row>
    <row r="2086" spans="1:21" x14ac:dyDescent="0.25">
      <c r="A2086" t="s">
        <v>260</v>
      </c>
      <c r="B2086" t="s">
        <v>183</v>
      </c>
      <c r="C2086" t="s">
        <v>22</v>
      </c>
      <c r="D2086" t="s">
        <v>16</v>
      </c>
      <c r="E2086" t="s">
        <v>28</v>
      </c>
      <c r="F2086" t="s">
        <v>80</v>
      </c>
      <c r="G2086" t="s">
        <v>81</v>
      </c>
      <c r="H2086">
        <f t="shared" si="160"/>
        <v>50</v>
      </c>
      <c r="I2086">
        <v>10</v>
      </c>
      <c r="J2086">
        <v>13</v>
      </c>
      <c r="K2086">
        <v>5</v>
      </c>
      <c r="M2086">
        <v>3.25</v>
      </c>
      <c r="N2086" t="s">
        <v>25</v>
      </c>
      <c r="O2086">
        <v>65</v>
      </c>
      <c r="P2086">
        <v>15</v>
      </c>
      <c r="R2086">
        <f t="shared" si="161"/>
        <v>65</v>
      </c>
      <c r="S2086">
        <f t="shared" si="162"/>
        <v>16</v>
      </c>
      <c r="T2086" t="str">
        <f t="shared" si="163"/>
        <v>Sep</v>
      </c>
      <c r="U2086" t="str">
        <f t="shared" si="164"/>
        <v>2024</v>
      </c>
    </row>
    <row r="2087" spans="1:21" x14ac:dyDescent="0.25">
      <c r="A2087" t="s">
        <v>260</v>
      </c>
      <c r="B2087" t="s">
        <v>188</v>
      </c>
      <c r="C2087" t="s">
        <v>27</v>
      </c>
      <c r="D2087" t="s">
        <v>16</v>
      </c>
      <c r="E2087" t="s">
        <v>28</v>
      </c>
      <c r="F2087" t="s">
        <v>18</v>
      </c>
      <c r="G2087" t="s">
        <v>100</v>
      </c>
      <c r="H2087">
        <f t="shared" si="160"/>
        <v>120</v>
      </c>
      <c r="I2087">
        <v>40</v>
      </c>
      <c r="J2087">
        <v>52</v>
      </c>
      <c r="K2087">
        <v>3</v>
      </c>
      <c r="M2087">
        <v>15.6</v>
      </c>
      <c r="N2087" t="s">
        <v>38</v>
      </c>
      <c r="O2087">
        <v>156</v>
      </c>
      <c r="P2087">
        <v>36</v>
      </c>
      <c r="R2087">
        <f t="shared" si="161"/>
        <v>156</v>
      </c>
      <c r="S2087">
        <f t="shared" si="162"/>
        <v>16</v>
      </c>
      <c r="T2087" t="str">
        <f t="shared" si="163"/>
        <v>Sep</v>
      </c>
      <c r="U2087" t="str">
        <f t="shared" si="164"/>
        <v>2024</v>
      </c>
    </row>
    <row r="2088" spans="1:21" x14ac:dyDescent="0.25">
      <c r="A2088" t="s">
        <v>260</v>
      </c>
      <c r="B2088" t="s">
        <v>35</v>
      </c>
      <c r="C2088" t="s">
        <v>15</v>
      </c>
      <c r="D2088" t="s">
        <v>16</v>
      </c>
      <c r="E2088" t="s">
        <v>17</v>
      </c>
      <c r="F2088" t="s">
        <v>80</v>
      </c>
      <c r="G2088" t="s">
        <v>201</v>
      </c>
      <c r="H2088">
        <f t="shared" si="160"/>
        <v>60</v>
      </c>
      <c r="I2088">
        <v>30</v>
      </c>
      <c r="J2088">
        <v>39</v>
      </c>
      <c r="K2088">
        <v>2</v>
      </c>
      <c r="M2088">
        <v>5.25</v>
      </c>
      <c r="N2088" t="s">
        <v>20</v>
      </c>
      <c r="O2088">
        <v>75</v>
      </c>
      <c r="P2088">
        <v>15</v>
      </c>
      <c r="R2088">
        <f t="shared" si="161"/>
        <v>78</v>
      </c>
      <c r="S2088">
        <f t="shared" si="162"/>
        <v>16</v>
      </c>
      <c r="T2088" t="str">
        <f t="shared" si="163"/>
        <v>Sep</v>
      </c>
      <c r="U2088" t="str">
        <f t="shared" si="164"/>
        <v>2024</v>
      </c>
    </row>
    <row r="2089" spans="1:21" x14ac:dyDescent="0.25">
      <c r="A2089" t="s">
        <v>260</v>
      </c>
      <c r="B2089" t="s">
        <v>154</v>
      </c>
      <c r="C2089" t="s">
        <v>27</v>
      </c>
      <c r="D2089" t="s">
        <v>23</v>
      </c>
      <c r="E2089" t="s">
        <v>17</v>
      </c>
      <c r="F2089" t="s">
        <v>45</v>
      </c>
      <c r="G2089" t="s">
        <v>76</v>
      </c>
      <c r="H2089">
        <f t="shared" si="160"/>
        <v>6000</v>
      </c>
      <c r="I2089">
        <v>1200</v>
      </c>
      <c r="J2089">
        <v>1560</v>
      </c>
      <c r="K2089">
        <v>5</v>
      </c>
      <c r="M2089">
        <v>156</v>
      </c>
      <c r="N2089" t="s">
        <v>20</v>
      </c>
      <c r="O2089">
        <v>7800</v>
      </c>
      <c r="P2089">
        <v>1800</v>
      </c>
      <c r="R2089">
        <f t="shared" si="161"/>
        <v>7800</v>
      </c>
      <c r="S2089">
        <f t="shared" si="162"/>
        <v>16</v>
      </c>
      <c r="T2089" t="str">
        <f t="shared" si="163"/>
        <v>Sep</v>
      </c>
      <c r="U2089" t="str">
        <f t="shared" si="164"/>
        <v>2024</v>
      </c>
    </row>
    <row r="2090" spans="1:21" x14ac:dyDescent="0.25">
      <c r="A2090" t="s">
        <v>260</v>
      </c>
      <c r="B2090" t="s">
        <v>95</v>
      </c>
      <c r="C2090" t="s">
        <v>66</v>
      </c>
      <c r="D2090" t="s">
        <v>16</v>
      </c>
      <c r="E2090" t="s">
        <v>28</v>
      </c>
      <c r="F2090" t="s">
        <v>18</v>
      </c>
      <c r="G2090" t="s">
        <v>19</v>
      </c>
      <c r="H2090">
        <f t="shared" si="160"/>
        <v>2000</v>
      </c>
      <c r="I2090">
        <v>250</v>
      </c>
      <c r="J2090">
        <v>325</v>
      </c>
      <c r="K2090">
        <v>8</v>
      </c>
      <c r="M2090">
        <v>100</v>
      </c>
      <c r="N2090" t="s">
        <v>25</v>
      </c>
      <c r="O2090">
        <v>2600</v>
      </c>
      <c r="P2090">
        <v>600</v>
      </c>
      <c r="R2090">
        <f t="shared" si="161"/>
        <v>2600</v>
      </c>
      <c r="S2090">
        <f t="shared" si="162"/>
        <v>16</v>
      </c>
      <c r="T2090" t="str">
        <f t="shared" si="163"/>
        <v>Sep</v>
      </c>
      <c r="U2090" t="str">
        <f t="shared" si="164"/>
        <v>2024</v>
      </c>
    </row>
    <row r="2091" spans="1:21" x14ac:dyDescent="0.25">
      <c r="A2091" t="s">
        <v>260</v>
      </c>
      <c r="B2091" t="s">
        <v>142</v>
      </c>
      <c r="C2091" t="s">
        <v>115</v>
      </c>
      <c r="D2091" t="s">
        <v>16</v>
      </c>
      <c r="E2091" t="s">
        <v>17</v>
      </c>
      <c r="F2091" t="s">
        <v>61</v>
      </c>
      <c r="G2091" t="s">
        <v>108</v>
      </c>
      <c r="H2091">
        <f t="shared" si="160"/>
        <v>3000</v>
      </c>
      <c r="I2091">
        <v>1500</v>
      </c>
      <c r="J2091">
        <v>1950</v>
      </c>
      <c r="K2091">
        <v>2</v>
      </c>
      <c r="M2091">
        <v>195</v>
      </c>
      <c r="N2091" t="s">
        <v>20</v>
      </c>
      <c r="O2091">
        <v>3900</v>
      </c>
      <c r="P2091">
        <v>900</v>
      </c>
      <c r="R2091">
        <f t="shared" si="161"/>
        <v>3900</v>
      </c>
      <c r="S2091">
        <f t="shared" si="162"/>
        <v>16</v>
      </c>
      <c r="T2091" t="str">
        <f t="shared" si="163"/>
        <v>Sep</v>
      </c>
      <c r="U2091" t="str">
        <f t="shared" si="164"/>
        <v>2024</v>
      </c>
    </row>
    <row r="2092" spans="1:21" x14ac:dyDescent="0.25">
      <c r="A2092" t="s">
        <v>260</v>
      </c>
      <c r="B2092" t="s">
        <v>145</v>
      </c>
      <c r="C2092" t="s">
        <v>27</v>
      </c>
      <c r="D2092" t="s">
        <v>16</v>
      </c>
      <c r="E2092" t="s">
        <v>17</v>
      </c>
      <c r="F2092" t="s">
        <v>18</v>
      </c>
      <c r="G2092" t="s">
        <v>34</v>
      </c>
      <c r="H2092">
        <f t="shared" si="160"/>
        <v>240</v>
      </c>
      <c r="I2092">
        <v>40</v>
      </c>
      <c r="J2092">
        <v>52</v>
      </c>
      <c r="K2092">
        <v>6</v>
      </c>
      <c r="M2092">
        <v>31.2</v>
      </c>
      <c r="N2092" t="s">
        <v>38</v>
      </c>
      <c r="O2092">
        <v>312</v>
      </c>
      <c r="P2092">
        <v>72</v>
      </c>
      <c r="R2092">
        <f t="shared" si="161"/>
        <v>312</v>
      </c>
      <c r="S2092">
        <f t="shared" si="162"/>
        <v>16</v>
      </c>
      <c r="T2092" t="str">
        <f t="shared" si="163"/>
        <v>Sep</v>
      </c>
      <c r="U2092" t="str">
        <f t="shared" si="164"/>
        <v>2024</v>
      </c>
    </row>
    <row r="2093" spans="1:21" x14ac:dyDescent="0.25">
      <c r="A2093" t="s">
        <v>260</v>
      </c>
      <c r="B2093" t="s">
        <v>182</v>
      </c>
      <c r="C2093" t="s">
        <v>22</v>
      </c>
      <c r="D2093" t="s">
        <v>23</v>
      </c>
      <c r="E2093" t="s">
        <v>28</v>
      </c>
      <c r="F2093" t="s">
        <v>80</v>
      </c>
      <c r="G2093" t="s">
        <v>201</v>
      </c>
      <c r="H2093">
        <f t="shared" si="160"/>
        <v>120</v>
      </c>
      <c r="I2093">
        <v>30</v>
      </c>
      <c r="J2093">
        <v>39</v>
      </c>
      <c r="K2093">
        <v>4</v>
      </c>
      <c r="M2093">
        <v>15.6</v>
      </c>
      <c r="N2093" t="s">
        <v>25</v>
      </c>
      <c r="O2093">
        <v>156</v>
      </c>
      <c r="P2093">
        <v>36</v>
      </c>
      <c r="R2093">
        <f t="shared" si="161"/>
        <v>156</v>
      </c>
      <c r="S2093">
        <f t="shared" si="162"/>
        <v>16</v>
      </c>
      <c r="T2093" t="str">
        <f t="shared" si="163"/>
        <v>Sep</v>
      </c>
      <c r="U2093" t="str">
        <f t="shared" si="164"/>
        <v>2024</v>
      </c>
    </row>
    <row r="2094" spans="1:21" x14ac:dyDescent="0.25">
      <c r="A2094" t="s">
        <v>260</v>
      </c>
      <c r="B2094" t="s">
        <v>184</v>
      </c>
      <c r="C2094" t="s">
        <v>27</v>
      </c>
      <c r="D2094" t="s">
        <v>16</v>
      </c>
      <c r="E2094" t="s">
        <v>28</v>
      </c>
      <c r="F2094" t="s">
        <v>61</v>
      </c>
      <c r="G2094" t="s">
        <v>117</v>
      </c>
      <c r="H2094">
        <f t="shared" si="160"/>
        <v>2500</v>
      </c>
      <c r="I2094">
        <v>2500</v>
      </c>
      <c r="J2094">
        <v>3250</v>
      </c>
      <c r="K2094">
        <v>1</v>
      </c>
      <c r="M2094">
        <v>218.75</v>
      </c>
      <c r="N2094" t="s">
        <v>20</v>
      </c>
      <c r="O2094">
        <v>3125</v>
      </c>
      <c r="P2094">
        <v>625</v>
      </c>
      <c r="R2094">
        <f t="shared" si="161"/>
        <v>3250</v>
      </c>
      <c r="S2094">
        <f t="shared" si="162"/>
        <v>16</v>
      </c>
      <c r="T2094" t="str">
        <f t="shared" si="163"/>
        <v>Sep</v>
      </c>
      <c r="U2094" t="str">
        <f t="shared" si="164"/>
        <v>2024</v>
      </c>
    </row>
    <row r="2095" spans="1:21" x14ac:dyDescent="0.25">
      <c r="A2095" t="s">
        <v>260</v>
      </c>
      <c r="B2095" t="s">
        <v>148</v>
      </c>
      <c r="C2095" t="s">
        <v>27</v>
      </c>
      <c r="D2095" t="s">
        <v>16</v>
      </c>
      <c r="E2095" t="s">
        <v>28</v>
      </c>
      <c r="F2095" t="s">
        <v>18</v>
      </c>
      <c r="G2095" t="s">
        <v>130</v>
      </c>
      <c r="H2095">
        <f t="shared" si="160"/>
        <v>405</v>
      </c>
      <c r="I2095">
        <v>45</v>
      </c>
      <c r="J2095">
        <v>59</v>
      </c>
      <c r="K2095">
        <v>9</v>
      </c>
      <c r="M2095">
        <v>36.854999999999997</v>
      </c>
      <c r="N2095" t="s">
        <v>20</v>
      </c>
      <c r="O2095">
        <v>526.5</v>
      </c>
      <c r="P2095">
        <v>121.5</v>
      </c>
      <c r="R2095">
        <f t="shared" si="161"/>
        <v>531</v>
      </c>
      <c r="S2095">
        <f t="shared" si="162"/>
        <v>16</v>
      </c>
      <c r="T2095" t="str">
        <f t="shared" si="163"/>
        <v>Sep</v>
      </c>
      <c r="U2095" t="str">
        <f t="shared" si="164"/>
        <v>2024</v>
      </c>
    </row>
    <row r="2096" spans="1:21" x14ac:dyDescent="0.25">
      <c r="A2096" t="s">
        <v>260</v>
      </c>
      <c r="B2096" t="s">
        <v>70</v>
      </c>
      <c r="C2096" t="s">
        <v>53</v>
      </c>
      <c r="D2096" t="s">
        <v>16</v>
      </c>
      <c r="E2096" t="s">
        <v>17</v>
      </c>
      <c r="F2096" t="s">
        <v>18</v>
      </c>
      <c r="G2096" t="s">
        <v>56</v>
      </c>
      <c r="H2096">
        <f t="shared" si="160"/>
        <v>2750</v>
      </c>
      <c r="I2096">
        <v>550</v>
      </c>
      <c r="J2096">
        <v>715</v>
      </c>
      <c r="K2096">
        <v>5</v>
      </c>
      <c r="M2096">
        <v>100</v>
      </c>
      <c r="N2096" t="s">
        <v>38</v>
      </c>
      <c r="O2096">
        <v>3437.5</v>
      </c>
      <c r="P2096">
        <v>687.5</v>
      </c>
      <c r="R2096">
        <f t="shared" si="161"/>
        <v>3575</v>
      </c>
      <c r="S2096">
        <f t="shared" si="162"/>
        <v>16</v>
      </c>
      <c r="T2096" t="str">
        <f t="shared" si="163"/>
        <v>Sep</v>
      </c>
      <c r="U2096" t="str">
        <f t="shared" si="164"/>
        <v>2024</v>
      </c>
    </row>
    <row r="2097" spans="1:21" x14ac:dyDescent="0.25">
      <c r="A2097" t="s">
        <v>260</v>
      </c>
      <c r="B2097" t="s">
        <v>120</v>
      </c>
      <c r="C2097" t="s">
        <v>91</v>
      </c>
      <c r="D2097" t="s">
        <v>23</v>
      </c>
      <c r="E2097" t="s">
        <v>17</v>
      </c>
      <c r="F2097" t="s">
        <v>18</v>
      </c>
      <c r="G2097" t="s">
        <v>19</v>
      </c>
      <c r="H2097">
        <f t="shared" si="160"/>
        <v>1750</v>
      </c>
      <c r="I2097">
        <v>250</v>
      </c>
      <c r="J2097">
        <v>325</v>
      </c>
      <c r="K2097">
        <v>7</v>
      </c>
      <c r="M2097">
        <v>100</v>
      </c>
      <c r="N2097" t="s">
        <v>25</v>
      </c>
      <c r="O2097">
        <v>2187.5</v>
      </c>
      <c r="P2097">
        <v>437.5</v>
      </c>
      <c r="R2097">
        <f t="shared" si="161"/>
        <v>2275</v>
      </c>
      <c r="S2097">
        <f t="shared" si="162"/>
        <v>16</v>
      </c>
      <c r="T2097" t="str">
        <f t="shared" si="163"/>
        <v>Sep</v>
      </c>
      <c r="U2097" t="str">
        <f t="shared" si="164"/>
        <v>2024</v>
      </c>
    </row>
    <row r="2098" spans="1:21" x14ac:dyDescent="0.25">
      <c r="A2098" t="s">
        <v>260</v>
      </c>
      <c r="B2098" t="s">
        <v>114</v>
      </c>
      <c r="C2098" t="s">
        <v>115</v>
      </c>
      <c r="D2098" t="s">
        <v>16</v>
      </c>
      <c r="E2098" t="s">
        <v>28</v>
      </c>
      <c r="F2098" t="s">
        <v>45</v>
      </c>
      <c r="G2098" t="s">
        <v>54</v>
      </c>
      <c r="H2098">
        <f t="shared" si="160"/>
        <v>5600</v>
      </c>
      <c r="I2098">
        <v>800</v>
      </c>
      <c r="J2098">
        <v>1040</v>
      </c>
      <c r="K2098">
        <v>7</v>
      </c>
      <c r="M2098">
        <v>104</v>
      </c>
      <c r="N2098" t="s">
        <v>25</v>
      </c>
      <c r="O2098">
        <v>7280</v>
      </c>
      <c r="P2098">
        <v>1680</v>
      </c>
      <c r="R2098">
        <f t="shared" si="161"/>
        <v>7280</v>
      </c>
      <c r="S2098">
        <f t="shared" si="162"/>
        <v>16</v>
      </c>
      <c r="T2098" t="str">
        <f t="shared" si="163"/>
        <v>Sep</v>
      </c>
      <c r="U2098" t="str">
        <f t="shared" si="164"/>
        <v>2024</v>
      </c>
    </row>
    <row r="2099" spans="1:21" x14ac:dyDescent="0.25">
      <c r="A2099" t="s">
        <v>260</v>
      </c>
      <c r="B2099" t="s">
        <v>216</v>
      </c>
      <c r="C2099" t="s">
        <v>27</v>
      </c>
      <c r="D2099" t="s">
        <v>16</v>
      </c>
      <c r="E2099" t="s">
        <v>17</v>
      </c>
      <c r="F2099" t="s">
        <v>80</v>
      </c>
      <c r="G2099" t="s">
        <v>143</v>
      </c>
      <c r="H2099">
        <f t="shared" si="160"/>
        <v>24</v>
      </c>
      <c r="I2099">
        <v>3</v>
      </c>
      <c r="J2099">
        <v>4</v>
      </c>
      <c r="K2099">
        <v>8</v>
      </c>
      <c r="M2099">
        <v>2.1840000000000002</v>
      </c>
      <c r="N2099" t="s">
        <v>20</v>
      </c>
      <c r="O2099">
        <v>31.2</v>
      </c>
      <c r="P2099">
        <v>7.2</v>
      </c>
      <c r="R2099">
        <f t="shared" si="161"/>
        <v>32</v>
      </c>
      <c r="S2099">
        <f t="shared" si="162"/>
        <v>16</v>
      </c>
      <c r="T2099" t="str">
        <f t="shared" si="163"/>
        <v>Sep</v>
      </c>
      <c r="U2099" t="str">
        <f t="shared" si="164"/>
        <v>2024</v>
      </c>
    </row>
    <row r="2100" spans="1:21" x14ac:dyDescent="0.25">
      <c r="A2100" t="s">
        <v>260</v>
      </c>
      <c r="B2100" t="s">
        <v>55</v>
      </c>
      <c r="C2100" t="s">
        <v>15</v>
      </c>
      <c r="D2100" t="s">
        <v>16</v>
      </c>
      <c r="E2100" t="s">
        <v>17</v>
      </c>
      <c r="F2100" t="s">
        <v>18</v>
      </c>
      <c r="G2100" t="s">
        <v>40</v>
      </c>
      <c r="H2100">
        <f t="shared" si="160"/>
        <v>180</v>
      </c>
      <c r="I2100">
        <v>90</v>
      </c>
      <c r="J2100">
        <v>117</v>
      </c>
      <c r="K2100">
        <v>2</v>
      </c>
      <c r="M2100">
        <v>11.7</v>
      </c>
      <c r="N2100" t="s">
        <v>25</v>
      </c>
      <c r="O2100">
        <v>234</v>
      </c>
      <c r="P2100">
        <v>54</v>
      </c>
      <c r="R2100">
        <f t="shared" si="161"/>
        <v>234</v>
      </c>
      <c r="S2100">
        <f t="shared" si="162"/>
        <v>16</v>
      </c>
      <c r="T2100" t="str">
        <f t="shared" si="163"/>
        <v>Sep</v>
      </c>
      <c r="U2100" t="str">
        <f t="shared" si="164"/>
        <v>2024</v>
      </c>
    </row>
    <row r="2101" spans="1:21" x14ac:dyDescent="0.25">
      <c r="A2101" t="s">
        <v>260</v>
      </c>
      <c r="B2101" t="s">
        <v>208</v>
      </c>
      <c r="C2101" t="s">
        <v>27</v>
      </c>
      <c r="D2101" t="s">
        <v>23</v>
      </c>
      <c r="E2101" t="s">
        <v>17</v>
      </c>
      <c r="F2101" t="s">
        <v>80</v>
      </c>
      <c r="G2101" t="s">
        <v>213</v>
      </c>
      <c r="H2101">
        <f t="shared" si="160"/>
        <v>125</v>
      </c>
      <c r="I2101">
        <v>25</v>
      </c>
      <c r="J2101">
        <v>33</v>
      </c>
      <c r="K2101">
        <v>5</v>
      </c>
      <c r="M2101">
        <v>24.375</v>
      </c>
      <c r="N2101" t="s">
        <v>38</v>
      </c>
      <c r="O2101">
        <v>162.5</v>
      </c>
      <c r="P2101">
        <v>37.5</v>
      </c>
      <c r="R2101">
        <f t="shared" si="161"/>
        <v>165</v>
      </c>
      <c r="S2101">
        <f t="shared" si="162"/>
        <v>16</v>
      </c>
      <c r="T2101" t="str">
        <f t="shared" si="163"/>
        <v>Sep</v>
      </c>
      <c r="U2101" t="str">
        <f t="shared" si="164"/>
        <v>2024</v>
      </c>
    </row>
    <row r="2102" spans="1:21" x14ac:dyDescent="0.25">
      <c r="A2102" t="s">
        <v>260</v>
      </c>
      <c r="B2102" t="s">
        <v>171</v>
      </c>
      <c r="C2102" t="s">
        <v>22</v>
      </c>
      <c r="D2102" t="s">
        <v>23</v>
      </c>
      <c r="E2102" t="s">
        <v>28</v>
      </c>
      <c r="F2102" t="s">
        <v>45</v>
      </c>
      <c r="G2102" t="s">
        <v>71</v>
      </c>
      <c r="H2102">
        <f t="shared" si="160"/>
        <v>11000</v>
      </c>
      <c r="I2102">
        <v>2200</v>
      </c>
      <c r="J2102">
        <v>2860</v>
      </c>
      <c r="K2102">
        <v>5</v>
      </c>
      <c r="M2102">
        <v>286</v>
      </c>
      <c r="N2102" t="s">
        <v>20</v>
      </c>
      <c r="O2102">
        <v>13750</v>
      </c>
      <c r="P2102">
        <v>2750</v>
      </c>
      <c r="R2102">
        <f t="shared" si="161"/>
        <v>14300</v>
      </c>
      <c r="S2102">
        <f t="shared" si="162"/>
        <v>16</v>
      </c>
      <c r="T2102" t="str">
        <f t="shared" si="163"/>
        <v>Sep</v>
      </c>
      <c r="U2102" t="str">
        <f t="shared" si="164"/>
        <v>2024</v>
      </c>
    </row>
    <row r="2103" spans="1:21" x14ac:dyDescent="0.25">
      <c r="A2103" t="s">
        <v>260</v>
      </c>
      <c r="B2103" t="s">
        <v>190</v>
      </c>
      <c r="C2103" t="s">
        <v>22</v>
      </c>
      <c r="D2103" t="s">
        <v>16</v>
      </c>
      <c r="E2103" t="s">
        <v>17</v>
      </c>
      <c r="F2103" t="s">
        <v>18</v>
      </c>
      <c r="G2103" t="s">
        <v>32</v>
      </c>
      <c r="H2103">
        <f t="shared" si="160"/>
        <v>500</v>
      </c>
      <c r="I2103">
        <v>100</v>
      </c>
      <c r="J2103">
        <v>130</v>
      </c>
      <c r="K2103">
        <v>5</v>
      </c>
      <c r="M2103">
        <v>60</v>
      </c>
      <c r="N2103" t="s">
        <v>38</v>
      </c>
      <c r="O2103">
        <v>600</v>
      </c>
      <c r="P2103">
        <v>100</v>
      </c>
      <c r="R2103">
        <f t="shared" si="161"/>
        <v>650</v>
      </c>
      <c r="S2103">
        <f t="shared" si="162"/>
        <v>16</v>
      </c>
      <c r="T2103" t="str">
        <f t="shared" si="163"/>
        <v>Sep</v>
      </c>
      <c r="U2103" t="str">
        <f t="shared" si="164"/>
        <v>2024</v>
      </c>
    </row>
    <row r="2104" spans="1:21" x14ac:dyDescent="0.25">
      <c r="A2104" t="s">
        <v>260</v>
      </c>
      <c r="B2104" t="s">
        <v>216</v>
      </c>
      <c r="C2104" t="s">
        <v>27</v>
      </c>
      <c r="D2104" t="s">
        <v>16</v>
      </c>
      <c r="E2104" t="s">
        <v>17</v>
      </c>
      <c r="F2104" t="s">
        <v>18</v>
      </c>
      <c r="G2104" t="s">
        <v>24</v>
      </c>
      <c r="H2104">
        <f t="shared" si="160"/>
        <v>240</v>
      </c>
      <c r="I2104">
        <v>80</v>
      </c>
      <c r="J2104">
        <v>104</v>
      </c>
      <c r="K2104">
        <v>3</v>
      </c>
      <c r="M2104">
        <v>15</v>
      </c>
      <c r="N2104" t="s">
        <v>25</v>
      </c>
      <c r="O2104">
        <v>300</v>
      </c>
      <c r="P2104">
        <v>60</v>
      </c>
      <c r="R2104">
        <f t="shared" si="161"/>
        <v>312</v>
      </c>
      <c r="S2104">
        <f t="shared" si="162"/>
        <v>16</v>
      </c>
      <c r="T2104" t="str">
        <f t="shared" si="163"/>
        <v>Sep</v>
      </c>
      <c r="U2104" t="str">
        <f t="shared" si="164"/>
        <v>2024</v>
      </c>
    </row>
    <row r="2105" spans="1:21" x14ac:dyDescent="0.25">
      <c r="A2105" t="s">
        <v>260</v>
      </c>
      <c r="B2105" t="s">
        <v>168</v>
      </c>
      <c r="C2105" t="s">
        <v>27</v>
      </c>
      <c r="D2105" t="s">
        <v>16</v>
      </c>
      <c r="E2105" t="s">
        <v>17</v>
      </c>
      <c r="F2105" t="s">
        <v>45</v>
      </c>
      <c r="G2105" t="s">
        <v>199</v>
      </c>
      <c r="H2105">
        <f t="shared" si="160"/>
        <v>45000</v>
      </c>
      <c r="I2105">
        <v>5000</v>
      </c>
      <c r="J2105">
        <v>6500</v>
      </c>
      <c r="K2105">
        <v>9</v>
      </c>
      <c r="M2105">
        <v>650</v>
      </c>
      <c r="N2105" t="s">
        <v>38</v>
      </c>
      <c r="O2105">
        <v>56250</v>
      </c>
      <c r="P2105">
        <v>11250</v>
      </c>
      <c r="R2105">
        <f t="shared" si="161"/>
        <v>58500</v>
      </c>
      <c r="S2105">
        <f t="shared" si="162"/>
        <v>16</v>
      </c>
      <c r="T2105" t="str">
        <f t="shared" si="163"/>
        <v>Sep</v>
      </c>
      <c r="U2105" t="str">
        <f t="shared" si="164"/>
        <v>2024</v>
      </c>
    </row>
    <row r="2106" spans="1:21" x14ac:dyDescent="0.25">
      <c r="A2106" t="s">
        <v>261</v>
      </c>
      <c r="B2106" t="s">
        <v>124</v>
      </c>
      <c r="C2106" t="s">
        <v>27</v>
      </c>
      <c r="D2106" t="s">
        <v>16</v>
      </c>
      <c r="E2106" t="s">
        <v>17</v>
      </c>
      <c r="F2106" t="s">
        <v>18</v>
      </c>
      <c r="G2106" t="s">
        <v>51</v>
      </c>
      <c r="H2106">
        <f t="shared" si="160"/>
        <v>300</v>
      </c>
      <c r="I2106">
        <v>60</v>
      </c>
      <c r="J2106">
        <v>78</v>
      </c>
      <c r="K2106">
        <v>5</v>
      </c>
      <c r="M2106">
        <v>19.5</v>
      </c>
      <c r="N2106" t="s">
        <v>25</v>
      </c>
      <c r="O2106">
        <v>390</v>
      </c>
      <c r="P2106">
        <v>90</v>
      </c>
      <c r="R2106">
        <f t="shared" si="161"/>
        <v>390</v>
      </c>
      <c r="S2106">
        <f t="shared" si="162"/>
        <v>17</v>
      </c>
      <c r="T2106" t="str">
        <f t="shared" si="163"/>
        <v>Sep</v>
      </c>
      <c r="U2106" t="str">
        <f t="shared" si="164"/>
        <v>2024</v>
      </c>
    </row>
    <row r="2107" spans="1:21" x14ac:dyDescent="0.25">
      <c r="A2107" t="s">
        <v>261</v>
      </c>
      <c r="B2107" t="s">
        <v>168</v>
      </c>
      <c r="C2107" t="s">
        <v>27</v>
      </c>
      <c r="D2107" t="s">
        <v>16</v>
      </c>
      <c r="E2107" t="s">
        <v>28</v>
      </c>
      <c r="F2107" t="s">
        <v>18</v>
      </c>
      <c r="G2107" t="s">
        <v>100</v>
      </c>
      <c r="H2107">
        <f t="shared" si="160"/>
        <v>280</v>
      </c>
      <c r="I2107">
        <v>40</v>
      </c>
      <c r="J2107">
        <v>52</v>
      </c>
      <c r="K2107">
        <v>7</v>
      </c>
      <c r="M2107">
        <v>25.48</v>
      </c>
      <c r="N2107" t="s">
        <v>20</v>
      </c>
      <c r="O2107">
        <v>364</v>
      </c>
      <c r="P2107">
        <v>84</v>
      </c>
      <c r="R2107">
        <f t="shared" si="161"/>
        <v>364</v>
      </c>
      <c r="S2107">
        <f t="shared" si="162"/>
        <v>17</v>
      </c>
      <c r="T2107" t="str">
        <f t="shared" si="163"/>
        <v>Sep</v>
      </c>
      <c r="U2107" t="str">
        <f t="shared" si="164"/>
        <v>2024</v>
      </c>
    </row>
    <row r="2108" spans="1:21" x14ac:dyDescent="0.25">
      <c r="A2108" t="s">
        <v>261</v>
      </c>
      <c r="B2108" t="s">
        <v>186</v>
      </c>
      <c r="C2108" t="s">
        <v>27</v>
      </c>
      <c r="D2108" t="s">
        <v>16</v>
      </c>
      <c r="E2108" t="s">
        <v>17</v>
      </c>
      <c r="F2108" t="s">
        <v>18</v>
      </c>
      <c r="G2108" t="s">
        <v>116</v>
      </c>
      <c r="H2108">
        <f t="shared" si="160"/>
        <v>540</v>
      </c>
      <c r="I2108">
        <v>60</v>
      </c>
      <c r="J2108">
        <v>78</v>
      </c>
      <c r="K2108">
        <v>9</v>
      </c>
      <c r="M2108">
        <v>35.1</v>
      </c>
      <c r="N2108" t="s">
        <v>25</v>
      </c>
      <c r="O2108">
        <v>702</v>
      </c>
      <c r="P2108">
        <v>162</v>
      </c>
      <c r="R2108">
        <f t="shared" si="161"/>
        <v>702</v>
      </c>
      <c r="S2108">
        <f t="shared" si="162"/>
        <v>17</v>
      </c>
      <c r="T2108" t="str">
        <f t="shared" si="163"/>
        <v>Sep</v>
      </c>
      <c r="U2108" t="str">
        <f t="shared" si="164"/>
        <v>2024</v>
      </c>
    </row>
    <row r="2109" spans="1:21" x14ac:dyDescent="0.25">
      <c r="A2109" t="s">
        <v>261</v>
      </c>
      <c r="B2109" t="s">
        <v>37</v>
      </c>
      <c r="C2109" t="s">
        <v>15</v>
      </c>
      <c r="D2109" t="s">
        <v>16</v>
      </c>
      <c r="E2109" t="s">
        <v>17</v>
      </c>
      <c r="F2109" t="s">
        <v>61</v>
      </c>
      <c r="G2109" t="s">
        <v>117</v>
      </c>
      <c r="H2109">
        <f t="shared" si="160"/>
        <v>25000</v>
      </c>
      <c r="I2109">
        <v>2500</v>
      </c>
      <c r="J2109">
        <v>3250</v>
      </c>
      <c r="K2109">
        <v>10</v>
      </c>
      <c r="M2109">
        <v>325</v>
      </c>
      <c r="N2109" t="s">
        <v>20</v>
      </c>
      <c r="O2109">
        <v>32500</v>
      </c>
      <c r="P2109">
        <v>7500</v>
      </c>
      <c r="R2109">
        <f t="shared" si="161"/>
        <v>32500</v>
      </c>
      <c r="S2109">
        <f t="shared" si="162"/>
        <v>17</v>
      </c>
      <c r="T2109" t="str">
        <f t="shared" si="163"/>
        <v>Sep</v>
      </c>
      <c r="U2109" t="str">
        <f t="shared" si="164"/>
        <v>2024</v>
      </c>
    </row>
    <row r="2110" spans="1:21" x14ac:dyDescent="0.25">
      <c r="A2110" t="s">
        <v>261</v>
      </c>
      <c r="B2110" t="s">
        <v>139</v>
      </c>
      <c r="C2110" t="s">
        <v>27</v>
      </c>
      <c r="D2110" t="s">
        <v>16</v>
      </c>
      <c r="E2110" t="s">
        <v>17</v>
      </c>
      <c r="F2110" t="s">
        <v>18</v>
      </c>
      <c r="G2110" t="s">
        <v>19</v>
      </c>
      <c r="H2110">
        <f t="shared" si="160"/>
        <v>1250</v>
      </c>
      <c r="I2110">
        <v>250</v>
      </c>
      <c r="J2110">
        <v>325</v>
      </c>
      <c r="K2110">
        <v>5</v>
      </c>
      <c r="M2110">
        <v>81.25</v>
      </c>
      <c r="N2110" t="s">
        <v>25</v>
      </c>
      <c r="O2110">
        <v>1625</v>
      </c>
      <c r="P2110">
        <v>375</v>
      </c>
      <c r="R2110">
        <f t="shared" si="161"/>
        <v>1625</v>
      </c>
      <c r="S2110">
        <f t="shared" si="162"/>
        <v>17</v>
      </c>
      <c r="T2110" t="str">
        <f t="shared" si="163"/>
        <v>Sep</v>
      </c>
      <c r="U2110" t="str">
        <f t="shared" si="164"/>
        <v>2024</v>
      </c>
    </row>
    <row r="2111" spans="1:21" x14ac:dyDescent="0.25">
      <c r="A2111" t="s">
        <v>261</v>
      </c>
      <c r="B2111" t="s">
        <v>144</v>
      </c>
      <c r="C2111" t="s">
        <v>27</v>
      </c>
      <c r="D2111" t="s">
        <v>16</v>
      </c>
      <c r="E2111" t="s">
        <v>17</v>
      </c>
      <c r="F2111" t="s">
        <v>18</v>
      </c>
      <c r="G2111" t="s">
        <v>19</v>
      </c>
      <c r="H2111">
        <f t="shared" si="160"/>
        <v>1500</v>
      </c>
      <c r="I2111">
        <v>250</v>
      </c>
      <c r="J2111">
        <v>325</v>
      </c>
      <c r="K2111">
        <v>6</v>
      </c>
      <c r="M2111">
        <v>100</v>
      </c>
      <c r="N2111" t="s">
        <v>38</v>
      </c>
      <c r="O2111">
        <v>1950</v>
      </c>
      <c r="P2111">
        <v>450</v>
      </c>
      <c r="R2111">
        <f t="shared" si="161"/>
        <v>1950</v>
      </c>
      <c r="S2111">
        <f t="shared" si="162"/>
        <v>17</v>
      </c>
      <c r="T2111" t="str">
        <f t="shared" si="163"/>
        <v>Sep</v>
      </c>
      <c r="U2111" t="str">
        <f t="shared" si="164"/>
        <v>2024</v>
      </c>
    </row>
    <row r="2112" spans="1:21" x14ac:dyDescent="0.25">
      <c r="A2112" t="s">
        <v>261</v>
      </c>
      <c r="B2112" t="s">
        <v>195</v>
      </c>
      <c r="C2112" t="s">
        <v>115</v>
      </c>
      <c r="D2112" t="s">
        <v>16</v>
      </c>
      <c r="E2112" t="s">
        <v>17</v>
      </c>
      <c r="F2112" t="s">
        <v>18</v>
      </c>
      <c r="G2112" t="s">
        <v>130</v>
      </c>
      <c r="H2112">
        <f t="shared" si="160"/>
        <v>405</v>
      </c>
      <c r="I2112">
        <v>45</v>
      </c>
      <c r="J2112">
        <v>59</v>
      </c>
      <c r="K2112">
        <v>9</v>
      </c>
      <c r="M2112">
        <v>52.65</v>
      </c>
      <c r="N2112" t="s">
        <v>38</v>
      </c>
      <c r="O2112">
        <v>526.5</v>
      </c>
      <c r="P2112">
        <v>121.5</v>
      </c>
      <c r="R2112">
        <f t="shared" si="161"/>
        <v>531</v>
      </c>
      <c r="S2112">
        <f t="shared" si="162"/>
        <v>17</v>
      </c>
      <c r="T2112" t="str">
        <f t="shared" si="163"/>
        <v>Sep</v>
      </c>
      <c r="U2112" t="str">
        <f t="shared" si="164"/>
        <v>2024</v>
      </c>
    </row>
    <row r="2113" spans="1:21" x14ac:dyDescent="0.25">
      <c r="A2113" t="s">
        <v>261</v>
      </c>
      <c r="B2113" t="s">
        <v>150</v>
      </c>
      <c r="C2113" t="s">
        <v>91</v>
      </c>
      <c r="D2113" t="s">
        <v>16</v>
      </c>
      <c r="E2113" t="s">
        <v>28</v>
      </c>
      <c r="F2113" t="s">
        <v>80</v>
      </c>
      <c r="G2113" t="s">
        <v>143</v>
      </c>
      <c r="H2113">
        <f t="shared" si="160"/>
        <v>15</v>
      </c>
      <c r="I2113">
        <v>3</v>
      </c>
      <c r="J2113">
        <v>4</v>
      </c>
      <c r="K2113">
        <v>5</v>
      </c>
      <c r="M2113">
        <v>0.97499999999999998</v>
      </c>
      <c r="N2113" t="s">
        <v>25</v>
      </c>
      <c r="O2113">
        <v>19.5</v>
      </c>
      <c r="P2113">
        <v>4.5</v>
      </c>
      <c r="R2113">
        <f t="shared" si="161"/>
        <v>20</v>
      </c>
      <c r="S2113">
        <f t="shared" si="162"/>
        <v>17</v>
      </c>
      <c r="T2113" t="str">
        <f t="shared" si="163"/>
        <v>Sep</v>
      </c>
      <c r="U2113" t="str">
        <f t="shared" si="164"/>
        <v>2024</v>
      </c>
    </row>
    <row r="2114" spans="1:21" x14ac:dyDescent="0.25">
      <c r="A2114" t="s">
        <v>261</v>
      </c>
      <c r="B2114" t="s">
        <v>131</v>
      </c>
      <c r="C2114" t="s">
        <v>27</v>
      </c>
      <c r="D2114" t="s">
        <v>16</v>
      </c>
      <c r="E2114" t="s">
        <v>17</v>
      </c>
      <c r="F2114" t="s">
        <v>29</v>
      </c>
      <c r="G2114" t="s">
        <v>210</v>
      </c>
      <c r="H2114">
        <f t="shared" si="160"/>
        <v>380</v>
      </c>
      <c r="I2114">
        <v>95</v>
      </c>
      <c r="J2114">
        <v>124</v>
      </c>
      <c r="K2114">
        <v>4</v>
      </c>
      <c r="M2114">
        <v>24.7</v>
      </c>
      <c r="N2114" t="s">
        <v>25</v>
      </c>
      <c r="O2114">
        <v>494</v>
      </c>
      <c r="P2114">
        <v>114</v>
      </c>
      <c r="R2114">
        <f t="shared" si="161"/>
        <v>496</v>
      </c>
      <c r="S2114">
        <f t="shared" si="162"/>
        <v>17</v>
      </c>
      <c r="T2114" t="str">
        <f t="shared" si="163"/>
        <v>Sep</v>
      </c>
      <c r="U2114" t="str">
        <f t="shared" si="164"/>
        <v>2024</v>
      </c>
    </row>
    <row r="2115" spans="1:21" x14ac:dyDescent="0.25">
      <c r="A2115" t="s">
        <v>261</v>
      </c>
      <c r="B2115" t="s">
        <v>65</v>
      </c>
      <c r="C2115" t="s">
        <v>66</v>
      </c>
      <c r="D2115" t="s">
        <v>16</v>
      </c>
      <c r="E2115" t="s">
        <v>28</v>
      </c>
      <c r="F2115" t="s">
        <v>45</v>
      </c>
      <c r="G2115" t="s">
        <v>46</v>
      </c>
      <c r="H2115">
        <f t="shared" ref="H2115:H2178" si="165">I2115*K2115</f>
        <v>330000</v>
      </c>
      <c r="I2115">
        <v>55000</v>
      </c>
      <c r="J2115">
        <v>71500</v>
      </c>
      <c r="K2115">
        <v>6</v>
      </c>
      <c r="M2115">
        <v>10725</v>
      </c>
      <c r="N2115" t="s">
        <v>25</v>
      </c>
      <c r="O2115">
        <v>429000</v>
      </c>
      <c r="P2115">
        <v>99000</v>
      </c>
      <c r="R2115">
        <f t="shared" ref="R2115:R2178" si="166">J2115*K2115</f>
        <v>429000</v>
      </c>
      <c r="S2115">
        <f t="shared" ref="S2115:S2178" si="167">DAY(A2115)</f>
        <v>17</v>
      </c>
      <c r="T2115" t="str">
        <f t="shared" ref="T2115:T2178" si="168">TEXT(A2115,"mmm")</f>
        <v>Sep</v>
      </c>
      <c r="U2115" t="str">
        <f t="shared" ref="U2115:U2178" si="169">TEXT(A2115,"yyy")</f>
        <v>2024</v>
      </c>
    </row>
    <row r="2116" spans="1:21" x14ac:dyDescent="0.25">
      <c r="A2116" t="s">
        <v>261</v>
      </c>
      <c r="B2116" t="s">
        <v>194</v>
      </c>
      <c r="C2116" t="s">
        <v>115</v>
      </c>
      <c r="D2116" t="s">
        <v>16</v>
      </c>
      <c r="E2116" t="s">
        <v>17</v>
      </c>
      <c r="F2116" t="s">
        <v>45</v>
      </c>
      <c r="G2116" t="s">
        <v>106</v>
      </c>
      <c r="H2116">
        <f t="shared" si="165"/>
        <v>24000</v>
      </c>
      <c r="I2116">
        <v>12000</v>
      </c>
      <c r="J2116">
        <v>15600</v>
      </c>
      <c r="K2116">
        <v>2</v>
      </c>
      <c r="M2116">
        <v>1500</v>
      </c>
      <c r="N2116" t="s">
        <v>25</v>
      </c>
      <c r="O2116">
        <v>30000</v>
      </c>
      <c r="P2116">
        <v>6000</v>
      </c>
      <c r="R2116">
        <f t="shared" si="166"/>
        <v>31200</v>
      </c>
      <c r="S2116">
        <f t="shared" si="167"/>
        <v>17</v>
      </c>
      <c r="T2116" t="str">
        <f t="shared" si="168"/>
        <v>Sep</v>
      </c>
      <c r="U2116" t="str">
        <f t="shared" si="169"/>
        <v>2024</v>
      </c>
    </row>
    <row r="2117" spans="1:21" x14ac:dyDescent="0.25">
      <c r="A2117" t="s">
        <v>261</v>
      </c>
      <c r="B2117" t="s">
        <v>135</v>
      </c>
      <c r="C2117" t="s">
        <v>27</v>
      </c>
      <c r="D2117" t="s">
        <v>16</v>
      </c>
      <c r="E2117" t="s">
        <v>17</v>
      </c>
      <c r="F2117" t="s">
        <v>29</v>
      </c>
      <c r="G2117" t="s">
        <v>160</v>
      </c>
      <c r="H2117">
        <f t="shared" si="165"/>
        <v>1050</v>
      </c>
      <c r="I2117">
        <v>150</v>
      </c>
      <c r="J2117">
        <v>195</v>
      </c>
      <c r="K2117">
        <v>7</v>
      </c>
      <c r="M2117">
        <v>100</v>
      </c>
      <c r="N2117" t="s">
        <v>38</v>
      </c>
      <c r="O2117">
        <v>1365</v>
      </c>
      <c r="P2117">
        <v>315</v>
      </c>
      <c r="R2117">
        <f t="shared" si="166"/>
        <v>1365</v>
      </c>
      <c r="S2117">
        <f t="shared" si="167"/>
        <v>17</v>
      </c>
      <c r="T2117" t="str">
        <f t="shared" si="168"/>
        <v>Sep</v>
      </c>
      <c r="U2117" t="str">
        <f t="shared" si="169"/>
        <v>2024</v>
      </c>
    </row>
    <row r="2118" spans="1:21" x14ac:dyDescent="0.25">
      <c r="A2118" t="s">
        <v>261</v>
      </c>
      <c r="B2118" t="s">
        <v>74</v>
      </c>
      <c r="C2118" t="s">
        <v>27</v>
      </c>
      <c r="D2118" t="s">
        <v>16</v>
      </c>
      <c r="E2118" t="s">
        <v>17</v>
      </c>
      <c r="F2118" t="s">
        <v>29</v>
      </c>
      <c r="G2118" t="s">
        <v>160</v>
      </c>
      <c r="H2118">
        <f t="shared" si="165"/>
        <v>600</v>
      </c>
      <c r="I2118">
        <v>150</v>
      </c>
      <c r="J2118">
        <v>195</v>
      </c>
      <c r="K2118">
        <v>4</v>
      </c>
      <c r="M2118">
        <v>78</v>
      </c>
      <c r="N2118" t="s">
        <v>38</v>
      </c>
      <c r="O2118">
        <v>780</v>
      </c>
      <c r="P2118">
        <v>180</v>
      </c>
      <c r="R2118">
        <f t="shared" si="166"/>
        <v>780</v>
      </c>
      <c r="S2118">
        <f t="shared" si="167"/>
        <v>17</v>
      </c>
      <c r="T2118" t="str">
        <f t="shared" si="168"/>
        <v>Sep</v>
      </c>
      <c r="U2118" t="str">
        <f t="shared" si="169"/>
        <v>2024</v>
      </c>
    </row>
    <row r="2119" spans="1:21" x14ac:dyDescent="0.25">
      <c r="A2119" t="s">
        <v>261</v>
      </c>
      <c r="B2119" t="s">
        <v>137</v>
      </c>
      <c r="C2119" t="s">
        <v>15</v>
      </c>
      <c r="D2119" t="s">
        <v>16</v>
      </c>
      <c r="E2119" t="s">
        <v>28</v>
      </c>
      <c r="F2119" t="s">
        <v>18</v>
      </c>
      <c r="G2119" t="s">
        <v>130</v>
      </c>
      <c r="H2119">
        <f t="shared" si="165"/>
        <v>180</v>
      </c>
      <c r="I2119">
        <v>45</v>
      </c>
      <c r="J2119">
        <v>59</v>
      </c>
      <c r="K2119">
        <v>4</v>
      </c>
      <c r="M2119">
        <v>11.7</v>
      </c>
      <c r="N2119" t="s">
        <v>25</v>
      </c>
      <c r="O2119">
        <v>234</v>
      </c>
      <c r="P2119">
        <v>54</v>
      </c>
      <c r="R2119">
        <f t="shared" si="166"/>
        <v>236</v>
      </c>
      <c r="S2119">
        <f t="shared" si="167"/>
        <v>17</v>
      </c>
      <c r="T2119" t="str">
        <f t="shared" si="168"/>
        <v>Sep</v>
      </c>
      <c r="U2119" t="str">
        <f t="shared" si="169"/>
        <v>2024</v>
      </c>
    </row>
    <row r="2120" spans="1:21" x14ac:dyDescent="0.25">
      <c r="A2120" t="s">
        <v>261</v>
      </c>
      <c r="B2120" t="s">
        <v>208</v>
      </c>
      <c r="C2120" t="s">
        <v>27</v>
      </c>
      <c r="D2120" t="s">
        <v>16</v>
      </c>
      <c r="E2120" t="s">
        <v>17</v>
      </c>
      <c r="F2120" t="s">
        <v>45</v>
      </c>
      <c r="G2120" t="s">
        <v>46</v>
      </c>
      <c r="H2120">
        <f t="shared" si="165"/>
        <v>220000</v>
      </c>
      <c r="I2120">
        <v>55000</v>
      </c>
      <c r="J2120">
        <v>71500</v>
      </c>
      <c r="K2120">
        <v>4</v>
      </c>
      <c r="M2120">
        <v>10725</v>
      </c>
      <c r="N2120" t="s">
        <v>25</v>
      </c>
      <c r="O2120">
        <v>286000</v>
      </c>
      <c r="P2120">
        <v>66000</v>
      </c>
      <c r="R2120">
        <f t="shared" si="166"/>
        <v>286000</v>
      </c>
      <c r="S2120">
        <f t="shared" si="167"/>
        <v>17</v>
      </c>
      <c r="T2120" t="str">
        <f t="shared" si="168"/>
        <v>Sep</v>
      </c>
      <c r="U2120" t="str">
        <f t="shared" si="169"/>
        <v>2024</v>
      </c>
    </row>
    <row r="2121" spans="1:21" x14ac:dyDescent="0.25">
      <c r="A2121" t="s">
        <v>261</v>
      </c>
      <c r="B2121" t="s">
        <v>185</v>
      </c>
      <c r="C2121" t="s">
        <v>27</v>
      </c>
      <c r="D2121" t="s">
        <v>16</v>
      </c>
      <c r="E2121" t="s">
        <v>28</v>
      </c>
      <c r="F2121" t="s">
        <v>18</v>
      </c>
      <c r="G2121" t="s">
        <v>116</v>
      </c>
      <c r="H2121">
        <f t="shared" si="165"/>
        <v>180</v>
      </c>
      <c r="I2121">
        <v>60</v>
      </c>
      <c r="J2121">
        <v>78</v>
      </c>
      <c r="K2121">
        <v>3</v>
      </c>
      <c r="M2121">
        <v>11.25</v>
      </c>
      <c r="N2121" t="s">
        <v>25</v>
      </c>
      <c r="O2121">
        <v>225</v>
      </c>
      <c r="P2121">
        <v>45</v>
      </c>
      <c r="R2121">
        <f t="shared" si="166"/>
        <v>234</v>
      </c>
      <c r="S2121">
        <f t="shared" si="167"/>
        <v>17</v>
      </c>
      <c r="T2121" t="str">
        <f t="shared" si="168"/>
        <v>Sep</v>
      </c>
      <c r="U2121" t="str">
        <f t="shared" si="169"/>
        <v>2024</v>
      </c>
    </row>
    <row r="2122" spans="1:21" x14ac:dyDescent="0.25">
      <c r="A2122" t="s">
        <v>261</v>
      </c>
      <c r="B2122" t="s">
        <v>97</v>
      </c>
      <c r="C2122" t="s">
        <v>27</v>
      </c>
      <c r="D2122" t="s">
        <v>16</v>
      </c>
      <c r="E2122" t="s">
        <v>17</v>
      </c>
      <c r="F2122" t="s">
        <v>18</v>
      </c>
      <c r="G2122" t="s">
        <v>151</v>
      </c>
      <c r="H2122">
        <f t="shared" si="165"/>
        <v>56</v>
      </c>
      <c r="I2122">
        <v>7</v>
      </c>
      <c r="J2122">
        <v>9</v>
      </c>
      <c r="K2122">
        <v>8</v>
      </c>
      <c r="M2122">
        <v>7.28</v>
      </c>
      <c r="N2122" t="s">
        <v>38</v>
      </c>
      <c r="O2122">
        <v>72.8</v>
      </c>
      <c r="P2122">
        <v>16.8</v>
      </c>
      <c r="R2122">
        <f t="shared" si="166"/>
        <v>72</v>
      </c>
      <c r="S2122">
        <f t="shared" si="167"/>
        <v>17</v>
      </c>
      <c r="T2122" t="str">
        <f t="shared" si="168"/>
        <v>Sep</v>
      </c>
      <c r="U2122" t="str">
        <f t="shared" si="169"/>
        <v>2024</v>
      </c>
    </row>
    <row r="2123" spans="1:21" x14ac:dyDescent="0.25">
      <c r="A2123" t="s">
        <v>261</v>
      </c>
      <c r="B2123" t="s">
        <v>124</v>
      </c>
      <c r="C2123" t="s">
        <v>27</v>
      </c>
      <c r="D2123" t="s">
        <v>16</v>
      </c>
      <c r="E2123" t="s">
        <v>28</v>
      </c>
      <c r="F2123" t="s">
        <v>18</v>
      </c>
      <c r="G2123" t="s">
        <v>64</v>
      </c>
      <c r="H2123">
        <f t="shared" si="165"/>
        <v>1260</v>
      </c>
      <c r="I2123">
        <v>140</v>
      </c>
      <c r="J2123">
        <v>182</v>
      </c>
      <c r="K2123">
        <v>9</v>
      </c>
      <c r="M2123">
        <v>100</v>
      </c>
      <c r="N2123" t="s">
        <v>20</v>
      </c>
      <c r="O2123">
        <v>1638</v>
      </c>
      <c r="P2123">
        <v>378</v>
      </c>
      <c r="R2123">
        <f t="shared" si="166"/>
        <v>1638</v>
      </c>
      <c r="S2123">
        <f t="shared" si="167"/>
        <v>17</v>
      </c>
      <c r="T2123" t="str">
        <f t="shared" si="168"/>
        <v>Sep</v>
      </c>
      <c r="U2123" t="str">
        <f t="shared" si="169"/>
        <v>2024</v>
      </c>
    </row>
    <row r="2124" spans="1:21" x14ac:dyDescent="0.25">
      <c r="A2124" t="s">
        <v>261</v>
      </c>
      <c r="B2124" t="s">
        <v>72</v>
      </c>
      <c r="C2124" t="s">
        <v>15</v>
      </c>
      <c r="D2124" t="s">
        <v>16</v>
      </c>
      <c r="E2124" t="s">
        <v>17</v>
      </c>
      <c r="F2124" t="s">
        <v>18</v>
      </c>
      <c r="G2124" t="s">
        <v>113</v>
      </c>
      <c r="H2124">
        <f t="shared" si="165"/>
        <v>40</v>
      </c>
      <c r="I2124">
        <v>20</v>
      </c>
      <c r="J2124">
        <v>26</v>
      </c>
      <c r="K2124">
        <v>2</v>
      </c>
      <c r="M2124">
        <v>3.36</v>
      </c>
      <c r="N2124" t="s">
        <v>20</v>
      </c>
      <c r="O2124">
        <v>48</v>
      </c>
      <c r="P2124">
        <v>8</v>
      </c>
      <c r="R2124">
        <f t="shared" si="166"/>
        <v>52</v>
      </c>
      <c r="S2124">
        <f t="shared" si="167"/>
        <v>17</v>
      </c>
      <c r="T2124" t="str">
        <f t="shared" si="168"/>
        <v>Sep</v>
      </c>
      <c r="U2124" t="str">
        <f t="shared" si="169"/>
        <v>2024</v>
      </c>
    </row>
    <row r="2125" spans="1:21" x14ac:dyDescent="0.25">
      <c r="A2125" t="s">
        <v>261</v>
      </c>
      <c r="B2125" t="s">
        <v>93</v>
      </c>
      <c r="C2125" t="s">
        <v>42</v>
      </c>
      <c r="D2125" t="s">
        <v>16</v>
      </c>
      <c r="E2125" t="s">
        <v>17</v>
      </c>
      <c r="F2125" t="s">
        <v>29</v>
      </c>
      <c r="G2125" t="s">
        <v>169</v>
      </c>
      <c r="H2125">
        <f t="shared" si="165"/>
        <v>125</v>
      </c>
      <c r="I2125">
        <v>25</v>
      </c>
      <c r="J2125">
        <v>33</v>
      </c>
      <c r="K2125">
        <v>5</v>
      </c>
      <c r="M2125">
        <v>8.125</v>
      </c>
      <c r="N2125" t="s">
        <v>25</v>
      </c>
      <c r="O2125">
        <v>162.5</v>
      </c>
      <c r="P2125">
        <v>37.5</v>
      </c>
      <c r="R2125">
        <f t="shared" si="166"/>
        <v>165</v>
      </c>
      <c r="S2125">
        <f t="shared" si="167"/>
        <v>17</v>
      </c>
      <c r="T2125" t="str">
        <f t="shared" si="168"/>
        <v>Sep</v>
      </c>
      <c r="U2125" t="str">
        <f t="shared" si="169"/>
        <v>2024</v>
      </c>
    </row>
    <row r="2126" spans="1:21" x14ac:dyDescent="0.25">
      <c r="A2126" t="s">
        <v>261</v>
      </c>
      <c r="B2126" t="s">
        <v>220</v>
      </c>
      <c r="C2126" t="s">
        <v>27</v>
      </c>
      <c r="D2126" t="s">
        <v>16</v>
      </c>
      <c r="E2126" t="s">
        <v>28</v>
      </c>
      <c r="F2126" t="s">
        <v>45</v>
      </c>
      <c r="G2126" t="s">
        <v>78</v>
      </c>
      <c r="H2126">
        <f t="shared" si="165"/>
        <v>90000</v>
      </c>
      <c r="I2126">
        <v>18000</v>
      </c>
      <c r="J2126">
        <v>23400</v>
      </c>
      <c r="K2126">
        <v>5</v>
      </c>
      <c r="M2126">
        <v>3510</v>
      </c>
      <c r="N2126" t="s">
        <v>20</v>
      </c>
      <c r="O2126">
        <v>117000</v>
      </c>
      <c r="P2126">
        <v>27000</v>
      </c>
      <c r="R2126">
        <f t="shared" si="166"/>
        <v>117000</v>
      </c>
      <c r="S2126">
        <f t="shared" si="167"/>
        <v>17</v>
      </c>
      <c r="T2126" t="str">
        <f t="shared" si="168"/>
        <v>Sep</v>
      </c>
      <c r="U2126" t="str">
        <f t="shared" si="169"/>
        <v>2024</v>
      </c>
    </row>
    <row r="2127" spans="1:21" x14ac:dyDescent="0.25">
      <c r="A2127" t="s">
        <v>261</v>
      </c>
      <c r="B2127" t="s">
        <v>184</v>
      </c>
      <c r="C2127" t="s">
        <v>27</v>
      </c>
      <c r="D2127" t="s">
        <v>16</v>
      </c>
      <c r="E2127" t="s">
        <v>17</v>
      </c>
      <c r="F2127" t="s">
        <v>18</v>
      </c>
      <c r="G2127" t="s">
        <v>34</v>
      </c>
      <c r="H2127">
        <f t="shared" si="165"/>
        <v>200</v>
      </c>
      <c r="I2127">
        <v>40</v>
      </c>
      <c r="J2127">
        <v>52</v>
      </c>
      <c r="K2127">
        <v>5</v>
      </c>
      <c r="M2127">
        <v>18.2</v>
      </c>
      <c r="N2127" t="s">
        <v>20</v>
      </c>
      <c r="O2127">
        <v>260</v>
      </c>
      <c r="P2127">
        <v>60</v>
      </c>
      <c r="R2127">
        <f t="shared" si="166"/>
        <v>260</v>
      </c>
      <c r="S2127">
        <f t="shared" si="167"/>
        <v>17</v>
      </c>
      <c r="T2127" t="str">
        <f t="shared" si="168"/>
        <v>Sep</v>
      </c>
      <c r="U2127" t="str">
        <f t="shared" si="169"/>
        <v>2024</v>
      </c>
    </row>
    <row r="2128" spans="1:21" x14ac:dyDescent="0.25">
      <c r="A2128" t="s">
        <v>261</v>
      </c>
      <c r="B2128" t="s">
        <v>104</v>
      </c>
      <c r="C2128" t="s">
        <v>15</v>
      </c>
      <c r="D2128" t="s">
        <v>16</v>
      </c>
      <c r="E2128" t="s">
        <v>28</v>
      </c>
      <c r="F2128" t="s">
        <v>45</v>
      </c>
      <c r="G2128" t="s">
        <v>67</v>
      </c>
      <c r="H2128">
        <f t="shared" si="165"/>
        <v>3500</v>
      </c>
      <c r="I2128">
        <v>3500</v>
      </c>
      <c r="J2128">
        <v>4550</v>
      </c>
      <c r="K2128">
        <v>1</v>
      </c>
      <c r="M2128">
        <v>294</v>
      </c>
      <c r="N2128" t="s">
        <v>20</v>
      </c>
      <c r="O2128">
        <v>4200</v>
      </c>
      <c r="P2128">
        <v>700</v>
      </c>
      <c r="R2128">
        <f t="shared" si="166"/>
        <v>4550</v>
      </c>
      <c r="S2128">
        <f t="shared" si="167"/>
        <v>17</v>
      </c>
      <c r="T2128" t="str">
        <f t="shared" si="168"/>
        <v>Sep</v>
      </c>
      <c r="U2128" t="str">
        <f t="shared" si="169"/>
        <v>2024</v>
      </c>
    </row>
    <row r="2129" spans="1:21" x14ac:dyDescent="0.25">
      <c r="A2129" t="s">
        <v>261</v>
      </c>
      <c r="B2129" t="s">
        <v>74</v>
      </c>
      <c r="C2129" t="s">
        <v>27</v>
      </c>
      <c r="D2129" t="s">
        <v>16</v>
      </c>
      <c r="E2129" t="s">
        <v>28</v>
      </c>
      <c r="F2129" t="s">
        <v>45</v>
      </c>
      <c r="G2129" t="s">
        <v>54</v>
      </c>
      <c r="H2129">
        <f t="shared" si="165"/>
        <v>4800</v>
      </c>
      <c r="I2129">
        <v>800</v>
      </c>
      <c r="J2129">
        <v>1040</v>
      </c>
      <c r="K2129">
        <v>6</v>
      </c>
      <c r="M2129">
        <v>104</v>
      </c>
      <c r="N2129" t="s">
        <v>25</v>
      </c>
      <c r="O2129">
        <v>6000</v>
      </c>
      <c r="P2129">
        <v>1200</v>
      </c>
      <c r="R2129">
        <f t="shared" si="166"/>
        <v>6240</v>
      </c>
      <c r="S2129">
        <f t="shared" si="167"/>
        <v>17</v>
      </c>
      <c r="T2129" t="str">
        <f t="shared" si="168"/>
        <v>Sep</v>
      </c>
      <c r="U2129" t="str">
        <f t="shared" si="169"/>
        <v>2024</v>
      </c>
    </row>
    <row r="2130" spans="1:21" x14ac:dyDescent="0.25">
      <c r="A2130" t="s">
        <v>262</v>
      </c>
      <c r="B2130" t="s">
        <v>26</v>
      </c>
      <c r="C2130" t="s">
        <v>27</v>
      </c>
      <c r="D2130" t="s">
        <v>16</v>
      </c>
      <c r="E2130" t="s">
        <v>17</v>
      </c>
      <c r="F2130" t="s">
        <v>18</v>
      </c>
      <c r="G2130" t="s">
        <v>24</v>
      </c>
      <c r="H2130">
        <f t="shared" si="165"/>
        <v>400</v>
      </c>
      <c r="I2130">
        <v>80</v>
      </c>
      <c r="J2130">
        <v>104</v>
      </c>
      <c r="K2130">
        <v>5</v>
      </c>
      <c r="M2130">
        <v>46</v>
      </c>
      <c r="N2130" t="s">
        <v>38</v>
      </c>
      <c r="O2130">
        <v>460</v>
      </c>
      <c r="P2130">
        <v>60</v>
      </c>
      <c r="R2130">
        <f t="shared" si="166"/>
        <v>520</v>
      </c>
      <c r="S2130">
        <f t="shared" si="167"/>
        <v>18</v>
      </c>
      <c r="T2130" t="str">
        <f t="shared" si="168"/>
        <v>Sep</v>
      </c>
      <c r="U2130" t="str">
        <f t="shared" si="169"/>
        <v>2024</v>
      </c>
    </row>
    <row r="2131" spans="1:21" x14ac:dyDescent="0.25">
      <c r="A2131" t="s">
        <v>262</v>
      </c>
      <c r="B2131" t="s">
        <v>35</v>
      </c>
      <c r="C2131" t="s">
        <v>15</v>
      </c>
      <c r="D2131" t="s">
        <v>16</v>
      </c>
      <c r="E2131" t="s">
        <v>17</v>
      </c>
      <c r="F2131" t="s">
        <v>18</v>
      </c>
      <c r="G2131" t="s">
        <v>32</v>
      </c>
      <c r="H2131">
        <f t="shared" si="165"/>
        <v>300</v>
      </c>
      <c r="I2131">
        <v>100</v>
      </c>
      <c r="J2131">
        <v>130</v>
      </c>
      <c r="K2131">
        <v>3</v>
      </c>
      <c r="M2131">
        <v>36</v>
      </c>
      <c r="N2131" t="s">
        <v>38</v>
      </c>
      <c r="O2131">
        <v>360</v>
      </c>
      <c r="P2131">
        <v>60</v>
      </c>
      <c r="R2131">
        <f t="shared" si="166"/>
        <v>390</v>
      </c>
      <c r="S2131">
        <f t="shared" si="167"/>
        <v>18</v>
      </c>
      <c r="T2131" t="str">
        <f t="shared" si="168"/>
        <v>Sep</v>
      </c>
      <c r="U2131" t="str">
        <f t="shared" si="169"/>
        <v>2024</v>
      </c>
    </row>
    <row r="2132" spans="1:21" x14ac:dyDescent="0.25">
      <c r="A2132" t="s">
        <v>262</v>
      </c>
      <c r="B2132" t="s">
        <v>52</v>
      </c>
      <c r="C2132" t="s">
        <v>53</v>
      </c>
      <c r="D2132" t="s">
        <v>23</v>
      </c>
      <c r="E2132" t="s">
        <v>28</v>
      </c>
      <c r="F2132" t="s">
        <v>18</v>
      </c>
      <c r="G2132" t="s">
        <v>130</v>
      </c>
      <c r="H2132">
        <f t="shared" si="165"/>
        <v>180</v>
      </c>
      <c r="I2132">
        <v>45</v>
      </c>
      <c r="J2132">
        <v>59</v>
      </c>
      <c r="K2132">
        <v>4</v>
      </c>
      <c r="M2132">
        <v>23.4</v>
      </c>
      <c r="N2132" t="s">
        <v>25</v>
      </c>
      <c r="O2132">
        <v>234</v>
      </c>
      <c r="P2132">
        <v>54</v>
      </c>
      <c r="R2132">
        <f t="shared" si="166"/>
        <v>236</v>
      </c>
      <c r="S2132">
        <f t="shared" si="167"/>
        <v>18</v>
      </c>
      <c r="T2132" t="str">
        <f t="shared" si="168"/>
        <v>Sep</v>
      </c>
      <c r="U2132" t="str">
        <f t="shared" si="169"/>
        <v>2024</v>
      </c>
    </row>
    <row r="2133" spans="1:21" x14ac:dyDescent="0.25">
      <c r="A2133" t="s">
        <v>262</v>
      </c>
      <c r="B2133" t="s">
        <v>189</v>
      </c>
      <c r="C2133" t="s">
        <v>27</v>
      </c>
      <c r="D2133" t="s">
        <v>16</v>
      </c>
      <c r="E2133" t="s">
        <v>28</v>
      </c>
      <c r="F2133" t="s">
        <v>61</v>
      </c>
      <c r="G2133" t="s">
        <v>119</v>
      </c>
      <c r="H2133">
        <f t="shared" si="165"/>
        <v>3000</v>
      </c>
      <c r="I2133">
        <v>500</v>
      </c>
      <c r="J2133">
        <v>650</v>
      </c>
      <c r="K2133">
        <v>6</v>
      </c>
      <c r="M2133">
        <v>100</v>
      </c>
      <c r="N2133" t="s">
        <v>25</v>
      </c>
      <c r="O2133">
        <v>3750</v>
      </c>
      <c r="P2133">
        <v>750</v>
      </c>
      <c r="R2133">
        <f t="shared" si="166"/>
        <v>3900</v>
      </c>
      <c r="S2133">
        <f t="shared" si="167"/>
        <v>18</v>
      </c>
      <c r="T2133" t="str">
        <f t="shared" si="168"/>
        <v>Sep</v>
      </c>
      <c r="U2133" t="str">
        <f t="shared" si="169"/>
        <v>2024</v>
      </c>
    </row>
    <row r="2134" spans="1:21" x14ac:dyDescent="0.25">
      <c r="A2134" t="s">
        <v>262</v>
      </c>
      <c r="B2134" t="s">
        <v>120</v>
      </c>
      <c r="C2134" t="s">
        <v>91</v>
      </c>
      <c r="D2134" t="s">
        <v>16</v>
      </c>
      <c r="E2134" t="s">
        <v>28</v>
      </c>
      <c r="F2134" t="s">
        <v>29</v>
      </c>
      <c r="G2134" t="s">
        <v>87</v>
      </c>
      <c r="H2134">
        <f t="shared" si="165"/>
        <v>400</v>
      </c>
      <c r="I2134">
        <v>100</v>
      </c>
      <c r="J2134">
        <v>130</v>
      </c>
      <c r="K2134">
        <v>4</v>
      </c>
      <c r="M2134">
        <v>36.4</v>
      </c>
      <c r="N2134" t="s">
        <v>20</v>
      </c>
      <c r="O2134">
        <v>520</v>
      </c>
      <c r="P2134">
        <v>120</v>
      </c>
      <c r="R2134">
        <f t="shared" si="166"/>
        <v>520</v>
      </c>
      <c r="S2134">
        <f t="shared" si="167"/>
        <v>18</v>
      </c>
      <c r="T2134" t="str">
        <f t="shared" si="168"/>
        <v>Sep</v>
      </c>
      <c r="U2134" t="str">
        <f t="shared" si="169"/>
        <v>2024</v>
      </c>
    </row>
    <row r="2135" spans="1:21" x14ac:dyDescent="0.25">
      <c r="A2135" t="s">
        <v>262</v>
      </c>
      <c r="B2135" t="s">
        <v>165</v>
      </c>
      <c r="C2135" t="s">
        <v>27</v>
      </c>
      <c r="D2135" t="s">
        <v>16</v>
      </c>
      <c r="E2135" t="s">
        <v>17</v>
      </c>
      <c r="F2135" t="s">
        <v>18</v>
      </c>
      <c r="G2135" t="s">
        <v>56</v>
      </c>
      <c r="H2135">
        <f t="shared" si="165"/>
        <v>2750</v>
      </c>
      <c r="I2135">
        <v>550</v>
      </c>
      <c r="J2135">
        <v>715</v>
      </c>
      <c r="K2135">
        <v>5</v>
      </c>
      <c r="M2135">
        <v>100</v>
      </c>
      <c r="N2135" t="s">
        <v>38</v>
      </c>
      <c r="O2135">
        <v>3437.5</v>
      </c>
      <c r="P2135">
        <v>687.5</v>
      </c>
      <c r="R2135">
        <f t="shared" si="166"/>
        <v>3575</v>
      </c>
      <c r="S2135">
        <f t="shared" si="167"/>
        <v>18</v>
      </c>
      <c r="T2135" t="str">
        <f t="shared" si="168"/>
        <v>Sep</v>
      </c>
      <c r="U2135" t="str">
        <f t="shared" si="169"/>
        <v>2024</v>
      </c>
    </row>
    <row r="2136" spans="1:21" x14ac:dyDescent="0.25">
      <c r="A2136" t="s">
        <v>262</v>
      </c>
      <c r="B2136" t="s">
        <v>142</v>
      </c>
      <c r="C2136" t="s">
        <v>115</v>
      </c>
      <c r="D2136" t="s">
        <v>16</v>
      </c>
      <c r="E2136" t="s">
        <v>17</v>
      </c>
      <c r="F2136" t="s">
        <v>45</v>
      </c>
      <c r="G2136" t="s">
        <v>54</v>
      </c>
      <c r="H2136">
        <f t="shared" si="165"/>
        <v>1600</v>
      </c>
      <c r="I2136">
        <v>800</v>
      </c>
      <c r="J2136">
        <v>1040</v>
      </c>
      <c r="K2136">
        <v>2</v>
      </c>
      <c r="M2136">
        <v>104</v>
      </c>
      <c r="N2136" t="s">
        <v>20</v>
      </c>
      <c r="O2136">
        <v>2000</v>
      </c>
      <c r="P2136">
        <v>400</v>
      </c>
      <c r="R2136">
        <f t="shared" si="166"/>
        <v>2080</v>
      </c>
      <c r="S2136">
        <f t="shared" si="167"/>
        <v>18</v>
      </c>
      <c r="T2136" t="str">
        <f t="shared" si="168"/>
        <v>Sep</v>
      </c>
      <c r="U2136" t="str">
        <f t="shared" si="169"/>
        <v>2024</v>
      </c>
    </row>
    <row r="2137" spans="1:21" x14ac:dyDescent="0.25">
      <c r="A2137" t="s">
        <v>262</v>
      </c>
      <c r="B2137" t="s">
        <v>206</v>
      </c>
      <c r="C2137" t="s">
        <v>22</v>
      </c>
      <c r="D2137" t="s">
        <v>16</v>
      </c>
      <c r="E2137" t="s">
        <v>17</v>
      </c>
      <c r="F2137" t="s">
        <v>61</v>
      </c>
      <c r="G2137" t="s">
        <v>103</v>
      </c>
      <c r="H2137">
        <f t="shared" si="165"/>
        <v>700</v>
      </c>
      <c r="I2137">
        <v>100</v>
      </c>
      <c r="J2137">
        <v>130</v>
      </c>
      <c r="K2137">
        <v>7</v>
      </c>
      <c r="M2137">
        <v>45.5</v>
      </c>
      <c r="N2137" t="s">
        <v>25</v>
      </c>
      <c r="O2137">
        <v>910</v>
      </c>
      <c r="P2137">
        <v>210</v>
      </c>
      <c r="R2137">
        <f t="shared" si="166"/>
        <v>910</v>
      </c>
      <c r="S2137">
        <f t="shared" si="167"/>
        <v>18</v>
      </c>
      <c r="T2137" t="str">
        <f t="shared" si="168"/>
        <v>Sep</v>
      </c>
      <c r="U2137" t="str">
        <f t="shared" si="169"/>
        <v>2024</v>
      </c>
    </row>
    <row r="2138" spans="1:21" x14ac:dyDescent="0.25">
      <c r="A2138" t="s">
        <v>262</v>
      </c>
      <c r="B2138" t="s">
        <v>175</v>
      </c>
      <c r="C2138" t="s">
        <v>91</v>
      </c>
      <c r="D2138" t="s">
        <v>16</v>
      </c>
      <c r="E2138" t="s">
        <v>17</v>
      </c>
      <c r="F2138" t="s">
        <v>61</v>
      </c>
      <c r="G2138" t="s">
        <v>68</v>
      </c>
      <c r="H2138">
        <f t="shared" si="165"/>
        <v>7200</v>
      </c>
      <c r="I2138">
        <v>1800</v>
      </c>
      <c r="J2138">
        <v>2340</v>
      </c>
      <c r="K2138">
        <v>4</v>
      </c>
      <c r="M2138">
        <v>234</v>
      </c>
      <c r="N2138" t="s">
        <v>20</v>
      </c>
      <c r="O2138">
        <v>9360</v>
      </c>
      <c r="P2138">
        <v>2160</v>
      </c>
      <c r="R2138">
        <f t="shared" si="166"/>
        <v>9360</v>
      </c>
      <c r="S2138">
        <f t="shared" si="167"/>
        <v>18</v>
      </c>
      <c r="T2138" t="str">
        <f t="shared" si="168"/>
        <v>Sep</v>
      </c>
      <c r="U2138" t="str">
        <f t="shared" si="169"/>
        <v>2024</v>
      </c>
    </row>
    <row r="2139" spans="1:21" x14ac:dyDescent="0.25">
      <c r="A2139" t="s">
        <v>262</v>
      </c>
      <c r="B2139" t="s">
        <v>208</v>
      </c>
      <c r="C2139" t="s">
        <v>27</v>
      </c>
      <c r="D2139" t="s">
        <v>16</v>
      </c>
      <c r="E2139" t="s">
        <v>28</v>
      </c>
      <c r="F2139" t="s">
        <v>18</v>
      </c>
      <c r="G2139" t="s">
        <v>113</v>
      </c>
      <c r="H2139">
        <f t="shared" si="165"/>
        <v>40</v>
      </c>
      <c r="I2139">
        <v>20</v>
      </c>
      <c r="J2139">
        <v>26</v>
      </c>
      <c r="K2139">
        <v>2</v>
      </c>
      <c r="M2139">
        <v>3.36</v>
      </c>
      <c r="N2139" t="s">
        <v>20</v>
      </c>
      <c r="O2139">
        <v>48</v>
      </c>
      <c r="P2139">
        <v>8</v>
      </c>
      <c r="R2139">
        <f t="shared" si="166"/>
        <v>52</v>
      </c>
      <c r="S2139">
        <f t="shared" si="167"/>
        <v>18</v>
      </c>
      <c r="T2139" t="str">
        <f t="shared" si="168"/>
        <v>Sep</v>
      </c>
      <c r="U2139" t="str">
        <f t="shared" si="169"/>
        <v>2024</v>
      </c>
    </row>
    <row r="2140" spans="1:21" x14ac:dyDescent="0.25">
      <c r="A2140" t="s">
        <v>262</v>
      </c>
      <c r="B2140" t="s">
        <v>69</v>
      </c>
      <c r="C2140" t="s">
        <v>27</v>
      </c>
      <c r="D2140" t="s">
        <v>23</v>
      </c>
      <c r="E2140" t="s">
        <v>28</v>
      </c>
      <c r="F2140" t="s">
        <v>45</v>
      </c>
      <c r="G2140" t="s">
        <v>58</v>
      </c>
      <c r="H2140">
        <f t="shared" si="165"/>
        <v>100000</v>
      </c>
      <c r="I2140">
        <v>25000</v>
      </c>
      <c r="J2140">
        <v>32500</v>
      </c>
      <c r="K2140">
        <v>4</v>
      </c>
      <c r="M2140">
        <v>4875</v>
      </c>
      <c r="N2140" t="s">
        <v>25</v>
      </c>
      <c r="O2140">
        <v>130000</v>
      </c>
      <c r="P2140">
        <v>30000</v>
      </c>
      <c r="R2140">
        <f t="shared" si="166"/>
        <v>130000</v>
      </c>
      <c r="S2140">
        <f t="shared" si="167"/>
        <v>18</v>
      </c>
      <c r="T2140" t="str">
        <f t="shared" si="168"/>
        <v>Sep</v>
      </c>
      <c r="U2140" t="str">
        <f t="shared" si="169"/>
        <v>2024</v>
      </c>
    </row>
    <row r="2141" spans="1:21" x14ac:dyDescent="0.25">
      <c r="A2141" t="s">
        <v>262</v>
      </c>
      <c r="B2141" t="s">
        <v>120</v>
      </c>
      <c r="C2141" t="s">
        <v>91</v>
      </c>
      <c r="D2141" t="s">
        <v>16</v>
      </c>
      <c r="E2141" t="s">
        <v>17</v>
      </c>
      <c r="F2141" t="s">
        <v>18</v>
      </c>
      <c r="G2141" t="s">
        <v>116</v>
      </c>
      <c r="H2141">
        <f t="shared" si="165"/>
        <v>360</v>
      </c>
      <c r="I2141">
        <v>60</v>
      </c>
      <c r="J2141">
        <v>78</v>
      </c>
      <c r="K2141">
        <v>6</v>
      </c>
      <c r="M2141">
        <v>32.76</v>
      </c>
      <c r="N2141" t="s">
        <v>20</v>
      </c>
      <c r="O2141">
        <v>468</v>
      </c>
      <c r="P2141">
        <v>108</v>
      </c>
      <c r="R2141">
        <f t="shared" si="166"/>
        <v>468</v>
      </c>
      <c r="S2141">
        <f t="shared" si="167"/>
        <v>18</v>
      </c>
      <c r="T2141" t="str">
        <f t="shared" si="168"/>
        <v>Sep</v>
      </c>
      <c r="U2141" t="str">
        <f t="shared" si="169"/>
        <v>2024</v>
      </c>
    </row>
    <row r="2142" spans="1:21" x14ac:dyDescent="0.25">
      <c r="A2142" t="s">
        <v>262</v>
      </c>
      <c r="B2142" t="s">
        <v>90</v>
      </c>
      <c r="C2142" t="s">
        <v>91</v>
      </c>
      <c r="D2142" t="s">
        <v>16</v>
      </c>
      <c r="E2142" t="s">
        <v>28</v>
      </c>
      <c r="F2142" t="s">
        <v>45</v>
      </c>
      <c r="G2142" t="s">
        <v>76</v>
      </c>
      <c r="H2142">
        <f t="shared" si="165"/>
        <v>9600</v>
      </c>
      <c r="I2142">
        <v>1200</v>
      </c>
      <c r="J2142">
        <v>1560</v>
      </c>
      <c r="K2142">
        <v>8</v>
      </c>
      <c r="M2142">
        <v>156</v>
      </c>
      <c r="N2142" t="s">
        <v>25</v>
      </c>
      <c r="O2142">
        <v>12480</v>
      </c>
      <c r="P2142">
        <v>2880</v>
      </c>
      <c r="R2142">
        <f t="shared" si="166"/>
        <v>12480</v>
      </c>
      <c r="S2142">
        <f t="shared" si="167"/>
        <v>18</v>
      </c>
      <c r="T2142" t="str">
        <f t="shared" si="168"/>
        <v>Sep</v>
      </c>
      <c r="U2142" t="str">
        <f t="shared" si="169"/>
        <v>2024</v>
      </c>
    </row>
    <row r="2143" spans="1:21" x14ac:dyDescent="0.25">
      <c r="A2143" t="s">
        <v>262</v>
      </c>
      <c r="B2143" t="s">
        <v>84</v>
      </c>
      <c r="C2143" t="s">
        <v>27</v>
      </c>
      <c r="D2143" t="s">
        <v>23</v>
      </c>
      <c r="E2143" t="s">
        <v>28</v>
      </c>
      <c r="F2143" t="s">
        <v>80</v>
      </c>
      <c r="G2143" t="s">
        <v>212</v>
      </c>
      <c r="H2143">
        <f t="shared" si="165"/>
        <v>180</v>
      </c>
      <c r="I2143">
        <v>20</v>
      </c>
      <c r="J2143">
        <v>26</v>
      </c>
      <c r="K2143">
        <v>9</v>
      </c>
      <c r="M2143">
        <v>28.08</v>
      </c>
      <c r="N2143" t="s">
        <v>20</v>
      </c>
      <c r="O2143">
        <v>234</v>
      </c>
      <c r="P2143">
        <v>54</v>
      </c>
      <c r="R2143">
        <f t="shared" si="166"/>
        <v>234</v>
      </c>
      <c r="S2143">
        <f t="shared" si="167"/>
        <v>18</v>
      </c>
      <c r="T2143" t="str">
        <f t="shared" si="168"/>
        <v>Sep</v>
      </c>
      <c r="U2143" t="str">
        <f t="shared" si="169"/>
        <v>2024</v>
      </c>
    </row>
    <row r="2144" spans="1:21" x14ac:dyDescent="0.25">
      <c r="A2144" t="s">
        <v>262</v>
      </c>
      <c r="B2144" t="s">
        <v>145</v>
      </c>
      <c r="C2144" t="s">
        <v>27</v>
      </c>
      <c r="D2144" t="s">
        <v>23</v>
      </c>
      <c r="E2144" t="s">
        <v>17</v>
      </c>
      <c r="F2144" t="s">
        <v>18</v>
      </c>
      <c r="G2144" t="s">
        <v>151</v>
      </c>
      <c r="H2144">
        <f t="shared" si="165"/>
        <v>56</v>
      </c>
      <c r="I2144">
        <v>7</v>
      </c>
      <c r="J2144">
        <v>9</v>
      </c>
      <c r="K2144">
        <v>8</v>
      </c>
      <c r="M2144">
        <v>7.28</v>
      </c>
      <c r="N2144" t="s">
        <v>25</v>
      </c>
      <c r="O2144">
        <v>72.8</v>
      </c>
      <c r="P2144">
        <v>16.8</v>
      </c>
      <c r="R2144">
        <f t="shared" si="166"/>
        <v>72</v>
      </c>
      <c r="S2144">
        <f t="shared" si="167"/>
        <v>18</v>
      </c>
      <c r="T2144" t="str">
        <f t="shared" si="168"/>
        <v>Sep</v>
      </c>
      <c r="U2144" t="str">
        <f t="shared" si="169"/>
        <v>2024</v>
      </c>
    </row>
    <row r="2145" spans="1:21" x14ac:dyDescent="0.25">
      <c r="A2145" t="s">
        <v>262</v>
      </c>
      <c r="B2145" t="s">
        <v>150</v>
      </c>
      <c r="C2145" t="s">
        <v>91</v>
      </c>
      <c r="D2145" t="s">
        <v>16</v>
      </c>
      <c r="E2145" t="s">
        <v>28</v>
      </c>
      <c r="F2145" t="s">
        <v>45</v>
      </c>
      <c r="G2145" t="s">
        <v>92</v>
      </c>
      <c r="H2145">
        <f t="shared" si="165"/>
        <v>1000</v>
      </c>
      <c r="I2145">
        <v>250</v>
      </c>
      <c r="J2145">
        <v>325</v>
      </c>
      <c r="K2145">
        <v>4</v>
      </c>
      <c r="M2145">
        <v>65</v>
      </c>
      <c r="N2145" t="s">
        <v>25</v>
      </c>
      <c r="O2145">
        <v>1300</v>
      </c>
      <c r="P2145">
        <v>300</v>
      </c>
      <c r="R2145">
        <f t="shared" si="166"/>
        <v>1300</v>
      </c>
      <c r="S2145">
        <f t="shared" si="167"/>
        <v>18</v>
      </c>
      <c r="T2145" t="str">
        <f t="shared" si="168"/>
        <v>Sep</v>
      </c>
      <c r="U2145" t="str">
        <f t="shared" si="169"/>
        <v>2024</v>
      </c>
    </row>
    <row r="2146" spans="1:21" x14ac:dyDescent="0.25">
      <c r="A2146" t="s">
        <v>262</v>
      </c>
      <c r="B2146" t="s">
        <v>161</v>
      </c>
      <c r="C2146" t="s">
        <v>53</v>
      </c>
      <c r="D2146" t="s">
        <v>16</v>
      </c>
      <c r="E2146" t="s">
        <v>28</v>
      </c>
      <c r="F2146" t="s">
        <v>18</v>
      </c>
      <c r="G2146" t="s">
        <v>56</v>
      </c>
      <c r="H2146">
        <f t="shared" si="165"/>
        <v>2750</v>
      </c>
      <c r="I2146">
        <v>550</v>
      </c>
      <c r="J2146">
        <v>715</v>
      </c>
      <c r="K2146">
        <v>5</v>
      </c>
      <c r="M2146">
        <v>100</v>
      </c>
      <c r="N2146" t="s">
        <v>20</v>
      </c>
      <c r="O2146">
        <v>3575</v>
      </c>
      <c r="P2146">
        <v>825</v>
      </c>
      <c r="R2146">
        <f t="shared" si="166"/>
        <v>3575</v>
      </c>
      <c r="S2146">
        <f t="shared" si="167"/>
        <v>18</v>
      </c>
      <c r="T2146" t="str">
        <f t="shared" si="168"/>
        <v>Sep</v>
      </c>
      <c r="U2146" t="str">
        <f t="shared" si="169"/>
        <v>2024</v>
      </c>
    </row>
    <row r="2147" spans="1:21" x14ac:dyDescent="0.25">
      <c r="A2147" t="s">
        <v>262</v>
      </c>
      <c r="B2147" t="s">
        <v>114</v>
      </c>
      <c r="C2147" t="s">
        <v>115</v>
      </c>
      <c r="D2147" t="s">
        <v>16</v>
      </c>
      <c r="E2147" t="s">
        <v>17</v>
      </c>
      <c r="F2147" t="s">
        <v>29</v>
      </c>
      <c r="G2147" t="s">
        <v>30</v>
      </c>
      <c r="H2147">
        <f t="shared" si="165"/>
        <v>1080</v>
      </c>
      <c r="I2147">
        <v>180</v>
      </c>
      <c r="J2147">
        <v>234</v>
      </c>
      <c r="K2147">
        <v>6</v>
      </c>
      <c r="M2147">
        <v>70.2</v>
      </c>
      <c r="N2147" t="s">
        <v>25</v>
      </c>
      <c r="O2147">
        <v>1404</v>
      </c>
      <c r="P2147">
        <v>324</v>
      </c>
      <c r="R2147">
        <f t="shared" si="166"/>
        <v>1404</v>
      </c>
      <c r="S2147">
        <f t="shared" si="167"/>
        <v>18</v>
      </c>
      <c r="T2147" t="str">
        <f t="shared" si="168"/>
        <v>Sep</v>
      </c>
      <c r="U2147" t="str">
        <f t="shared" si="169"/>
        <v>2024</v>
      </c>
    </row>
    <row r="2148" spans="1:21" x14ac:dyDescent="0.25">
      <c r="A2148" t="s">
        <v>262</v>
      </c>
      <c r="B2148" t="s">
        <v>74</v>
      </c>
      <c r="C2148" t="s">
        <v>27</v>
      </c>
      <c r="D2148" t="s">
        <v>23</v>
      </c>
      <c r="E2148" t="s">
        <v>17</v>
      </c>
      <c r="F2148" t="s">
        <v>29</v>
      </c>
      <c r="G2148" t="s">
        <v>138</v>
      </c>
      <c r="H2148">
        <f t="shared" si="165"/>
        <v>350</v>
      </c>
      <c r="I2148">
        <v>50</v>
      </c>
      <c r="J2148">
        <v>65</v>
      </c>
      <c r="K2148">
        <v>7</v>
      </c>
      <c r="M2148">
        <v>42</v>
      </c>
      <c r="N2148" t="s">
        <v>25</v>
      </c>
      <c r="O2148">
        <v>420</v>
      </c>
      <c r="P2148">
        <v>70</v>
      </c>
      <c r="R2148">
        <f t="shared" si="166"/>
        <v>455</v>
      </c>
      <c r="S2148">
        <f t="shared" si="167"/>
        <v>18</v>
      </c>
      <c r="T2148" t="str">
        <f t="shared" si="168"/>
        <v>Sep</v>
      </c>
      <c r="U2148" t="str">
        <f t="shared" si="169"/>
        <v>2024</v>
      </c>
    </row>
    <row r="2149" spans="1:21" x14ac:dyDescent="0.25">
      <c r="A2149" t="s">
        <v>262</v>
      </c>
      <c r="B2149" t="s">
        <v>33</v>
      </c>
      <c r="C2149" t="s">
        <v>15</v>
      </c>
      <c r="D2149" t="s">
        <v>23</v>
      </c>
      <c r="E2149" t="s">
        <v>28</v>
      </c>
      <c r="F2149" t="s">
        <v>18</v>
      </c>
      <c r="G2149" t="s">
        <v>56</v>
      </c>
      <c r="H2149">
        <f t="shared" si="165"/>
        <v>2200</v>
      </c>
      <c r="I2149">
        <v>550</v>
      </c>
      <c r="J2149">
        <v>715</v>
      </c>
      <c r="K2149">
        <v>4</v>
      </c>
      <c r="M2149">
        <v>100</v>
      </c>
      <c r="N2149" t="s">
        <v>25</v>
      </c>
      <c r="O2149">
        <v>2860</v>
      </c>
      <c r="P2149">
        <v>660</v>
      </c>
      <c r="R2149">
        <f t="shared" si="166"/>
        <v>2860</v>
      </c>
      <c r="S2149">
        <f t="shared" si="167"/>
        <v>18</v>
      </c>
      <c r="T2149" t="str">
        <f t="shared" si="168"/>
        <v>Sep</v>
      </c>
      <c r="U2149" t="str">
        <f t="shared" si="169"/>
        <v>2024</v>
      </c>
    </row>
    <row r="2150" spans="1:21" x14ac:dyDescent="0.25">
      <c r="A2150" t="s">
        <v>262</v>
      </c>
      <c r="B2150" t="s">
        <v>156</v>
      </c>
      <c r="C2150" t="s">
        <v>53</v>
      </c>
      <c r="D2150" t="s">
        <v>23</v>
      </c>
      <c r="E2150" t="s">
        <v>28</v>
      </c>
      <c r="F2150" t="s">
        <v>80</v>
      </c>
      <c r="G2150" t="s">
        <v>143</v>
      </c>
      <c r="H2150">
        <f t="shared" si="165"/>
        <v>24</v>
      </c>
      <c r="I2150">
        <v>3</v>
      </c>
      <c r="J2150">
        <v>4</v>
      </c>
      <c r="K2150">
        <v>8</v>
      </c>
      <c r="M2150">
        <v>2.88</v>
      </c>
      <c r="N2150" t="s">
        <v>25</v>
      </c>
      <c r="O2150">
        <v>28.8</v>
      </c>
      <c r="P2150">
        <v>4.8</v>
      </c>
      <c r="R2150">
        <f t="shared" si="166"/>
        <v>32</v>
      </c>
      <c r="S2150">
        <f t="shared" si="167"/>
        <v>18</v>
      </c>
      <c r="T2150" t="str">
        <f t="shared" si="168"/>
        <v>Sep</v>
      </c>
      <c r="U2150" t="str">
        <f t="shared" si="169"/>
        <v>2024</v>
      </c>
    </row>
    <row r="2151" spans="1:21" x14ac:dyDescent="0.25">
      <c r="A2151" t="s">
        <v>262</v>
      </c>
      <c r="B2151" t="s">
        <v>57</v>
      </c>
      <c r="C2151" t="s">
        <v>27</v>
      </c>
      <c r="D2151" t="s">
        <v>23</v>
      </c>
      <c r="E2151" t="s">
        <v>28</v>
      </c>
      <c r="F2151" t="s">
        <v>61</v>
      </c>
      <c r="G2151" t="s">
        <v>119</v>
      </c>
      <c r="H2151">
        <f t="shared" si="165"/>
        <v>3500</v>
      </c>
      <c r="I2151">
        <v>500</v>
      </c>
      <c r="J2151">
        <v>650</v>
      </c>
      <c r="K2151">
        <v>7</v>
      </c>
      <c r="M2151">
        <v>100</v>
      </c>
      <c r="N2151" t="s">
        <v>38</v>
      </c>
      <c r="O2151">
        <v>4550</v>
      </c>
      <c r="P2151">
        <v>1050</v>
      </c>
      <c r="R2151">
        <f t="shared" si="166"/>
        <v>4550</v>
      </c>
      <c r="S2151">
        <f t="shared" si="167"/>
        <v>18</v>
      </c>
      <c r="T2151" t="str">
        <f t="shared" si="168"/>
        <v>Sep</v>
      </c>
      <c r="U2151" t="str">
        <f t="shared" si="169"/>
        <v>2024</v>
      </c>
    </row>
    <row r="2152" spans="1:21" x14ac:dyDescent="0.25">
      <c r="A2152" t="s">
        <v>262</v>
      </c>
      <c r="B2152" t="s">
        <v>211</v>
      </c>
      <c r="C2152" t="s">
        <v>91</v>
      </c>
      <c r="D2152" t="s">
        <v>16</v>
      </c>
      <c r="E2152" t="s">
        <v>17</v>
      </c>
      <c r="F2152" t="s">
        <v>61</v>
      </c>
      <c r="G2152" t="s">
        <v>180</v>
      </c>
      <c r="H2152">
        <f t="shared" si="165"/>
        <v>4200</v>
      </c>
      <c r="I2152">
        <v>600</v>
      </c>
      <c r="J2152">
        <v>780</v>
      </c>
      <c r="K2152">
        <v>7</v>
      </c>
      <c r="M2152">
        <v>100</v>
      </c>
      <c r="N2152" t="s">
        <v>25</v>
      </c>
      <c r="O2152">
        <v>5460</v>
      </c>
      <c r="P2152">
        <v>1260</v>
      </c>
      <c r="R2152">
        <f t="shared" si="166"/>
        <v>5460</v>
      </c>
      <c r="S2152">
        <f t="shared" si="167"/>
        <v>18</v>
      </c>
      <c r="T2152" t="str">
        <f t="shared" si="168"/>
        <v>Sep</v>
      </c>
      <c r="U2152" t="str">
        <f t="shared" si="169"/>
        <v>2024</v>
      </c>
    </row>
    <row r="2153" spans="1:21" x14ac:dyDescent="0.25">
      <c r="A2153" t="s">
        <v>262</v>
      </c>
      <c r="B2153" t="s">
        <v>170</v>
      </c>
      <c r="C2153" t="s">
        <v>91</v>
      </c>
      <c r="D2153" t="s">
        <v>23</v>
      </c>
      <c r="E2153" t="s">
        <v>17</v>
      </c>
      <c r="F2153" t="s">
        <v>18</v>
      </c>
      <c r="G2153" t="s">
        <v>40</v>
      </c>
      <c r="H2153">
        <f t="shared" si="165"/>
        <v>180</v>
      </c>
      <c r="I2153">
        <v>90</v>
      </c>
      <c r="J2153">
        <v>117</v>
      </c>
      <c r="K2153">
        <v>2</v>
      </c>
      <c r="M2153">
        <v>22.5</v>
      </c>
      <c r="N2153" t="s">
        <v>25</v>
      </c>
      <c r="O2153">
        <v>225</v>
      </c>
      <c r="P2153">
        <v>45</v>
      </c>
      <c r="R2153">
        <f t="shared" si="166"/>
        <v>234</v>
      </c>
      <c r="S2153">
        <f t="shared" si="167"/>
        <v>18</v>
      </c>
      <c r="T2153" t="str">
        <f t="shared" si="168"/>
        <v>Sep</v>
      </c>
      <c r="U2153" t="str">
        <f t="shared" si="169"/>
        <v>2024</v>
      </c>
    </row>
    <row r="2154" spans="1:21" x14ac:dyDescent="0.25">
      <c r="A2154" t="s">
        <v>262</v>
      </c>
      <c r="B2154" t="s">
        <v>136</v>
      </c>
      <c r="C2154" t="s">
        <v>15</v>
      </c>
      <c r="D2154" t="s">
        <v>23</v>
      </c>
      <c r="E2154" t="s">
        <v>17</v>
      </c>
      <c r="F2154" t="s">
        <v>61</v>
      </c>
      <c r="G2154" t="s">
        <v>68</v>
      </c>
      <c r="H2154">
        <f t="shared" si="165"/>
        <v>3600</v>
      </c>
      <c r="I2154">
        <v>1800</v>
      </c>
      <c r="J2154">
        <v>2340</v>
      </c>
      <c r="K2154">
        <v>2</v>
      </c>
      <c r="M2154">
        <v>234</v>
      </c>
      <c r="N2154" t="s">
        <v>25</v>
      </c>
      <c r="O2154">
        <v>4320</v>
      </c>
      <c r="P2154">
        <v>720</v>
      </c>
      <c r="R2154">
        <f t="shared" si="166"/>
        <v>4680</v>
      </c>
      <c r="S2154">
        <f t="shared" si="167"/>
        <v>18</v>
      </c>
      <c r="T2154" t="str">
        <f t="shared" si="168"/>
        <v>Sep</v>
      </c>
      <c r="U2154" t="str">
        <f t="shared" si="169"/>
        <v>2024</v>
      </c>
    </row>
    <row r="2155" spans="1:21" x14ac:dyDescent="0.25">
      <c r="A2155" t="s">
        <v>262</v>
      </c>
      <c r="B2155" t="s">
        <v>146</v>
      </c>
      <c r="C2155" t="s">
        <v>27</v>
      </c>
      <c r="D2155" t="s">
        <v>23</v>
      </c>
      <c r="E2155" t="s">
        <v>17</v>
      </c>
      <c r="F2155" t="s">
        <v>18</v>
      </c>
      <c r="G2155" t="s">
        <v>64</v>
      </c>
      <c r="H2155">
        <f t="shared" si="165"/>
        <v>980</v>
      </c>
      <c r="I2155">
        <v>140</v>
      </c>
      <c r="J2155">
        <v>182</v>
      </c>
      <c r="K2155">
        <v>7</v>
      </c>
      <c r="M2155">
        <v>100</v>
      </c>
      <c r="N2155" t="s">
        <v>20</v>
      </c>
      <c r="O2155">
        <v>1274</v>
      </c>
      <c r="P2155">
        <v>294</v>
      </c>
      <c r="R2155">
        <f t="shared" si="166"/>
        <v>1274</v>
      </c>
      <c r="S2155">
        <f t="shared" si="167"/>
        <v>18</v>
      </c>
      <c r="T2155" t="str">
        <f t="shared" si="168"/>
        <v>Sep</v>
      </c>
      <c r="U2155" t="str">
        <f t="shared" si="169"/>
        <v>2024</v>
      </c>
    </row>
    <row r="2156" spans="1:21" x14ac:dyDescent="0.25">
      <c r="A2156" t="s">
        <v>262</v>
      </c>
      <c r="B2156" t="s">
        <v>39</v>
      </c>
      <c r="C2156" t="s">
        <v>27</v>
      </c>
      <c r="D2156" t="s">
        <v>16</v>
      </c>
      <c r="E2156" t="s">
        <v>28</v>
      </c>
      <c r="F2156" t="s">
        <v>80</v>
      </c>
      <c r="G2156" t="s">
        <v>231</v>
      </c>
      <c r="H2156">
        <f t="shared" si="165"/>
        <v>1750</v>
      </c>
      <c r="I2156">
        <v>250</v>
      </c>
      <c r="J2156">
        <v>325</v>
      </c>
      <c r="K2156">
        <v>7</v>
      </c>
      <c r="M2156">
        <v>100</v>
      </c>
      <c r="N2156" t="s">
        <v>25</v>
      </c>
      <c r="O2156">
        <v>2187.5</v>
      </c>
      <c r="P2156">
        <v>437.5</v>
      </c>
      <c r="R2156">
        <f t="shared" si="166"/>
        <v>2275</v>
      </c>
      <c r="S2156">
        <f t="shared" si="167"/>
        <v>18</v>
      </c>
      <c r="T2156" t="str">
        <f t="shared" si="168"/>
        <v>Sep</v>
      </c>
      <c r="U2156" t="str">
        <f t="shared" si="169"/>
        <v>2024</v>
      </c>
    </row>
    <row r="2157" spans="1:21" x14ac:dyDescent="0.25">
      <c r="A2157" t="s">
        <v>262</v>
      </c>
      <c r="B2157" t="s">
        <v>166</v>
      </c>
      <c r="C2157" t="s">
        <v>15</v>
      </c>
      <c r="D2157" t="s">
        <v>16</v>
      </c>
      <c r="E2157" t="s">
        <v>17</v>
      </c>
      <c r="F2157" t="s">
        <v>18</v>
      </c>
      <c r="G2157" t="s">
        <v>51</v>
      </c>
      <c r="H2157">
        <f t="shared" si="165"/>
        <v>420</v>
      </c>
      <c r="I2157">
        <v>60</v>
      </c>
      <c r="J2157">
        <v>78</v>
      </c>
      <c r="K2157">
        <v>7</v>
      </c>
      <c r="M2157">
        <v>36.75</v>
      </c>
      <c r="N2157" t="s">
        <v>20</v>
      </c>
      <c r="O2157">
        <v>525</v>
      </c>
      <c r="P2157">
        <v>105</v>
      </c>
      <c r="R2157">
        <f t="shared" si="166"/>
        <v>546</v>
      </c>
      <c r="S2157">
        <f t="shared" si="167"/>
        <v>18</v>
      </c>
      <c r="T2157" t="str">
        <f t="shared" si="168"/>
        <v>Sep</v>
      </c>
      <c r="U2157" t="str">
        <f t="shared" si="169"/>
        <v>2024</v>
      </c>
    </row>
    <row r="2158" spans="1:21" x14ac:dyDescent="0.25">
      <c r="A2158" t="s">
        <v>262</v>
      </c>
      <c r="B2158" t="s">
        <v>165</v>
      </c>
      <c r="C2158" t="s">
        <v>27</v>
      </c>
      <c r="D2158" t="s">
        <v>16</v>
      </c>
      <c r="E2158" t="s">
        <v>17</v>
      </c>
      <c r="F2158" t="s">
        <v>61</v>
      </c>
      <c r="G2158" t="s">
        <v>119</v>
      </c>
      <c r="H2158">
        <f t="shared" si="165"/>
        <v>1000</v>
      </c>
      <c r="I2158">
        <v>500</v>
      </c>
      <c r="J2158">
        <v>650</v>
      </c>
      <c r="K2158">
        <v>2</v>
      </c>
      <c r="M2158">
        <v>100</v>
      </c>
      <c r="N2158" t="s">
        <v>38</v>
      </c>
      <c r="O2158">
        <v>1300</v>
      </c>
      <c r="P2158">
        <v>300</v>
      </c>
      <c r="R2158">
        <f t="shared" si="166"/>
        <v>1300</v>
      </c>
      <c r="S2158">
        <f t="shared" si="167"/>
        <v>18</v>
      </c>
      <c r="T2158" t="str">
        <f t="shared" si="168"/>
        <v>Sep</v>
      </c>
      <c r="U2158" t="str">
        <f t="shared" si="169"/>
        <v>2024</v>
      </c>
    </row>
    <row r="2159" spans="1:21" x14ac:dyDescent="0.25">
      <c r="A2159" t="s">
        <v>262</v>
      </c>
      <c r="B2159" t="s">
        <v>200</v>
      </c>
      <c r="C2159" t="s">
        <v>27</v>
      </c>
      <c r="D2159" t="s">
        <v>23</v>
      </c>
      <c r="E2159" t="s">
        <v>17</v>
      </c>
      <c r="F2159" t="s">
        <v>18</v>
      </c>
      <c r="G2159" t="s">
        <v>121</v>
      </c>
      <c r="H2159">
        <f t="shared" si="165"/>
        <v>55</v>
      </c>
      <c r="I2159">
        <v>55</v>
      </c>
      <c r="J2159">
        <v>72</v>
      </c>
      <c r="K2159">
        <v>1</v>
      </c>
      <c r="M2159">
        <v>10.3125</v>
      </c>
      <c r="N2159" t="s">
        <v>38</v>
      </c>
      <c r="O2159">
        <v>68.75</v>
      </c>
      <c r="P2159">
        <v>13.75</v>
      </c>
      <c r="R2159">
        <f t="shared" si="166"/>
        <v>72</v>
      </c>
      <c r="S2159">
        <f t="shared" si="167"/>
        <v>18</v>
      </c>
      <c r="T2159" t="str">
        <f t="shared" si="168"/>
        <v>Sep</v>
      </c>
      <c r="U2159" t="str">
        <f t="shared" si="169"/>
        <v>2024</v>
      </c>
    </row>
    <row r="2160" spans="1:21" x14ac:dyDescent="0.25">
      <c r="A2160" t="s">
        <v>263</v>
      </c>
      <c r="B2160" t="s">
        <v>44</v>
      </c>
      <c r="C2160" t="s">
        <v>27</v>
      </c>
      <c r="D2160" t="s">
        <v>16</v>
      </c>
      <c r="E2160" t="s">
        <v>17</v>
      </c>
      <c r="F2160" t="s">
        <v>80</v>
      </c>
      <c r="G2160" t="s">
        <v>96</v>
      </c>
      <c r="H2160">
        <f t="shared" si="165"/>
        <v>10</v>
      </c>
      <c r="I2160">
        <v>5</v>
      </c>
      <c r="J2160">
        <v>7</v>
      </c>
      <c r="K2160">
        <v>2</v>
      </c>
      <c r="M2160">
        <v>0.57499999999999996</v>
      </c>
      <c r="N2160" t="s">
        <v>25</v>
      </c>
      <c r="O2160">
        <v>11.5</v>
      </c>
      <c r="P2160">
        <v>1.5</v>
      </c>
      <c r="R2160">
        <f t="shared" si="166"/>
        <v>14</v>
      </c>
      <c r="S2160">
        <f t="shared" si="167"/>
        <v>19</v>
      </c>
      <c r="T2160" t="str">
        <f t="shared" si="168"/>
        <v>Sep</v>
      </c>
      <c r="U2160" t="str">
        <f t="shared" si="169"/>
        <v>2024</v>
      </c>
    </row>
    <row r="2161" spans="1:21" x14ac:dyDescent="0.25">
      <c r="A2161" t="s">
        <v>263</v>
      </c>
      <c r="B2161" t="s">
        <v>50</v>
      </c>
      <c r="C2161" t="s">
        <v>27</v>
      </c>
      <c r="D2161" t="s">
        <v>16</v>
      </c>
      <c r="E2161" t="s">
        <v>28</v>
      </c>
      <c r="F2161" t="s">
        <v>48</v>
      </c>
      <c r="G2161" t="s">
        <v>147</v>
      </c>
      <c r="H2161">
        <f t="shared" si="165"/>
        <v>450</v>
      </c>
      <c r="I2161">
        <v>90</v>
      </c>
      <c r="J2161">
        <v>117</v>
      </c>
      <c r="K2161">
        <v>5</v>
      </c>
      <c r="M2161">
        <v>40.950000000000003</v>
      </c>
      <c r="N2161" t="s">
        <v>20</v>
      </c>
      <c r="O2161">
        <v>585</v>
      </c>
      <c r="P2161">
        <v>135</v>
      </c>
      <c r="R2161">
        <f t="shared" si="166"/>
        <v>585</v>
      </c>
      <c r="S2161">
        <f t="shared" si="167"/>
        <v>19</v>
      </c>
      <c r="T2161" t="str">
        <f t="shared" si="168"/>
        <v>Sep</v>
      </c>
      <c r="U2161" t="str">
        <f t="shared" si="169"/>
        <v>2024</v>
      </c>
    </row>
    <row r="2162" spans="1:21" x14ac:dyDescent="0.25">
      <c r="A2162" t="s">
        <v>263</v>
      </c>
      <c r="B2162" t="s">
        <v>148</v>
      </c>
      <c r="C2162" t="s">
        <v>27</v>
      </c>
      <c r="D2162" t="s">
        <v>16</v>
      </c>
      <c r="E2162" t="s">
        <v>28</v>
      </c>
      <c r="F2162" t="s">
        <v>29</v>
      </c>
      <c r="G2162" t="s">
        <v>207</v>
      </c>
      <c r="H2162">
        <f t="shared" si="165"/>
        <v>70</v>
      </c>
      <c r="I2162">
        <v>35</v>
      </c>
      <c r="J2162">
        <v>46</v>
      </c>
      <c r="K2162">
        <v>2</v>
      </c>
      <c r="M2162">
        <v>6.37</v>
      </c>
      <c r="N2162" t="s">
        <v>20</v>
      </c>
      <c r="O2162">
        <v>91</v>
      </c>
      <c r="P2162">
        <v>21</v>
      </c>
      <c r="R2162">
        <f t="shared" si="166"/>
        <v>92</v>
      </c>
      <c r="S2162">
        <f t="shared" si="167"/>
        <v>19</v>
      </c>
      <c r="T2162" t="str">
        <f t="shared" si="168"/>
        <v>Sep</v>
      </c>
      <c r="U2162" t="str">
        <f t="shared" si="169"/>
        <v>2024</v>
      </c>
    </row>
    <row r="2163" spans="1:21" x14ac:dyDescent="0.25">
      <c r="A2163" t="s">
        <v>263</v>
      </c>
      <c r="B2163" t="s">
        <v>173</v>
      </c>
      <c r="C2163" t="s">
        <v>115</v>
      </c>
      <c r="D2163" t="s">
        <v>16</v>
      </c>
      <c r="E2163" t="s">
        <v>17</v>
      </c>
      <c r="F2163" t="s">
        <v>61</v>
      </c>
      <c r="G2163" t="s">
        <v>62</v>
      </c>
      <c r="H2163">
        <f t="shared" si="165"/>
        <v>1800</v>
      </c>
      <c r="I2163">
        <v>900</v>
      </c>
      <c r="J2163">
        <v>1170</v>
      </c>
      <c r="K2163">
        <v>2</v>
      </c>
      <c r="M2163">
        <v>117</v>
      </c>
      <c r="N2163" t="s">
        <v>25</v>
      </c>
      <c r="O2163">
        <v>2340</v>
      </c>
      <c r="P2163">
        <v>540</v>
      </c>
      <c r="R2163">
        <f t="shared" si="166"/>
        <v>2340</v>
      </c>
      <c r="S2163">
        <f t="shared" si="167"/>
        <v>19</v>
      </c>
      <c r="T2163" t="str">
        <f t="shared" si="168"/>
        <v>Sep</v>
      </c>
      <c r="U2163" t="str">
        <f t="shared" si="169"/>
        <v>2024</v>
      </c>
    </row>
    <row r="2164" spans="1:21" x14ac:dyDescent="0.25">
      <c r="A2164" t="s">
        <v>263</v>
      </c>
      <c r="B2164" t="s">
        <v>90</v>
      </c>
      <c r="C2164" t="s">
        <v>91</v>
      </c>
      <c r="D2164" t="s">
        <v>16</v>
      </c>
      <c r="E2164" t="s">
        <v>28</v>
      </c>
      <c r="F2164" t="s">
        <v>18</v>
      </c>
      <c r="G2164" t="s">
        <v>19</v>
      </c>
      <c r="H2164">
        <f t="shared" si="165"/>
        <v>750</v>
      </c>
      <c r="I2164">
        <v>250</v>
      </c>
      <c r="J2164">
        <v>325</v>
      </c>
      <c r="K2164">
        <v>3</v>
      </c>
      <c r="M2164">
        <v>68.25</v>
      </c>
      <c r="N2164" t="s">
        <v>20</v>
      </c>
      <c r="O2164">
        <v>975</v>
      </c>
      <c r="P2164">
        <v>225</v>
      </c>
      <c r="R2164">
        <f t="shared" si="166"/>
        <v>975</v>
      </c>
      <c r="S2164">
        <f t="shared" si="167"/>
        <v>19</v>
      </c>
      <c r="T2164" t="str">
        <f t="shared" si="168"/>
        <v>Sep</v>
      </c>
      <c r="U2164" t="str">
        <f t="shared" si="169"/>
        <v>2024</v>
      </c>
    </row>
    <row r="2165" spans="1:21" x14ac:dyDescent="0.25">
      <c r="A2165" t="s">
        <v>263</v>
      </c>
      <c r="B2165" t="s">
        <v>198</v>
      </c>
      <c r="C2165" t="s">
        <v>15</v>
      </c>
      <c r="D2165" t="s">
        <v>16</v>
      </c>
      <c r="E2165" t="s">
        <v>17</v>
      </c>
      <c r="F2165" t="s">
        <v>18</v>
      </c>
      <c r="G2165" t="s">
        <v>24</v>
      </c>
      <c r="H2165">
        <f t="shared" si="165"/>
        <v>160</v>
      </c>
      <c r="I2165">
        <v>80</v>
      </c>
      <c r="J2165">
        <v>104</v>
      </c>
      <c r="K2165">
        <v>2</v>
      </c>
      <c r="M2165">
        <v>14.56</v>
      </c>
      <c r="N2165" t="s">
        <v>20</v>
      </c>
      <c r="O2165">
        <v>208</v>
      </c>
      <c r="P2165">
        <v>48</v>
      </c>
      <c r="R2165">
        <f t="shared" si="166"/>
        <v>208</v>
      </c>
      <c r="S2165">
        <f t="shared" si="167"/>
        <v>19</v>
      </c>
      <c r="T2165" t="str">
        <f t="shared" si="168"/>
        <v>Sep</v>
      </c>
      <c r="U2165" t="str">
        <f t="shared" si="169"/>
        <v>2024</v>
      </c>
    </row>
    <row r="2166" spans="1:21" x14ac:dyDescent="0.25">
      <c r="A2166" t="s">
        <v>263</v>
      </c>
      <c r="B2166" t="s">
        <v>165</v>
      </c>
      <c r="C2166" t="s">
        <v>27</v>
      </c>
      <c r="D2166" t="s">
        <v>16</v>
      </c>
      <c r="E2166" t="s">
        <v>28</v>
      </c>
      <c r="F2166" t="s">
        <v>18</v>
      </c>
      <c r="G2166" t="s">
        <v>113</v>
      </c>
      <c r="H2166">
        <f t="shared" si="165"/>
        <v>100</v>
      </c>
      <c r="I2166">
        <v>20</v>
      </c>
      <c r="J2166">
        <v>26</v>
      </c>
      <c r="K2166">
        <v>5</v>
      </c>
      <c r="M2166">
        <v>9.1</v>
      </c>
      <c r="N2166" t="s">
        <v>20</v>
      </c>
      <c r="O2166">
        <v>130</v>
      </c>
      <c r="P2166">
        <v>30</v>
      </c>
      <c r="R2166">
        <f t="shared" si="166"/>
        <v>130</v>
      </c>
      <c r="S2166">
        <f t="shared" si="167"/>
        <v>19</v>
      </c>
      <c r="T2166" t="str">
        <f t="shared" si="168"/>
        <v>Sep</v>
      </c>
      <c r="U2166" t="str">
        <f t="shared" si="169"/>
        <v>2024</v>
      </c>
    </row>
    <row r="2167" spans="1:21" x14ac:dyDescent="0.25">
      <c r="A2167" t="s">
        <v>263</v>
      </c>
      <c r="B2167" t="s">
        <v>191</v>
      </c>
      <c r="C2167" t="s">
        <v>27</v>
      </c>
      <c r="D2167" t="s">
        <v>16</v>
      </c>
      <c r="E2167" t="s">
        <v>17</v>
      </c>
      <c r="F2167" t="s">
        <v>45</v>
      </c>
      <c r="G2167" t="s">
        <v>199</v>
      </c>
      <c r="H2167">
        <f t="shared" si="165"/>
        <v>15000</v>
      </c>
      <c r="I2167">
        <v>5000</v>
      </c>
      <c r="J2167">
        <v>6500</v>
      </c>
      <c r="K2167">
        <v>3</v>
      </c>
      <c r="M2167">
        <v>650</v>
      </c>
      <c r="N2167" t="s">
        <v>20</v>
      </c>
      <c r="O2167">
        <v>19500</v>
      </c>
      <c r="P2167">
        <v>4500</v>
      </c>
      <c r="R2167">
        <f t="shared" si="166"/>
        <v>19500</v>
      </c>
      <c r="S2167">
        <f t="shared" si="167"/>
        <v>19</v>
      </c>
      <c r="T2167" t="str">
        <f t="shared" si="168"/>
        <v>Sep</v>
      </c>
      <c r="U2167" t="str">
        <f t="shared" si="169"/>
        <v>2024</v>
      </c>
    </row>
    <row r="2168" spans="1:21" x14ac:dyDescent="0.25">
      <c r="A2168" t="s">
        <v>263</v>
      </c>
      <c r="B2168" t="s">
        <v>50</v>
      </c>
      <c r="C2168" t="s">
        <v>27</v>
      </c>
      <c r="D2168" t="s">
        <v>23</v>
      </c>
      <c r="E2168" t="s">
        <v>28</v>
      </c>
      <c r="F2168" t="s">
        <v>61</v>
      </c>
      <c r="G2168" t="s">
        <v>117</v>
      </c>
      <c r="H2168">
        <f t="shared" si="165"/>
        <v>10000</v>
      </c>
      <c r="I2168">
        <v>2500</v>
      </c>
      <c r="J2168">
        <v>3250</v>
      </c>
      <c r="K2168">
        <v>4</v>
      </c>
      <c r="M2168">
        <v>325</v>
      </c>
      <c r="N2168" t="s">
        <v>38</v>
      </c>
      <c r="O2168">
        <v>13000</v>
      </c>
      <c r="P2168">
        <v>3000</v>
      </c>
      <c r="R2168">
        <f t="shared" si="166"/>
        <v>13000</v>
      </c>
      <c r="S2168">
        <f t="shared" si="167"/>
        <v>19</v>
      </c>
      <c r="T2168" t="str">
        <f t="shared" si="168"/>
        <v>Sep</v>
      </c>
      <c r="U2168" t="str">
        <f t="shared" si="169"/>
        <v>2024</v>
      </c>
    </row>
    <row r="2169" spans="1:21" x14ac:dyDescent="0.25">
      <c r="A2169" t="s">
        <v>263</v>
      </c>
      <c r="B2169" t="s">
        <v>194</v>
      </c>
      <c r="C2169" t="s">
        <v>115</v>
      </c>
      <c r="D2169" t="s">
        <v>23</v>
      </c>
      <c r="E2169" t="s">
        <v>28</v>
      </c>
      <c r="F2169" t="s">
        <v>45</v>
      </c>
      <c r="G2169" t="s">
        <v>92</v>
      </c>
      <c r="H2169">
        <f t="shared" si="165"/>
        <v>2500</v>
      </c>
      <c r="I2169">
        <v>250</v>
      </c>
      <c r="J2169">
        <v>325</v>
      </c>
      <c r="K2169">
        <v>10</v>
      </c>
      <c r="M2169">
        <v>100</v>
      </c>
      <c r="N2169" t="s">
        <v>38</v>
      </c>
      <c r="O2169">
        <v>3250</v>
      </c>
      <c r="P2169">
        <v>750</v>
      </c>
      <c r="R2169">
        <f t="shared" si="166"/>
        <v>3250</v>
      </c>
      <c r="S2169">
        <f t="shared" si="167"/>
        <v>19</v>
      </c>
      <c r="T2169" t="str">
        <f t="shared" si="168"/>
        <v>Sep</v>
      </c>
      <c r="U2169" t="str">
        <f t="shared" si="169"/>
        <v>2024</v>
      </c>
    </row>
    <row r="2170" spans="1:21" x14ac:dyDescent="0.25">
      <c r="A2170" t="s">
        <v>263</v>
      </c>
      <c r="B2170" t="s">
        <v>146</v>
      </c>
      <c r="C2170" t="s">
        <v>27</v>
      </c>
      <c r="D2170" t="s">
        <v>23</v>
      </c>
      <c r="E2170" t="s">
        <v>28</v>
      </c>
      <c r="F2170" t="s">
        <v>48</v>
      </c>
      <c r="G2170" t="s">
        <v>85</v>
      </c>
      <c r="H2170">
        <f t="shared" si="165"/>
        <v>2250</v>
      </c>
      <c r="I2170">
        <v>450</v>
      </c>
      <c r="J2170">
        <v>585</v>
      </c>
      <c r="K2170">
        <v>5</v>
      </c>
      <c r="M2170">
        <v>100</v>
      </c>
      <c r="N2170" t="s">
        <v>20</v>
      </c>
      <c r="O2170">
        <v>2925</v>
      </c>
      <c r="P2170">
        <v>675</v>
      </c>
      <c r="R2170">
        <f t="shared" si="166"/>
        <v>2925</v>
      </c>
      <c r="S2170">
        <f t="shared" si="167"/>
        <v>19</v>
      </c>
      <c r="T2170" t="str">
        <f t="shared" si="168"/>
        <v>Sep</v>
      </c>
      <c r="U2170" t="str">
        <f t="shared" si="169"/>
        <v>2024</v>
      </c>
    </row>
    <row r="2171" spans="1:21" x14ac:dyDescent="0.25">
      <c r="A2171" t="s">
        <v>263</v>
      </c>
      <c r="B2171" t="s">
        <v>165</v>
      </c>
      <c r="C2171" t="s">
        <v>27</v>
      </c>
      <c r="D2171" t="s">
        <v>16</v>
      </c>
      <c r="E2171" t="s">
        <v>17</v>
      </c>
      <c r="F2171" t="s">
        <v>18</v>
      </c>
      <c r="G2171" t="s">
        <v>19</v>
      </c>
      <c r="H2171">
        <f t="shared" si="165"/>
        <v>1000</v>
      </c>
      <c r="I2171">
        <v>250</v>
      </c>
      <c r="J2171">
        <v>325</v>
      </c>
      <c r="K2171">
        <v>4</v>
      </c>
      <c r="M2171">
        <v>100</v>
      </c>
      <c r="N2171" t="s">
        <v>38</v>
      </c>
      <c r="O2171">
        <v>1300</v>
      </c>
      <c r="P2171">
        <v>300</v>
      </c>
      <c r="R2171">
        <f t="shared" si="166"/>
        <v>1300</v>
      </c>
      <c r="S2171">
        <f t="shared" si="167"/>
        <v>19</v>
      </c>
      <c r="T2171" t="str">
        <f t="shared" si="168"/>
        <v>Sep</v>
      </c>
      <c r="U2171" t="str">
        <f t="shared" si="169"/>
        <v>2024</v>
      </c>
    </row>
    <row r="2172" spans="1:21" x14ac:dyDescent="0.25">
      <c r="A2172" t="s">
        <v>263</v>
      </c>
      <c r="B2172" t="s">
        <v>168</v>
      </c>
      <c r="C2172" t="s">
        <v>27</v>
      </c>
      <c r="D2172" t="s">
        <v>16</v>
      </c>
      <c r="E2172" t="s">
        <v>17</v>
      </c>
      <c r="F2172" t="s">
        <v>80</v>
      </c>
      <c r="G2172" t="s">
        <v>89</v>
      </c>
      <c r="H2172">
        <f t="shared" si="165"/>
        <v>30</v>
      </c>
      <c r="I2172">
        <v>15</v>
      </c>
      <c r="J2172">
        <v>20</v>
      </c>
      <c r="K2172">
        <v>2</v>
      </c>
      <c r="M2172">
        <v>3.9</v>
      </c>
      <c r="N2172" t="s">
        <v>38</v>
      </c>
      <c r="O2172">
        <v>39</v>
      </c>
      <c r="P2172">
        <v>9</v>
      </c>
      <c r="R2172">
        <f t="shared" si="166"/>
        <v>40</v>
      </c>
      <c r="S2172">
        <f t="shared" si="167"/>
        <v>19</v>
      </c>
      <c r="T2172" t="str">
        <f t="shared" si="168"/>
        <v>Sep</v>
      </c>
      <c r="U2172" t="str">
        <f t="shared" si="169"/>
        <v>2024</v>
      </c>
    </row>
    <row r="2173" spans="1:21" x14ac:dyDescent="0.25">
      <c r="A2173" t="s">
        <v>263</v>
      </c>
      <c r="B2173" t="s">
        <v>142</v>
      </c>
      <c r="C2173" t="s">
        <v>115</v>
      </c>
      <c r="D2173" t="s">
        <v>16</v>
      </c>
      <c r="E2173" t="s">
        <v>28</v>
      </c>
      <c r="F2173" t="s">
        <v>18</v>
      </c>
      <c r="G2173" t="s">
        <v>56</v>
      </c>
      <c r="H2173">
        <f t="shared" si="165"/>
        <v>3300</v>
      </c>
      <c r="I2173">
        <v>550</v>
      </c>
      <c r="J2173">
        <v>715</v>
      </c>
      <c r="K2173">
        <v>6</v>
      </c>
      <c r="M2173">
        <v>100</v>
      </c>
      <c r="N2173" t="s">
        <v>38</v>
      </c>
      <c r="O2173">
        <v>4290</v>
      </c>
      <c r="P2173">
        <v>990</v>
      </c>
      <c r="R2173">
        <f t="shared" si="166"/>
        <v>4290</v>
      </c>
      <c r="S2173">
        <f t="shared" si="167"/>
        <v>19</v>
      </c>
      <c r="T2173" t="str">
        <f t="shared" si="168"/>
        <v>Sep</v>
      </c>
      <c r="U2173" t="str">
        <f t="shared" si="169"/>
        <v>2024</v>
      </c>
    </row>
    <row r="2174" spans="1:21" x14ac:dyDescent="0.25">
      <c r="A2174" t="s">
        <v>263</v>
      </c>
      <c r="B2174" t="s">
        <v>142</v>
      </c>
      <c r="C2174" t="s">
        <v>115</v>
      </c>
      <c r="D2174" t="s">
        <v>16</v>
      </c>
      <c r="E2174" t="s">
        <v>17</v>
      </c>
      <c r="F2174" t="s">
        <v>45</v>
      </c>
      <c r="G2174" t="s">
        <v>76</v>
      </c>
      <c r="H2174">
        <f t="shared" si="165"/>
        <v>3600</v>
      </c>
      <c r="I2174">
        <v>1200</v>
      </c>
      <c r="J2174">
        <v>1560</v>
      </c>
      <c r="K2174">
        <v>3</v>
      </c>
      <c r="M2174">
        <v>156</v>
      </c>
      <c r="N2174" t="s">
        <v>20</v>
      </c>
      <c r="O2174">
        <v>4500</v>
      </c>
      <c r="P2174">
        <v>900</v>
      </c>
      <c r="R2174">
        <f t="shared" si="166"/>
        <v>4680</v>
      </c>
      <c r="S2174">
        <f t="shared" si="167"/>
        <v>19</v>
      </c>
      <c r="T2174" t="str">
        <f t="shared" si="168"/>
        <v>Sep</v>
      </c>
      <c r="U2174" t="str">
        <f t="shared" si="169"/>
        <v>2024</v>
      </c>
    </row>
    <row r="2175" spans="1:21" x14ac:dyDescent="0.25">
      <c r="A2175" t="s">
        <v>263</v>
      </c>
      <c r="B2175" t="s">
        <v>171</v>
      </c>
      <c r="C2175" t="s">
        <v>22</v>
      </c>
      <c r="D2175" t="s">
        <v>16</v>
      </c>
      <c r="E2175" t="s">
        <v>28</v>
      </c>
      <c r="F2175" t="s">
        <v>61</v>
      </c>
      <c r="G2175" t="s">
        <v>110</v>
      </c>
      <c r="H2175">
        <f t="shared" si="165"/>
        <v>4000</v>
      </c>
      <c r="I2175">
        <v>800</v>
      </c>
      <c r="J2175">
        <v>1040</v>
      </c>
      <c r="K2175">
        <v>5</v>
      </c>
      <c r="M2175">
        <v>104</v>
      </c>
      <c r="N2175" t="s">
        <v>25</v>
      </c>
      <c r="O2175">
        <v>5000</v>
      </c>
      <c r="P2175">
        <v>1000</v>
      </c>
      <c r="R2175">
        <f t="shared" si="166"/>
        <v>5200</v>
      </c>
      <c r="S2175">
        <f t="shared" si="167"/>
        <v>19</v>
      </c>
      <c r="T2175" t="str">
        <f t="shared" si="168"/>
        <v>Sep</v>
      </c>
      <c r="U2175" t="str">
        <f t="shared" si="169"/>
        <v>2024</v>
      </c>
    </row>
    <row r="2176" spans="1:21" x14ac:dyDescent="0.25">
      <c r="A2176" t="s">
        <v>263</v>
      </c>
      <c r="B2176" t="s">
        <v>47</v>
      </c>
      <c r="C2176" t="s">
        <v>27</v>
      </c>
      <c r="D2176" t="s">
        <v>16</v>
      </c>
      <c r="E2176" t="s">
        <v>28</v>
      </c>
      <c r="F2176" t="s">
        <v>45</v>
      </c>
      <c r="G2176" t="s">
        <v>76</v>
      </c>
      <c r="H2176">
        <f t="shared" si="165"/>
        <v>9600</v>
      </c>
      <c r="I2176">
        <v>1200</v>
      </c>
      <c r="J2176">
        <v>1560</v>
      </c>
      <c r="K2176">
        <v>8</v>
      </c>
      <c r="M2176">
        <v>156</v>
      </c>
      <c r="N2176" t="s">
        <v>25</v>
      </c>
      <c r="O2176">
        <v>12480</v>
      </c>
      <c r="P2176">
        <v>2880</v>
      </c>
      <c r="R2176">
        <f t="shared" si="166"/>
        <v>12480</v>
      </c>
      <c r="S2176">
        <f t="shared" si="167"/>
        <v>19</v>
      </c>
      <c r="T2176" t="str">
        <f t="shared" si="168"/>
        <v>Sep</v>
      </c>
      <c r="U2176" t="str">
        <f t="shared" si="169"/>
        <v>2024</v>
      </c>
    </row>
    <row r="2177" spans="1:21" x14ac:dyDescent="0.25">
      <c r="A2177" t="s">
        <v>263</v>
      </c>
      <c r="B2177" t="s">
        <v>123</v>
      </c>
      <c r="C2177" t="s">
        <v>15</v>
      </c>
      <c r="D2177" t="s">
        <v>16</v>
      </c>
      <c r="E2177" t="s">
        <v>17</v>
      </c>
      <c r="F2177" t="s">
        <v>61</v>
      </c>
      <c r="G2177" t="s">
        <v>117</v>
      </c>
      <c r="H2177">
        <f t="shared" si="165"/>
        <v>12500</v>
      </c>
      <c r="I2177">
        <v>2500</v>
      </c>
      <c r="J2177">
        <v>3250</v>
      </c>
      <c r="K2177">
        <v>5</v>
      </c>
      <c r="M2177">
        <v>325</v>
      </c>
      <c r="N2177" t="s">
        <v>25</v>
      </c>
      <c r="O2177">
        <v>16250</v>
      </c>
      <c r="P2177">
        <v>3750</v>
      </c>
      <c r="R2177">
        <f t="shared" si="166"/>
        <v>16250</v>
      </c>
      <c r="S2177">
        <f t="shared" si="167"/>
        <v>19</v>
      </c>
      <c r="T2177" t="str">
        <f t="shared" si="168"/>
        <v>Sep</v>
      </c>
      <c r="U2177" t="str">
        <f t="shared" si="169"/>
        <v>2024</v>
      </c>
    </row>
    <row r="2178" spans="1:21" x14ac:dyDescent="0.25">
      <c r="A2178" t="s">
        <v>263</v>
      </c>
      <c r="B2178" t="s">
        <v>90</v>
      </c>
      <c r="C2178" t="s">
        <v>91</v>
      </c>
      <c r="D2178" t="s">
        <v>23</v>
      </c>
      <c r="E2178" t="s">
        <v>17</v>
      </c>
      <c r="F2178" t="s">
        <v>18</v>
      </c>
      <c r="G2178" t="s">
        <v>151</v>
      </c>
      <c r="H2178">
        <f t="shared" si="165"/>
        <v>28</v>
      </c>
      <c r="I2178">
        <v>7</v>
      </c>
      <c r="J2178">
        <v>9</v>
      </c>
      <c r="K2178">
        <v>4</v>
      </c>
      <c r="M2178">
        <v>4.032</v>
      </c>
      <c r="N2178" t="s">
        <v>20</v>
      </c>
      <c r="O2178">
        <v>33.6</v>
      </c>
      <c r="P2178">
        <v>5.6</v>
      </c>
      <c r="R2178">
        <f t="shared" si="166"/>
        <v>36</v>
      </c>
      <c r="S2178">
        <f t="shared" si="167"/>
        <v>19</v>
      </c>
      <c r="T2178" t="str">
        <f t="shared" si="168"/>
        <v>Sep</v>
      </c>
      <c r="U2178" t="str">
        <f t="shared" si="169"/>
        <v>2024</v>
      </c>
    </row>
    <row r="2179" spans="1:21" x14ac:dyDescent="0.25">
      <c r="A2179" t="s">
        <v>263</v>
      </c>
      <c r="B2179" t="s">
        <v>111</v>
      </c>
      <c r="C2179" t="s">
        <v>27</v>
      </c>
      <c r="D2179" t="s">
        <v>16</v>
      </c>
      <c r="E2179" t="s">
        <v>28</v>
      </c>
      <c r="F2179" t="s">
        <v>18</v>
      </c>
      <c r="G2179" t="s">
        <v>43</v>
      </c>
      <c r="H2179">
        <f t="shared" ref="H2179:H2242" si="170">I2179*K2179</f>
        <v>100</v>
      </c>
      <c r="I2179">
        <v>20</v>
      </c>
      <c r="J2179">
        <v>26</v>
      </c>
      <c r="K2179">
        <v>5</v>
      </c>
      <c r="M2179">
        <v>8.75</v>
      </c>
      <c r="N2179" t="s">
        <v>20</v>
      </c>
      <c r="O2179">
        <v>125</v>
      </c>
      <c r="P2179">
        <v>25</v>
      </c>
      <c r="R2179">
        <f t="shared" ref="R2179:R2242" si="171">J2179*K2179</f>
        <v>130</v>
      </c>
      <c r="S2179">
        <f t="shared" ref="S2179:S2242" si="172">DAY(A2179)</f>
        <v>19</v>
      </c>
      <c r="T2179" t="str">
        <f t="shared" ref="T2179:T2242" si="173">TEXT(A2179,"mmm")</f>
        <v>Sep</v>
      </c>
      <c r="U2179" t="str">
        <f t="shared" ref="U2179:U2242" si="174">TEXT(A2179,"yyy")</f>
        <v>2024</v>
      </c>
    </row>
    <row r="2180" spans="1:21" x14ac:dyDescent="0.25">
      <c r="A2180" t="s">
        <v>263</v>
      </c>
      <c r="B2180" t="s">
        <v>97</v>
      </c>
      <c r="C2180" t="s">
        <v>27</v>
      </c>
      <c r="D2180" t="s">
        <v>23</v>
      </c>
      <c r="E2180" t="s">
        <v>28</v>
      </c>
      <c r="F2180" t="s">
        <v>61</v>
      </c>
      <c r="G2180" t="s">
        <v>110</v>
      </c>
      <c r="H2180">
        <f t="shared" si="170"/>
        <v>1600</v>
      </c>
      <c r="I2180">
        <v>800</v>
      </c>
      <c r="J2180">
        <v>1040</v>
      </c>
      <c r="K2180">
        <v>2</v>
      </c>
      <c r="M2180">
        <v>104</v>
      </c>
      <c r="N2180" t="s">
        <v>25</v>
      </c>
      <c r="O2180">
        <v>1920</v>
      </c>
      <c r="P2180">
        <v>320</v>
      </c>
      <c r="R2180">
        <f t="shared" si="171"/>
        <v>2080</v>
      </c>
      <c r="S2180">
        <f t="shared" si="172"/>
        <v>19</v>
      </c>
      <c r="T2180" t="str">
        <f t="shared" si="173"/>
        <v>Sep</v>
      </c>
      <c r="U2180" t="str">
        <f t="shared" si="174"/>
        <v>2024</v>
      </c>
    </row>
    <row r="2181" spans="1:21" x14ac:dyDescent="0.25">
      <c r="A2181" t="s">
        <v>263</v>
      </c>
      <c r="B2181" t="s">
        <v>195</v>
      </c>
      <c r="C2181" t="s">
        <v>115</v>
      </c>
      <c r="D2181" t="s">
        <v>16</v>
      </c>
      <c r="E2181" t="s">
        <v>17</v>
      </c>
      <c r="F2181" t="s">
        <v>45</v>
      </c>
      <c r="G2181" t="s">
        <v>54</v>
      </c>
      <c r="H2181">
        <f t="shared" si="170"/>
        <v>4800</v>
      </c>
      <c r="I2181">
        <v>800</v>
      </c>
      <c r="J2181">
        <v>1040</v>
      </c>
      <c r="K2181">
        <v>6</v>
      </c>
      <c r="M2181">
        <v>104</v>
      </c>
      <c r="N2181" t="s">
        <v>20</v>
      </c>
      <c r="O2181">
        <v>6000</v>
      </c>
      <c r="P2181">
        <v>1200</v>
      </c>
      <c r="R2181">
        <f t="shared" si="171"/>
        <v>6240</v>
      </c>
      <c r="S2181">
        <f t="shared" si="172"/>
        <v>19</v>
      </c>
      <c r="T2181" t="str">
        <f t="shared" si="173"/>
        <v>Sep</v>
      </c>
      <c r="U2181" t="str">
        <f t="shared" si="174"/>
        <v>2024</v>
      </c>
    </row>
    <row r="2182" spans="1:21" x14ac:dyDescent="0.25">
      <c r="A2182" t="s">
        <v>263</v>
      </c>
      <c r="B2182" t="s">
        <v>181</v>
      </c>
      <c r="C2182" t="s">
        <v>53</v>
      </c>
      <c r="D2182" t="s">
        <v>23</v>
      </c>
      <c r="E2182" t="s">
        <v>17</v>
      </c>
      <c r="F2182" t="s">
        <v>18</v>
      </c>
      <c r="G2182" t="s">
        <v>113</v>
      </c>
      <c r="H2182">
        <f t="shared" si="170"/>
        <v>80</v>
      </c>
      <c r="I2182">
        <v>20</v>
      </c>
      <c r="J2182">
        <v>26</v>
      </c>
      <c r="K2182">
        <v>4</v>
      </c>
      <c r="M2182">
        <v>15</v>
      </c>
      <c r="N2182" t="s">
        <v>38</v>
      </c>
      <c r="O2182">
        <v>100</v>
      </c>
      <c r="P2182">
        <v>20</v>
      </c>
      <c r="R2182">
        <f t="shared" si="171"/>
        <v>104</v>
      </c>
      <c r="S2182">
        <f t="shared" si="172"/>
        <v>19</v>
      </c>
      <c r="T2182" t="str">
        <f t="shared" si="173"/>
        <v>Sep</v>
      </c>
      <c r="U2182" t="str">
        <f t="shared" si="174"/>
        <v>2024</v>
      </c>
    </row>
    <row r="2183" spans="1:21" x14ac:dyDescent="0.25">
      <c r="A2183" t="s">
        <v>263</v>
      </c>
      <c r="B2183" t="s">
        <v>197</v>
      </c>
      <c r="C2183" t="s">
        <v>115</v>
      </c>
      <c r="D2183" t="s">
        <v>23</v>
      </c>
      <c r="E2183" t="s">
        <v>17</v>
      </c>
      <c r="F2183" t="s">
        <v>45</v>
      </c>
      <c r="G2183" t="s">
        <v>199</v>
      </c>
      <c r="H2183">
        <f t="shared" si="170"/>
        <v>25000</v>
      </c>
      <c r="I2183">
        <v>5000</v>
      </c>
      <c r="J2183">
        <v>6500</v>
      </c>
      <c r="K2183">
        <v>5</v>
      </c>
      <c r="M2183">
        <v>650</v>
      </c>
      <c r="N2183" t="s">
        <v>20</v>
      </c>
      <c r="O2183">
        <v>32500</v>
      </c>
      <c r="P2183">
        <v>7500</v>
      </c>
      <c r="R2183">
        <f t="shared" si="171"/>
        <v>32500</v>
      </c>
      <c r="S2183">
        <f t="shared" si="172"/>
        <v>19</v>
      </c>
      <c r="T2183" t="str">
        <f t="shared" si="173"/>
        <v>Sep</v>
      </c>
      <c r="U2183" t="str">
        <f t="shared" si="174"/>
        <v>2024</v>
      </c>
    </row>
    <row r="2184" spans="1:21" x14ac:dyDescent="0.25">
      <c r="A2184" t="s">
        <v>264</v>
      </c>
      <c r="B2184" t="s">
        <v>186</v>
      </c>
      <c r="C2184" t="s">
        <v>27</v>
      </c>
      <c r="D2184" t="s">
        <v>23</v>
      </c>
      <c r="E2184" t="s">
        <v>28</v>
      </c>
      <c r="F2184" t="s">
        <v>48</v>
      </c>
      <c r="G2184" t="s">
        <v>167</v>
      </c>
      <c r="H2184">
        <f t="shared" si="170"/>
        <v>570</v>
      </c>
      <c r="I2184">
        <v>95</v>
      </c>
      <c r="J2184">
        <v>124</v>
      </c>
      <c r="K2184">
        <v>6</v>
      </c>
      <c r="M2184">
        <v>88.92</v>
      </c>
      <c r="N2184" t="s">
        <v>20</v>
      </c>
      <c r="O2184">
        <v>741</v>
      </c>
      <c r="P2184">
        <v>171</v>
      </c>
      <c r="R2184">
        <f t="shared" si="171"/>
        <v>744</v>
      </c>
      <c r="S2184">
        <f t="shared" si="172"/>
        <v>20</v>
      </c>
      <c r="T2184" t="str">
        <f t="shared" si="173"/>
        <v>Sep</v>
      </c>
      <c r="U2184" t="str">
        <f t="shared" si="174"/>
        <v>2024</v>
      </c>
    </row>
    <row r="2185" spans="1:21" x14ac:dyDescent="0.25">
      <c r="A2185" t="s">
        <v>264</v>
      </c>
      <c r="B2185" t="s">
        <v>26</v>
      </c>
      <c r="C2185" t="s">
        <v>27</v>
      </c>
      <c r="D2185" t="s">
        <v>23</v>
      </c>
      <c r="E2185" t="s">
        <v>17</v>
      </c>
      <c r="F2185" t="s">
        <v>61</v>
      </c>
      <c r="G2185" t="s">
        <v>103</v>
      </c>
      <c r="H2185">
        <f t="shared" si="170"/>
        <v>700</v>
      </c>
      <c r="I2185">
        <v>100</v>
      </c>
      <c r="J2185">
        <v>130</v>
      </c>
      <c r="K2185">
        <v>7</v>
      </c>
      <c r="M2185">
        <v>100</v>
      </c>
      <c r="N2185" t="s">
        <v>20</v>
      </c>
      <c r="O2185">
        <v>875</v>
      </c>
      <c r="P2185">
        <v>175</v>
      </c>
      <c r="R2185">
        <f t="shared" si="171"/>
        <v>910</v>
      </c>
      <c r="S2185">
        <f t="shared" si="172"/>
        <v>20</v>
      </c>
      <c r="T2185" t="str">
        <f t="shared" si="173"/>
        <v>Sep</v>
      </c>
      <c r="U2185" t="str">
        <f t="shared" si="174"/>
        <v>2024</v>
      </c>
    </row>
    <row r="2186" spans="1:21" x14ac:dyDescent="0.25">
      <c r="A2186" t="s">
        <v>264</v>
      </c>
      <c r="B2186" t="s">
        <v>101</v>
      </c>
      <c r="C2186" t="s">
        <v>27</v>
      </c>
      <c r="D2186" t="s">
        <v>23</v>
      </c>
      <c r="E2186" t="s">
        <v>28</v>
      </c>
      <c r="F2186" t="s">
        <v>18</v>
      </c>
      <c r="G2186" t="s">
        <v>130</v>
      </c>
      <c r="H2186">
        <f t="shared" si="170"/>
        <v>270</v>
      </c>
      <c r="I2186">
        <v>45</v>
      </c>
      <c r="J2186">
        <v>59</v>
      </c>
      <c r="K2186">
        <v>6</v>
      </c>
      <c r="M2186">
        <v>52.65</v>
      </c>
      <c r="N2186" t="s">
        <v>38</v>
      </c>
      <c r="O2186">
        <v>351</v>
      </c>
      <c r="P2186">
        <v>81</v>
      </c>
      <c r="R2186">
        <f t="shared" si="171"/>
        <v>354</v>
      </c>
      <c r="S2186">
        <f t="shared" si="172"/>
        <v>20</v>
      </c>
      <c r="T2186" t="str">
        <f t="shared" si="173"/>
        <v>Sep</v>
      </c>
      <c r="U2186" t="str">
        <f t="shared" si="174"/>
        <v>2024</v>
      </c>
    </row>
    <row r="2187" spans="1:21" x14ac:dyDescent="0.25">
      <c r="A2187" t="s">
        <v>264</v>
      </c>
      <c r="B2187" t="s">
        <v>35</v>
      </c>
      <c r="C2187" t="s">
        <v>15</v>
      </c>
      <c r="D2187" t="s">
        <v>16</v>
      </c>
      <c r="E2187" t="s">
        <v>17</v>
      </c>
      <c r="F2187" t="s">
        <v>18</v>
      </c>
      <c r="G2187" t="s">
        <v>121</v>
      </c>
      <c r="H2187">
        <f t="shared" si="170"/>
        <v>275</v>
      </c>
      <c r="I2187">
        <v>55</v>
      </c>
      <c r="J2187">
        <v>72</v>
      </c>
      <c r="K2187">
        <v>5</v>
      </c>
      <c r="M2187">
        <v>17.1875</v>
      </c>
      <c r="N2187" t="s">
        <v>25</v>
      </c>
      <c r="O2187">
        <v>343.75</v>
      </c>
      <c r="P2187">
        <v>68.75</v>
      </c>
      <c r="R2187">
        <f t="shared" si="171"/>
        <v>360</v>
      </c>
      <c r="S2187">
        <f t="shared" si="172"/>
        <v>20</v>
      </c>
      <c r="T2187" t="str">
        <f t="shared" si="173"/>
        <v>Sep</v>
      </c>
      <c r="U2187" t="str">
        <f t="shared" si="174"/>
        <v>2024</v>
      </c>
    </row>
    <row r="2188" spans="1:21" x14ac:dyDescent="0.25">
      <c r="A2188" t="s">
        <v>264</v>
      </c>
      <c r="B2188" t="s">
        <v>158</v>
      </c>
      <c r="C2188" t="s">
        <v>27</v>
      </c>
      <c r="D2188" t="s">
        <v>16</v>
      </c>
      <c r="E2188" t="s">
        <v>17</v>
      </c>
      <c r="F2188" t="s">
        <v>61</v>
      </c>
      <c r="G2188" t="s">
        <v>108</v>
      </c>
      <c r="H2188">
        <f t="shared" si="170"/>
        <v>9000</v>
      </c>
      <c r="I2188">
        <v>1500</v>
      </c>
      <c r="J2188">
        <v>1950</v>
      </c>
      <c r="K2188">
        <v>6</v>
      </c>
      <c r="M2188">
        <v>195</v>
      </c>
      <c r="N2188" t="s">
        <v>25</v>
      </c>
      <c r="O2188">
        <v>10800</v>
      </c>
      <c r="P2188">
        <v>1800</v>
      </c>
      <c r="R2188">
        <f t="shared" si="171"/>
        <v>11700</v>
      </c>
      <c r="S2188">
        <f t="shared" si="172"/>
        <v>20</v>
      </c>
      <c r="T2188" t="str">
        <f t="shared" si="173"/>
        <v>Sep</v>
      </c>
      <c r="U2188" t="str">
        <f t="shared" si="174"/>
        <v>2024</v>
      </c>
    </row>
    <row r="2189" spans="1:21" x14ac:dyDescent="0.25">
      <c r="A2189" t="s">
        <v>264</v>
      </c>
      <c r="B2189" t="s">
        <v>41</v>
      </c>
      <c r="C2189" t="s">
        <v>42</v>
      </c>
      <c r="D2189" t="s">
        <v>16</v>
      </c>
      <c r="E2189" t="s">
        <v>28</v>
      </c>
      <c r="F2189" t="s">
        <v>48</v>
      </c>
      <c r="G2189" t="s">
        <v>94</v>
      </c>
      <c r="H2189">
        <f t="shared" si="170"/>
        <v>480</v>
      </c>
      <c r="I2189">
        <v>120</v>
      </c>
      <c r="J2189">
        <v>156</v>
      </c>
      <c r="K2189">
        <v>4</v>
      </c>
      <c r="M2189">
        <v>62.4</v>
      </c>
      <c r="N2189" t="s">
        <v>38</v>
      </c>
      <c r="O2189">
        <v>624</v>
      </c>
      <c r="P2189">
        <v>144</v>
      </c>
      <c r="R2189">
        <f t="shared" si="171"/>
        <v>624</v>
      </c>
      <c r="S2189">
        <f t="shared" si="172"/>
        <v>20</v>
      </c>
      <c r="T2189" t="str">
        <f t="shared" si="173"/>
        <v>Sep</v>
      </c>
      <c r="U2189" t="str">
        <f t="shared" si="174"/>
        <v>2024</v>
      </c>
    </row>
    <row r="2190" spans="1:21" x14ac:dyDescent="0.25">
      <c r="A2190" t="s">
        <v>264</v>
      </c>
      <c r="B2190" t="s">
        <v>148</v>
      </c>
      <c r="C2190" t="s">
        <v>27</v>
      </c>
      <c r="D2190" t="s">
        <v>16</v>
      </c>
      <c r="E2190" t="s">
        <v>28</v>
      </c>
      <c r="F2190" t="s">
        <v>61</v>
      </c>
      <c r="G2190" t="s">
        <v>110</v>
      </c>
      <c r="H2190">
        <f t="shared" si="170"/>
        <v>2400</v>
      </c>
      <c r="I2190">
        <v>800</v>
      </c>
      <c r="J2190">
        <v>1040</v>
      </c>
      <c r="K2190">
        <v>3</v>
      </c>
      <c r="M2190">
        <v>104</v>
      </c>
      <c r="N2190" t="s">
        <v>25</v>
      </c>
      <c r="O2190">
        <v>3120</v>
      </c>
      <c r="P2190">
        <v>720</v>
      </c>
      <c r="R2190">
        <f t="shared" si="171"/>
        <v>3120</v>
      </c>
      <c r="S2190">
        <f t="shared" si="172"/>
        <v>20</v>
      </c>
      <c r="T2190" t="str">
        <f t="shared" si="173"/>
        <v>Sep</v>
      </c>
      <c r="U2190" t="str">
        <f t="shared" si="174"/>
        <v>2024</v>
      </c>
    </row>
    <row r="2191" spans="1:21" x14ac:dyDescent="0.25">
      <c r="A2191" t="s">
        <v>264</v>
      </c>
      <c r="B2191" t="s">
        <v>189</v>
      </c>
      <c r="C2191" t="s">
        <v>27</v>
      </c>
      <c r="D2191" t="s">
        <v>16</v>
      </c>
      <c r="E2191" t="s">
        <v>28</v>
      </c>
      <c r="F2191" t="s">
        <v>18</v>
      </c>
      <c r="G2191" t="s">
        <v>56</v>
      </c>
      <c r="H2191">
        <f t="shared" si="170"/>
        <v>2200</v>
      </c>
      <c r="I2191">
        <v>550</v>
      </c>
      <c r="J2191">
        <v>715</v>
      </c>
      <c r="K2191">
        <v>4</v>
      </c>
      <c r="M2191">
        <v>100</v>
      </c>
      <c r="N2191" t="s">
        <v>25</v>
      </c>
      <c r="O2191">
        <v>2860</v>
      </c>
      <c r="P2191">
        <v>660</v>
      </c>
      <c r="R2191">
        <f t="shared" si="171"/>
        <v>2860</v>
      </c>
      <c r="S2191">
        <f t="shared" si="172"/>
        <v>20</v>
      </c>
      <c r="T2191" t="str">
        <f t="shared" si="173"/>
        <v>Sep</v>
      </c>
      <c r="U2191" t="str">
        <f t="shared" si="174"/>
        <v>2024</v>
      </c>
    </row>
    <row r="2192" spans="1:21" x14ac:dyDescent="0.25">
      <c r="A2192" t="s">
        <v>264</v>
      </c>
      <c r="B2192" t="s">
        <v>193</v>
      </c>
      <c r="C2192" t="s">
        <v>53</v>
      </c>
      <c r="D2192" t="s">
        <v>16</v>
      </c>
      <c r="E2192" t="s">
        <v>28</v>
      </c>
      <c r="F2192" t="s">
        <v>61</v>
      </c>
      <c r="G2192" t="s">
        <v>117</v>
      </c>
      <c r="H2192">
        <f t="shared" si="170"/>
        <v>20000</v>
      </c>
      <c r="I2192">
        <v>2500</v>
      </c>
      <c r="J2192">
        <v>3250</v>
      </c>
      <c r="K2192">
        <v>8</v>
      </c>
      <c r="M2192">
        <v>325</v>
      </c>
      <c r="N2192" t="s">
        <v>25</v>
      </c>
      <c r="O2192">
        <v>25000</v>
      </c>
      <c r="P2192">
        <v>5000</v>
      </c>
      <c r="R2192">
        <f t="shared" si="171"/>
        <v>26000</v>
      </c>
      <c r="S2192">
        <f t="shared" si="172"/>
        <v>20</v>
      </c>
      <c r="T2192" t="str">
        <f t="shared" si="173"/>
        <v>Sep</v>
      </c>
      <c r="U2192" t="str">
        <f t="shared" si="174"/>
        <v>2024</v>
      </c>
    </row>
    <row r="2193" spans="1:21" x14ac:dyDescent="0.25">
      <c r="A2193" t="s">
        <v>264</v>
      </c>
      <c r="B2193" t="s">
        <v>47</v>
      </c>
      <c r="C2193" t="s">
        <v>27</v>
      </c>
      <c r="D2193" t="s">
        <v>16</v>
      </c>
      <c r="E2193" t="s">
        <v>17</v>
      </c>
      <c r="F2193" t="s">
        <v>18</v>
      </c>
      <c r="G2193" t="s">
        <v>19</v>
      </c>
      <c r="H2193">
        <f t="shared" si="170"/>
        <v>2000</v>
      </c>
      <c r="I2193">
        <v>250</v>
      </c>
      <c r="J2193">
        <v>325</v>
      </c>
      <c r="K2193">
        <v>8</v>
      </c>
      <c r="M2193">
        <v>100</v>
      </c>
      <c r="N2193" t="s">
        <v>25</v>
      </c>
      <c r="O2193">
        <v>2600</v>
      </c>
      <c r="P2193">
        <v>600</v>
      </c>
      <c r="R2193">
        <f t="shared" si="171"/>
        <v>2600</v>
      </c>
      <c r="S2193">
        <f t="shared" si="172"/>
        <v>20</v>
      </c>
      <c r="T2193" t="str">
        <f t="shared" si="173"/>
        <v>Sep</v>
      </c>
      <c r="U2193" t="str">
        <f t="shared" si="174"/>
        <v>2024</v>
      </c>
    </row>
    <row r="2194" spans="1:21" x14ac:dyDescent="0.25">
      <c r="A2194" t="s">
        <v>264</v>
      </c>
      <c r="B2194" t="s">
        <v>133</v>
      </c>
      <c r="C2194" t="s">
        <v>27</v>
      </c>
      <c r="D2194" t="s">
        <v>23</v>
      </c>
      <c r="E2194" t="s">
        <v>17</v>
      </c>
      <c r="F2194" t="s">
        <v>18</v>
      </c>
      <c r="G2194" t="s">
        <v>34</v>
      </c>
      <c r="H2194">
        <f t="shared" si="170"/>
        <v>200</v>
      </c>
      <c r="I2194">
        <v>40</v>
      </c>
      <c r="J2194">
        <v>52</v>
      </c>
      <c r="K2194">
        <v>5</v>
      </c>
      <c r="M2194">
        <v>30</v>
      </c>
      <c r="N2194" t="s">
        <v>20</v>
      </c>
      <c r="O2194">
        <v>250</v>
      </c>
      <c r="P2194">
        <v>50</v>
      </c>
      <c r="R2194">
        <f t="shared" si="171"/>
        <v>260</v>
      </c>
      <c r="S2194">
        <f t="shared" si="172"/>
        <v>20</v>
      </c>
      <c r="T2194" t="str">
        <f t="shared" si="173"/>
        <v>Sep</v>
      </c>
      <c r="U2194" t="str">
        <f t="shared" si="174"/>
        <v>2024</v>
      </c>
    </row>
    <row r="2195" spans="1:21" x14ac:dyDescent="0.25">
      <c r="A2195" t="s">
        <v>264</v>
      </c>
      <c r="B2195" t="s">
        <v>158</v>
      </c>
      <c r="C2195" t="s">
        <v>27</v>
      </c>
      <c r="D2195" t="s">
        <v>16</v>
      </c>
      <c r="E2195" t="s">
        <v>28</v>
      </c>
      <c r="F2195" t="s">
        <v>18</v>
      </c>
      <c r="G2195" t="s">
        <v>24</v>
      </c>
      <c r="H2195">
        <f t="shared" si="170"/>
        <v>320</v>
      </c>
      <c r="I2195">
        <v>80</v>
      </c>
      <c r="J2195">
        <v>104</v>
      </c>
      <c r="K2195">
        <v>4</v>
      </c>
      <c r="M2195">
        <v>20.8</v>
      </c>
      <c r="N2195" t="s">
        <v>25</v>
      </c>
      <c r="O2195">
        <v>416</v>
      </c>
      <c r="P2195">
        <v>96</v>
      </c>
      <c r="R2195">
        <f t="shared" si="171"/>
        <v>416</v>
      </c>
      <c r="S2195">
        <f t="shared" si="172"/>
        <v>20</v>
      </c>
      <c r="T2195" t="str">
        <f t="shared" si="173"/>
        <v>Sep</v>
      </c>
      <c r="U2195" t="str">
        <f t="shared" si="174"/>
        <v>2024</v>
      </c>
    </row>
    <row r="2196" spans="1:21" x14ac:dyDescent="0.25">
      <c r="A2196" t="s">
        <v>264</v>
      </c>
      <c r="B2196" t="s">
        <v>203</v>
      </c>
      <c r="C2196" t="s">
        <v>42</v>
      </c>
      <c r="D2196" t="s">
        <v>16</v>
      </c>
      <c r="E2196" t="s">
        <v>17</v>
      </c>
      <c r="F2196" t="s">
        <v>18</v>
      </c>
      <c r="G2196" t="s">
        <v>116</v>
      </c>
      <c r="H2196">
        <f t="shared" si="170"/>
        <v>180</v>
      </c>
      <c r="I2196">
        <v>60</v>
      </c>
      <c r="J2196">
        <v>78</v>
      </c>
      <c r="K2196">
        <v>3</v>
      </c>
      <c r="M2196">
        <v>10.8</v>
      </c>
      <c r="N2196" t="s">
        <v>25</v>
      </c>
      <c r="O2196">
        <v>216</v>
      </c>
      <c r="P2196">
        <v>36</v>
      </c>
      <c r="R2196">
        <f t="shared" si="171"/>
        <v>234</v>
      </c>
      <c r="S2196">
        <f t="shared" si="172"/>
        <v>20</v>
      </c>
      <c r="T2196" t="str">
        <f t="shared" si="173"/>
        <v>Sep</v>
      </c>
      <c r="U2196" t="str">
        <f t="shared" si="174"/>
        <v>2024</v>
      </c>
    </row>
    <row r="2197" spans="1:21" x14ac:dyDescent="0.25">
      <c r="A2197" t="s">
        <v>264</v>
      </c>
      <c r="B2197" t="s">
        <v>83</v>
      </c>
      <c r="C2197" t="s">
        <v>27</v>
      </c>
      <c r="D2197" t="s">
        <v>16</v>
      </c>
      <c r="E2197" t="s">
        <v>28</v>
      </c>
      <c r="F2197" t="s">
        <v>18</v>
      </c>
      <c r="G2197" t="s">
        <v>43</v>
      </c>
      <c r="H2197">
        <f t="shared" si="170"/>
        <v>180</v>
      </c>
      <c r="I2197">
        <v>20</v>
      </c>
      <c r="J2197">
        <v>26</v>
      </c>
      <c r="K2197">
        <v>9</v>
      </c>
      <c r="M2197">
        <v>22.5</v>
      </c>
      <c r="N2197" t="s">
        <v>38</v>
      </c>
      <c r="O2197">
        <v>225</v>
      </c>
      <c r="P2197">
        <v>45</v>
      </c>
      <c r="R2197">
        <f t="shared" si="171"/>
        <v>234</v>
      </c>
      <c r="S2197">
        <f t="shared" si="172"/>
        <v>20</v>
      </c>
      <c r="T2197" t="str">
        <f t="shared" si="173"/>
        <v>Sep</v>
      </c>
      <c r="U2197" t="str">
        <f t="shared" si="174"/>
        <v>2024</v>
      </c>
    </row>
    <row r="2198" spans="1:21" x14ac:dyDescent="0.25">
      <c r="A2198" t="s">
        <v>264</v>
      </c>
      <c r="B2198" t="s">
        <v>77</v>
      </c>
      <c r="C2198" t="s">
        <v>42</v>
      </c>
      <c r="D2198" t="s">
        <v>23</v>
      </c>
      <c r="E2198" t="s">
        <v>28</v>
      </c>
      <c r="F2198" t="s">
        <v>18</v>
      </c>
      <c r="G2198" t="s">
        <v>51</v>
      </c>
      <c r="H2198">
        <f t="shared" si="170"/>
        <v>60</v>
      </c>
      <c r="I2198">
        <v>60</v>
      </c>
      <c r="J2198">
        <v>78</v>
      </c>
      <c r="K2198">
        <v>1</v>
      </c>
      <c r="M2198">
        <v>9.36</v>
      </c>
      <c r="N2198" t="s">
        <v>20</v>
      </c>
      <c r="O2198">
        <v>78</v>
      </c>
      <c r="P2198">
        <v>18</v>
      </c>
      <c r="R2198">
        <f t="shared" si="171"/>
        <v>78</v>
      </c>
      <c r="S2198">
        <f t="shared" si="172"/>
        <v>20</v>
      </c>
      <c r="T2198" t="str">
        <f t="shared" si="173"/>
        <v>Sep</v>
      </c>
      <c r="U2198" t="str">
        <f t="shared" si="174"/>
        <v>2024</v>
      </c>
    </row>
    <row r="2199" spans="1:21" x14ac:dyDescent="0.25">
      <c r="A2199" t="s">
        <v>264</v>
      </c>
      <c r="B2199" t="s">
        <v>77</v>
      </c>
      <c r="C2199" t="s">
        <v>42</v>
      </c>
      <c r="D2199" t="s">
        <v>16</v>
      </c>
      <c r="E2199" t="s">
        <v>28</v>
      </c>
      <c r="F2199" t="s">
        <v>45</v>
      </c>
      <c r="G2199" t="s">
        <v>54</v>
      </c>
      <c r="H2199">
        <f t="shared" si="170"/>
        <v>3200</v>
      </c>
      <c r="I2199">
        <v>800</v>
      </c>
      <c r="J2199">
        <v>1040</v>
      </c>
      <c r="K2199">
        <v>4</v>
      </c>
      <c r="M2199">
        <v>104</v>
      </c>
      <c r="N2199" t="s">
        <v>38</v>
      </c>
      <c r="O2199">
        <v>3840</v>
      </c>
      <c r="P2199">
        <v>640</v>
      </c>
      <c r="R2199">
        <f t="shared" si="171"/>
        <v>4160</v>
      </c>
      <c r="S2199">
        <f t="shared" si="172"/>
        <v>20</v>
      </c>
      <c r="T2199" t="str">
        <f t="shared" si="173"/>
        <v>Sep</v>
      </c>
      <c r="U2199" t="str">
        <f t="shared" si="174"/>
        <v>2024</v>
      </c>
    </row>
    <row r="2200" spans="1:21" x14ac:dyDescent="0.25">
      <c r="A2200" t="s">
        <v>264</v>
      </c>
      <c r="B2200" t="s">
        <v>166</v>
      </c>
      <c r="C2200" t="s">
        <v>15</v>
      </c>
      <c r="D2200" t="s">
        <v>16</v>
      </c>
      <c r="E2200" t="s">
        <v>28</v>
      </c>
      <c r="F2200" t="s">
        <v>18</v>
      </c>
      <c r="G2200" t="s">
        <v>121</v>
      </c>
      <c r="H2200">
        <f t="shared" si="170"/>
        <v>165</v>
      </c>
      <c r="I2200">
        <v>55</v>
      </c>
      <c r="J2200">
        <v>72</v>
      </c>
      <c r="K2200">
        <v>3</v>
      </c>
      <c r="M2200">
        <v>10.3125</v>
      </c>
      <c r="N2200" t="s">
        <v>25</v>
      </c>
      <c r="O2200">
        <v>206.25</v>
      </c>
      <c r="P2200">
        <v>41.25</v>
      </c>
      <c r="R2200">
        <f t="shared" si="171"/>
        <v>216</v>
      </c>
      <c r="S2200">
        <f t="shared" si="172"/>
        <v>20</v>
      </c>
      <c r="T2200" t="str">
        <f t="shared" si="173"/>
        <v>Sep</v>
      </c>
      <c r="U2200" t="str">
        <f t="shared" si="174"/>
        <v>2024</v>
      </c>
    </row>
    <row r="2201" spans="1:21" x14ac:dyDescent="0.25">
      <c r="A2201" t="s">
        <v>264</v>
      </c>
      <c r="B2201" t="s">
        <v>156</v>
      </c>
      <c r="C2201" t="s">
        <v>53</v>
      </c>
      <c r="D2201" t="s">
        <v>16</v>
      </c>
      <c r="E2201" t="s">
        <v>17</v>
      </c>
      <c r="F2201" t="s">
        <v>80</v>
      </c>
      <c r="G2201" t="s">
        <v>201</v>
      </c>
      <c r="H2201">
        <f t="shared" si="170"/>
        <v>120</v>
      </c>
      <c r="I2201">
        <v>30</v>
      </c>
      <c r="J2201">
        <v>39</v>
      </c>
      <c r="K2201">
        <v>4</v>
      </c>
      <c r="M2201">
        <v>15.6</v>
      </c>
      <c r="N2201" t="s">
        <v>38</v>
      </c>
      <c r="O2201">
        <v>156</v>
      </c>
      <c r="P2201">
        <v>36</v>
      </c>
      <c r="R2201">
        <f t="shared" si="171"/>
        <v>156</v>
      </c>
      <c r="S2201">
        <f t="shared" si="172"/>
        <v>20</v>
      </c>
      <c r="T2201" t="str">
        <f t="shared" si="173"/>
        <v>Sep</v>
      </c>
      <c r="U2201" t="str">
        <f t="shared" si="174"/>
        <v>2024</v>
      </c>
    </row>
    <row r="2202" spans="1:21" x14ac:dyDescent="0.25">
      <c r="A2202" t="s">
        <v>264</v>
      </c>
      <c r="B2202" t="s">
        <v>35</v>
      </c>
      <c r="C2202" t="s">
        <v>15</v>
      </c>
      <c r="D2202" t="s">
        <v>16</v>
      </c>
      <c r="E2202" t="s">
        <v>17</v>
      </c>
      <c r="F2202" t="s">
        <v>18</v>
      </c>
      <c r="G2202" t="s">
        <v>51</v>
      </c>
      <c r="H2202">
        <f t="shared" si="170"/>
        <v>180</v>
      </c>
      <c r="I2202">
        <v>60</v>
      </c>
      <c r="J2202">
        <v>78</v>
      </c>
      <c r="K2202">
        <v>3</v>
      </c>
      <c r="M2202">
        <v>15.12</v>
      </c>
      <c r="N2202" t="s">
        <v>20</v>
      </c>
      <c r="O2202">
        <v>216</v>
      </c>
      <c r="P2202">
        <v>36</v>
      </c>
      <c r="R2202">
        <f t="shared" si="171"/>
        <v>234</v>
      </c>
      <c r="S2202">
        <f t="shared" si="172"/>
        <v>20</v>
      </c>
      <c r="T2202" t="str">
        <f t="shared" si="173"/>
        <v>Sep</v>
      </c>
      <c r="U2202" t="str">
        <f t="shared" si="174"/>
        <v>2024</v>
      </c>
    </row>
    <row r="2203" spans="1:21" x14ac:dyDescent="0.25">
      <c r="A2203" t="s">
        <v>264</v>
      </c>
      <c r="B2203" t="s">
        <v>154</v>
      </c>
      <c r="C2203" t="s">
        <v>27</v>
      </c>
      <c r="D2203" t="s">
        <v>16</v>
      </c>
      <c r="E2203" t="s">
        <v>17</v>
      </c>
      <c r="F2203" t="s">
        <v>29</v>
      </c>
      <c r="G2203" t="s">
        <v>30</v>
      </c>
      <c r="H2203">
        <f t="shared" si="170"/>
        <v>900</v>
      </c>
      <c r="I2203">
        <v>180</v>
      </c>
      <c r="J2203">
        <v>234</v>
      </c>
      <c r="K2203">
        <v>5</v>
      </c>
      <c r="M2203">
        <v>100</v>
      </c>
      <c r="N2203" t="s">
        <v>38</v>
      </c>
      <c r="O2203">
        <v>1170</v>
      </c>
      <c r="P2203">
        <v>270</v>
      </c>
      <c r="R2203">
        <f t="shared" si="171"/>
        <v>1170</v>
      </c>
      <c r="S2203">
        <f t="shared" si="172"/>
        <v>20</v>
      </c>
      <c r="T2203" t="str">
        <f t="shared" si="173"/>
        <v>Sep</v>
      </c>
      <c r="U2203" t="str">
        <f t="shared" si="174"/>
        <v>2024</v>
      </c>
    </row>
    <row r="2204" spans="1:21" x14ac:dyDescent="0.25">
      <c r="A2204" t="s">
        <v>264</v>
      </c>
      <c r="B2204" t="s">
        <v>173</v>
      </c>
      <c r="C2204" t="s">
        <v>115</v>
      </c>
      <c r="D2204" t="s">
        <v>16</v>
      </c>
      <c r="E2204" t="s">
        <v>28</v>
      </c>
      <c r="F2204" t="s">
        <v>45</v>
      </c>
      <c r="G2204" t="s">
        <v>106</v>
      </c>
      <c r="H2204">
        <f t="shared" si="170"/>
        <v>84000</v>
      </c>
      <c r="I2204">
        <v>12000</v>
      </c>
      <c r="J2204">
        <v>15600</v>
      </c>
      <c r="K2204">
        <v>7</v>
      </c>
      <c r="M2204">
        <v>2340</v>
      </c>
      <c r="N2204" t="s">
        <v>38</v>
      </c>
      <c r="O2204">
        <v>96600</v>
      </c>
      <c r="P2204">
        <v>12600</v>
      </c>
      <c r="R2204">
        <f t="shared" si="171"/>
        <v>109200</v>
      </c>
      <c r="S2204">
        <f t="shared" si="172"/>
        <v>20</v>
      </c>
      <c r="T2204" t="str">
        <f t="shared" si="173"/>
        <v>Sep</v>
      </c>
      <c r="U2204" t="str">
        <f t="shared" si="174"/>
        <v>2024</v>
      </c>
    </row>
    <row r="2205" spans="1:21" x14ac:dyDescent="0.25">
      <c r="A2205" t="s">
        <v>264</v>
      </c>
      <c r="B2205" t="s">
        <v>75</v>
      </c>
      <c r="C2205" t="s">
        <v>27</v>
      </c>
      <c r="D2205" t="s">
        <v>16</v>
      </c>
      <c r="E2205" t="s">
        <v>17</v>
      </c>
      <c r="F2205" t="s">
        <v>18</v>
      </c>
      <c r="G2205" t="s">
        <v>43</v>
      </c>
      <c r="H2205">
        <f t="shared" si="170"/>
        <v>80</v>
      </c>
      <c r="I2205">
        <v>20</v>
      </c>
      <c r="J2205">
        <v>26</v>
      </c>
      <c r="K2205">
        <v>4</v>
      </c>
      <c r="M2205">
        <v>5.2</v>
      </c>
      <c r="N2205" t="s">
        <v>25</v>
      </c>
      <c r="O2205">
        <v>104</v>
      </c>
      <c r="P2205">
        <v>24</v>
      </c>
      <c r="R2205">
        <f t="shared" si="171"/>
        <v>104</v>
      </c>
      <c r="S2205">
        <f t="shared" si="172"/>
        <v>20</v>
      </c>
      <c r="T2205" t="str">
        <f t="shared" si="173"/>
        <v>Sep</v>
      </c>
      <c r="U2205" t="str">
        <f t="shared" si="174"/>
        <v>2024</v>
      </c>
    </row>
    <row r="2206" spans="1:21" x14ac:dyDescent="0.25">
      <c r="A2206" t="s">
        <v>264</v>
      </c>
      <c r="B2206" t="s">
        <v>75</v>
      </c>
      <c r="C2206" t="s">
        <v>27</v>
      </c>
      <c r="D2206" t="s">
        <v>23</v>
      </c>
      <c r="E2206" t="s">
        <v>17</v>
      </c>
      <c r="F2206" t="s">
        <v>45</v>
      </c>
      <c r="G2206" t="s">
        <v>67</v>
      </c>
      <c r="H2206">
        <f t="shared" si="170"/>
        <v>35000</v>
      </c>
      <c r="I2206">
        <v>3500</v>
      </c>
      <c r="J2206">
        <v>4550</v>
      </c>
      <c r="K2206">
        <v>10</v>
      </c>
      <c r="M2206">
        <v>455</v>
      </c>
      <c r="N2206" t="s">
        <v>25</v>
      </c>
      <c r="O2206">
        <v>45500</v>
      </c>
      <c r="P2206">
        <v>10500</v>
      </c>
      <c r="R2206">
        <f t="shared" si="171"/>
        <v>45500</v>
      </c>
      <c r="S2206">
        <f t="shared" si="172"/>
        <v>20</v>
      </c>
      <c r="T2206" t="str">
        <f t="shared" si="173"/>
        <v>Sep</v>
      </c>
      <c r="U2206" t="str">
        <f t="shared" si="174"/>
        <v>2024</v>
      </c>
    </row>
    <row r="2207" spans="1:21" x14ac:dyDescent="0.25">
      <c r="A2207" t="s">
        <v>264</v>
      </c>
      <c r="B2207" t="s">
        <v>59</v>
      </c>
      <c r="C2207" t="s">
        <v>27</v>
      </c>
      <c r="D2207" t="s">
        <v>16</v>
      </c>
      <c r="E2207" t="s">
        <v>17</v>
      </c>
      <c r="F2207" t="s">
        <v>61</v>
      </c>
      <c r="G2207" t="s">
        <v>108</v>
      </c>
      <c r="H2207">
        <f t="shared" si="170"/>
        <v>4500</v>
      </c>
      <c r="I2207">
        <v>1500</v>
      </c>
      <c r="J2207">
        <v>1950</v>
      </c>
      <c r="K2207">
        <v>3</v>
      </c>
      <c r="M2207">
        <v>195</v>
      </c>
      <c r="N2207" t="s">
        <v>25</v>
      </c>
      <c r="O2207">
        <v>5850</v>
      </c>
      <c r="P2207">
        <v>1350</v>
      </c>
      <c r="R2207">
        <f t="shared" si="171"/>
        <v>5850</v>
      </c>
      <c r="S2207">
        <f t="shared" si="172"/>
        <v>20</v>
      </c>
      <c r="T2207" t="str">
        <f t="shared" si="173"/>
        <v>Sep</v>
      </c>
      <c r="U2207" t="str">
        <f t="shared" si="174"/>
        <v>2024</v>
      </c>
    </row>
    <row r="2208" spans="1:21" x14ac:dyDescent="0.25">
      <c r="A2208" t="s">
        <v>264</v>
      </c>
      <c r="B2208" t="s">
        <v>203</v>
      </c>
      <c r="C2208" t="s">
        <v>42</v>
      </c>
      <c r="D2208" t="s">
        <v>16</v>
      </c>
      <c r="E2208" t="s">
        <v>28</v>
      </c>
      <c r="F2208" t="s">
        <v>18</v>
      </c>
      <c r="G2208" t="s">
        <v>116</v>
      </c>
      <c r="H2208">
        <f t="shared" si="170"/>
        <v>300</v>
      </c>
      <c r="I2208">
        <v>60</v>
      </c>
      <c r="J2208">
        <v>78</v>
      </c>
      <c r="K2208">
        <v>5</v>
      </c>
      <c r="M2208">
        <v>17.25</v>
      </c>
      <c r="N2208" t="s">
        <v>25</v>
      </c>
      <c r="O2208">
        <v>345</v>
      </c>
      <c r="P2208">
        <v>45</v>
      </c>
      <c r="R2208">
        <f t="shared" si="171"/>
        <v>390</v>
      </c>
      <c r="S2208">
        <f t="shared" si="172"/>
        <v>20</v>
      </c>
      <c r="T2208" t="str">
        <f t="shared" si="173"/>
        <v>Sep</v>
      </c>
      <c r="U2208" t="str">
        <f t="shared" si="174"/>
        <v>2024</v>
      </c>
    </row>
    <row r="2209" spans="1:21" x14ac:dyDescent="0.25">
      <c r="A2209" t="s">
        <v>264</v>
      </c>
      <c r="B2209" t="s">
        <v>133</v>
      </c>
      <c r="C2209" t="s">
        <v>27</v>
      </c>
      <c r="D2209" t="s">
        <v>16</v>
      </c>
      <c r="E2209" t="s">
        <v>28</v>
      </c>
      <c r="F2209" t="s">
        <v>45</v>
      </c>
      <c r="G2209" t="s">
        <v>92</v>
      </c>
      <c r="H2209">
        <f t="shared" si="170"/>
        <v>1250</v>
      </c>
      <c r="I2209">
        <v>250</v>
      </c>
      <c r="J2209">
        <v>325</v>
      </c>
      <c r="K2209">
        <v>5</v>
      </c>
      <c r="M2209">
        <v>81.25</v>
      </c>
      <c r="N2209" t="s">
        <v>25</v>
      </c>
      <c r="O2209">
        <v>1625</v>
      </c>
      <c r="P2209">
        <v>375</v>
      </c>
      <c r="R2209">
        <f t="shared" si="171"/>
        <v>1625</v>
      </c>
      <c r="S2209">
        <f t="shared" si="172"/>
        <v>20</v>
      </c>
      <c r="T2209" t="str">
        <f t="shared" si="173"/>
        <v>Sep</v>
      </c>
      <c r="U2209" t="str">
        <f t="shared" si="174"/>
        <v>2024</v>
      </c>
    </row>
    <row r="2210" spans="1:21" x14ac:dyDescent="0.25">
      <c r="A2210" t="s">
        <v>264</v>
      </c>
      <c r="B2210" t="s">
        <v>202</v>
      </c>
      <c r="C2210" t="s">
        <v>22</v>
      </c>
      <c r="D2210" t="s">
        <v>16</v>
      </c>
      <c r="E2210" t="s">
        <v>28</v>
      </c>
      <c r="F2210" t="s">
        <v>48</v>
      </c>
      <c r="G2210" t="s">
        <v>94</v>
      </c>
      <c r="H2210">
        <f t="shared" si="170"/>
        <v>480</v>
      </c>
      <c r="I2210">
        <v>120</v>
      </c>
      <c r="J2210">
        <v>156</v>
      </c>
      <c r="K2210">
        <v>4</v>
      </c>
      <c r="M2210">
        <v>30</v>
      </c>
      <c r="N2210" t="s">
        <v>25</v>
      </c>
      <c r="O2210">
        <v>600</v>
      </c>
      <c r="P2210">
        <v>120</v>
      </c>
      <c r="R2210">
        <f t="shared" si="171"/>
        <v>624</v>
      </c>
      <c r="S2210">
        <f t="shared" si="172"/>
        <v>20</v>
      </c>
      <c r="T2210" t="str">
        <f t="shared" si="173"/>
        <v>Sep</v>
      </c>
      <c r="U2210" t="str">
        <f t="shared" si="174"/>
        <v>2024</v>
      </c>
    </row>
    <row r="2211" spans="1:21" x14ac:dyDescent="0.25">
      <c r="A2211" t="s">
        <v>264</v>
      </c>
      <c r="B2211" t="s">
        <v>157</v>
      </c>
      <c r="C2211" t="s">
        <v>15</v>
      </c>
      <c r="D2211" t="s">
        <v>23</v>
      </c>
      <c r="E2211" t="s">
        <v>17</v>
      </c>
      <c r="F2211" t="s">
        <v>29</v>
      </c>
      <c r="G2211" t="s">
        <v>178</v>
      </c>
      <c r="H2211">
        <f t="shared" si="170"/>
        <v>600</v>
      </c>
      <c r="I2211">
        <v>200</v>
      </c>
      <c r="J2211">
        <v>260</v>
      </c>
      <c r="K2211">
        <v>3</v>
      </c>
      <c r="M2211">
        <v>78</v>
      </c>
      <c r="N2211" t="s">
        <v>25</v>
      </c>
      <c r="O2211">
        <v>780</v>
      </c>
      <c r="P2211">
        <v>180</v>
      </c>
      <c r="R2211">
        <f t="shared" si="171"/>
        <v>780</v>
      </c>
      <c r="S2211">
        <f t="shared" si="172"/>
        <v>20</v>
      </c>
      <c r="T2211" t="str">
        <f t="shared" si="173"/>
        <v>Sep</v>
      </c>
      <c r="U2211" t="str">
        <f t="shared" si="174"/>
        <v>2024</v>
      </c>
    </row>
    <row r="2212" spans="1:21" x14ac:dyDescent="0.25">
      <c r="A2212" t="s">
        <v>264</v>
      </c>
      <c r="B2212" t="s">
        <v>155</v>
      </c>
      <c r="C2212" t="s">
        <v>66</v>
      </c>
      <c r="D2212" t="s">
        <v>16</v>
      </c>
      <c r="E2212" t="s">
        <v>28</v>
      </c>
      <c r="F2212" t="s">
        <v>80</v>
      </c>
      <c r="G2212" t="s">
        <v>177</v>
      </c>
      <c r="H2212">
        <f t="shared" si="170"/>
        <v>210</v>
      </c>
      <c r="I2212">
        <v>70</v>
      </c>
      <c r="J2212">
        <v>91</v>
      </c>
      <c r="K2212">
        <v>3</v>
      </c>
      <c r="M2212">
        <v>19.11</v>
      </c>
      <c r="N2212" t="s">
        <v>20</v>
      </c>
      <c r="O2212">
        <v>273</v>
      </c>
      <c r="P2212">
        <v>63</v>
      </c>
      <c r="R2212">
        <f t="shared" si="171"/>
        <v>273</v>
      </c>
      <c r="S2212">
        <f t="shared" si="172"/>
        <v>20</v>
      </c>
      <c r="T2212" t="str">
        <f t="shared" si="173"/>
        <v>Sep</v>
      </c>
      <c r="U2212" t="str">
        <f t="shared" si="174"/>
        <v>2024</v>
      </c>
    </row>
    <row r="2213" spans="1:21" x14ac:dyDescent="0.25">
      <c r="A2213" t="s">
        <v>265</v>
      </c>
      <c r="B2213" t="s">
        <v>181</v>
      </c>
      <c r="C2213" t="s">
        <v>53</v>
      </c>
      <c r="D2213" t="s">
        <v>16</v>
      </c>
      <c r="E2213" t="s">
        <v>17</v>
      </c>
      <c r="F2213" t="s">
        <v>45</v>
      </c>
      <c r="G2213" t="s">
        <v>78</v>
      </c>
      <c r="H2213">
        <f t="shared" si="170"/>
        <v>54000</v>
      </c>
      <c r="I2213">
        <v>18000</v>
      </c>
      <c r="J2213">
        <v>23400</v>
      </c>
      <c r="K2213">
        <v>3</v>
      </c>
      <c r="M2213">
        <v>3375</v>
      </c>
      <c r="N2213" t="s">
        <v>25</v>
      </c>
      <c r="O2213">
        <v>67500</v>
      </c>
      <c r="P2213">
        <v>13500</v>
      </c>
      <c r="R2213">
        <f t="shared" si="171"/>
        <v>70200</v>
      </c>
      <c r="S2213">
        <f t="shared" si="172"/>
        <v>21</v>
      </c>
      <c r="T2213" t="str">
        <f t="shared" si="173"/>
        <v>Sep</v>
      </c>
      <c r="U2213" t="str">
        <f t="shared" si="174"/>
        <v>2024</v>
      </c>
    </row>
    <row r="2214" spans="1:21" x14ac:dyDescent="0.25">
      <c r="A2214" t="s">
        <v>265</v>
      </c>
      <c r="B2214" t="s">
        <v>175</v>
      </c>
      <c r="C2214" t="s">
        <v>91</v>
      </c>
      <c r="D2214" t="s">
        <v>23</v>
      </c>
      <c r="E2214" t="s">
        <v>17</v>
      </c>
      <c r="F2214" t="s">
        <v>80</v>
      </c>
      <c r="G2214" t="s">
        <v>201</v>
      </c>
      <c r="H2214">
        <f t="shared" si="170"/>
        <v>120</v>
      </c>
      <c r="I2214">
        <v>30</v>
      </c>
      <c r="J2214">
        <v>39</v>
      </c>
      <c r="K2214">
        <v>4</v>
      </c>
      <c r="M2214">
        <v>15</v>
      </c>
      <c r="N2214" t="s">
        <v>25</v>
      </c>
      <c r="O2214">
        <v>150</v>
      </c>
      <c r="P2214">
        <v>30</v>
      </c>
      <c r="R2214">
        <f t="shared" si="171"/>
        <v>156</v>
      </c>
      <c r="S2214">
        <f t="shared" si="172"/>
        <v>21</v>
      </c>
      <c r="T2214" t="str">
        <f t="shared" si="173"/>
        <v>Sep</v>
      </c>
      <c r="U2214" t="str">
        <f t="shared" si="174"/>
        <v>2024</v>
      </c>
    </row>
    <row r="2215" spans="1:21" x14ac:dyDescent="0.25">
      <c r="A2215" t="s">
        <v>265</v>
      </c>
      <c r="B2215" t="s">
        <v>31</v>
      </c>
      <c r="C2215" t="s">
        <v>27</v>
      </c>
      <c r="D2215" t="s">
        <v>16</v>
      </c>
      <c r="E2215" t="s">
        <v>17</v>
      </c>
      <c r="F2215" t="s">
        <v>18</v>
      </c>
      <c r="G2215" t="s">
        <v>56</v>
      </c>
      <c r="H2215">
        <f t="shared" si="170"/>
        <v>2750</v>
      </c>
      <c r="I2215">
        <v>550</v>
      </c>
      <c r="J2215">
        <v>715</v>
      </c>
      <c r="K2215">
        <v>5</v>
      </c>
      <c r="M2215">
        <v>100</v>
      </c>
      <c r="N2215" t="s">
        <v>20</v>
      </c>
      <c r="O2215">
        <v>3437.5</v>
      </c>
      <c r="P2215">
        <v>687.5</v>
      </c>
      <c r="R2215">
        <f t="shared" si="171"/>
        <v>3575</v>
      </c>
      <c r="S2215">
        <f t="shared" si="172"/>
        <v>21</v>
      </c>
      <c r="T2215" t="str">
        <f t="shared" si="173"/>
        <v>Sep</v>
      </c>
      <c r="U2215" t="str">
        <f t="shared" si="174"/>
        <v>2024</v>
      </c>
    </row>
    <row r="2216" spans="1:21" x14ac:dyDescent="0.25">
      <c r="A2216" t="s">
        <v>265</v>
      </c>
      <c r="B2216" t="s">
        <v>171</v>
      </c>
      <c r="C2216" t="s">
        <v>22</v>
      </c>
      <c r="D2216" t="s">
        <v>16</v>
      </c>
      <c r="E2216" t="s">
        <v>17</v>
      </c>
      <c r="F2216" t="s">
        <v>18</v>
      </c>
      <c r="G2216" t="s">
        <v>56</v>
      </c>
      <c r="H2216">
        <f t="shared" si="170"/>
        <v>2750</v>
      </c>
      <c r="I2216">
        <v>550</v>
      </c>
      <c r="J2216">
        <v>715</v>
      </c>
      <c r="K2216">
        <v>5</v>
      </c>
      <c r="M2216">
        <v>100</v>
      </c>
      <c r="N2216" t="s">
        <v>25</v>
      </c>
      <c r="O2216">
        <v>3575</v>
      </c>
      <c r="P2216">
        <v>825</v>
      </c>
      <c r="R2216">
        <f t="shared" si="171"/>
        <v>3575</v>
      </c>
      <c r="S2216">
        <f t="shared" si="172"/>
        <v>21</v>
      </c>
      <c r="T2216" t="str">
        <f t="shared" si="173"/>
        <v>Sep</v>
      </c>
      <c r="U2216" t="str">
        <f t="shared" si="174"/>
        <v>2024</v>
      </c>
    </row>
    <row r="2217" spans="1:21" x14ac:dyDescent="0.25">
      <c r="A2217" t="s">
        <v>265</v>
      </c>
      <c r="B2217" t="s">
        <v>125</v>
      </c>
      <c r="C2217" t="s">
        <v>15</v>
      </c>
      <c r="D2217" t="s">
        <v>16</v>
      </c>
      <c r="E2217" t="s">
        <v>17</v>
      </c>
      <c r="F2217" t="s">
        <v>45</v>
      </c>
      <c r="G2217" t="s">
        <v>58</v>
      </c>
      <c r="H2217">
        <f t="shared" si="170"/>
        <v>125000</v>
      </c>
      <c r="I2217">
        <v>25000</v>
      </c>
      <c r="J2217">
        <v>32500</v>
      </c>
      <c r="K2217">
        <v>5</v>
      </c>
      <c r="M2217">
        <v>4875</v>
      </c>
      <c r="N2217" t="s">
        <v>38</v>
      </c>
      <c r="O2217">
        <v>162500</v>
      </c>
      <c r="P2217">
        <v>37500</v>
      </c>
      <c r="R2217">
        <f t="shared" si="171"/>
        <v>162500</v>
      </c>
      <c r="S2217">
        <f t="shared" si="172"/>
        <v>21</v>
      </c>
      <c r="T2217" t="str">
        <f t="shared" si="173"/>
        <v>Sep</v>
      </c>
      <c r="U2217" t="str">
        <f t="shared" si="174"/>
        <v>2024</v>
      </c>
    </row>
    <row r="2218" spans="1:21" x14ac:dyDescent="0.25">
      <c r="A2218" t="s">
        <v>265</v>
      </c>
      <c r="B2218" t="s">
        <v>39</v>
      </c>
      <c r="C2218" t="s">
        <v>27</v>
      </c>
      <c r="D2218" t="s">
        <v>16</v>
      </c>
      <c r="E2218" t="s">
        <v>17</v>
      </c>
      <c r="F2218" t="s">
        <v>18</v>
      </c>
      <c r="G2218" t="s">
        <v>151</v>
      </c>
      <c r="H2218">
        <f t="shared" si="170"/>
        <v>56</v>
      </c>
      <c r="I2218">
        <v>7</v>
      </c>
      <c r="J2218">
        <v>9</v>
      </c>
      <c r="K2218">
        <v>8</v>
      </c>
      <c r="M2218">
        <v>3.64</v>
      </c>
      <c r="N2218" t="s">
        <v>25</v>
      </c>
      <c r="O2218">
        <v>72.8</v>
      </c>
      <c r="P2218">
        <v>16.8</v>
      </c>
      <c r="R2218">
        <f t="shared" si="171"/>
        <v>72</v>
      </c>
      <c r="S2218">
        <f t="shared" si="172"/>
        <v>21</v>
      </c>
      <c r="T2218" t="str">
        <f t="shared" si="173"/>
        <v>Sep</v>
      </c>
      <c r="U2218" t="str">
        <f t="shared" si="174"/>
        <v>2024</v>
      </c>
    </row>
    <row r="2219" spans="1:21" x14ac:dyDescent="0.25">
      <c r="A2219" t="s">
        <v>265</v>
      </c>
      <c r="B2219" t="s">
        <v>173</v>
      </c>
      <c r="C2219" t="s">
        <v>115</v>
      </c>
      <c r="D2219" t="s">
        <v>16</v>
      </c>
      <c r="E2219" t="s">
        <v>17</v>
      </c>
      <c r="F2219" t="s">
        <v>18</v>
      </c>
      <c r="G2219" t="s">
        <v>151</v>
      </c>
      <c r="H2219">
        <f t="shared" si="170"/>
        <v>14</v>
      </c>
      <c r="I2219">
        <v>7</v>
      </c>
      <c r="J2219">
        <v>9</v>
      </c>
      <c r="K2219">
        <v>2</v>
      </c>
      <c r="M2219">
        <v>1.68</v>
      </c>
      <c r="N2219" t="s">
        <v>38</v>
      </c>
      <c r="O2219">
        <v>16.8</v>
      </c>
      <c r="P2219">
        <v>2.8</v>
      </c>
      <c r="R2219">
        <f t="shared" si="171"/>
        <v>18</v>
      </c>
      <c r="S2219">
        <f t="shared" si="172"/>
        <v>21</v>
      </c>
      <c r="T2219" t="str">
        <f t="shared" si="173"/>
        <v>Sep</v>
      </c>
      <c r="U2219" t="str">
        <f t="shared" si="174"/>
        <v>2024</v>
      </c>
    </row>
    <row r="2220" spans="1:21" x14ac:dyDescent="0.25">
      <c r="A2220" t="s">
        <v>265</v>
      </c>
      <c r="B2220" t="s">
        <v>211</v>
      </c>
      <c r="C2220" t="s">
        <v>91</v>
      </c>
      <c r="D2220" t="s">
        <v>16</v>
      </c>
      <c r="E2220" t="s">
        <v>17</v>
      </c>
      <c r="F2220" t="s">
        <v>80</v>
      </c>
      <c r="G2220" t="s">
        <v>231</v>
      </c>
      <c r="H2220">
        <f t="shared" si="170"/>
        <v>2250</v>
      </c>
      <c r="I2220">
        <v>250</v>
      </c>
      <c r="J2220">
        <v>325</v>
      </c>
      <c r="K2220">
        <v>9</v>
      </c>
      <c r="M2220">
        <v>100</v>
      </c>
      <c r="N2220" t="s">
        <v>38</v>
      </c>
      <c r="O2220">
        <v>2812.5</v>
      </c>
      <c r="P2220">
        <v>562.5</v>
      </c>
      <c r="R2220">
        <f t="shared" si="171"/>
        <v>2925</v>
      </c>
      <c r="S2220">
        <f t="shared" si="172"/>
        <v>21</v>
      </c>
      <c r="T2220" t="str">
        <f t="shared" si="173"/>
        <v>Sep</v>
      </c>
      <c r="U2220" t="str">
        <f t="shared" si="174"/>
        <v>2024</v>
      </c>
    </row>
    <row r="2221" spans="1:21" x14ac:dyDescent="0.25">
      <c r="A2221" t="s">
        <v>265</v>
      </c>
      <c r="B2221" t="s">
        <v>214</v>
      </c>
      <c r="C2221" t="s">
        <v>66</v>
      </c>
      <c r="D2221" t="s">
        <v>16</v>
      </c>
      <c r="E2221" t="s">
        <v>17</v>
      </c>
      <c r="F2221" t="s">
        <v>61</v>
      </c>
      <c r="G2221" t="s">
        <v>110</v>
      </c>
      <c r="H2221">
        <f t="shared" si="170"/>
        <v>3200</v>
      </c>
      <c r="I2221">
        <v>800</v>
      </c>
      <c r="J2221">
        <v>1040</v>
      </c>
      <c r="K2221">
        <v>4</v>
      </c>
      <c r="M2221">
        <v>104</v>
      </c>
      <c r="N2221" t="s">
        <v>38</v>
      </c>
      <c r="O2221">
        <v>4160</v>
      </c>
      <c r="P2221">
        <v>960</v>
      </c>
      <c r="R2221">
        <f t="shared" si="171"/>
        <v>4160</v>
      </c>
      <c r="S2221">
        <f t="shared" si="172"/>
        <v>21</v>
      </c>
      <c r="T2221" t="str">
        <f t="shared" si="173"/>
        <v>Sep</v>
      </c>
      <c r="U2221" t="str">
        <f t="shared" si="174"/>
        <v>2024</v>
      </c>
    </row>
    <row r="2222" spans="1:21" x14ac:dyDescent="0.25">
      <c r="A2222" t="s">
        <v>265</v>
      </c>
      <c r="B2222" t="s">
        <v>148</v>
      </c>
      <c r="C2222" t="s">
        <v>27</v>
      </c>
      <c r="D2222" t="s">
        <v>16</v>
      </c>
      <c r="E2222" t="s">
        <v>17</v>
      </c>
      <c r="F2222" t="s">
        <v>18</v>
      </c>
      <c r="G2222" t="s">
        <v>116</v>
      </c>
      <c r="H2222">
        <f t="shared" si="170"/>
        <v>180</v>
      </c>
      <c r="I2222">
        <v>60</v>
      </c>
      <c r="J2222">
        <v>78</v>
      </c>
      <c r="K2222">
        <v>3</v>
      </c>
      <c r="M2222">
        <v>11.7</v>
      </c>
      <c r="N2222" t="s">
        <v>25</v>
      </c>
      <c r="O2222">
        <v>234</v>
      </c>
      <c r="P2222">
        <v>54</v>
      </c>
      <c r="R2222">
        <f t="shared" si="171"/>
        <v>234</v>
      </c>
      <c r="S2222">
        <f t="shared" si="172"/>
        <v>21</v>
      </c>
      <c r="T2222" t="str">
        <f t="shared" si="173"/>
        <v>Sep</v>
      </c>
      <c r="U2222" t="str">
        <f t="shared" si="174"/>
        <v>2024</v>
      </c>
    </row>
    <row r="2223" spans="1:21" x14ac:dyDescent="0.25">
      <c r="A2223" t="s">
        <v>265</v>
      </c>
      <c r="B2223" t="s">
        <v>93</v>
      </c>
      <c r="C2223" t="s">
        <v>42</v>
      </c>
      <c r="D2223" t="s">
        <v>16</v>
      </c>
      <c r="E2223" t="s">
        <v>17</v>
      </c>
      <c r="F2223" t="s">
        <v>80</v>
      </c>
      <c r="G2223" t="s">
        <v>213</v>
      </c>
      <c r="H2223">
        <f t="shared" si="170"/>
        <v>175</v>
      </c>
      <c r="I2223">
        <v>25</v>
      </c>
      <c r="J2223">
        <v>33</v>
      </c>
      <c r="K2223">
        <v>7</v>
      </c>
      <c r="M2223">
        <v>22.75</v>
      </c>
      <c r="N2223" t="s">
        <v>38</v>
      </c>
      <c r="O2223">
        <v>227.5</v>
      </c>
      <c r="P2223">
        <v>52.5</v>
      </c>
      <c r="R2223">
        <f t="shared" si="171"/>
        <v>231</v>
      </c>
      <c r="S2223">
        <f t="shared" si="172"/>
        <v>21</v>
      </c>
      <c r="T2223" t="str">
        <f t="shared" si="173"/>
        <v>Sep</v>
      </c>
      <c r="U2223" t="str">
        <f t="shared" si="174"/>
        <v>2024</v>
      </c>
    </row>
    <row r="2224" spans="1:21" x14ac:dyDescent="0.25">
      <c r="A2224" t="s">
        <v>265</v>
      </c>
      <c r="B2224" t="s">
        <v>150</v>
      </c>
      <c r="C2224" t="s">
        <v>91</v>
      </c>
      <c r="D2224" t="s">
        <v>23</v>
      </c>
      <c r="E2224" t="s">
        <v>17</v>
      </c>
      <c r="F2224" t="s">
        <v>18</v>
      </c>
      <c r="G2224" t="s">
        <v>116</v>
      </c>
      <c r="H2224">
        <f t="shared" si="170"/>
        <v>120</v>
      </c>
      <c r="I2224">
        <v>60</v>
      </c>
      <c r="J2224">
        <v>78</v>
      </c>
      <c r="K2224">
        <v>2</v>
      </c>
      <c r="M2224">
        <v>15.6</v>
      </c>
      <c r="N2224" t="s">
        <v>25</v>
      </c>
      <c r="O2224">
        <v>156</v>
      </c>
      <c r="P2224">
        <v>36</v>
      </c>
      <c r="R2224">
        <f t="shared" si="171"/>
        <v>156</v>
      </c>
      <c r="S2224">
        <f t="shared" si="172"/>
        <v>21</v>
      </c>
      <c r="T2224" t="str">
        <f t="shared" si="173"/>
        <v>Sep</v>
      </c>
      <c r="U2224" t="str">
        <f t="shared" si="174"/>
        <v>2024</v>
      </c>
    </row>
    <row r="2225" spans="1:21" x14ac:dyDescent="0.25">
      <c r="A2225" t="s">
        <v>265</v>
      </c>
      <c r="B2225" t="s">
        <v>126</v>
      </c>
      <c r="C2225" t="s">
        <v>27</v>
      </c>
      <c r="D2225" t="s">
        <v>16</v>
      </c>
      <c r="E2225" t="s">
        <v>17</v>
      </c>
      <c r="F2225" t="s">
        <v>18</v>
      </c>
      <c r="G2225" t="s">
        <v>130</v>
      </c>
      <c r="H2225">
        <f t="shared" si="170"/>
        <v>135</v>
      </c>
      <c r="I2225">
        <v>45</v>
      </c>
      <c r="J2225">
        <v>59</v>
      </c>
      <c r="K2225">
        <v>3</v>
      </c>
      <c r="M2225">
        <v>8.7750000000000004</v>
      </c>
      <c r="N2225" t="s">
        <v>25</v>
      </c>
      <c r="O2225">
        <v>175.5</v>
      </c>
      <c r="P2225">
        <v>40.5</v>
      </c>
      <c r="R2225">
        <f t="shared" si="171"/>
        <v>177</v>
      </c>
      <c r="S2225">
        <f t="shared" si="172"/>
        <v>21</v>
      </c>
      <c r="T2225" t="str">
        <f t="shared" si="173"/>
        <v>Sep</v>
      </c>
      <c r="U2225" t="str">
        <f t="shared" si="174"/>
        <v>2024</v>
      </c>
    </row>
    <row r="2226" spans="1:21" x14ac:dyDescent="0.25">
      <c r="A2226" t="s">
        <v>265</v>
      </c>
      <c r="B2226" t="s">
        <v>133</v>
      </c>
      <c r="C2226" t="s">
        <v>27</v>
      </c>
      <c r="D2226" t="s">
        <v>16</v>
      </c>
      <c r="E2226" t="s">
        <v>17</v>
      </c>
      <c r="F2226" t="s">
        <v>18</v>
      </c>
      <c r="G2226" t="s">
        <v>34</v>
      </c>
      <c r="H2226">
        <f t="shared" si="170"/>
        <v>320</v>
      </c>
      <c r="I2226">
        <v>40</v>
      </c>
      <c r="J2226">
        <v>52</v>
      </c>
      <c r="K2226">
        <v>8</v>
      </c>
      <c r="M2226">
        <v>20.8</v>
      </c>
      <c r="N2226" t="s">
        <v>25</v>
      </c>
      <c r="O2226">
        <v>416</v>
      </c>
      <c r="P2226">
        <v>96</v>
      </c>
      <c r="R2226">
        <f t="shared" si="171"/>
        <v>416</v>
      </c>
      <c r="S2226">
        <f t="shared" si="172"/>
        <v>21</v>
      </c>
      <c r="T2226" t="str">
        <f t="shared" si="173"/>
        <v>Sep</v>
      </c>
      <c r="U2226" t="str">
        <f t="shared" si="174"/>
        <v>2024</v>
      </c>
    </row>
    <row r="2227" spans="1:21" x14ac:dyDescent="0.25">
      <c r="A2227" t="s">
        <v>265</v>
      </c>
      <c r="B2227" t="s">
        <v>133</v>
      </c>
      <c r="C2227" t="s">
        <v>27</v>
      </c>
      <c r="D2227" t="s">
        <v>16</v>
      </c>
      <c r="E2227" t="s">
        <v>17</v>
      </c>
      <c r="F2227" t="s">
        <v>18</v>
      </c>
      <c r="G2227" t="s">
        <v>64</v>
      </c>
      <c r="H2227">
        <f t="shared" si="170"/>
        <v>840</v>
      </c>
      <c r="I2227">
        <v>140</v>
      </c>
      <c r="J2227">
        <v>182</v>
      </c>
      <c r="K2227">
        <v>6</v>
      </c>
      <c r="M2227">
        <v>76.44</v>
      </c>
      <c r="N2227" t="s">
        <v>20</v>
      </c>
      <c r="O2227">
        <v>1092</v>
      </c>
      <c r="P2227">
        <v>252</v>
      </c>
      <c r="R2227">
        <f t="shared" si="171"/>
        <v>1092</v>
      </c>
      <c r="S2227">
        <f t="shared" si="172"/>
        <v>21</v>
      </c>
      <c r="T2227" t="str">
        <f t="shared" si="173"/>
        <v>Sep</v>
      </c>
      <c r="U2227" t="str">
        <f t="shared" si="174"/>
        <v>2024</v>
      </c>
    </row>
    <row r="2228" spans="1:21" x14ac:dyDescent="0.25">
      <c r="A2228" t="s">
        <v>265</v>
      </c>
      <c r="B2228" t="s">
        <v>195</v>
      </c>
      <c r="C2228" t="s">
        <v>115</v>
      </c>
      <c r="D2228" t="s">
        <v>23</v>
      </c>
      <c r="E2228" t="s">
        <v>17</v>
      </c>
      <c r="F2228" t="s">
        <v>18</v>
      </c>
      <c r="G2228" t="s">
        <v>64</v>
      </c>
      <c r="H2228">
        <f t="shared" si="170"/>
        <v>1260</v>
      </c>
      <c r="I2228">
        <v>140</v>
      </c>
      <c r="J2228">
        <v>182</v>
      </c>
      <c r="K2228">
        <v>9</v>
      </c>
      <c r="M2228">
        <v>100</v>
      </c>
      <c r="N2228" t="s">
        <v>38</v>
      </c>
      <c r="O2228">
        <v>1638</v>
      </c>
      <c r="P2228">
        <v>378</v>
      </c>
      <c r="R2228">
        <f t="shared" si="171"/>
        <v>1638</v>
      </c>
      <c r="S2228">
        <f t="shared" si="172"/>
        <v>21</v>
      </c>
      <c r="T2228" t="str">
        <f t="shared" si="173"/>
        <v>Sep</v>
      </c>
      <c r="U2228" t="str">
        <f t="shared" si="174"/>
        <v>2024</v>
      </c>
    </row>
    <row r="2229" spans="1:21" x14ac:dyDescent="0.25">
      <c r="A2229" t="s">
        <v>265</v>
      </c>
      <c r="B2229" t="s">
        <v>123</v>
      </c>
      <c r="C2229" t="s">
        <v>15</v>
      </c>
      <c r="D2229" t="s">
        <v>16</v>
      </c>
      <c r="E2229" t="s">
        <v>17</v>
      </c>
      <c r="F2229" t="s">
        <v>45</v>
      </c>
      <c r="G2229" t="s">
        <v>78</v>
      </c>
      <c r="H2229">
        <f t="shared" si="170"/>
        <v>18000</v>
      </c>
      <c r="I2229">
        <v>18000</v>
      </c>
      <c r="J2229">
        <v>23400</v>
      </c>
      <c r="K2229">
        <v>1</v>
      </c>
      <c r="M2229">
        <v>1575</v>
      </c>
      <c r="N2229" t="s">
        <v>20</v>
      </c>
      <c r="O2229">
        <v>22500</v>
      </c>
      <c r="P2229">
        <v>4500</v>
      </c>
      <c r="R2229">
        <f t="shared" si="171"/>
        <v>23400</v>
      </c>
      <c r="S2229">
        <f t="shared" si="172"/>
        <v>21</v>
      </c>
      <c r="T2229" t="str">
        <f t="shared" si="173"/>
        <v>Sep</v>
      </c>
      <c r="U2229" t="str">
        <f t="shared" si="174"/>
        <v>2024</v>
      </c>
    </row>
    <row r="2230" spans="1:21" x14ac:dyDescent="0.25">
      <c r="A2230" t="s">
        <v>265</v>
      </c>
      <c r="B2230" t="s">
        <v>200</v>
      </c>
      <c r="C2230" t="s">
        <v>27</v>
      </c>
      <c r="D2230" t="s">
        <v>16</v>
      </c>
      <c r="E2230" t="s">
        <v>28</v>
      </c>
      <c r="F2230" t="s">
        <v>45</v>
      </c>
      <c r="G2230" t="s">
        <v>54</v>
      </c>
      <c r="H2230">
        <f t="shared" si="170"/>
        <v>3200</v>
      </c>
      <c r="I2230">
        <v>800</v>
      </c>
      <c r="J2230">
        <v>1040</v>
      </c>
      <c r="K2230">
        <v>4</v>
      </c>
      <c r="M2230">
        <v>104</v>
      </c>
      <c r="N2230" t="s">
        <v>38</v>
      </c>
      <c r="O2230">
        <v>4000</v>
      </c>
      <c r="P2230">
        <v>800</v>
      </c>
      <c r="R2230">
        <f t="shared" si="171"/>
        <v>4160</v>
      </c>
      <c r="S2230">
        <f t="shared" si="172"/>
        <v>21</v>
      </c>
      <c r="T2230" t="str">
        <f t="shared" si="173"/>
        <v>Sep</v>
      </c>
      <c r="U2230" t="str">
        <f t="shared" si="174"/>
        <v>2024</v>
      </c>
    </row>
    <row r="2231" spans="1:21" x14ac:dyDescent="0.25">
      <c r="A2231" t="s">
        <v>265</v>
      </c>
      <c r="B2231" t="s">
        <v>203</v>
      </c>
      <c r="C2231" t="s">
        <v>42</v>
      </c>
      <c r="D2231" t="s">
        <v>16</v>
      </c>
      <c r="E2231" t="s">
        <v>17</v>
      </c>
      <c r="F2231" t="s">
        <v>45</v>
      </c>
      <c r="G2231" t="s">
        <v>106</v>
      </c>
      <c r="H2231">
        <f t="shared" si="170"/>
        <v>48000</v>
      </c>
      <c r="I2231">
        <v>12000</v>
      </c>
      <c r="J2231">
        <v>15600</v>
      </c>
      <c r="K2231">
        <v>4</v>
      </c>
      <c r="M2231">
        <v>2340</v>
      </c>
      <c r="N2231" t="s">
        <v>25</v>
      </c>
      <c r="O2231">
        <v>62400</v>
      </c>
      <c r="P2231">
        <v>14400</v>
      </c>
      <c r="R2231">
        <f t="shared" si="171"/>
        <v>62400</v>
      </c>
      <c r="S2231">
        <f t="shared" si="172"/>
        <v>21</v>
      </c>
      <c r="T2231" t="str">
        <f t="shared" si="173"/>
        <v>Sep</v>
      </c>
      <c r="U2231" t="str">
        <f t="shared" si="174"/>
        <v>2024</v>
      </c>
    </row>
    <row r="2232" spans="1:21" x14ac:dyDescent="0.25">
      <c r="A2232" t="s">
        <v>265</v>
      </c>
      <c r="B2232" t="s">
        <v>35</v>
      </c>
      <c r="C2232" t="s">
        <v>15</v>
      </c>
      <c r="D2232" t="s">
        <v>16</v>
      </c>
      <c r="E2232" t="s">
        <v>28</v>
      </c>
      <c r="F2232" t="s">
        <v>61</v>
      </c>
      <c r="G2232" t="s">
        <v>62</v>
      </c>
      <c r="H2232">
        <f t="shared" si="170"/>
        <v>3600</v>
      </c>
      <c r="I2232">
        <v>900</v>
      </c>
      <c r="J2232">
        <v>1170</v>
      </c>
      <c r="K2232">
        <v>4</v>
      </c>
      <c r="M2232">
        <v>117</v>
      </c>
      <c r="N2232" t="s">
        <v>25</v>
      </c>
      <c r="O2232">
        <v>4320</v>
      </c>
      <c r="P2232">
        <v>720</v>
      </c>
      <c r="R2232">
        <f t="shared" si="171"/>
        <v>4680</v>
      </c>
      <c r="S2232">
        <f t="shared" si="172"/>
        <v>21</v>
      </c>
      <c r="T2232" t="str">
        <f t="shared" si="173"/>
        <v>Sep</v>
      </c>
      <c r="U2232" t="str">
        <f t="shared" si="174"/>
        <v>2024</v>
      </c>
    </row>
    <row r="2233" spans="1:21" x14ac:dyDescent="0.25">
      <c r="A2233" t="s">
        <v>265</v>
      </c>
      <c r="B2233" t="s">
        <v>75</v>
      </c>
      <c r="C2233" t="s">
        <v>27</v>
      </c>
      <c r="D2233" t="s">
        <v>16</v>
      </c>
      <c r="E2233" t="s">
        <v>28</v>
      </c>
      <c r="F2233" t="s">
        <v>18</v>
      </c>
      <c r="G2233" t="s">
        <v>40</v>
      </c>
      <c r="H2233">
        <f t="shared" si="170"/>
        <v>180</v>
      </c>
      <c r="I2233">
        <v>90</v>
      </c>
      <c r="J2233">
        <v>117</v>
      </c>
      <c r="K2233">
        <v>2</v>
      </c>
      <c r="M2233">
        <v>10.8</v>
      </c>
      <c r="N2233" t="s">
        <v>25</v>
      </c>
      <c r="O2233">
        <v>216</v>
      </c>
      <c r="P2233">
        <v>36</v>
      </c>
      <c r="R2233">
        <f t="shared" si="171"/>
        <v>234</v>
      </c>
      <c r="S2233">
        <f t="shared" si="172"/>
        <v>21</v>
      </c>
      <c r="T2233" t="str">
        <f t="shared" si="173"/>
        <v>Sep</v>
      </c>
      <c r="U2233" t="str">
        <f t="shared" si="174"/>
        <v>2024</v>
      </c>
    </row>
    <row r="2234" spans="1:21" x14ac:dyDescent="0.25">
      <c r="A2234" t="s">
        <v>265</v>
      </c>
      <c r="B2234" t="s">
        <v>93</v>
      </c>
      <c r="C2234" t="s">
        <v>42</v>
      </c>
      <c r="D2234" t="s">
        <v>23</v>
      </c>
      <c r="E2234" t="s">
        <v>28</v>
      </c>
      <c r="F2234" t="s">
        <v>18</v>
      </c>
      <c r="G2234" t="s">
        <v>113</v>
      </c>
      <c r="H2234">
        <f t="shared" si="170"/>
        <v>160</v>
      </c>
      <c r="I2234">
        <v>20</v>
      </c>
      <c r="J2234">
        <v>26</v>
      </c>
      <c r="K2234">
        <v>8</v>
      </c>
      <c r="M2234">
        <v>24</v>
      </c>
      <c r="N2234" t="s">
        <v>20</v>
      </c>
      <c r="O2234">
        <v>200</v>
      </c>
      <c r="P2234">
        <v>40</v>
      </c>
      <c r="R2234">
        <f t="shared" si="171"/>
        <v>208</v>
      </c>
      <c r="S2234">
        <f t="shared" si="172"/>
        <v>21</v>
      </c>
      <c r="T2234" t="str">
        <f t="shared" si="173"/>
        <v>Sep</v>
      </c>
      <c r="U2234" t="str">
        <f t="shared" si="174"/>
        <v>2024</v>
      </c>
    </row>
    <row r="2235" spans="1:21" x14ac:dyDescent="0.25">
      <c r="A2235" t="s">
        <v>265</v>
      </c>
      <c r="B2235" t="s">
        <v>162</v>
      </c>
      <c r="C2235" t="s">
        <v>15</v>
      </c>
      <c r="D2235" t="s">
        <v>16</v>
      </c>
      <c r="E2235" t="s">
        <v>17</v>
      </c>
      <c r="F2235" t="s">
        <v>18</v>
      </c>
      <c r="G2235" t="s">
        <v>100</v>
      </c>
      <c r="H2235">
        <f t="shared" si="170"/>
        <v>120</v>
      </c>
      <c r="I2235">
        <v>40</v>
      </c>
      <c r="J2235">
        <v>52</v>
      </c>
      <c r="K2235">
        <v>3</v>
      </c>
      <c r="M2235">
        <v>10.5</v>
      </c>
      <c r="N2235" t="s">
        <v>20</v>
      </c>
      <c r="O2235">
        <v>150</v>
      </c>
      <c r="P2235">
        <v>30</v>
      </c>
      <c r="R2235">
        <f t="shared" si="171"/>
        <v>156</v>
      </c>
      <c r="S2235">
        <f t="shared" si="172"/>
        <v>21</v>
      </c>
      <c r="T2235" t="str">
        <f t="shared" si="173"/>
        <v>Sep</v>
      </c>
      <c r="U2235" t="str">
        <f t="shared" si="174"/>
        <v>2024</v>
      </c>
    </row>
    <row r="2236" spans="1:21" x14ac:dyDescent="0.25">
      <c r="A2236" t="s">
        <v>265</v>
      </c>
      <c r="B2236" t="s">
        <v>104</v>
      </c>
      <c r="C2236" t="s">
        <v>15</v>
      </c>
      <c r="D2236" t="s">
        <v>16</v>
      </c>
      <c r="E2236" t="s">
        <v>17</v>
      </c>
      <c r="F2236" t="s">
        <v>80</v>
      </c>
      <c r="G2236" t="s">
        <v>177</v>
      </c>
      <c r="H2236">
        <f t="shared" si="170"/>
        <v>210</v>
      </c>
      <c r="I2236">
        <v>70</v>
      </c>
      <c r="J2236">
        <v>91</v>
      </c>
      <c r="K2236">
        <v>3</v>
      </c>
      <c r="M2236">
        <v>13.65</v>
      </c>
      <c r="N2236" t="s">
        <v>25</v>
      </c>
      <c r="O2236">
        <v>273</v>
      </c>
      <c r="P2236">
        <v>63</v>
      </c>
      <c r="R2236">
        <f t="shared" si="171"/>
        <v>273</v>
      </c>
      <c r="S2236">
        <f t="shared" si="172"/>
        <v>21</v>
      </c>
      <c r="T2236" t="str">
        <f t="shared" si="173"/>
        <v>Sep</v>
      </c>
      <c r="U2236" t="str">
        <f t="shared" si="174"/>
        <v>2024</v>
      </c>
    </row>
    <row r="2237" spans="1:21" x14ac:dyDescent="0.25">
      <c r="A2237" t="s">
        <v>265</v>
      </c>
      <c r="B2237" t="s">
        <v>44</v>
      </c>
      <c r="C2237" t="s">
        <v>27</v>
      </c>
      <c r="D2237" t="s">
        <v>16</v>
      </c>
      <c r="E2237" t="s">
        <v>17</v>
      </c>
      <c r="F2237" t="s">
        <v>80</v>
      </c>
      <c r="G2237" t="s">
        <v>231</v>
      </c>
      <c r="H2237">
        <f t="shared" si="170"/>
        <v>2500</v>
      </c>
      <c r="I2237">
        <v>250</v>
      </c>
      <c r="J2237">
        <v>325</v>
      </c>
      <c r="K2237">
        <v>10</v>
      </c>
      <c r="M2237">
        <v>100</v>
      </c>
      <c r="N2237" t="s">
        <v>20</v>
      </c>
      <c r="O2237">
        <v>3125</v>
      </c>
      <c r="P2237">
        <v>625</v>
      </c>
      <c r="R2237">
        <f t="shared" si="171"/>
        <v>3250</v>
      </c>
      <c r="S2237">
        <f t="shared" si="172"/>
        <v>21</v>
      </c>
      <c r="T2237" t="str">
        <f t="shared" si="173"/>
        <v>Sep</v>
      </c>
      <c r="U2237" t="str">
        <f t="shared" si="174"/>
        <v>2024</v>
      </c>
    </row>
    <row r="2238" spans="1:21" x14ac:dyDescent="0.25">
      <c r="A2238" t="s">
        <v>265</v>
      </c>
      <c r="B2238" t="s">
        <v>105</v>
      </c>
      <c r="C2238" t="s">
        <v>91</v>
      </c>
      <c r="D2238" t="s">
        <v>23</v>
      </c>
      <c r="E2238" t="s">
        <v>28</v>
      </c>
      <c r="F2238" t="s">
        <v>45</v>
      </c>
      <c r="G2238" t="s">
        <v>76</v>
      </c>
      <c r="H2238">
        <f t="shared" si="170"/>
        <v>8400</v>
      </c>
      <c r="I2238">
        <v>1200</v>
      </c>
      <c r="J2238">
        <v>1560</v>
      </c>
      <c r="K2238">
        <v>7</v>
      </c>
      <c r="M2238">
        <v>156</v>
      </c>
      <c r="N2238" t="s">
        <v>20</v>
      </c>
      <c r="O2238">
        <v>10920</v>
      </c>
      <c r="P2238">
        <v>2520</v>
      </c>
      <c r="R2238">
        <f t="shared" si="171"/>
        <v>10920</v>
      </c>
      <c r="S2238">
        <f t="shared" si="172"/>
        <v>21</v>
      </c>
      <c r="T2238" t="str">
        <f t="shared" si="173"/>
        <v>Sep</v>
      </c>
      <c r="U2238" t="str">
        <f t="shared" si="174"/>
        <v>2024</v>
      </c>
    </row>
    <row r="2239" spans="1:21" x14ac:dyDescent="0.25">
      <c r="A2239" t="s">
        <v>265</v>
      </c>
      <c r="B2239" t="s">
        <v>112</v>
      </c>
      <c r="C2239" t="s">
        <v>27</v>
      </c>
      <c r="D2239" t="s">
        <v>23</v>
      </c>
      <c r="E2239" t="s">
        <v>17</v>
      </c>
      <c r="F2239" t="s">
        <v>18</v>
      </c>
      <c r="G2239" t="s">
        <v>43</v>
      </c>
      <c r="H2239">
        <f t="shared" si="170"/>
        <v>120</v>
      </c>
      <c r="I2239">
        <v>20</v>
      </c>
      <c r="J2239">
        <v>26</v>
      </c>
      <c r="K2239">
        <v>6</v>
      </c>
      <c r="M2239">
        <v>18.72</v>
      </c>
      <c r="N2239" t="s">
        <v>20</v>
      </c>
      <c r="O2239">
        <v>156</v>
      </c>
      <c r="P2239">
        <v>36</v>
      </c>
      <c r="R2239">
        <f t="shared" si="171"/>
        <v>156</v>
      </c>
      <c r="S2239">
        <f t="shared" si="172"/>
        <v>21</v>
      </c>
      <c r="T2239" t="str">
        <f t="shared" si="173"/>
        <v>Sep</v>
      </c>
      <c r="U2239" t="str">
        <f t="shared" si="174"/>
        <v>2024</v>
      </c>
    </row>
    <row r="2240" spans="1:21" x14ac:dyDescent="0.25">
      <c r="A2240" t="s">
        <v>265</v>
      </c>
      <c r="B2240" t="s">
        <v>171</v>
      </c>
      <c r="C2240" t="s">
        <v>22</v>
      </c>
      <c r="D2240" t="s">
        <v>16</v>
      </c>
      <c r="E2240" t="s">
        <v>17</v>
      </c>
      <c r="F2240" t="s">
        <v>61</v>
      </c>
      <c r="G2240" t="s">
        <v>128</v>
      </c>
      <c r="H2240">
        <f t="shared" si="170"/>
        <v>2400</v>
      </c>
      <c r="I2240">
        <v>300</v>
      </c>
      <c r="J2240">
        <v>390</v>
      </c>
      <c r="K2240">
        <v>8</v>
      </c>
      <c r="M2240">
        <v>100</v>
      </c>
      <c r="N2240" t="s">
        <v>38</v>
      </c>
      <c r="O2240">
        <v>3120</v>
      </c>
      <c r="P2240">
        <v>720</v>
      </c>
      <c r="R2240">
        <f t="shared" si="171"/>
        <v>3120</v>
      </c>
      <c r="S2240">
        <f t="shared" si="172"/>
        <v>21</v>
      </c>
      <c r="T2240" t="str">
        <f t="shared" si="173"/>
        <v>Sep</v>
      </c>
      <c r="U2240" t="str">
        <f t="shared" si="174"/>
        <v>2024</v>
      </c>
    </row>
    <row r="2241" spans="1:21" x14ac:dyDescent="0.25">
      <c r="A2241" t="s">
        <v>265</v>
      </c>
      <c r="B2241" t="s">
        <v>33</v>
      </c>
      <c r="C2241" t="s">
        <v>15</v>
      </c>
      <c r="D2241" t="s">
        <v>16</v>
      </c>
      <c r="E2241" t="s">
        <v>28</v>
      </c>
      <c r="F2241" t="s">
        <v>61</v>
      </c>
      <c r="G2241" t="s">
        <v>108</v>
      </c>
      <c r="H2241">
        <f t="shared" si="170"/>
        <v>9000</v>
      </c>
      <c r="I2241">
        <v>1500</v>
      </c>
      <c r="J2241">
        <v>1950</v>
      </c>
      <c r="K2241">
        <v>6</v>
      </c>
      <c r="M2241">
        <v>195</v>
      </c>
      <c r="N2241" t="s">
        <v>25</v>
      </c>
      <c r="O2241">
        <v>11700</v>
      </c>
      <c r="P2241">
        <v>2700</v>
      </c>
      <c r="R2241">
        <f t="shared" si="171"/>
        <v>11700</v>
      </c>
      <c r="S2241">
        <f t="shared" si="172"/>
        <v>21</v>
      </c>
      <c r="T2241" t="str">
        <f t="shared" si="173"/>
        <v>Sep</v>
      </c>
      <c r="U2241" t="str">
        <f t="shared" si="174"/>
        <v>2024</v>
      </c>
    </row>
    <row r="2242" spans="1:21" x14ac:dyDescent="0.25">
      <c r="A2242" t="s">
        <v>265</v>
      </c>
      <c r="B2242" t="s">
        <v>102</v>
      </c>
      <c r="C2242" t="s">
        <v>27</v>
      </c>
      <c r="D2242" t="s">
        <v>23</v>
      </c>
      <c r="E2242" t="s">
        <v>28</v>
      </c>
      <c r="F2242" t="s">
        <v>18</v>
      </c>
      <c r="G2242" t="s">
        <v>34</v>
      </c>
      <c r="H2242">
        <f t="shared" si="170"/>
        <v>80</v>
      </c>
      <c r="I2242">
        <v>40</v>
      </c>
      <c r="J2242">
        <v>52</v>
      </c>
      <c r="K2242">
        <v>2</v>
      </c>
      <c r="M2242">
        <v>10.4</v>
      </c>
      <c r="N2242" t="s">
        <v>25</v>
      </c>
      <c r="O2242">
        <v>104</v>
      </c>
      <c r="P2242">
        <v>24</v>
      </c>
      <c r="R2242">
        <f t="shared" si="171"/>
        <v>104</v>
      </c>
      <c r="S2242">
        <f t="shared" si="172"/>
        <v>21</v>
      </c>
      <c r="T2242" t="str">
        <f t="shared" si="173"/>
        <v>Sep</v>
      </c>
      <c r="U2242" t="str">
        <f t="shared" si="174"/>
        <v>2024</v>
      </c>
    </row>
    <row r="2243" spans="1:21" x14ac:dyDescent="0.25">
      <c r="A2243" t="s">
        <v>266</v>
      </c>
      <c r="B2243" t="s">
        <v>86</v>
      </c>
      <c r="C2243" t="s">
        <v>22</v>
      </c>
      <c r="D2243" t="s">
        <v>16</v>
      </c>
      <c r="E2243" t="s">
        <v>17</v>
      </c>
      <c r="F2243" t="s">
        <v>18</v>
      </c>
      <c r="G2243" t="s">
        <v>24</v>
      </c>
      <c r="H2243">
        <f t="shared" ref="H2243:H2306" si="175">I2243*K2243</f>
        <v>480</v>
      </c>
      <c r="I2243">
        <v>80</v>
      </c>
      <c r="J2243">
        <v>104</v>
      </c>
      <c r="K2243">
        <v>6</v>
      </c>
      <c r="M2243">
        <v>57.6</v>
      </c>
      <c r="N2243" t="s">
        <v>38</v>
      </c>
      <c r="O2243">
        <v>576</v>
      </c>
      <c r="P2243">
        <v>96</v>
      </c>
      <c r="R2243">
        <f t="shared" ref="R2243:R2306" si="176">J2243*K2243</f>
        <v>624</v>
      </c>
      <c r="S2243">
        <f t="shared" ref="S2243:S2306" si="177">DAY(A2243)</f>
        <v>22</v>
      </c>
      <c r="T2243" t="str">
        <f t="shared" ref="T2243:T2306" si="178">TEXT(A2243,"mmm")</f>
        <v>Sep</v>
      </c>
      <c r="U2243" t="str">
        <f t="shared" ref="U2243:U2306" si="179">TEXT(A2243,"yyy")</f>
        <v>2024</v>
      </c>
    </row>
    <row r="2244" spans="1:21" x14ac:dyDescent="0.25">
      <c r="A2244" t="s">
        <v>266</v>
      </c>
      <c r="B2244" t="s">
        <v>206</v>
      </c>
      <c r="C2244" t="s">
        <v>22</v>
      </c>
      <c r="D2244" t="s">
        <v>16</v>
      </c>
      <c r="E2244" t="s">
        <v>17</v>
      </c>
      <c r="F2244" t="s">
        <v>61</v>
      </c>
      <c r="G2244" t="s">
        <v>103</v>
      </c>
      <c r="H2244">
        <f t="shared" si="175"/>
        <v>400</v>
      </c>
      <c r="I2244">
        <v>100</v>
      </c>
      <c r="J2244">
        <v>130</v>
      </c>
      <c r="K2244">
        <v>4</v>
      </c>
      <c r="M2244">
        <v>35</v>
      </c>
      <c r="N2244" t="s">
        <v>20</v>
      </c>
      <c r="O2244">
        <v>500</v>
      </c>
      <c r="P2244">
        <v>100</v>
      </c>
      <c r="R2244">
        <f t="shared" si="176"/>
        <v>520</v>
      </c>
      <c r="S2244">
        <f t="shared" si="177"/>
        <v>22</v>
      </c>
      <c r="T2244" t="str">
        <f t="shared" si="178"/>
        <v>Sep</v>
      </c>
      <c r="U2244" t="str">
        <f t="shared" si="179"/>
        <v>2024</v>
      </c>
    </row>
    <row r="2245" spans="1:21" x14ac:dyDescent="0.25">
      <c r="A2245" t="s">
        <v>266</v>
      </c>
      <c r="B2245" t="s">
        <v>200</v>
      </c>
      <c r="C2245" t="s">
        <v>27</v>
      </c>
      <c r="D2245" t="s">
        <v>16</v>
      </c>
      <c r="E2245" t="s">
        <v>28</v>
      </c>
      <c r="F2245" t="s">
        <v>61</v>
      </c>
      <c r="G2245" t="s">
        <v>164</v>
      </c>
      <c r="H2245">
        <f t="shared" si="175"/>
        <v>4000</v>
      </c>
      <c r="I2245">
        <v>2000</v>
      </c>
      <c r="J2245">
        <v>2600</v>
      </c>
      <c r="K2245">
        <v>2</v>
      </c>
      <c r="M2245">
        <v>260</v>
      </c>
      <c r="N2245" t="s">
        <v>20</v>
      </c>
      <c r="O2245">
        <v>5200</v>
      </c>
      <c r="P2245">
        <v>1200</v>
      </c>
      <c r="R2245">
        <f t="shared" si="176"/>
        <v>5200</v>
      </c>
      <c r="S2245">
        <f t="shared" si="177"/>
        <v>22</v>
      </c>
      <c r="T2245" t="str">
        <f t="shared" si="178"/>
        <v>Sep</v>
      </c>
      <c r="U2245" t="str">
        <f t="shared" si="179"/>
        <v>2024</v>
      </c>
    </row>
    <row r="2246" spans="1:21" x14ac:dyDescent="0.25">
      <c r="A2246" t="s">
        <v>266</v>
      </c>
      <c r="B2246" t="s">
        <v>33</v>
      </c>
      <c r="C2246" t="s">
        <v>15</v>
      </c>
      <c r="D2246" t="s">
        <v>23</v>
      </c>
      <c r="E2246" t="s">
        <v>28</v>
      </c>
      <c r="F2246" t="s">
        <v>61</v>
      </c>
      <c r="G2246" t="s">
        <v>117</v>
      </c>
      <c r="H2246">
        <f t="shared" si="175"/>
        <v>10000</v>
      </c>
      <c r="I2246">
        <v>2500</v>
      </c>
      <c r="J2246">
        <v>3250</v>
      </c>
      <c r="K2246">
        <v>4</v>
      </c>
      <c r="M2246">
        <v>325</v>
      </c>
      <c r="N2246" t="s">
        <v>20</v>
      </c>
      <c r="O2246">
        <v>12000</v>
      </c>
      <c r="P2246">
        <v>2000</v>
      </c>
      <c r="R2246">
        <f t="shared" si="176"/>
        <v>13000</v>
      </c>
      <c r="S2246">
        <f t="shared" si="177"/>
        <v>22</v>
      </c>
      <c r="T2246" t="str">
        <f t="shared" si="178"/>
        <v>Sep</v>
      </c>
      <c r="U2246" t="str">
        <f t="shared" si="179"/>
        <v>2024</v>
      </c>
    </row>
    <row r="2247" spans="1:21" x14ac:dyDescent="0.25">
      <c r="A2247" t="s">
        <v>266</v>
      </c>
      <c r="B2247" t="s">
        <v>105</v>
      </c>
      <c r="C2247" t="s">
        <v>91</v>
      </c>
      <c r="D2247" t="s">
        <v>16</v>
      </c>
      <c r="E2247" t="s">
        <v>17</v>
      </c>
      <c r="F2247" t="s">
        <v>61</v>
      </c>
      <c r="G2247" t="s">
        <v>128</v>
      </c>
      <c r="H2247">
        <f t="shared" si="175"/>
        <v>1800</v>
      </c>
      <c r="I2247">
        <v>300</v>
      </c>
      <c r="J2247">
        <v>390</v>
      </c>
      <c r="K2247">
        <v>6</v>
      </c>
      <c r="M2247">
        <v>100</v>
      </c>
      <c r="N2247" t="s">
        <v>20</v>
      </c>
      <c r="O2247">
        <v>2340</v>
      </c>
      <c r="P2247">
        <v>540</v>
      </c>
      <c r="R2247">
        <f t="shared" si="176"/>
        <v>2340</v>
      </c>
      <c r="S2247">
        <f t="shared" si="177"/>
        <v>22</v>
      </c>
      <c r="T2247" t="str">
        <f t="shared" si="178"/>
        <v>Sep</v>
      </c>
      <c r="U2247" t="str">
        <f t="shared" si="179"/>
        <v>2024</v>
      </c>
    </row>
    <row r="2248" spans="1:21" x14ac:dyDescent="0.25">
      <c r="A2248" t="s">
        <v>266</v>
      </c>
      <c r="B2248" t="s">
        <v>222</v>
      </c>
      <c r="C2248" t="s">
        <v>15</v>
      </c>
      <c r="D2248" t="s">
        <v>23</v>
      </c>
      <c r="E2248" t="s">
        <v>28</v>
      </c>
      <c r="F2248" t="s">
        <v>45</v>
      </c>
      <c r="G2248" t="s">
        <v>92</v>
      </c>
      <c r="H2248">
        <f t="shared" si="175"/>
        <v>500</v>
      </c>
      <c r="I2248">
        <v>250</v>
      </c>
      <c r="J2248">
        <v>325</v>
      </c>
      <c r="K2248">
        <v>2</v>
      </c>
      <c r="M2248">
        <v>65</v>
      </c>
      <c r="N2248" t="s">
        <v>25</v>
      </c>
      <c r="O2248">
        <v>650</v>
      </c>
      <c r="P2248">
        <v>150</v>
      </c>
      <c r="R2248">
        <f t="shared" si="176"/>
        <v>650</v>
      </c>
      <c r="S2248">
        <f t="shared" si="177"/>
        <v>22</v>
      </c>
      <c r="T2248" t="str">
        <f t="shared" si="178"/>
        <v>Sep</v>
      </c>
      <c r="U2248" t="str">
        <f t="shared" si="179"/>
        <v>2024</v>
      </c>
    </row>
    <row r="2249" spans="1:21" x14ac:dyDescent="0.25">
      <c r="A2249" t="s">
        <v>266</v>
      </c>
      <c r="B2249" t="s">
        <v>93</v>
      </c>
      <c r="C2249" t="s">
        <v>42</v>
      </c>
      <c r="D2249" t="s">
        <v>23</v>
      </c>
      <c r="E2249" t="s">
        <v>17</v>
      </c>
      <c r="F2249" t="s">
        <v>61</v>
      </c>
      <c r="G2249" t="s">
        <v>110</v>
      </c>
      <c r="H2249">
        <f t="shared" si="175"/>
        <v>1600</v>
      </c>
      <c r="I2249">
        <v>800</v>
      </c>
      <c r="J2249">
        <v>1040</v>
      </c>
      <c r="K2249">
        <v>2</v>
      </c>
      <c r="M2249">
        <v>104</v>
      </c>
      <c r="N2249" t="s">
        <v>20</v>
      </c>
      <c r="O2249">
        <v>2000</v>
      </c>
      <c r="P2249">
        <v>400</v>
      </c>
      <c r="R2249">
        <f t="shared" si="176"/>
        <v>2080</v>
      </c>
      <c r="S2249">
        <f t="shared" si="177"/>
        <v>22</v>
      </c>
      <c r="T2249" t="str">
        <f t="shared" si="178"/>
        <v>Sep</v>
      </c>
      <c r="U2249" t="str">
        <f t="shared" si="179"/>
        <v>2024</v>
      </c>
    </row>
    <row r="2250" spans="1:21" x14ac:dyDescent="0.25">
      <c r="A2250" t="s">
        <v>266</v>
      </c>
      <c r="B2250" t="s">
        <v>168</v>
      </c>
      <c r="C2250" t="s">
        <v>27</v>
      </c>
      <c r="D2250" t="s">
        <v>16</v>
      </c>
      <c r="E2250" t="s">
        <v>28</v>
      </c>
      <c r="F2250" t="s">
        <v>29</v>
      </c>
      <c r="G2250" t="s">
        <v>178</v>
      </c>
      <c r="H2250">
        <f t="shared" si="175"/>
        <v>1800</v>
      </c>
      <c r="I2250">
        <v>200</v>
      </c>
      <c r="J2250">
        <v>260</v>
      </c>
      <c r="K2250">
        <v>9</v>
      </c>
      <c r="M2250">
        <v>100</v>
      </c>
      <c r="N2250" t="s">
        <v>20</v>
      </c>
      <c r="O2250">
        <v>2340</v>
      </c>
      <c r="P2250">
        <v>540</v>
      </c>
      <c r="R2250">
        <f t="shared" si="176"/>
        <v>2340</v>
      </c>
      <c r="S2250">
        <f t="shared" si="177"/>
        <v>22</v>
      </c>
      <c r="T2250" t="str">
        <f t="shared" si="178"/>
        <v>Sep</v>
      </c>
      <c r="U2250" t="str">
        <f t="shared" si="179"/>
        <v>2024</v>
      </c>
    </row>
    <row r="2251" spans="1:21" x14ac:dyDescent="0.25">
      <c r="A2251" t="s">
        <v>266</v>
      </c>
      <c r="B2251" t="s">
        <v>145</v>
      </c>
      <c r="C2251" t="s">
        <v>27</v>
      </c>
      <c r="D2251" t="s">
        <v>16</v>
      </c>
      <c r="E2251" t="s">
        <v>17</v>
      </c>
      <c r="F2251" t="s">
        <v>45</v>
      </c>
      <c r="G2251" t="s">
        <v>76</v>
      </c>
      <c r="H2251">
        <f t="shared" si="175"/>
        <v>7200</v>
      </c>
      <c r="I2251">
        <v>1200</v>
      </c>
      <c r="J2251">
        <v>1560</v>
      </c>
      <c r="K2251">
        <v>6</v>
      </c>
      <c r="M2251">
        <v>156</v>
      </c>
      <c r="N2251" t="s">
        <v>25</v>
      </c>
      <c r="O2251">
        <v>9360</v>
      </c>
      <c r="P2251">
        <v>2160</v>
      </c>
      <c r="R2251">
        <f t="shared" si="176"/>
        <v>9360</v>
      </c>
      <c r="S2251">
        <f t="shared" si="177"/>
        <v>22</v>
      </c>
      <c r="T2251" t="str">
        <f t="shared" si="178"/>
        <v>Sep</v>
      </c>
      <c r="U2251" t="str">
        <f t="shared" si="179"/>
        <v>2024</v>
      </c>
    </row>
    <row r="2252" spans="1:21" x14ac:dyDescent="0.25">
      <c r="A2252" t="s">
        <v>266</v>
      </c>
      <c r="B2252" t="s">
        <v>195</v>
      </c>
      <c r="C2252" t="s">
        <v>115</v>
      </c>
      <c r="D2252" t="s">
        <v>16</v>
      </c>
      <c r="E2252" t="s">
        <v>17</v>
      </c>
      <c r="F2252" t="s">
        <v>18</v>
      </c>
      <c r="G2252" t="s">
        <v>43</v>
      </c>
      <c r="H2252">
        <f t="shared" si="175"/>
        <v>20</v>
      </c>
      <c r="I2252">
        <v>20</v>
      </c>
      <c r="J2252">
        <v>26</v>
      </c>
      <c r="K2252">
        <v>1</v>
      </c>
      <c r="M2252">
        <v>2.4</v>
      </c>
      <c r="N2252" t="s">
        <v>38</v>
      </c>
      <c r="O2252">
        <v>24</v>
      </c>
      <c r="P2252">
        <v>4</v>
      </c>
      <c r="R2252">
        <f t="shared" si="176"/>
        <v>26</v>
      </c>
      <c r="S2252">
        <f t="shared" si="177"/>
        <v>22</v>
      </c>
      <c r="T2252" t="str">
        <f t="shared" si="178"/>
        <v>Sep</v>
      </c>
      <c r="U2252" t="str">
        <f t="shared" si="179"/>
        <v>2024</v>
      </c>
    </row>
    <row r="2253" spans="1:21" x14ac:dyDescent="0.25">
      <c r="A2253" t="s">
        <v>266</v>
      </c>
      <c r="B2253" t="s">
        <v>153</v>
      </c>
      <c r="C2253" t="s">
        <v>27</v>
      </c>
      <c r="D2253" t="s">
        <v>16</v>
      </c>
      <c r="E2253" t="s">
        <v>28</v>
      </c>
      <c r="F2253" t="s">
        <v>45</v>
      </c>
      <c r="G2253" t="s">
        <v>199</v>
      </c>
      <c r="H2253">
        <f t="shared" si="175"/>
        <v>40000</v>
      </c>
      <c r="I2253">
        <v>5000</v>
      </c>
      <c r="J2253">
        <v>6500</v>
      </c>
      <c r="K2253">
        <v>8</v>
      </c>
      <c r="M2253">
        <v>650</v>
      </c>
      <c r="N2253" t="s">
        <v>25</v>
      </c>
      <c r="O2253">
        <v>52000</v>
      </c>
      <c r="P2253">
        <v>12000</v>
      </c>
      <c r="R2253">
        <f t="shared" si="176"/>
        <v>52000</v>
      </c>
      <c r="S2253">
        <f t="shared" si="177"/>
        <v>22</v>
      </c>
      <c r="T2253" t="str">
        <f t="shared" si="178"/>
        <v>Sep</v>
      </c>
      <c r="U2253" t="str">
        <f t="shared" si="179"/>
        <v>2024</v>
      </c>
    </row>
    <row r="2254" spans="1:21" x14ac:dyDescent="0.25">
      <c r="A2254" t="s">
        <v>266</v>
      </c>
      <c r="B2254" t="s">
        <v>150</v>
      </c>
      <c r="C2254" t="s">
        <v>91</v>
      </c>
      <c r="D2254" t="s">
        <v>16</v>
      </c>
      <c r="E2254" t="s">
        <v>17</v>
      </c>
      <c r="F2254" t="s">
        <v>45</v>
      </c>
      <c r="G2254" t="s">
        <v>58</v>
      </c>
      <c r="H2254">
        <f t="shared" si="175"/>
        <v>150000</v>
      </c>
      <c r="I2254">
        <v>25000</v>
      </c>
      <c r="J2254">
        <v>32500</v>
      </c>
      <c r="K2254">
        <v>6</v>
      </c>
      <c r="M2254">
        <v>4875</v>
      </c>
      <c r="N2254" t="s">
        <v>38</v>
      </c>
      <c r="O2254">
        <v>187500</v>
      </c>
      <c r="P2254">
        <v>37500</v>
      </c>
      <c r="R2254">
        <f t="shared" si="176"/>
        <v>195000</v>
      </c>
      <c r="S2254">
        <f t="shared" si="177"/>
        <v>22</v>
      </c>
      <c r="T2254" t="str">
        <f t="shared" si="178"/>
        <v>Sep</v>
      </c>
      <c r="U2254" t="str">
        <f t="shared" si="179"/>
        <v>2024</v>
      </c>
    </row>
    <row r="2255" spans="1:21" x14ac:dyDescent="0.25">
      <c r="A2255" t="s">
        <v>266</v>
      </c>
      <c r="B2255" t="s">
        <v>59</v>
      </c>
      <c r="C2255" t="s">
        <v>27</v>
      </c>
      <c r="D2255" t="s">
        <v>23</v>
      </c>
      <c r="E2255" t="s">
        <v>17</v>
      </c>
      <c r="F2255" t="s">
        <v>18</v>
      </c>
      <c r="G2255" t="s">
        <v>43</v>
      </c>
      <c r="H2255">
        <f t="shared" si="175"/>
        <v>120</v>
      </c>
      <c r="I2255">
        <v>20</v>
      </c>
      <c r="J2255">
        <v>26</v>
      </c>
      <c r="K2255">
        <v>6</v>
      </c>
      <c r="M2255">
        <v>22.5</v>
      </c>
      <c r="N2255" t="s">
        <v>38</v>
      </c>
      <c r="O2255">
        <v>150</v>
      </c>
      <c r="P2255">
        <v>30</v>
      </c>
      <c r="R2255">
        <f t="shared" si="176"/>
        <v>156</v>
      </c>
      <c r="S2255">
        <f t="shared" si="177"/>
        <v>22</v>
      </c>
      <c r="T2255" t="str">
        <f t="shared" si="178"/>
        <v>Sep</v>
      </c>
      <c r="U2255" t="str">
        <f t="shared" si="179"/>
        <v>2024</v>
      </c>
    </row>
    <row r="2256" spans="1:21" x14ac:dyDescent="0.25">
      <c r="A2256" t="s">
        <v>266</v>
      </c>
      <c r="B2256" t="s">
        <v>214</v>
      </c>
      <c r="C2256" t="s">
        <v>66</v>
      </c>
      <c r="D2256" t="s">
        <v>16</v>
      </c>
      <c r="E2256" t="s">
        <v>17</v>
      </c>
      <c r="F2256" t="s">
        <v>61</v>
      </c>
      <c r="G2256" t="s">
        <v>164</v>
      </c>
      <c r="H2256">
        <f t="shared" si="175"/>
        <v>2000</v>
      </c>
      <c r="I2256">
        <v>2000</v>
      </c>
      <c r="J2256">
        <v>2600</v>
      </c>
      <c r="K2256">
        <v>1</v>
      </c>
      <c r="M2256">
        <v>130</v>
      </c>
      <c r="N2256" t="s">
        <v>25</v>
      </c>
      <c r="O2256">
        <v>2600</v>
      </c>
      <c r="P2256">
        <v>600</v>
      </c>
      <c r="R2256">
        <f t="shared" si="176"/>
        <v>2600</v>
      </c>
      <c r="S2256">
        <f t="shared" si="177"/>
        <v>22</v>
      </c>
      <c r="T2256" t="str">
        <f t="shared" si="178"/>
        <v>Sep</v>
      </c>
      <c r="U2256" t="str">
        <f t="shared" si="179"/>
        <v>2024</v>
      </c>
    </row>
    <row r="2257" spans="1:21" x14ac:dyDescent="0.25">
      <c r="A2257" t="s">
        <v>266</v>
      </c>
      <c r="B2257" t="s">
        <v>134</v>
      </c>
      <c r="C2257" t="s">
        <v>66</v>
      </c>
      <c r="D2257" t="s">
        <v>16</v>
      </c>
      <c r="E2257" t="s">
        <v>28</v>
      </c>
      <c r="F2257" t="s">
        <v>18</v>
      </c>
      <c r="G2257" t="s">
        <v>113</v>
      </c>
      <c r="H2257">
        <f t="shared" si="175"/>
        <v>80</v>
      </c>
      <c r="I2257">
        <v>20</v>
      </c>
      <c r="J2257">
        <v>26</v>
      </c>
      <c r="K2257">
        <v>4</v>
      </c>
      <c r="M2257">
        <v>5.2</v>
      </c>
      <c r="N2257" t="s">
        <v>25</v>
      </c>
      <c r="O2257">
        <v>104</v>
      </c>
      <c r="P2257">
        <v>24</v>
      </c>
      <c r="R2257">
        <f t="shared" si="176"/>
        <v>104</v>
      </c>
      <c r="S2257">
        <f t="shared" si="177"/>
        <v>22</v>
      </c>
      <c r="T2257" t="str">
        <f t="shared" si="178"/>
        <v>Sep</v>
      </c>
      <c r="U2257" t="str">
        <f t="shared" si="179"/>
        <v>2024</v>
      </c>
    </row>
    <row r="2258" spans="1:21" x14ac:dyDescent="0.25">
      <c r="A2258" t="s">
        <v>266</v>
      </c>
      <c r="B2258" t="s">
        <v>139</v>
      </c>
      <c r="C2258" t="s">
        <v>27</v>
      </c>
      <c r="D2258" t="s">
        <v>16</v>
      </c>
      <c r="E2258" t="s">
        <v>17</v>
      </c>
      <c r="F2258" t="s">
        <v>18</v>
      </c>
      <c r="G2258" t="s">
        <v>43</v>
      </c>
      <c r="H2258">
        <f t="shared" si="175"/>
        <v>160</v>
      </c>
      <c r="I2258">
        <v>20</v>
      </c>
      <c r="J2258">
        <v>26</v>
      </c>
      <c r="K2258">
        <v>8</v>
      </c>
      <c r="M2258">
        <v>14.56</v>
      </c>
      <c r="N2258" t="s">
        <v>20</v>
      </c>
      <c r="O2258">
        <v>208</v>
      </c>
      <c r="P2258">
        <v>48</v>
      </c>
      <c r="R2258">
        <f t="shared" si="176"/>
        <v>208</v>
      </c>
      <c r="S2258">
        <f t="shared" si="177"/>
        <v>22</v>
      </c>
      <c r="T2258" t="str">
        <f t="shared" si="178"/>
        <v>Sep</v>
      </c>
      <c r="U2258" t="str">
        <f t="shared" si="179"/>
        <v>2024</v>
      </c>
    </row>
    <row r="2259" spans="1:21" x14ac:dyDescent="0.25">
      <c r="A2259" t="s">
        <v>266</v>
      </c>
      <c r="B2259" t="s">
        <v>155</v>
      </c>
      <c r="C2259" t="s">
        <v>66</v>
      </c>
      <c r="D2259" t="s">
        <v>23</v>
      </c>
      <c r="E2259" t="s">
        <v>28</v>
      </c>
      <c r="F2259" t="s">
        <v>45</v>
      </c>
      <c r="G2259" t="s">
        <v>199</v>
      </c>
      <c r="H2259">
        <f t="shared" si="175"/>
        <v>30000</v>
      </c>
      <c r="I2259">
        <v>5000</v>
      </c>
      <c r="J2259">
        <v>6500</v>
      </c>
      <c r="K2259">
        <v>6</v>
      </c>
      <c r="M2259">
        <v>650</v>
      </c>
      <c r="N2259" t="s">
        <v>20</v>
      </c>
      <c r="O2259">
        <v>37500</v>
      </c>
      <c r="P2259">
        <v>7500</v>
      </c>
      <c r="R2259">
        <f t="shared" si="176"/>
        <v>39000</v>
      </c>
      <c r="S2259">
        <f t="shared" si="177"/>
        <v>22</v>
      </c>
      <c r="T2259" t="str">
        <f t="shared" si="178"/>
        <v>Sep</v>
      </c>
      <c r="U2259" t="str">
        <f t="shared" si="179"/>
        <v>2024</v>
      </c>
    </row>
    <row r="2260" spans="1:21" x14ac:dyDescent="0.25">
      <c r="A2260" t="s">
        <v>266</v>
      </c>
      <c r="B2260" t="s">
        <v>168</v>
      </c>
      <c r="C2260" t="s">
        <v>27</v>
      </c>
      <c r="D2260" t="s">
        <v>16</v>
      </c>
      <c r="E2260" t="s">
        <v>17</v>
      </c>
      <c r="F2260" t="s">
        <v>29</v>
      </c>
      <c r="G2260" t="s">
        <v>178</v>
      </c>
      <c r="H2260">
        <f t="shared" si="175"/>
        <v>600</v>
      </c>
      <c r="I2260">
        <v>200</v>
      </c>
      <c r="J2260">
        <v>260</v>
      </c>
      <c r="K2260">
        <v>3</v>
      </c>
      <c r="M2260">
        <v>78</v>
      </c>
      <c r="N2260" t="s">
        <v>38</v>
      </c>
      <c r="O2260">
        <v>780</v>
      </c>
      <c r="P2260">
        <v>180</v>
      </c>
      <c r="R2260">
        <f t="shared" si="176"/>
        <v>780</v>
      </c>
      <c r="S2260">
        <f t="shared" si="177"/>
        <v>22</v>
      </c>
      <c r="T2260" t="str">
        <f t="shared" si="178"/>
        <v>Sep</v>
      </c>
      <c r="U2260" t="str">
        <f t="shared" si="179"/>
        <v>2024</v>
      </c>
    </row>
    <row r="2261" spans="1:21" x14ac:dyDescent="0.25">
      <c r="A2261" t="s">
        <v>266</v>
      </c>
      <c r="B2261" t="s">
        <v>69</v>
      </c>
      <c r="C2261" t="s">
        <v>27</v>
      </c>
      <c r="D2261" t="s">
        <v>23</v>
      </c>
      <c r="E2261" t="s">
        <v>28</v>
      </c>
      <c r="F2261" t="s">
        <v>18</v>
      </c>
      <c r="G2261" t="s">
        <v>32</v>
      </c>
      <c r="H2261">
        <f t="shared" si="175"/>
        <v>800</v>
      </c>
      <c r="I2261">
        <v>100</v>
      </c>
      <c r="J2261">
        <v>130</v>
      </c>
      <c r="K2261">
        <v>8</v>
      </c>
      <c r="M2261">
        <v>100</v>
      </c>
      <c r="N2261" t="s">
        <v>25</v>
      </c>
      <c r="O2261">
        <v>1040</v>
      </c>
      <c r="P2261">
        <v>240</v>
      </c>
      <c r="R2261">
        <f t="shared" si="176"/>
        <v>1040</v>
      </c>
      <c r="S2261">
        <f t="shared" si="177"/>
        <v>22</v>
      </c>
      <c r="T2261" t="str">
        <f t="shared" si="178"/>
        <v>Sep</v>
      </c>
      <c r="U2261" t="str">
        <f t="shared" si="179"/>
        <v>2024</v>
      </c>
    </row>
    <row r="2262" spans="1:21" x14ac:dyDescent="0.25">
      <c r="A2262" t="s">
        <v>266</v>
      </c>
      <c r="B2262" t="s">
        <v>214</v>
      </c>
      <c r="C2262" t="s">
        <v>66</v>
      </c>
      <c r="D2262" t="s">
        <v>23</v>
      </c>
      <c r="E2262" t="s">
        <v>28</v>
      </c>
      <c r="F2262" t="s">
        <v>45</v>
      </c>
      <c r="G2262" t="s">
        <v>92</v>
      </c>
      <c r="H2262">
        <f t="shared" si="175"/>
        <v>2250</v>
      </c>
      <c r="I2262">
        <v>250</v>
      </c>
      <c r="J2262">
        <v>325</v>
      </c>
      <c r="K2262">
        <v>9</v>
      </c>
      <c r="M2262">
        <v>100</v>
      </c>
      <c r="N2262" t="s">
        <v>20</v>
      </c>
      <c r="O2262">
        <v>2925</v>
      </c>
      <c r="P2262">
        <v>675</v>
      </c>
      <c r="R2262">
        <f t="shared" si="176"/>
        <v>2925</v>
      </c>
      <c r="S2262">
        <f t="shared" si="177"/>
        <v>22</v>
      </c>
      <c r="T2262" t="str">
        <f t="shared" si="178"/>
        <v>Sep</v>
      </c>
      <c r="U2262" t="str">
        <f t="shared" si="179"/>
        <v>2024</v>
      </c>
    </row>
    <row r="2263" spans="1:21" x14ac:dyDescent="0.25">
      <c r="A2263" t="s">
        <v>266</v>
      </c>
      <c r="B2263" t="s">
        <v>55</v>
      </c>
      <c r="C2263" t="s">
        <v>15</v>
      </c>
      <c r="D2263" t="s">
        <v>23</v>
      </c>
      <c r="E2263" t="s">
        <v>17</v>
      </c>
      <c r="F2263" t="s">
        <v>18</v>
      </c>
      <c r="G2263" t="s">
        <v>34</v>
      </c>
      <c r="H2263">
        <f t="shared" si="175"/>
        <v>240</v>
      </c>
      <c r="I2263">
        <v>40</v>
      </c>
      <c r="J2263">
        <v>52</v>
      </c>
      <c r="K2263">
        <v>6</v>
      </c>
      <c r="M2263">
        <v>31.2</v>
      </c>
      <c r="N2263" t="s">
        <v>25</v>
      </c>
      <c r="O2263">
        <v>312</v>
      </c>
      <c r="P2263">
        <v>72</v>
      </c>
      <c r="R2263">
        <f t="shared" si="176"/>
        <v>312</v>
      </c>
      <c r="S2263">
        <f t="shared" si="177"/>
        <v>22</v>
      </c>
      <c r="T2263" t="str">
        <f t="shared" si="178"/>
        <v>Sep</v>
      </c>
      <c r="U2263" t="str">
        <f t="shared" si="179"/>
        <v>2024</v>
      </c>
    </row>
    <row r="2264" spans="1:21" x14ac:dyDescent="0.25">
      <c r="A2264" t="s">
        <v>266</v>
      </c>
      <c r="B2264" t="s">
        <v>191</v>
      </c>
      <c r="C2264" t="s">
        <v>27</v>
      </c>
      <c r="D2264" t="s">
        <v>16</v>
      </c>
      <c r="E2264" t="s">
        <v>17</v>
      </c>
      <c r="F2264" t="s">
        <v>18</v>
      </c>
      <c r="G2264" t="s">
        <v>43</v>
      </c>
      <c r="H2264">
        <f t="shared" si="175"/>
        <v>100</v>
      </c>
      <c r="I2264">
        <v>20</v>
      </c>
      <c r="J2264">
        <v>26</v>
      </c>
      <c r="K2264">
        <v>5</v>
      </c>
      <c r="M2264">
        <v>13</v>
      </c>
      <c r="N2264" t="s">
        <v>38</v>
      </c>
      <c r="O2264">
        <v>130</v>
      </c>
      <c r="P2264">
        <v>30</v>
      </c>
      <c r="R2264">
        <f t="shared" si="176"/>
        <v>130</v>
      </c>
      <c r="S2264">
        <f t="shared" si="177"/>
        <v>22</v>
      </c>
      <c r="T2264" t="str">
        <f t="shared" si="178"/>
        <v>Sep</v>
      </c>
      <c r="U2264" t="str">
        <f t="shared" si="179"/>
        <v>2024</v>
      </c>
    </row>
    <row r="2265" spans="1:21" x14ac:dyDescent="0.25">
      <c r="A2265" t="s">
        <v>266</v>
      </c>
      <c r="B2265" t="s">
        <v>194</v>
      </c>
      <c r="C2265" t="s">
        <v>115</v>
      </c>
      <c r="D2265" t="s">
        <v>16</v>
      </c>
      <c r="E2265" t="s">
        <v>17</v>
      </c>
      <c r="F2265" t="s">
        <v>18</v>
      </c>
      <c r="G2265" t="s">
        <v>121</v>
      </c>
      <c r="H2265">
        <f t="shared" si="175"/>
        <v>330</v>
      </c>
      <c r="I2265">
        <v>55</v>
      </c>
      <c r="J2265">
        <v>72</v>
      </c>
      <c r="K2265">
        <v>6</v>
      </c>
      <c r="M2265">
        <v>42.9</v>
      </c>
      <c r="N2265" t="s">
        <v>38</v>
      </c>
      <c r="O2265">
        <v>429</v>
      </c>
      <c r="P2265">
        <v>99</v>
      </c>
      <c r="R2265">
        <f t="shared" si="176"/>
        <v>432</v>
      </c>
      <c r="S2265">
        <f t="shared" si="177"/>
        <v>22</v>
      </c>
      <c r="T2265" t="str">
        <f t="shared" si="178"/>
        <v>Sep</v>
      </c>
      <c r="U2265" t="str">
        <f t="shared" si="179"/>
        <v>2024</v>
      </c>
    </row>
    <row r="2266" spans="1:21" x14ac:dyDescent="0.25">
      <c r="A2266" t="s">
        <v>266</v>
      </c>
      <c r="B2266" t="s">
        <v>72</v>
      </c>
      <c r="C2266" t="s">
        <v>15</v>
      </c>
      <c r="D2266" t="s">
        <v>16</v>
      </c>
      <c r="E2266" t="s">
        <v>28</v>
      </c>
      <c r="F2266" t="s">
        <v>18</v>
      </c>
      <c r="G2266" t="s">
        <v>113</v>
      </c>
      <c r="H2266">
        <f t="shared" si="175"/>
        <v>140</v>
      </c>
      <c r="I2266">
        <v>20</v>
      </c>
      <c r="J2266">
        <v>26</v>
      </c>
      <c r="K2266">
        <v>7</v>
      </c>
      <c r="M2266">
        <v>16.100000000000001</v>
      </c>
      <c r="N2266" t="s">
        <v>38</v>
      </c>
      <c r="O2266">
        <v>161</v>
      </c>
      <c r="P2266">
        <v>21</v>
      </c>
      <c r="R2266">
        <f t="shared" si="176"/>
        <v>182</v>
      </c>
      <c r="S2266">
        <f t="shared" si="177"/>
        <v>22</v>
      </c>
      <c r="T2266" t="str">
        <f t="shared" si="178"/>
        <v>Sep</v>
      </c>
      <c r="U2266" t="str">
        <f t="shared" si="179"/>
        <v>2024</v>
      </c>
    </row>
    <row r="2267" spans="1:21" x14ac:dyDescent="0.25">
      <c r="A2267" t="s">
        <v>266</v>
      </c>
      <c r="B2267" t="s">
        <v>206</v>
      </c>
      <c r="C2267" t="s">
        <v>22</v>
      </c>
      <c r="D2267" t="s">
        <v>16</v>
      </c>
      <c r="E2267" t="s">
        <v>17</v>
      </c>
      <c r="F2267" t="s">
        <v>29</v>
      </c>
      <c r="G2267" t="s">
        <v>138</v>
      </c>
      <c r="H2267">
        <f t="shared" si="175"/>
        <v>250</v>
      </c>
      <c r="I2267">
        <v>50</v>
      </c>
      <c r="J2267">
        <v>65</v>
      </c>
      <c r="K2267">
        <v>5</v>
      </c>
      <c r="M2267">
        <v>32.5</v>
      </c>
      <c r="N2267" t="s">
        <v>38</v>
      </c>
      <c r="O2267">
        <v>325</v>
      </c>
      <c r="P2267">
        <v>75</v>
      </c>
      <c r="R2267">
        <f t="shared" si="176"/>
        <v>325</v>
      </c>
      <c r="S2267">
        <f t="shared" si="177"/>
        <v>22</v>
      </c>
      <c r="T2267" t="str">
        <f t="shared" si="178"/>
        <v>Sep</v>
      </c>
      <c r="U2267" t="str">
        <f t="shared" si="179"/>
        <v>2024</v>
      </c>
    </row>
    <row r="2268" spans="1:21" x14ac:dyDescent="0.25">
      <c r="A2268" t="s">
        <v>266</v>
      </c>
      <c r="B2268" t="s">
        <v>166</v>
      </c>
      <c r="C2268" t="s">
        <v>15</v>
      </c>
      <c r="D2268" t="s">
        <v>16</v>
      </c>
      <c r="E2268" t="s">
        <v>28</v>
      </c>
      <c r="F2268" t="s">
        <v>61</v>
      </c>
      <c r="G2268" t="s">
        <v>68</v>
      </c>
      <c r="H2268">
        <f t="shared" si="175"/>
        <v>3600</v>
      </c>
      <c r="I2268">
        <v>1800</v>
      </c>
      <c r="J2268">
        <v>2340</v>
      </c>
      <c r="K2268">
        <v>2</v>
      </c>
      <c r="M2268">
        <v>225</v>
      </c>
      <c r="N2268" t="s">
        <v>25</v>
      </c>
      <c r="O2268">
        <v>4500</v>
      </c>
      <c r="P2268">
        <v>900</v>
      </c>
      <c r="R2268">
        <f t="shared" si="176"/>
        <v>4680</v>
      </c>
      <c r="S2268">
        <f t="shared" si="177"/>
        <v>22</v>
      </c>
      <c r="T2268" t="str">
        <f t="shared" si="178"/>
        <v>Sep</v>
      </c>
      <c r="U2268" t="str">
        <f t="shared" si="179"/>
        <v>2024</v>
      </c>
    </row>
    <row r="2269" spans="1:21" x14ac:dyDescent="0.25">
      <c r="A2269" t="s">
        <v>267</v>
      </c>
      <c r="B2269" t="s">
        <v>47</v>
      </c>
      <c r="C2269" t="s">
        <v>27</v>
      </c>
      <c r="D2269" t="s">
        <v>23</v>
      </c>
      <c r="E2269" t="s">
        <v>17</v>
      </c>
      <c r="F2269" t="s">
        <v>45</v>
      </c>
      <c r="G2269" t="s">
        <v>92</v>
      </c>
      <c r="H2269">
        <f t="shared" si="175"/>
        <v>2500</v>
      </c>
      <c r="I2269">
        <v>250</v>
      </c>
      <c r="J2269">
        <v>325</v>
      </c>
      <c r="K2269">
        <v>10</v>
      </c>
      <c r="M2269">
        <v>100</v>
      </c>
      <c r="N2269" t="s">
        <v>38</v>
      </c>
      <c r="O2269">
        <v>3000</v>
      </c>
      <c r="P2269">
        <v>500</v>
      </c>
      <c r="R2269">
        <f t="shared" si="176"/>
        <v>3250</v>
      </c>
      <c r="S2269">
        <f t="shared" si="177"/>
        <v>23</v>
      </c>
      <c r="T2269" t="str">
        <f t="shared" si="178"/>
        <v>Sep</v>
      </c>
      <c r="U2269" t="str">
        <f t="shared" si="179"/>
        <v>2024</v>
      </c>
    </row>
    <row r="2270" spans="1:21" x14ac:dyDescent="0.25">
      <c r="A2270" t="s">
        <v>267</v>
      </c>
      <c r="B2270" t="s">
        <v>197</v>
      </c>
      <c r="C2270" t="s">
        <v>115</v>
      </c>
      <c r="D2270" t="s">
        <v>16</v>
      </c>
      <c r="E2270" t="s">
        <v>28</v>
      </c>
      <c r="F2270" t="s">
        <v>29</v>
      </c>
      <c r="G2270" t="s">
        <v>178</v>
      </c>
      <c r="H2270">
        <f t="shared" si="175"/>
        <v>1200</v>
      </c>
      <c r="I2270">
        <v>200</v>
      </c>
      <c r="J2270">
        <v>260</v>
      </c>
      <c r="K2270">
        <v>6</v>
      </c>
      <c r="M2270">
        <v>100</v>
      </c>
      <c r="N2270" t="s">
        <v>38</v>
      </c>
      <c r="O2270">
        <v>1560</v>
      </c>
      <c r="P2270">
        <v>360</v>
      </c>
      <c r="R2270">
        <f t="shared" si="176"/>
        <v>1560</v>
      </c>
      <c r="S2270">
        <f t="shared" si="177"/>
        <v>23</v>
      </c>
      <c r="T2270" t="str">
        <f t="shared" si="178"/>
        <v>Sep</v>
      </c>
      <c r="U2270" t="str">
        <f t="shared" si="179"/>
        <v>2024</v>
      </c>
    </row>
    <row r="2271" spans="1:21" x14ac:dyDescent="0.25">
      <c r="A2271" t="s">
        <v>267</v>
      </c>
      <c r="B2271" t="s">
        <v>197</v>
      </c>
      <c r="C2271" t="s">
        <v>115</v>
      </c>
      <c r="D2271" t="s">
        <v>16</v>
      </c>
      <c r="E2271" t="s">
        <v>28</v>
      </c>
      <c r="F2271" t="s">
        <v>18</v>
      </c>
      <c r="G2271" t="s">
        <v>100</v>
      </c>
      <c r="H2271">
        <f t="shared" si="175"/>
        <v>400</v>
      </c>
      <c r="I2271">
        <v>40</v>
      </c>
      <c r="J2271">
        <v>52</v>
      </c>
      <c r="K2271">
        <v>10</v>
      </c>
      <c r="M2271">
        <v>50</v>
      </c>
      <c r="N2271" t="s">
        <v>38</v>
      </c>
      <c r="O2271">
        <v>500</v>
      </c>
      <c r="P2271">
        <v>100</v>
      </c>
      <c r="R2271">
        <f t="shared" si="176"/>
        <v>520</v>
      </c>
      <c r="S2271">
        <f t="shared" si="177"/>
        <v>23</v>
      </c>
      <c r="T2271" t="str">
        <f t="shared" si="178"/>
        <v>Sep</v>
      </c>
      <c r="U2271" t="str">
        <f t="shared" si="179"/>
        <v>2024</v>
      </c>
    </row>
    <row r="2272" spans="1:21" x14ac:dyDescent="0.25">
      <c r="A2272" t="s">
        <v>267</v>
      </c>
      <c r="B2272" t="s">
        <v>132</v>
      </c>
      <c r="C2272" t="s">
        <v>115</v>
      </c>
      <c r="D2272" t="s">
        <v>23</v>
      </c>
      <c r="E2272" t="s">
        <v>17</v>
      </c>
      <c r="F2272" t="s">
        <v>18</v>
      </c>
      <c r="G2272" t="s">
        <v>34</v>
      </c>
      <c r="H2272">
        <f t="shared" si="175"/>
        <v>240</v>
      </c>
      <c r="I2272">
        <v>40</v>
      </c>
      <c r="J2272">
        <v>52</v>
      </c>
      <c r="K2272">
        <v>6</v>
      </c>
      <c r="M2272">
        <v>45</v>
      </c>
      <c r="N2272" t="s">
        <v>38</v>
      </c>
      <c r="O2272">
        <v>300</v>
      </c>
      <c r="P2272">
        <v>60</v>
      </c>
      <c r="R2272">
        <f t="shared" si="176"/>
        <v>312</v>
      </c>
      <c r="S2272">
        <f t="shared" si="177"/>
        <v>23</v>
      </c>
      <c r="T2272" t="str">
        <f t="shared" si="178"/>
        <v>Sep</v>
      </c>
      <c r="U2272" t="str">
        <f t="shared" si="179"/>
        <v>2024</v>
      </c>
    </row>
    <row r="2273" spans="1:21" x14ac:dyDescent="0.25">
      <c r="A2273" t="s">
        <v>267</v>
      </c>
      <c r="B2273" t="s">
        <v>144</v>
      </c>
      <c r="C2273" t="s">
        <v>27</v>
      </c>
      <c r="D2273" t="s">
        <v>23</v>
      </c>
      <c r="E2273" t="s">
        <v>28</v>
      </c>
      <c r="F2273" t="s">
        <v>18</v>
      </c>
      <c r="G2273" t="s">
        <v>151</v>
      </c>
      <c r="H2273">
        <f t="shared" si="175"/>
        <v>35</v>
      </c>
      <c r="I2273">
        <v>7</v>
      </c>
      <c r="J2273">
        <v>9</v>
      </c>
      <c r="K2273">
        <v>5</v>
      </c>
      <c r="M2273">
        <v>6.3</v>
      </c>
      <c r="N2273" t="s">
        <v>38</v>
      </c>
      <c r="O2273">
        <v>42</v>
      </c>
      <c r="P2273">
        <v>7</v>
      </c>
      <c r="R2273">
        <f t="shared" si="176"/>
        <v>45</v>
      </c>
      <c r="S2273">
        <f t="shared" si="177"/>
        <v>23</v>
      </c>
      <c r="T2273" t="str">
        <f t="shared" si="178"/>
        <v>Sep</v>
      </c>
      <c r="U2273" t="str">
        <f t="shared" si="179"/>
        <v>2024</v>
      </c>
    </row>
    <row r="2274" spans="1:21" x14ac:dyDescent="0.25">
      <c r="A2274" t="s">
        <v>267</v>
      </c>
      <c r="B2274" t="s">
        <v>163</v>
      </c>
      <c r="C2274" t="s">
        <v>15</v>
      </c>
      <c r="D2274" t="s">
        <v>23</v>
      </c>
      <c r="E2274" t="s">
        <v>17</v>
      </c>
      <c r="F2274" t="s">
        <v>18</v>
      </c>
      <c r="G2274" t="s">
        <v>100</v>
      </c>
      <c r="H2274">
        <f t="shared" si="175"/>
        <v>120</v>
      </c>
      <c r="I2274">
        <v>40</v>
      </c>
      <c r="J2274">
        <v>52</v>
      </c>
      <c r="K2274">
        <v>3</v>
      </c>
      <c r="M2274">
        <v>15.6</v>
      </c>
      <c r="N2274" t="s">
        <v>25</v>
      </c>
      <c r="O2274">
        <v>156</v>
      </c>
      <c r="P2274">
        <v>36</v>
      </c>
      <c r="R2274">
        <f t="shared" si="176"/>
        <v>156</v>
      </c>
      <c r="S2274">
        <f t="shared" si="177"/>
        <v>23</v>
      </c>
      <c r="T2274" t="str">
        <f t="shared" si="178"/>
        <v>Sep</v>
      </c>
      <c r="U2274" t="str">
        <f t="shared" si="179"/>
        <v>2024</v>
      </c>
    </row>
    <row r="2275" spans="1:21" x14ac:dyDescent="0.25">
      <c r="A2275" t="s">
        <v>267</v>
      </c>
      <c r="B2275" t="s">
        <v>75</v>
      </c>
      <c r="C2275" t="s">
        <v>27</v>
      </c>
      <c r="D2275" t="s">
        <v>23</v>
      </c>
      <c r="E2275" t="s">
        <v>28</v>
      </c>
      <c r="F2275" t="s">
        <v>61</v>
      </c>
      <c r="G2275" t="s">
        <v>119</v>
      </c>
      <c r="H2275">
        <f t="shared" si="175"/>
        <v>3500</v>
      </c>
      <c r="I2275">
        <v>500</v>
      </c>
      <c r="J2275">
        <v>650</v>
      </c>
      <c r="K2275">
        <v>7</v>
      </c>
      <c r="M2275">
        <v>100</v>
      </c>
      <c r="N2275" t="s">
        <v>25</v>
      </c>
      <c r="O2275">
        <v>4200</v>
      </c>
      <c r="P2275">
        <v>700</v>
      </c>
      <c r="R2275">
        <f t="shared" si="176"/>
        <v>4550</v>
      </c>
      <c r="S2275">
        <f t="shared" si="177"/>
        <v>23</v>
      </c>
      <c r="T2275" t="str">
        <f t="shared" si="178"/>
        <v>Sep</v>
      </c>
      <c r="U2275" t="str">
        <f t="shared" si="179"/>
        <v>2024</v>
      </c>
    </row>
    <row r="2276" spans="1:21" x14ac:dyDescent="0.25">
      <c r="A2276" t="s">
        <v>267</v>
      </c>
      <c r="B2276" t="s">
        <v>176</v>
      </c>
      <c r="C2276" t="s">
        <v>15</v>
      </c>
      <c r="D2276" t="s">
        <v>16</v>
      </c>
      <c r="E2276" t="s">
        <v>28</v>
      </c>
      <c r="F2276" t="s">
        <v>29</v>
      </c>
      <c r="G2276" t="s">
        <v>160</v>
      </c>
      <c r="H2276">
        <f t="shared" si="175"/>
        <v>900</v>
      </c>
      <c r="I2276">
        <v>150</v>
      </c>
      <c r="J2276">
        <v>195</v>
      </c>
      <c r="K2276">
        <v>6</v>
      </c>
      <c r="M2276">
        <v>56.25</v>
      </c>
      <c r="N2276" t="s">
        <v>25</v>
      </c>
      <c r="O2276">
        <v>1125</v>
      </c>
      <c r="P2276">
        <v>225</v>
      </c>
      <c r="R2276">
        <f t="shared" si="176"/>
        <v>1170</v>
      </c>
      <c r="S2276">
        <f t="shared" si="177"/>
        <v>23</v>
      </c>
      <c r="T2276" t="str">
        <f t="shared" si="178"/>
        <v>Sep</v>
      </c>
      <c r="U2276" t="str">
        <f t="shared" si="179"/>
        <v>2024</v>
      </c>
    </row>
    <row r="2277" spans="1:21" x14ac:dyDescent="0.25">
      <c r="A2277" t="s">
        <v>267</v>
      </c>
      <c r="B2277" t="s">
        <v>176</v>
      </c>
      <c r="C2277" t="s">
        <v>15</v>
      </c>
      <c r="D2277" t="s">
        <v>16</v>
      </c>
      <c r="E2277" t="s">
        <v>28</v>
      </c>
      <c r="F2277" t="s">
        <v>61</v>
      </c>
      <c r="G2277" t="s">
        <v>180</v>
      </c>
      <c r="H2277">
        <f t="shared" si="175"/>
        <v>1800</v>
      </c>
      <c r="I2277">
        <v>600</v>
      </c>
      <c r="J2277">
        <v>780</v>
      </c>
      <c r="K2277">
        <v>3</v>
      </c>
      <c r="M2277">
        <v>100</v>
      </c>
      <c r="N2277" t="s">
        <v>20</v>
      </c>
      <c r="O2277">
        <v>2340</v>
      </c>
      <c r="P2277">
        <v>540</v>
      </c>
      <c r="R2277">
        <f t="shared" si="176"/>
        <v>2340</v>
      </c>
      <c r="S2277">
        <f t="shared" si="177"/>
        <v>23</v>
      </c>
      <c r="T2277" t="str">
        <f t="shared" si="178"/>
        <v>Sep</v>
      </c>
      <c r="U2277" t="str">
        <f t="shared" si="179"/>
        <v>2024</v>
      </c>
    </row>
    <row r="2278" spans="1:21" x14ac:dyDescent="0.25">
      <c r="A2278" t="s">
        <v>267</v>
      </c>
      <c r="B2278" t="s">
        <v>131</v>
      </c>
      <c r="C2278" t="s">
        <v>27</v>
      </c>
      <c r="D2278" t="s">
        <v>16</v>
      </c>
      <c r="E2278" t="s">
        <v>17</v>
      </c>
      <c r="F2278" t="s">
        <v>61</v>
      </c>
      <c r="G2278" t="s">
        <v>128</v>
      </c>
      <c r="H2278">
        <f t="shared" si="175"/>
        <v>900</v>
      </c>
      <c r="I2278">
        <v>300</v>
      </c>
      <c r="J2278">
        <v>390</v>
      </c>
      <c r="K2278">
        <v>3</v>
      </c>
      <c r="M2278">
        <v>58.5</v>
      </c>
      <c r="N2278" t="s">
        <v>25</v>
      </c>
      <c r="O2278">
        <v>1170</v>
      </c>
      <c r="P2278">
        <v>270</v>
      </c>
      <c r="R2278">
        <f t="shared" si="176"/>
        <v>1170</v>
      </c>
      <c r="S2278">
        <f t="shared" si="177"/>
        <v>23</v>
      </c>
      <c r="T2278" t="str">
        <f t="shared" si="178"/>
        <v>Sep</v>
      </c>
      <c r="U2278" t="str">
        <f t="shared" si="179"/>
        <v>2024</v>
      </c>
    </row>
    <row r="2279" spans="1:21" x14ac:dyDescent="0.25">
      <c r="A2279" t="s">
        <v>267</v>
      </c>
      <c r="B2279" t="s">
        <v>118</v>
      </c>
      <c r="C2279" t="s">
        <v>27</v>
      </c>
      <c r="D2279" t="s">
        <v>23</v>
      </c>
      <c r="E2279" t="s">
        <v>28</v>
      </c>
      <c r="F2279" t="s">
        <v>18</v>
      </c>
      <c r="G2279" t="s">
        <v>130</v>
      </c>
      <c r="H2279">
        <f t="shared" si="175"/>
        <v>270</v>
      </c>
      <c r="I2279">
        <v>45</v>
      </c>
      <c r="J2279">
        <v>59</v>
      </c>
      <c r="K2279">
        <v>6</v>
      </c>
      <c r="M2279">
        <v>42.12</v>
      </c>
      <c r="N2279" t="s">
        <v>20</v>
      </c>
      <c r="O2279">
        <v>351</v>
      </c>
      <c r="P2279">
        <v>81</v>
      </c>
      <c r="R2279">
        <f t="shared" si="176"/>
        <v>354</v>
      </c>
      <c r="S2279">
        <f t="shared" si="177"/>
        <v>23</v>
      </c>
      <c r="T2279" t="str">
        <f t="shared" si="178"/>
        <v>Sep</v>
      </c>
      <c r="U2279" t="str">
        <f t="shared" si="179"/>
        <v>2024</v>
      </c>
    </row>
    <row r="2280" spans="1:21" x14ac:dyDescent="0.25">
      <c r="A2280" t="s">
        <v>267</v>
      </c>
      <c r="B2280" t="s">
        <v>84</v>
      </c>
      <c r="C2280" t="s">
        <v>27</v>
      </c>
      <c r="D2280" t="s">
        <v>16</v>
      </c>
      <c r="E2280" t="s">
        <v>17</v>
      </c>
      <c r="F2280" t="s">
        <v>45</v>
      </c>
      <c r="G2280" t="s">
        <v>106</v>
      </c>
      <c r="H2280">
        <f t="shared" si="175"/>
        <v>60000</v>
      </c>
      <c r="I2280">
        <v>12000</v>
      </c>
      <c r="J2280">
        <v>15600</v>
      </c>
      <c r="K2280">
        <v>5</v>
      </c>
      <c r="M2280">
        <v>2340</v>
      </c>
      <c r="N2280" t="s">
        <v>20</v>
      </c>
      <c r="O2280">
        <v>78000</v>
      </c>
      <c r="P2280">
        <v>18000</v>
      </c>
      <c r="R2280">
        <f t="shared" si="176"/>
        <v>78000</v>
      </c>
      <c r="S2280">
        <f t="shared" si="177"/>
        <v>23</v>
      </c>
      <c r="T2280" t="str">
        <f t="shared" si="178"/>
        <v>Sep</v>
      </c>
      <c r="U2280" t="str">
        <f t="shared" si="179"/>
        <v>2024</v>
      </c>
    </row>
    <row r="2281" spans="1:21" x14ac:dyDescent="0.25">
      <c r="A2281" t="s">
        <v>267</v>
      </c>
      <c r="B2281" t="s">
        <v>97</v>
      </c>
      <c r="C2281" t="s">
        <v>27</v>
      </c>
      <c r="D2281" t="s">
        <v>16</v>
      </c>
      <c r="E2281" t="s">
        <v>17</v>
      </c>
      <c r="F2281" t="s">
        <v>18</v>
      </c>
      <c r="G2281" t="s">
        <v>121</v>
      </c>
      <c r="H2281">
        <f t="shared" si="175"/>
        <v>550</v>
      </c>
      <c r="I2281">
        <v>55</v>
      </c>
      <c r="J2281">
        <v>72</v>
      </c>
      <c r="K2281">
        <v>10</v>
      </c>
      <c r="M2281">
        <v>48.125</v>
      </c>
      <c r="N2281" t="s">
        <v>20</v>
      </c>
      <c r="O2281">
        <v>687.5</v>
      </c>
      <c r="P2281">
        <v>137.5</v>
      </c>
      <c r="R2281">
        <f t="shared" si="176"/>
        <v>720</v>
      </c>
      <c r="S2281">
        <f t="shared" si="177"/>
        <v>23</v>
      </c>
      <c r="T2281" t="str">
        <f t="shared" si="178"/>
        <v>Sep</v>
      </c>
      <c r="U2281" t="str">
        <f t="shared" si="179"/>
        <v>2024</v>
      </c>
    </row>
    <row r="2282" spans="1:21" x14ac:dyDescent="0.25">
      <c r="A2282" t="s">
        <v>267</v>
      </c>
      <c r="B2282" t="s">
        <v>190</v>
      </c>
      <c r="C2282" t="s">
        <v>22</v>
      </c>
      <c r="D2282" t="s">
        <v>16</v>
      </c>
      <c r="E2282" t="s">
        <v>17</v>
      </c>
      <c r="F2282" t="s">
        <v>48</v>
      </c>
      <c r="G2282" t="s">
        <v>172</v>
      </c>
      <c r="H2282">
        <f t="shared" si="175"/>
        <v>1800</v>
      </c>
      <c r="I2282">
        <v>300</v>
      </c>
      <c r="J2282">
        <v>390</v>
      </c>
      <c r="K2282">
        <v>6</v>
      </c>
      <c r="M2282">
        <v>100</v>
      </c>
      <c r="N2282" t="s">
        <v>25</v>
      </c>
      <c r="O2282">
        <v>2250</v>
      </c>
      <c r="P2282">
        <v>450</v>
      </c>
      <c r="R2282">
        <f t="shared" si="176"/>
        <v>2340</v>
      </c>
      <c r="S2282">
        <f t="shared" si="177"/>
        <v>23</v>
      </c>
      <c r="T2282" t="str">
        <f t="shared" si="178"/>
        <v>Sep</v>
      </c>
      <c r="U2282" t="str">
        <f t="shared" si="179"/>
        <v>2024</v>
      </c>
    </row>
    <row r="2283" spans="1:21" x14ac:dyDescent="0.25">
      <c r="A2283" t="s">
        <v>267</v>
      </c>
      <c r="B2283" t="s">
        <v>152</v>
      </c>
      <c r="C2283" t="s">
        <v>66</v>
      </c>
      <c r="D2283" t="s">
        <v>23</v>
      </c>
      <c r="E2283" t="s">
        <v>17</v>
      </c>
      <c r="F2283" t="s">
        <v>18</v>
      </c>
      <c r="G2283" t="s">
        <v>51</v>
      </c>
      <c r="H2283">
        <f t="shared" si="175"/>
        <v>480</v>
      </c>
      <c r="I2283">
        <v>60</v>
      </c>
      <c r="J2283">
        <v>78</v>
      </c>
      <c r="K2283">
        <v>8</v>
      </c>
      <c r="M2283">
        <v>72</v>
      </c>
      <c r="N2283" t="s">
        <v>20</v>
      </c>
      <c r="O2283">
        <v>600</v>
      </c>
      <c r="P2283">
        <v>120</v>
      </c>
      <c r="R2283">
        <f t="shared" si="176"/>
        <v>624</v>
      </c>
      <c r="S2283">
        <f t="shared" si="177"/>
        <v>23</v>
      </c>
      <c r="T2283" t="str">
        <f t="shared" si="178"/>
        <v>Sep</v>
      </c>
      <c r="U2283" t="str">
        <f t="shared" si="179"/>
        <v>2024</v>
      </c>
    </row>
    <row r="2284" spans="1:21" x14ac:dyDescent="0.25">
      <c r="A2284" t="s">
        <v>267</v>
      </c>
      <c r="B2284" t="s">
        <v>132</v>
      </c>
      <c r="C2284" t="s">
        <v>115</v>
      </c>
      <c r="D2284" t="s">
        <v>23</v>
      </c>
      <c r="E2284" t="s">
        <v>17</v>
      </c>
      <c r="F2284" t="s">
        <v>18</v>
      </c>
      <c r="G2284" t="s">
        <v>113</v>
      </c>
      <c r="H2284">
        <f t="shared" si="175"/>
        <v>120</v>
      </c>
      <c r="I2284">
        <v>20</v>
      </c>
      <c r="J2284">
        <v>26</v>
      </c>
      <c r="K2284">
        <v>6</v>
      </c>
      <c r="M2284">
        <v>22.5</v>
      </c>
      <c r="N2284" t="s">
        <v>38</v>
      </c>
      <c r="O2284">
        <v>150</v>
      </c>
      <c r="P2284">
        <v>30</v>
      </c>
      <c r="R2284">
        <f t="shared" si="176"/>
        <v>156</v>
      </c>
      <c r="S2284">
        <f t="shared" si="177"/>
        <v>23</v>
      </c>
      <c r="T2284" t="str">
        <f t="shared" si="178"/>
        <v>Sep</v>
      </c>
      <c r="U2284" t="str">
        <f t="shared" si="179"/>
        <v>2024</v>
      </c>
    </row>
    <row r="2285" spans="1:21" x14ac:dyDescent="0.25">
      <c r="A2285" t="s">
        <v>267</v>
      </c>
      <c r="B2285" t="s">
        <v>208</v>
      </c>
      <c r="C2285" t="s">
        <v>27</v>
      </c>
      <c r="D2285" t="s">
        <v>16</v>
      </c>
      <c r="E2285" t="s">
        <v>28</v>
      </c>
      <c r="F2285" t="s">
        <v>45</v>
      </c>
      <c r="G2285" t="s">
        <v>78</v>
      </c>
      <c r="H2285">
        <f t="shared" si="175"/>
        <v>18000</v>
      </c>
      <c r="I2285">
        <v>18000</v>
      </c>
      <c r="J2285">
        <v>23400</v>
      </c>
      <c r="K2285">
        <v>1</v>
      </c>
      <c r="M2285">
        <v>1080</v>
      </c>
      <c r="N2285" t="s">
        <v>25</v>
      </c>
      <c r="O2285">
        <v>21600</v>
      </c>
      <c r="P2285">
        <v>3600</v>
      </c>
      <c r="R2285">
        <f t="shared" si="176"/>
        <v>23400</v>
      </c>
      <c r="S2285">
        <f t="shared" si="177"/>
        <v>23</v>
      </c>
      <c r="T2285" t="str">
        <f t="shared" si="178"/>
        <v>Sep</v>
      </c>
      <c r="U2285" t="str">
        <f t="shared" si="179"/>
        <v>2024</v>
      </c>
    </row>
    <row r="2286" spans="1:21" x14ac:dyDescent="0.25">
      <c r="A2286" t="s">
        <v>267</v>
      </c>
      <c r="B2286" t="s">
        <v>173</v>
      </c>
      <c r="C2286" t="s">
        <v>115</v>
      </c>
      <c r="D2286" t="s">
        <v>23</v>
      </c>
      <c r="E2286" t="s">
        <v>28</v>
      </c>
      <c r="F2286" t="s">
        <v>29</v>
      </c>
      <c r="G2286" t="s">
        <v>178</v>
      </c>
      <c r="H2286">
        <f t="shared" si="175"/>
        <v>400</v>
      </c>
      <c r="I2286">
        <v>200</v>
      </c>
      <c r="J2286">
        <v>260</v>
      </c>
      <c r="K2286">
        <v>2</v>
      </c>
      <c r="M2286">
        <v>52</v>
      </c>
      <c r="N2286" t="s">
        <v>25</v>
      </c>
      <c r="O2286">
        <v>520</v>
      </c>
      <c r="P2286">
        <v>120</v>
      </c>
      <c r="R2286">
        <f t="shared" si="176"/>
        <v>520</v>
      </c>
      <c r="S2286">
        <f t="shared" si="177"/>
        <v>23</v>
      </c>
      <c r="T2286" t="str">
        <f t="shared" si="178"/>
        <v>Sep</v>
      </c>
      <c r="U2286" t="str">
        <f t="shared" si="179"/>
        <v>2024</v>
      </c>
    </row>
    <row r="2287" spans="1:21" x14ac:dyDescent="0.25">
      <c r="A2287" t="s">
        <v>267</v>
      </c>
      <c r="B2287" t="s">
        <v>173</v>
      </c>
      <c r="C2287" t="s">
        <v>115</v>
      </c>
      <c r="D2287" t="s">
        <v>16</v>
      </c>
      <c r="E2287" t="s">
        <v>28</v>
      </c>
      <c r="F2287" t="s">
        <v>45</v>
      </c>
      <c r="G2287" t="s">
        <v>92</v>
      </c>
      <c r="H2287">
        <f t="shared" si="175"/>
        <v>750</v>
      </c>
      <c r="I2287">
        <v>250</v>
      </c>
      <c r="J2287">
        <v>325</v>
      </c>
      <c r="K2287">
        <v>3</v>
      </c>
      <c r="M2287">
        <v>68.25</v>
      </c>
      <c r="N2287" t="s">
        <v>20</v>
      </c>
      <c r="O2287">
        <v>975</v>
      </c>
      <c r="P2287">
        <v>225</v>
      </c>
      <c r="R2287">
        <f t="shared" si="176"/>
        <v>975</v>
      </c>
      <c r="S2287">
        <f t="shared" si="177"/>
        <v>23</v>
      </c>
      <c r="T2287" t="str">
        <f t="shared" si="178"/>
        <v>Sep</v>
      </c>
      <c r="U2287" t="str">
        <f t="shared" si="179"/>
        <v>2024</v>
      </c>
    </row>
    <row r="2288" spans="1:21" x14ac:dyDescent="0.25">
      <c r="A2288" t="s">
        <v>267</v>
      </c>
      <c r="B2288" t="s">
        <v>127</v>
      </c>
      <c r="C2288" t="s">
        <v>66</v>
      </c>
      <c r="D2288" t="s">
        <v>23</v>
      </c>
      <c r="E2288" t="s">
        <v>17</v>
      </c>
      <c r="F2288" t="s">
        <v>45</v>
      </c>
      <c r="G2288" t="s">
        <v>71</v>
      </c>
      <c r="H2288">
        <f t="shared" si="175"/>
        <v>11000</v>
      </c>
      <c r="I2288">
        <v>2200</v>
      </c>
      <c r="J2288">
        <v>2860</v>
      </c>
      <c r="K2288">
        <v>5</v>
      </c>
      <c r="M2288">
        <v>286</v>
      </c>
      <c r="N2288" t="s">
        <v>25</v>
      </c>
      <c r="O2288">
        <v>14300</v>
      </c>
      <c r="P2288">
        <v>3300</v>
      </c>
      <c r="R2288">
        <f t="shared" si="176"/>
        <v>14300</v>
      </c>
      <c r="S2288">
        <f t="shared" si="177"/>
        <v>23</v>
      </c>
      <c r="T2288" t="str">
        <f t="shared" si="178"/>
        <v>Sep</v>
      </c>
      <c r="U2288" t="str">
        <f t="shared" si="179"/>
        <v>2024</v>
      </c>
    </row>
    <row r="2289" spans="1:21" x14ac:dyDescent="0.25">
      <c r="A2289" t="s">
        <v>267</v>
      </c>
      <c r="B2289" t="s">
        <v>200</v>
      </c>
      <c r="C2289" t="s">
        <v>27</v>
      </c>
      <c r="D2289" t="s">
        <v>16</v>
      </c>
      <c r="E2289" t="s">
        <v>28</v>
      </c>
      <c r="F2289" t="s">
        <v>18</v>
      </c>
      <c r="G2289" t="s">
        <v>43</v>
      </c>
      <c r="H2289">
        <f t="shared" si="175"/>
        <v>140</v>
      </c>
      <c r="I2289">
        <v>20</v>
      </c>
      <c r="J2289">
        <v>26</v>
      </c>
      <c r="K2289">
        <v>7</v>
      </c>
      <c r="M2289">
        <v>8.75</v>
      </c>
      <c r="N2289" t="s">
        <v>25</v>
      </c>
      <c r="O2289">
        <v>175</v>
      </c>
      <c r="P2289">
        <v>35</v>
      </c>
      <c r="R2289">
        <f t="shared" si="176"/>
        <v>182</v>
      </c>
      <c r="S2289">
        <f t="shared" si="177"/>
        <v>23</v>
      </c>
      <c r="T2289" t="str">
        <f t="shared" si="178"/>
        <v>Sep</v>
      </c>
      <c r="U2289" t="str">
        <f t="shared" si="179"/>
        <v>2024</v>
      </c>
    </row>
    <row r="2290" spans="1:21" x14ac:dyDescent="0.25">
      <c r="A2290" t="s">
        <v>267</v>
      </c>
      <c r="B2290" t="s">
        <v>195</v>
      </c>
      <c r="C2290" t="s">
        <v>115</v>
      </c>
      <c r="D2290" t="s">
        <v>16</v>
      </c>
      <c r="E2290" t="s">
        <v>28</v>
      </c>
      <c r="F2290" t="s">
        <v>18</v>
      </c>
      <c r="G2290" t="s">
        <v>116</v>
      </c>
      <c r="H2290">
        <f t="shared" si="175"/>
        <v>180</v>
      </c>
      <c r="I2290">
        <v>60</v>
      </c>
      <c r="J2290">
        <v>78</v>
      </c>
      <c r="K2290">
        <v>3</v>
      </c>
      <c r="M2290">
        <v>15.75</v>
      </c>
      <c r="N2290" t="s">
        <v>20</v>
      </c>
      <c r="O2290">
        <v>225</v>
      </c>
      <c r="P2290">
        <v>45</v>
      </c>
      <c r="R2290">
        <f t="shared" si="176"/>
        <v>234</v>
      </c>
      <c r="S2290">
        <f t="shared" si="177"/>
        <v>23</v>
      </c>
      <c r="T2290" t="str">
        <f t="shared" si="178"/>
        <v>Sep</v>
      </c>
      <c r="U2290" t="str">
        <f t="shared" si="179"/>
        <v>2024</v>
      </c>
    </row>
    <row r="2291" spans="1:21" x14ac:dyDescent="0.25">
      <c r="A2291" t="s">
        <v>267</v>
      </c>
      <c r="B2291" t="s">
        <v>126</v>
      </c>
      <c r="C2291" t="s">
        <v>27</v>
      </c>
      <c r="D2291" t="s">
        <v>16</v>
      </c>
      <c r="E2291" t="s">
        <v>28</v>
      </c>
      <c r="F2291" t="s">
        <v>18</v>
      </c>
      <c r="G2291" t="s">
        <v>151</v>
      </c>
      <c r="H2291">
        <f t="shared" si="175"/>
        <v>35</v>
      </c>
      <c r="I2291">
        <v>7</v>
      </c>
      <c r="J2291">
        <v>9</v>
      </c>
      <c r="K2291">
        <v>5</v>
      </c>
      <c r="M2291">
        <v>3.1850000000000001</v>
      </c>
      <c r="N2291" t="s">
        <v>20</v>
      </c>
      <c r="O2291">
        <v>45.5</v>
      </c>
      <c r="P2291">
        <v>10.5</v>
      </c>
      <c r="R2291">
        <f t="shared" si="176"/>
        <v>45</v>
      </c>
      <c r="S2291">
        <f t="shared" si="177"/>
        <v>23</v>
      </c>
      <c r="T2291" t="str">
        <f t="shared" si="178"/>
        <v>Sep</v>
      </c>
      <c r="U2291" t="str">
        <f t="shared" si="179"/>
        <v>2024</v>
      </c>
    </row>
    <row r="2292" spans="1:21" x14ac:dyDescent="0.25">
      <c r="A2292" t="s">
        <v>267</v>
      </c>
      <c r="B2292" t="s">
        <v>165</v>
      </c>
      <c r="C2292" t="s">
        <v>27</v>
      </c>
      <c r="D2292" t="s">
        <v>23</v>
      </c>
      <c r="E2292" t="s">
        <v>17</v>
      </c>
      <c r="F2292" t="s">
        <v>18</v>
      </c>
      <c r="G2292" t="s">
        <v>51</v>
      </c>
      <c r="H2292">
        <f t="shared" si="175"/>
        <v>360</v>
      </c>
      <c r="I2292">
        <v>60</v>
      </c>
      <c r="J2292">
        <v>78</v>
      </c>
      <c r="K2292">
        <v>6</v>
      </c>
      <c r="M2292">
        <v>45</v>
      </c>
      <c r="N2292" t="s">
        <v>25</v>
      </c>
      <c r="O2292">
        <v>450</v>
      </c>
      <c r="P2292">
        <v>90</v>
      </c>
      <c r="R2292">
        <f t="shared" si="176"/>
        <v>468</v>
      </c>
      <c r="S2292">
        <f t="shared" si="177"/>
        <v>23</v>
      </c>
      <c r="T2292" t="str">
        <f t="shared" si="178"/>
        <v>Sep</v>
      </c>
      <c r="U2292" t="str">
        <f t="shared" si="179"/>
        <v>2024</v>
      </c>
    </row>
    <row r="2293" spans="1:21" x14ac:dyDescent="0.25">
      <c r="A2293" t="s">
        <v>267</v>
      </c>
      <c r="B2293" t="s">
        <v>14</v>
      </c>
      <c r="C2293" t="s">
        <v>15</v>
      </c>
      <c r="D2293" t="s">
        <v>16</v>
      </c>
      <c r="E2293" t="s">
        <v>17</v>
      </c>
      <c r="F2293" t="s">
        <v>18</v>
      </c>
      <c r="G2293" t="s">
        <v>100</v>
      </c>
      <c r="H2293">
        <f t="shared" si="175"/>
        <v>240</v>
      </c>
      <c r="I2293">
        <v>40</v>
      </c>
      <c r="J2293">
        <v>52</v>
      </c>
      <c r="K2293">
        <v>6</v>
      </c>
      <c r="M2293">
        <v>31.2</v>
      </c>
      <c r="N2293" t="s">
        <v>38</v>
      </c>
      <c r="O2293">
        <v>312</v>
      </c>
      <c r="P2293">
        <v>72</v>
      </c>
      <c r="R2293">
        <f t="shared" si="176"/>
        <v>312</v>
      </c>
      <c r="S2293">
        <f t="shared" si="177"/>
        <v>23</v>
      </c>
      <c r="T2293" t="str">
        <f t="shared" si="178"/>
        <v>Sep</v>
      </c>
      <c r="U2293" t="str">
        <f t="shared" si="179"/>
        <v>2024</v>
      </c>
    </row>
    <row r="2294" spans="1:21" x14ac:dyDescent="0.25">
      <c r="A2294" t="s">
        <v>267</v>
      </c>
      <c r="B2294" t="s">
        <v>33</v>
      </c>
      <c r="C2294" t="s">
        <v>15</v>
      </c>
      <c r="D2294" t="s">
        <v>16</v>
      </c>
      <c r="E2294" t="s">
        <v>28</v>
      </c>
      <c r="F2294" t="s">
        <v>18</v>
      </c>
      <c r="G2294" t="s">
        <v>51</v>
      </c>
      <c r="H2294">
        <f t="shared" si="175"/>
        <v>240</v>
      </c>
      <c r="I2294">
        <v>60</v>
      </c>
      <c r="J2294">
        <v>78</v>
      </c>
      <c r="K2294">
        <v>4</v>
      </c>
      <c r="M2294">
        <v>15.6</v>
      </c>
      <c r="N2294" t="s">
        <v>25</v>
      </c>
      <c r="O2294">
        <v>312</v>
      </c>
      <c r="P2294">
        <v>72</v>
      </c>
      <c r="R2294">
        <f t="shared" si="176"/>
        <v>312</v>
      </c>
      <c r="S2294">
        <f t="shared" si="177"/>
        <v>23</v>
      </c>
      <c r="T2294" t="str">
        <f t="shared" si="178"/>
        <v>Sep</v>
      </c>
      <c r="U2294" t="str">
        <f t="shared" si="179"/>
        <v>2024</v>
      </c>
    </row>
    <row r="2295" spans="1:21" x14ac:dyDescent="0.25">
      <c r="A2295" t="s">
        <v>267</v>
      </c>
      <c r="B2295" t="s">
        <v>192</v>
      </c>
      <c r="C2295" t="s">
        <v>91</v>
      </c>
      <c r="D2295" t="s">
        <v>16</v>
      </c>
      <c r="E2295" t="s">
        <v>28</v>
      </c>
      <c r="F2295" t="s">
        <v>45</v>
      </c>
      <c r="G2295" t="s">
        <v>78</v>
      </c>
      <c r="H2295">
        <f t="shared" si="175"/>
        <v>108000</v>
      </c>
      <c r="I2295">
        <v>18000</v>
      </c>
      <c r="J2295">
        <v>23400</v>
      </c>
      <c r="K2295">
        <v>6</v>
      </c>
      <c r="M2295">
        <v>3510</v>
      </c>
      <c r="N2295" t="s">
        <v>38</v>
      </c>
      <c r="O2295">
        <v>129600</v>
      </c>
      <c r="P2295">
        <v>21600</v>
      </c>
      <c r="R2295">
        <f t="shared" si="176"/>
        <v>140400</v>
      </c>
      <c r="S2295">
        <f t="shared" si="177"/>
        <v>23</v>
      </c>
      <c r="T2295" t="str">
        <f t="shared" si="178"/>
        <v>Sep</v>
      </c>
      <c r="U2295" t="str">
        <f t="shared" si="179"/>
        <v>2024</v>
      </c>
    </row>
    <row r="2296" spans="1:21" x14ac:dyDescent="0.25">
      <c r="A2296" t="s">
        <v>267</v>
      </c>
      <c r="B2296" t="s">
        <v>39</v>
      </c>
      <c r="C2296" t="s">
        <v>27</v>
      </c>
      <c r="D2296" t="s">
        <v>16</v>
      </c>
      <c r="E2296" t="s">
        <v>17</v>
      </c>
      <c r="F2296" t="s">
        <v>45</v>
      </c>
      <c r="G2296" t="s">
        <v>67</v>
      </c>
      <c r="H2296">
        <f t="shared" si="175"/>
        <v>21000</v>
      </c>
      <c r="I2296">
        <v>3500</v>
      </c>
      <c r="J2296">
        <v>4550</v>
      </c>
      <c r="K2296">
        <v>6</v>
      </c>
      <c r="M2296">
        <v>455</v>
      </c>
      <c r="N2296" t="s">
        <v>38</v>
      </c>
      <c r="O2296">
        <v>27300</v>
      </c>
      <c r="P2296">
        <v>6300</v>
      </c>
      <c r="R2296">
        <f t="shared" si="176"/>
        <v>27300</v>
      </c>
      <c r="S2296">
        <f t="shared" si="177"/>
        <v>23</v>
      </c>
      <c r="T2296" t="str">
        <f t="shared" si="178"/>
        <v>Sep</v>
      </c>
      <c r="U2296" t="str">
        <f t="shared" si="179"/>
        <v>2024</v>
      </c>
    </row>
    <row r="2297" spans="1:21" x14ac:dyDescent="0.25">
      <c r="A2297" t="s">
        <v>267</v>
      </c>
      <c r="B2297" t="s">
        <v>93</v>
      </c>
      <c r="C2297" t="s">
        <v>42</v>
      </c>
      <c r="D2297" t="s">
        <v>16</v>
      </c>
      <c r="E2297" t="s">
        <v>28</v>
      </c>
      <c r="F2297" t="s">
        <v>29</v>
      </c>
      <c r="G2297" t="s">
        <v>169</v>
      </c>
      <c r="H2297">
        <f t="shared" si="175"/>
        <v>200</v>
      </c>
      <c r="I2297">
        <v>25</v>
      </c>
      <c r="J2297">
        <v>33</v>
      </c>
      <c r="K2297">
        <v>8</v>
      </c>
      <c r="M2297">
        <v>18.2</v>
      </c>
      <c r="N2297" t="s">
        <v>20</v>
      </c>
      <c r="O2297">
        <v>260</v>
      </c>
      <c r="P2297">
        <v>60</v>
      </c>
      <c r="R2297">
        <f t="shared" si="176"/>
        <v>264</v>
      </c>
      <c r="S2297">
        <f t="shared" si="177"/>
        <v>23</v>
      </c>
      <c r="T2297" t="str">
        <f t="shared" si="178"/>
        <v>Sep</v>
      </c>
      <c r="U2297" t="str">
        <f t="shared" si="179"/>
        <v>2024</v>
      </c>
    </row>
    <row r="2298" spans="1:21" x14ac:dyDescent="0.25">
      <c r="A2298" t="s">
        <v>267</v>
      </c>
      <c r="B2298" t="s">
        <v>146</v>
      </c>
      <c r="C2298" t="s">
        <v>27</v>
      </c>
      <c r="D2298" t="s">
        <v>16</v>
      </c>
      <c r="E2298" t="s">
        <v>28</v>
      </c>
      <c r="F2298" t="s">
        <v>45</v>
      </c>
      <c r="G2298" t="s">
        <v>76</v>
      </c>
      <c r="H2298">
        <f t="shared" si="175"/>
        <v>7200</v>
      </c>
      <c r="I2298">
        <v>1200</v>
      </c>
      <c r="J2298">
        <v>1560</v>
      </c>
      <c r="K2298">
        <v>6</v>
      </c>
      <c r="M2298">
        <v>156</v>
      </c>
      <c r="N2298" t="s">
        <v>25</v>
      </c>
      <c r="O2298">
        <v>9360</v>
      </c>
      <c r="P2298">
        <v>2160</v>
      </c>
      <c r="R2298">
        <f t="shared" si="176"/>
        <v>9360</v>
      </c>
      <c r="S2298">
        <f t="shared" si="177"/>
        <v>23</v>
      </c>
      <c r="T2298" t="str">
        <f t="shared" si="178"/>
        <v>Sep</v>
      </c>
      <c r="U2298" t="str">
        <f t="shared" si="179"/>
        <v>2024</v>
      </c>
    </row>
    <row r="2299" spans="1:21" x14ac:dyDescent="0.25">
      <c r="A2299" t="s">
        <v>267</v>
      </c>
      <c r="B2299" t="s">
        <v>146</v>
      </c>
      <c r="C2299" t="s">
        <v>27</v>
      </c>
      <c r="D2299" t="s">
        <v>16</v>
      </c>
      <c r="E2299" t="s">
        <v>28</v>
      </c>
      <c r="F2299" t="s">
        <v>45</v>
      </c>
      <c r="G2299" t="s">
        <v>58</v>
      </c>
      <c r="H2299">
        <f t="shared" si="175"/>
        <v>100000</v>
      </c>
      <c r="I2299">
        <v>25000</v>
      </c>
      <c r="J2299">
        <v>32500</v>
      </c>
      <c r="K2299">
        <v>4</v>
      </c>
      <c r="M2299">
        <v>4875</v>
      </c>
      <c r="N2299" t="s">
        <v>38</v>
      </c>
      <c r="O2299">
        <v>130000</v>
      </c>
      <c r="P2299">
        <v>30000</v>
      </c>
      <c r="R2299">
        <f t="shared" si="176"/>
        <v>130000</v>
      </c>
      <c r="S2299">
        <f t="shared" si="177"/>
        <v>23</v>
      </c>
      <c r="T2299" t="str">
        <f t="shared" si="178"/>
        <v>Sep</v>
      </c>
      <c r="U2299" t="str">
        <f t="shared" si="179"/>
        <v>2024</v>
      </c>
    </row>
    <row r="2300" spans="1:21" x14ac:dyDescent="0.25">
      <c r="A2300" t="s">
        <v>268</v>
      </c>
      <c r="B2300" t="s">
        <v>191</v>
      </c>
      <c r="C2300" t="s">
        <v>27</v>
      </c>
      <c r="D2300" t="s">
        <v>16</v>
      </c>
      <c r="E2300" t="s">
        <v>17</v>
      </c>
      <c r="F2300" t="s">
        <v>18</v>
      </c>
      <c r="G2300" t="s">
        <v>24</v>
      </c>
      <c r="H2300">
        <f t="shared" si="175"/>
        <v>320</v>
      </c>
      <c r="I2300">
        <v>80</v>
      </c>
      <c r="J2300">
        <v>104</v>
      </c>
      <c r="K2300">
        <v>4</v>
      </c>
      <c r="M2300">
        <v>29.12</v>
      </c>
      <c r="N2300" t="s">
        <v>20</v>
      </c>
      <c r="O2300">
        <v>416</v>
      </c>
      <c r="P2300">
        <v>96</v>
      </c>
      <c r="R2300">
        <f t="shared" si="176"/>
        <v>416</v>
      </c>
      <c r="S2300">
        <f t="shared" si="177"/>
        <v>24</v>
      </c>
      <c r="T2300" t="str">
        <f t="shared" si="178"/>
        <v>Sep</v>
      </c>
      <c r="U2300" t="str">
        <f t="shared" si="179"/>
        <v>2024</v>
      </c>
    </row>
    <row r="2301" spans="1:21" x14ac:dyDescent="0.25">
      <c r="A2301" t="s">
        <v>268</v>
      </c>
      <c r="B2301" t="s">
        <v>168</v>
      </c>
      <c r="C2301" t="s">
        <v>27</v>
      </c>
      <c r="D2301" t="s">
        <v>23</v>
      </c>
      <c r="E2301" t="s">
        <v>28</v>
      </c>
      <c r="F2301" t="s">
        <v>45</v>
      </c>
      <c r="G2301" t="s">
        <v>78</v>
      </c>
      <c r="H2301">
        <f t="shared" si="175"/>
        <v>72000</v>
      </c>
      <c r="I2301">
        <v>18000</v>
      </c>
      <c r="J2301">
        <v>23400</v>
      </c>
      <c r="K2301">
        <v>4</v>
      </c>
      <c r="M2301">
        <v>3510</v>
      </c>
      <c r="N2301" t="s">
        <v>20</v>
      </c>
      <c r="O2301">
        <v>93600</v>
      </c>
      <c r="P2301">
        <v>21600</v>
      </c>
      <c r="R2301">
        <f t="shared" si="176"/>
        <v>93600</v>
      </c>
      <c r="S2301">
        <f t="shared" si="177"/>
        <v>24</v>
      </c>
      <c r="T2301" t="str">
        <f t="shared" si="178"/>
        <v>Sep</v>
      </c>
      <c r="U2301" t="str">
        <f t="shared" si="179"/>
        <v>2024</v>
      </c>
    </row>
    <row r="2302" spans="1:21" x14ac:dyDescent="0.25">
      <c r="A2302" t="s">
        <v>268</v>
      </c>
      <c r="B2302" t="s">
        <v>112</v>
      </c>
      <c r="C2302" t="s">
        <v>27</v>
      </c>
      <c r="D2302" t="s">
        <v>16</v>
      </c>
      <c r="E2302" t="s">
        <v>17</v>
      </c>
      <c r="F2302" t="s">
        <v>61</v>
      </c>
      <c r="G2302" t="s">
        <v>180</v>
      </c>
      <c r="H2302">
        <f t="shared" si="175"/>
        <v>3000</v>
      </c>
      <c r="I2302">
        <v>600</v>
      </c>
      <c r="J2302">
        <v>780</v>
      </c>
      <c r="K2302">
        <v>5</v>
      </c>
      <c r="M2302">
        <v>100</v>
      </c>
      <c r="N2302" t="s">
        <v>20</v>
      </c>
      <c r="O2302">
        <v>3900</v>
      </c>
      <c r="P2302">
        <v>900</v>
      </c>
      <c r="R2302">
        <f t="shared" si="176"/>
        <v>3900</v>
      </c>
      <c r="S2302">
        <f t="shared" si="177"/>
        <v>24</v>
      </c>
      <c r="T2302" t="str">
        <f t="shared" si="178"/>
        <v>Sep</v>
      </c>
      <c r="U2302" t="str">
        <f t="shared" si="179"/>
        <v>2024</v>
      </c>
    </row>
    <row r="2303" spans="1:21" x14ac:dyDescent="0.25">
      <c r="A2303" t="s">
        <v>268</v>
      </c>
      <c r="B2303" t="s">
        <v>173</v>
      </c>
      <c r="C2303" t="s">
        <v>115</v>
      </c>
      <c r="D2303" t="s">
        <v>16</v>
      </c>
      <c r="E2303" t="s">
        <v>17</v>
      </c>
      <c r="F2303" t="s">
        <v>29</v>
      </c>
      <c r="G2303" t="s">
        <v>30</v>
      </c>
      <c r="H2303">
        <f t="shared" si="175"/>
        <v>1260</v>
      </c>
      <c r="I2303">
        <v>180</v>
      </c>
      <c r="J2303">
        <v>234</v>
      </c>
      <c r="K2303">
        <v>7</v>
      </c>
      <c r="M2303">
        <v>100</v>
      </c>
      <c r="N2303" t="s">
        <v>20</v>
      </c>
      <c r="O2303">
        <v>1575</v>
      </c>
      <c r="P2303">
        <v>315</v>
      </c>
      <c r="R2303">
        <f t="shared" si="176"/>
        <v>1638</v>
      </c>
      <c r="S2303">
        <f t="shared" si="177"/>
        <v>24</v>
      </c>
      <c r="T2303" t="str">
        <f t="shared" si="178"/>
        <v>Sep</v>
      </c>
      <c r="U2303" t="str">
        <f t="shared" si="179"/>
        <v>2024</v>
      </c>
    </row>
    <row r="2304" spans="1:21" x14ac:dyDescent="0.25">
      <c r="A2304" t="s">
        <v>268</v>
      </c>
      <c r="B2304" t="s">
        <v>118</v>
      </c>
      <c r="C2304" t="s">
        <v>27</v>
      </c>
      <c r="D2304" t="s">
        <v>23</v>
      </c>
      <c r="E2304" t="s">
        <v>17</v>
      </c>
      <c r="F2304" t="s">
        <v>18</v>
      </c>
      <c r="G2304" t="s">
        <v>121</v>
      </c>
      <c r="H2304">
        <f t="shared" si="175"/>
        <v>385</v>
      </c>
      <c r="I2304">
        <v>55</v>
      </c>
      <c r="J2304">
        <v>72</v>
      </c>
      <c r="K2304">
        <v>7</v>
      </c>
      <c r="M2304">
        <v>60.06</v>
      </c>
      <c r="N2304" t="s">
        <v>20</v>
      </c>
      <c r="O2304">
        <v>500.5</v>
      </c>
      <c r="P2304">
        <v>115.5</v>
      </c>
      <c r="R2304">
        <f t="shared" si="176"/>
        <v>504</v>
      </c>
      <c r="S2304">
        <f t="shared" si="177"/>
        <v>24</v>
      </c>
      <c r="T2304" t="str">
        <f t="shared" si="178"/>
        <v>Sep</v>
      </c>
      <c r="U2304" t="str">
        <f t="shared" si="179"/>
        <v>2024</v>
      </c>
    </row>
    <row r="2305" spans="1:21" x14ac:dyDescent="0.25">
      <c r="A2305" t="s">
        <v>268</v>
      </c>
      <c r="B2305" t="s">
        <v>152</v>
      </c>
      <c r="C2305" t="s">
        <v>66</v>
      </c>
      <c r="D2305" t="s">
        <v>16</v>
      </c>
      <c r="E2305" t="s">
        <v>17</v>
      </c>
      <c r="F2305" t="s">
        <v>18</v>
      </c>
      <c r="G2305" t="s">
        <v>51</v>
      </c>
      <c r="H2305">
        <f t="shared" si="175"/>
        <v>480</v>
      </c>
      <c r="I2305">
        <v>60</v>
      </c>
      <c r="J2305">
        <v>78</v>
      </c>
      <c r="K2305">
        <v>8</v>
      </c>
      <c r="M2305">
        <v>43.68</v>
      </c>
      <c r="N2305" t="s">
        <v>20</v>
      </c>
      <c r="O2305">
        <v>624</v>
      </c>
      <c r="P2305">
        <v>144</v>
      </c>
      <c r="R2305">
        <f t="shared" si="176"/>
        <v>624</v>
      </c>
      <c r="S2305">
        <f t="shared" si="177"/>
        <v>24</v>
      </c>
      <c r="T2305" t="str">
        <f t="shared" si="178"/>
        <v>Sep</v>
      </c>
      <c r="U2305" t="str">
        <f t="shared" si="179"/>
        <v>2024</v>
      </c>
    </row>
    <row r="2306" spans="1:21" x14ac:dyDescent="0.25">
      <c r="A2306" t="s">
        <v>268</v>
      </c>
      <c r="B2306" t="s">
        <v>93</v>
      </c>
      <c r="C2306" t="s">
        <v>42</v>
      </c>
      <c r="D2306" t="s">
        <v>23</v>
      </c>
      <c r="E2306" t="s">
        <v>17</v>
      </c>
      <c r="F2306" t="s">
        <v>48</v>
      </c>
      <c r="G2306" t="s">
        <v>85</v>
      </c>
      <c r="H2306">
        <f t="shared" si="175"/>
        <v>3600</v>
      </c>
      <c r="I2306">
        <v>450</v>
      </c>
      <c r="J2306">
        <v>585</v>
      </c>
      <c r="K2306">
        <v>8</v>
      </c>
      <c r="M2306">
        <v>100</v>
      </c>
      <c r="N2306" t="s">
        <v>25</v>
      </c>
      <c r="O2306">
        <v>4680</v>
      </c>
      <c r="P2306">
        <v>1080</v>
      </c>
      <c r="R2306">
        <f t="shared" si="176"/>
        <v>4680</v>
      </c>
      <c r="S2306">
        <f t="shared" si="177"/>
        <v>24</v>
      </c>
      <c r="T2306" t="str">
        <f t="shared" si="178"/>
        <v>Sep</v>
      </c>
      <c r="U2306" t="str">
        <f t="shared" si="179"/>
        <v>2024</v>
      </c>
    </row>
    <row r="2307" spans="1:21" x14ac:dyDescent="0.25">
      <c r="A2307" t="s">
        <v>268</v>
      </c>
      <c r="B2307" t="s">
        <v>205</v>
      </c>
      <c r="C2307" t="s">
        <v>15</v>
      </c>
      <c r="D2307" t="s">
        <v>23</v>
      </c>
      <c r="E2307" t="s">
        <v>17</v>
      </c>
      <c r="F2307" t="s">
        <v>29</v>
      </c>
      <c r="G2307" t="s">
        <v>30</v>
      </c>
      <c r="H2307">
        <f t="shared" ref="H2307:H2370" si="180">I2307*K2307</f>
        <v>900</v>
      </c>
      <c r="I2307">
        <v>180</v>
      </c>
      <c r="J2307">
        <v>234</v>
      </c>
      <c r="K2307">
        <v>5</v>
      </c>
      <c r="M2307">
        <v>100</v>
      </c>
      <c r="N2307" t="s">
        <v>20</v>
      </c>
      <c r="O2307">
        <v>1125</v>
      </c>
      <c r="P2307">
        <v>225</v>
      </c>
      <c r="R2307">
        <f t="shared" ref="R2307:R2370" si="181">J2307*K2307</f>
        <v>1170</v>
      </c>
      <c r="S2307">
        <f t="shared" ref="S2307:S2370" si="182">DAY(A2307)</f>
        <v>24</v>
      </c>
      <c r="T2307" t="str">
        <f t="shared" ref="T2307:T2370" si="183">TEXT(A2307,"mmm")</f>
        <v>Sep</v>
      </c>
      <c r="U2307" t="str">
        <f t="shared" ref="U2307:U2370" si="184">TEXT(A2307,"yyy")</f>
        <v>2024</v>
      </c>
    </row>
    <row r="2308" spans="1:21" x14ac:dyDescent="0.25">
      <c r="A2308" t="s">
        <v>268</v>
      </c>
      <c r="B2308" t="s">
        <v>120</v>
      </c>
      <c r="C2308" t="s">
        <v>91</v>
      </c>
      <c r="D2308" t="s">
        <v>16</v>
      </c>
      <c r="E2308" t="s">
        <v>17</v>
      </c>
      <c r="F2308" t="s">
        <v>48</v>
      </c>
      <c r="G2308" t="s">
        <v>147</v>
      </c>
      <c r="H2308">
        <f t="shared" si="180"/>
        <v>270</v>
      </c>
      <c r="I2308">
        <v>90</v>
      </c>
      <c r="J2308">
        <v>117</v>
      </c>
      <c r="K2308">
        <v>3</v>
      </c>
      <c r="M2308">
        <v>24.57</v>
      </c>
      <c r="N2308" t="s">
        <v>20</v>
      </c>
      <c r="O2308">
        <v>351</v>
      </c>
      <c r="P2308">
        <v>81</v>
      </c>
      <c r="R2308">
        <f t="shared" si="181"/>
        <v>351</v>
      </c>
      <c r="S2308">
        <f t="shared" si="182"/>
        <v>24</v>
      </c>
      <c r="T2308" t="str">
        <f t="shared" si="183"/>
        <v>Sep</v>
      </c>
      <c r="U2308" t="str">
        <f t="shared" si="184"/>
        <v>2024</v>
      </c>
    </row>
    <row r="2309" spans="1:21" x14ac:dyDescent="0.25">
      <c r="A2309" t="s">
        <v>268</v>
      </c>
      <c r="B2309" t="s">
        <v>83</v>
      </c>
      <c r="C2309" t="s">
        <v>27</v>
      </c>
      <c r="D2309" t="s">
        <v>16</v>
      </c>
      <c r="E2309" t="s">
        <v>28</v>
      </c>
      <c r="F2309" t="s">
        <v>61</v>
      </c>
      <c r="G2309" t="s">
        <v>103</v>
      </c>
      <c r="H2309">
        <f t="shared" si="180"/>
        <v>300</v>
      </c>
      <c r="I2309">
        <v>100</v>
      </c>
      <c r="J2309">
        <v>130</v>
      </c>
      <c r="K2309">
        <v>3</v>
      </c>
      <c r="M2309">
        <v>26.25</v>
      </c>
      <c r="N2309" t="s">
        <v>20</v>
      </c>
      <c r="O2309">
        <v>375</v>
      </c>
      <c r="P2309">
        <v>75</v>
      </c>
      <c r="R2309">
        <f t="shared" si="181"/>
        <v>390</v>
      </c>
      <c r="S2309">
        <f t="shared" si="182"/>
        <v>24</v>
      </c>
      <c r="T2309" t="str">
        <f t="shared" si="183"/>
        <v>Sep</v>
      </c>
      <c r="U2309" t="str">
        <f t="shared" si="184"/>
        <v>2024</v>
      </c>
    </row>
    <row r="2310" spans="1:21" x14ac:dyDescent="0.25">
      <c r="A2310" t="s">
        <v>268</v>
      </c>
      <c r="B2310" t="s">
        <v>208</v>
      </c>
      <c r="C2310" t="s">
        <v>27</v>
      </c>
      <c r="D2310" t="s">
        <v>23</v>
      </c>
      <c r="E2310" t="s">
        <v>17</v>
      </c>
      <c r="F2310" t="s">
        <v>18</v>
      </c>
      <c r="G2310" t="s">
        <v>113</v>
      </c>
      <c r="H2310">
        <f t="shared" si="180"/>
        <v>100</v>
      </c>
      <c r="I2310">
        <v>20</v>
      </c>
      <c r="J2310">
        <v>26</v>
      </c>
      <c r="K2310">
        <v>5</v>
      </c>
      <c r="M2310">
        <v>13</v>
      </c>
      <c r="N2310" t="s">
        <v>25</v>
      </c>
      <c r="O2310">
        <v>130</v>
      </c>
      <c r="P2310">
        <v>30</v>
      </c>
      <c r="R2310">
        <f t="shared" si="181"/>
        <v>130</v>
      </c>
      <c r="S2310">
        <f t="shared" si="182"/>
        <v>24</v>
      </c>
      <c r="T2310" t="str">
        <f t="shared" si="183"/>
        <v>Sep</v>
      </c>
      <c r="U2310" t="str">
        <f t="shared" si="184"/>
        <v>2024</v>
      </c>
    </row>
    <row r="2311" spans="1:21" x14ac:dyDescent="0.25">
      <c r="A2311" t="s">
        <v>268</v>
      </c>
      <c r="B2311" t="s">
        <v>99</v>
      </c>
      <c r="C2311" t="s">
        <v>15</v>
      </c>
      <c r="D2311" t="s">
        <v>16</v>
      </c>
      <c r="E2311" t="s">
        <v>17</v>
      </c>
      <c r="F2311" t="s">
        <v>18</v>
      </c>
      <c r="G2311" t="s">
        <v>113</v>
      </c>
      <c r="H2311">
        <f t="shared" si="180"/>
        <v>200</v>
      </c>
      <c r="I2311">
        <v>20</v>
      </c>
      <c r="J2311">
        <v>26</v>
      </c>
      <c r="K2311">
        <v>10</v>
      </c>
      <c r="M2311">
        <v>25</v>
      </c>
      <c r="N2311" t="s">
        <v>38</v>
      </c>
      <c r="O2311">
        <v>250</v>
      </c>
      <c r="P2311">
        <v>50</v>
      </c>
      <c r="R2311">
        <f t="shared" si="181"/>
        <v>260</v>
      </c>
      <c r="S2311">
        <f t="shared" si="182"/>
        <v>24</v>
      </c>
      <c r="T2311" t="str">
        <f t="shared" si="183"/>
        <v>Sep</v>
      </c>
      <c r="U2311" t="str">
        <f t="shared" si="184"/>
        <v>2024</v>
      </c>
    </row>
    <row r="2312" spans="1:21" x14ac:dyDescent="0.25">
      <c r="A2312" t="s">
        <v>268</v>
      </c>
      <c r="B2312" t="s">
        <v>148</v>
      </c>
      <c r="C2312" t="s">
        <v>27</v>
      </c>
      <c r="D2312" t="s">
        <v>16</v>
      </c>
      <c r="E2312" t="s">
        <v>17</v>
      </c>
      <c r="F2312" t="s">
        <v>18</v>
      </c>
      <c r="G2312" t="s">
        <v>24</v>
      </c>
      <c r="H2312">
        <f t="shared" si="180"/>
        <v>240</v>
      </c>
      <c r="I2312">
        <v>80</v>
      </c>
      <c r="J2312">
        <v>104</v>
      </c>
      <c r="K2312">
        <v>3</v>
      </c>
      <c r="M2312">
        <v>15.6</v>
      </c>
      <c r="N2312" t="s">
        <v>25</v>
      </c>
      <c r="O2312">
        <v>312</v>
      </c>
      <c r="P2312">
        <v>72</v>
      </c>
      <c r="R2312">
        <f t="shared" si="181"/>
        <v>312</v>
      </c>
      <c r="S2312">
        <f t="shared" si="182"/>
        <v>24</v>
      </c>
      <c r="T2312" t="str">
        <f t="shared" si="183"/>
        <v>Sep</v>
      </c>
      <c r="U2312" t="str">
        <f t="shared" si="184"/>
        <v>2024</v>
      </c>
    </row>
    <row r="2313" spans="1:21" x14ac:dyDescent="0.25">
      <c r="A2313" t="s">
        <v>268</v>
      </c>
      <c r="B2313" t="s">
        <v>197</v>
      </c>
      <c r="C2313" t="s">
        <v>115</v>
      </c>
      <c r="D2313" t="s">
        <v>16</v>
      </c>
      <c r="E2313" t="s">
        <v>17</v>
      </c>
      <c r="F2313" t="s">
        <v>29</v>
      </c>
      <c r="G2313" t="s">
        <v>169</v>
      </c>
      <c r="H2313">
        <f t="shared" si="180"/>
        <v>200</v>
      </c>
      <c r="I2313">
        <v>25</v>
      </c>
      <c r="J2313">
        <v>33</v>
      </c>
      <c r="K2313">
        <v>8</v>
      </c>
      <c r="M2313">
        <v>18.2</v>
      </c>
      <c r="N2313" t="s">
        <v>20</v>
      </c>
      <c r="O2313">
        <v>260</v>
      </c>
      <c r="P2313">
        <v>60</v>
      </c>
      <c r="R2313">
        <f t="shared" si="181"/>
        <v>264</v>
      </c>
      <c r="S2313">
        <f t="shared" si="182"/>
        <v>24</v>
      </c>
      <c r="T2313" t="str">
        <f t="shared" si="183"/>
        <v>Sep</v>
      </c>
      <c r="U2313" t="str">
        <f t="shared" si="184"/>
        <v>2024</v>
      </c>
    </row>
    <row r="2314" spans="1:21" x14ac:dyDescent="0.25">
      <c r="A2314" t="s">
        <v>268</v>
      </c>
      <c r="B2314" t="s">
        <v>70</v>
      </c>
      <c r="C2314" t="s">
        <v>53</v>
      </c>
      <c r="D2314" t="s">
        <v>16</v>
      </c>
      <c r="E2314" t="s">
        <v>28</v>
      </c>
      <c r="F2314" t="s">
        <v>61</v>
      </c>
      <c r="G2314" t="s">
        <v>119</v>
      </c>
      <c r="H2314">
        <f t="shared" si="180"/>
        <v>4500</v>
      </c>
      <c r="I2314">
        <v>500</v>
      </c>
      <c r="J2314">
        <v>650</v>
      </c>
      <c r="K2314">
        <v>9</v>
      </c>
      <c r="M2314">
        <v>100</v>
      </c>
      <c r="N2314" t="s">
        <v>20</v>
      </c>
      <c r="O2314">
        <v>5850</v>
      </c>
      <c r="P2314">
        <v>1350</v>
      </c>
      <c r="R2314">
        <f t="shared" si="181"/>
        <v>5850</v>
      </c>
      <c r="S2314">
        <f t="shared" si="182"/>
        <v>24</v>
      </c>
      <c r="T2314" t="str">
        <f t="shared" si="183"/>
        <v>Sep</v>
      </c>
      <c r="U2314" t="str">
        <f t="shared" si="184"/>
        <v>2024</v>
      </c>
    </row>
    <row r="2315" spans="1:21" x14ac:dyDescent="0.25">
      <c r="A2315" t="s">
        <v>268</v>
      </c>
      <c r="B2315" t="s">
        <v>33</v>
      </c>
      <c r="C2315" t="s">
        <v>15</v>
      </c>
      <c r="D2315" t="s">
        <v>16</v>
      </c>
      <c r="E2315" t="s">
        <v>28</v>
      </c>
      <c r="F2315" t="s">
        <v>18</v>
      </c>
      <c r="G2315" t="s">
        <v>64</v>
      </c>
      <c r="H2315">
        <f t="shared" si="180"/>
        <v>980</v>
      </c>
      <c r="I2315">
        <v>140</v>
      </c>
      <c r="J2315">
        <v>182</v>
      </c>
      <c r="K2315">
        <v>7</v>
      </c>
      <c r="M2315">
        <v>100</v>
      </c>
      <c r="N2315" t="s">
        <v>38</v>
      </c>
      <c r="O2315">
        <v>1225</v>
      </c>
      <c r="P2315">
        <v>245</v>
      </c>
      <c r="R2315">
        <f t="shared" si="181"/>
        <v>1274</v>
      </c>
      <c r="S2315">
        <f t="shared" si="182"/>
        <v>24</v>
      </c>
      <c r="T2315" t="str">
        <f t="shared" si="183"/>
        <v>Sep</v>
      </c>
      <c r="U2315" t="str">
        <f t="shared" si="184"/>
        <v>2024</v>
      </c>
    </row>
    <row r="2316" spans="1:21" x14ac:dyDescent="0.25">
      <c r="A2316" t="s">
        <v>268</v>
      </c>
      <c r="B2316" t="s">
        <v>191</v>
      </c>
      <c r="C2316" t="s">
        <v>27</v>
      </c>
      <c r="D2316" t="s">
        <v>16</v>
      </c>
      <c r="E2316" t="s">
        <v>28</v>
      </c>
      <c r="F2316" t="s">
        <v>45</v>
      </c>
      <c r="G2316" t="s">
        <v>54</v>
      </c>
      <c r="H2316">
        <f t="shared" si="180"/>
        <v>4800</v>
      </c>
      <c r="I2316">
        <v>800</v>
      </c>
      <c r="J2316">
        <v>1040</v>
      </c>
      <c r="K2316">
        <v>6</v>
      </c>
      <c r="M2316">
        <v>104</v>
      </c>
      <c r="N2316" t="s">
        <v>25</v>
      </c>
      <c r="O2316">
        <v>6240</v>
      </c>
      <c r="P2316">
        <v>1440</v>
      </c>
      <c r="R2316">
        <f t="shared" si="181"/>
        <v>6240</v>
      </c>
      <c r="S2316">
        <f t="shared" si="182"/>
        <v>24</v>
      </c>
      <c r="T2316" t="str">
        <f t="shared" si="183"/>
        <v>Sep</v>
      </c>
      <c r="U2316" t="str">
        <f t="shared" si="184"/>
        <v>2024</v>
      </c>
    </row>
    <row r="2317" spans="1:21" x14ac:dyDescent="0.25">
      <c r="A2317" t="s">
        <v>268</v>
      </c>
      <c r="B2317" t="s">
        <v>109</v>
      </c>
      <c r="C2317" t="s">
        <v>42</v>
      </c>
      <c r="D2317" t="s">
        <v>16</v>
      </c>
      <c r="E2317" t="s">
        <v>17</v>
      </c>
      <c r="F2317" t="s">
        <v>48</v>
      </c>
      <c r="G2317" t="s">
        <v>147</v>
      </c>
      <c r="H2317">
        <f t="shared" si="180"/>
        <v>90</v>
      </c>
      <c r="I2317">
        <v>90</v>
      </c>
      <c r="J2317">
        <v>117</v>
      </c>
      <c r="K2317">
        <v>1</v>
      </c>
      <c r="M2317">
        <v>5.85</v>
      </c>
      <c r="N2317" t="s">
        <v>25</v>
      </c>
      <c r="O2317">
        <v>117</v>
      </c>
      <c r="P2317">
        <v>27</v>
      </c>
      <c r="R2317">
        <f t="shared" si="181"/>
        <v>117</v>
      </c>
      <c r="S2317">
        <f t="shared" si="182"/>
        <v>24</v>
      </c>
      <c r="T2317" t="str">
        <f t="shared" si="183"/>
        <v>Sep</v>
      </c>
      <c r="U2317" t="str">
        <f t="shared" si="184"/>
        <v>2024</v>
      </c>
    </row>
    <row r="2318" spans="1:21" x14ac:dyDescent="0.25">
      <c r="A2318" t="s">
        <v>268</v>
      </c>
      <c r="B2318" t="s">
        <v>206</v>
      </c>
      <c r="C2318" t="s">
        <v>22</v>
      </c>
      <c r="D2318" t="s">
        <v>16</v>
      </c>
      <c r="E2318" t="s">
        <v>17</v>
      </c>
      <c r="F2318" t="s">
        <v>18</v>
      </c>
      <c r="G2318" t="s">
        <v>64</v>
      </c>
      <c r="H2318">
        <f t="shared" si="180"/>
        <v>980</v>
      </c>
      <c r="I2318">
        <v>140</v>
      </c>
      <c r="J2318">
        <v>182</v>
      </c>
      <c r="K2318">
        <v>7</v>
      </c>
      <c r="M2318">
        <v>89.18</v>
      </c>
      <c r="N2318" t="s">
        <v>20</v>
      </c>
      <c r="O2318">
        <v>1274</v>
      </c>
      <c r="P2318">
        <v>294</v>
      </c>
      <c r="R2318">
        <f t="shared" si="181"/>
        <v>1274</v>
      </c>
      <c r="S2318">
        <f t="shared" si="182"/>
        <v>24</v>
      </c>
      <c r="T2318" t="str">
        <f t="shared" si="183"/>
        <v>Sep</v>
      </c>
      <c r="U2318" t="str">
        <f t="shared" si="184"/>
        <v>2024</v>
      </c>
    </row>
    <row r="2319" spans="1:21" x14ac:dyDescent="0.25">
      <c r="A2319" t="s">
        <v>268</v>
      </c>
      <c r="B2319" t="s">
        <v>60</v>
      </c>
      <c r="C2319" t="s">
        <v>27</v>
      </c>
      <c r="D2319" t="s">
        <v>16</v>
      </c>
      <c r="E2319" t="s">
        <v>17</v>
      </c>
      <c r="F2319" t="s">
        <v>18</v>
      </c>
      <c r="G2319" t="s">
        <v>100</v>
      </c>
      <c r="H2319">
        <f t="shared" si="180"/>
        <v>320</v>
      </c>
      <c r="I2319">
        <v>40</v>
      </c>
      <c r="J2319">
        <v>52</v>
      </c>
      <c r="K2319">
        <v>8</v>
      </c>
      <c r="M2319">
        <v>41.6</v>
      </c>
      <c r="N2319" t="s">
        <v>38</v>
      </c>
      <c r="O2319">
        <v>416</v>
      </c>
      <c r="P2319">
        <v>96</v>
      </c>
      <c r="R2319">
        <f t="shared" si="181"/>
        <v>416</v>
      </c>
      <c r="S2319">
        <f t="shared" si="182"/>
        <v>24</v>
      </c>
      <c r="T2319" t="str">
        <f t="shared" si="183"/>
        <v>Sep</v>
      </c>
      <c r="U2319" t="str">
        <f t="shared" si="184"/>
        <v>2024</v>
      </c>
    </row>
    <row r="2320" spans="1:21" x14ac:dyDescent="0.25">
      <c r="A2320" t="s">
        <v>268</v>
      </c>
      <c r="B2320" t="s">
        <v>14</v>
      </c>
      <c r="C2320" t="s">
        <v>15</v>
      </c>
      <c r="D2320" t="s">
        <v>16</v>
      </c>
      <c r="E2320" t="s">
        <v>17</v>
      </c>
      <c r="F2320" t="s">
        <v>18</v>
      </c>
      <c r="G2320" t="s">
        <v>32</v>
      </c>
      <c r="H2320">
        <f t="shared" si="180"/>
        <v>700</v>
      </c>
      <c r="I2320">
        <v>100</v>
      </c>
      <c r="J2320">
        <v>130</v>
      </c>
      <c r="K2320">
        <v>7</v>
      </c>
      <c r="M2320">
        <v>63.7</v>
      </c>
      <c r="N2320" t="s">
        <v>20</v>
      </c>
      <c r="O2320">
        <v>910</v>
      </c>
      <c r="P2320">
        <v>210</v>
      </c>
      <c r="R2320">
        <f t="shared" si="181"/>
        <v>910</v>
      </c>
      <c r="S2320">
        <f t="shared" si="182"/>
        <v>24</v>
      </c>
      <c r="T2320" t="str">
        <f t="shared" si="183"/>
        <v>Sep</v>
      </c>
      <c r="U2320" t="str">
        <f t="shared" si="184"/>
        <v>2024</v>
      </c>
    </row>
    <row r="2321" spans="1:21" x14ac:dyDescent="0.25">
      <c r="A2321" t="s">
        <v>268</v>
      </c>
      <c r="B2321" t="s">
        <v>101</v>
      </c>
      <c r="C2321" t="s">
        <v>27</v>
      </c>
      <c r="D2321" t="s">
        <v>23</v>
      </c>
      <c r="E2321" t="s">
        <v>17</v>
      </c>
      <c r="F2321" t="s">
        <v>45</v>
      </c>
      <c r="G2321" t="s">
        <v>78</v>
      </c>
      <c r="H2321">
        <f t="shared" si="180"/>
        <v>90000</v>
      </c>
      <c r="I2321">
        <v>18000</v>
      </c>
      <c r="J2321">
        <v>23400</v>
      </c>
      <c r="K2321">
        <v>5</v>
      </c>
      <c r="M2321">
        <v>3510</v>
      </c>
      <c r="N2321" t="s">
        <v>25</v>
      </c>
      <c r="O2321">
        <v>117000</v>
      </c>
      <c r="P2321">
        <v>27000</v>
      </c>
      <c r="R2321">
        <f t="shared" si="181"/>
        <v>117000</v>
      </c>
      <c r="S2321">
        <f t="shared" si="182"/>
        <v>24</v>
      </c>
      <c r="T2321" t="str">
        <f t="shared" si="183"/>
        <v>Sep</v>
      </c>
      <c r="U2321" t="str">
        <f t="shared" si="184"/>
        <v>2024</v>
      </c>
    </row>
    <row r="2322" spans="1:21" x14ac:dyDescent="0.25">
      <c r="A2322" t="s">
        <v>268</v>
      </c>
      <c r="B2322" t="s">
        <v>95</v>
      </c>
      <c r="C2322" t="s">
        <v>66</v>
      </c>
      <c r="D2322" t="s">
        <v>16</v>
      </c>
      <c r="E2322" t="s">
        <v>17</v>
      </c>
      <c r="F2322" t="s">
        <v>45</v>
      </c>
      <c r="G2322" t="s">
        <v>106</v>
      </c>
      <c r="H2322">
        <f t="shared" si="180"/>
        <v>36000</v>
      </c>
      <c r="I2322">
        <v>12000</v>
      </c>
      <c r="J2322">
        <v>15600</v>
      </c>
      <c r="K2322">
        <v>3</v>
      </c>
      <c r="M2322">
        <v>2340</v>
      </c>
      <c r="N2322" t="s">
        <v>25</v>
      </c>
      <c r="O2322">
        <v>46800</v>
      </c>
      <c r="P2322">
        <v>10800</v>
      </c>
      <c r="R2322">
        <f t="shared" si="181"/>
        <v>46800</v>
      </c>
      <c r="S2322">
        <f t="shared" si="182"/>
        <v>24</v>
      </c>
      <c r="T2322" t="str">
        <f t="shared" si="183"/>
        <v>Sep</v>
      </c>
      <c r="U2322" t="str">
        <f t="shared" si="184"/>
        <v>2024</v>
      </c>
    </row>
    <row r="2323" spans="1:21" x14ac:dyDescent="0.25">
      <c r="A2323" t="s">
        <v>268</v>
      </c>
      <c r="B2323" t="s">
        <v>73</v>
      </c>
      <c r="C2323" t="s">
        <v>42</v>
      </c>
      <c r="D2323" t="s">
        <v>23</v>
      </c>
      <c r="E2323" t="s">
        <v>17</v>
      </c>
      <c r="F2323" t="s">
        <v>48</v>
      </c>
      <c r="G2323" t="s">
        <v>94</v>
      </c>
      <c r="H2323">
        <f t="shared" si="180"/>
        <v>480</v>
      </c>
      <c r="I2323">
        <v>120</v>
      </c>
      <c r="J2323">
        <v>156</v>
      </c>
      <c r="K2323">
        <v>4</v>
      </c>
      <c r="M2323">
        <v>69.12</v>
      </c>
      <c r="N2323" t="s">
        <v>20</v>
      </c>
      <c r="O2323">
        <v>576</v>
      </c>
      <c r="P2323">
        <v>96</v>
      </c>
      <c r="R2323">
        <f t="shared" si="181"/>
        <v>624</v>
      </c>
      <c r="S2323">
        <f t="shared" si="182"/>
        <v>24</v>
      </c>
      <c r="T2323" t="str">
        <f t="shared" si="183"/>
        <v>Sep</v>
      </c>
      <c r="U2323" t="str">
        <f t="shared" si="184"/>
        <v>2024</v>
      </c>
    </row>
    <row r="2324" spans="1:21" x14ac:dyDescent="0.25">
      <c r="A2324" t="s">
        <v>268</v>
      </c>
      <c r="B2324" t="s">
        <v>222</v>
      </c>
      <c r="C2324" t="s">
        <v>15</v>
      </c>
      <c r="D2324" t="s">
        <v>16</v>
      </c>
      <c r="E2324" t="s">
        <v>17</v>
      </c>
      <c r="F2324" t="s">
        <v>80</v>
      </c>
      <c r="G2324" t="s">
        <v>89</v>
      </c>
      <c r="H2324">
        <f t="shared" si="180"/>
        <v>15</v>
      </c>
      <c r="I2324">
        <v>15</v>
      </c>
      <c r="J2324">
        <v>20</v>
      </c>
      <c r="K2324">
        <v>1</v>
      </c>
      <c r="M2324">
        <v>1.95</v>
      </c>
      <c r="N2324" t="s">
        <v>38</v>
      </c>
      <c r="O2324">
        <v>19.5</v>
      </c>
      <c r="P2324">
        <v>4.5</v>
      </c>
      <c r="R2324">
        <f t="shared" si="181"/>
        <v>20</v>
      </c>
      <c r="S2324">
        <f t="shared" si="182"/>
        <v>24</v>
      </c>
      <c r="T2324" t="str">
        <f t="shared" si="183"/>
        <v>Sep</v>
      </c>
      <c r="U2324" t="str">
        <f t="shared" si="184"/>
        <v>2024</v>
      </c>
    </row>
    <row r="2325" spans="1:21" x14ac:dyDescent="0.25">
      <c r="A2325" t="s">
        <v>268</v>
      </c>
      <c r="B2325" t="s">
        <v>136</v>
      </c>
      <c r="C2325" t="s">
        <v>15</v>
      </c>
      <c r="D2325" t="s">
        <v>16</v>
      </c>
      <c r="E2325" t="s">
        <v>28</v>
      </c>
      <c r="F2325" t="s">
        <v>45</v>
      </c>
      <c r="G2325" t="s">
        <v>199</v>
      </c>
      <c r="H2325">
        <f t="shared" si="180"/>
        <v>35000</v>
      </c>
      <c r="I2325">
        <v>5000</v>
      </c>
      <c r="J2325">
        <v>6500</v>
      </c>
      <c r="K2325">
        <v>7</v>
      </c>
      <c r="M2325">
        <v>650</v>
      </c>
      <c r="N2325" t="s">
        <v>38</v>
      </c>
      <c r="O2325">
        <v>40250</v>
      </c>
      <c r="P2325">
        <v>5250</v>
      </c>
      <c r="R2325">
        <f t="shared" si="181"/>
        <v>45500</v>
      </c>
      <c r="S2325">
        <f t="shared" si="182"/>
        <v>24</v>
      </c>
      <c r="T2325" t="str">
        <f t="shared" si="183"/>
        <v>Sep</v>
      </c>
      <c r="U2325" t="str">
        <f t="shared" si="184"/>
        <v>2024</v>
      </c>
    </row>
    <row r="2326" spans="1:21" x14ac:dyDescent="0.25">
      <c r="A2326" t="s">
        <v>269</v>
      </c>
      <c r="B2326" t="s">
        <v>142</v>
      </c>
      <c r="C2326" t="s">
        <v>115</v>
      </c>
      <c r="D2326" t="s">
        <v>16</v>
      </c>
      <c r="E2326" t="s">
        <v>17</v>
      </c>
      <c r="F2326" t="s">
        <v>61</v>
      </c>
      <c r="G2326" t="s">
        <v>108</v>
      </c>
      <c r="H2326">
        <f t="shared" si="180"/>
        <v>3000</v>
      </c>
      <c r="I2326">
        <v>1500</v>
      </c>
      <c r="J2326">
        <v>1950</v>
      </c>
      <c r="K2326">
        <v>2</v>
      </c>
      <c r="M2326">
        <v>195</v>
      </c>
      <c r="N2326" t="s">
        <v>38</v>
      </c>
      <c r="O2326">
        <v>3750</v>
      </c>
      <c r="P2326">
        <v>750</v>
      </c>
      <c r="R2326">
        <f t="shared" si="181"/>
        <v>3900</v>
      </c>
      <c r="S2326">
        <f t="shared" si="182"/>
        <v>25</v>
      </c>
      <c r="T2326" t="str">
        <f t="shared" si="183"/>
        <v>Sep</v>
      </c>
      <c r="U2326" t="str">
        <f t="shared" si="184"/>
        <v>2024</v>
      </c>
    </row>
    <row r="2327" spans="1:21" x14ac:dyDescent="0.25">
      <c r="A2327" t="s">
        <v>269</v>
      </c>
      <c r="B2327" t="s">
        <v>205</v>
      </c>
      <c r="C2327" t="s">
        <v>15</v>
      </c>
      <c r="D2327" t="s">
        <v>16</v>
      </c>
      <c r="E2327" t="s">
        <v>28</v>
      </c>
      <c r="F2327" t="s">
        <v>18</v>
      </c>
      <c r="G2327" t="s">
        <v>100</v>
      </c>
      <c r="H2327">
        <f t="shared" si="180"/>
        <v>80</v>
      </c>
      <c r="I2327">
        <v>40</v>
      </c>
      <c r="J2327">
        <v>52</v>
      </c>
      <c r="K2327">
        <v>2</v>
      </c>
      <c r="M2327">
        <v>4.5999999999999996</v>
      </c>
      <c r="N2327" t="s">
        <v>25</v>
      </c>
      <c r="O2327">
        <v>92</v>
      </c>
      <c r="P2327">
        <v>12</v>
      </c>
      <c r="R2327">
        <f t="shared" si="181"/>
        <v>104</v>
      </c>
      <c r="S2327">
        <f t="shared" si="182"/>
        <v>25</v>
      </c>
      <c r="T2327" t="str">
        <f t="shared" si="183"/>
        <v>Sep</v>
      </c>
      <c r="U2327" t="str">
        <f t="shared" si="184"/>
        <v>2024</v>
      </c>
    </row>
    <row r="2328" spans="1:21" x14ac:dyDescent="0.25">
      <c r="A2328" t="s">
        <v>269</v>
      </c>
      <c r="B2328" t="s">
        <v>55</v>
      </c>
      <c r="C2328" t="s">
        <v>15</v>
      </c>
      <c r="D2328" t="s">
        <v>16</v>
      </c>
      <c r="E2328" t="s">
        <v>28</v>
      </c>
      <c r="F2328" t="s">
        <v>18</v>
      </c>
      <c r="G2328" t="s">
        <v>34</v>
      </c>
      <c r="H2328">
        <f t="shared" si="180"/>
        <v>400</v>
      </c>
      <c r="I2328">
        <v>40</v>
      </c>
      <c r="J2328">
        <v>52</v>
      </c>
      <c r="K2328">
        <v>10</v>
      </c>
      <c r="M2328">
        <v>35</v>
      </c>
      <c r="N2328" t="s">
        <v>20</v>
      </c>
      <c r="O2328">
        <v>500</v>
      </c>
      <c r="P2328">
        <v>100</v>
      </c>
      <c r="R2328">
        <f t="shared" si="181"/>
        <v>520</v>
      </c>
      <c r="S2328">
        <f t="shared" si="182"/>
        <v>25</v>
      </c>
      <c r="T2328" t="str">
        <f t="shared" si="183"/>
        <v>Sep</v>
      </c>
      <c r="U2328" t="str">
        <f t="shared" si="184"/>
        <v>2024</v>
      </c>
    </row>
    <row r="2329" spans="1:21" x14ac:dyDescent="0.25">
      <c r="A2329" t="s">
        <v>269</v>
      </c>
      <c r="B2329" t="s">
        <v>95</v>
      </c>
      <c r="C2329" t="s">
        <v>66</v>
      </c>
      <c r="D2329" t="s">
        <v>16</v>
      </c>
      <c r="E2329" t="s">
        <v>17</v>
      </c>
      <c r="F2329" t="s">
        <v>45</v>
      </c>
      <c r="G2329" t="s">
        <v>78</v>
      </c>
      <c r="H2329">
        <f t="shared" si="180"/>
        <v>54000</v>
      </c>
      <c r="I2329">
        <v>18000</v>
      </c>
      <c r="J2329">
        <v>23400</v>
      </c>
      <c r="K2329">
        <v>3</v>
      </c>
      <c r="M2329">
        <v>3510</v>
      </c>
      <c r="N2329" t="s">
        <v>20</v>
      </c>
      <c r="O2329">
        <v>70200</v>
      </c>
      <c r="P2329">
        <v>16200</v>
      </c>
      <c r="R2329">
        <f t="shared" si="181"/>
        <v>70200</v>
      </c>
      <c r="S2329">
        <f t="shared" si="182"/>
        <v>25</v>
      </c>
      <c r="T2329" t="str">
        <f t="shared" si="183"/>
        <v>Sep</v>
      </c>
      <c r="U2329" t="str">
        <f t="shared" si="184"/>
        <v>2024</v>
      </c>
    </row>
    <row r="2330" spans="1:21" x14ac:dyDescent="0.25">
      <c r="A2330" t="s">
        <v>269</v>
      </c>
      <c r="B2330" t="s">
        <v>123</v>
      </c>
      <c r="C2330" t="s">
        <v>15</v>
      </c>
      <c r="D2330" t="s">
        <v>16</v>
      </c>
      <c r="E2330" t="s">
        <v>28</v>
      </c>
      <c r="F2330" t="s">
        <v>18</v>
      </c>
      <c r="G2330" t="s">
        <v>34</v>
      </c>
      <c r="H2330">
        <f t="shared" si="180"/>
        <v>40</v>
      </c>
      <c r="I2330">
        <v>40</v>
      </c>
      <c r="J2330">
        <v>52</v>
      </c>
      <c r="K2330">
        <v>1</v>
      </c>
      <c r="M2330">
        <v>5.2</v>
      </c>
      <c r="N2330" t="s">
        <v>38</v>
      </c>
      <c r="O2330">
        <v>52</v>
      </c>
      <c r="P2330">
        <v>12</v>
      </c>
      <c r="R2330">
        <f t="shared" si="181"/>
        <v>52</v>
      </c>
      <c r="S2330">
        <f t="shared" si="182"/>
        <v>25</v>
      </c>
      <c r="T2330" t="str">
        <f t="shared" si="183"/>
        <v>Sep</v>
      </c>
      <c r="U2330" t="str">
        <f t="shared" si="184"/>
        <v>2024</v>
      </c>
    </row>
    <row r="2331" spans="1:21" x14ac:dyDescent="0.25">
      <c r="A2331" t="s">
        <v>269</v>
      </c>
      <c r="B2331" t="s">
        <v>26</v>
      </c>
      <c r="C2331" t="s">
        <v>27</v>
      </c>
      <c r="D2331" t="s">
        <v>23</v>
      </c>
      <c r="E2331" t="s">
        <v>17</v>
      </c>
      <c r="F2331" t="s">
        <v>18</v>
      </c>
      <c r="G2331" t="s">
        <v>40</v>
      </c>
      <c r="H2331">
        <f t="shared" si="180"/>
        <v>450</v>
      </c>
      <c r="I2331">
        <v>90</v>
      </c>
      <c r="J2331">
        <v>117</v>
      </c>
      <c r="K2331">
        <v>5</v>
      </c>
      <c r="M2331">
        <v>84.375</v>
      </c>
      <c r="N2331" t="s">
        <v>38</v>
      </c>
      <c r="O2331">
        <v>562.5</v>
      </c>
      <c r="P2331">
        <v>112.5</v>
      </c>
      <c r="R2331">
        <f t="shared" si="181"/>
        <v>585</v>
      </c>
      <c r="S2331">
        <f t="shared" si="182"/>
        <v>25</v>
      </c>
      <c r="T2331" t="str">
        <f t="shared" si="183"/>
        <v>Sep</v>
      </c>
      <c r="U2331" t="str">
        <f t="shared" si="184"/>
        <v>2024</v>
      </c>
    </row>
    <row r="2332" spans="1:21" x14ac:dyDescent="0.25">
      <c r="A2332" t="s">
        <v>269</v>
      </c>
      <c r="B2332" t="s">
        <v>93</v>
      </c>
      <c r="C2332" t="s">
        <v>42</v>
      </c>
      <c r="D2332" t="s">
        <v>23</v>
      </c>
      <c r="E2332" t="s">
        <v>28</v>
      </c>
      <c r="F2332" t="s">
        <v>61</v>
      </c>
      <c r="G2332" t="s">
        <v>108</v>
      </c>
      <c r="H2332">
        <f t="shared" si="180"/>
        <v>3000</v>
      </c>
      <c r="I2332">
        <v>1500</v>
      </c>
      <c r="J2332">
        <v>1950</v>
      </c>
      <c r="K2332">
        <v>2</v>
      </c>
      <c r="M2332">
        <v>195</v>
      </c>
      <c r="N2332" t="s">
        <v>38</v>
      </c>
      <c r="O2332">
        <v>3900</v>
      </c>
      <c r="P2332">
        <v>900</v>
      </c>
      <c r="R2332">
        <f t="shared" si="181"/>
        <v>3900</v>
      </c>
      <c r="S2332">
        <f t="shared" si="182"/>
        <v>25</v>
      </c>
      <c r="T2332" t="str">
        <f t="shared" si="183"/>
        <v>Sep</v>
      </c>
      <c r="U2332" t="str">
        <f t="shared" si="184"/>
        <v>2024</v>
      </c>
    </row>
    <row r="2333" spans="1:21" x14ac:dyDescent="0.25">
      <c r="A2333" t="s">
        <v>269</v>
      </c>
      <c r="B2333" t="s">
        <v>98</v>
      </c>
      <c r="C2333" t="s">
        <v>66</v>
      </c>
      <c r="D2333" t="s">
        <v>16</v>
      </c>
      <c r="E2333" t="s">
        <v>17</v>
      </c>
      <c r="F2333" t="s">
        <v>29</v>
      </c>
      <c r="G2333" t="s">
        <v>169</v>
      </c>
      <c r="H2333">
        <f t="shared" si="180"/>
        <v>150</v>
      </c>
      <c r="I2333">
        <v>25</v>
      </c>
      <c r="J2333">
        <v>33</v>
      </c>
      <c r="K2333">
        <v>6</v>
      </c>
      <c r="M2333">
        <v>13.65</v>
      </c>
      <c r="N2333" t="s">
        <v>20</v>
      </c>
      <c r="O2333">
        <v>195</v>
      </c>
      <c r="P2333">
        <v>45</v>
      </c>
      <c r="R2333">
        <f t="shared" si="181"/>
        <v>198</v>
      </c>
      <c r="S2333">
        <f t="shared" si="182"/>
        <v>25</v>
      </c>
      <c r="T2333" t="str">
        <f t="shared" si="183"/>
        <v>Sep</v>
      </c>
      <c r="U2333" t="str">
        <f t="shared" si="184"/>
        <v>2024</v>
      </c>
    </row>
    <row r="2334" spans="1:21" x14ac:dyDescent="0.25">
      <c r="A2334" t="s">
        <v>269</v>
      </c>
      <c r="B2334" t="s">
        <v>98</v>
      </c>
      <c r="C2334" t="s">
        <v>66</v>
      </c>
      <c r="D2334" t="s">
        <v>16</v>
      </c>
      <c r="E2334" t="s">
        <v>17</v>
      </c>
      <c r="F2334" t="s">
        <v>45</v>
      </c>
      <c r="G2334" t="s">
        <v>54</v>
      </c>
      <c r="H2334">
        <f t="shared" si="180"/>
        <v>4800</v>
      </c>
      <c r="I2334">
        <v>800</v>
      </c>
      <c r="J2334">
        <v>1040</v>
      </c>
      <c r="K2334">
        <v>6</v>
      </c>
      <c r="M2334">
        <v>104</v>
      </c>
      <c r="N2334" t="s">
        <v>25</v>
      </c>
      <c r="O2334">
        <v>6240</v>
      </c>
      <c r="P2334">
        <v>1440</v>
      </c>
      <c r="R2334">
        <f t="shared" si="181"/>
        <v>6240</v>
      </c>
      <c r="S2334">
        <f t="shared" si="182"/>
        <v>25</v>
      </c>
      <c r="T2334" t="str">
        <f t="shared" si="183"/>
        <v>Sep</v>
      </c>
      <c r="U2334" t="str">
        <f t="shared" si="184"/>
        <v>2024</v>
      </c>
    </row>
    <row r="2335" spans="1:21" x14ac:dyDescent="0.25">
      <c r="A2335" t="s">
        <v>269</v>
      </c>
      <c r="B2335" t="s">
        <v>35</v>
      </c>
      <c r="C2335" t="s">
        <v>15</v>
      </c>
      <c r="D2335" t="s">
        <v>16</v>
      </c>
      <c r="E2335" t="s">
        <v>28</v>
      </c>
      <c r="F2335" t="s">
        <v>45</v>
      </c>
      <c r="G2335" t="s">
        <v>71</v>
      </c>
      <c r="H2335">
        <f t="shared" si="180"/>
        <v>11000</v>
      </c>
      <c r="I2335">
        <v>2200</v>
      </c>
      <c r="J2335">
        <v>2860</v>
      </c>
      <c r="K2335">
        <v>5</v>
      </c>
      <c r="M2335">
        <v>286</v>
      </c>
      <c r="N2335" t="s">
        <v>25</v>
      </c>
      <c r="O2335">
        <v>14300</v>
      </c>
      <c r="P2335">
        <v>3300</v>
      </c>
      <c r="R2335">
        <f t="shared" si="181"/>
        <v>14300</v>
      </c>
      <c r="S2335">
        <f t="shared" si="182"/>
        <v>25</v>
      </c>
      <c r="T2335" t="str">
        <f t="shared" si="183"/>
        <v>Sep</v>
      </c>
      <c r="U2335" t="str">
        <f t="shared" si="184"/>
        <v>2024</v>
      </c>
    </row>
    <row r="2336" spans="1:21" x14ac:dyDescent="0.25">
      <c r="A2336" t="s">
        <v>269</v>
      </c>
      <c r="B2336" t="s">
        <v>154</v>
      </c>
      <c r="C2336" t="s">
        <v>27</v>
      </c>
      <c r="D2336" t="s">
        <v>23</v>
      </c>
      <c r="E2336" t="s">
        <v>17</v>
      </c>
      <c r="F2336" t="s">
        <v>18</v>
      </c>
      <c r="G2336" t="s">
        <v>40</v>
      </c>
      <c r="H2336">
        <f t="shared" si="180"/>
        <v>90</v>
      </c>
      <c r="I2336">
        <v>90</v>
      </c>
      <c r="J2336">
        <v>117</v>
      </c>
      <c r="K2336">
        <v>1</v>
      </c>
      <c r="M2336">
        <v>11.7</v>
      </c>
      <c r="N2336" t="s">
        <v>25</v>
      </c>
      <c r="O2336">
        <v>117</v>
      </c>
      <c r="P2336">
        <v>27</v>
      </c>
      <c r="R2336">
        <f t="shared" si="181"/>
        <v>117</v>
      </c>
      <c r="S2336">
        <f t="shared" si="182"/>
        <v>25</v>
      </c>
      <c r="T2336" t="str">
        <f t="shared" si="183"/>
        <v>Sep</v>
      </c>
      <c r="U2336" t="str">
        <f t="shared" si="184"/>
        <v>2024</v>
      </c>
    </row>
    <row r="2337" spans="1:21" x14ac:dyDescent="0.25">
      <c r="A2337" t="s">
        <v>269</v>
      </c>
      <c r="B2337" t="s">
        <v>14</v>
      </c>
      <c r="C2337" t="s">
        <v>15</v>
      </c>
      <c r="D2337" t="s">
        <v>16</v>
      </c>
      <c r="E2337" t="s">
        <v>28</v>
      </c>
      <c r="F2337" t="s">
        <v>18</v>
      </c>
      <c r="G2337" t="s">
        <v>34</v>
      </c>
      <c r="H2337">
        <f t="shared" si="180"/>
        <v>200</v>
      </c>
      <c r="I2337">
        <v>40</v>
      </c>
      <c r="J2337">
        <v>52</v>
      </c>
      <c r="K2337">
        <v>5</v>
      </c>
      <c r="M2337">
        <v>18.2</v>
      </c>
      <c r="N2337" t="s">
        <v>20</v>
      </c>
      <c r="O2337">
        <v>260</v>
      </c>
      <c r="P2337">
        <v>60</v>
      </c>
      <c r="R2337">
        <f t="shared" si="181"/>
        <v>260</v>
      </c>
      <c r="S2337">
        <f t="shared" si="182"/>
        <v>25</v>
      </c>
      <c r="T2337" t="str">
        <f t="shared" si="183"/>
        <v>Sep</v>
      </c>
      <c r="U2337" t="str">
        <f t="shared" si="184"/>
        <v>2024</v>
      </c>
    </row>
    <row r="2338" spans="1:21" x14ac:dyDescent="0.25">
      <c r="A2338" t="s">
        <v>269</v>
      </c>
      <c r="B2338" t="s">
        <v>125</v>
      </c>
      <c r="C2338" t="s">
        <v>15</v>
      </c>
      <c r="D2338" t="s">
        <v>16</v>
      </c>
      <c r="E2338" t="s">
        <v>28</v>
      </c>
      <c r="F2338" t="s">
        <v>18</v>
      </c>
      <c r="G2338" t="s">
        <v>32</v>
      </c>
      <c r="H2338">
        <f t="shared" si="180"/>
        <v>700</v>
      </c>
      <c r="I2338">
        <v>100</v>
      </c>
      <c r="J2338">
        <v>130</v>
      </c>
      <c r="K2338">
        <v>7</v>
      </c>
      <c r="M2338">
        <v>43.75</v>
      </c>
      <c r="N2338" t="s">
        <v>25</v>
      </c>
      <c r="O2338">
        <v>875</v>
      </c>
      <c r="P2338">
        <v>175</v>
      </c>
      <c r="R2338">
        <f t="shared" si="181"/>
        <v>910</v>
      </c>
      <c r="S2338">
        <f t="shared" si="182"/>
        <v>25</v>
      </c>
      <c r="T2338" t="str">
        <f t="shared" si="183"/>
        <v>Sep</v>
      </c>
      <c r="U2338" t="str">
        <f t="shared" si="184"/>
        <v>2024</v>
      </c>
    </row>
    <row r="2339" spans="1:21" x14ac:dyDescent="0.25">
      <c r="A2339" t="s">
        <v>269</v>
      </c>
      <c r="B2339" t="s">
        <v>135</v>
      </c>
      <c r="C2339" t="s">
        <v>27</v>
      </c>
      <c r="D2339" t="s">
        <v>16</v>
      </c>
      <c r="E2339" t="s">
        <v>28</v>
      </c>
      <c r="F2339" t="s">
        <v>29</v>
      </c>
      <c r="G2339" t="s">
        <v>160</v>
      </c>
      <c r="H2339">
        <f t="shared" si="180"/>
        <v>600</v>
      </c>
      <c r="I2339">
        <v>150</v>
      </c>
      <c r="J2339">
        <v>195</v>
      </c>
      <c r="K2339">
        <v>4</v>
      </c>
      <c r="M2339">
        <v>78</v>
      </c>
      <c r="N2339" t="s">
        <v>38</v>
      </c>
      <c r="O2339">
        <v>780</v>
      </c>
      <c r="P2339">
        <v>180</v>
      </c>
      <c r="R2339">
        <f t="shared" si="181"/>
        <v>780</v>
      </c>
      <c r="S2339">
        <f t="shared" si="182"/>
        <v>25</v>
      </c>
      <c r="T2339" t="str">
        <f t="shared" si="183"/>
        <v>Sep</v>
      </c>
      <c r="U2339" t="str">
        <f t="shared" si="184"/>
        <v>2024</v>
      </c>
    </row>
    <row r="2340" spans="1:21" x14ac:dyDescent="0.25">
      <c r="A2340" t="s">
        <v>269</v>
      </c>
      <c r="B2340" t="s">
        <v>133</v>
      </c>
      <c r="C2340" t="s">
        <v>27</v>
      </c>
      <c r="D2340" t="s">
        <v>16</v>
      </c>
      <c r="E2340" t="s">
        <v>28</v>
      </c>
      <c r="F2340" t="s">
        <v>45</v>
      </c>
      <c r="G2340" t="s">
        <v>67</v>
      </c>
      <c r="H2340">
        <f t="shared" si="180"/>
        <v>14000</v>
      </c>
      <c r="I2340">
        <v>3500</v>
      </c>
      <c r="J2340">
        <v>4550</v>
      </c>
      <c r="K2340">
        <v>4</v>
      </c>
      <c r="M2340">
        <v>455</v>
      </c>
      <c r="N2340" t="s">
        <v>20</v>
      </c>
      <c r="O2340">
        <v>18200</v>
      </c>
      <c r="P2340">
        <v>4200</v>
      </c>
      <c r="R2340">
        <f t="shared" si="181"/>
        <v>18200</v>
      </c>
      <c r="S2340">
        <f t="shared" si="182"/>
        <v>25</v>
      </c>
      <c r="T2340" t="str">
        <f t="shared" si="183"/>
        <v>Sep</v>
      </c>
      <c r="U2340" t="str">
        <f t="shared" si="184"/>
        <v>2024</v>
      </c>
    </row>
    <row r="2341" spans="1:21" x14ac:dyDescent="0.25">
      <c r="A2341" t="s">
        <v>269</v>
      </c>
      <c r="B2341" t="s">
        <v>122</v>
      </c>
      <c r="C2341" t="s">
        <v>27</v>
      </c>
      <c r="D2341" t="s">
        <v>23</v>
      </c>
      <c r="E2341" t="s">
        <v>17</v>
      </c>
      <c r="F2341" t="s">
        <v>18</v>
      </c>
      <c r="G2341" t="s">
        <v>64</v>
      </c>
      <c r="H2341">
        <f t="shared" si="180"/>
        <v>280</v>
      </c>
      <c r="I2341">
        <v>140</v>
      </c>
      <c r="J2341">
        <v>182</v>
      </c>
      <c r="K2341">
        <v>2</v>
      </c>
      <c r="M2341">
        <v>54.6</v>
      </c>
      <c r="N2341" t="s">
        <v>38</v>
      </c>
      <c r="O2341">
        <v>364</v>
      </c>
      <c r="P2341">
        <v>84</v>
      </c>
      <c r="R2341">
        <f t="shared" si="181"/>
        <v>364</v>
      </c>
      <c r="S2341">
        <f t="shared" si="182"/>
        <v>25</v>
      </c>
      <c r="T2341" t="str">
        <f t="shared" si="183"/>
        <v>Sep</v>
      </c>
      <c r="U2341" t="str">
        <f t="shared" si="184"/>
        <v>2024</v>
      </c>
    </row>
    <row r="2342" spans="1:21" x14ac:dyDescent="0.25">
      <c r="A2342" t="s">
        <v>269</v>
      </c>
      <c r="B2342" t="s">
        <v>154</v>
      </c>
      <c r="C2342" t="s">
        <v>27</v>
      </c>
      <c r="D2342" t="s">
        <v>16</v>
      </c>
      <c r="E2342" t="s">
        <v>17</v>
      </c>
      <c r="F2342" t="s">
        <v>45</v>
      </c>
      <c r="G2342" t="s">
        <v>199</v>
      </c>
      <c r="H2342">
        <f t="shared" si="180"/>
        <v>30000</v>
      </c>
      <c r="I2342">
        <v>5000</v>
      </c>
      <c r="J2342">
        <v>6500</v>
      </c>
      <c r="K2342">
        <v>6</v>
      </c>
      <c r="M2342">
        <v>650</v>
      </c>
      <c r="N2342" t="s">
        <v>25</v>
      </c>
      <c r="O2342">
        <v>34500</v>
      </c>
      <c r="P2342">
        <v>4500</v>
      </c>
      <c r="R2342">
        <f t="shared" si="181"/>
        <v>39000</v>
      </c>
      <c r="S2342">
        <f t="shared" si="182"/>
        <v>25</v>
      </c>
      <c r="T2342" t="str">
        <f t="shared" si="183"/>
        <v>Sep</v>
      </c>
      <c r="U2342" t="str">
        <f t="shared" si="184"/>
        <v>2024</v>
      </c>
    </row>
    <row r="2343" spans="1:21" x14ac:dyDescent="0.25">
      <c r="A2343" t="s">
        <v>269</v>
      </c>
      <c r="B2343" t="s">
        <v>168</v>
      </c>
      <c r="C2343" t="s">
        <v>27</v>
      </c>
      <c r="D2343" t="s">
        <v>16</v>
      </c>
      <c r="E2343" t="s">
        <v>28</v>
      </c>
      <c r="F2343" t="s">
        <v>18</v>
      </c>
      <c r="G2343" t="s">
        <v>19</v>
      </c>
      <c r="H2343">
        <f t="shared" si="180"/>
        <v>1250</v>
      </c>
      <c r="I2343">
        <v>250</v>
      </c>
      <c r="J2343">
        <v>325</v>
      </c>
      <c r="K2343">
        <v>5</v>
      </c>
      <c r="M2343">
        <v>81.25</v>
      </c>
      <c r="N2343" t="s">
        <v>25</v>
      </c>
      <c r="O2343">
        <v>1625</v>
      </c>
      <c r="P2343">
        <v>375</v>
      </c>
      <c r="R2343">
        <f t="shared" si="181"/>
        <v>1625</v>
      </c>
      <c r="S2343">
        <f t="shared" si="182"/>
        <v>25</v>
      </c>
      <c r="T2343" t="str">
        <f t="shared" si="183"/>
        <v>Sep</v>
      </c>
      <c r="U2343" t="str">
        <f t="shared" si="184"/>
        <v>2024</v>
      </c>
    </row>
    <row r="2344" spans="1:21" x14ac:dyDescent="0.25">
      <c r="A2344" t="s">
        <v>269</v>
      </c>
      <c r="B2344" t="s">
        <v>127</v>
      </c>
      <c r="C2344" t="s">
        <v>66</v>
      </c>
      <c r="D2344" t="s">
        <v>16</v>
      </c>
      <c r="E2344" t="s">
        <v>28</v>
      </c>
      <c r="F2344" t="s">
        <v>18</v>
      </c>
      <c r="G2344" t="s">
        <v>56</v>
      </c>
      <c r="H2344">
        <f t="shared" si="180"/>
        <v>4400</v>
      </c>
      <c r="I2344">
        <v>550</v>
      </c>
      <c r="J2344">
        <v>715</v>
      </c>
      <c r="K2344">
        <v>8</v>
      </c>
      <c r="M2344">
        <v>100</v>
      </c>
      <c r="N2344" t="s">
        <v>38</v>
      </c>
      <c r="O2344">
        <v>5720</v>
      </c>
      <c r="P2344">
        <v>1320</v>
      </c>
      <c r="R2344">
        <f t="shared" si="181"/>
        <v>5720</v>
      </c>
      <c r="S2344">
        <f t="shared" si="182"/>
        <v>25</v>
      </c>
      <c r="T2344" t="str">
        <f t="shared" si="183"/>
        <v>Sep</v>
      </c>
      <c r="U2344" t="str">
        <f t="shared" si="184"/>
        <v>2024</v>
      </c>
    </row>
    <row r="2345" spans="1:21" x14ac:dyDescent="0.25">
      <c r="A2345" t="s">
        <v>269</v>
      </c>
      <c r="B2345" t="s">
        <v>156</v>
      </c>
      <c r="C2345" t="s">
        <v>53</v>
      </c>
      <c r="D2345" t="s">
        <v>23</v>
      </c>
      <c r="E2345" t="s">
        <v>28</v>
      </c>
      <c r="F2345" t="s">
        <v>45</v>
      </c>
      <c r="G2345" t="s">
        <v>46</v>
      </c>
      <c r="H2345">
        <f t="shared" si="180"/>
        <v>440000</v>
      </c>
      <c r="I2345">
        <v>55000</v>
      </c>
      <c r="J2345">
        <v>71500</v>
      </c>
      <c r="K2345">
        <v>8</v>
      </c>
      <c r="M2345">
        <v>10725</v>
      </c>
      <c r="N2345" t="s">
        <v>20</v>
      </c>
      <c r="O2345">
        <v>506000</v>
      </c>
      <c r="P2345">
        <v>66000</v>
      </c>
      <c r="R2345">
        <f t="shared" si="181"/>
        <v>572000</v>
      </c>
      <c r="S2345">
        <f t="shared" si="182"/>
        <v>25</v>
      </c>
      <c r="T2345" t="str">
        <f t="shared" si="183"/>
        <v>Sep</v>
      </c>
      <c r="U2345" t="str">
        <f t="shared" si="184"/>
        <v>2024</v>
      </c>
    </row>
    <row r="2346" spans="1:21" x14ac:dyDescent="0.25">
      <c r="A2346" t="s">
        <v>269</v>
      </c>
      <c r="B2346" t="s">
        <v>26</v>
      </c>
      <c r="C2346" t="s">
        <v>27</v>
      </c>
      <c r="D2346" t="s">
        <v>16</v>
      </c>
      <c r="E2346" t="s">
        <v>17</v>
      </c>
      <c r="F2346" t="s">
        <v>29</v>
      </c>
      <c r="G2346" t="s">
        <v>30</v>
      </c>
      <c r="H2346">
        <f t="shared" si="180"/>
        <v>900</v>
      </c>
      <c r="I2346">
        <v>180</v>
      </c>
      <c r="J2346">
        <v>234</v>
      </c>
      <c r="K2346">
        <v>5</v>
      </c>
      <c r="M2346">
        <v>58.5</v>
      </c>
      <c r="N2346" t="s">
        <v>25</v>
      </c>
      <c r="O2346">
        <v>1170</v>
      </c>
      <c r="P2346">
        <v>270</v>
      </c>
      <c r="R2346">
        <f t="shared" si="181"/>
        <v>1170</v>
      </c>
      <c r="S2346">
        <f t="shared" si="182"/>
        <v>25</v>
      </c>
      <c r="T2346" t="str">
        <f t="shared" si="183"/>
        <v>Sep</v>
      </c>
      <c r="U2346" t="str">
        <f t="shared" si="184"/>
        <v>2024</v>
      </c>
    </row>
    <row r="2347" spans="1:21" x14ac:dyDescent="0.25">
      <c r="A2347" t="s">
        <v>269</v>
      </c>
      <c r="B2347" t="s">
        <v>36</v>
      </c>
      <c r="C2347" t="s">
        <v>15</v>
      </c>
      <c r="D2347" t="s">
        <v>23</v>
      </c>
      <c r="E2347" t="s">
        <v>28</v>
      </c>
      <c r="F2347" t="s">
        <v>29</v>
      </c>
      <c r="G2347" t="s">
        <v>87</v>
      </c>
      <c r="H2347">
        <f t="shared" si="180"/>
        <v>800</v>
      </c>
      <c r="I2347">
        <v>100</v>
      </c>
      <c r="J2347">
        <v>130</v>
      </c>
      <c r="K2347">
        <v>8</v>
      </c>
      <c r="M2347">
        <v>100</v>
      </c>
      <c r="N2347" t="s">
        <v>38</v>
      </c>
      <c r="O2347">
        <v>1040</v>
      </c>
      <c r="P2347">
        <v>240</v>
      </c>
      <c r="R2347">
        <f t="shared" si="181"/>
        <v>1040</v>
      </c>
      <c r="S2347">
        <f t="shared" si="182"/>
        <v>25</v>
      </c>
      <c r="T2347" t="str">
        <f t="shared" si="183"/>
        <v>Sep</v>
      </c>
      <c r="U2347" t="str">
        <f t="shared" si="184"/>
        <v>2024</v>
      </c>
    </row>
    <row r="2348" spans="1:21" x14ac:dyDescent="0.25">
      <c r="A2348" t="s">
        <v>269</v>
      </c>
      <c r="B2348" t="s">
        <v>204</v>
      </c>
      <c r="C2348" t="s">
        <v>42</v>
      </c>
      <c r="D2348" t="s">
        <v>23</v>
      </c>
      <c r="E2348" t="s">
        <v>17</v>
      </c>
      <c r="F2348" t="s">
        <v>48</v>
      </c>
      <c r="G2348" t="s">
        <v>94</v>
      </c>
      <c r="H2348">
        <f t="shared" si="180"/>
        <v>600</v>
      </c>
      <c r="I2348">
        <v>120</v>
      </c>
      <c r="J2348">
        <v>156</v>
      </c>
      <c r="K2348">
        <v>5</v>
      </c>
      <c r="M2348">
        <v>75</v>
      </c>
      <c r="N2348" t="s">
        <v>25</v>
      </c>
      <c r="O2348">
        <v>750</v>
      </c>
      <c r="P2348">
        <v>150</v>
      </c>
      <c r="R2348">
        <f t="shared" si="181"/>
        <v>780</v>
      </c>
      <c r="S2348">
        <f t="shared" si="182"/>
        <v>25</v>
      </c>
      <c r="T2348" t="str">
        <f t="shared" si="183"/>
        <v>Sep</v>
      </c>
      <c r="U2348" t="str">
        <f t="shared" si="184"/>
        <v>2024</v>
      </c>
    </row>
    <row r="2349" spans="1:21" x14ac:dyDescent="0.25">
      <c r="A2349" t="s">
        <v>269</v>
      </c>
      <c r="B2349" t="s">
        <v>95</v>
      </c>
      <c r="C2349" t="s">
        <v>66</v>
      </c>
      <c r="D2349" t="s">
        <v>16</v>
      </c>
      <c r="E2349" t="s">
        <v>28</v>
      </c>
      <c r="F2349" t="s">
        <v>29</v>
      </c>
      <c r="G2349" t="s">
        <v>30</v>
      </c>
      <c r="H2349">
        <f t="shared" si="180"/>
        <v>1260</v>
      </c>
      <c r="I2349">
        <v>180</v>
      </c>
      <c r="J2349">
        <v>234</v>
      </c>
      <c r="K2349">
        <v>7</v>
      </c>
      <c r="M2349">
        <v>100</v>
      </c>
      <c r="N2349" t="s">
        <v>38</v>
      </c>
      <c r="O2349">
        <v>1575</v>
      </c>
      <c r="P2349">
        <v>315</v>
      </c>
      <c r="R2349">
        <f t="shared" si="181"/>
        <v>1638</v>
      </c>
      <c r="S2349">
        <f t="shared" si="182"/>
        <v>25</v>
      </c>
      <c r="T2349" t="str">
        <f t="shared" si="183"/>
        <v>Sep</v>
      </c>
      <c r="U2349" t="str">
        <f t="shared" si="184"/>
        <v>2024</v>
      </c>
    </row>
    <row r="2350" spans="1:21" x14ac:dyDescent="0.25">
      <c r="A2350" t="s">
        <v>269</v>
      </c>
      <c r="B2350" t="s">
        <v>59</v>
      </c>
      <c r="C2350" t="s">
        <v>27</v>
      </c>
      <c r="D2350" t="s">
        <v>16</v>
      </c>
      <c r="E2350" t="s">
        <v>28</v>
      </c>
      <c r="F2350" t="s">
        <v>18</v>
      </c>
      <c r="G2350" t="s">
        <v>130</v>
      </c>
      <c r="H2350">
        <f t="shared" si="180"/>
        <v>270</v>
      </c>
      <c r="I2350">
        <v>45</v>
      </c>
      <c r="J2350">
        <v>59</v>
      </c>
      <c r="K2350">
        <v>6</v>
      </c>
      <c r="M2350">
        <v>32.4</v>
      </c>
      <c r="N2350" t="s">
        <v>38</v>
      </c>
      <c r="O2350">
        <v>324</v>
      </c>
      <c r="P2350">
        <v>54</v>
      </c>
      <c r="R2350">
        <f t="shared" si="181"/>
        <v>354</v>
      </c>
      <c r="S2350">
        <f t="shared" si="182"/>
        <v>25</v>
      </c>
      <c r="T2350" t="str">
        <f t="shared" si="183"/>
        <v>Sep</v>
      </c>
      <c r="U2350" t="str">
        <f t="shared" si="184"/>
        <v>2024</v>
      </c>
    </row>
    <row r="2351" spans="1:21" x14ac:dyDescent="0.25">
      <c r="A2351" t="s">
        <v>269</v>
      </c>
      <c r="B2351" t="s">
        <v>146</v>
      </c>
      <c r="C2351" t="s">
        <v>27</v>
      </c>
      <c r="D2351" t="s">
        <v>16</v>
      </c>
      <c r="E2351" t="s">
        <v>17</v>
      </c>
      <c r="F2351" t="s">
        <v>61</v>
      </c>
      <c r="G2351" t="s">
        <v>110</v>
      </c>
      <c r="H2351">
        <f t="shared" si="180"/>
        <v>800</v>
      </c>
      <c r="I2351">
        <v>800</v>
      </c>
      <c r="J2351">
        <v>1040</v>
      </c>
      <c r="K2351">
        <v>1</v>
      </c>
      <c r="M2351">
        <v>52</v>
      </c>
      <c r="N2351" t="s">
        <v>25</v>
      </c>
      <c r="O2351">
        <v>1040</v>
      </c>
      <c r="P2351">
        <v>240</v>
      </c>
      <c r="R2351">
        <f t="shared" si="181"/>
        <v>1040</v>
      </c>
      <c r="S2351">
        <f t="shared" si="182"/>
        <v>25</v>
      </c>
      <c r="T2351" t="str">
        <f t="shared" si="183"/>
        <v>Sep</v>
      </c>
      <c r="U2351" t="str">
        <f t="shared" si="184"/>
        <v>2024</v>
      </c>
    </row>
    <row r="2352" spans="1:21" x14ac:dyDescent="0.25">
      <c r="A2352" t="s">
        <v>269</v>
      </c>
      <c r="B2352" t="s">
        <v>84</v>
      </c>
      <c r="C2352" t="s">
        <v>27</v>
      </c>
      <c r="D2352" t="s">
        <v>23</v>
      </c>
      <c r="E2352" t="s">
        <v>28</v>
      </c>
      <c r="F2352" t="s">
        <v>45</v>
      </c>
      <c r="G2352" t="s">
        <v>58</v>
      </c>
      <c r="H2352">
        <f t="shared" si="180"/>
        <v>125000</v>
      </c>
      <c r="I2352">
        <v>25000</v>
      </c>
      <c r="J2352">
        <v>32500</v>
      </c>
      <c r="K2352">
        <v>5</v>
      </c>
      <c r="M2352">
        <v>4875</v>
      </c>
      <c r="N2352" t="s">
        <v>25</v>
      </c>
      <c r="O2352">
        <v>162500</v>
      </c>
      <c r="P2352">
        <v>37500</v>
      </c>
      <c r="R2352">
        <f t="shared" si="181"/>
        <v>162500</v>
      </c>
      <c r="S2352">
        <f t="shared" si="182"/>
        <v>25</v>
      </c>
      <c r="T2352" t="str">
        <f t="shared" si="183"/>
        <v>Sep</v>
      </c>
      <c r="U2352" t="str">
        <f t="shared" si="184"/>
        <v>2024</v>
      </c>
    </row>
    <row r="2353" spans="1:21" x14ac:dyDescent="0.25">
      <c r="A2353" t="s">
        <v>269</v>
      </c>
      <c r="B2353" t="s">
        <v>170</v>
      </c>
      <c r="C2353" t="s">
        <v>91</v>
      </c>
      <c r="D2353" t="s">
        <v>16</v>
      </c>
      <c r="E2353" t="s">
        <v>17</v>
      </c>
      <c r="F2353" t="s">
        <v>61</v>
      </c>
      <c r="G2353" t="s">
        <v>108</v>
      </c>
      <c r="H2353">
        <f t="shared" si="180"/>
        <v>7500</v>
      </c>
      <c r="I2353">
        <v>1500</v>
      </c>
      <c r="J2353">
        <v>1950</v>
      </c>
      <c r="K2353">
        <v>5</v>
      </c>
      <c r="M2353">
        <v>195</v>
      </c>
      <c r="N2353" t="s">
        <v>20</v>
      </c>
      <c r="O2353">
        <v>9750</v>
      </c>
      <c r="P2353">
        <v>2250</v>
      </c>
      <c r="R2353">
        <f t="shared" si="181"/>
        <v>9750</v>
      </c>
      <c r="S2353">
        <f t="shared" si="182"/>
        <v>25</v>
      </c>
      <c r="T2353" t="str">
        <f t="shared" si="183"/>
        <v>Sep</v>
      </c>
      <c r="U2353" t="str">
        <f t="shared" si="184"/>
        <v>2024</v>
      </c>
    </row>
    <row r="2354" spans="1:21" x14ac:dyDescent="0.25">
      <c r="A2354" t="s">
        <v>269</v>
      </c>
      <c r="B2354" t="s">
        <v>193</v>
      </c>
      <c r="C2354" t="s">
        <v>53</v>
      </c>
      <c r="D2354" t="s">
        <v>16</v>
      </c>
      <c r="E2354" t="s">
        <v>28</v>
      </c>
      <c r="F2354" t="s">
        <v>18</v>
      </c>
      <c r="G2354" t="s">
        <v>34</v>
      </c>
      <c r="H2354">
        <f t="shared" si="180"/>
        <v>120</v>
      </c>
      <c r="I2354">
        <v>40</v>
      </c>
      <c r="J2354">
        <v>52</v>
      </c>
      <c r="K2354">
        <v>3</v>
      </c>
      <c r="M2354">
        <v>7.5</v>
      </c>
      <c r="N2354" t="s">
        <v>25</v>
      </c>
      <c r="O2354">
        <v>150</v>
      </c>
      <c r="P2354">
        <v>30</v>
      </c>
      <c r="R2354">
        <f t="shared" si="181"/>
        <v>156</v>
      </c>
      <c r="S2354">
        <f t="shared" si="182"/>
        <v>25</v>
      </c>
      <c r="T2354" t="str">
        <f t="shared" si="183"/>
        <v>Sep</v>
      </c>
      <c r="U2354" t="str">
        <f t="shared" si="184"/>
        <v>2024</v>
      </c>
    </row>
    <row r="2355" spans="1:21" x14ac:dyDescent="0.25">
      <c r="A2355" t="s">
        <v>269</v>
      </c>
      <c r="B2355" t="s">
        <v>152</v>
      </c>
      <c r="C2355" t="s">
        <v>66</v>
      </c>
      <c r="D2355" t="s">
        <v>16</v>
      </c>
      <c r="E2355" t="s">
        <v>28</v>
      </c>
      <c r="F2355" t="s">
        <v>45</v>
      </c>
      <c r="G2355" t="s">
        <v>58</v>
      </c>
      <c r="H2355">
        <f t="shared" si="180"/>
        <v>125000</v>
      </c>
      <c r="I2355">
        <v>25000</v>
      </c>
      <c r="J2355">
        <v>32500</v>
      </c>
      <c r="K2355">
        <v>5</v>
      </c>
      <c r="M2355">
        <v>4875</v>
      </c>
      <c r="N2355" t="s">
        <v>25</v>
      </c>
      <c r="O2355">
        <v>150000</v>
      </c>
      <c r="P2355">
        <v>25000</v>
      </c>
      <c r="R2355">
        <f t="shared" si="181"/>
        <v>162500</v>
      </c>
      <c r="S2355">
        <f t="shared" si="182"/>
        <v>25</v>
      </c>
      <c r="T2355" t="str">
        <f t="shared" si="183"/>
        <v>Sep</v>
      </c>
      <c r="U2355" t="str">
        <f t="shared" si="184"/>
        <v>2024</v>
      </c>
    </row>
    <row r="2356" spans="1:21" x14ac:dyDescent="0.25">
      <c r="A2356" t="s">
        <v>269</v>
      </c>
      <c r="B2356" t="s">
        <v>124</v>
      </c>
      <c r="C2356" t="s">
        <v>27</v>
      </c>
      <c r="D2356" t="s">
        <v>16</v>
      </c>
      <c r="E2356" t="s">
        <v>28</v>
      </c>
      <c r="F2356" t="s">
        <v>45</v>
      </c>
      <c r="G2356" t="s">
        <v>78</v>
      </c>
      <c r="H2356">
        <f t="shared" si="180"/>
        <v>54000</v>
      </c>
      <c r="I2356">
        <v>18000</v>
      </c>
      <c r="J2356">
        <v>23400</v>
      </c>
      <c r="K2356">
        <v>3</v>
      </c>
      <c r="M2356">
        <v>3375</v>
      </c>
      <c r="N2356" t="s">
        <v>25</v>
      </c>
      <c r="O2356">
        <v>67500</v>
      </c>
      <c r="P2356">
        <v>13500</v>
      </c>
      <c r="R2356">
        <f t="shared" si="181"/>
        <v>70200</v>
      </c>
      <c r="S2356">
        <f t="shared" si="182"/>
        <v>25</v>
      </c>
      <c r="T2356" t="str">
        <f t="shared" si="183"/>
        <v>Sep</v>
      </c>
      <c r="U2356" t="str">
        <f t="shared" si="184"/>
        <v>2024</v>
      </c>
    </row>
    <row r="2357" spans="1:21" x14ac:dyDescent="0.25">
      <c r="A2357" t="s">
        <v>269</v>
      </c>
      <c r="B2357" t="s">
        <v>189</v>
      </c>
      <c r="C2357" t="s">
        <v>27</v>
      </c>
      <c r="D2357" t="s">
        <v>16</v>
      </c>
      <c r="E2357" t="s">
        <v>28</v>
      </c>
      <c r="F2357" t="s">
        <v>61</v>
      </c>
      <c r="G2357" t="s">
        <v>180</v>
      </c>
      <c r="H2357">
        <f t="shared" si="180"/>
        <v>1200</v>
      </c>
      <c r="I2357">
        <v>600</v>
      </c>
      <c r="J2357">
        <v>780</v>
      </c>
      <c r="K2357">
        <v>2</v>
      </c>
      <c r="M2357">
        <v>75</v>
      </c>
      <c r="N2357" t="s">
        <v>25</v>
      </c>
      <c r="O2357">
        <v>1500</v>
      </c>
      <c r="P2357">
        <v>300</v>
      </c>
      <c r="R2357">
        <f t="shared" si="181"/>
        <v>1560</v>
      </c>
      <c r="S2357">
        <f t="shared" si="182"/>
        <v>25</v>
      </c>
      <c r="T2357" t="str">
        <f t="shared" si="183"/>
        <v>Sep</v>
      </c>
      <c r="U2357" t="str">
        <f t="shared" si="184"/>
        <v>2024</v>
      </c>
    </row>
    <row r="2358" spans="1:21" x14ac:dyDescent="0.25">
      <c r="A2358" t="s">
        <v>269</v>
      </c>
      <c r="B2358" t="s">
        <v>145</v>
      </c>
      <c r="C2358" t="s">
        <v>27</v>
      </c>
      <c r="D2358" t="s">
        <v>16</v>
      </c>
      <c r="E2358" t="s">
        <v>28</v>
      </c>
      <c r="F2358" t="s">
        <v>18</v>
      </c>
      <c r="G2358" t="s">
        <v>19</v>
      </c>
      <c r="H2358">
        <f t="shared" si="180"/>
        <v>1000</v>
      </c>
      <c r="I2358">
        <v>250</v>
      </c>
      <c r="J2358">
        <v>325</v>
      </c>
      <c r="K2358">
        <v>4</v>
      </c>
      <c r="M2358">
        <v>62.5</v>
      </c>
      <c r="N2358" t="s">
        <v>25</v>
      </c>
      <c r="O2358">
        <v>1250</v>
      </c>
      <c r="P2358">
        <v>250</v>
      </c>
      <c r="R2358">
        <f t="shared" si="181"/>
        <v>1300</v>
      </c>
      <c r="S2358">
        <f t="shared" si="182"/>
        <v>25</v>
      </c>
      <c r="T2358" t="str">
        <f t="shared" si="183"/>
        <v>Sep</v>
      </c>
      <c r="U2358" t="str">
        <f t="shared" si="184"/>
        <v>2024</v>
      </c>
    </row>
    <row r="2359" spans="1:21" x14ac:dyDescent="0.25">
      <c r="A2359" t="s">
        <v>270</v>
      </c>
      <c r="B2359" t="s">
        <v>203</v>
      </c>
      <c r="C2359" t="s">
        <v>42</v>
      </c>
      <c r="D2359" t="s">
        <v>16</v>
      </c>
      <c r="E2359" t="s">
        <v>17</v>
      </c>
      <c r="F2359" t="s">
        <v>29</v>
      </c>
      <c r="G2359" t="s">
        <v>87</v>
      </c>
      <c r="H2359">
        <f t="shared" si="180"/>
        <v>600</v>
      </c>
      <c r="I2359">
        <v>100</v>
      </c>
      <c r="J2359">
        <v>130</v>
      </c>
      <c r="K2359">
        <v>6</v>
      </c>
      <c r="M2359">
        <v>69</v>
      </c>
      <c r="N2359" t="s">
        <v>38</v>
      </c>
      <c r="O2359">
        <v>690</v>
      </c>
      <c r="P2359">
        <v>90</v>
      </c>
      <c r="R2359">
        <f t="shared" si="181"/>
        <v>780</v>
      </c>
      <c r="S2359">
        <f t="shared" si="182"/>
        <v>26</v>
      </c>
      <c r="T2359" t="str">
        <f t="shared" si="183"/>
        <v>Sep</v>
      </c>
      <c r="U2359" t="str">
        <f t="shared" si="184"/>
        <v>2024</v>
      </c>
    </row>
    <row r="2360" spans="1:21" x14ac:dyDescent="0.25">
      <c r="A2360" t="s">
        <v>270</v>
      </c>
      <c r="B2360" t="s">
        <v>197</v>
      </c>
      <c r="C2360" t="s">
        <v>115</v>
      </c>
      <c r="D2360" t="s">
        <v>16</v>
      </c>
      <c r="E2360" t="s">
        <v>28</v>
      </c>
      <c r="F2360" t="s">
        <v>29</v>
      </c>
      <c r="G2360" t="s">
        <v>160</v>
      </c>
      <c r="H2360">
        <f t="shared" si="180"/>
        <v>600</v>
      </c>
      <c r="I2360">
        <v>150</v>
      </c>
      <c r="J2360">
        <v>195</v>
      </c>
      <c r="K2360">
        <v>4</v>
      </c>
      <c r="M2360">
        <v>48.3</v>
      </c>
      <c r="N2360" t="s">
        <v>20</v>
      </c>
      <c r="O2360">
        <v>690</v>
      </c>
      <c r="P2360">
        <v>90</v>
      </c>
      <c r="R2360">
        <f t="shared" si="181"/>
        <v>780</v>
      </c>
      <c r="S2360">
        <f t="shared" si="182"/>
        <v>26</v>
      </c>
      <c r="T2360" t="str">
        <f t="shared" si="183"/>
        <v>Sep</v>
      </c>
      <c r="U2360" t="str">
        <f t="shared" si="184"/>
        <v>2024</v>
      </c>
    </row>
    <row r="2361" spans="1:21" x14ac:dyDescent="0.25">
      <c r="A2361" t="s">
        <v>270</v>
      </c>
      <c r="B2361" t="s">
        <v>140</v>
      </c>
      <c r="C2361" t="s">
        <v>27</v>
      </c>
      <c r="D2361" t="s">
        <v>16</v>
      </c>
      <c r="E2361" t="s">
        <v>28</v>
      </c>
      <c r="F2361" t="s">
        <v>29</v>
      </c>
      <c r="G2361" t="s">
        <v>169</v>
      </c>
      <c r="H2361">
        <f t="shared" si="180"/>
        <v>25</v>
      </c>
      <c r="I2361">
        <v>25</v>
      </c>
      <c r="J2361">
        <v>33</v>
      </c>
      <c r="K2361">
        <v>1</v>
      </c>
      <c r="M2361">
        <v>1.5625</v>
      </c>
      <c r="N2361" t="s">
        <v>25</v>
      </c>
      <c r="O2361">
        <v>31.25</v>
      </c>
      <c r="P2361">
        <v>6.25</v>
      </c>
      <c r="R2361">
        <f t="shared" si="181"/>
        <v>33</v>
      </c>
      <c r="S2361">
        <f t="shared" si="182"/>
        <v>26</v>
      </c>
      <c r="T2361" t="str">
        <f t="shared" si="183"/>
        <v>Sep</v>
      </c>
      <c r="U2361" t="str">
        <f t="shared" si="184"/>
        <v>2024</v>
      </c>
    </row>
    <row r="2362" spans="1:21" x14ac:dyDescent="0.25">
      <c r="A2362" t="s">
        <v>270</v>
      </c>
      <c r="B2362" t="s">
        <v>69</v>
      </c>
      <c r="C2362" t="s">
        <v>27</v>
      </c>
      <c r="D2362" t="s">
        <v>23</v>
      </c>
      <c r="E2362" t="s">
        <v>28</v>
      </c>
      <c r="F2362" t="s">
        <v>80</v>
      </c>
      <c r="G2362" t="s">
        <v>89</v>
      </c>
      <c r="H2362">
        <f t="shared" si="180"/>
        <v>120</v>
      </c>
      <c r="I2362">
        <v>15</v>
      </c>
      <c r="J2362">
        <v>20</v>
      </c>
      <c r="K2362">
        <v>8</v>
      </c>
      <c r="M2362">
        <v>23.4</v>
      </c>
      <c r="N2362" t="s">
        <v>38</v>
      </c>
      <c r="O2362">
        <v>156</v>
      </c>
      <c r="P2362">
        <v>36</v>
      </c>
      <c r="R2362">
        <f t="shared" si="181"/>
        <v>160</v>
      </c>
      <c r="S2362">
        <f t="shared" si="182"/>
        <v>26</v>
      </c>
      <c r="T2362" t="str">
        <f t="shared" si="183"/>
        <v>Sep</v>
      </c>
      <c r="U2362" t="str">
        <f t="shared" si="184"/>
        <v>2024</v>
      </c>
    </row>
    <row r="2363" spans="1:21" x14ac:dyDescent="0.25">
      <c r="A2363" t="s">
        <v>270</v>
      </c>
      <c r="B2363" t="s">
        <v>205</v>
      </c>
      <c r="C2363" t="s">
        <v>15</v>
      </c>
      <c r="D2363" t="s">
        <v>16</v>
      </c>
      <c r="E2363" t="s">
        <v>17</v>
      </c>
      <c r="F2363" t="s">
        <v>45</v>
      </c>
      <c r="G2363" t="s">
        <v>67</v>
      </c>
      <c r="H2363">
        <f t="shared" si="180"/>
        <v>21000</v>
      </c>
      <c r="I2363">
        <v>3500</v>
      </c>
      <c r="J2363">
        <v>4550</v>
      </c>
      <c r="K2363">
        <v>6</v>
      </c>
      <c r="M2363">
        <v>455</v>
      </c>
      <c r="N2363" t="s">
        <v>20</v>
      </c>
      <c r="O2363">
        <v>25200</v>
      </c>
      <c r="P2363">
        <v>4200</v>
      </c>
      <c r="R2363">
        <f t="shared" si="181"/>
        <v>27300</v>
      </c>
      <c r="S2363">
        <f t="shared" si="182"/>
        <v>26</v>
      </c>
      <c r="T2363" t="str">
        <f t="shared" si="183"/>
        <v>Sep</v>
      </c>
      <c r="U2363" t="str">
        <f t="shared" si="184"/>
        <v>2024</v>
      </c>
    </row>
    <row r="2364" spans="1:21" x14ac:dyDescent="0.25">
      <c r="A2364" t="s">
        <v>270</v>
      </c>
      <c r="B2364" t="s">
        <v>41</v>
      </c>
      <c r="C2364" t="s">
        <v>42</v>
      </c>
      <c r="D2364" t="s">
        <v>16</v>
      </c>
      <c r="E2364" t="s">
        <v>28</v>
      </c>
      <c r="F2364" t="s">
        <v>18</v>
      </c>
      <c r="G2364" t="s">
        <v>43</v>
      </c>
      <c r="H2364">
        <f t="shared" si="180"/>
        <v>80</v>
      </c>
      <c r="I2364">
        <v>20</v>
      </c>
      <c r="J2364">
        <v>26</v>
      </c>
      <c r="K2364">
        <v>4</v>
      </c>
      <c r="M2364">
        <v>5.2</v>
      </c>
      <c r="N2364" t="s">
        <v>25</v>
      </c>
      <c r="O2364">
        <v>104</v>
      </c>
      <c r="P2364">
        <v>24</v>
      </c>
      <c r="R2364">
        <f t="shared" si="181"/>
        <v>104</v>
      </c>
      <c r="S2364">
        <f t="shared" si="182"/>
        <v>26</v>
      </c>
      <c r="T2364" t="str">
        <f t="shared" si="183"/>
        <v>Sep</v>
      </c>
      <c r="U2364" t="str">
        <f t="shared" si="184"/>
        <v>2024</v>
      </c>
    </row>
    <row r="2365" spans="1:21" x14ac:dyDescent="0.25">
      <c r="A2365" t="s">
        <v>270</v>
      </c>
      <c r="B2365" t="s">
        <v>142</v>
      </c>
      <c r="C2365" t="s">
        <v>115</v>
      </c>
      <c r="D2365" t="s">
        <v>16</v>
      </c>
      <c r="E2365" t="s">
        <v>17</v>
      </c>
      <c r="F2365" t="s">
        <v>61</v>
      </c>
      <c r="G2365" t="s">
        <v>119</v>
      </c>
      <c r="H2365">
        <f t="shared" si="180"/>
        <v>3000</v>
      </c>
      <c r="I2365">
        <v>500</v>
      </c>
      <c r="J2365">
        <v>650</v>
      </c>
      <c r="K2365">
        <v>6</v>
      </c>
      <c r="M2365">
        <v>100</v>
      </c>
      <c r="N2365" t="s">
        <v>25</v>
      </c>
      <c r="O2365">
        <v>3600</v>
      </c>
      <c r="P2365">
        <v>600</v>
      </c>
      <c r="R2365">
        <f t="shared" si="181"/>
        <v>3900</v>
      </c>
      <c r="S2365">
        <f t="shared" si="182"/>
        <v>26</v>
      </c>
      <c r="T2365" t="str">
        <f t="shared" si="183"/>
        <v>Sep</v>
      </c>
      <c r="U2365" t="str">
        <f t="shared" si="184"/>
        <v>2024</v>
      </c>
    </row>
    <row r="2366" spans="1:21" x14ac:dyDescent="0.25">
      <c r="A2366" t="s">
        <v>270</v>
      </c>
      <c r="B2366" t="s">
        <v>161</v>
      </c>
      <c r="C2366" t="s">
        <v>53</v>
      </c>
      <c r="D2366" t="s">
        <v>16</v>
      </c>
      <c r="E2366" t="s">
        <v>17</v>
      </c>
      <c r="F2366" t="s">
        <v>18</v>
      </c>
      <c r="G2366" t="s">
        <v>64</v>
      </c>
      <c r="H2366">
        <f t="shared" si="180"/>
        <v>280</v>
      </c>
      <c r="I2366">
        <v>140</v>
      </c>
      <c r="J2366">
        <v>182</v>
      </c>
      <c r="K2366">
        <v>2</v>
      </c>
      <c r="M2366">
        <v>24.5</v>
      </c>
      <c r="N2366" t="s">
        <v>20</v>
      </c>
      <c r="O2366">
        <v>350</v>
      </c>
      <c r="P2366">
        <v>70</v>
      </c>
      <c r="R2366">
        <f t="shared" si="181"/>
        <v>364</v>
      </c>
      <c r="S2366">
        <f t="shared" si="182"/>
        <v>26</v>
      </c>
      <c r="T2366" t="str">
        <f t="shared" si="183"/>
        <v>Sep</v>
      </c>
      <c r="U2366" t="str">
        <f t="shared" si="184"/>
        <v>2024</v>
      </c>
    </row>
    <row r="2367" spans="1:21" x14ac:dyDescent="0.25">
      <c r="A2367" t="s">
        <v>270</v>
      </c>
      <c r="B2367" t="s">
        <v>135</v>
      </c>
      <c r="C2367" t="s">
        <v>27</v>
      </c>
      <c r="D2367" t="s">
        <v>16</v>
      </c>
      <c r="E2367" t="s">
        <v>17</v>
      </c>
      <c r="F2367" t="s">
        <v>61</v>
      </c>
      <c r="G2367" t="s">
        <v>62</v>
      </c>
      <c r="H2367">
        <f t="shared" si="180"/>
        <v>2700</v>
      </c>
      <c r="I2367">
        <v>900</v>
      </c>
      <c r="J2367">
        <v>1170</v>
      </c>
      <c r="K2367">
        <v>3</v>
      </c>
      <c r="M2367">
        <v>117</v>
      </c>
      <c r="N2367" t="s">
        <v>25</v>
      </c>
      <c r="O2367">
        <v>3375</v>
      </c>
      <c r="P2367">
        <v>675</v>
      </c>
      <c r="R2367">
        <f t="shared" si="181"/>
        <v>3510</v>
      </c>
      <c r="S2367">
        <f t="shared" si="182"/>
        <v>26</v>
      </c>
      <c r="T2367" t="str">
        <f t="shared" si="183"/>
        <v>Sep</v>
      </c>
      <c r="U2367" t="str">
        <f t="shared" si="184"/>
        <v>2024</v>
      </c>
    </row>
    <row r="2368" spans="1:21" x14ac:dyDescent="0.25">
      <c r="A2368" t="s">
        <v>270</v>
      </c>
      <c r="B2368" t="s">
        <v>142</v>
      </c>
      <c r="C2368" t="s">
        <v>115</v>
      </c>
      <c r="D2368" t="s">
        <v>16</v>
      </c>
      <c r="E2368" t="s">
        <v>28</v>
      </c>
      <c r="F2368" t="s">
        <v>45</v>
      </c>
      <c r="G2368" t="s">
        <v>58</v>
      </c>
      <c r="H2368">
        <f t="shared" si="180"/>
        <v>175000</v>
      </c>
      <c r="I2368">
        <v>25000</v>
      </c>
      <c r="J2368">
        <v>32500</v>
      </c>
      <c r="K2368">
        <v>7</v>
      </c>
      <c r="M2368">
        <v>4875</v>
      </c>
      <c r="N2368" t="s">
        <v>20</v>
      </c>
      <c r="O2368">
        <v>218750</v>
      </c>
      <c r="P2368">
        <v>43750</v>
      </c>
      <c r="R2368">
        <f t="shared" si="181"/>
        <v>227500</v>
      </c>
      <c r="S2368">
        <f t="shared" si="182"/>
        <v>26</v>
      </c>
      <c r="T2368" t="str">
        <f t="shared" si="183"/>
        <v>Sep</v>
      </c>
      <c r="U2368" t="str">
        <f t="shared" si="184"/>
        <v>2024</v>
      </c>
    </row>
    <row r="2369" spans="1:21" x14ac:dyDescent="0.25">
      <c r="A2369" t="s">
        <v>270</v>
      </c>
      <c r="B2369" t="s">
        <v>206</v>
      </c>
      <c r="C2369" t="s">
        <v>22</v>
      </c>
      <c r="D2369" t="s">
        <v>16</v>
      </c>
      <c r="E2369" t="s">
        <v>28</v>
      </c>
      <c r="F2369" t="s">
        <v>61</v>
      </c>
      <c r="G2369" t="s">
        <v>103</v>
      </c>
      <c r="H2369">
        <f t="shared" si="180"/>
        <v>700</v>
      </c>
      <c r="I2369">
        <v>100</v>
      </c>
      <c r="J2369">
        <v>130</v>
      </c>
      <c r="K2369">
        <v>7</v>
      </c>
      <c r="M2369">
        <v>91</v>
      </c>
      <c r="N2369" t="s">
        <v>38</v>
      </c>
      <c r="O2369">
        <v>910</v>
      </c>
      <c r="P2369">
        <v>210</v>
      </c>
      <c r="R2369">
        <f t="shared" si="181"/>
        <v>910</v>
      </c>
      <c r="S2369">
        <f t="shared" si="182"/>
        <v>26</v>
      </c>
      <c r="T2369" t="str">
        <f t="shared" si="183"/>
        <v>Sep</v>
      </c>
      <c r="U2369" t="str">
        <f t="shared" si="184"/>
        <v>2024</v>
      </c>
    </row>
    <row r="2370" spans="1:21" x14ac:dyDescent="0.25">
      <c r="A2370" t="s">
        <v>270</v>
      </c>
      <c r="B2370" t="s">
        <v>129</v>
      </c>
      <c r="C2370" t="s">
        <v>27</v>
      </c>
      <c r="D2370" t="s">
        <v>16</v>
      </c>
      <c r="E2370" t="s">
        <v>28</v>
      </c>
      <c r="F2370" t="s">
        <v>45</v>
      </c>
      <c r="G2370" t="s">
        <v>67</v>
      </c>
      <c r="H2370">
        <f t="shared" si="180"/>
        <v>28000</v>
      </c>
      <c r="I2370">
        <v>3500</v>
      </c>
      <c r="J2370">
        <v>4550</v>
      </c>
      <c r="K2370">
        <v>8</v>
      </c>
      <c r="M2370">
        <v>455</v>
      </c>
      <c r="N2370" t="s">
        <v>38</v>
      </c>
      <c r="O2370">
        <v>35000</v>
      </c>
      <c r="P2370">
        <v>7000</v>
      </c>
      <c r="R2370">
        <f t="shared" si="181"/>
        <v>36400</v>
      </c>
      <c r="S2370">
        <f t="shared" si="182"/>
        <v>26</v>
      </c>
      <c r="T2370" t="str">
        <f t="shared" si="183"/>
        <v>Sep</v>
      </c>
      <c r="U2370" t="str">
        <f t="shared" si="184"/>
        <v>2024</v>
      </c>
    </row>
    <row r="2371" spans="1:21" x14ac:dyDescent="0.25">
      <c r="A2371" t="s">
        <v>270</v>
      </c>
      <c r="B2371" t="s">
        <v>144</v>
      </c>
      <c r="C2371" t="s">
        <v>27</v>
      </c>
      <c r="D2371" t="s">
        <v>16</v>
      </c>
      <c r="E2371" t="s">
        <v>28</v>
      </c>
      <c r="F2371" t="s">
        <v>45</v>
      </c>
      <c r="G2371" t="s">
        <v>54</v>
      </c>
      <c r="H2371">
        <f t="shared" ref="H2371:H2434" si="185">I2371*K2371</f>
        <v>3200</v>
      </c>
      <c r="I2371">
        <v>800</v>
      </c>
      <c r="J2371">
        <v>1040</v>
      </c>
      <c r="K2371">
        <v>4</v>
      </c>
      <c r="M2371">
        <v>104</v>
      </c>
      <c r="N2371" t="s">
        <v>25</v>
      </c>
      <c r="O2371">
        <v>4160</v>
      </c>
      <c r="P2371">
        <v>960</v>
      </c>
      <c r="R2371">
        <f t="shared" ref="R2371:R2434" si="186">J2371*K2371</f>
        <v>4160</v>
      </c>
      <c r="S2371">
        <f t="shared" ref="S2371:S2434" si="187">DAY(A2371)</f>
        <v>26</v>
      </c>
      <c r="T2371" t="str">
        <f t="shared" ref="T2371:T2434" si="188">TEXT(A2371,"mmm")</f>
        <v>Sep</v>
      </c>
      <c r="U2371" t="str">
        <f t="shared" ref="U2371:U2434" si="189">TEXT(A2371,"yyy")</f>
        <v>2024</v>
      </c>
    </row>
    <row r="2372" spans="1:21" x14ac:dyDescent="0.25">
      <c r="A2372" t="s">
        <v>270</v>
      </c>
      <c r="B2372" t="s">
        <v>60</v>
      </c>
      <c r="C2372" t="s">
        <v>27</v>
      </c>
      <c r="D2372" t="s">
        <v>16</v>
      </c>
      <c r="E2372" t="s">
        <v>28</v>
      </c>
      <c r="F2372" t="s">
        <v>18</v>
      </c>
      <c r="G2372" t="s">
        <v>64</v>
      </c>
      <c r="H2372">
        <f t="shared" si="185"/>
        <v>700</v>
      </c>
      <c r="I2372">
        <v>140</v>
      </c>
      <c r="J2372">
        <v>182</v>
      </c>
      <c r="K2372">
        <v>5</v>
      </c>
      <c r="M2372">
        <v>91</v>
      </c>
      <c r="N2372" t="s">
        <v>38</v>
      </c>
      <c r="O2372">
        <v>910</v>
      </c>
      <c r="P2372">
        <v>210</v>
      </c>
      <c r="R2372">
        <f t="shared" si="186"/>
        <v>910</v>
      </c>
      <c r="S2372">
        <f t="shared" si="187"/>
        <v>26</v>
      </c>
      <c r="T2372" t="str">
        <f t="shared" si="188"/>
        <v>Sep</v>
      </c>
      <c r="U2372" t="str">
        <f t="shared" si="189"/>
        <v>2024</v>
      </c>
    </row>
    <row r="2373" spans="1:21" x14ac:dyDescent="0.25">
      <c r="A2373" t="s">
        <v>270</v>
      </c>
      <c r="B2373" t="s">
        <v>69</v>
      </c>
      <c r="C2373" t="s">
        <v>27</v>
      </c>
      <c r="D2373" t="s">
        <v>16</v>
      </c>
      <c r="E2373" t="s">
        <v>28</v>
      </c>
      <c r="F2373" t="s">
        <v>45</v>
      </c>
      <c r="G2373" t="s">
        <v>78</v>
      </c>
      <c r="H2373">
        <f t="shared" si="185"/>
        <v>90000</v>
      </c>
      <c r="I2373">
        <v>18000</v>
      </c>
      <c r="J2373">
        <v>23400</v>
      </c>
      <c r="K2373">
        <v>5</v>
      </c>
      <c r="M2373">
        <v>3510</v>
      </c>
      <c r="N2373" t="s">
        <v>20</v>
      </c>
      <c r="O2373">
        <v>117000</v>
      </c>
      <c r="P2373">
        <v>27000</v>
      </c>
      <c r="R2373">
        <f t="shared" si="186"/>
        <v>117000</v>
      </c>
      <c r="S2373">
        <f t="shared" si="187"/>
        <v>26</v>
      </c>
      <c r="T2373" t="str">
        <f t="shared" si="188"/>
        <v>Sep</v>
      </c>
      <c r="U2373" t="str">
        <f t="shared" si="189"/>
        <v>2024</v>
      </c>
    </row>
    <row r="2374" spans="1:21" x14ac:dyDescent="0.25">
      <c r="A2374" t="s">
        <v>270</v>
      </c>
      <c r="B2374" t="s">
        <v>57</v>
      </c>
      <c r="C2374" t="s">
        <v>27</v>
      </c>
      <c r="D2374" t="s">
        <v>23</v>
      </c>
      <c r="E2374" t="s">
        <v>28</v>
      </c>
      <c r="F2374" t="s">
        <v>18</v>
      </c>
      <c r="G2374" t="s">
        <v>121</v>
      </c>
      <c r="H2374">
        <f t="shared" si="185"/>
        <v>275</v>
      </c>
      <c r="I2374">
        <v>55</v>
      </c>
      <c r="J2374">
        <v>72</v>
      </c>
      <c r="K2374">
        <v>5</v>
      </c>
      <c r="M2374">
        <v>34.375</v>
      </c>
      <c r="N2374" t="s">
        <v>25</v>
      </c>
      <c r="O2374">
        <v>343.75</v>
      </c>
      <c r="P2374">
        <v>68.75</v>
      </c>
      <c r="R2374">
        <f t="shared" si="186"/>
        <v>360</v>
      </c>
      <c r="S2374">
        <f t="shared" si="187"/>
        <v>26</v>
      </c>
      <c r="T2374" t="str">
        <f t="shared" si="188"/>
        <v>Sep</v>
      </c>
      <c r="U2374" t="str">
        <f t="shared" si="189"/>
        <v>2024</v>
      </c>
    </row>
    <row r="2375" spans="1:21" x14ac:dyDescent="0.25">
      <c r="A2375" t="s">
        <v>270</v>
      </c>
      <c r="B2375" t="s">
        <v>98</v>
      </c>
      <c r="C2375" t="s">
        <v>66</v>
      </c>
      <c r="D2375" t="s">
        <v>23</v>
      </c>
      <c r="E2375" t="s">
        <v>17</v>
      </c>
      <c r="F2375" t="s">
        <v>48</v>
      </c>
      <c r="G2375" t="s">
        <v>94</v>
      </c>
      <c r="H2375">
        <f t="shared" si="185"/>
        <v>480</v>
      </c>
      <c r="I2375">
        <v>120</v>
      </c>
      <c r="J2375">
        <v>156</v>
      </c>
      <c r="K2375">
        <v>4</v>
      </c>
      <c r="M2375">
        <v>72</v>
      </c>
      <c r="N2375" t="s">
        <v>20</v>
      </c>
      <c r="O2375">
        <v>600</v>
      </c>
      <c r="P2375">
        <v>120</v>
      </c>
      <c r="R2375">
        <f t="shared" si="186"/>
        <v>624</v>
      </c>
      <c r="S2375">
        <f t="shared" si="187"/>
        <v>26</v>
      </c>
      <c r="T2375" t="str">
        <f t="shared" si="188"/>
        <v>Sep</v>
      </c>
      <c r="U2375" t="str">
        <f t="shared" si="189"/>
        <v>2024</v>
      </c>
    </row>
    <row r="2376" spans="1:21" x14ac:dyDescent="0.25">
      <c r="A2376" t="s">
        <v>270</v>
      </c>
      <c r="B2376" t="s">
        <v>57</v>
      </c>
      <c r="C2376" t="s">
        <v>27</v>
      </c>
      <c r="D2376" t="s">
        <v>23</v>
      </c>
      <c r="E2376" t="s">
        <v>28</v>
      </c>
      <c r="F2376" t="s">
        <v>80</v>
      </c>
      <c r="G2376" t="s">
        <v>141</v>
      </c>
      <c r="H2376">
        <f t="shared" si="185"/>
        <v>250</v>
      </c>
      <c r="I2376">
        <v>50</v>
      </c>
      <c r="J2376">
        <v>65</v>
      </c>
      <c r="K2376">
        <v>5</v>
      </c>
      <c r="M2376">
        <v>31.25</v>
      </c>
      <c r="N2376" t="s">
        <v>25</v>
      </c>
      <c r="O2376">
        <v>312.5</v>
      </c>
      <c r="P2376">
        <v>62.5</v>
      </c>
      <c r="R2376">
        <f t="shared" si="186"/>
        <v>325</v>
      </c>
      <c r="S2376">
        <f t="shared" si="187"/>
        <v>26</v>
      </c>
      <c r="T2376" t="str">
        <f t="shared" si="188"/>
        <v>Sep</v>
      </c>
      <c r="U2376" t="str">
        <f t="shared" si="189"/>
        <v>2024</v>
      </c>
    </row>
    <row r="2377" spans="1:21" x14ac:dyDescent="0.25">
      <c r="A2377" t="s">
        <v>270</v>
      </c>
      <c r="B2377" t="s">
        <v>175</v>
      </c>
      <c r="C2377" t="s">
        <v>91</v>
      </c>
      <c r="D2377" t="s">
        <v>23</v>
      </c>
      <c r="E2377" t="s">
        <v>17</v>
      </c>
      <c r="F2377" t="s">
        <v>61</v>
      </c>
      <c r="G2377" t="s">
        <v>110</v>
      </c>
      <c r="H2377">
        <f t="shared" si="185"/>
        <v>4800</v>
      </c>
      <c r="I2377">
        <v>800</v>
      </c>
      <c r="J2377">
        <v>1040</v>
      </c>
      <c r="K2377">
        <v>6</v>
      </c>
      <c r="M2377">
        <v>104</v>
      </c>
      <c r="N2377" t="s">
        <v>25</v>
      </c>
      <c r="O2377">
        <v>6240</v>
      </c>
      <c r="P2377">
        <v>1440</v>
      </c>
      <c r="R2377">
        <f t="shared" si="186"/>
        <v>6240</v>
      </c>
      <c r="S2377">
        <f t="shared" si="187"/>
        <v>26</v>
      </c>
      <c r="T2377" t="str">
        <f t="shared" si="188"/>
        <v>Sep</v>
      </c>
      <c r="U2377" t="str">
        <f t="shared" si="189"/>
        <v>2024</v>
      </c>
    </row>
    <row r="2378" spans="1:21" x14ac:dyDescent="0.25">
      <c r="A2378" t="s">
        <v>270</v>
      </c>
      <c r="B2378" t="s">
        <v>182</v>
      </c>
      <c r="C2378" t="s">
        <v>22</v>
      </c>
      <c r="D2378" t="s">
        <v>16</v>
      </c>
      <c r="E2378" t="s">
        <v>28</v>
      </c>
      <c r="F2378" t="s">
        <v>48</v>
      </c>
      <c r="G2378" t="s">
        <v>94</v>
      </c>
      <c r="H2378">
        <f t="shared" si="185"/>
        <v>1200</v>
      </c>
      <c r="I2378">
        <v>120</v>
      </c>
      <c r="J2378">
        <v>156</v>
      </c>
      <c r="K2378">
        <v>10</v>
      </c>
      <c r="M2378">
        <v>78</v>
      </c>
      <c r="N2378" t="s">
        <v>25</v>
      </c>
      <c r="O2378">
        <v>1560</v>
      </c>
      <c r="P2378">
        <v>360</v>
      </c>
      <c r="R2378">
        <f t="shared" si="186"/>
        <v>1560</v>
      </c>
      <c r="S2378">
        <f t="shared" si="187"/>
        <v>26</v>
      </c>
      <c r="T2378" t="str">
        <f t="shared" si="188"/>
        <v>Sep</v>
      </c>
      <c r="U2378" t="str">
        <f t="shared" si="189"/>
        <v>2024</v>
      </c>
    </row>
    <row r="2379" spans="1:21" x14ac:dyDescent="0.25">
      <c r="A2379" t="s">
        <v>270</v>
      </c>
      <c r="B2379" t="s">
        <v>179</v>
      </c>
      <c r="C2379" t="s">
        <v>27</v>
      </c>
      <c r="D2379" t="s">
        <v>16</v>
      </c>
      <c r="E2379" t="s">
        <v>17</v>
      </c>
      <c r="F2379" t="s">
        <v>61</v>
      </c>
      <c r="G2379" t="s">
        <v>119</v>
      </c>
      <c r="H2379">
        <f t="shared" si="185"/>
        <v>1500</v>
      </c>
      <c r="I2379">
        <v>500</v>
      </c>
      <c r="J2379">
        <v>650</v>
      </c>
      <c r="K2379">
        <v>3</v>
      </c>
      <c r="M2379">
        <v>97.5</v>
      </c>
      <c r="N2379" t="s">
        <v>25</v>
      </c>
      <c r="O2379">
        <v>1950</v>
      </c>
      <c r="P2379">
        <v>450</v>
      </c>
      <c r="R2379">
        <f t="shared" si="186"/>
        <v>1950</v>
      </c>
      <c r="S2379">
        <f t="shared" si="187"/>
        <v>26</v>
      </c>
      <c r="T2379" t="str">
        <f t="shared" si="188"/>
        <v>Sep</v>
      </c>
      <c r="U2379" t="str">
        <f t="shared" si="189"/>
        <v>2024</v>
      </c>
    </row>
    <row r="2380" spans="1:21" x14ac:dyDescent="0.25">
      <c r="A2380" t="s">
        <v>270</v>
      </c>
      <c r="B2380" t="s">
        <v>182</v>
      </c>
      <c r="C2380" t="s">
        <v>22</v>
      </c>
      <c r="D2380" t="s">
        <v>16</v>
      </c>
      <c r="E2380" t="s">
        <v>28</v>
      </c>
      <c r="F2380" t="s">
        <v>18</v>
      </c>
      <c r="G2380" t="s">
        <v>56</v>
      </c>
      <c r="H2380">
        <f t="shared" si="185"/>
        <v>2750</v>
      </c>
      <c r="I2380">
        <v>550</v>
      </c>
      <c r="J2380">
        <v>715</v>
      </c>
      <c r="K2380">
        <v>5</v>
      </c>
      <c r="M2380">
        <v>100</v>
      </c>
      <c r="N2380" t="s">
        <v>25</v>
      </c>
      <c r="O2380">
        <v>3437.5</v>
      </c>
      <c r="P2380">
        <v>687.5</v>
      </c>
      <c r="R2380">
        <f t="shared" si="186"/>
        <v>3575</v>
      </c>
      <c r="S2380">
        <f t="shared" si="187"/>
        <v>26</v>
      </c>
      <c r="T2380" t="str">
        <f t="shared" si="188"/>
        <v>Sep</v>
      </c>
      <c r="U2380" t="str">
        <f t="shared" si="189"/>
        <v>2024</v>
      </c>
    </row>
    <row r="2381" spans="1:21" x14ac:dyDescent="0.25">
      <c r="A2381" t="s">
        <v>270</v>
      </c>
      <c r="B2381" t="s">
        <v>65</v>
      </c>
      <c r="C2381" t="s">
        <v>66</v>
      </c>
      <c r="D2381" t="s">
        <v>16</v>
      </c>
      <c r="E2381" t="s">
        <v>17</v>
      </c>
      <c r="F2381" t="s">
        <v>18</v>
      </c>
      <c r="G2381" t="s">
        <v>56</v>
      </c>
      <c r="H2381">
        <f t="shared" si="185"/>
        <v>1650</v>
      </c>
      <c r="I2381">
        <v>550</v>
      </c>
      <c r="J2381">
        <v>715</v>
      </c>
      <c r="K2381">
        <v>3</v>
      </c>
      <c r="M2381">
        <v>99</v>
      </c>
      <c r="N2381" t="s">
        <v>25</v>
      </c>
      <c r="O2381">
        <v>1980</v>
      </c>
      <c r="P2381">
        <v>330</v>
      </c>
      <c r="R2381">
        <f t="shared" si="186"/>
        <v>2145</v>
      </c>
      <c r="S2381">
        <f t="shared" si="187"/>
        <v>26</v>
      </c>
      <c r="T2381" t="str">
        <f t="shared" si="188"/>
        <v>Sep</v>
      </c>
      <c r="U2381" t="str">
        <f t="shared" si="189"/>
        <v>2024</v>
      </c>
    </row>
    <row r="2382" spans="1:21" x14ac:dyDescent="0.25">
      <c r="A2382" t="s">
        <v>270</v>
      </c>
      <c r="B2382" t="s">
        <v>126</v>
      </c>
      <c r="C2382" t="s">
        <v>27</v>
      </c>
      <c r="D2382" t="s">
        <v>16</v>
      </c>
      <c r="E2382" t="s">
        <v>28</v>
      </c>
      <c r="F2382" t="s">
        <v>18</v>
      </c>
      <c r="G2382" t="s">
        <v>113</v>
      </c>
      <c r="H2382">
        <f t="shared" si="185"/>
        <v>140</v>
      </c>
      <c r="I2382">
        <v>20</v>
      </c>
      <c r="J2382">
        <v>26</v>
      </c>
      <c r="K2382">
        <v>7</v>
      </c>
      <c r="M2382">
        <v>9.1</v>
      </c>
      <c r="N2382" t="s">
        <v>25</v>
      </c>
      <c r="O2382">
        <v>182</v>
      </c>
      <c r="P2382">
        <v>42</v>
      </c>
      <c r="R2382">
        <f t="shared" si="186"/>
        <v>182</v>
      </c>
      <c r="S2382">
        <f t="shared" si="187"/>
        <v>26</v>
      </c>
      <c r="T2382" t="str">
        <f t="shared" si="188"/>
        <v>Sep</v>
      </c>
      <c r="U2382" t="str">
        <f t="shared" si="189"/>
        <v>2024</v>
      </c>
    </row>
    <row r="2383" spans="1:21" x14ac:dyDescent="0.25">
      <c r="A2383" t="s">
        <v>270</v>
      </c>
      <c r="B2383" t="s">
        <v>44</v>
      </c>
      <c r="C2383" t="s">
        <v>27</v>
      </c>
      <c r="D2383" t="s">
        <v>23</v>
      </c>
      <c r="E2383" t="s">
        <v>28</v>
      </c>
      <c r="F2383" t="s">
        <v>18</v>
      </c>
      <c r="G2383" t="s">
        <v>24</v>
      </c>
      <c r="H2383">
        <f t="shared" si="185"/>
        <v>400</v>
      </c>
      <c r="I2383">
        <v>80</v>
      </c>
      <c r="J2383">
        <v>104</v>
      </c>
      <c r="K2383">
        <v>5</v>
      </c>
      <c r="M2383">
        <v>62.4</v>
      </c>
      <c r="N2383" t="s">
        <v>20</v>
      </c>
      <c r="O2383">
        <v>520</v>
      </c>
      <c r="P2383">
        <v>120</v>
      </c>
      <c r="R2383">
        <f t="shared" si="186"/>
        <v>520</v>
      </c>
      <c r="S2383">
        <f t="shared" si="187"/>
        <v>26</v>
      </c>
      <c r="T2383" t="str">
        <f t="shared" si="188"/>
        <v>Sep</v>
      </c>
      <c r="U2383" t="str">
        <f t="shared" si="189"/>
        <v>2024</v>
      </c>
    </row>
    <row r="2384" spans="1:21" x14ac:dyDescent="0.25">
      <c r="A2384" t="s">
        <v>270</v>
      </c>
      <c r="B2384" t="s">
        <v>216</v>
      </c>
      <c r="C2384" t="s">
        <v>27</v>
      </c>
      <c r="D2384" t="s">
        <v>16</v>
      </c>
      <c r="E2384" t="s">
        <v>17</v>
      </c>
      <c r="F2384" t="s">
        <v>61</v>
      </c>
      <c r="G2384" t="s">
        <v>103</v>
      </c>
      <c r="H2384">
        <f t="shared" si="185"/>
        <v>800</v>
      </c>
      <c r="I2384">
        <v>100</v>
      </c>
      <c r="J2384">
        <v>130</v>
      </c>
      <c r="K2384">
        <v>8</v>
      </c>
      <c r="M2384">
        <v>70</v>
      </c>
      <c r="N2384" t="s">
        <v>20</v>
      </c>
      <c r="O2384">
        <v>1000</v>
      </c>
      <c r="P2384">
        <v>200</v>
      </c>
      <c r="R2384">
        <f t="shared" si="186"/>
        <v>1040</v>
      </c>
      <c r="S2384">
        <f t="shared" si="187"/>
        <v>26</v>
      </c>
      <c r="T2384" t="str">
        <f t="shared" si="188"/>
        <v>Sep</v>
      </c>
      <c r="U2384" t="str">
        <f t="shared" si="189"/>
        <v>2024</v>
      </c>
    </row>
    <row r="2385" spans="1:21" x14ac:dyDescent="0.25">
      <c r="A2385" t="s">
        <v>270</v>
      </c>
      <c r="B2385" t="s">
        <v>220</v>
      </c>
      <c r="C2385" t="s">
        <v>27</v>
      </c>
      <c r="D2385" t="s">
        <v>16</v>
      </c>
      <c r="E2385" t="s">
        <v>17</v>
      </c>
      <c r="F2385" t="s">
        <v>18</v>
      </c>
      <c r="G2385" t="s">
        <v>121</v>
      </c>
      <c r="H2385">
        <f t="shared" si="185"/>
        <v>220</v>
      </c>
      <c r="I2385">
        <v>55</v>
      </c>
      <c r="J2385">
        <v>72</v>
      </c>
      <c r="K2385">
        <v>4</v>
      </c>
      <c r="M2385">
        <v>27.5</v>
      </c>
      <c r="N2385" t="s">
        <v>38</v>
      </c>
      <c r="O2385">
        <v>275</v>
      </c>
      <c r="P2385">
        <v>55</v>
      </c>
      <c r="R2385">
        <f t="shared" si="186"/>
        <v>288</v>
      </c>
      <c r="S2385">
        <f t="shared" si="187"/>
        <v>26</v>
      </c>
      <c r="T2385" t="str">
        <f t="shared" si="188"/>
        <v>Sep</v>
      </c>
      <c r="U2385" t="str">
        <f t="shared" si="189"/>
        <v>2024</v>
      </c>
    </row>
    <row r="2386" spans="1:21" x14ac:dyDescent="0.25">
      <c r="A2386" t="s">
        <v>270</v>
      </c>
      <c r="B2386" t="s">
        <v>122</v>
      </c>
      <c r="C2386" t="s">
        <v>27</v>
      </c>
      <c r="D2386" t="s">
        <v>16</v>
      </c>
      <c r="E2386" t="s">
        <v>28</v>
      </c>
      <c r="F2386" t="s">
        <v>18</v>
      </c>
      <c r="G2386" t="s">
        <v>40</v>
      </c>
      <c r="H2386">
        <f t="shared" si="185"/>
        <v>360</v>
      </c>
      <c r="I2386">
        <v>90</v>
      </c>
      <c r="J2386">
        <v>117</v>
      </c>
      <c r="K2386">
        <v>4</v>
      </c>
      <c r="M2386">
        <v>43.2</v>
      </c>
      <c r="N2386" t="s">
        <v>38</v>
      </c>
      <c r="O2386">
        <v>432</v>
      </c>
      <c r="P2386">
        <v>72</v>
      </c>
      <c r="R2386">
        <f t="shared" si="186"/>
        <v>468</v>
      </c>
      <c r="S2386">
        <f t="shared" si="187"/>
        <v>26</v>
      </c>
      <c r="T2386" t="str">
        <f t="shared" si="188"/>
        <v>Sep</v>
      </c>
      <c r="U2386" t="str">
        <f t="shared" si="189"/>
        <v>2024</v>
      </c>
    </row>
    <row r="2387" spans="1:21" x14ac:dyDescent="0.25">
      <c r="A2387" t="s">
        <v>270</v>
      </c>
      <c r="B2387" t="s">
        <v>140</v>
      </c>
      <c r="C2387" t="s">
        <v>27</v>
      </c>
      <c r="D2387" t="s">
        <v>23</v>
      </c>
      <c r="E2387" t="s">
        <v>17</v>
      </c>
      <c r="F2387" t="s">
        <v>61</v>
      </c>
      <c r="G2387" t="s">
        <v>110</v>
      </c>
      <c r="H2387">
        <f t="shared" si="185"/>
        <v>800</v>
      </c>
      <c r="I2387">
        <v>800</v>
      </c>
      <c r="J2387">
        <v>1040</v>
      </c>
      <c r="K2387">
        <v>1</v>
      </c>
      <c r="M2387">
        <v>104</v>
      </c>
      <c r="N2387" t="s">
        <v>38</v>
      </c>
      <c r="O2387">
        <v>960</v>
      </c>
      <c r="P2387">
        <v>160</v>
      </c>
      <c r="R2387">
        <f t="shared" si="186"/>
        <v>1040</v>
      </c>
      <c r="S2387">
        <f t="shared" si="187"/>
        <v>26</v>
      </c>
      <c r="T2387" t="str">
        <f t="shared" si="188"/>
        <v>Sep</v>
      </c>
      <c r="U2387" t="str">
        <f t="shared" si="189"/>
        <v>2024</v>
      </c>
    </row>
    <row r="2388" spans="1:21" x14ac:dyDescent="0.25">
      <c r="A2388" t="s">
        <v>270</v>
      </c>
      <c r="B2388" t="s">
        <v>150</v>
      </c>
      <c r="C2388" t="s">
        <v>91</v>
      </c>
      <c r="D2388" t="s">
        <v>16</v>
      </c>
      <c r="E2388" t="s">
        <v>17</v>
      </c>
      <c r="F2388" t="s">
        <v>18</v>
      </c>
      <c r="G2388" t="s">
        <v>43</v>
      </c>
      <c r="H2388">
        <f t="shared" si="185"/>
        <v>140</v>
      </c>
      <c r="I2388">
        <v>20</v>
      </c>
      <c r="J2388">
        <v>26</v>
      </c>
      <c r="K2388">
        <v>7</v>
      </c>
      <c r="M2388">
        <v>12.74</v>
      </c>
      <c r="N2388" t="s">
        <v>20</v>
      </c>
      <c r="O2388">
        <v>182</v>
      </c>
      <c r="P2388">
        <v>42</v>
      </c>
      <c r="R2388">
        <f t="shared" si="186"/>
        <v>182</v>
      </c>
      <c r="S2388">
        <f t="shared" si="187"/>
        <v>26</v>
      </c>
      <c r="T2388" t="str">
        <f t="shared" si="188"/>
        <v>Sep</v>
      </c>
      <c r="U2388" t="str">
        <f t="shared" si="189"/>
        <v>2024</v>
      </c>
    </row>
    <row r="2389" spans="1:21" x14ac:dyDescent="0.25">
      <c r="A2389" t="s">
        <v>270</v>
      </c>
      <c r="B2389" t="s">
        <v>197</v>
      </c>
      <c r="C2389" t="s">
        <v>115</v>
      </c>
      <c r="D2389" t="s">
        <v>23</v>
      </c>
      <c r="E2389" t="s">
        <v>17</v>
      </c>
      <c r="F2389" t="s">
        <v>80</v>
      </c>
      <c r="G2389" t="s">
        <v>143</v>
      </c>
      <c r="H2389">
        <f t="shared" si="185"/>
        <v>9</v>
      </c>
      <c r="I2389">
        <v>3</v>
      </c>
      <c r="J2389">
        <v>4</v>
      </c>
      <c r="K2389">
        <v>3</v>
      </c>
      <c r="M2389">
        <v>1.17</v>
      </c>
      <c r="N2389" t="s">
        <v>25</v>
      </c>
      <c r="O2389">
        <v>11.7</v>
      </c>
      <c r="P2389">
        <v>2.7</v>
      </c>
      <c r="R2389">
        <f t="shared" si="186"/>
        <v>12</v>
      </c>
      <c r="S2389">
        <f t="shared" si="187"/>
        <v>26</v>
      </c>
      <c r="T2389" t="str">
        <f t="shared" si="188"/>
        <v>Sep</v>
      </c>
      <c r="U2389" t="str">
        <f t="shared" si="189"/>
        <v>2024</v>
      </c>
    </row>
    <row r="2390" spans="1:21" x14ac:dyDescent="0.25">
      <c r="A2390" t="s">
        <v>270</v>
      </c>
      <c r="B2390" t="s">
        <v>192</v>
      </c>
      <c r="C2390" t="s">
        <v>91</v>
      </c>
      <c r="D2390" t="s">
        <v>23</v>
      </c>
      <c r="E2390" t="s">
        <v>28</v>
      </c>
      <c r="F2390" t="s">
        <v>18</v>
      </c>
      <c r="G2390" t="s">
        <v>56</v>
      </c>
      <c r="H2390">
        <f t="shared" si="185"/>
        <v>4950</v>
      </c>
      <c r="I2390">
        <v>550</v>
      </c>
      <c r="J2390">
        <v>715</v>
      </c>
      <c r="K2390">
        <v>9</v>
      </c>
      <c r="M2390">
        <v>100</v>
      </c>
      <c r="N2390" t="s">
        <v>38</v>
      </c>
      <c r="O2390">
        <v>6435</v>
      </c>
      <c r="P2390">
        <v>1485</v>
      </c>
      <c r="R2390">
        <f t="shared" si="186"/>
        <v>6435</v>
      </c>
      <c r="S2390">
        <f t="shared" si="187"/>
        <v>26</v>
      </c>
      <c r="T2390" t="str">
        <f t="shared" si="188"/>
        <v>Sep</v>
      </c>
      <c r="U2390" t="str">
        <f t="shared" si="189"/>
        <v>2024</v>
      </c>
    </row>
    <row r="2391" spans="1:21" x14ac:dyDescent="0.25">
      <c r="A2391" t="s">
        <v>270</v>
      </c>
      <c r="B2391" t="s">
        <v>124</v>
      </c>
      <c r="C2391" t="s">
        <v>27</v>
      </c>
      <c r="D2391" t="s">
        <v>16</v>
      </c>
      <c r="E2391" t="s">
        <v>28</v>
      </c>
      <c r="F2391" t="s">
        <v>18</v>
      </c>
      <c r="G2391" t="s">
        <v>32</v>
      </c>
      <c r="H2391">
        <f t="shared" si="185"/>
        <v>600</v>
      </c>
      <c r="I2391">
        <v>100</v>
      </c>
      <c r="J2391">
        <v>130</v>
      </c>
      <c r="K2391">
        <v>6</v>
      </c>
      <c r="M2391">
        <v>78</v>
      </c>
      <c r="N2391" t="s">
        <v>38</v>
      </c>
      <c r="O2391">
        <v>780</v>
      </c>
      <c r="P2391">
        <v>180</v>
      </c>
      <c r="R2391">
        <f t="shared" si="186"/>
        <v>780</v>
      </c>
      <c r="S2391">
        <f t="shared" si="187"/>
        <v>26</v>
      </c>
      <c r="T2391" t="str">
        <f t="shared" si="188"/>
        <v>Sep</v>
      </c>
      <c r="U2391" t="str">
        <f t="shared" si="189"/>
        <v>2024</v>
      </c>
    </row>
    <row r="2392" spans="1:21" x14ac:dyDescent="0.25">
      <c r="A2392" t="s">
        <v>270</v>
      </c>
      <c r="B2392" t="s">
        <v>202</v>
      </c>
      <c r="C2392" t="s">
        <v>22</v>
      </c>
      <c r="D2392" t="s">
        <v>16</v>
      </c>
      <c r="E2392" t="s">
        <v>17</v>
      </c>
      <c r="F2392" t="s">
        <v>61</v>
      </c>
      <c r="G2392" t="s">
        <v>119</v>
      </c>
      <c r="H2392">
        <f t="shared" si="185"/>
        <v>4500</v>
      </c>
      <c r="I2392">
        <v>500</v>
      </c>
      <c r="J2392">
        <v>650</v>
      </c>
      <c r="K2392">
        <v>9</v>
      </c>
      <c r="M2392">
        <v>100</v>
      </c>
      <c r="N2392" t="s">
        <v>20</v>
      </c>
      <c r="O2392">
        <v>5625</v>
      </c>
      <c r="P2392">
        <v>1125</v>
      </c>
      <c r="R2392">
        <f t="shared" si="186"/>
        <v>5850</v>
      </c>
      <c r="S2392">
        <f t="shared" si="187"/>
        <v>26</v>
      </c>
      <c r="T2392" t="str">
        <f t="shared" si="188"/>
        <v>Sep</v>
      </c>
      <c r="U2392" t="str">
        <f t="shared" si="189"/>
        <v>2024</v>
      </c>
    </row>
    <row r="2393" spans="1:21" x14ac:dyDescent="0.25">
      <c r="A2393" t="s">
        <v>270</v>
      </c>
      <c r="B2393" t="s">
        <v>208</v>
      </c>
      <c r="C2393" t="s">
        <v>27</v>
      </c>
      <c r="D2393" t="s">
        <v>23</v>
      </c>
      <c r="E2393" t="s">
        <v>28</v>
      </c>
      <c r="F2393" t="s">
        <v>45</v>
      </c>
      <c r="G2393" t="s">
        <v>46</v>
      </c>
      <c r="H2393">
        <f t="shared" si="185"/>
        <v>275000</v>
      </c>
      <c r="I2393">
        <v>55000</v>
      </c>
      <c r="J2393">
        <v>71500</v>
      </c>
      <c r="K2393">
        <v>5</v>
      </c>
      <c r="M2393">
        <v>10725</v>
      </c>
      <c r="N2393" t="s">
        <v>25</v>
      </c>
      <c r="O2393">
        <v>357500</v>
      </c>
      <c r="P2393">
        <v>82500</v>
      </c>
      <c r="R2393">
        <f t="shared" si="186"/>
        <v>357500</v>
      </c>
      <c r="S2393">
        <f t="shared" si="187"/>
        <v>26</v>
      </c>
      <c r="T2393" t="str">
        <f t="shared" si="188"/>
        <v>Sep</v>
      </c>
      <c r="U2393" t="str">
        <f t="shared" si="189"/>
        <v>2024</v>
      </c>
    </row>
    <row r="2394" spans="1:21" x14ac:dyDescent="0.25">
      <c r="A2394" t="s">
        <v>271</v>
      </c>
      <c r="B2394" t="s">
        <v>118</v>
      </c>
      <c r="C2394" t="s">
        <v>27</v>
      </c>
      <c r="D2394" t="s">
        <v>16</v>
      </c>
      <c r="E2394" t="s">
        <v>28</v>
      </c>
      <c r="F2394" t="s">
        <v>61</v>
      </c>
      <c r="G2394" t="s">
        <v>62</v>
      </c>
      <c r="H2394">
        <f t="shared" si="185"/>
        <v>3600</v>
      </c>
      <c r="I2394">
        <v>900</v>
      </c>
      <c r="J2394">
        <v>1170</v>
      </c>
      <c r="K2394">
        <v>4</v>
      </c>
      <c r="M2394">
        <v>117</v>
      </c>
      <c r="N2394" t="s">
        <v>25</v>
      </c>
      <c r="O2394">
        <v>4680</v>
      </c>
      <c r="P2394">
        <v>1080</v>
      </c>
      <c r="R2394">
        <f t="shared" si="186"/>
        <v>4680</v>
      </c>
      <c r="S2394">
        <f t="shared" si="187"/>
        <v>27</v>
      </c>
      <c r="T2394" t="str">
        <f t="shared" si="188"/>
        <v>Sep</v>
      </c>
      <c r="U2394" t="str">
        <f t="shared" si="189"/>
        <v>2024</v>
      </c>
    </row>
    <row r="2395" spans="1:21" x14ac:dyDescent="0.25">
      <c r="A2395" t="s">
        <v>271</v>
      </c>
      <c r="B2395" t="s">
        <v>133</v>
      </c>
      <c r="C2395" t="s">
        <v>27</v>
      </c>
      <c r="D2395" t="s">
        <v>16</v>
      </c>
      <c r="E2395" t="s">
        <v>17</v>
      </c>
      <c r="F2395" t="s">
        <v>18</v>
      </c>
      <c r="G2395" t="s">
        <v>151</v>
      </c>
      <c r="H2395">
        <f t="shared" si="185"/>
        <v>28</v>
      </c>
      <c r="I2395">
        <v>7</v>
      </c>
      <c r="J2395">
        <v>9</v>
      </c>
      <c r="K2395">
        <v>4</v>
      </c>
      <c r="M2395">
        <v>2.548</v>
      </c>
      <c r="N2395" t="s">
        <v>20</v>
      </c>
      <c r="O2395">
        <v>36.4</v>
      </c>
      <c r="P2395">
        <v>8.4</v>
      </c>
      <c r="R2395">
        <f t="shared" si="186"/>
        <v>36</v>
      </c>
      <c r="S2395">
        <f t="shared" si="187"/>
        <v>27</v>
      </c>
      <c r="T2395" t="str">
        <f t="shared" si="188"/>
        <v>Sep</v>
      </c>
      <c r="U2395" t="str">
        <f t="shared" si="189"/>
        <v>2024</v>
      </c>
    </row>
    <row r="2396" spans="1:21" x14ac:dyDescent="0.25">
      <c r="A2396" t="s">
        <v>271</v>
      </c>
      <c r="B2396" t="s">
        <v>163</v>
      </c>
      <c r="C2396" t="s">
        <v>15</v>
      </c>
      <c r="D2396" t="s">
        <v>16</v>
      </c>
      <c r="E2396" t="s">
        <v>28</v>
      </c>
      <c r="F2396" t="s">
        <v>18</v>
      </c>
      <c r="G2396" t="s">
        <v>24</v>
      </c>
      <c r="H2396">
        <f t="shared" si="185"/>
        <v>320</v>
      </c>
      <c r="I2396">
        <v>80</v>
      </c>
      <c r="J2396">
        <v>104</v>
      </c>
      <c r="K2396">
        <v>4</v>
      </c>
      <c r="M2396">
        <v>36.799999999999997</v>
      </c>
      <c r="N2396" t="s">
        <v>38</v>
      </c>
      <c r="O2396">
        <v>368</v>
      </c>
      <c r="P2396">
        <v>48</v>
      </c>
      <c r="R2396">
        <f t="shared" si="186"/>
        <v>416</v>
      </c>
      <c r="S2396">
        <f t="shared" si="187"/>
        <v>27</v>
      </c>
      <c r="T2396" t="str">
        <f t="shared" si="188"/>
        <v>Sep</v>
      </c>
      <c r="U2396" t="str">
        <f t="shared" si="189"/>
        <v>2024</v>
      </c>
    </row>
    <row r="2397" spans="1:21" x14ac:dyDescent="0.25">
      <c r="A2397" t="s">
        <v>271</v>
      </c>
      <c r="B2397" t="s">
        <v>148</v>
      </c>
      <c r="C2397" t="s">
        <v>27</v>
      </c>
      <c r="D2397" t="s">
        <v>23</v>
      </c>
      <c r="E2397" t="s">
        <v>17</v>
      </c>
      <c r="F2397" t="s">
        <v>18</v>
      </c>
      <c r="G2397" t="s">
        <v>24</v>
      </c>
      <c r="H2397">
        <f t="shared" si="185"/>
        <v>640</v>
      </c>
      <c r="I2397">
        <v>80</v>
      </c>
      <c r="J2397">
        <v>104</v>
      </c>
      <c r="K2397">
        <v>8</v>
      </c>
      <c r="M2397">
        <v>99.84</v>
      </c>
      <c r="N2397" t="s">
        <v>20</v>
      </c>
      <c r="O2397">
        <v>832</v>
      </c>
      <c r="P2397">
        <v>192</v>
      </c>
      <c r="R2397">
        <f t="shared" si="186"/>
        <v>832</v>
      </c>
      <c r="S2397">
        <f t="shared" si="187"/>
        <v>27</v>
      </c>
      <c r="T2397" t="str">
        <f t="shared" si="188"/>
        <v>Sep</v>
      </c>
      <c r="U2397" t="str">
        <f t="shared" si="189"/>
        <v>2024</v>
      </c>
    </row>
    <row r="2398" spans="1:21" x14ac:dyDescent="0.25">
      <c r="A2398" t="s">
        <v>271</v>
      </c>
      <c r="B2398" t="s">
        <v>52</v>
      </c>
      <c r="C2398" t="s">
        <v>53</v>
      </c>
      <c r="D2398" t="s">
        <v>23</v>
      </c>
      <c r="E2398" t="s">
        <v>17</v>
      </c>
      <c r="F2398" t="s">
        <v>61</v>
      </c>
      <c r="G2398" t="s">
        <v>62</v>
      </c>
      <c r="H2398">
        <f t="shared" si="185"/>
        <v>900</v>
      </c>
      <c r="I2398">
        <v>900</v>
      </c>
      <c r="J2398">
        <v>1170</v>
      </c>
      <c r="K2398">
        <v>1</v>
      </c>
      <c r="M2398">
        <v>117</v>
      </c>
      <c r="N2398" t="s">
        <v>38</v>
      </c>
      <c r="O2398">
        <v>1170</v>
      </c>
      <c r="P2398">
        <v>270</v>
      </c>
      <c r="R2398">
        <f t="shared" si="186"/>
        <v>1170</v>
      </c>
      <c r="S2398">
        <f t="shared" si="187"/>
        <v>27</v>
      </c>
      <c r="T2398" t="str">
        <f t="shared" si="188"/>
        <v>Sep</v>
      </c>
      <c r="U2398" t="str">
        <f t="shared" si="189"/>
        <v>2024</v>
      </c>
    </row>
    <row r="2399" spans="1:21" x14ac:dyDescent="0.25">
      <c r="A2399" t="s">
        <v>271</v>
      </c>
      <c r="B2399" t="s">
        <v>104</v>
      </c>
      <c r="C2399" t="s">
        <v>15</v>
      </c>
      <c r="D2399" t="s">
        <v>16</v>
      </c>
      <c r="E2399" t="s">
        <v>28</v>
      </c>
      <c r="F2399" t="s">
        <v>18</v>
      </c>
      <c r="G2399" t="s">
        <v>100</v>
      </c>
      <c r="H2399">
        <f t="shared" si="185"/>
        <v>80</v>
      </c>
      <c r="I2399">
        <v>40</v>
      </c>
      <c r="J2399">
        <v>52</v>
      </c>
      <c r="K2399">
        <v>2</v>
      </c>
      <c r="M2399">
        <v>5.2</v>
      </c>
      <c r="N2399" t="s">
        <v>25</v>
      </c>
      <c r="O2399">
        <v>104</v>
      </c>
      <c r="P2399">
        <v>24</v>
      </c>
      <c r="R2399">
        <f t="shared" si="186"/>
        <v>104</v>
      </c>
      <c r="S2399">
        <f t="shared" si="187"/>
        <v>27</v>
      </c>
      <c r="T2399" t="str">
        <f t="shared" si="188"/>
        <v>Sep</v>
      </c>
      <c r="U2399" t="str">
        <f t="shared" si="189"/>
        <v>2024</v>
      </c>
    </row>
    <row r="2400" spans="1:21" x14ac:dyDescent="0.25">
      <c r="A2400" t="s">
        <v>271</v>
      </c>
      <c r="B2400" t="s">
        <v>63</v>
      </c>
      <c r="C2400" t="s">
        <v>42</v>
      </c>
      <c r="D2400" t="s">
        <v>16</v>
      </c>
      <c r="E2400" t="s">
        <v>17</v>
      </c>
      <c r="F2400" t="s">
        <v>18</v>
      </c>
      <c r="G2400" t="s">
        <v>116</v>
      </c>
      <c r="H2400">
        <f t="shared" si="185"/>
        <v>360</v>
      </c>
      <c r="I2400">
        <v>60</v>
      </c>
      <c r="J2400">
        <v>78</v>
      </c>
      <c r="K2400">
        <v>6</v>
      </c>
      <c r="M2400">
        <v>32.76</v>
      </c>
      <c r="N2400" t="s">
        <v>20</v>
      </c>
      <c r="O2400">
        <v>468</v>
      </c>
      <c r="P2400">
        <v>108</v>
      </c>
      <c r="R2400">
        <f t="shared" si="186"/>
        <v>468</v>
      </c>
      <c r="S2400">
        <f t="shared" si="187"/>
        <v>27</v>
      </c>
      <c r="T2400" t="str">
        <f t="shared" si="188"/>
        <v>Sep</v>
      </c>
      <c r="U2400" t="str">
        <f t="shared" si="189"/>
        <v>2024</v>
      </c>
    </row>
    <row r="2401" spans="1:21" x14ac:dyDescent="0.25">
      <c r="A2401" t="s">
        <v>271</v>
      </c>
      <c r="B2401" t="s">
        <v>74</v>
      </c>
      <c r="C2401" t="s">
        <v>27</v>
      </c>
      <c r="D2401" t="s">
        <v>16</v>
      </c>
      <c r="E2401" t="s">
        <v>17</v>
      </c>
      <c r="F2401" t="s">
        <v>18</v>
      </c>
      <c r="G2401" t="s">
        <v>19</v>
      </c>
      <c r="H2401">
        <f t="shared" si="185"/>
        <v>1250</v>
      </c>
      <c r="I2401">
        <v>250</v>
      </c>
      <c r="J2401">
        <v>325</v>
      </c>
      <c r="K2401">
        <v>5</v>
      </c>
      <c r="M2401">
        <v>100</v>
      </c>
      <c r="N2401" t="s">
        <v>20</v>
      </c>
      <c r="O2401">
        <v>1562.5</v>
      </c>
      <c r="P2401">
        <v>312.5</v>
      </c>
      <c r="R2401">
        <f t="shared" si="186"/>
        <v>1625</v>
      </c>
      <c r="S2401">
        <f t="shared" si="187"/>
        <v>27</v>
      </c>
      <c r="T2401" t="str">
        <f t="shared" si="188"/>
        <v>Sep</v>
      </c>
      <c r="U2401" t="str">
        <f t="shared" si="189"/>
        <v>2024</v>
      </c>
    </row>
    <row r="2402" spans="1:21" x14ac:dyDescent="0.25">
      <c r="A2402" t="s">
        <v>271</v>
      </c>
      <c r="B2402" t="s">
        <v>152</v>
      </c>
      <c r="C2402" t="s">
        <v>66</v>
      </c>
      <c r="D2402" t="s">
        <v>23</v>
      </c>
      <c r="E2402" t="s">
        <v>28</v>
      </c>
      <c r="F2402" t="s">
        <v>18</v>
      </c>
      <c r="G2402" t="s">
        <v>130</v>
      </c>
      <c r="H2402">
        <f t="shared" si="185"/>
        <v>90</v>
      </c>
      <c r="I2402">
        <v>45</v>
      </c>
      <c r="J2402">
        <v>59</v>
      </c>
      <c r="K2402">
        <v>2</v>
      </c>
      <c r="M2402">
        <v>10.35</v>
      </c>
      <c r="N2402" t="s">
        <v>25</v>
      </c>
      <c r="O2402">
        <v>103.5</v>
      </c>
      <c r="P2402">
        <v>13.5</v>
      </c>
      <c r="R2402">
        <f t="shared" si="186"/>
        <v>118</v>
      </c>
      <c r="S2402">
        <f t="shared" si="187"/>
        <v>27</v>
      </c>
      <c r="T2402" t="str">
        <f t="shared" si="188"/>
        <v>Sep</v>
      </c>
      <c r="U2402" t="str">
        <f t="shared" si="189"/>
        <v>2024</v>
      </c>
    </row>
    <row r="2403" spans="1:21" x14ac:dyDescent="0.25">
      <c r="A2403" t="s">
        <v>271</v>
      </c>
      <c r="B2403" t="s">
        <v>220</v>
      </c>
      <c r="C2403" t="s">
        <v>27</v>
      </c>
      <c r="D2403" t="s">
        <v>23</v>
      </c>
      <c r="E2403" t="s">
        <v>28</v>
      </c>
      <c r="F2403" t="s">
        <v>45</v>
      </c>
      <c r="G2403" t="s">
        <v>76</v>
      </c>
      <c r="H2403">
        <f t="shared" si="185"/>
        <v>3600</v>
      </c>
      <c r="I2403">
        <v>1200</v>
      </c>
      <c r="J2403">
        <v>1560</v>
      </c>
      <c r="K2403">
        <v>3</v>
      </c>
      <c r="M2403">
        <v>156</v>
      </c>
      <c r="N2403" t="s">
        <v>25</v>
      </c>
      <c r="O2403">
        <v>4680</v>
      </c>
      <c r="P2403">
        <v>1080</v>
      </c>
      <c r="R2403">
        <f t="shared" si="186"/>
        <v>4680</v>
      </c>
      <c r="S2403">
        <f t="shared" si="187"/>
        <v>27</v>
      </c>
      <c r="T2403" t="str">
        <f t="shared" si="188"/>
        <v>Sep</v>
      </c>
      <c r="U2403" t="str">
        <f t="shared" si="189"/>
        <v>2024</v>
      </c>
    </row>
    <row r="2404" spans="1:21" x14ac:dyDescent="0.25">
      <c r="A2404" t="s">
        <v>271</v>
      </c>
      <c r="B2404" t="s">
        <v>132</v>
      </c>
      <c r="C2404" t="s">
        <v>115</v>
      </c>
      <c r="D2404" t="s">
        <v>16</v>
      </c>
      <c r="E2404" t="s">
        <v>28</v>
      </c>
      <c r="F2404" t="s">
        <v>45</v>
      </c>
      <c r="G2404" t="s">
        <v>54</v>
      </c>
      <c r="H2404">
        <f t="shared" si="185"/>
        <v>8000</v>
      </c>
      <c r="I2404">
        <v>800</v>
      </c>
      <c r="J2404">
        <v>1040</v>
      </c>
      <c r="K2404">
        <v>10</v>
      </c>
      <c r="M2404">
        <v>104</v>
      </c>
      <c r="N2404" t="s">
        <v>25</v>
      </c>
      <c r="O2404">
        <v>10400</v>
      </c>
      <c r="P2404">
        <v>2400</v>
      </c>
      <c r="R2404">
        <f t="shared" si="186"/>
        <v>10400</v>
      </c>
      <c r="S2404">
        <f t="shared" si="187"/>
        <v>27</v>
      </c>
      <c r="T2404" t="str">
        <f t="shared" si="188"/>
        <v>Sep</v>
      </c>
      <c r="U2404" t="str">
        <f t="shared" si="189"/>
        <v>2024</v>
      </c>
    </row>
    <row r="2405" spans="1:21" x14ac:dyDescent="0.25">
      <c r="A2405" t="s">
        <v>271</v>
      </c>
      <c r="B2405" t="s">
        <v>196</v>
      </c>
      <c r="C2405" t="s">
        <v>53</v>
      </c>
      <c r="D2405" t="s">
        <v>16</v>
      </c>
      <c r="E2405" t="s">
        <v>28</v>
      </c>
      <c r="F2405" t="s">
        <v>45</v>
      </c>
      <c r="G2405" t="s">
        <v>92</v>
      </c>
      <c r="H2405">
        <f t="shared" si="185"/>
        <v>1500</v>
      </c>
      <c r="I2405">
        <v>250</v>
      </c>
      <c r="J2405">
        <v>325</v>
      </c>
      <c r="K2405">
        <v>6</v>
      </c>
      <c r="M2405">
        <v>100</v>
      </c>
      <c r="N2405" t="s">
        <v>38</v>
      </c>
      <c r="O2405">
        <v>1725</v>
      </c>
      <c r="P2405">
        <v>225</v>
      </c>
      <c r="R2405">
        <f t="shared" si="186"/>
        <v>1950</v>
      </c>
      <c r="S2405">
        <f t="shared" si="187"/>
        <v>27</v>
      </c>
      <c r="T2405" t="str">
        <f t="shared" si="188"/>
        <v>Sep</v>
      </c>
      <c r="U2405" t="str">
        <f t="shared" si="189"/>
        <v>2024</v>
      </c>
    </row>
    <row r="2406" spans="1:21" x14ac:dyDescent="0.25">
      <c r="A2406" t="s">
        <v>271</v>
      </c>
      <c r="B2406" t="s">
        <v>195</v>
      </c>
      <c r="C2406" t="s">
        <v>115</v>
      </c>
      <c r="D2406" t="s">
        <v>16</v>
      </c>
      <c r="E2406" t="s">
        <v>28</v>
      </c>
      <c r="F2406" t="s">
        <v>18</v>
      </c>
      <c r="G2406" t="s">
        <v>19</v>
      </c>
      <c r="H2406">
        <f t="shared" si="185"/>
        <v>1500</v>
      </c>
      <c r="I2406">
        <v>250</v>
      </c>
      <c r="J2406">
        <v>325</v>
      </c>
      <c r="K2406">
        <v>6</v>
      </c>
      <c r="M2406">
        <v>100</v>
      </c>
      <c r="N2406" t="s">
        <v>38</v>
      </c>
      <c r="O2406">
        <v>1875</v>
      </c>
      <c r="P2406">
        <v>375</v>
      </c>
      <c r="R2406">
        <f t="shared" si="186"/>
        <v>1950</v>
      </c>
      <c r="S2406">
        <f t="shared" si="187"/>
        <v>27</v>
      </c>
      <c r="T2406" t="str">
        <f t="shared" si="188"/>
        <v>Sep</v>
      </c>
      <c r="U2406" t="str">
        <f t="shared" si="189"/>
        <v>2024</v>
      </c>
    </row>
    <row r="2407" spans="1:21" x14ac:dyDescent="0.25">
      <c r="A2407" t="s">
        <v>271</v>
      </c>
      <c r="B2407" t="s">
        <v>195</v>
      </c>
      <c r="C2407" t="s">
        <v>115</v>
      </c>
      <c r="D2407" t="s">
        <v>23</v>
      </c>
      <c r="E2407" t="s">
        <v>28</v>
      </c>
      <c r="F2407" t="s">
        <v>61</v>
      </c>
      <c r="G2407" t="s">
        <v>108</v>
      </c>
      <c r="H2407">
        <f t="shared" si="185"/>
        <v>7500</v>
      </c>
      <c r="I2407">
        <v>1500</v>
      </c>
      <c r="J2407">
        <v>1950</v>
      </c>
      <c r="K2407">
        <v>5</v>
      </c>
      <c r="M2407">
        <v>195</v>
      </c>
      <c r="N2407" t="s">
        <v>20</v>
      </c>
      <c r="O2407">
        <v>9750</v>
      </c>
      <c r="P2407">
        <v>2250</v>
      </c>
      <c r="R2407">
        <f t="shared" si="186"/>
        <v>9750</v>
      </c>
      <c r="S2407">
        <f t="shared" si="187"/>
        <v>27</v>
      </c>
      <c r="T2407" t="str">
        <f t="shared" si="188"/>
        <v>Sep</v>
      </c>
      <c r="U2407" t="str">
        <f t="shared" si="189"/>
        <v>2024</v>
      </c>
    </row>
    <row r="2408" spans="1:21" x14ac:dyDescent="0.25">
      <c r="A2408" t="s">
        <v>271</v>
      </c>
      <c r="B2408" t="s">
        <v>150</v>
      </c>
      <c r="C2408" t="s">
        <v>91</v>
      </c>
      <c r="D2408" t="s">
        <v>16</v>
      </c>
      <c r="E2408" t="s">
        <v>28</v>
      </c>
      <c r="F2408" t="s">
        <v>80</v>
      </c>
      <c r="G2408" t="s">
        <v>212</v>
      </c>
      <c r="H2408">
        <f t="shared" si="185"/>
        <v>120</v>
      </c>
      <c r="I2408">
        <v>20</v>
      </c>
      <c r="J2408">
        <v>26</v>
      </c>
      <c r="K2408">
        <v>6</v>
      </c>
      <c r="M2408">
        <v>7.8</v>
      </c>
      <c r="N2408" t="s">
        <v>25</v>
      </c>
      <c r="O2408">
        <v>156</v>
      </c>
      <c r="P2408">
        <v>36</v>
      </c>
      <c r="R2408">
        <f t="shared" si="186"/>
        <v>156</v>
      </c>
      <c r="S2408">
        <f t="shared" si="187"/>
        <v>27</v>
      </c>
      <c r="T2408" t="str">
        <f t="shared" si="188"/>
        <v>Sep</v>
      </c>
      <c r="U2408" t="str">
        <f t="shared" si="189"/>
        <v>2024</v>
      </c>
    </row>
    <row r="2409" spans="1:21" x14ac:dyDescent="0.25">
      <c r="A2409" t="s">
        <v>271</v>
      </c>
      <c r="B2409" t="s">
        <v>86</v>
      </c>
      <c r="C2409" t="s">
        <v>22</v>
      </c>
      <c r="D2409" t="s">
        <v>23</v>
      </c>
      <c r="E2409" t="s">
        <v>28</v>
      </c>
      <c r="F2409" t="s">
        <v>18</v>
      </c>
      <c r="G2409" t="s">
        <v>64</v>
      </c>
      <c r="H2409">
        <f t="shared" si="185"/>
        <v>1400</v>
      </c>
      <c r="I2409">
        <v>140</v>
      </c>
      <c r="J2409">
        <v>182</v>
      </c>
      <c r="K2409">
        <v>10</v>
      </c>
      <c r="M2409">
        <v>100</v>
      </c>
      <c r="N2409" t="s">
        <v>25</v>
      </c>
      <c r="O2409">
        <v>1820</v>
      </c>
      <c r="P2409">
        <v>420</v>
      </c>
      <c r="R2409">
        <f t="shared" si="186"/>
        <v>1820</v>
      </c>
      <c r="S2409">
        <f t="shared" si="187"/>
        <v>27</v>
      </c>
      <c r="T2409" t="str">
        <f t="shared" si="188"/>
        <v>Sep</v>
      </c>
      <c r="U2409" t="str">
        <f t="shared" si="189"/>
        <v>2024</v>
      </c>
    </row>
    <row r="2410" spans="1:21" x14ac:dyDescent="0.25">
      <c r="A2410" t="s">
        <v>271</v>
      </c>
      <c r="B2410" t="s">
        <v>186</v>
      </c>
      <c r="C2410" t="s">
        <v>27</v>
      </c>
      <c r="D2410" t="s">
        <v>23</v>
      </c>
      <c r="E2410" t="s">
        <v>28</v>
      </c>
      <c r="F2410" t="s">
        <v>61</v>
      </c>
      <c r="G2410" t="s">
        <v>119</v>
      </c>
      <c r="H2410">
        <f t="shared" si="185"/>
        <v>2000</v>
      </c>
      <c r="I2410">
        <v>500</v>
      </c>
      <c r="J2410">
        <v>650</v>
      </c>
      <c r="K2410">
        <v>4</v>
      </c>
      <c r="M2410">
        <v>100</v>
      </c>
      <c r="N2410" t="s">
        <v>38</v>
      </c>
      <c r="O2410">
        <v>2400</v>
      </c>
      <c r="P2410">
        <v>400</v>
      </c>
      <c r="R2410">
        <f t="shared" si="186"/>
        <v>2600</v>
      </c>
      <c r="S2410">
        <f t="shared" si="187"/>
        <v>27</v>
      </c>
      <c r="T2410" t="str">
        <f t="shared" si="188"/>
        <v>Sep</v>
      </c>
      <c r="U2410" t="str">
        <f t="shared" si="189"/>
        <v>2024</v>
      </c>
    </row>
    <row r="2411" spans="1:21" x14ac:dyDescent="0.25">
      <c r="A2411" t="s">
        <v>271</v>
      </c>
      <c r="B2411" t="s">
        <v>126</v>
      </c>
      <c r="C2411" t="s">
        <v>27</v>
      </c>
      <c r="D2411" t="s">
        <v>16</v>
      </c>
      <c r="E2411" t="s">
        <v>17</v>
      </c>
      <c r="F2411" t="s">
        <v>29</v>
      </c>
      <c r="G2411" t="s">
        <v>169</v>
      </c>
      <c r="H2411">
        <f t="shared" si="185"/>
        <v>200</v>
      </c>
      <c r="I2411">
        <v>25</v>
      </c>
      <c r="J2411">
        <v>33</v>
      </c>
      <c r="K2411">
        <v>8</v>
      </c>
      <c r="M2411">
        <v>12</v>
      </c>
      <c r="N2411" t="s">
        <v>25</v>
      </c>
      <c r="O2411">
        <v>240</v>
      </c>
      <c r="P2411">
        <v>40</v>
      </c>
      <c r="R2411">
        <f t="shared" si="186"/>
        <v>264</v>
      </c>
      <c r="S2411">
        <f t="shared" si="187"/>
        <v>27</v>
      </c>
      <c r="T2411" t="str">
        <f t="shared" si="188"/>
        <v>Sep</v>
      </c>
      <c r="U2411" t="str">
        <f t="shared" si="189"/>
        <v>2024</v>
      </c>
    </row>
    <row r="2412" spans="1:21" x14ac:dyDescent="0.25">
      <c r="A2412" t="s">
        <v>271</v>
      </c>
      <c r="B2412" t="s">
        <v>127</v>
      </c>
      <c r="C2412" t="s">
        <v>66</v>
      </c>
      <c r="D2412" t="s">
        <v>16</v>
      </c>
      <c r="E2412" t="s">
        <v>17</v>
      </c>
      <c r="F2412" t="s">
        <v>48</v>
      </c>
      <c r="G2412" t="s">
        <v>147</v>
      </c>
      <c r="H2412">
        <f t="shared" si="185"/>
        <v>180</v>
      </c>
      <c r="I2412">
        <v>90</v>
      </c>
      <c r="J2412">
        <v>117</v>
      </c>
      <c r="K2412">
        <v>2</v>
      </c>
      <c r="M2412">
        <v>22.5</v>
      </c>
      <c r="N2412" t="s">
        <v>38</v>
      </c>
      <c r="O2412">
        <v>225</v>
      </c>
      <c r="P2412">
        <v>45</v>
      </c>
      <c r="R2412">
        <f t="shared" si="186"/>
        <v>234</v>
      </c>
      <c r="S2412">
        <f t="shared" si="187"/>
        <v>27</v>
      </c>
      <c r="T2412" t="str">
        <f t="shared" si="188"/>
        <v>Sep</v>
      </c>
      <c r="U2412" t="str">
        <f t="shared" si="189"/>
        <v>2024</v>
      </c>
    </row>
    <row r="2413" spans="1:21" x14ac:dyDescent="0.25">
      <c r="A2413" t="s">
        <v>271</v>
      </c>
      <c r="B2413" t="s">
        <v>194</v>
      </c>
      <c r="C2413" t="s">
        <v>115</v>
      </c>
      <c r="D2413" t="s">
        <v>16</v>
      </c>
      <c r="E2413" t="s">
        <v>28</v>
      </c>
      <c r="F2413" t="s">
        <v>18</v>
      </c>
      <c r="G2413" t="s">
        <v>116</v>
      </c>
      <c r="H2413">
        <f t="shared" si="185"/>
        <v>540</v>
      </c>
      <c r="I2413">
        <v>60</v>
      </c>
      <c r="J2413">
        <v>78</v>
      </c>
      <c r="K2413">
        <v>9</v>
      </c>
      <c r="M2413">
        <v>35.1</v>
      </c>
      <c r="N2413" t="s">
        <v>25</v>
      </c>
      <c r="O2413">
        <v>702</v>
      </c>
      <c r="P2413">
        <v>162</v>
      </c>
      <c r="R2413">
        <f t="shared" si="186"/>
        <v>702</v>
      </c>
      <c r="S2413">
        <f t="shared" si="187"/>
        <v>27</v>
      </c>
      <c r="T2413" t="str">
        <f t="shared" si="188"/>
        <v>Sep</v>
      </c>
      <c r="U2413" t="str">
        <f t="shared" si="189"/>
        <v>2024</v>
      </c>
    </row>
    <row r="2414" spans="1:21" x14ac:dyDescent="0.25">
      <c r="A2414" t="s">
        <v>271</v>
      </c>
      <c r="B2414" t="s">
        <v>75</v>
      </c>
      <c r="C2414" t="s">
        <v>27</v>
      </c>
      <c r="D2414" t="s">
        <v>16</v>
      </c>
      <c r="E2414" t="s">
        <v>28</v>
      </c>
      <c r="F2414" t="s">
        <v>61</v>
      </c>
      <c r="G2414" t="s">
        <v>119</v>
      </c>
      <c r="H2414">
        <f t="shared" si="185"/>
        <v>4000</v>
      </c>
      <c r="I2414">
        <v>500</v>
      </c>
      <c r="J2414">
        <v>650</v>
      </c>
      <c r="K2414">
        <v>8</v>
      </c>
      <c r="M2414">
        <v>100</v>
      </c>
      <c r="N2414" t="s">
        <v>38</v>
      </c>
      <c r="O2414">
        <v>5200</v>
      </c>
      <c r="P2414">
        <v>1200</v>
      </c>
      <c r="R2414">
        <f t="shared" si="186"/>
        <v>5200</v>
      </c>
      <c r="S2414">
        <f t="shared" si="187"/>
        <v>27</v>
      </c>
      <c r="T2414" t="str">
        <f t="shared" si="188"/>
        <v>Sep</v>
      </c>
      <c r="U2414" t="str">
        <f t="shared" si="189"/>
        <v>2024</v>
      </c>
    </row>
    <row r="2415" spans="1:21" x14ac:dyDescent="0.25">
      <c r="A2415" t="s">
        <v>271</v>
      </c>
      <c r="B2415" t="s">
        <v>181</v>
      </c>
      <c r="C2415" t="s">
        <v>53</v>
      </c>
      <c r="D2415" t="s">
        <v>23</v>
      </c>
      <c r="E2415" t="s">
        <v>28</v>
      </c>
      <c r="F2415" t="s">
        <v>18</v>
      </c>
      <c r="G2415" t="s">
        <v>113</v>
      </c>
      <c r="H2415">
        <f t="shared" si="185"/>
        <v>100</v>
      </c>
      <c r="I2415">
        <v>20</v>
      </c>
      <c r="J2415">
        <v>26</v>
      </c>
      <c r="K2415">
        <v>5</v>
      </c>
      <c r="M2415">
        <v>12.5</v>
      </c>
      <c r="N2415" t="s">
        <v>25</v>
      </c>
      <c r="O2415">
        <v>125</v>
      </c>
      <c r="P2415">
        <v>25</v>
      </c>
      <c r="R2415">
        <f t="shared" si="186"/>
        <v>130</v>
      </c>
      <c r="S2415">
        <f t="shared" si="187"/>
        <v>27</v>
      </c>
      <c r="T2415" t="str">
        <f t="shared" si="188"/>
        <v>Sep</v>
      </c>
      <c r="U2415" t="str">
        <f t="shared" si="189"/>
        <v>2024</v>
      </c>
    </row>
    <row r="2416" spans="1:21" x14ac:dyDescent="0.25">
      <c r="A2416" t="s">
        <v>271</v>
      </c>
      <c r="B2416" t="s">
        <v>189</v>
      </c>
      <c r="C2416" t="s">
        <v>27</v>
      </c>
      <c r="D2416" t="s">
        <v>16</v>
      </c>
      <c r="E2416" t="s">
        <v>17</v>
      </c>
      <c r="F2416" t="s">
        <v>18</v>
      </c>
      <c r="G2416" t="s">
        <v>151</v>
      </c>
      <c r="H2416">
        <f t="shared" si="185"/>
        <v>21</v>
      </c>
      <c r="I2416">
        <v>7</v>
      </c>
      <c r="J2416">
        <v>9</v>
      </c>
      <c r="K2416">
        <v>3</v>
      </c>
      <c r="M2416">
        <v>2.73</v>
      </c>
      <c r="N2416" t="s">
        <v>38</v>
      </c>
      <c r="O2416">
        <v>27.3</v>
      </c>
      <c r="P2416">
        <v>6.3</v>
      </c>
      <c r="R2416">
        <f t="shared" si="186"/>
        <v>27</v>
      </c>
      <c r="S2416">
        <f t="shared" si="187"/>
        <v>27</v>
      </c>
      <c r="T2416" t="str">
        <f t="shared" si="188"/>
        <v>Sep</v>
      </c>
      <c r="U2416" t="str">
        <f t="shared" si="189"/>
        <v>2024</v>
      </c>
    </row>
    <row r="2417" spans="1:21" x14ac:dyDescent="0.25">
      <c r="A2417" t="s">
        <v>271</v>
      </c>
      <c r="B2417" t="s">
        <v>194</v>
      </c>
      <c r="C2417" t="s">
        <v>115</v>
      </c>
      <c r="D2417" t="s">
        <v>16</v>
      </c>
      <c r="E2417" t="s">
        <v>17</v>
      </c>
      <c r="F2417" t="s">
        <v>45</v>
      </c>
      <c r="G2417" t="s">
        <v>78</v>
      </c>
      <c r="H2417">
        <f t="shared" si="185"/>
        <v>108000</v>
      </c>
      <c r="I2417">
        <v>18000</v>
      </c>
      <c r="J2417">
        <v>23400</v>
      </c>
      <c r="K2417">
        <v>6</v>
      </c>
      <c r="M2417">
        <v>3510</v>
      </c>
      <c r="N2417" t="s">
        <v>25</v>
      </c>
      <c r="O2417">
        <v>140400</v>
      </c>
      <c r="P2417">
        <v>32400</v>
      </c>
      <c r="R2417">
        <f t="shared" si="186"/>
        <v>140400</v>
      </c>
      <c r="S2417">
        <f t="shared" si="187"/>
        <v>27</v>
      </c>
      <c r="T2417" t="str">
        <f t="shared" si="188"/>
        <v>Sep</v>
      </c>
      <c r="U2417" t="str">
        <f t="shared" si="189"/>
        <v>2024</v>
      </c>
    </row>
    <row r="2418" spans="1:21" x14ac:dyDescent="0.25">
      <c r="A2418" t="s">
        <v>271</v>
      </c>
      <c r="B2418" t="s">
        <v>118</v>
      </c>
      <c r="C2418" t="s">
        <v>27</v>
      </c>
      <c r="D2418" t="s">
        <v>16</v>
      </c>
      <c r="E2418" t="s">
        <v>28</v>
      </c>
      <c r="F2418" t="s">
        <v>18</v>
      </c>
      <c r="G2418" t="s">
        <v>32</v>
      </c>
      <c r="H2418">
        <f t="shared" si="185"/>
        <v>200</v>
      </c>
      <c r="I2418">
        <v>100</v>
      </c>
      <c r="J2418">
        <v>130</v>
      </c>
      <c r="K2418">
        <v>2</v>
      </c>
      <c r="M2418">
        <v>24</v>
      </c>
      <c r="N2418" t="s">
        <v>38</v>
      </c>
      <c r="O2418">
        <v>240</v>
      </c>
      <c r="P2418">
        <v>40</v>
      </c>
      <c r="R2418">
        <f t="shared" si="186"/>
        <v>260</v>
      </c>
      <c r="S2418">
        <f t="shared" si="187"/>
        <v>27</v>
      </c>
      <c r="T2418" t="str">
        <f t="shared" si="188"/>
        <v>Sep</v>
      </c>
      <c r="U2418" t="str">
        <f t="shared" si="189"/>
        <v>2024</v>
      </c>
    </row>
    <row r="2419" spans="1:21" x14ac:dyDescent="0.25">
      <c r="A2419" t="s">
        <v>271</v>
      </c>
      <c r="B2419" t="s">
        <v>98</v>
      </c>
      <c r="C2419" t="s">
        <v>66</v>
      </c>
      <c r="D2419" t="s">
        <v>16</v>
      </c>
      <c r="E2419" t="s">
        <v>28</v>
      </c>
      <c r="F2419" t="s">
        <v>18</v>
      </c>
      <c r="G2419" t="s">
        <v>64</v>
      </c>
      <c r="H2419">
        <f t="shared" si="185"/>
        <v>700</v>
      </c>
      <c r="I2419">
        <v>140</v>
      </c>
      <c r="J2419">
        <v>182</v>
      </c>
      <c r="K2419">
        <v>5</v>
      </c>
      <c r="M2419">
        <v>61.25</v>
      </c>
      <c r="N2419" t="s">
        <v>20</v>
      </c>
      <c r="O2419">
        <v>875</v>
      </c>
      <c r="P2419">
        <v>175</v>
      </c>
      <c r="R2419">
        <f t="shared" si="186"/>
        <v>910</v>
      </c>
      <c r="S2419">
        <f t="shared" si="187"/>
        <v>27</v>
      </c>
      <c r="T2419" t="str">
        <f t="shared" si="188"/>
        <v>Sep</v>
      </c>
      <c r="U2419" t="str">
        <f t="shared" si="189"/>
        <v>2024</v>
      </c>
    </row>
    <row r="2420" spans="1:21" x14ac:dyDescent="0.25">
      <c r="A2420" t="s">
        <v>271</v>
      </c>
      <c r="B2420" t="s">
        <v>194</v>
      </c>
      <c r="C2420" t="s">
        <v>115</v>
      </c>
      <c r="D2420" t="s">
        <v>23</v>
      </c>
      <c r="E2420" t="s">
        <v>28</v>
      </c>
      <c r="F2420" t="s">
        <v>80</v>
      </c>
      <c r="G2420" t="s">
        <v>96</v>
      </c>
      <c r="H2420">
        <f t="shared" si="185"/>
        <v>20</v>
      </c>
      <c r="I2420">
        <v>5</v>
      </c>
      <c r="J2420">
        <v>7</v>
      </c>
      <c r="K2420">
        <v>4</v>
      </c>
      <c r="M2420">
        <v>2.6</v>
      </c>
      <c r="N2420" t="s">
        <v>25</v>
      </c>
      <c r="O2420">
        <v>26</v>
      </c>
      <c r="P2420">
        <v>6</v>
      </c>
      <c r="R2420">
        <f t="shared" si="186"/>
        <v>28</v>
      </c>
      <c r="S2420">
        <f t="shared" si="187"/>
        <v>27</v>
      </c>
      <c r="T2420" t="str">
        <f t="shared" si="188"/>
        <v>Sep</v>
      </c>
      <c r="U2420" t="str">
        <f t="shared" si="189"/>
        <v>2024</v>
      </c>
    </row>
    <row r="2421" spans="1:21" x14ac:dyDescent="0.25">
      <c r="A2421" t="s">
        <v>271</v>
      </c>
      <c r="B2421" t="s">
        <v>195</v>
      </c>
      <c r="C2421" t="s">
        <v>115</v>
      </c>
      <c r="D2421" t="s">
        <v>23</v>
      </c>
      <c r="E2421" t="s">
        <v>17</v>
      </c>
      <c r="F2421" t="s">
        <v>18</v>
      </c>
      <c r="G2421" t="s">
        <v>34</v>
      </c>
      <c r="H2421">
        <f t="shared" si="185"/>
        <v>240</v>
      </c>
      <c r="I2421">
        <v>40</v>
      </c>
      <c r="J2421">
        <v>52</v>
      </c>
      <c r="K2421">
        <v>6</v>
      </c>
      <c r="M2421">
        <v>36</v>
      </c>
      <c r="N2421" t="s">
        <v>20</v>
      </c>
      <c r="O2421">
        <v>300</v>
      </c>
      <c r="P2421">
        <v>60</v>
      </c>
      <c r="R2421">
        <f t="shared" si="186"/>
        <v>312</v>
      </c>
      <c r="S2421">
        <f t="shared" si="187"/>
        <v>27</v>
      </c>
      <c r="T2421" t="str">
        <f t="shared" si="188"/>
        <v>Sep</v>
      </c>
      <c r="U2421" t="str">
        <f t="shared" si="189"/>
        <v>2024</v>
      </c>
    </row>
    <row r="2422" spans="1:21" x14ac:dyDescent="0.25">
      <c r="A2422" t="s">
        <v>271</v>
      </c>
      <c r="B2422" t="s">
        <v>39</v>
      </c>
      <c r="C2422" t="s">
        <v>27</v>
      </c>
      <c r="D2422" t="s">
        <v>16</v>
      </c>
      <c r="E2422" t="s">
        <v>17</v>
      </c>
      <c r="F2422" t="s">
        <v>45</v>
      </c>
      <c r="G2422" t="s">
        <v>78</v>
      </c>
      <c r="H2422">
        <f t="shared" si="185"/>
        <v>90000</v>
      </c>
      <c r="I2422">
        <v>18000</v>
      </c>
      <c r="J2422">
        <v>23400</v>
      </c>
      <c r="K2422">
        <v>5</v>
      </c>
      <c r="M2422">
        <v>3510</v>
      </c>
      <c r="N2422" t="s">
        <v>20</v>
      </c>
      <c r="O2422">
        <v>117000</v>
      </c>
      <c r="P2422">
        <v>27000</v>
      </c>
      <c r="R2422">
        <f t="shared" si="186"/>
        <v>117000</v>
      </c>
      <c r="S2422">
        <f t="shared" si="187"/>
        <v>27</v>
      </c>
      <c r="T2422" t="str">
        <f t="shared" si="188"/>
        <v>Sep</v>
      </c>
      <c r="U2422" t="str">
        <f t="shared" si="189"/>
        <v>2024</v>
      </c>
    </row>
    <row r="2423" spans="1:21" x14ac:dyDescent="0.25">
      <c r="A2423" t="s">
        <v>271</v>
      </c>
      <c r="B2423" t="s">
        <v>197</v>
      </c>
      <c r="C2423" t="s">
        <v>115</v>
      </c>
      <c r="D2423" t="s">
        <v>23</v>
      </c>
      <c r="E2423" t="s">
        <v>28</v>
      </c>
      <c r="F2423" t="s">
        <v>18</v>
      </c>
      <c r="G2423" t="s">
        <v>51</v>
      </c>
      <c r="H2423">
        <f t="shared" si="185"/>
        <v>180</v>
      </c>
      <c r="I2423">
        <v>60</v>
      </c>
      <c r="J2423">
        <v>78</v>
      </c>
      <c r="K2423">
        <v>3</v>
      </c>
      <c r="M2423">
        <v>35.1</v>
      </c>
      <c r="N2423" t="s">
        <v>38</v>
      </c>
      <c r="O2423">
        <v>234</v>
      </c>
      <c r="P2423">
        <v>54</v>
      </c>
      <c r="R2423">
        <f t="shared" si="186"/>
        <v>234</v>
      </c>
      <c r="S2423">
        <f t="shared" si="187"/>
        <v>27</v>
      </c>
      <c r="T2423" t="str">
        <f t="shared" si="188"/>
        <v>Sep</v>
      </c>
      <c r="U2423" t="str">
        <f t="shared" si="189"/>
        <v>2024</v>
      </c>
    </row>
    <row r="2424" spans="1:21" x14ac:dyDescent="0.25">
      <c r="A2424" t="s">
        <v>271</v>
      </c>
      <c r="B2424" t="s">
        <v>156</v>
      </c>
      <c r="C2424" t="s">
        <v>53</v>
      </c>
      <c r="D2424" t="s">
        <v>16</v>
      </c>
      <c r="E2424" t="s">
        <v>28</v>
      </c>
      <c r="F2424" t="s">
        <v>29</v>
      </c>
      <c r="G2424" t="s">
        <v>138</v>
      </c>
      <c r="H2424">
        <f t="shared" si="185"/>
        <v>250</v>
      </c>
      <c r="I2424">
        <v>50</v>
      </c>
      <c r="J2424">
        <v>65</v>
      </c>
      <c r="K2424">
        <v>5</v>
      </c>
      <c r="M2424">
        <v>22.75</v>
      </c>
      <c r="N2424" t="s">
        <v>20</v>
      </c>
      <c r="O2424">
        <v>325</v>
      </c>
      <c r="P2424">
        <v>75</v>
      </c>
      <c r="R2424">
        <f t="shared" si="186"/>
        <v>325</v>
      </c>
      <c r="S2424">
        <f t="shared" si="187"/>
        <v>27</v>
      </c>
      <c r="T2424" t="str">
        <f t="shared" si="188"/>
        <v>Sep</v>
      </c>
      <c r="U2424" t="str">
        <f t="shared" si="189"/>
        <v>2024</v>
      </c>
    </row>
    <row r="2425" spans="1:21" x14ac:dyDescent="0.25">
      <c r="A2425" t="s">
        <v>272</v>
      </c>
      <c r="B2425" t="s">
        <v>188</v>
      </c>
      <c r="C2425" t="s">
        <v>27</v>
      </c>
      <c r="D2425" t="s">
        <v>16</v>
      </c>
      <c r="E2425" t="s">
        <v>17</v>
      </c>
      <c r="F2425" t="s">
        <v>61</v>
      </c>
      <c r="G2425" t="s">
        <v>62</v>
      </c>
      <c r="H2425">
        <f t="shared" si="185"/>
        <v>3600</v>
      </c>
      <c r="I2425">
        <v>900</v>
      </c>
      <c r="J2425">
        <v>1170</v>
      </c>
      <c r="K2425">
        <v>4</v>
      </c>
      <c r="M2425">
        <v>117</v>
      </c>
      <c r="N2425" t="s">
        <v>20</v>
      </c>
      <c r="O2425">
        <v>4140</v>
      </c>
      <c r="P2425">
        <v>540</v>
      </c>
      <c r="R2425">
        <f t="shared" si="186"/>
        <v>4680</v>
      </c>
      <c r="S2425">
        <f t="shared" si="187"/>
        <v>28</v>
      </c>
      <c r="T2425" t="str">
        <f t="shared" si="188"/>
        <v>Sep</v>
      </c>
      <c r="U2425" t="str">
        <f t="shared" si="189"/>
        <v>2024</v>
      </c>
    </row>
    <row r="2426" spans="1:21" x14ac:dyDescent="0.25">
      <c r="A2426" t="s">
        <v>272</v>
      </c>
      <c r="B2426" t="s">
        <v>163</v>
      </c>
      <c r="C2426" t="s">
        <v>15</v>
      </c>
      <c r="D2426" t="s">
        <v>16</v>
      </c>
      <c r="E2426" t="s">
        <v>28</v>
      </c>
      <c r="F2426" t="s">
        <v>18</v>
      </c>
      <c r="G2426" t="s">
        <v>19</v>
      </c>
      <c r="H2426">
        <f t="shared" si="185"/>
        <v>1500</v>
      </c>
      <c r="I2426">
        <v>250</v>
      </c>
      <c r="J2426">
        <v>325</v>
      </c>
      <c r="K2426">
        <v>6</v>
      </c>
      <c r="M2426">
        <v>93.75</v>
      </c>
      <c r="N2426" t="s">
        <v>25</v>
      </c>
      <c r="O2426">
        <v>1875</v>
      </c>
      <c r="P2426">
        <v>375</v>
      </c>
      <c r="R2426">
        <f t="shared" si="186"/>
        <v>1950</v>
      </c>
      <c r="S2426">
        <f t="shared" si="187"/>
        <v>28</v>
      </c>
      <c r="T2426" t="str">
        <f t="shared" si="188"/>
        <v>Sep</v>
      </c>
      <c r="U2426" t="str">
        <f t="shared" si="189"/>
        <v>2024</v>
      </c>
    </row>
    <row r="2427" spans="1:21" x14ac:dyDescent="0.25">
      <c r="A2427" t="s">
        <v>272</v>
      </c>
      <c r="B2427" t="s">
        <v>197</v>
      </c>
      <c r="C2427" t="s">
        <v>115</v>
      </c>
      <c r="D2427" t="s">
        <v>23</v>
      </c>
      <c r="E2427" t="s">
        <v>17</v>
      </c>
      <c r="F2427" t="s">
        <v>18</v>
      </c>
      <c r="G2427" t="s">
        <v>113</v>
      </c>
      <c r="H2427">
        <f t="shared" si="185"/>
        <v>40</v>
      </c>
      <c r="I2427">
        <v>20</v>
      </c>
      <c r="J2427">
        <v>26</v>
      </c>
      <c r="K2427">
        <v>2</v>
      </c>
      <c r="M2427">
        <v>6.24</v>
      </c>
      <c r="N2427" t="s">
        <v>20</v>
      </c>
      <c r="O2427">
        <v>52</v>
      </c>
      <c r="P2427">
        <v>12</v>
      </c>
      <c r="R2427">
        <f t="shared" si="186"/>
        <v>52</v>
      </c>
      <c r="S2427">
        <f t="shared" si="187"/>
        <v>28</v>
      </c>
      <c r="T2427" t="str">
        <f t="shared" si="188"/>
        <v>Sep</v>
      </c>
      <c r="U2427" t="str">
        <f t="shared" si="189"/>
        <v>2024</v>
      </c>
    </row>
    <row r="2428" spans="1:21" x14ac:dyDescent="0.25">
      <c r="A2428" t="s">
        <v>272</v>
      </c>
      <c r="B2428" t="s">
        <v>195</v>
      </c>
      <c r="C2428" t="s">
        <v>115</v>
      </c>
      <c r="D2428" t="s">
        <v>16</v>
      </c>
      <c r="E2428" t="s">
        <v>17</v>
      </c>
      <c r="F2428" t="s">
        <v>80</v>
      </c>
      <c r="G2428" t="s">
        <v>212</v>
      </c>
      <c r="H2428">
        <f t="shared" si="185"/>
        <v>140</v>
      </c>
      <c r="I2428">
        <v>20</v>
      </c>
      <c r="J2428">
        <v>26</v>
      </c>
      <c r="K2428">
        <v>7</v>
      </c>
      <c r="M2428">
        <v>12.74</v>
      </c>
      <c r="N2428" t="s">
        <v>20</v>
      </c>
      <c r="O2428">
        <v>182</v>
      </c>
      <c r="P2428">
        <v>42</v>
      </c>
      <c r="R2428">
        <f t="shared" si="186"/>
        <v>182</v>
      </c>
      <c r="S2428">
        <f t="shared" si="187"/>
        <v>28</v>
      </c>
      <c r="T2428" t="str">
        <f t="shared" si="188"/>
        <v>Sep</v>
      </c>
      <c r="U2428" t="str">
        <f t="shared" si="189"/>
        <v>2024</v>
      </c>
    </row>
    <row r="2429" spans="1:21" x14ac:dyDescent="0.25">
      <c r="A2429" t="s">
        <v>272</v>
      </c>
      <c r="B2429" t="s">
        <v>182</v>
      </c>
      <c r="C2429" t="s">
        <v>22</v>
      </c>
      <c r="D2429" t="s">
        <v>16</v>
      </c>
      <c r="E2429" t="s">
        <v>28</v>
      </c>
      <c r="F2429" t="s">
        <v>18</v>
      </c>
      <c r="G2429" t="s">
        <v>151</v>
      </c>
      <c r="H2429">
        <f t="shared" si="185"/>
        <v>35</v>
      </c>
      <c r="I2429">
        <v>7</v>
      </c>
      <c r="J2429">
        <v>9</v>
      </c>
      <c r="K2429">
        <v>5</v>
      </c>
      <c r="M2429">
        <v>4.55</v>
      </c>
      <c r="N2429" t="s">
        <v>38</v>
      </c>
      <c r="O2429">
        <v>45.5</v>
      </c>
      <c r="P2429">
        <v>10.5</v>
      </c>
      <c r="R2429">
        <f t="shared" si="186"/>
        <v>45</v>
      </c>
      <c r="S2429">
        <f t="shared" si="187"/>
        <v>28</v>
      </c>
      <c r="T2429" t="str">
        <f t="shared" si="188"/>
        <v>Sep</v>
      </c>
      <c r="U2429" t="str">
        <f t="shared" si="189"/>
        <v>2024</v>
      </c>
    </row>
    <row r="2430" spans="1:21" x14ac:dyDescent="0.25">
      <c r="A2430" t="s">
        <v>272</v>
      </c>
      <c r="B2430" t="s">
        <v>118</v>
      </c>
      <c r="C2430" t="s">
        <v>27</v>
      </c>
      <c r="D2430" t="s">
        <v>16</v>
      </c>
      <c r="E2430" t="s">
        <v>17</v>
      </c>
      <c r="F2430" t="s">
        <v>18</v>
      </c>
      <c r="G2430" t="s">
        <v>56</v>
      </c>
      <c r="H2430">
        <f t="shared" si="185"/>
        <v>3850</v>
      </c>
      <c r="I2430">
        <v>550</v>
      </c>
      <c r="J2430">
        <v>715</v>
      </c>
      <c r="K2430">
        <v>7</v>
      </c>
      <c r="M2430">
        <v>100</v>
      </c>
      <c r="N2430" t="s">
        <v>25</v>
      </c>
      <c r="O2430">
        <v>5005</v>
      </c>
      <c r="P2430">
        <v>1155</v>
      </c>
      <c r="R2430">
        <f t="shared" si="186"/>
        <v>5005</v>
      </c>
      <c r="S2430">
        <f t="shared" si="187"/>
        <v>28</v>
      </c>
      <c r="T2430" t="str">
        <f t="shared" si="188"/>
        <v>Sep</v>
      </c>
      <c r="U2430" t="str">
        <f t="shared" si="189"/>
        <v>2024</v>
      </c>
    </row>
    <row r="2431" spans="1:21" x14ac:dyDescent="0.25">
      <c r="A2431" t="s">
        <v>272</v>
      </c>
      <c r="B2431" t="s">
        <v>205</v>
      </c>
      <c r="C2431" t="s">
        <v>15</v>
      </c>
      <c r="D2431" t="s">
        <v>23</v>
      </c>
      <c r="E2431" t="s">
        <v>28</v>
      </c>
      <c r="F2431" t="s">
        <v>45</v>
      </c>
      <c r="G2431" t="s">
        <v>67</v>
      </c>
      <c r="H2431">
        <f t="shared" si="185"/>
        <v>17500</v>
      </c>
      <c r="I2431">
        <v>3500</v>
      </c>
      <c r="J2431">
        <v>4550</v>
      </c>
      <c r="K2431">
        <v>5</v>
      </c>
      <c r="M2431">
        <v>455</v>
      </c>
      <c r="N2431" t="s">
        <v>25</v>
      </c>
      <c r="O2431">
        <v>22750</v>
      </c>
      <c r="P2431">
        <v>5250</v>
      </c>
      <c r="R2431">
        <f t="shared" si="186"/>
        <v>22750</v>
      </c>
      <c r="S2431">
        <f t="shared" si="187"/>
        <v>28</v>
      </c>
      <c r="T2431" t="str">
        <f t="shared" si="188"/>
        <v>Sep</v>
      </c>
      <c r="U2431" t="str">
        <f t="shared" si="189"/>
        <v>2024</v>
      </c>
    </row>
    <row r="2432" spans="1:21" x14ac:dyDescent="0.25">
      <c r="A2432" t="s">
        <v>272</v>
      </c>
      <c r="B2432" t="s">
        <v>176</v>
      </c>
      <c r="C2432" t="s">
        <v>15</v>
      </c>
      <c r="D2432" t="s">
        <v>16</v>
      </c>
      <c r="E2432" t="s">
        <v>17</v>
      </c>
      <c r="F2432" t="s">
        <v>18</v>
      </c>
      <c r="G2432" t="s">
        <v>64</v>
      </c>
      <c r="H2432">
        <f t="shared" si="185"/>
        <v>1120</v>
      </c>
      <c r="I2432">
        <v>140</v>
      </c>
      <c r="J2432">
        <v>182</v>
      </c>
      <c r="K2432">
        <v>8</v>
      </c>
      <c r="M2432">
        <v>94.08</v>
      </c>
      <c r="N2432" t="s">
        <v>20</v>
      </c>
      <c r="O2432">
        <v>1344</v>
      </c>
      <c r="P2432">
        <v>224</v>
      </c>
      <c r="R2432">
        <f t="shared" si="186"/>
        <v>1456</v>
      </c>
      <c r="S2432">
        <f t="shared" si="187"/>
        <v>28</v>
      </c>
      <c r="T2432" t="str">
        <f t="shared" si="188"/>
        <v>Sep</v>
      </c>
      <c r="U2432" t="str">
        <f t="shared" si="189"/>
        <v>2024</v>
      </c>
    </row>
    <row r="2433" spans="1:21" x14ac:dyDescent="0.25">
      <c r="A2433" t="s">
        <v>272</v>
      </c>
      <c r="B2433" t="s">
        <v>84</v>
      </c>
      <c r="C2433" t="s">
        <v>27</v>
      </c>
      <c r="D2433" t="s">
        <v>16</v>
      </c>
      <c r="E2433" t="s">
        <v>17</v>
      </c>
      <c r="F2433" t="s">
        <v>18</v>
      </c>
      <c r="G2433" t="s">
        <v>100</v>
      </c>
      <c r="H2433">
        <f t="shared" si="185"/>
        <v>280</v>
      </c>
      <c r="I2433">
        <v>40</v>
      </c>
      <c r="J2433">
        <v>52</v>
      </c>
      <c r="K2433">
        <v>7</v>
      </c>
      <c r="M2433">
        <v>17.5</v>
      </c>
      <c r="N2433" t="s">
        <v>25</v>
      </c>
      <c r="O2433">
        <v>350</v>
      </c>
      <c r="P2433">
        <v>70</v>
      </c>
      <c r="R2433">
        <f t="shared" si="186"/>
        <v>364</v>
      </c>
      <c r="S2433">
        <f t="shared" si="187"/>
        <v>28</v>
      </c>
      <c r="T2433" t="str">
        <f t="shared" si="188"/>
        <v>Sep</v>
      </c>
      <c r="U2433" t="str">
        <f t="shared" si="189"/>
        <v>2024</v>
      </c>
    </row>
    <row r="2434" spans="1:21" x14ac:dyDescent="0.25">
      <c r="A2434" t="s">
        <v>272</v>
      </c>
      <c r="B2434" t="s">
        <v>192</v>
      </c>
      <c r="C2434" t="s">
        <v>91</v>
      </c>
      <c r="D2434" t="s">
        <v>16</v>
      </c>
      <c r="E2434" t="s">
        <v>28</v>
      </c>
      <c r="F2434" t="s">
        <v>45</v>
      </c>
      <c r="G2434" t="s">
        <v>92</v>
      </c>
      <c r="H2434">
        <f t="shared" si="185"/>
        <v>1500</v>
      </c>
      <c r="I2434">
        <v>250</v>
      </c>
      <c r="J2434">
        <v>325</v>
      </c>
      <c r="K2434">
        <v>6</v>
      </c>
      <c r="M2434">
        <v>93.75</v>
      </c>
      <c r="N2434" t="s">
        <v>25</v>
      </c>
      <c r="O2434">
        <v>1875</v>
      </c>
      <c r="P2434">
        <v>375</v>
      </c>
      <c r="R2434">
        <f t="shared" si="186"/>
        <v>1950</v>
      </c>
      <c r="S2434">
        <f t="shared" si="187"/>
        <v>28</v>
      </c>
      <c r="T2434" t="str">
        <f t="shared" si="188"/>
        <v>Sep</v>
      </c>
      <c r="U2434" t="str">
        <f t="shared" si="189"/>
        <v>2024</v>
      </c>
    </row>
    <row r="2435" spans="1:21" x14ac:dyDescent="0.25">
      <c r="A2435" t="s">
        <v>272</v>
      </c>
      <c r="B2435" t="s">
        <v>155</v>
      </c>
      <c r="C2435" t="s">
        <v>66</v>
      </c>
      <c r="D2435" t="s">
        <v>23</v>
      </c>
      <c r="E2435" t="s">
        <v>28</v>
      </c>
      <c r="F2435" t="s">
        <v>48</v>
      </c>
      <c r="G2435" t="s">
        <v>172</v>
      </c>
      <c r="H2435">
        <f t="shared" ref="H2435:H2498" si="190">I2435*K2435</f>
        <v>2400</v>
      </c>
      <c r="I2435">
        <v>300</v>
      </c>
      <c r="J2435">
        <v>390</v>
      </c>
      <c r="K2435">
        <v>8</v>
      </c>
      <c r="M2435">
        <v>100</v>
      </c>
      <c r="N2435" t="s">
        <v>20</v>
      </c>
      <c r="O2435">
        <v>3120</v>
      </c>
      <c r="P2435">
        <v>720</v>
      </c>
      <c r="R2435">
        <f t="shared" ref="R2435:R2498" si="191">J2435*K2435</f>
        <v>3120</v>
      </c>
      <c r="S2435">
        <f t="shared" ref="S2435:S2498" si="192">DAY(A2435)</f>
        <v>28</v>
      </c>
      <c r="T2435" t="str">
        <f t="shared" ref="T2435:T2498" si="193">TEXT(A2435,"mmm")</f>
        <v>Sep</v>
      </c>
      <c r="U2435" t="str">
        <f t="shared" ref="U2435:U2498" si="194">TEXT(A2435,"yyy")</f>
        <v>2024</v>
      </c>
    </row>
    <row r="2436" spans="1:21" x14ac:dyDescent="0.25">
      <c r="A2436" t="s">
        <v>272</v>
      </c>
      <c r="B2436" t="s">
        <v>26</v>
      </c>
      <c r="C2436" t="s">
        <v>27</v>
      </c>
      <c r="D2436" t="s">
        <v>16</v>
      </c>
      <c r="E2436" t="s">
        <v>17</v>
      </c>
      <c r="F2436" t="s">
        <v>45</v>
      </c>
      <c r="G2436" t="s">
        <v>58</v>
      </c>
      <c r="H2436">
        <f t="shared" si="190"/>
        <v>175000</v>
      </c>
      <c r="I2436">
        <v>25000</v>
      </c>
      <c r="J2436">
        <v>32500</v>
      </c>
      <c r="K2436">
        <v>7</v>
      </c>
      <c r="M2436">
        <v>4875</v>
      </c>
      <c r="N2436" t="s">
        <v>25</v>
      </c>
      <c r="O2436">
        <v>227500</v>
      </c>
      <c r="P2436">
        <v>52500</v>
      </c>
      <c r="R2436">
        <f t="shared" si="191"/>
        <v>227500</v>
      </c>
      <c r="S2436">
        <f t="shared" si="192"/>
        <v>28</v>
      </c>
      <c r="T2436" t="str">
        <f t="shared" si="193"/>
        <v>Sep</v>
      </c>
      <c r="U2436" t="str">
        <f t="shared" si="194"/>
        <v>2024</v>
      </c>
    </row>
    <row r="2437" spans="1:21" x14ac:dyDescent="0.25">
      <c r="A2437" t="s">
        <v>272</v>
      </c>
      <c r="B2437" t="s">
        <v>83</v>
      </c>
      <c r="C2437" t="s">
        <v>27</v>
      </c>
      <c r="D2437" t="s">
        <v>16</v>
      </c>
      <c r="E2437" t="s">
        <v>28</v>
      </c>
      <c r="F2437" t="s">
        <v>61</v>
      </c>
      <c r="G2437" t="s">
        <v>128</v>
      </c>
      <c r="H2437">
        <f t="shared" si="190"/>
        <v>1800</v>
      </c>
      <c r="I2437">
        <v>300</v>
      </c>
      <c r="J2437">
        <v>390</v>
      </c>
      <c r="K2437">
        <v>6</v>
      </c>
      <c r="M2437">
        <v>100</v>
      </c>
      <c r="N2437" t="s">
        <v>38</v>
      </c>
      <c r="O2437">
        <v>2340</v>
      </c>
      <c r="P2437">
        <v>540</v>
      </c>
      <c r="R2437">
        <f t="shared" si="191"/>
        <v>2340</v>
      </c>
      <c r="S2437">
        <f t="shared" si="192"/>
        <v>28</v>
      </c>
      <c r="T2437" t="str">
        <f t="shared" si="193"/>
        <v>Sep</v>
      </c>
      <c r="U2437" t="str">
        <f t="shared" si="194"/>
        <v>2024</v>
      </c>
    </row>
    <row r="2438" spans="1:21" x14ac:dyDescent="0.25">
      <c r="A2438" t="s">
        <v>272</v>
      </c>
      <c r="B2438" t="s">
        <v>26</v>
      </c>
      <c r="C2438" t="s">
        <v>27</v>
      </c>
      <c r="D2438" t="s">
        <v>16</v>
      </c>
      <c r="E2438" t="s">
        <v>28</v>
      </c>
      <c r="F2438" t="s">
        <v>29</v>
      </c>
      <c r="G2438" t="s">
        <v>87</v>
      </c>
      <c r="H2438">
        <f t="shared" si="190"/>
        <v>500</v>
      </c>
      <c r="I2438">
        <v>100</v>
      </c>
      <c r="J2438">
        <v>130</v>
      </c>
      <c r="K2438">
        <v>5</v>
      </c>
      <c r="M2438">
        <v>62.5</v>
      </c>
      <c r="N2438" t="s">
        <v>38</v>
      </c>
      <c r="O2438">
        <v>625</v>
      </c>
      <c r="P2438">
        <v>125</v>
      </c>
      <c r="R2438">
        <f t="shared" si="191"/>
        <v>650</v>
      </c>
      <c r="S2438">
        <f t="shared" si="192"/>
        <v>28</v>
      </c>
      <c r="T2438" t="str">
        <f t="shared" si="193"/>
        <v>Sep</v>
      </c>
      <c r="U2438" t="str">
        <f t="shared" si="194"/>
        <v>2024</v>
      </c>
    </row>
    <row r="2439" spans="1:21" x14ac:dyDescent="0.25">
      <c r="A2439" t="s">
        <v>272</v>
      </c>
      <c r="B2439" t="s">
        <v>72</v>
      </c>
      <c r="C2439" t="s">
        <v>15</v>
      </c>
      <c r="D2439" t="s">
        <v>16</v>
      </c>
      <c r="E2439" t="s">
        <v>17</v>
      </c>
      <c r="F2439" t="s">
        <v>29</v>
      </c>
      <c r="G2439" t="s">
        <v>169</v>
      </c>
      <c r="H2439">
        <f t="shared" si="190"/>
        <v>175</v>
      </c>
      <c r="I2439">
        <v>25</v>
      </c>
      <c r="J2439">
        <v>33</v>
      </c>
      <c r="K2439">
        <v>7</v>
      </c>
      <c r="M2439">
        <v>15.3125</v>
      </c>
      <c r="N2439" t="s">
        <v>20</v>
      </c>
      <c r="O2439">
        <v>218.75</v>
      </c>
      <c r="P2439">
        <v>43.75</v>
      </c>
      <c r="R2439">
        <f t="shared" si="191"/>
        <v>231</v>
      </c>
      <c r="S2439">
        <f t="shared" si="192"/>
        <v>28</v>
      </c>
      <c r="T2439" t="str">
        <f t="shared" si="193"/>
        <v>Sep</v>
      </c>
      <c r="U2439" t="str">
        <f t="shared" si="194"/>
        <v>2024</v>
      </c>
    </row>
    <row r="2440" spans="1:21" x14ac:dyDescent="0.25">
      <c r="A2440" t="s">
        <v>272</v>
      </c>
      <c r="B2440" t="s">
        <v>158</v>
      </c>
      <c r="C2440" t="s">
        <v>27</v>
      </c>
      <c r="D2440" t="s">
        <v>23</v>
      </c>
      <c r="E2440" t="s">
        <v>28</v>
      </c>
      <c r="F2440" t="s">
        <v>80</v>
      </c>
      <c r="G2440" t="s">
        <v>201</v>
      </c>
      <c r="H2440">
        <f t="shared" si="190"/>
        <v>150</v>
      </c>
      <c r="I2440">
        <v>30</v>
      </c>
      <c r="J2440">
        <v>39</v>
      </c>
      <c r="K2440">
        <v>5</v>
      </c>
      <c r="M2440">
        <v>29.25</v>
      </c>
      <c r="N2440" t="s">
        <v>38</v>
      </c>
      <c r="O2440">
        <v>195</v>
      </c>
      <c r="P2440">
        <v>45</v>
      </c>
      <c r="R2440">
        <f t="shared" si="191"/>
        <v>195</v>
      </c>
      <c r="S2440">
        <f t="shared" si="192"/>
        <v>28</v>
      </c>
      <c r="T2440" t="str">
        <f t="shared" si="193"/>
        <v>Sep</v>
      </c>
      <c r="U2440" t="str">
        <f t="shared" si="194"/>
        <v>2024</v>
      </c>
    </row>
    <row r="2441" spans="1:21" x14ac:dyDescent="0.25">
      <c r="A2441" t="s">
        <v>272</v>
      </c>
      <c r="B2441" t="s">
        <v>196</v>
      </c>
      <c r="C2441" t="s">
        <v>53</v>
      </c>
      <c r="D2441" t="s">
        <v>16</v>
      </c>
      <c r="E2441" t="s">
        <v>17</v>
      </c>
      <c r="F2441" t="s">
        <v>18</v>
      </c>
      <c r="G2441" t="s">
        <v>24</v>
      </c>
      <c r="H2441">
        <f t="shared" si="190"/>
        <v>400</v>
      </c>
      <c r="I2441">
        <v>80</v>
      </c>
      <c r="J2441">
        <v>104</v>
      </c>
      <c r="K2441">
        <v>5</v>
      </c>
      <c r="M2441">
        <v>32.200000000000003</v>
      </c>
      <c r="N2441" t="s">
        <v>20</v>
      </c>
      <c r="O2441">
        <v>460</v>
      </c>
      <c r="P2441">
        <v>60</v>
      </c>
      <c r="R2441">
        <f t="shared" si="191"/>
        <v>520</v>
      </c>
      <c r="S2441">
        <f t="shared" si="192"/>
        <v>28</v>
      </c>
      <c r="T2441" t="str">
        <f t="shared" si="193"/>
        <v>Sep</v>
      </c>
      <c r="U2441" t="str">
        <f t="shared" si="194"/>
        <v>2024</v>
      </c>
    </row>
    <row r="2442" spans="1:21" x14ac:dyDescent="0.25">
      <c r="A2442" t="s">
        <v>272</v>
      </c>
      <c r="B2442" t="s">
        <v>193</v>
      </c>
      <c r="C2442" t="s">
        <v>53</v>
      </c>
      <c r="D2442" t="s">
        <v>16</v>
      </c>
      <c r="E2442" t="s">
        <v>17</v>
      </c>
      <c r="F2442" t="s">
        <v>45</v>
      </c>
      <c r="G2442" t="s">
        <v>71</v>
      </c>
      <c r="H2442">
        <f t="shared" si="190"/>
        <v>22000</v>
      </c>
      <c r="I2442">
        <v>2200</v>
      </c>
      <c r="J2442">
        <v>2860</v>
      </c>
      <c r="K2442">
        <v>10</v>
      </c>
      <c r="M2442">
        <v>286</v>
      </c>
      <c r="N2442" t="s">
        <v>20</v>
      </c>
      <c r="O2442">
        <v>28600</v>
      </c>
      <c r="P2442">
        <v>6600</v>
      </c>
      <c r="R2442">
        <f t="shared" si="191"/>
        <v>28600</v>
      </c>
      <c r="S2442">
        <f t="shared" si="192"/>
        <v>28</v>
      </c>
      <c r="T2442" t="str">
        <f t="shared" si="193"/>
        <v>Sep</v>
      </c>
      <c r="U2442" t="str">
        <f t="shared" si="194"/>
        <v>2024</v>
      </c>
    </row>
    <row r="2443" spans="1:21" x14ac:dyDescent="0.25">
      <c r="A2443" t="s">
        <v>272</v>
      </c>
      <c r="B2443" t="s">
        <v>109</v>
      </c>
      <c r="C2443" t="s">
        <v>42</v>
      </c>
      <c r="D2443" t="s">
        <v>16</v>
      </c>
      <c r="E2443" t="s">
        <v>17</v>
      </c>
      <c r="F2443" t="s">
        <v>45</v>
      </c>
      <c r="G2443" t="s">
        <v>76</v>
      </c>
      <c r="H2443">
        <f t="shared" si="190"/>
        <v>4800</v>
      </c>
      <c r="I2443">
        <v>1200</v>
      </c>
      <c r="J2443">
        <v>1560</v>
      </c>
      <c r="K2443">
        <v>4</v>
      </c>
      <c r="M2443">
        <v>156</v>
      </c>
      <c r="N2443" t="s">
        <v>20</v>
      </c>
      <c r="O2443">
        <v>6240</v>
      </c>
      <c r="P2443">
        <v>1440</v>
      </c>
      <c r="R2443">
        <f t="shared" si="191"/>
        <v>6240</v>
      </c>
      <c r="S2443">
        <f t="shared" si="192"/>
        <v>28</v>
      </c>
      <c r="T2443" t="str">
        <f t="shared" si="193"/>
        <v>Sep</v>
      </c>
      <c r="U2443" t="str">
        <f t="shared" si="194"/>
        <v>2024</v>
      </c>
    </row>
    <row r="2444" spans="1:21" x14ac:dyDescent="0.25">
      <c r="A2444" t="s">
        <v>272</v>
      </c>
      <c r="B2444" t="s">
        <v>136</v>
      </c>
      <c r="C2444" t="s">
        <v>15</v>
      </c>
      <c r="D2444" t="s">
        <v>23</v>
      </c>
      <c r="E2444" t="s">
        <v>28</v>
      </c>
      <c r="F2444" t="s">
        <v>45</v>
      </c>
      <c r="G2444" t="s">
        <v>71</v>
      </c>
      <c r="H2444">
        <f t="shared" si="190"/>
        <v>11000</v>
      </c>
      <c r="I2444">
        <v>2200</v>
      </c>
      <c r="J2444">
        <v>2860</v>
      </c>
      <c r="K2444">
        <v>5</v>
      </c>
      <c r="M2444">
        <v>286</v>
      </c>
      <c r="N2444" t="s">
        <v>25</v>
      </c>
      <c r="O2444">
        <v>14300</v>
      </c>
      <c r="P2444">
        <v>3300</v>
      </c>
      <c r="R2444">
        <f t="shared" si="191"/>
        <v>14300</v>
      </c>
      <c r="S2444">
        <f t="shared" si="192"/>
        <v>28</v>
      </c>
      <c r="T2444" t="str">
        <f t="shared" si="193"/>
        <v>Sep</v>
      </c>
      <c r="U2444" t="str">
        <f t="shared" si="194"/>
        <v>2024</v>
      </c>
    </row>
    <row r="2445" spans="1:21" x14ac:dyDescent="0.25">
      <c r="A2445" t="s">
        <v>272</v>
      </c>
      <c r="B2445" t="s">
        <v>135</v>
      </c>
      <c r="C2445" t="s">
        <v>27</v>
      </c>
      <c r="D2445" t="s">
        <v>16</v>
      </c>
      <c r="E2445" t="s">
        <v>28</v>
      </c>
      <c r="F2445" t="s">
        <v>18</v>
      </c>
      <c r="G2445" t="s">
        <v>130</v>
      </c>
      <c r="H2445">
        <f t="shared" si="190"/>
        <v>180</v>
      </c>
      <c r="I2445">
        <v>45</v>
      </c>
      <c r="J2445">
        <v>59</v>
      </c>
      <c r="K2445">
        <v>4</v>
      </c>
      <c r="M2445">
        <v>11.7</v>
      </c>
      <c r="N2445" t="s">
        <v>25</v>
      </c>
      <c r="O2445">
        <v>234</v>
      </c>
      <c r="P2445">
        <v>54</v>
      </c>
      <c r="R2445">
        <f t="shared" si="191"/>
        <v>236</v>
      </c>
      <c r="S2445">
        <f t="shared" si="192"/>
        <v>28</v>
      </c>
      <c r="T2445" t="str">
        <f t="shared" si="193"/>
        <v>Sep</v>
      </c>
      <c r="U2445" t="str">
        <f t="shared" si="194"/>
        <v>2024</v>
      </c>
    </row>
    <row r="2446" spans="1:21" x14ac:dyDescent="0.25">
      <c r="A2446" t="s">
        <v>272</v>
      </c>
      <c r="B2446" t="s">
        <v>126</v>
      </c>
      <c r="C2446" t="s">
        <v>27</v>
      </c>
      <c r="D2446" t="s">
        <v>16</v>
      </c>
      <c r="E2446" t="s">
        <v>28</v>
      </c>
      <c r="F2446" t="s">
        <v>18</v>
      </c>
      <c r="G2446" t="s">
        <v>24</v>
      </c>
      <c r="H2446">
        <f t="shared" si="190"/>
        <v>800</v>
      </c>
      <c r="I2446">
        <v>80</v>
      </c>
      <c r="J2446">
        <v>104</v>
      </c>
      <c r="K2446">
        <v>10</v>
      </c>
      <c r="M2446">
        <v>50</v>
      </c>
      <c r="N2446" t="s">
        <v>25</v>
      </c>
      <c r="O2446">
        <v>1000</v>
      </c>
      <c r="P2446">
        <v>200</v>
      </c>
      <c r="R2446">
        <f t="shared" si="191"/>
        <v>1040</v>
      </c>
      <c r="S2446">
        <f t="shared" si="192"/>
        <v>28</v>
      </c>
      <c r="T2446" t="str">
        <f t="shared" si="193"/>
        <v>Sep</v>
      </c>
      <c r="U2446" t="str">
        <f t="shared" si="194"/>
        <v>2024</v>
      </c>
    </row>
    <row r="2447" spans="1:21" x14ac:dyDescent="0.25">
      <c r="A2447" t="s">
        <v>272</v>
      </c>
      <c r="B2447" t="s">
        <v>36</v>
      </c>
      <c r="C2447" t="s">
        <v>15</v>
      </c>
      <c r="D2447" t="s">
        <v>16</v>
      </c>
      <c r="E2447" t="s">
        <v>28</v>
      </c>
      <c r="F2447" t="s">
        <v>18</v>
      </c>
      <c r="G2447" t="s">
        <v>24</v>
      </c>
      <c r="H2447">
        <f t="shared" si="190"/>
        <v>480</v>
      </c>
      <c r="I2447">
        <v>80</v>
      </c>
      <c r="J2447">
        <v>104</v>
      </c>
      <c r="K2447">
        <v>6</v>
      </c>
      <c r="M2447">
        <v>60</v>
      </c>
      <c r="N2447" t="s">
        <v>38</v>
      </c>
      <c r="O2447">
        <v>600</v>
      </c>
      <c r="P2447">
        <v>120</v>
      </c>
      <c r="R2447">
        <f t="shared" si="191"/>
        <v>624</v>
      </c>
      <c r="S2447">
        <f t="shared" si="192"/>
        <v>28</v>
      </c>
      <c r="T2447" t="str">
        <f t="shared" si="193"/>
        <v>Sep</v>
      </c>
      <c r="U2447" t="str">
        <f t="shared" si="194"/>
        <v>2024</v>
      </c>
    </row>
    <row r="2448" spans="1:21" x14ac:dyDescent="0.25">
      <c r="A2448" t="s">
        <v>272</v>
      </c>
      <c r="B2448" t="s">
        <v>189</v>
      </c>
      <c r="C2448" t="s">
        <v>27</v>
      </c>
      <c r="D2448" t="s">
        <v>16</v>
      </c>
      <c r="E2448" t="s">
        <v>17</v>
      </c>
      <c r="F2448" t="s">
        <v>18</v>
      </c>
      <c r="G2448" t="s">
        <v>43</v>
      </c>
      <c r="H2448">
        <f t="shared" si="190"/>
        <v>60</v>
      </c>
      <c r="I2448">
        <v>20</v>
      </c>
      <c r="J2448">
        <v>26</v>
      </c>
      <c r="K2448">
        <v>3</v>
      </c>
      <c r="M2448">
        <v>3.9</v>
      </c>
      <c r="N2448" t="s">
        <v>25</v>
      </c>
      <c r="O2448">
        <v>78</v>
      </c>
      <c r="P2448">
        <v>18</v>
      </c>
      <c r="R2448">
        <f t="shared" si="191"/>
        <v>78</v>
      </c>
      <c r="S2448">
        <f t="shared" si="192"/>
        <v>28</v>
      </c>
      <c r="T2448" t="str">
        <f t="shared" si="193"/>
        <v>Sep</v>
      </c>
      <c r="U2448" t="str">
        <f t="shared" si="194"/>
        <v>2024</v>
      </c>
    </row>
    <row r="2449" spans="1:21" x14ac:dyDescent="0.25">
      <c r="A2449" t="s">
        <v>272</v>
      </c>
      <c r="B2449" t="s">
        <v>175</v>
      </c>
      <c r="C2449" t="s">
        <v>91</v>
      </c>
      <c r="D2449" t="s">
        <v>16</v>
      </c>
      <c r="E2449" t="s">
        <v>28</v>
      </c>
      <c r="F2449" t="s">
        <v>18</v>
      </c>
      <c r="G2449" t="s">
        <v>51</v>
      </c>
      <c r="H2449">
        <f t="shared" si="190"/>
        <v>300</v>
      </c>
      <c r="I2449">
        <v>60</v>
      </c>
      <c r="J2449">
        <v>78</v>
      </c>
      <c r="K2449">
        <v>5</v>
      </c>
      <c r="M2449">
        <v>26.25</v>
      </c>
      <c r="N2449" t="s">
        <v>20</v>
      </c>
      <c r="O2449">
        <v>375</v>
      </c>
      <c r="P2449">
        <v>75</v>
      </c>
      <c r="R2449">
        <f t="shared" si="191"/>
        <v>390</v>
      </c>
      <c r="S2449">
        <f t="shared" si="192"/>
        <v>28</v>
      </c>
      <c r="T2449" t="str">
        <f t="shared" si="193"/>
        <v>Sep</v>
      </c>
      <c r="U2449" t="str">
        <f t="shared" si="194"/>
        <v>2024</v>
      </c>
    </row>
    <row r="2450" spans="1:21" x14ac:dyDescent="0.25">
      <c r="A2450" t="s">
        <v>272</v>
      </c>
      <c r="B2450" t="s">
        <v>109</v>
      </c>
      <c r="C2450" t="s">
        <v>42</v>
      </c>
      <c r="D2450" t="s">
        <v>23</v>
      </c>
      <c r="E2450" t="s">
        <v>28</v>
      </c>
      <c r="F2450" t="s">
        <v>18</v>
      </c>
      <c r="G2450" t="s">
        <v>40</v>
      </c>
      <c r="H2450">
        <f t="shared" si="190"/>
        <v>720</v>
      </c>
      <c r="I2450">
        <v>90</v>
      </c>
      <c r="J2450">
        <v>117</v>
      </c>
      <c r="K2450">
        <v>8</v>
      </c>
      <c r="M2450">
        <v>100</v>
      </c>
      <c r="N2450" t="s">
        <v>20</v>
      </c>
      <c r="O2450">
        <v>936</v>
      </c>
      <c r="P2450">
        <v>216</v>
      </c>
      <c r="R2450">
        <f t="shared" si="191"/>
        <v>936</v>
      </c>
      <c r="S2450">
        <f t="shared" si="192"/>
        <v>28</v>
      </c>
      <c r="T2450" t="str">
        <f t="shared" si="193"/>
        <v>Sep</v>
      </c>
      <c r="U2450" t="str">
        <f t="shared" si="194"/>
        <v>2024</v>
      </c>
    </row>
    <row r="2451" spans="1:21" x14ac:dyDescent="0.25">
      <c r="A2451" t="s">
        <v>273</v>
      </c>
      <c r="B2451" t="s">
        <v>200</v>
      </c>
      <c r="C2451" t="s">
        <v>27</v>
      </c>
      <c r="D2451" t="s">
        <v>23</v>
      </c>
      <c r="E2451" t="s">
        <v>17</v>
      </c>
      <c r="F2451" t="s">
        <v>61</v>
      </c>
      <c r="G2451" t="s">
        <v>117</v>
      </c>
      <c r="H2451">
        <f t="shared" si="190"/>
        <v>7500</v>
      </c>
      <c r="I2451">
        <v>2500</v>
      </c>
      <c r="J2451">
        <v>3250</v>
      </c>
      <c r="K2451">
        <v>3</v>
      </c>
      <c r="M2451">
        <v>325</v>
      </c>
      <c r="N2451" t="s">
        <v>38</v>
      </c>
      <c r="O2451">
        <v>9750</v>
      </c>
      <c r="P2451">
        <v>2250</v>
      </c>
      <c r="R2451">
        <f t="shared" si="191"/>
        <v>9750</v>
      </c>
      <c r="S2451">
        <f t="shared" si="192"/>
        <v>29</v>
      </c>
      <c r="T2451" t="str">
        <f t="shared" si="193"/>
        <v>Sep</v>
      </c>
      <c r="U2451" t="str">
        <f t="shared" si="194"/>
        <v>2024</v>
      </c>
    </row>
    <row r="2452" spans="1:21" x14ac:dyDescent="0.25">
      <c r="A2452" t="s">
        <v>273</v>
      </c>
      <c r="B2452" t="s">
        <v>50</v>
      </c>
      <c r="C2452" t="s">
        <v>27</v>
      </c>
      <c r="D2452" t="s">
        <v>16</v>
      </c>
      <c r="E2452" t="s">
        <v>28</v>
      </c>
      <c r="F2452" t="s">
        <v>61</v>
      </c>
      <c r="G2452" t="s">
        <v>103</v>
      </c>
      <c r="H2452">
        <f t="shared" si="190"/>
        <v>300</v>
      </c>
      <c r="I2452">
        <v>100</v>
      </c>
      <c r="J2452">
        <v>130</v>
      </c>
      <c r="K2452">
        <v>3</v>
      </c>
      <c r="M2452">
        <v>19.5</v>
      </c>
      <c r="N2452" t="s">
        <v>25</v>
      </c>
      <c r="O2452">
        <v>390</v>
      </c>
      <c r="P2452">
        <v>90</v>
      </c>
      <c r="R2452">
        <f t="shared" si="191"/>
        <v>390</v>
      </c>
      <c r="S2452">
        <f t="shared" si="192"/>
        <v>29</v>
      </c>
      <c r="T2452" t="str">
        <f t="shared" si="193"/>
        <v>Sep</v>
      </c>
      <c r="U2452" t="str">
        <f t="shared" si="194"/>
        <v>2024</v>
      </c>
    </row>
    <row r="2453" spans="1:21" x14ac:dyDescent="0.25">
      <c r="A2453" t="s">
        <v>273</v>
      </c>
      <c r="B2453" t="s">
        <v>63</v>
      </c>
      <c r="C2453" t="s">
        <v>42</v>
      </c>
      <c r="D2453" t="s">
        <v>16</v>
      </c>
      <c r="E2453" t="s">
        <v>17</v>
      </c>
      <c r="F2453" t="s">
        <v>61</v>
      </c>
      <c r="G2453" t="s">
        <v>117</v>
      </c>
      <c r="H2453">
        <f t="shared" si="190"/>
        <v>10000</v>
      </c>
      <c r="I2453">
        <v>2500</v>
      </c>
      <c r="J2453">
        <v>3250</v>
      </c>
      <c r="K2453">
        <v>4</v>
      </c>
      <c r="M2453">
        <v>325</v>
      </c>
      <c r="N2453" t="s">
        <v>38</v>
      </c>
      <c r="O2453">
        <v>13000</v>
      </c>
      <c r="P2453">
        <v>3000</v>
      </c>
      <c r="R2453">
        <f t="shared" si="191"/>
        <v>13000</v>
      </c>
      <c r="S2453">
        <f t="shared" si="192"/>
        <v>29</v>
      </c>
      <c r="T2453" t="str">
        <f t="shared" si="193"/>
        <v>Sep</v>
      </c>
      <c r="U2453" t="str">
        <f t="shared" si="194"/>
        <v>2024</v>
      </c>
    </row>
    <row r="2454" spans="1:21" x14ac:dyDescent="0.25">
      <c r="A2454" t="s">
        <v>273</v>
      </c>
      <c r="B2454" t="s">
        <v>114</v>
      </c>
      <c r="C2454" t="s">
        <v>115</v>
      </c>
      <c r="D2454" t="s">
        <v>23</v>
      </c>
      <c r="E2454" t="s">
        <v>17</v>
      </c>
      <c r="F2454" t="s">
        <v>45</v>
      </c>
      <c r="G2454" t="s">
        <v>46</v>
      </c>
      <c r="H2454">
        <f t="shared" si="190"/>
        <v>275000</v>
      </c>
      <c r="I2454">
        <v>55000</v>
      </c>
      <c r="J2454">
        <v>71500</v>
      </c>
      <c r="K2454">
        <v>5</v>
      </c>
      <c r="M2454">
        <v>10725</v>
      </c>
      <c r="N2454" t="s">
        <v>25</v>
      </c>
      <c r="O2454">
        <v>357500</v>
      </c>
      <c r="P2454">
        <v>82500</v>
      </c>
      <c r="R2454">
        <f t="shared" si="191"/>
        <v>357500</v>
      </c>
      <c r="S2454">
        <f t="shared" si="192"/>
        <v>29</v>
      </c>
      <c r="T2454" t="str">
        <f t="shared" si="193"/>
        <v>Sep</v>
      </c>
      <c r="U2454" t="str">
        <f t="shared" si="194"/>
        <v>2024</v>
      </c>
    </row>
    <row r="2455" spans="1:21" x14ac:dyDescent="0.25">
      <c r="A2455" t="s">
        <v>273</v>
      </c>
      <c r="B2455" t="s">
        <v>184</v>
      </c>
      <c r="C2455" t="s">
        <v>27</v>
      </c>
      <c r="D2455" t="s">
        <v>16</v>
      </c>
      <c r="E2455" t="s">
        <v>28</v>
      </c>
      <c r="F2455" t="s">
        <v>61</v>
      </c>
      <c r="G2455" t="s">
        <v>128</v>
      </c>
      <c r="H2455">
        <f t="shared" si="190"/>
        <v>1200</v>
      </c>
      <c r="I2455">
        <v>300</v>
      </c>
      <c r="J2455">
        <v>390</v>
      </c>
      <c r="K2455">
        <v>4</v>
      </c>
      <c r="M2455">
        <v>100</v>
      </c>
      <c r="N2455" t="s">
        <v>20</v>
      </c>
      <c r="O2455">
        <v>1500</v>
      </c>
      <c r="P2455">
        <v>300</v>
      </c>
      <c r="R2455">
        <f t="shared" si="191"/>
        <v>1560</v>
      </c>
      <c r="S2455">
        <f t="shared" si="192"/>
        <v>29</v>
      </c>
      <c r="T2455" t="str">
        <f t="shared" si="193"/>
        <v>Sep</v>
      </c>
      <c r="U2455" t="str">
        <f t="shared" si="194"/>
        <v>2024</v>
      </c>
    </row>
    <row r="2456" spans="1:21" x14ac:dyDescent="0.25">
      <c r="A2456" t="s">
        <v>273</v>
      </c>
      <c r="B2456" t="s">
        <v>183</v>
      </c>
      <c r="C2456" t="s">
        <v>22</v>
      </c>
      <c r="D2456" t="s">
        <v>16</v>
      </c>
      <c r="E2456" t="s">
        <v>17</v>
      </c>
      <c r="F2456" t="s">
        <v>18</v>
      </c>
      <c r="G2456" t="s">
        <v>24</v>
      </c>
      <c r="H2456">
        <f t="shared" si="190"/>
        <v>400</v>
      </c>
      <c r="I2456">
        <v>80</v>
      </c>
      <c r="J2456">
        <v>104</v>
      </c>
      <c r="K2456">
        <v>5</v>
      </c>
      <c r="M2456">
        <v>25</v>
      </c>
      <c r="N2456" t="s">
        <v>25</v>
      </c>
      <c r="O2456">
        <v>500</v>
      </c>
      <c r="P2456">
        <v>100</v>
      </c>
      <c r="R2456">
        <f t="shared" si="191"/>
        <v>520</v>
      </c>
      <c r="S2456">
        <f t="shared" si="192"/>
        <v>29</v>
      </c>
      <c r="T2456" t="str">
        <f t="shared" si="193"/>
        <v>Sep</v>
      </c>
      <c r="U2456" t="str">
        <f t="shared" si="194"/>
        <v>2024</v>
      </c>
    </row>
    <row r="2457" spans="1:21" x14ac:dyDescent="0.25">
      <c r="A2457" t="s">
        <v>273</v>
      </c>
      <c r="B2457" t="s">
        <v>140</v>
      </c>
      <c r="C2457" t="s">
        <v>27</v>
      </c>
      <c r="D2457" t="s">
        <v>16</v>
      </c>
      <c r="E2457" t="s">
        <v>28</v>
      </c>
      <c r="F2457" t="s">
        <v>18</v>
      </c>
      <c r="G2457" t="s">
        <v>130</v>
      </c>
      <c r="H2457">
        <f t="shared" si="190"/>
        <v>270</v>
      </c>
      <c r="I2457">
        <v>45</v>
      </c>
      <c r="J2457">
        <v>59</v>
      </c>
      <c r="K2457">
        <v>6</v>
      </c>
      <c r="M2457">
        <v>24.57</v>
      </c>
      <c r="N2457" t="s">
        <v>20</v>
      </c>
      <c r="O2457">
        <v>351</v>
      </c>
      <c r="P2457">
        <v>81</v>
      </c>
      <c r="R2457">
        <f t="shared" si="191"/>
        <v>354</v>
      </c>
      <c r="S2457">
        <f t="shared" si="192"/>
        <v>29</v>
      </c>
      <c r="T2457" t="str">
        <f t="shared" si="193"/>
        <v>Sep</v>
      </c>
      <c r="U2457" t="str">
        <f t="shared" si="194"/>
        <v>2024</v>
      </c>
    </row>
    <row r="2458" spans="1:21" x14ac:dyDescent="0.25">
      <c r="A2458" t="s">
        <v>273</v>
      </c>
      <c r="B2458" t="s">
        <v>39</v>
      </c>
      <c r="C2458" t="s">
        <v>27</v>
      </c>
      <c r="D2458" t="s">
        <v>16</v>
      </c>
      <c r="E2458" t="s">
        <v>28</v>
      </c>
      <c r="F2458" t="s">
        <v>18</v>
      </c>
      <c r="G2458" t="s">
        <v>130</v>
      </c>
      <c r="H2458">
        <f t="shared" si="190"/>
        <v>450</v>
      </c>
      <c r="I2458">
        <v>45</v>
      </c>
      <c r="J2458">
        <v>59</v>
      </c>
      <c r="K2458">
        <v>10</v>
      </c>
      <c r="M2458">
        <v>40.950000000000003</v>
      </c>
      <c r="N2458" t="s">
        <v>20</v>
      </c>
      <c r="O2458">
        <v>585</v>
      </c>
      <c r="P2458">
        <v>135</v>
      </c>
      <c r="R2458">
        <f t="shared" si="191"/>
        <v>590</v>
      </c>
      <c r="S2458">
        <f t="shared" si="192"/>
        <v>29</v>
      </c>
      <c r="T2458" t="str">
        <f t="shared" si="193"/>
        <v>Sep</v>
      </c>
      <c r="U2458" t="str">
        <f t="shared" si="194"/>
        <v>2024</v>
      </c>
    </row>
    <row r="2459" spans="1:21" x14ac:dyDescent="0.25">
      <c r="A2459" t="s">
        <v>273</v>
      </c>
      <c r="B2459" t="s">
        <v>35</v>
      </c>
      <c r="C2459" t="s">
        <v>15</v>
      </c>
      <c r="D2459" t="s">
        <v>16</v>
      </c>
      <c r="E2459" t="s">
        <v>17</v>
      </c>
      <c r="F2459" t="s">
        <v>80</v>
      </c>
      <c r="G2459" t="s">
        <v>177</v>
      </c>
      <c r="H2459">
        <f t="shared" si="190"/>
        <v>630</v>
      </c>
      <c r="I2459">
        <v>70</v>
      </c>
      <c r="J2459">
        <v>91</v>
      </c>
      <c r="K2459">
        <v>9</v>
      </c>
      <c r="M2459">
        <v>81.900000000000006</v>
      </c>
      <c r="N2459" t="s">
        <v>38</v>
      </c>
      <c r="O2459">
        <v>819</v>
      </c>
      <c r="P2459">
        <v>189</v>
      </c>
      <c r="R2459">
        <f t="shared" si="191"/>
        <v>819</v>
      </c>
      <c r="S2459">
        <f t="shared" si="192"/>
        <v>29</v>
      </c>
      <c r="T2459" t="str">
        <f t="shared" si="193"/>
        <v>Sep</v>
      </c>
      <c r="U2459" t="str">
        <f t="shared" si="194"/>
        <v>2024</v>
      </c>
    </row>
    <row r="2460" spans="1:21" x14ac:dyDescent="0.25">
      <c r="A2460" t="s">
        <v>273</v>
      </c>
      <c r="B2460" t="s">
        <v>33</v>
      </c>
      <c r="C2460" t="s">
        <v>15</v>
      </c>
      <c r="D2460" t="s">
        <v>16</v>
      </c>
      <c r="E2460" t="s">
        <v>17</v>
      </c>
      <c r="F2460" t="s">
        <v>18</v>
      </c>
      <c r="G2460" t="s">
        <v>24</v>
      </c>
      <c r="H2460">
        <f t="shared" si="190"/>
        <v>560</v>
      </c>
      <c r="I2460">
        <v>80</v>
      </c>
      <c r="J2460">
        <v>104</v>
      </c>
      <c r="K2460">
        <v>7</v>
      </c>
      <c r="M2460">
        <v>72.8</v>
      </c>
      <c r="N2460" t="s">
        <v>38</v>
      </c>
      <c r="O2460">
        <v>728</v>
      </c>
      <c r="P2460">
        <v>168</v>
      </c>
      <c r="R2460">
        <f t="shared" si="191"/>
        <v>728</v>
      </c>
      <c r="S2460">
        <f t="shared" si="192"/>
        <v>29</v>
      </c>
      <c r="T2460" t="str">
        <f t="shared" si="193"/>
        <v>Sep</v>
      </c>
      <c r="U2460" t="str">
        <f t="shared" si="194"/>
        <v>2024</v>
      </c>
    </row>
    <row r="2461" spans="1:21" x14ac:dyDescent="0.25">
      <c r="A2461" t="s">
        <v>273</v>
      </c>
      <c r="B2461" t="s">
        <v>214</v>
      </c>
      <c r="C2461" t="s">
        <v>66</v>
      </c>
      <c r="D2461" t="s">
        <v>23</v>
      </c>
      <c r="E2461" t="s">
        <v>17</v>
      </c>
      <c r="F2461" t="s">
        <v>18</v>
      </c>
      <c r="G2461" t="s">
        <v>40</v>
      </c>
      <c r="H2461">
        <f t="shared" si="190"/>
        <v>450</v>
      </c>
      <c r="I2461">
        <v>90</v>
      </c>
      <c r="J2461">
        <v>117</v>
      </c>
      <c r="K2461">
        <v>5</v>
      </c>
      <c r="M2461">
        <v>58.5</v>
      </c>
      <c r="N2461" t="s">
        <v>25</v>
      </c>
      <c r="O2461">
        <v>585</v>
      </c>
      <c r="P2461">
        <v>135</v>
      </c>
      <c r="R2461">
        <f t="shared" si="191"/>
        <v>585</v>
      </c>
      <c r="S2461">
        <f t="shared" si="192"/>
        <v>29</v>
      </c>
      <c r="T2461" t="str">
        <f t="shared" si="193"/>
        <v>Sep</v>
      </c>
      <c r="U2461" t="str">
        <f t="shared" si="194"/>
        <v>2024</v>
      </c>
    </row>
    <row r="2462" spans="1:21" x14ac:dyDescent="0.25">
      <c r="A2462" t="s">
        <v>273</v>
      </c>
      <c r="B2462" t="s">
        <v>136</v>
      </c>
      <c r="C2462" t="s">
        <v>15</v>
      </c>
      <c r="D2462" t="s">
        <v>23</v>
      </c>
      <c r="E2462" t="s">
        <v>17</v>
      </c>
      <c r="F2462" t="s">
        <v>45</v>
      </c>
      <c r="G2462" t="s">
        <v>46</v>
      </c>
      <c r="H2462">
        <f t="shared" si="190"/>
        <v>385000</v>
      </c>
      <c r="I2462">
        <v>55000</v>
      </c>
      <c r="J2462">
        <v>71500</v>
      </c>
      <c r="K2462">
        <v>7</v>
      </c>
      <c r="M2462">
        <v>10725</v>
      </c>
      <c r="N2462" t="s">
        <v>25</v>
      </c>
      <c r="O2462">
        <v>462000</v>
      </c>
      <c r="P2462">
        <v>77000</v>
      </c>
      <c r="R2462">
        <f t="shared" si="191"/>
        <v>500500</v>
      </c>
      <c r="S2462">
        <f t="shared" si="192"/>
        <v>29</v>
      </c>
      <c r="T2462" t="str">
        <f t="shared" si="193"/>
        <v>Sep</v>
      </c>
      <c r="U2462" t="str">
        <f t="shared" si="194"/>
        <v>2024</v>
      </c>
    </row>
    <row r="2463" spans="1:21" x14ac:dyDescent="0.25">
      <c r="A2463" t="s">
        <v>273</v>
      </c>
      <c r="B2463" t="s">
        <v>148</v>
      </c>
      <c r="C2463" t="s">
        <v>27</v>
      </c>
      <c r="D2463" t="s">
        <v>16</v>
      </c>
      <c r="E2463" t="s">
        <v>17</v>
      </c>
      <c r="F2463" t="s">
        <v>45</v>
      </c>
      <c r="G2463" t="s">
        <v>67</v>
      </c>
      <c r="H2463">
        <f t="shared" si="190"/>
        <v>24500</v>
      </c>
      <c r="I2463">
        <v>3500</v>
      </c>
      <c r="J2463">
        <v>4550</v>
      </c>
      <c r="K2463">
        <v>7</v>
      </c>
      <c r="M2463">
        <v>455</v>
      </c>
      <c r="N2463" t="s">
        <v>38</v>
      </c>
      <c r="O2463">
        <v>31850</v>
      </c>
      <c r="P2463">
        <v>7350</v>
      </c>
      <c r="R2463">
        <f t="shared" si="191"/>
        <v>31850</v>
      </c>
      <c r="S2463">
        <f t="shared" si="192"/>
        <v>29</v>
      </c>
      <c r="T2463" t="str">
        <f t="shared" si="193"/>
        <v>Sep</v>
      </c>
      <c r="U2463" t="str">
        <f t="shared" si="194"/>
        <v>2024</v>
      </c>
    </row>
    <row r="2464" spans="1:21" x14ac:dyDescent="0.25">
      <c r="A2464" t="s">
        <v>273</v>
      </c>
      <c r="B2464" t="s">
        <v>26</v>
      </c>
      <c r="C2464" t="s">
        <v>27</v>
      </c>
      <c r="D2464" t="s">
        <v>16</v>
      </c>
      <c r="E2464" t="s">
        <v>17</v>
      </c>
      <c r="F2464" t="s">
        <v>18</v>
      </c>
      <c r="G2464" t="s">
        <v>100</v>
      </c>
      <c r="H2464">
        <f t="shared" si="190"/>
        <v>80</v>
      </c>
      <c r="I2464">
        <v>40</v>
      </c>
      <c r="J2464">
        <v>52</v>
      </c>
      <c r="K2464">
        <v>2</v>
      </c>
      <c r="M2464">
        <v>7.28</v>
      </c>
      <c r="N2464" t="s">
        <v>20</v>
      </c>
      <c r="O2464">
        <v>104</v>
      </c>
      <c r="P2464">
        <v>24</v>
      </c>
      <c r="R2464">
        <f t="shared" si="191"/>
        <v>104</v>
      </c>
      <c r="S2464">
        <f t="shared" si="192"/>
        <v>29</v>
      </c>
      <c r="T2464" t="str">
        <f t="shared" si="193"/>
        <v>Sep</v>
      </c>
      <c r="U2464" t="str">
        <f t="shared" si="194"/>
        <v>2024</v>
      </c>
    </row>
    <row r="2465" spans="1:21" x14ac:dyDescent="0.25">
      <c r="A2465" t="s">
        <v>273</v>
      </c>
      <c r="B2465" t="s">
        <v>50</v>
      </c>
      <c r="C2465" t="s">
        <v>27</v>
      </c>
      <c r="D2465" t="s">
        <v>16</v>
      </c>
      <c r="E2465" t="s">
        <v>17</v>
      </c>
      <c r="F2465" t="s">
        <v>61</v>
      </c>
      <c r="G2465" t="s">
        <v>128</v>
      </c>
      <c r="H2465">
        <f t="shared" si="190"/>
        <v>1500</v>
      </c>
      <c r="I2465">
        <v>300</v>
      </c>
      <c r="J2465">
        <v>390</v>
      </c>
      <c r="K2465">
        <v>5</v>
      </c>
      <c r="M2465">
        <v>100</v>
      </c>
      <c r="N2465" t="s">
        <v>20</v>
      </c>
      <c r="O2465">
        <v>1950</v>
      </c>
      <c r="P2465">
        <v>450</v>
      </c>
      <c r="R2465">
        <f t="shared" si="191"/>
        <v>1950</v>
      </c>
      <c r="S2465">
        <f t="shared" si="192"/>
        <v>29</v>
      </c>
      <c r="T2465" t="str">
        <f t="shared" si="193"/>
        <v>Sep</v>
      </c>
      <c r="U2465" t="str">
        <f t="shared" si="194"/>
        <v>2024</v>
      </c>
    </row>
    <row r="2466" spans="1:21" x14ac:dyDescent="0.25">
      <c r="A2466" t="s">
        <v>273</v>
      </c>
      <c r="B2466" t="s">
        <v>146</v>
      </c>
      <c r="C2466" t="s">
        <v>27</v>
      </c>
      <c r="D2466" t="s">
        <v>16</v>
      </c>
      <c r="E2466" t="s">
        <v>28</v>
      </c>
      <c r="F2466" t="s">
        <v>29</v>
      </c>
      <c r="G2466" t="s">
        <v>138</v>
      </c>
      <c r="H2466">
        <f t="shared" si="190"/>
        <v>350</v>
      </c>
      <c r="I2466">
        <v>50</v>
      </c>
      <c r="J2466">
        <v>65</v>
      </c>
      <c r="K2466">
        <v>7</v>
      </c>
      <c r="M2466">
        <v>30.625</v>
      </c>
      <c r="N2466" t="s">
        <v>20</v>
      </c>
      <c r="O2466">
        <v>437.5</v>
      </c>
      <c r="P2466">
        <v>87.5</v>
      </c>
      <c r="R2466">
        <f t="shared" si="191"/>
        <v>455</v>
      </c>
      <c r="S2466">
        <f t="shared" si="192"/>
        <v>29</v>
      </c>
      <c r="T2466" t="str">
        <f t="shared" si="193"/>
        <v>Sep</v>
      </c>
      <c r="U2466" t="str">
        <f t="shared" si="194"/>
        <v>2024</v>
      </c>
    </row>
    <row r="2467" spans="1:21" x14ac:dyDescent="0.25">
      <c r="A2467" t="s">
        <v>273</v>
      </c>
      <c r="B2467" t="s">
        <v>216</v>
      </c>
      <c r="C2467" t="s">
        <v>27</v>
      </c>
      <c r="D2467" t="s">
        <v>16</v>
      </c>
      <c r="E2467" t="s">
        <v>28</v>
      </c>
      <c r="F2467" t="s">
        <v>18</v>
      </c>
      <c r="G2467" t="s">
        <v>116</v>
      </c>
      <c r="H2467">
        <f t="shared" si="190"/>
        <v>240</v>
      </c>
      <c r="I2467">
        <v>60</v>
      </c>
      <c r="J2467">
        <v>78</v>
      </c>
      <c r="K2467">
        <v>4</v>
      </c>
      <c r="M2467">
        <v>15.6</v>
      </c>
      <c r="N2467" t="s">
        <v>25</v>
      </c>
      <c r="O2467">
        <v>312</v>
      </c>
      <c r="P2467">
        <v>72</v>
      </c>
      <c r="R2467">
        <f t="shared" si="191"/>
        <v>312</v>
      </c>
      <c r="S2467">
        <f t="shared" si="192"/>
        <v>29</v>
      </c>
      <c r="T2467" t="str">
        <f t="shared" si="193"/>
        <v>Sep</v>
      </c>
      <c r="U2467" t="str">
        <f t="shared" si="194"/>
        <v>2024</v>
      </c>
    </row>
    <row r="2468" spans="1:21" x14ac:dyDescent="0.25">
      <c r="A2468" t="s">
        <v>273</v>
      </c>
      <c r="B2468" t="s">
        <v>146</v>
      </c>
      <c r="C2468" t="s">
        <v>27</v>
      </c>
      <c r="D2468" t="s">
        <v>16</v>
      </c>
      <c r="E2468" t="s">
        <v>28</v>
      </c>
      <c r="F2468" t="s">
        <v>18</v>
      </c>
      <c r="G2468" t="s">
        <v>121</v>
      </c>
      <c r="H2468">
        <f t="shared" si="190"/>
        <v>330</v>
      </c>
      <c r="I2468">
        <v>55</v>
      </c>
      <c r="J2468">
        <v>72</v>
      </c>
      <c r="K2468">
        <v>6</v>
      </c>
      <c r="M2468">
        <v>28.875</v>
      </c>
      <c r="N2468" t="s">
        <v>20</v>
      </c>
      <c r="O2468">
        <v>412.5</v>
      </c>
      <c r="P2468">
        <v>82.5</v>
      </c>
      <c r="R2468">
        <f t="shared" si="191"/>
        <v>432</v>
      </c>
      <c r="S2468">
        <f t="shared" si="192"/>
        <v>29</v>
      </c>
      <c r="T2468" t="str">
        <f t="shared" si="193"/>
        <v>Sep</v>
      </c>
      <c r="U2468" t="str">
        <f t="shared" si="194"/>
        <v>2024</v>
      </c>
    </row>
    <row r="2469" spans="1:21" x14ac:dyDescent="0.25">
      <c r="A2469" t="s">
        <v>273</v>
      </c>
      <c r="B2469" t="s">
        <v>209</v>
      </c>
      <c r="C2469" t="s">
        <v>27</v>
      </c>
      <c r="D2469" t="s">
        <v>16</v>
      </c>
      <c r="E2469" t="s">
        <v>17</v>
      </c>
      <c r="F2469" t="s">
        <v>61</v>
      </c>
      <c r="G2469" t="s">
        <v>108</v>
      </c>
      <c r="H2469">
        <f t="shared" si="190"/>
        <v>6000</v>
      </c>
      <c r="I2469">
        <v>1500</v>
      </c>
      <c r="J2469">
        <v>1950</v>
      </c>
      <c r="K2469">
        <v>4</v>
      </c>
      <c r="M2469">
        <v>195</v>
      </c>
      <c r="N2469" t="s">
        <v>38</v>
      </c>
      <c r="O2469">
        <v>7200</v>
      </c>
      <c r="P2469">
        <v>1200</v>
      </c>
      <c r="R2469">
        <f t="shared" si="191"/>
        <v>7800</v>
      </c>
      <c r="S2469">
        <f t="shared" si="192"/>
        <v>29</v>
      </c>
      <c r="T2469" t="str">
        <f t="shared" si="193"/>
        <v>Sep</v>
      </c>
      <c r="U2469" t="str">
        <f t="shared" si="194"/>
        <v>2024</v>
      </c>
    </row>
    <row r="2470" spans="1:21" x14ac:dyDescent="0.25">
      <c r="A2470" t="s">
        <v>273</v>
      </c>
      <c r="B2470" t="s">
        <v>142</v>
      </c>
      <c r="C2470" t="s">
        <v>115</v>
      </c>
      <c r="D2470" t="s">
        <v>23</v>
      </c>
      <c r="E2470" t="s">
        <v>17</v>
      </c>
      <c r="F2470" t="s">
        <v>18</v>
      </c>
      <c r="G2470" t="s">
        <v>121</v>
      </c>
      <c r="H2470">
        <f t="shared" si="190"/>
        <v>165</v>
      </c>
      <c r="I2470">
        <v>55</v>
      </c>
      <c r="J2470">
        <v>72</v>
      </c>
      <c r="K2470">
        <v>3</v>
      </c>
      <c r="M2470">
        <v>32.174999999999997</v>
      </c>
      <c r="N2470" t="s">
        <v>38</v>
      </c>
      <c r="O2470">
        <v>214.5</v>
      </c>
      <c r="P2470">
        <v>49.5</v>
      </c>
      <c r="R2470">
        <f t="shared" si="191"/>
        <v>216</v>
      </c>
      <c r="S2470">
        <f t="shared" si="192"/>
        <v>29</v>
      </c>
      <c r="T2470" t="str">
        <f t="shared" si="193"/>
        <v>Sep</v>
      </c>
      <c r="U2470" t="str">
        <f t="shared" si="194"/>
        <v>2024</v>
      </c>
    </row>
    <row r="2471" spans="1:21" x14ac:dyDescent="0.25">
      <c r="A2471" t="s">
        <v>273</v>
      </c>
      <c r="B2471" t="s">
        <v>214</v>
      </c>
      <c r="C2471" t="s">
        <v>66</v>
      </c>
      <c r="D2471" t="s">
        <v>16</v>
      </c>
      <c r="E2471" t="s">
        <v>28</v>
      </c>
      <c r="F2471" t="s">
        <v>80</v>
      </c>
      <c r="G2471" t="s">
        <v>81</v>
      </c>
      <c r="H2471">
        <f t="shared" si="190"/>
        <v>40</v>
      </c>
      <c r="I2471">
        <v>10</v>
      </c>
      <c r="J2471">
        <v>13</v>
      </c>
      <c r="K2471">
        <v>4</v>
      </c>
      <c r="M2471">
        <v>3.5</v>
      </c>
      <c r="N2471" t="s">
        <v>20</v>
      </c>
      <c r="O2471">
        <v>50</v>
      </c>
      <c r="P2471">
        <v>10</v>
      </c>
      <c r="R2471">
        <f t="shared" si="191"/>
        <v>52</v>
      </c>
      <c r="S2471">
        <f t="shared" si="192"/>
        <v>29</v>
      </c>
      <c r="T2471" t="str">
        <f t="shared" si="193"/>
        <v>Sep</v>
      </c>
      <c r="U2471" t="str">
        <f t="shared" si="194"/>
        <v>2024</v>
      </c>
    </row>
    <row r="2472" spans="1:21" x14ac:dyDescent="0.25">
      <c r="A2472" t="s">
        <v>273</v>
      </c>
      <c r="B2472" t="s">
        <v>120</v>
      </c>
      <c r="C2472" t="s">
        <v>91</v>
      </c>
      <c r="D2472" t="s">
        <v>16</v>
      </c>
      <c r="E2472" t="s">
        <v>17</v>
      </c>
      <c r="F2472" t="s">
        <v>18</v>
      </c>
      <c r="G2472" t="s">
        <v>34</v>
      </c>
      <c r="H2472">
        <f t="shared" si="190"/>
        <v>240</v>
      </c>
      <c r="I2472">
        <v>40</v>
      </c>
      <c r="J2472">
        <v>52</v>
      </c>
      <c r="K2472">
        <v>6</v>
      </c>
      <c r="M2472">
        <v>15.6</v>
      </c>
      <c r="N2472" t="s">
        <v>25</v>
      </c>
      <c r="O2472">
        <v>312</v>
      </c>
      <c r="P2472">
        <v>72</v>
      </c>
      <c r="R2472">
        <f t="shared" si="191"/>
        <v>312</v>
      </c>
      <c r="S2472">
        <f t="shared" si="192"/>
        <v>29</v>
      </c>
      <c r="T2472" t="str">
        <f t="shared" si="193"/>
        <v>Sep</v>
      </c>
      <c r="U2472" t="str">
        <f t="shared" si="194"/>
        <v>2024</v>
      </c>
    </row>
    <row r="2473" spans="1:21" x14ac:dyDescent="0.25">
      <c r="A2473" t="s">
        <v>274</v>
      </c>
      <c r="B2473" t="s">
        <v>181</v>
      </c>
      <c r="C2473" t="s">
        <v>53</v>
      </c>
      <c r="D2473" t="s">
        <v>23</v>
      </c>
      <c r="E2473" t="s">
        <v>17</v>
      </c>
      <c r="F2473" t="s">
        <v>18</v>
      </c>
      <c r="G2473" t="s">
        <v>19</v>
      </c>
      <c r="H2473">
        <f t="shared" si="190"/>
        <v>1500</v>
      </c>
      <c r="I2473">
        <v>250</v>
      </c>
      <c r="J2473">
        <v>325</v>
      </c>
      <c r="K2473">
        <v>6</v>
      </c>
      <c r="M2473">
        <v>100</v>
      </c>
      <c r="N2473" t="s">
        <v>20</v>
      </c>
      <c r="O2473">
        <v>1875</v>
      </c>
      <c r="P2473">
        <v>375</v>
      </c>
      <c r="R2473">
        <f t="shared" si="191"/>
        <v>1950</v>
      </c>
      <c r="S2473">
        <f t="shared" si="192"/>
        <v>30</v>
      </c>
      <c r="T2473" t="str">
        <f t="shared" si="193"/>
        <v>Sep</v>
      </c>
      <c r="U2473" t="str">
        <f t="shared" si="194"/>
        <v>2024</v>
      </c>
    </row>
    <row r="2474" spans="1:21" x14ac:dyDescent="0.25">
      <c r="A2474" t="s">
        <v>274</v>
      </c>
      <c r="B2474" t="s">
        <v>140</v>
      </c>
      <c r="C2474" t="s">
        <v>27</v>
      </c>
      <c r="D2474" t="s">
        <v>16</v>
      </c>
      <c r="E2474" t="s">
        <v>28</v>
      </c>
      <c r="F2474" t="s">
        <v>45</v>
      </c>
      <c r="G2474" t="s">
        <v>71</v>
      </c>
      <c r="H2474">
        <f t="shared" si="190"/>
        <v>13200</v>
      </c>
      <c r="I2474">
        <v>2200</v>
      </c>
      <c r="J2474">
        <v>2860</v>
      </c>
      <c r="K2474">
        <v>6</v>
      </c>
      <c r="M2474">
        <v>286</v>
      </c>
      <c r="N2474" t="s">
        <v>25</v>
      </c>
      <c r="O2474">
        <v>15840</v>
      </c>
      <c r="P2474">
        <v>2640</v>
      </c>
      <c r="R2474">
        <f t="shared" si="191"/>
        <v>17160</v>
      </c>
      <c r="S2474">
        <f t="shared" si="192"/>
        <v>30</v>
      </c>
      <c r="T2474" t="str">
        <f t="shared" si="193"/>
        <v>Sep</v>
      </c>
      <c r="U2474" t="str">
        <f t="shared" si="194"/>
        <v>2024</v>
      </c>
    </row>
    <row r="2475" spans="1:21" x14ac:dyDescent="0.25">
      <c r="A2475" t="s">
        <v>274</v>
      </c>
      <c r="B2475" t="s">
        <v>112</v>
      </c>
      <c r="C2475" t="s">
        <v>27</v>
      </c>
      <c r="D2475" t="s">
        <v>16</v>
      </c>
      <c r="E2475" t="s">
        <v>17</v>
      </c>
      <c r="F2475" t="s">
        <v>18</v>
      </c>
      <c r="G2475" t="s">
        <v>100</v>
      </c>
      <c r="H2475">
        <f t="shared" si="190"/>
        <v>240</v>
      </c>
      <c r="I2475">
        <v>40</v>
      </c>
      <c r="J2475">
        <v>52</v>
      </c>
      <c r="K2475">
        <v>6</v>
      </c>
      <c r="M2475">
        <v>21</v>
      </c>
      <c r="N2475" t="s">
        <v>20</v>
      </c>
      <c r="O2475">
        <v>300</v>
      </c>
      <c r="P2475">
        <v>60</v>
      </c>
      <c r="R2475">
        <f t="shared" si="191"/>
        <v>312</v>
      </c>
      <c r="S2475">
        <f t="shared" si="192"/>
        <v>30</v>
      </c>
      <c r="T2475" t="str">
        <f t="shared" si="193"/>
        <v>Sep</v>
      </c>
      <c r="U2475" t="str">
        <f t="shared" si="194"/>
        <v>2024</v>
      </c>
    </row>
    <row r="2476" spans="1:21" x14ac:dyDescent="0.25">
      <c r="A2476" t="s">
        <v>274</v>
      </c>
      <c r="B2476" t="s">
        <v>123</v>
      </c>
      <c r="C2476" t="s">
        <v>15</v>
      </c>
      <c r="D2476" t="s">
        <v>23</v>
      </c>
      <c r="E2476" t="s">
        <v>17</v>
      </c>
      <c r="F2476" t="s">
        <v>45</v>
      </c>
      <c r="G2476" t="s">
        <v>58</v>
      </c>
      <c r="H2476">
        <f t="shared" si="190"/>
        <v>225000</v>
      </c>
      <c r="I2476">
        <v>25000</v>
      </c>
      <c r="J2476">
        <v>32500</v>
      </c>
      <c r="K2476">
        <v>9</v>
      </c>
      <c r="M2476">
        <v>4875</v>
      </c>
      <c r="N2476" t="s">
        <v>25</v>
      </c>
      <c r="O2476">
        <v>281250</v>
      </c>
      <c r="P2476">
        <v>56250</v>
      </c>
      <c r="R2476">
        <f t="shared" si="191"/>
        <v>292500</v>
      </c>
      <c r="S2476">
        <f t="shared" si="192"/>
        <v>30</v>
      </c>
      <c r="T2476" t="str">
        <f t="shared" si="193"/>
        <v>Sep</v>
      </c>
      <c r="U2476" t="str">
        <f t="shared" si="194"/>
        <v>2024</v>
      </c>
    </row>
    <row r="2477" spans="1:21" x14ac:dyDescent="0.25">
      <c r="A2477" t="s">
        <v>274</v>
      </c>
      <c r="B2477" t="s">
        <v>114</v>
      </c>
      <c r="C2477" t="s">
        <v>115</v>
      </c>
      <c r="D2477" t="s">
        <v>16</v>
      </c>
      <c r="E2477" t="s">
        <v>17</v>
      </c>
      <c r="F2477" t="s">
        <v>29</v>
      </c>
      <c r="G2477" t="s">
        <v>207</v>
      </c>
      <c r="H2477">
        <f t="shared" si="190"/>
        <v>105</v>
      </c>
      <c r="I2477">
        <v>35</v>
      </c>
      <c r="J2477">
        <v>46</v>
      </c>
      <c r="K2477">
        <v>3</v>
      </c>
      <c r="M2477">
        <v>6.8250000000000002</v>
      </c>
      <c r="N2477" t="s">
        <v>25</v>
      </c>
      <c r="O2477">
        <v>136.5</v>
      </c>
      <c r="P2477">
        <v>31.5</v>
      </c>
      <c r="R2477">
        <f t="shared" si="191"/>
        <v>138</v>
      </c>
      <c r="S2477">
        <f t="shared" si="192"/>
        <v>30</v>
      </c>
      <c r="T2477" t="str">
        <f t="shared" si="193"/>
        <v>Sep</v>
      </c>
      <c r="U2477" t="str">
        <f t="shared" si="194"/>
        <v>2024</v>
      </c>
    </row>
    <row r="2478" spans="1:21" x14ac:dyDescent="0.25">
      <c r="A2478" t="s">
        <v>274</v>
      </c>
      <c r="B2478" t="s">
        <v>59</v>
      </c>
      <c r="C2478" t="s">
        <v>27</v>
      </c>
      <c r="D2478" t="s">
        <v>16</v>
      </c>
      <c r="E2478" t="s">
        <v>17</v>
      </c>
      <c r="F2478" t="s">
        <v>18</v>
      </c>
      <c r="G2478" t="s">
        <v>121</v>
      </c>
      <c r="H2478">
        <f t="shared" si="190"/>
        <v>275</v>
      </c>
      <c r="I2478">
        <v>55</v>
      </c>
      <c r="J2478">
        <v>72</v>
      </c>
      <c r="K2478">
        <v>5</v>
      </c>
      <c r="M2478">
        <v>35.75</v>
      </c>
      <c r="N2478" t="s">
        <v>38</v>
      </c>
      <c r="O2478">
        <v>357.5</v>
      </c>
      <c r="P2478">
        <v>82.5</v>
      </c>
      <c r="R2478">
        <f t="shared" si="191"/>
        <v>360</v>
      </c>
      <c r="S2478">
        <f t="shared" si="192"/>
        <v>30</v>
      </c>
      <c r="T2478" t="str">
        <f t="shared" si="193"/>
        <v>Sep</v>
      </c>
      <c r="U2478" t="str">
        <f t="shared" si="194"/>
        <v>2024</v>
      </c>
    </row>
    <row r="2479" spans="1:21" x14ac:dyDescent="0.25">
      <c r="A2479" t="s">
        <v>274</v>
      </c>
      <c r="B2479" t="s">
        <v>209</v>
      </c>
      <c r="C2479" t="s">
        <v>27</v>
      </c>
      <c r="D2479" t="s">
        <v>16</v>
      </c>
      <c r="E2479" t="s">
        <v>28</v>
      </c>
      <c r="F2479" t="s">
        <v>80</v>
      </c>
      <c r="G2479" t="s">
        <v>231</v>
      </c>
      <c r="H2479">
        <f t="shared" si="190"/>
        <v>1750</v>
      </c>
      <c r="I2479">
        <v>250</v>
      </c>
      <c r="J2479">
        <v>325</v>
      </c>
      <c r="K2479">
        <v>7</v>
      </c>
      <c r="M2479">
        <v>100</v>
      </c>
      <c r="N2479" t="s">
        <v>25</v>
      </c>
      <c r="O2479">
        <v>2275</v>
      </c>
      <c r="P2479">
        <v>525</v>
      </c>
      <c r="R2479">
        <f t="shared" si="191"/>
        <v>2275</v>
      </c>
      <c r="S2479">
        <f t="shared" si="192"/>
        <v>30</v>
      </c>
      <c r="T2479" t="str">
        <f t="shared" si="193"/>
        <v>Sep</v>
      </c>
      <c r="U2479" t="str">
        <f t="shared" si="194"/>
        <v>2024</v>
      </c>
    </row>
    <row r="2480" spans="1:21" x14ac:dyDescent="0.25">
      <c r="A2480" t="s">
        <v>274</v>
      </c>
      <c r="B2480" t="s">
        <v>35</v>
      </c>
      <c r="C2480" t="s">
        <v>15</v>
      </c>
      <c r="D2480" t="s">
        <v>23</v>
      </c>
      <c r="E2480" t="s">
        <v>17</v>
      </c>
      <c r="F2480" t="s">
        <v>18</v>
      </c>
      <c r="G2480" t="s">
        <v>151</v>
      </c>
      <c r="H2480">
        <f t="shared" si="190"/>
        <v>35</v>
      </c>
      <c r="I2480">
        <v>7</v>
      </c>
      <c r="J2480">
        <v>9</v>
      </c>
      <c r="K2480">
        <v>5</v>
      </c>
      <c r="M2480">
        <v>5.04</v>
      </c>
      <c r="N2480" t="s">
        <v>20</v>
      </c>
      <c r="O2480">
        <v>42</v>
      </c>
      <c r="P2480">
        <v>7</v>
      </c>
      <c r="R2480">
        <f t="shared" si="191"/>
        <v>45</v>
      </c>
      <c r="S2480">
        <f t="shared" si="192"/>
        <v>30</v>
      </c>
      <c r="T2480" t="str">
        <f t="shared" si="193"/>
        <v>Sep</v>
      </c>
      <c r="U2480" t="str">
        <f t="shared" si="194"/>
        <v>2024</v>
      </c>
    </row>
    <row r="2481" spans="1:21" x14ac:dyDescent="0.25">
      <c r="A2481" t="s">
        <v>274</v>
      </c>
      <c r="B2481" t="s">
        <v>179</v>
      </c>
      <c r="C2481" t="s">
        <v>27</v>
      </c>
      <c r="D2481" t="s">
        <v>23</v>
      </c>
      <c r="E2481" t="s">
        <v>28</v>
      </c>
      <c r="F2481" t="s">
        <v>45</v>
      </c>
      <c r="G2481" t="s">
        <v>199</v>
      </c>
      <c r="H2481">
        <f t="shared" si="190"/>
        <v>5000</v>
      </c>
      <c r="I2481">
        <v>5000</v>
      </c>
      <c r="J2481">
        <v>6500</v>
      </c>
      <c r="K2481">
        <v>1</v>
      </c>
      <c r="M2481">
        <v>650</v>
      </c>
      <c r="N2481" t="s">
        <v>25</v>
      </c>
      <c r="O2481">
        <v>6500</v>
      </c>
      <c r="P2481">
        <v>1500</v>
      </c>
      <c r="R2481">
        <f t="shared" si="191"/>
        <v>6500</v>
      </c>
      <c r="S2481">
        <f t="shared" si="192"/>
        <v>30</v>
      </c>
      <c r="T2481" t="str">
        <f t="shared" si="193"/>
        <v>Sep</v>
      </c>
      <c r="U2481" t="str">
        <f t="shared" si="194"/>
        <v>2024</v>
      </c>
    </row>
    <row r="2482" spans="1:21" x14ac:dyDescent="0.25">
      <c r="A2482" t="s">
        <v>274</v>
      </c>
      <c r="B2482" t="s">
        <v>114</v>
      </c>
      <c r="C2482" t="s">
        <v>115</v>
      </c>
      <c r="D2482" t="s">
        <v>16</v>
      </c>
      <c r="E2482" t="s">
        <v>17</v>
      </c>
      <c r="F2482" t="s">
        <v>61</v>
      </c>
      <c r="G2482" t="s">
        <v>62</v>
      </c>
      <c r="H2482">
        <f t="shared" si="190"/>
        <v>5400</v>
      </c>
      <c r="I2482">
        <v>900</v>
      </c>
      <c r="J2482">
        <v>1170</v>
      </c>
      <c r="K2482">
        <v>6</v>
      </c>
      <c r="M2482">
        <v>117</v>
      </c>
      <c r="N2482" t="s">
        <v>25</v>
      </c>
      <c r="O2482">
        <v>6750</v>
      </c>
      <c r="P2482">
        <v>1350</v>
      </c>
      <c r="R2482">
        <f t="shared" si="191"/>
        <v>7020</v>
      </c>
      <c r="S2482">
        <f t="shared" si="192"/>
        <v>30</v>
      </c>
      <c r="T2482" t="str">
        <f t="shared" si="193"/>
        <v>Sep</v>
      </c>
      <c r="U2482" t="str">
        <f t="shared" si="194"/>
        <v>2024</v>
      </c>
    </row>
    <row r="2483" spans="1:21" x14ac:dyDescent="0.25">
      <c r="A2483" t="s">
        <v>274</v>
      </c>
      <c r="B2483" t="s">
        <v>95</v>
      </c>
      <c r="C2483" t="s">
        <v>66</v>
      </c>
      <c r="D2483" t="s">
        <v>16</v>
      </c>
      <c r="E2483" t="s">
        <v>17</v>
      </c>
      <c r="F2483" t="s">
        <v>45</v>
      </c>
      <c r="G2483" t="s">
        <v>76</v>
      </c>
      <c r="H2483">
        <f t="shared" si="190"/>
        <v>2400</v>
      </c>
      <c r="I2483">
        <v>1200</v>
      </c>
      <c r="J2483">
        <v>1560</v>
      </c>
      <c r="K2483">
        <v>2</v>
      </c>
      <c r="M2483">
        <v>156</v>
      </c>
      <c r="N2483" t="s">
        <v>38</v>
      </c>
      <c r="O2483">
        <v>3120</v>
      </c>
      <c r="P2483">
        <v>720</v>
      </c>
      <c r="R2483">
        <f t="shared" si="191"/>
        <v>3120</v>
      </c>
      <c r="S2483">
        <f t="shared" si="192"/>
        <v>30</v>
      </c>
      <c r="T2483" t="str">
        <f t="shared" si="193"/>
        <v>Sep</v>
      </c>
      <c r="U2483" t="str">
        <f t="shared" si="194"/>
        <v>2024</v>
      </c>
    </row>
    <row r="2484" spans="1:21" x14ac:dyDescent="0.25">
      <c r="A2484" t="s">
        <v>274</v>
      </c>
      <c r="B2484" t="s">
        <v>171</v>
      </c>
      <c r="C2484" t="s">
        <v>22</v>
      </c>
      <c r="D2484" t="s">
        <v>16</v>
      </c>
      <c r="E2484" t="s">
        <v>17</v>
      </c>
      <c r="F2484" t="s">
        <v>18</v>
      </c>
      <c r="G2484" t="s">
        <v>113</v>
      </c>
      <c r="H2484">
        <f t="shared" si="190"/>
        <v>60</v>
      </c>
      <c r="I2484">
        <v>20</v>
      </c>
      <c r="J2484">
        <v>26</v>
      </c>
      <c r="K2484">
        <v>3</v>
      </c>
      <c r="M2484">
        <v>3.6</v>
      </c>
      <c r="N2484" t="s">
        <v>25</v>
      </c>
      <c r="O2484">
        <v>72</v>
      </c>
      <c r="P2484">
        <v>12</v>
      </c>
      <c r="R2484">
        <f t="shared" si="191"/>
        <v>78</v>
      </c>
      <c r="S2484">
        <f t="shared" si="192"/>
        <v>30</v>
      </c>
      <c r="T2484" t="str">
        <f t="shared" si="193"/>
        <v>Sep</v>
      </c>
      <c r="U2484" t="str">
        <f t="shared" si="194"/>
        <v>2024</v>
      </c>
    </row>
    <row r="2485" spans="1:21" x14ac:dyDescent="0.25">
      <c r="A2485" t="s">
        <v>274</v>
      </c>
      <c r="B2485" t="s">
        <v>37</v>
      </c>
      <c r="C2485" t="s">
        <v>15</v>
      </c>
      <c r="D2485" t="s">
        <v>23</v>
      </c>
      <c r="E2485" t="s">
        <v>17</v>
      </c>
      <c r="F2485" t="s">
        <v>18</v>
      </c>
      <c r="G2485" t="s">
        <v>24</v>
      </c>
      <c r="H2485">
        <f t="shared" si="190"/>
        <v>400</v>
      </c>
      <c r="I2485">
        <v>80</v>
      </c>
      <c r="J2485">
        <v>104</v>
      </c>
      <c r="K2485">
        <v>5</v>
      </c>
      <c r="M2485">
        <v>72</v>
      </c>
      <c r="N2485" t="s">
        <v>38</v>
      </c>
      <c r="O2485">
        <v>480</v>
      </c>
      <c r="P2485">
        <v>80</v>
      </c>
      <c r="R2485">
        <f t="shared" si="191"/>
        <v>520</v>
      </c>
      <c r="S2485">
        <f t="shared" si="192"/>
        <v>30</v>
      </c>
      <c r="T2485" t="str">
        <f t="shared" si="193"/>
        <v>Sep</v>
      </c>
      <c r="U2485" t="str">
        <f t="shared" si="194"/>
        <v>2024</v>
      </c>
    </row>
    <row r="2486" spans="1:21" x14ac:dyDescent="0.25">
      <c r="A2486" t="s">
        <v>274</v>
      </c>
      <c r="B2486" t="s">
        <v>155</v>
      </c>
      <c r="C2486" t="s">
        <v>66</v>
      </c>
      <c r="D2486" t="s">
        <v>16</v>
      </c>
      <c r="E2486" t="s">
        <v>28</v>
      </c>
      <c r="F2486" t="s">
        <v>18</v>
      </c>
      <c r="G2486" t="s">
        <v>116</v>
      </c>
      <c r="H2486">
        <f t="shared" si="190"/>
        <v>120</v>
      </c>
      <c r="I2486">
        <v>60</v>
      </c>
      <c r="J2486">
        <v>78</v>
      </c>
      <c r="K2486">
        <v>2</v>
      </c>
      <c r="M2486">
        <v>7.8</v>
      </c>
      <c r="N2486" t="s">
        <v>25</v>
      </c>
      <c r="O2486">
        <v>156</v>
      </c>
      <c r="P2486">
        <v>36</v>
      </c>
      <c r="R2486">
        <f t="shared" si="191"/>
        <v>156</v>
      </c>
      <c r="S2486">
        <f t="shared" si="192"/>
        <v>30</v>
      </c>
      <c r="T2486" t="str">
        <f t="shared" si="193"/>
        <v>Sep</v>
      </c>
      <c r="U2486" t="str">
        <f t="shared" si="194"/>
        <v>2024</v>
      </c>
    </row>
    <row r="2487" spans="1:21" x14ac:dyDescent="0.25">
      <c r="A2487" t="s">
        <v>274</v>
      </c>
      <c r="B2487" t="s">
        <v>186</v>
      </c>
      <c r="C2487" t="s">
        <v>27</v>
      </c>
      <c r="D2487" t="s">
        <v>16</v>
      </c>
      <c r="E2487" t="s">
        <v>17</v>
      </c>
      <c r="F2487" t="s">
        <v>18</v>
      </c>
      <c r="G2487" t="s">
        <v>51</v>
      </c>
      <c r="H2487">
        <f t="shared" si="190"/>
        <v>480</v>
      </c>
      <c r="I2487">
        <v>60</v>
      </c>
      <c r="J2487">
        <v>78</v>
      </c>
      <c r="K2487">
        <v>8</v>
      </c>
      <c r="M2487">
        <v>31.2</v>
      </c>
      <c r="N2487" t="s">
        <v>25</v>
      </c>
      <c r="O2487">
        <v>624</v>
      </c>
      <c r="P2487">
        <v>144</v>
      </c>
      <c r="R2487">
        <f t="shared" si="191"/>
        <v>624</v>
      </c>
      <c r="S2487">
        <f t="shared" si="192"/>
        <v>30</v>
      </c>
      <c r="T2487" t="str">
        <f t="shared" si="193"/>
        <v>Sep</v>
      </c>
      <c r="U2487" t="str">
        <f t="shared" si="194"/>
        <v>2024</v>
      </c>
    </row>
    <row r="2488" spans="1:21" x14ac:dyDescent="0.25">
      <c r="A2488" t="s">
        <v>274</v>
      </c>
      <c r="B2488" t="s">
        <v>35</v>
      </c>
      <c r="C2488" t="s">
        <v>15</v>
      </c>
      <c r="D2488" t="s">
        <v>16</v>
      </c>
      <c r="E2488" t="s">
        <v>17</v>
      </c>
      <c r="F2488" t="s">
        <v>45</v>
      </c>
      <c r="G2488" t="s">
        <v>58</v>
      </c>
      <c r="H2488">
        <f t="shared" si="190"/>
        <v>50000</v>
      </c>
      <c r="I2488">
        <v>25000</v>
      </c>
      <c r="J2488">
        <v>32500</v>
      </c>
      <c r="K2488">
        <v>2</v>
      </c>
      <c r="M2488">
        <v>4025</v>
      </c>
      <c r="N2488" t="s">
        <v>20</v>
      </c>
      <c r="O2488">
        <v>57500</v>
      </c>
      <c r="P2488">
        <v>7500</v>
      </c>
      <c r="R2488">
        <f t="shared" si="191"/>
        <v>65000</v>
      </c>
      <c r="S2488">
        <f t="shared" si="192"/>
        <v>30</v>
      </c>
      <c r="T2488" t="str">
        <f t="shared" si="193"/>
        <v>Sep</v>
      </c>
      <c r="U2488" t="str">
        <f t="shared" si="194"/>
        <v>2024</v>
      </c>
    </row>
    <row r="2489" spans="1:21" x14ac:dyDescent="0.25">
      <c r="A2489" t="s">
        <v>274</v>
      </c>
      <c r="B2489" t="s">
        <v>208</v>
      </c>
      <c r="C2489" t="s">
        <v>27</v>
      </c>
      <c r="D2489" t="s">
        <v>16</v>
      </c>
      <c r="E2489" t="s">
        <v>17</v>
      </c>
      <c r="F2489" t="s">
        <v>18</v>
      </c>
      <c r="G2489" t="s">
        <v>51</v>
      </c>
      <c r="H2489">
        <f t="shared" si="190"/>
        <v>360</v>
      </c>
      <c r="I2489">
        <v>60</v>
      </c>
      <c r="J2489">
        <v>78</v>
      </c>
      <c r="K2489">
        <v>6</v>
      </c>
      <c r="M2489">
        <v>23.4</v>
      </c>
      <c r="N2489" t="s">
        <v>25</v>
      </c>
      <c r="O2489">
        <v>468</v>
      </c>
      <c r="P2489">
        <v>108</v>
      </c>
      <c r="R2489">
        <f t="shared" si="191"/>
        <v>468</v>
      </c>
      <c r="S2489">
        <f t="shared" si="192"/>
        <v>30</v>
      </c>
      <c r="T2489" t="str">
        <f t="shared" si="193"/>
        <v>Sep</v>
      </c>
      <c r="U2489" t="str">
        <f t="shared" si="194"/>
        <v>2024</v>
      </c>
    </row>
    <row r="2490" spans="1:21" x14ac:dyDescent="0.25">
      <c r="A2490" t="s">
        <v>274</v>
      </c>
      <c r="B2490" t="s">
        <v>187</v>
      </c>
      <c r="C2490" t="s">
        <v>53</v>
      </c>
      <c r="D2490" t="s">
        <v>16</v>
      </c>
      <c r="E2490" t="s">
        <v>28</v>
      </c>
      <c r="F2490" t="s">
        <v>18</v>
      </c>
      <c r="G2490" t="s">
        <v>40</v>
      </c>
      <c r="H2490">
        <f t="shared" si="190"/>
        <v>540</v>
      </c>
      <c r="I2490">
        <v>90</v>
      </c>
      <c r="J2490">
        <v>117</v>
      </c>
      <c r="K2490">
        <v>6</v>
      </c>
      <c r="M2490">
        <v>62.1</v>
      </c>
      <c r="N2490" t="s">
        <v>38</v>
      </c>
      <c r="O2490">
        <v>621</v>
      </c>
      <c r="P2490">
        <v>81</v>
      </c>
      <c r="R2490">
        <f t="shared" si="191"/>
        <v>702</v>
      </c>
      <c r="S2490">
        <f t="shared" si="192"/>
        <v>30</v>
      </c>
      <c r="T2490" t="str">
        <f t="shared" si="193"/>
        <v>Sep</v>
      </c>
      <c r="U2490" t="str">
        <f t="shared" si="194"/>
        <v>2024</v>
      </c>
    </row>
    <row r="2491" spans="1:21" x14ac:dyDescent="0.25">
      <c r="A2491" t="s">
        <v>274</v>
      </c>
      <c r="B2491" t="s">
        <v>139</v>
      </c>
      <c r="C2491" t="s">
        <v>27</v>
      </c>
      <c r="D2491" t="s">
        <v>23</v>
      </c>
      <c r="E2491" t="s">
        <v>17</v>
      </c>
      <c r="F2491" t="s">
        <v>45</v>
      </c>
      <c r="G2491" t="s">
        <v>71</v>
      </c>
      <c r="H2491">
        <f t="shared" si="190"/>
        <v>13200</v>
      </c>
      <c r="I2491">
        <v>2200</v>
      </c>
      <c r="J2491">
        <v>2860</v>
      </c>
      <c r="K2491">
        <v>6</v>
      </c>
      <c r="M2491">
        <v>286</v>
      </c>
      <c r="N2491" t="s">
        <v>38</v>
      </c>
      <c r="O2491">
        <v>15180</v>
      </c>
      <c r="P2491">
        <v>1980</v>
      </c>
      <c r="R2491">
        <f t="shared" si="191"/>
        <v>17160</v>
      </c>
      <c r="S2491">
        <f t="shared" si="192"/>
        <v>30</v>
      </c>
      <c r="T2491" t="str">
        <f t="shared" si="193"/>
        <v>Sep</v>
      </c>
      <c r="U2491" t="str">
        <f t="shared" si="194"/>
        <v>2024</v>
      </c>
    </row>
    <row r="2492" spans="1:21" x14ac:dyDescent="0.25">
      <c r="A2492" t="s">
        <v>274</v>
      </c>
      <c r="B2492" t="s">
        <v>209</v>
      </c>
      <c r="C2492" t="s">
        <v>27</v>
      </c>
      <c r="D2492" t="s">
        <v>23</v>
      </c>
      <c r="E2492" t="s">
        <v>17</v>
      </c>
      <c r="F2492" t="s">
        <v>18</v>
      </c>
      <c r="G2492" t="s">
        <v>40</v>
      </c>
      <c r="H2492">
        <f t="shared" si="190"/>
        <v>360</v>
      </c>
      <c r="I2492">
        <v>90</v>
      </c>
      <c r="J2492">
        <v>117</v>
      </c>
      <c r="K2492">
        <v>4</v>
      </c>
      <c r="M2492">
        <v>45</v>
      </c>
      <c r="N2492" t="s">
        <v>25</v>
      </c>
      <c r="O2492">
        <v>450</v>
      </c>
      <c r="P2492">
        <v>90</v>
      </c>
      <c r="R2492">
        <f t="shared" si="191"/>
        <v>468</v>
      </c>
      <c r="S2492">
        <f t="shared" si="192"/>
        <v>30</v>
      </c>
      <c r="T2492" t="str">
        <f t="shared" si="193"/>
        <v>Sep</v>
      </c>
      <c r="U2492" t="str">
        <f t="shared" si="194"/>
        <v>2024</v>
      </c>
    </row>
    <row r="2493" spans="1:21" x14ac:dyDescent="0.25">
      <c r="A2493" t="s">
        <v>274</v>
      </c>
      <c r="B2493" t="s">
        <v>74</v>
      </c>
      <c r="C2493" t="s">
        <v>27</v>
      </c>
      <c r="D2493" t="s">
        <v>16</v>
      </c>
      <c r="E2493" t="s">
        <v>17</v>
      </c>
      <c r="F2493" t="s">
        <v>80</v>
      </c>
      <c r="G2493" t="s">
        <v>201</v>
      </c>
      <c r="H2493">
        <f t="shared" si="190"/>
        <v>210</v>
      </c>
      <c r="I2493">
        <v>30</v>
      </c>
      <c r="J2493">
        <v>39</v>
      </c>
      <c r="K2493">
        <v>7</v>
      </c>
      <c r="M2493">
        <v>13.65</v>
      </c>
      <c r="N2493" t="s">
        <v>25</v>
      </c>
      <c r="O2493">
        <v>273</v>
      </c>
      <c r="P2493">
        <v>63</v>
      </c>
      <c r="R2493">
        <f t="shared" si="191"/>
        <v>273</v>
      </c>
      <c r="S2493">
        <f t="shared" si="192"/>
        <v>30</v>
      </c>
      <c r="T2493" t="str">
        <f t="shared" si="193"/>
        <v>Sep</v>
      </c>
      <c r="U2493" t="str">
        <f t="shared" si="194"/>
        <v>2024</v>
      </c>
    </row>
    <row r="2494" spans="1:21" x14ac:dyDescent="0.25">
      <c r="A2494" t="s">
        <v>274</v>
      </c>
      <c r="B2494" t="s">
        <v>69</v>
      </c>
      <c r="C2494" t="s">
        <v>27</v>
      </c>
      <c r="D2494" t="s">
        <v>16</v>
      </c>
      <c r="E2494" t="s">
        <v>28</v>
      </c>
      <c r="F2494" t="s">
        <v>80</v>
      </c>
      <c r="G2494" t="s">
        <v>177</v>
      </c>
      <c r="H2494">
        <f t="shared" si="190"/>
        <v>700</v>
      </c>
      <c r="I2494">
        <v>70</v>
      </c>
      <c r="J2494">
        <v>91</v>
      </c>
      <c r="K2494">
        <v>10</v>
      </c>
      <c r="M2494">
        <v>91</v>
      </c>
      <c r="N2494" t="s">
        <v>38</v>
      </c>
      <c r="O2494">
        <v>910</v>
      </c>
      <c r="P2494">
        <v>210</v>
      </c>
      <c r="R2494">
        <f t="shared" si="191"/>
        <v>910</v>
      </c>
      <c r="S2494">
        <f t="shared" si="192"/>
        <v>30</v>
      </c>
      <c r="T2494" t="str">
        <f t="shared" si="193"/>
        <v>Sep</v>
      </c>
      <c r="U2494" t="str">
        <f t="shared" si="194"/>
        <v>2024</v>
      </c>
    </row>
    <row r="2495" spans="1:21" x14ac:dyDescent="0.25">
      <c r="A2495" t="s">
        <v>274</v>
      </c>
      <c r="B2495" t="s">
        <v>120</v>
      </c>
      <c r="C2495" t="s">
        <v>91</v>
      </c>
      <c r="D2495" t="s">
        <v>23</v>
      </c>
      <c r="E2495" t="s">
        <v>17</v>
      </c>
      <c r="F2495" t="s">
        <v>18</v>
      </c>
      <c r="G2495" t="s">
        <v>121</v>
      </c>
      <c r="H2495">
        <f t="shared" si="190"/>
        <v>440</v>
      </c>
      <c r="I2495">
        <v>55</v>
      </c>
      <c r="J2495">
        <v>72</v>
      </c>
      <c r="K2495">
        <v>8</v>
      </c>
      <c r="M2495">
        <v>82.5</v>
      </c>
      <c r="N2495" t="s">
        <v>38</v>
      </c>
      <c r="O2495">
        <v>550</v>
      </c>
      <c r="P2495">
        <v>110</v>
      </c>
      <c r="R2495">
        <f t="shared" si="191"/>
        <v>576</v>
      </c>
      <c r="S2495">
        <f t="shared" si="192"/>
        <v>30</v>
      </c>
      <c r="T2495" t="str">
        <f t="shared" si="193"/>
        <v>Sep</v>
      </c>
      <c r="U2495" t="str">
        <f t="shared" si="194"/>
        <v>2024</v>
      </c>
    </row>
    <row r="2496" spans="1:21" x14ac:dyDescent="0.25">
      <c r="A2496" t="s">
        <v>274</v>
      </c>
      <c r="B2496" t="s">
        <v>203</v>
      </c>
      <c r="C2496" t="s">
        <v>42</v>
      </c>
      <c r="D2496" t="s">
        <v>23</v>
      </c>
      <c r="E2496" t="s">
        <v>28</v>
      </c>
      <c r="F2496" t="s">
        <v>45</v>
      </c>
      <c r="G2496" t="s">
        <v>78</v>
      </c>
      <c r="H2496">
        <f t="shared" si="190"/>
        <v>90000</v>
      </c>
      <c r="I2496">
        <v>18000</v>
      </c>
      <c r="J2496">
        <v>23400</v>
      </c>
      <c r="K2496">
        <v>5</v>
      </c>
      <c r="M2496">
        <v>3510</v>
      </c>
      <c r="N2496" t="s">
        <v>25</v>
      </c>
      <c r="O2496">
        <v>112500</v>
      </c>
      <c r="P2496">
        <v>22500</v>
      </c>
      <c r="R2496">
        <f t="shared" si="191"/>
        <v>117000</v>
      </c>
      <c r="S2496">
        <f t="shared" si="192"/>
        <v>30</v>
      </c>
      <c r="T2496" t="str">
        <f t="shared" si="193"/>
        <v>Sep</v>
      </c>
      <c r="U2496" t="str">
        <f t="shared" si="194"/>
        <v>2024</v>
      </c>
    </row>
    <row r="2497" spans="1:21" x14ac:dyDescent="0.25">
      <c r="A2497" t="s">
        <v>274</v>
      </c>
      <c r="B2497" t="s">
        <v>95</v>
      </c>
      <c r="C2497" t="s">
        <v>66</v>
      </c>
      <c r="D2497" t="s">
        <v>16</v>
      </c>
      <c r="E2497" t="s">
        <v>28</v>
      </c>
      <c r="F2497" t="s">
        <v>61</v>
      </c>
      <c r="G2497" t="s">
        <v>119</v>
      </c>
      <c r="H2497">
        <f t="shared" si="190"/>
        <v>1500</v>
      </c>
      <c r="I2497">
        <v>500</v>
      </c>
      <c r="J2497">
        <v>650</v>
      </c>
      <c r="K2497">
        <v>3</v>
      </c>
      <c r="M2497">
        <v>100</v>
      </c>
      <c r="N2497" t="s">
        <v>20</v>
      </c>
      <c r="O2497">
        <v>1950</v>
      </c>
      <c r="P2497">
        <v>450</v>
      </c>
      <c r="R2497">
        <f t="shared" si="191"/>
        <v>1950</v>
      </c>
      <c r="S2497">
        <f t="shared" si="192"/>
        <v>30</v>
      </c>
      <c r="T2497" t="str">
        <f t="shared" si="193"/>
        <v>Sep</v>
      </c>
      <c r="U2497" t="str">
        <f t="shared" si="194"/>
        <v>2024</v>
      </c>
    </row>
    <row r="2498" spans="1:21" x14ac:dyDescent="0.25">
      <c r="A2498" t="s">
        <v>274</v>
      </c>
      <c r="B2498" t="s">
        <v>125</v>
      </c>
      <c r="C2498" t="s">
        <v>15</v>
      </c>
      <c r="D2498" t="s">
        <v>23</v>
      </c>
      <c r="E2498" t="s">
        <v>28</v>
      </c>
      <c r="F2498" t="s">
        <v>18</v>
      </c>
      <c r="G2498" t="s">
        <v>113</v>
      </c>
      <c r="H2498">
        <f t="shared" si="190"/>
        <v>180</v>
      </c>
      <c r="I2498">
        <v>20</v>
      </c>
      <c r="J2498">
        <v>26</v>
      </c>
      <c r="K2498">
        <v>9</v>
      </c>
      <c r="M2498">
        <v>28.08</v>
      </c>
      <c r="N2498" t="s">
        <v>20</v>
      </c>
      <c r="O2498">
        <v>234</v>
      </c>
      <c r="P2498">
        <v>54</v>
      </c>
      <c r="R2498">
        <f t="shared" si="191"/>
        <v>234</v>
      </c>
      <c r="S2498">
        <f t="shared" si="192"/>
        <v>30</v>
      </c>
      <c r="T2498" t="str">
        <f t="shared" si="193"/>
        <v>Sep</v>
      </c>
      <c r="U2498" t="str">
        <f t="shared" si="194"/>
        <v>2024</v>
      </c>
    </row>
    <row r="2499" spans="1:21" x14ac:dyDescent="0.25">
      <c r="A2499" t="s">
        <v>274</v>
      </c>
      <c r="B2499" t="s">
        <v>97</v>
      </c>
      <c r="C2499" t="s">
        <v>27</v>
      </c>
      <c r="D2499" t="s">
        <v>23</v>
      </c>
      <c r="E2499" t="s">
        <v>17</v>
      </c>
      <c r="F2499" t="s">
        <v>18</v>
      </c>
      <c r="G2499" t="s">
        <v>40</v>
      </c>
      <c r="H2499">
        <f t="shared" ref="H2499:H2562" si="195">I2499*K2499</f>
        <v>180</v>
      </c>
      <c r="I2499">
        <v>90</v>
      </c>
      <c r="J2499">
        <v>117</v>
      </c>
      <c r="K2499">
        <v>2</v>
      </c>
      <c r="M2499">
        <v>31.05</v>
      </c>
      <c r="N2499" t="s">
        <v>38</v>
      </c>
      <c r="O2499">
        <v>207</v>
      </c>
      <c r="P2499">
        <v>27</v>
      </c>
      <c r="R2499">
        <f t="shared" ref="R2499:R2562" si="196">J2499*K2499</f>
        <v>234</v>
      </c>
      <c r="S2499">
        <f t="shared" ref="S2499:S2562" si="197">DAY(A2499)</f>
        <v>30</v>
      </c>
      <c r="T2499" t="str">
        <f t="shared" ref="T2499:T2562" si="198">TEXT(A2499,"mmm")</f>
        <v>Sep</v>
      </c>
      <c r="U2499" t="str">
        <f t="shared" ref="U2499:U2562" si="199">TEXT(A2499,"yyy")</f>
        <v>2024</v>
      </c>
    </row>
    <row r="2500" spans="1:21" x14ac:dyDescent="0.25">
      <c r="A2500" t="s">
        <v>274</v>
      </c>
      <c r="B2500" t="s">
        <v>137</v>
      </c>
      <c r="C2500" t="s">
        <v>15</v>
      </c>
      <c r="D2500" t="s">
        <v>23</v>
      </c>
      <c r="E2500" t="s">
        <v>28</v>
      </c>
      <c r="F2500" t="s">
        <v>61</v>
      </c>
      <c r="G2500" t="s">
        <v>164</v>
      </c>
      <c r="H2500">
        <f t="shared" si="195"/>
        <v>10000</v>
      </c>
      <c r="I2500">
        <v>2000</v>
      </c>
      <c r="J2500">
        <v>2600</v>
      </c>
      <c r="K2500">
        <v>5</v>
      </c>
      <c r="M2500">
        <v>260</v>
      </c>
      <c r="N2500" t="s">
        <v>38</v>
      </c>
      <c r="O2500">
        <v>12500</v>
      </c>
      <c r="P2500">
        <v>2500</v>
      </c>
      <c r="R2500">
        <f t="shared" si="196"/>
        <v>13000</v>
      </c>
      <c r="S2500">
        <f t="shared" si="197"/>
        <v>30</v>
      </c>
      <c r="T2500" t="str">
        <f t="shared" si="198"/>
        <v>Sep</v>
      </c>
      <c r="U2500" t="str">
        <f t="shared" si="199"/>
        <v>2024</v>
      </c>
    </row>
    <row r="2501" spans="1:21" x14ac:dyDescent="0.25">
      <c r="A2501" t="s">
        <v>274</v>
      </c>
      <c r="B2501" t="s">
        <v>197</v>
      </c>
      <c r="C2501" t="s">
        <v>115</v>
      </c>
      <c r="D2501" t="s">
        <v>23</v>
      </c>
      <c r="E2501" t="s">
        <v>28</v>
      </c>
      <c r="F2501" t="s">
        <v>18</v>
      </c>
      <c r="G2501" t="s">
        <v>56</v>
      </c>
      <c r="H2501">
        <f t="shared" si="195"/>
        <v>3300</v>
      </c>
      <c r="I2501">
        <v>550</v>
      </c>
      <c r="J2501">
        <v>715</v>
      </c>
      <c r="K2501">
        <v>6</v>
      </c>
      <c r="M2501">
        <v>100</v>
      </c>
      <c r="N2501" t="s">
        <v>20</v>
      </c>
      <c r="O2501">
        <v>3960</v>
      </c>
      <c r="P2501">
        <v>660</v>
      </c>
      <c r="R2501">
        <f t="shared" si="196"/>
        <v>4290</v>
      </c>
      <c r="S2501">
        <f t="shared" si="197"/>
        <v>30</v>
      </c>
      <c r="T2501" t="str">
        <f t="shared" si="198"/>
        <v>Sep</v>
      </c>
      <c r="U2501" t="str">
        <f t="shared" si="199"/>
        <v>2024</v>
      </c>
    </row>
    <row r="2502" spans="1:21" x14ac:dyDescent="0.25">
      <c r="A2502" t="s">
        <v>274</v>
      </c>
      <c r="B2502" t="s">
        <v>139</v>
      </c>
      <c r="C2502" t="s">
        <v>27</v>
      </c>
      <c r="D2502" t="s">
        <v>16</v>
      </c>
      <c r="E2502" t="s">
        <v>28</v>
      </c>
      <c r="F2502" t="s">
        <v>18</v>
      </c>
      <c r="G2502" t="s">
        <v>100</v>
      </c>
      <c r="H2502">
        <f t="shared" si="195"/>
        <v>240</v>
      </c>
      <c r="I2502">
        <v>40</v>
      </c>
      <c r="J2502">
        <v>52</v>
      </c>
      <c r="K2502">
        <v>6</v>
      </c>
      <c r="M2502">
        <v>21</v>
      </c>
      <c r="N2502" t="s">
        <v>20</v>
      </c>
      <c r="O2502">
        <v>300</v>
      </c>
      <c r="P2502">
        <v>60</v>
      </c>
      <c r="R2502">
        <f t="shared" si="196"/>
        <v>312</v>
      </c>
      <c r="S2502">
        <f t="shared" si="197"/>
        <v>30</v>
      </c>
      <c r="T2502" t="str">
        <f t="shared" si="198"/>
        <v>Sep</v>
      </c>
      <c r="U2502" t="str">
        <f t="shared" si="199"/>
        <v>2024</v>
      </c>
    </row>
    <row r="2503" spans="1:21" x14ac:dyDescent="0.25">
      <c r="A2503" t="s">
        <v>274</v>
      </c>
      <c r="B2503" t="s">
        <v>203</v>
      </c>
      <c r="C2503" t="s">
        <v>42</v>
      </c>
      <c r="D2503" t="s">
        <v>16</v>
      </c>
      <c r="E2503" t="s">
        <v>28</v>
      </c>
      <c r="F2503" t="s">
        <v>18</v>
      </c>
      <c r="G2503" t="s">
        <v>130</v>
      </c>
      <c r="H2503">
        <f t="shared" si="195"/>
        <v>180</v>
      </c>
      <c r="I2503">
        <v>45</v>
      </c>
      <c r="J2503">
        <v>59</v>
      </c>
      <c r="K2503">
        <v>4</v>
      </c>
      <c r="M2503">
        <v>11.25</v>
      </c>
      <c r="N2503" t="s">
        <v>25</v>
      </c>
      <c r="O2503">
        <v>225</v>
      </c>
      <c r="P2503">
        <v>45</v>
      </c>
      <c r="R2503">
        <f t="shared" si="196"/>
        <v>236</v>
      </c>
      <c r="S2503">
        <f t="shared" si="197"/>
        <v>30</v>
      </c>
      <c r="T2503" t="str">
        <f t="shared" si="198"/>
        <v>Sep</v>
      </c>
      <c r="U2503" t="str">
        <f t="shared" si="199"/>
        <v>2024</v>
      </c>
    </row>
    <row r="2504" spans="1:21" x14ac:dyDescent="0.25">
      <c r="A2504" t="s">
        <v>274</v>
      </c>
      <c r="B2504" t="s">
        <v>188</v>
      </c>
      <c r="C2504" t="s">
        <v>27</v>
      </c>
      <c r="D2504" t="s">
        <v>23</v>
      </c>
      <c r="E2504" t="s">
        <v>17</v>
      </c>
      <c r="F2504" t="s">
        <v>61</v>
      </c>
      <c r="G2504" t="s">
        <v>180</v>
      </c>
      <c r="H2504">
        <f t="shared" si="195"/>
        <v>3600</v>
      </c>
      <c r="I2504">
        <v>600</v>
      </c>
      <c r="J2504">
        <v>780</v>
      </c>
      <c r="K2504">
        <v>6</v>
      </c>
      <c r="M2504">
        <v>100</v>
      </c>
      <c r="N2504" t="s">
        <v>20</v>
      </c>
      <c r="O2504">
        <v>4680</v>
      </c>
      <c r="P2504">
        <v>1080</v>
      </c>
      <c r="R2504">
        <f t="shared" si="196"/>
        <v>4680</v>
      </c>
      <c r="S2504">
        <f t="shared" si="197"/>
        <v>30</v>
      </c>
      <c r="T2504" t="str">
        <f t="shared" si="198"/>
        <v>Sep</v>
      </c>
      <c r="U2504" t="str">
        <f t="shared" si="199"/>
        <v>2024</v>
      </c>
    </row>
    <row r="2505" spans="1:21" x14ac:dyDescent="0.25">
      <c r="A2505" t="s">
        <v>274</v>
      </c>
      <c r="B2505" t="s">
        <v>26</v>
      </c>
      <c r="C2505" t="s">
        <v>27</v>
      </c>
      <c r="D2505" t="s">
        <v>23</v>
      </c>
      <c r="E2505" t="s">
        <v>28</v>
      </c>
      <c r="F2505" t="s">
        <v>45</v>
      </c>
      <c r="G2505" t="s">
        <v>71</v>
      </c>
      <c r="H2505">
        <f t="shared" si="195"/>
        <v>15400</v>
      </c>
      <c r="I2505">
        <v>2200</v>
      </c>
      <c r="J2505">
        <v>2860</v>
      </c>
      <c r="K2505">
        <v>7</v>
      </c>
      <c r="M2505">
        <v>286</v>
      </c>
      <c r="N2505" t="s">
        <v>25</v>
      </c>
      <c r="O2505">
        <v>19250</v>
      </c>
      <c r="P2505">
        <v>3850</v>
      </c>
      <c r="R2505">
        <f t="shared" si="196"/>
        <v>20020</v>
      </c>
      <c r="S2505">
        <f t="shared" si="197"/>
        <v>30</v>
      </c>
      <c r="T2505" t="str">
        <f t="shared" si="198"/>
        <v>Sep</v>
      </c>
      <c r="U2505" t="str">
        <f t="shared" si="199"/>
        <v>2024</v>
      </c>
    </row>
    <row r="2506" spans="1:21" x14ac:dyDescent="0.25">
      <c r="A2506" t="s">
        <v>274</v>
      </c>
      <c r="B2506" t="s">
        <v>166</v>
      </c>
      <c r="C2506" t="s">
        <v>15</v>
      </c>
      <c r="D2506" t="s">
        <v>16</v>
      </c>
      <c r="E2506" t="s">
        <v>28</v>
      </c>
      <c r="F2506" t="s">
        <v>61</v>
      </c>
      <c r="G2506" t="s">
        <v>164</v>
      </c>
      <c r="H2506">
        <f t="shared" si="195"/>
        <v>6000</v>
      </c>
      <c r="I2506">
        <v>2000</v>
      </c>
      <c r="J2506">
        <v>2600</v>
      </c>
      <c r="K2506">
        <v>3</v>
      </c>
      <c r="M2506">
        <v>260</v>
      </c>
      <c r="N2506" t="s">
        <v>38</v>
      </c>
      <c r="O2506">
        <v>7200</v>
      </c>
      <c r="P2506">
        <v>1200</v>
      </c>
      <c r="R2506">
        <f t="shared" si="196"/>
        <v>7800</v>
      </c>
      <c r="S2506">
        <f t="shared" si="197"/>
        <v>30</v>
      </c>
      <c r="T2506" t="str">
        <f t="shared" si="198"/>
        <v>Sep</v>
      </c>
      <c r="U2506" t="str">
        <f t="shared" si="199"/>
        <v>2024</v>
      </c>
    </row>
    <row r="2507" spans="1:21" x14ac:dyDescent="0.25">
      <c r="A2507" t="s">
        <v>274</v>
      </c>
      <c r="B2507" t="s">
        <v>63</v>
      </c>
      <c r="C2507" t="s">
        <v>42</v>
      </c>
      <c r="D2507" t="s">
        <v>16</v>
      </c>
      <c r="E2507" t="s">
        <v>28</v>
      </c>
      <c r="F2507" t="s">
        <v>18</v>
      </c>
      <c r="G2507" t="s">
        <v>100</v>
      </c>
      <c r="H2507">
        <f t="shared" si="195"/>
        <v>200</v>
      </c>
      <c r="I2507">
        <v>40</v>
      </c>
      <c r="J2507">
        <v>52</v>
      </c>
      <c r="K2507">
        <v>5</v>
      </c>
      <c r="M2507">
        <v>26</v>
      </c>
      <c r="N2507" t="s">
        <v>38</v>
      </c>
      <c r="O2507">
        <v>260</v>
      </c>
      <c r="P2507">
        <v>60</v>
      </c>
      <c r="R2507">
        <f t="shared" si="196"/>
        <v>260</v>
      </c>
      <c r="S2507">
        <f t="shared" si="197"/>
        <v>30</v>
      </c>
      <c r="T2507" t="str">
        <f t="shared" si="198"/>
        <v>Sep</v>
      </c>
      <c r="U2507" t="str">
        <f t="shared" si="199"/>
        <v>2024</v>
      </c>
    </row>
    <row r="2508" spans="1:21" x14ac:dyDescent="0.25">
      <c r="A2508" t="s">
        <v>274</v>
      </c>
      <c r="B2508" t="s">
        <v>194</v>
      </c>
      <c r="C2508" t="s">
        <v>115</v>
      </c>
      <c r="D2508" t="s">
        <v>16</v>
      </c>
      <c r="E2508" t="s">
        <v>17</v>
      </c>
      <c r="F2508" t="s">
        <v>18</v>
      </c>
      <c r="G2508" t="s">
        <v>34</v>
      </c>
      <c r="H2508">
        <f t="shared" si="195"/>
        <v>200</v>
      </c>
      <c r="I2508">
        <v>40</v>
      </c>
      <c r="J2508">
        <v>52</v>
      </c>
      <c r="K2508">
        <v>5</v>
      </c>
      <c r="M2508">
        <v>11.5</v>
      </c>
      <c r="N2508" t="s">
        <v>25</v>
      </c>
      <c r="O2508">
        <v>230</v>
      </c>
      <c r="P2508">
        <v>30</v>
      </c>
      <c r="R2508">
        <f t="shared" si="196"/>
        <v>260</v>
      </c>
      <c r="S2508">
        <f t="shared" si="197"/>
        <v>30</v>
      </c>
      <c r="T2508" t="str">
        <f t="shared" si="198"/>
        <v>Sep</v>
      </c>
      <c r="U2508" t="str">
        <f t="shared" si="199"/>
        <v>2024</v>
      </c>
    </row>
    <row r="2509" spans="1:21" x14ac:dyDescent="0.25">
      <c r="A2509" t="s">
        <v>274</v>
      </c>
      <c r="B2509" t="s">
        <v>145</v>
      </c>
      <c r="C2509" t="s">
        <v>27</v>
      </c>
      <c r="D2509" t="s">
        <v>16</v>
      </c>
      <c r="E2509" t="s">
        <v>17</v>
      </c>
      <c r="F2509" t="s">
        <v>29</v>
      </c>
      <c r="G2509" t="s">
        <v>138</v>
      </c>
      <c r="H2509">
        <f t="shared" si="195"/>
        <v>150</v>
      </c>
      <c r="I2509">
        <v>50</v>
      </c>
      <c r="J2509">
        <v>65</v>
      </c>
      <c r="K2509">
        <v>3</v>
      </c>
      <c r="M2509">
        <v>12.6</v>
      </c>
      <c r="N2509" t="s">
        <v>20</v>
      </c>
      <c r="O2509">
        <v>180</v>
      </c>
      <c r="P2509">
        <v>30</v>
      </c>
      <c r="R2509">
        <f t="shared" si="196"/>
        <v>195</v>
      </c>
      <c r="S2509">
        <f t="shared" si="197"/>
        <v>30</v>
      </c>
      <c r="T2509" t="str">
        <f t="shared" si="198"/>
        <v>Sep</v>
      </c>
      <c r="U2509" t="str">
        <f t="shared" si="199"/>
        <v>2024</v>
      </c>
    </row>
    <row r="2510" spans="1:21" x14ac:dyDescent="0.25">
      <c r="A2510" s="1">
        <v>45301</v>
      </c>
      <c r="B2510" t="s">
        <v>190</v>
      </c>
      <c r="C2510" t="s">
        <v>22</v>
      </c>
      <c r="D2510" t="s">
        <v>23</v>
      </c>
      <c r="E2510" t="s">
        <v>28</v>
      </c>
      <c r="F2510" t="s">
        <v>29</v>
      </c>
      <c r="G2510" t="s">
        <v>30</v>
      </c>
      <c r="H2510">
        <f t="shared" si="195"/>
        <v>540</v>
      </c>
      <c r="I2510">
        <v>180</v>
      </c>
      <c r="J2510">
        <v>234</v>
      </c>
      <c r="K2510">
        <v>3</v>
      </c>
      <c r="M2510">
        <v>70.2</v>
      </c>
      <c r="N2510" t="s">
        <v>25</v>
      </c>
      <c r="O2510">
        <v>702</v>
      </c>
      <c r="P2510">
        <v>162</v>
      </c>
      <c r="R2510">
        <f t="shared" si="196"/>
        <v>702</v>
      </c>
      <c r="S2510">
        <f t="shared" si="197"/>
        <v>10</v>
      </c>
      <c r="T2510" t="str">
        <f t="shared" si="198"/>
        <v>Jan</v>
      </c>
      <c r="U2510" t="str">
        <f t="shared" si="199"/>
        <v>2024</v>
      </c>
    </row>
    <row r="2511" spans="1:21" x14ac:dyDescent="0.25">
      <c r="A2511" s="1">
        <v>45301</v>
      </c>
      <c r="B2511" t="s">
        <v>55</v>
      </c>
      <c r="C2511" t="s">
        <v>15</v>
      </c>
      <c r="D2511" t="s">
        <v>23</v>
      </c>
      <c r="E2511" t="s">
        <v>28</v>
      </c>
      <c r="F2511" t="s">
        <v>80</v>
      </c>
      <c r="G2511" t="s">
        <v>213</v>
      </c>
      <c r="H2511">
        <f t="shared" si="195"/>
        <v>100</v>
      </c>
      <c r="I2511">
        <v>25</v>
      </c>
      <c r="J2511">
        <v>33</v>
      </c>
      <c r="K2511">
        <v>4</v>
      </c>
      <c r="M2511">
        <v>15</v>
      </c>
      <c r="N2511" t="s">
        <v>20</v>
      </c>
      <c r="O2511">
        <v>125</v>
      </c>
      <c r="P2511">
        <v>25</v>
      </c>
      <c r="R2511">
        <f t="shared" si="196"/>
        <v>132</v>
      </c>
      <c r="S2511">
        <f t="shared" si="197"/>
        <v>10</v>
      </c>
      <c r="T2511" t="str">
        <f t="shared" si="198"/>
        <v>Jan</v>
      </c>
      <c r="U2511" t="str">
        <f t="shared" si="199"/>
        <v>2024</v>
      </c>
    </row>
    <row r="2512" spans="1:21" x14ac:dyDescent="0.25">
      <c r="A2512" s="1">
        <v>45301</v>
      </c>
      <c r="B2512" t="s">
        <v>73</v>
      </c>
      <c r="C2512" t="s">
        <v>42</v>
      </c>
      <c r="D2512" t="s">
        <v>16</v>
      </c>
      <c r="E2512" t="s">
        <v>28</v>
      </c>
      <c r="F2512" t="s">
        <v>61</v>
      </c>
      <c r="G2512" t="s">
        <v>68</v>
      </c>
      <c r="H2512">
        <f t="shared" si="195"/>
        <v>12600</v>
      </c>
      <c r="I2512">
        <v>1800</v>
      </c>
      <c r="J2512">
        <v>2340</v>
      </c>
      <c r="K2512">
        <v>7</v>
      </c>
      <c r="M2512">
        <v>234</v>
      </c>
      <c r="N2512" t="s">
        <v>25</v>
      </c>
      <c r="O2512">
        <v>16380</v>
      </c>
      <c r="P2512">
        <v>3780</v>
      </c>
      <c r="R2512">
        <f t="shared" si="196"/>
        <v>16380</v>
      </c>
      <c r="S2512">
        <f t="shared" si="197"/>
        <v>10</v>
      </c>
      <c r="T2512" t="str">
        <f t="shared" si="198"/>
        <v>Jan</v>
      </c>
      <c r="U2512" t="str">
        <f t="shared" si="199"/>
        <v>2024</v>
      </c>
    </row>
    <row r="2513" spans="1:21" x14ac:dyDescent="0.25">
      <c r="A2513" s="1">
        <v>45301</v>
      </c>
      <c r="B2513" t="s">
        <v>123</v>
      </c>
      <c r="C2513" t="s">
        <v>15</v>
      </c>
      <c r="D2513" t="s">
        <v>23</v>
      </c>
      <c r="E2513" t="s">
        <v>17</v>
      </c>
      <c r="F2513" t="s">
        <v>48</v>
      </c>
      <c r="G2513" t="s">
        <v>147</v>
      </c>
      <c r="H2513">
        <f t="shared" si="195"/>
        <v>270</v>
      </c>
      <c r="I2513">
        <v>90</v>
      </c>
      <c r="J2513">
        <v>117</v>
      </c>
      <c r="K2513">
        <v>3</v>
      </c>
      <c r="M2513">
        <v>35.1</v>
      </c>
      <c r="N2513" t="s">
        <v>25</v>
      </c>
      <c r="O2513">
        <v>351</v>
      </c>
      <c r="P2513">
        <v>81</v>
      </c>
      <c r="R2513">
        <f t="shared" si="196"/>
        <v>351</v>
      </c>
      <c r="S2513">
        <f t="shared" si="197"/>
        <v>10</v>
      </c>
      <c r="T2513" t="str">
        <f t="shared" si="198"/>
        <v>Jan</v>
      </c>
      <c r="U2513" t="str">
        <f t="shared" si="199"/>
        <v>2024</v>
      </c>
    </row>
    <row r="2514" spans="1:21" x14ac:dyDescent="0.25">
      <c r="A2514" s="1">
        <v>45301</v>
      </c>
      <c r="B2514" t="s">
        <v>98</v>
      </c>
      <c r="C2514" t="s">
        <v>66</v>
      </c>
      <c r="D2514" t="s">
        <v>16</v>
      </c>
      <c r="E2514" t="s">
        <v>17</v>
      </c>
      <c r="F2514" t="s">
        <v>61</v>
      </c>
      <c r="G2514" t="s">
        <v>103</v>
      </c>
      <c r="H2514">
        <f t="shared" si="195"/>
        <v>500</v>
      </c>
      <c r="I2514">
        <v>100</v>
      </c>
      <c r="J2514">
        <v>130</v>
      </c>
      <c r="K2514">
        <v>5</v>
      </c>
      <c r="M2514">
        <v>65</v>
      </c>
      <c r="N2514" t="s">
        <v>38</v>
      </c>
      <c r="O2514">
        <v>650</v>
      </c>
      <c r="P2514">
        <v>150</v>
      </c>
      <c r="R2514">
        <f t="shared" si="196"/>
        <v>650</v>
      </c>
      <c r="S2514">
        <f t="shared" si="197"/>
        <v>10</v>
      </c>
      <c r="T2514" t="str">
        <f t="shared" si="198"/>
        <v>Jan</v>
      </c>
      <c r="U2514" t="str">
        <f t="shared" si="199"/>
        <v>2024</v>
      </c>
    </row>
    <row r="2515" spans="1:21" x14ac:dyDescent="0.25">
      <c r="A2515" s="1">
        <v>45301</v>
      </c>
      <c r="B2515" t="s">
        <v>155</v>
      </c>
      <c r="C2515" t="s">
        <v>66</v>
      </c>
      <c r="D2515" t="s">
        <v>16</v>
      </c>
      <c r="E2515" t="s">
        <v>17</v>
      </c>
      <c r="F2515" t="s">
        <v>29</v>
      </c>
      <c r="G2515" t="s">
        <v>30</v>
      </c>
      <c r="H2515">
        <f t="shared" si="195"/>
        <v>900</v>
      </c>
      <c r="I2515">
        <v>180</v>
      </c>
      <c r="J2515">
        <v>234</v>
      </c>
      <c r="K2515">
        <v>5</v>
      </c>
      <c r="M2515">
        <v>100</v>
      </c>
      <c r="N2515" t="s">
        <v>38</v>
      </c>
      <c r="O2515">
        <v>1170</v>
      </c>
      <c r="P2515">
        <v>270</v>
      </c>
      <c r="R2515">
        <f t="shared" si="196"/>
        <v>1170</v>
      </c>
      <c r="S2515">
        <f t="shared" si="197"/>
        <v>10</v>
      </c>
      <c r="T2515" t="str">
        <f t="shared" si="198"/>
        <v>Jan</v>
      </c>
      <c r="U2515" t="str">
        <f t="shared" si="199"/>
        <v>2024</v>
      </c>
    </row>
    <row r="2516" spans="1:21" x14ac:dyDescent="0.25">
      <c r="A2516" s="1">
        <v>45301</v>
      </c>
      <c r="B2516" t="s">
        <v>79</v>
      </c>
      <c r="C2516" t="s">
        <v>27</v>
      </c>
      <c r="D2516" t="s">
        <v>16</v>
      </c>
      <c r="E2516" t="s">
        <v>17</v>
      </c>
      <c r="F2516" t="s">
        <v>18</v>
      </c>
      <c r="G2516" t="s">
        <v>19</v>
      </c>
      <c r="H2516">
        <f t="shared" si="195"/>
        <v>500</v>
      </c>
      <c r="I2516">
        <v>250</v>
      </c>
      <c r="J2516">
        <v>325</v>
      </c>
      <c r="K2516">
        <v>2</v>
      </c>
      <c r="M2516">
        <v>65</v>
      </c>
      <c r="N2516" t="s">
        <v>38</v>
      </c>
      <c r="O2516">
        <v>650</v>
      </c>
      <c r="P2516">
        <v>150</v>
      </c>
      <c r="R2516">
        <f t="shared" si="196"/>
        <v>650</v>
      </c>
      <c r="S2516">
        <f t="shared" si="197"/>
        <v>10</v>
      </c>
      <c r="T2516" t="str">
        <f t="shared" si="198"/>
        <v>Jan</v>
      </c>
      <c r="U2516" t="str">
        <f t="shared" si="199"/>
        <v>2024</v>
      </c>
    </row>
    <row r="2517" spans="1:21" x14ac:dyDescent="0.25">
      <c r="A2517" s="1">
        <v>45301</v>
      </c>
      <c r="B2517" t="s">
        <v>154</v>
      </c>
      <c r="C2517" t="s">
        <v>27</v>
      </c>
      <c r="D2517" t="s">
        <v>16</v>
      </c>
      <c r="E2517" t="s">
        <v>17</v>
      </c>
      <c r="F2517" t="s">
        <v>29</v>
      </c>
      <c r="G2517" t="s">
        <v>169</v>
      </c>
      <c r="H2517">
        <f t="shared" si="195"/>
        <v>100</v>
      </c>
      <c r="I2517">
        <v>25</v>
      </c>
      <c r="J2517">
        <v>33</v>
      </c>
      <c r="K2517">
        <v>4</v>
      </c>
      <c r="M2517">
        <v>6.5</v>
      </c>
      <c r="N2517" t="s">
        <v>25</v>
      </c>
      <c r="O2517">
        <v>130</v>
      </c>
      <c r="P2517">
        <v>30</v>
      </c>
      <c r="R2517">
        <f t="shared" si="196"/>
        <v>132</v>
      </c>
      <c r="S2517">
        <f t="shared" si="197"/>
        <v>10</v>
      </c>
      <c r="T2517" t="str">
        <f t="shared" si="198"/>
        <v>Jan</v>
      </c>
      <c r="U2517" t="str">
        <f t="shared" si="199"/>
        <v>2024</v>
      </c>
    </row>
    <row r="2518" spans="1:21" x14ac:dyDescent="0.25">
      <c r="A2518" s="1">
        <v>45301</v>
      </c>
      <c r="B2518" t="s">
        <v>60</v>
      </c>
      <c r="C2518" t="s">
        <v>27</v>
      </c>
      <c r="D2518" t="s">
        <v>16</v>
      </c>
      <c r="E2518" t="s">
        <v>17</v>
      </c>
      <c r="F2518" t="s">
        <v>18</v>
      </c>
      <c r="G2518" t="s">
        <v>130</v>
      </c>
      <c r="H2518">
        <f t="shared" si="195"/>
        <v>225</v>
      </c>
      <c r="I2518">
        <v>45</v>
      </c>
      <c r="J2518">
        <v>59</v>
      </c>
      <c r="K2518">
        <v>5</v>
      </c>
      <c r="M2518">
        <v>20.475000000000001</v>
      </c>
      <c r="N2518" t="s">
        <v>20</v>
      </c>
      <c r="O2518">
        <v>292.5</v>
      </c>
      <c r="P2518">
        <v>67.5</v>
      </c>
      <c r="R2518">
        <f t="shared" si="196"/>
        <v>295</v>
      </c>
      <c r="S2518">
        <f t="shared" si="197"/>
        <v>10</v>
      </c>
      <c r="T2518" t="str">
        <f t="shared" si="198"/>
        <v>Jan</v>
      </c>
      <c r="U2518" t="str">
        <f t="shared" si="199"/>
        <v>2024</v>
      </c>
    </row>
    <row r="2519" spans="1:21" x14ac:dyDescent="0.25">
      <c r="A2519" s="1">
        <v>45301</v>
      </c>
      <c r="B2519" t="s">
        <v>73</v>
      </c>
      <c r="C2519" t="s">
        <v>42</v>
      </c>
      <c r="D2519" t="s">
        <v>16</v>
      </c>
      <c r="E2519" t="s">
        <v>28</v>
      </c>
      <c r="F2519" t="s">
        <v>29</v>
      </c>
      <c r="G2519" t="s">
        <v>207</v>
      </c>
      <c r="H2519">
        <f t="shared" si="195"/>
        <v>70</v>
      </c>
      <c r="I2519">
        <v>35</v>
      </c>
      <c r="J2519">
        <v>46</v>
      </c>
      <c r="K2519">
        <v>2</v>
      </c>
      <c r="M2519">
        <v>9.1</v>
      </c>
      <c r="N2519" t="s">
        <v>38</v>
      </c>
      <c r="O2519">
        <v>91</v>
      </c>
      <c r="P2519">
        <v>21</v>
      </c>
      <c r="R2519">
        <f t="shared" si="196"/>
        <v>92</v>
      </c>
      <c r="S2519">
        <f t="shared" si="197"/>
        <v>10</v>
      </c>
      <c r="T2519" t="str">
        <f t="shared" si="198"/>
        <v>Jan</v>
      </c>
      <c r="U2519" t="str">
        <f t="shared" si="199"/>
        <v>2024</v>
      </c>
    </row>
    <row r="2520" spans="1:21" x14ac:dyDescent="0.25">
      <c r="A2520" s="1">
        <v>45301</v>
      </c>
      <c r="B2520" t="s">
        <v>57</v>
      </c>
      <c r="C2520" t="s">
        <v>27</v>
      </c>
      <c r="D2520" t="s">
        <v>16</v>
      </c>
      <c r="E2520" t="s">
        <v>28</v>
      </c>
      <c r="F2520" t="s">
        <v>29</v>
      </c>
      <c r="G2520" t="s">
        <v>169</v>
      </c>
      <c r="H2520">
        <f t="shared" si="195"/>
        <v>125</v>
      </c>
      <c r="I2520">
        <v>25</v>
      </c>
      <c r="J2520">
        <v>33</v>
      </c>
      <c r="K2520">
        <v>5</v>
      </c>
      <c r="M2520">
        <v>11.375</v>
      </c>
      <c r="N2520" t="s">
        <v>20</v>
      </c>
      <c r="O2520">
        <v>162.5</v>
      </c>
      <c r="P2520">
        <v>37.5</v>
      </c>
      <c r="R2520">
        <f t="shared" si="196"/>
        <v>165</v>
      </c>
      <c r="S2520">
        <f t="shared" si="197"/>
        <v>10</v>
      </c>
      <c r="T2520" t="str">
        <f t="shared" si="198"/>
        <v>Jan</v>
      </c>
      <c r="U2520" t="str">
        <f t="shared" si="199"/>
        <v>2024</v>
      </c>
    </row>
    <row r="2521" spans="1:21" x14ac:dyDescent="0.25">
      <c r="A2521" s="1">
        <v>45301</v>
      </c>
      <c r="B2521" t="s">
        <v>188</v>
      </c>
      <c r="C2521" t="s">
        <v>27</v>
      </c>
      <c r="D2521" t="s">
        <v>16</v>
      </c>
      <c r="E2521" t="s">
        <v>17</v>
      </c>
      <c r="F2521" t="s">
        <v>48</v>
      </c>
      <c r="G2521" t="s">
        <v>85</v>
      </c>
      <c r="H2521">
        <f t="shared" si="195"/>
        <v>4500</v>
      </c>
      <c r="I2521">
        <v>450</v>
      </c>
      <c r="J2521">
        <v>585</v>
      </c>
      <c r="K2521">
        <v>10</v>
      </c>
      <c r="M2521">
        <v>100</v>
      </c>
      <c r="N2521" t="s">
        <v>20</v>
      </c>
      <c r="O2521">
        <v>5850</v>
      </c>
      <c r="P2521">
        <v>1350</v>
      </c>
      <c r="R2521">
        <f t="shared" si="196"/>
        <v>5850</v>
      </c>
      <c r="S2521">
        <f t="shared" si="197"/>
        <v>10</v>
      </c>
      <c r="T2521" t="str">
        <f t="shared" si="198"/>
        <v>Jan</v>
      </c>
      <c r="U2521" t="str">
        <f t="shared" si="199"/>
        <v>2024</v>
      </c>
    </row>
    <row r="2522" spans="1:21" x14ac:dyDescent="0.25">
      <c r="A2522" s="1">
        <v>45301</v>
      </c>
      <c r="B2522" t="s">
        <v>33</v>
      </c>
      <c r="C2522" t="s">
        <v>15</v>
      </c>
      <c r="D2522" t="s">
        <v>16</v>
      </c>
      <c r="E2522" t="s">
        <v>17</v>
      </c>
      <c r="F2522" t="s">
        <v>61</v>
      </c>
      <c r="G2522" t="s">
        <v>103</v>
      </c>
      <c r="H2522">
        <f t="shared" si="195"/>
        <v>500</v>
      </c>
      <c r="I2522">
        <v>100</v>
      </c>
      <c r="J2522">
        <v>130</v>
      </c>
      <c r="K2522">
        <v>5</v>
      </c>
      <c r="M2522">
        <v>32.5</v>
      </c>
      <c r="N2522" t="s">
        <v>25</v>
      </c>
      <c r="O2522">
        <v>650</v>
      </c>
      <c r="P2522">
        <v>150</v>
      </c>
      <c r="R2522">
        <f t="shared" si="196"/>
        <v>650</v>
      </c>
      <c r="S2522">
        <f t="shared" si="197"/>
        <v>10</v>
      </c>
      <c r="T2522" t="str">
        <f t="shared" si="198"/>
        <v>Jan</v>
      </c>
      <c r="U2522" t="str">
        <f t="shared" si="199"/>
        <v>2024</v>
      </c>
    </row>
    <row r="2523" spans="1:21" x14ac:dyDescent="0.25">
      <c r="A2523" s="1">
        <v>45301</v>
      </c>
      <c r="B2523" t="s">
        <v>135</v>
      </c>
      <c r="C2523" t="s">
        <v>27</v>
      </c>
      <c r="D2523" t="s">
        <v>23</v>
      </c>
      <c r="E2523" t="s">
        <v>28</v>
      </c>
      <c r="F2523" t="s">
        <v>18</v>
      </c>
      <c r="G2523" t="s">
        <v>51</v>
      </c>
      <c r="H2523">
        <f t="shared" si="195"/>
        <v>420</v>
      </c>
      <c r="I2523">
        <v>60</v>
      </c>
      <c r="J2523">
        <v>78</v>
      </c>
      <c r="K2523">
        <v>7</v>
      </c>
      <c r="M2523">
        <v>50.4</v>
      </c>
      <c r="N2523" t="s">
        <v>25</v>
      </c>
      <c r="O2523">
        <v>504</v>
      </c>
      <c r="P2523">
        <v>84</v>
      </c>
      <c r="R2523">
        <f t="shared" si="196"/>
        <v>546</v>
      </c>
      <c r="S2523">
        <f t="shared" si="197"/>
        <v>10</v>
      </c>
      <c r="T2523" t="str">
        <f t="shared" si="198"/>
        <v>Jan</v>
      </c>
      <c r="U2523" t="str">
        <f t="shared" si="199"/>
        <v>2024</v>
      </c>
    </row>
    <row r="2524" spans="1:21" x14ac:dyDescent="0.25">
      <c r="A2524" s="1">
        <v>45301</v>
      </c>
      <c r="B2524" t="s">
        <v>161</v>
      </c>
      <c r="C2524" t="s">
        <v>53</v>
      </c>
      <c r="D2524" t="s">
        <v>16</v>
      </c>
      <c r="E2524" t="s">
        <v>17</v>
      </c>
      <c r="F2524" t="s">
        <v>18</v>
      </c>
      <c r="G2524" t="s">
        <v>32</v>
      </c>
      <c r="H2524">
        <f t="shared" si="195"/>
        <v>300</v>
      </c>
      <c r="I2524">
        <v>100</v>
      </c>
      <c r="J2524">
        <v>130</v>
      </c>
      <c r="K2524">
        <v>3</v>
      </c>
      <c r="M2524">
        <v>26.25</v>
      </c>
      <c r="N2524" t="s">
        <v>20</v>
      </c>
      <c r="O2524">
        <v>375</v>
      </c>
      <c r="P2524">
        <v>75</v>
      </c>
      <c r="R2524">
        <f t="shared" si="196"/>
        <v>390</v>
      </c>
      <c r="S2524">
        <f t="shared" si="197"/>
        <v>10</v>
      </c>
      <c r="T2524" t="str">
        <f t="shared" si="198"/>
        <v>Jan</v>
      </c>
      <c r="U2524" t="str">
        <f t="shared" si="199"/>
        <v>2024</v>
      </c>
    </row>
    <row r="2525" spans="1:21" x14ac:dyDescent="0.25">
      <c r="A2525" s="1">
        <v>45301</v>
      </c>
      <c r="B2525" t="s">
        <v>112</v>
      </c>
      <c r="C2525" t="s">
        <v>27</v>
      </c>
      <c r="D2525" t="s">
        <v>16</v>
      </c>
      <c r="E2525" t="s">
        <v>28</v>
      </c>
      <c r="F2525" t="s">
        <v>45</v>
      </c>
      <c r="G2525" t="s">
        <v>76</v>
      </c>
      <c r="H2525">
        <f t="shared" si="195"/>
        <v>12000</v>
      </c>
      <c r="I2525">
        <v>1200</v>
      </c>
      <c r="J2525">
        <v>1560</v>
      </c>
      <c r="K2525">
        <v>10</v>
      </c>
      <c r="M2525">
        <v>156</v>
      </c>
      <c r="N2525" t="s">
        <v>38</v>
      </c>
      <c r="O2525">
        <v>15600</v>
      </c>
      <c r="P2525">
        <v>3600</v>
      </c>
      <c r="R2525">
        <f t="shared" si="196"/>
        <v>15600</v>
      </c>
      <c r="S2525">
        <f t="shared" si="197"/>
        <v>10</v>
      </c>
      <c r="T2525" t="str">
        <f t="shared" si="198"/>
        <v>Jan</v>
      </c>
      <c r="U2525" t="str">
        <f t="shared" si="199"/>
        <v>2024</v>
      </c>
    </row>
    <row r="2526" spans="1:21" x14ac:dyDescent="0.25">
      <c r="A2526" s="1">
        <v>45301</v>
      </c>
      <c r="B2526" t="s">
        <v>188</v>
      </c>
      <c r="C2526" t="s">
        <v>27</v>
      </c>
      <c r="D2526" t="s">
        <v>23</v>
      </c>
      <c r="E2526" t="s">
        <v>28</v>
      </c>
      <c r="F2526" t="s">
        <v>61</v>
      </c>
      <c r="G2526" t="s">
        <v>103</v>
      </c>
      <c r="H2526">
        <f t="shared" si="195"/>
        <v>800</v>
      </c>
      <c r="I2526">
        <v>100</v>
      </c>
      <c r="J2526">
        <v>130</v>
      </c>
      <c r="K2526">
        <v>8</v>
      </c>
      <c r="M2526">
        <v>100</v>
      </c>
      <c r="N2526" t="s">
        <v>25</v>
      </c>
      <c r="O2526">
        <v>1040</v>
      </c>
      <c r="P2526">
        <v>240</v>
      </c>
      <c r="R2526">
        <f t="shared" si="196"/>
        <v>1040</v>
      </c>
      <c r="S2526">
        <f t="shared" si="197"/>
        <v>10</v>
      </c>
      <c r="T2526" t="str">
        <f t="shared" si="198"/>
        <v>Jan</v>
      </c>
      <c r="U2526" t="str">
        <f t="shared" si="199"/>
        <v>2024</v>
      </c>
    </row>
    <row r="2527" spans="1:21" x14ac:dyDescent="0.25">
      <c r="A2527" s="1">
        <v>45301</v>
      </c>
      <c r="B2527" t="s">
        <v>123</v>
      </c>
      <c r="C2527" t="s">
        <v>15</v>
      </c>
      <c r="D2527" t="s">
        <v>16</v>
      </c>
      <c r="E2527" t="s">
        <v>17</v>
      </c>
      <c r="F2527" t="s">
        <v>45</v>
      </c>
      <c r="G2527" t="s">
        <v>199</v>
      </c>
      <c r="H2527">
        <f t="shared" si="195"/>
        <v>15000</v>
      </c>
      <c r="I2527">
        <v>5000</v>
      </c>
      <c r="J2527">
        <v>6500</v>
      </c>
      <c r="K2527">
        <v>3</v>
      </c>
      <c r="M2527">
        <v>650</v>
      </c>
      <c r="N2527" t="s">
        <v>38</v>
      </c>
      <c r="O2527">
        <v>19500</v>
      </c>
      <c r="P2527">
        <v>4500</v>
      </c>
      <c r="R2527">
        <f t="shared" si="196"/>
        <v>19500</v>
      </c>
      <c r="S2527">
        <f t="shared" si="197"/>
        <v>10</v>
      </c>
      <c r="T2527" t="str">
        <f t="shared" si="198"/>
        <v>Jan</v>
      </c>
      <c r="U2527" t="str">
        <f t="shared" si="199"/>
        <v>2024</v>
      </c>
    </row>
    <row r="2528" spans="1:21" x14ac:dyDescent="0.25">
      <c r="A2528" s="1">
        <v>45301</v>
      </c>
      <c r="B2528" t="s">
        <v>122</v>
      </c>
      <c r="C2528" t="s">
        <v>27</v>
      </c>
      <c r="D2528" t="s">
        <v>16</v>
      </c>
      <c r="E2528" t="s">
        <v>17</v>
      </c>
      <c r="F2528" t="s">
        <v>18</v>
      </c>
      <c r="G2528" t="s">
        <v>121</v>
      </c>
      <c r="H2528">
        <f t="shared" si="195"/>
        <v>275</v>
      </c>
      <c r="I2528">
        <v>55</v>
      </c>
      <c r="J2528">
        <v>72</v>
      </c>
      <c r="K2528">
        <v>5</v>
      </c>
      <c r="M2528">
        <v>24.0625</v>
      </c>
      <c r="N2528" t="s">
        <v>20</v>
      </c>
      <c r="O2528">
        <v>343.75</v>
      </c>
      <c r="P2528">
        <v>68.75</v>
      </c>
      <c r="R2528">
        <f t="shared" si="196"/>
        <v>360</v>
      </c>
      <c r="S2528">
        <f t="shared" si="197"/>
        <v>10</v>
      </c>
      <c r="T2528" t="str">
        <f t="shared" si="198"/>
        <v>Jan</v>
      </c>
      <c r="U2528" t="str">
        <f t="shared" si="199"/>
        <v>2024</v>
      </c>
    </row>
    <row r="2529" spans="1:21" x14ac:dyDescent="0.25">
      <c r="A2529" s="1">
        <v>45301</v>
      </c>
      <c r="B2529" t="s">
        <v>152</v>
      </c>
      <c r="C2529" t="s">
        <v>66</v>
      </c>
      <c r="D2529" t="s">
        <v>16</v>
      </c>
      <c r="E2529" t="s">
        <v>28</v>
      </c>
      <c r="F2529" t="s">
        <v>48</v>
      </c>
      <c r="G2529" t="s">
        <v>85</v>
      </c>
      <c r="H2529">
        <f t="shared" si="195"/>
        <v>1350</v>
      </c>
      <c r="I2529">
        <v>450</v>
      </c>
      <c r="J2529">
        <v>585</v>
      </c>
      <c r="K2529">
        <v>3</v>
      </c>
      <c r="M2529">
        <v>84.375</v>
      </c>
      <c r="N2529" t="s">
        <v>25</v>
      </c>
      <c r="O2529">
        <v>1687.5</v>
      </c>
      <c r="P2529">
        <v>337.5</v>
      </c>
      <c r="R2529">
        <f t="shared" si="196"/>
        <v>1755</v>
      </c>
      <c r="S2529">
        <f t="shared" si="197"/>
        <v>10</v>
      </c>
      <c r="T2529" t="str">
        <f t="shared" si="198"/>
        <v>Jan</v>
      </c>
      <c r="U2529" t="str">
        <f t="shared" si="199"/>
        <v>2024</v>
      </c>
    </row>
    <row r="2530" spans="1:21" x14ac:dyDescent="0.25">
      <c r="A2530" s="1">
        <v>45301</v>
      </c>
      <c r="B2530" t="s">
        <v>33</v>
      </c>
      <c r="C2530" t="s">
        <v>15</v>
      </c>
      <c r="D2530" t="s">
        <v>16</v>
      </c>
      <c r="E2530" t="s">
        <v>17</v>
      </c>
      <c r="F2530" t="s">
        <v>18</v>
      </c>
      <c r="G2530" t="s">
        <v>40</v>
      </c>
      <c r="H2530">
        <f t="shared" si="195"/>
        <v>720</v>
      </c>
      <c r="I2530">
        <v>90</v>
      </c>
      <c r="J2530">
        <v>117</v>
      </c>
      <c r="K2530">
        <v>8</v>
      </c>
      <c r="M2530">
        <v>63</v>
      </c>
      <c r="N2530" t="s">
        <v>20</v>
      </c>
      <c r="O2530">
        <v>900</v>
      </c>
      <c r="P2530">
        <v>180</v>
      </c>
      <c r="R2530">
        <f t="shared" si="196"/>
        <v>936</v>
      </c>
      <c r="S2530">
        <f t="shared" si="197"/>
        <v>10</v>
      </c>
      <c r="T2530" t="str">
        <f t="shared" si="198"/>
        <v>Jan</v>
      </c>
      <c r="U2530" t="str">
        <f t="shared" si="199"/>
        <v>2024</v>
      </c>
    </row>
    <row r="2531" spans="1:21" x14ac:dyDescent="0.25">
      <c r="A2531" s="1">
        <v>45301</v>
      </c>
      <c r="B2531" t="s">
        <v>153</v>
      </c>
      <c r="C2531" t="s">
        <v>27</v>
      </c>
      <c r="D2531" t="s">
        <v>23</v>
      </c>
      <c r="E2531" t="s">
        <v>28</v>
      </c>
      <c r="F2531" t="s">
        <v>80</v>
      </c>
      <c r="G2531" t="s">
        <v>96</v>
      </c>
      <c r="H2531">
        <f t="shared" si="195"/>
        <v>35</v>
      </c>
      <c r="I2531">
        <v>5</v>
      </c>
      <c r="J2531">
        <v>7</v>
      </c>
      <c r="K2531">
        <v>7</v>
      </c>
      <c r="M2531">
        <v>4.2</v>
      </c>
      <c r="N2531" t="s">
        <v>25</v>
      </c>
      <c r="O2531">
        <v>42</v>
      </c>
      <c r="P2531">
        <v>7</v>
      </c>
      <c r="R2531">
        <f t="shared" si="196"/>
        <v>49</v>
      </c>
      <c r="S2531">
        <f t="shared" si="197"/>
        <v>10</v>
      </c>
      <c r="T2531" t="str">
        <f t="shared" si="198"/>
        <v>Jan</v>
      </c>
      <c r="U2531" t="str">
        <f t="shared" si="199"/>
        <v>2024</v>
      </c>
    </row>
    <row r="2532" spans="1:21" x14ac:dyDescent="0.25">
      <c r="A2532" s="1">
        <v>45301</v>
      </c>
      <c r="B2532" t="s">
        <v>47</v>
      </c>
      <c r="C2532" t="s">
        <v>27</v>
      </c>
      <c r="D2532" t="s">
        <v>23</v>
      </c>
      <c r="E2532" t="s">
        <v>28</v>
      </c>
      <c r="F2532" t="s">
        <v>61</v>
      </c>
      <c r="G2532" t="s">
        <v>128</v>
      </c>
      <c r="H2532">
        <f t="shared" si="195"/>
        <v>1800</v>
      </c>
      <c r="I2532">
        <v>300</v>
      </c>
      <c r="J2532">
        <v>390</v>
      </c>
      <c r="K2532">
        <v>6</v>
      </c>
      <c r="M2532">
        <v>100</v>
      </c>
      <c r="N2532" t="s">
        <v>20</v>
      </c>
      <c r="O2532">
        <v>2340</v>
      </c>
      <c r="P2532">
        <v>540</v>
      </c>
      <c r="R2532">
        <f t="shared" si="196"/>
        <v>2340</v>
      </c>
      <c r="S2532">
        <f t="shared" si="197"/>
        <v>10</v>
      </c>
      <c r="T2532" t="str">
        <f t="shared" si="198"/>
        <v>Jan</v>
      </c>
      <c r="U2532" t="str">
        <f t="shared" si="199"/>
        <v>2024</v>
      </c>
    </row>
    <row r="2533" spans="1:21" x14ac:dyDescent="0.25">
      <c r="A2533" s="1">
        <v>45301</v>
      </c>
      <c r="B2533" t="s">
        <v>170</v>
      </c>
      <c r="C2533" t="s">
        <v>91</v>
      </c>
      <c r="D2533" t="s">
        <v>16</v>
      </c>
      <c r="E2533" t="s">
        <v>28</v>
      </c>
      <c r="F2533" t="s">
        <v>18</v>
      </c>
      <c r="G2533" t="s">
        <v>24</v>
      </c>
      <c r="H2533">
        <f t="shared" si="195"/>
        <v>480</v>
      </c>
      <c r="I2533">
        <v>80</v>
      </c>
      <c r="J2533">
        <v>104</v>
      </c>
      <c r="K2533">
        <v>6</v>
      </c>
      <c r="M2533">
        <v>27.6</v>
      </c>
      <c r="N2533" t="s">
        <v>25</v>
      </c>
      <c r="O2533">
        <v>552</v>
      </c>
      <c r="P2533">
        <v>72</v>
      </c>
      <c r="R2533">
        <f t="shared" si="196"/>
        <v>624</v>
      </c>
      <c r="S2533">
        <f t="shared" si="197"/>
        <v>10</v>
      </c>
      <c r="T2533" t="str">
        <f t="shared" si="198"/>
        <v>Jan</v>
      </c>
      <c r="U2533" t="str">
        <f t="shared" si="199"/>
        <v>2024</v>
      </c>
    </row>
    <row r="2534" spans="1:21" x14ac:dyDescent="0.25">
      <c r="A2534" s="1">
        <v>45301</v>
      </c>
      <c r="B2534" t="s">
        <v>185</v>
      </c>
      <c r="C2534" t="s">
        <v>27</v>
      </c>
      <c r="D2534" t="s">
        <v>16</v>
      </c>
      <c r="E2534" t="s">
        <v>17</v>
      </c>
      <c r="F2534" t="s">
        <v>18</v>
      </c>
      <c r="G2534" t="s">
        <v>121</v>
      </c>
      <c r="H2534">
        <f t="shared" si="195"/>
        <v>330</v>
      </c>
      <c r="I2534">
        <v>55</v>
      </c>
      <c r="J2534">
        <v>72</v>
      </c>
      <c r="K2534">
        <v>6</v>
      </c>
      <c r="M2534">
        <v>42.9</v>
      </c>
      <c r="N2534" t="s">
        <v>38</v>
      </c>
      <c r="O2534">
        <v>429</v>
      </c>
      <c r="P2534">
        <v>99</v>
      </c>
      <c r="R2534">
        <f t="shared" si="196"/>
        <v>432</v>
      </c>
      <c r="S2534">
        <f t="shared" si="197"/>
        <v>10</v>
      </c>
      <c r="T2534" t="str">
        <f t="shared" si="198"/>
        <v>Jan</v>
      </c>
      <c r="U2534" t="str">
        <f t="shared" si="199"/>
        <v>2024</v>
      </c>
    </row>
    <row r="2535" spans="1:21" x14ac:dyDescent="0.25">
      <c r="A2535" s="1">
        <v>45301</v>
      </c>
      <c r="B2535" t="s">
        <v>21</v>
      </c>
      <c r="C2535" t="s">
        <v>22</v>
      </c>
      <c r="D2535" t="s">
        <v>16</v>
      </c>
      <c r="E2535" t="s">
        <v>17</v>
      </c>
      <c r="F2535" t="s">
        <v>18</v>
      </c>
      <c r="G2535" t="s">
        <v>24</v>
      </c>
      <c r="H2535">
        <f t="shared" si="195"/>
        <v>480</v>
      </c>
      <c r="I2535">
        <v>80</v>
      </c>
      <c r="J2535">
        <v>104</v>
      </c>
      <c r="K2535">
        <v>6</v>
      </c>
      <c r="M2535">
        <v>60</v>
      </c>
      <c r="N2535" t="s">
        <v>38</v>
      </c>
      <c r="O2535">
        <v>600</v>
      </c>
      <c r="P2535">
        <v>120</v>
      </c>
      <c r="R2535">
        <f t="shared" si="196"/>
        <v>624</v>
      </c>
      <c r="S2535">
        <f t="shared" si="197"/>
        <v>10</v>
      </c>
      <c r="T2535" t="str">
        <f t="shared" si="198"/>
        <v>Jan</v>
      </c>
      <c r="U2535" t="str">
        <f t="shared" si="199"/>
        <v>2024</v>
      </c>
    </row>
    <row r="2536" spans="1:21" x14ac:dyDescent="0.25">
      <c r="A2536" s="1">
        <v>45301</v>
      </c>
      <c r="B2536" t="s">
        <v>73</v>
      </c>
      <c r="C2536" t="s">
        <v>42</v>
      </c>
      <c r="D2536" t="s">
        <v>16</v>
      </c>
      <c r="E2536" t="s">
        <v>28</v>
      </c>
      <c r="F2536" t="s">
        <v>29</v>
      </c>
      <c r="G2536" t="s">
        <v>87</v>
      </c>
      <c r="H2536">
        <f t="shared" si="195"/>
        <v>700</v>
      </c>
      <c r="I2536">
        <v>100</v>
      </c>
      <c r="J2536">
        <v>130</v>
      </c>
      <c r="K2536">
        <v>7</v>
      </c>
      <c r="M2536">
        <v>91</v>
      </c>
      <c r="N2536" t="s">
        <v>38</v>
      </c>
      <c r="O2536">
        <v>910</v>
      </c>
      <c r="P2536">
        <v>210</v>
      </c>
      <c r="R2536">
        <f t="shared" si="196"/>
        <v>910</v>
      </c>
      <c r="S2536">
        <f t="shared" si="197"/>
        <v>10</v>
      </c>
      <c r="T2536" t="str">
        <f t="shared" si="198"/>
        <v>Jan</v>
      </c>
      <c r="U2536" t="str">
        <f t="shared" si="199"/>
        <v>2024</v>
      </c>
    </row>
    <row r="2537" spans="1:21" x14ac:dyDescent="0.25">
      <c r="A2537" s="1">
        <v>45301</v>
      </c>
      <c r="B2537" t="s">
        <v>39</v>
      </c>
      <c r="C2537" t="s">
        <v>27</v>
      </c>
      <c r="D2537" t="s">
        <v>16</v>
      </c>
      <c r="E2537" t="s">
        <v>28</v>
      </c>
      <c r="F2537" t="s">
        <v>29</v>
      </c>
      <c r="G2537" t="s">
        <v>169</v>
      </c>
      <c r="H2537">
        <f t="shared" si="195"/>
        <v>200</v>
      </c>
      <c r="I2537">
        <v>25</v>
      </c>
      <c r="J2537">
        <v>33</v>
      </c>
      <c r="K2537">
        <v>8</v>
      </c>
      <c r="M2537">
        <v>12.5</v>
      </c>
      <c r="N2537" t="s">
        <v>25</v>
      </c>
      <c r="O2537">
        <v>250</v>
      </c>
      <c r="P2537">
        <v>50</v>
      </c>
      <c r="R2537">
        <f t="shared" si="196"/>
        <v>264</v>
      </c>
      <c r="S2537">
        <f t="shared" si="197"/>
        <v>10</v>
      </c>
      <c r="T2537" t="str">
        <f t="shared" si="198"/>
        <v>Jan</v>
      </c>
      <c r="U2537" t="str">
        <f t="shared" si="199"/>
        <v>2024</v>
      </c>
    </row>
    <row r="2538" spans="1:21" x14ac:dyDescent="0.25">
      <c r="A2538" s="1">
        <v>45301</v>
      </c>
      <c r="B2538" t="s">
        <v>145</v>
      </c>
      <c r="C2538" t="s">
        <v>27</v>
      </c>
      <c r="D2538" t="s">
        <v>23</v>
      </c>
      <c r="E2538" t="s">
        <v>17</v>
      </c>
      <c r="F2538" t="s">
        <v>45</v>
      </c>
      <c r="G2538" t="s">
        <v>92</v>
      </c>
      <c r="H2538">
        <f t="shared" si="195"/>
        <v>1500</v>
      </c>
      <c r="I2538">
        <v>250</v>
      </c>
      <c r="J2538">
        <v>325</v>
      </c>
      <c r="K2538">
        <v>6</v>
      </c>
      <c r="M2538">
        <v>100</v>
      </c>
      <c r="N2538" t="s">
        <v>38</v>
      </c>
      <c r="O2538">
        <v>1950</v>
      </c>
      <c r="P2538">
        <v>450</v>
      </c>
      <c r="R2538">
        <f t="shared" si="196"/>
        <v>1950</v>
      </c>
      <c r="S2538">
        <f t="shared" si="197"/>
        <v>10</v>
      </c>
      <c r="T2538" t="str">
        <f t="shared" si="198"/>
        <v>Jan</v>
      </c>
      <c r="U2538" t="str">
        <f t="shared" si="199"/>
        <v>2024</v>
      </c>
    </row>
    <row r="2539" spans="1:21" x14ac:dyDescent="0.25">
      <c r="A2539" s="1">
        <v>45301</v>
      </c>
      <c r="B2539" t="s">
        <v>170</v>
      </c>
      <c r="C2539" t="s">
        <v>91</v>
      </c>
      <c r="D2539" t="s">
        <v>16</v>
      </c>
      <c r="E2539" t="s">
        <v>17</v>
      </c>
      <c r="F2539" t="s">
        <v>18</v>
      </c>
      <c r="G2539" t="s">
        <v>56</v>
      </c>
      <c r="H2539">
        <f t="shared" si="195"/>
        <v>550</v>
      </c>
      <c r="I2539">
        <v>550</v>
      </c>
      <c r="J2539">
        <v>715</v>
      </c>
      <c r="K2539">
        <v>1</v>
      </c>
      <c r="M2539">
        <v>50.05</v>
      </c>
      <c r="N2539" t="s">
        <v>20</v>
      </c>
      <c r="O2539">
        <v>715</v>
      </c>
      <c r="P2539">
        <v>165</v>
      </c>
      <c r="R2539">
        <f t="shared" si="196"/>
        <v>715</v>
      </c>
      <c r="S2539">
        <f t="shared" si="197"/>
        <v>10</v>
      </c>
      <c r="T2539" t="str">
        <f t="shared" si="198"/>
        <v>Jan</v>
      </c>
      <c r="U2539" t="str">
        <f t="shared" si="199"/>
        <v>2024</v>
      </c>
    </row>
    <row r="2540" spans="1:21" x14ac:dyDescent="0.25">
      <c r="A2540" s="1">
        <v>45301</v>
      </c>
      <c r="B2540" t="s">
        <v>204</v>
      </c>
      <c r="C2540" t="s">
        <v>42</v>
      </c>
      <c r="D2540" t="s">
        <v>16</v>
      </c>
      <c r="E2540" t="s">
        <v>17</v>
      </c>
      <c r="F2540" t="s">
        <v>29</v>
      </c>
      <c r="G2540" t="s">
        <v>138</v>
      </c>
      <c r="H2540">
        <f t="shared" si="195"/>
        <v>450</v>
      </c>
      <c r="I2540">
        <v>50</v>
      </c>
      <c r="J2540">
        <v>65</v>
      </c>
      <c r="K2540">
        <v>9</v>
      </c>
      <c r="M2540">
        <v>27</v>
      </c>
      <c r="N2540" t="s">
        <v>25</v>
      </c>
      <c r="O2540">
        <v>540</v>
      </c>
      <c r="P2540">
        <v>90</v>
      </c>
      <c r="R2540">
        <f t="shared" si="196"/>
        <v>585</v>
      </c>
      <c r="S2540">
        <f t="shared" si="197"/>
        <v>10</v>
      </c>
      <c r="T2540" t="str">
        <f t="shared" si="198"/>
        <v>Jan</v>
      </c>
      <c r="U2540" t="str">
        <f t="shared" si="199"/>
        <v>2024</v>
      </c>
    </row>
    <row r="2541" spans="1:21" x14ac:dyDescent="0.25">
      <c r="A2541" s="1">
        <v>45301</v>
      </c>
      <c r="B2541" t="s">
        <v>179</v>
      </c>
      <c r="C2541" t="s">
        <v>27</v>
      </c>
      <c r="D2541" t="s">
        <v>16</v>
      </c>
      <c r="E2541" t="s">
        <v>17</v>
      </c>
      <c r="F2541" t="s">
        <v>80</v>
      </c>
      <c r="G2541" t="s">
        <v>201</v>
      </c>
      <c r="H2541">
        <f t="shared" si="195"/>
        <v>90</v>
      </c>
      <c r="I2541">
        <v>30</v>
      </c>
      <c r="J2541">
        <v>39</v>
      </c>
      <c r="K2541">
        <v>3</v>
      </c>
      <c r="M2541">
        <v>11.7</v>
      </c>
      <c r="N2541" t="s">
        <v>38</v>
      </c>
      <c r="O2541">
        <v>117</v>
      </c>
      <c r="P2541">
        <v>27</v>
      </c>
      <c r="R2541">
        <f t="shared" si="196"/>
        <v>117</v>
      </c>
      <c r="S2541">
        <f t="shared" si="197"/>
        <v>10</v>
      </c>
      <c r="T2541" t="str">
        <f t="shared" si="198"/>
        <v>Jan</v>
      </c>
      <c r="U2541" t="str">
        <f t="shared" si="199"/>
        <v>2024</v>
      </c>
    </row>
    <row r="2542" spans="1:21" x14ac:dyDescent="0.25">
      <c r="A2542" s="1">
        <v>45332</v>
      </c>
      <c r="B2542" t="s">
        <v>171</v>
      </c>
      <c r="C2542" t="s">
        <v>22</v>
      </c>
      <c r="D2542" t="s">
        <v>16</v>
      </c>
      <c r="E2542" t="s">
        <v>28</v>
      </c>
      <c r="F2542" t="s">
        <v>29</v>
      </c>
      <c r="G2542" t="s">
        <v>87</v>
      </c>
      <c r="H2542">
        <f t="shared" si="195"/>
        <v>700</v>
      </c>
      <c r="I2542">
        <v>100</v>
      </c>
      <c r="J2542">
        <v>130</v>
      </c>
      <c r="K2542">
        <v>7</v>
      </c>
      <c r="M2542">
        <v>45.5</v>
      </c>
      <c r="N2542" t="s">
        <v>25</v>
      </c>
      <c r="O2542">
        <v>910</v>
      </c>
      <c r="P2542">
        <v>210</v>
      </c>
      <c r="R2542">
        <f t="shared" si="196"/>
        <v>910</v>
      </c>
      <c r="S2542">
        <f t="shared" si="197"/>
        <v>10</v>
      </c>
      <c r="T2542" t="str">
        <f t="shared" si="198"/>
        <v>Feb</v>
      </c>
      <c r="U2542" t="str">
        <f t="shared" si="199"/>
        <v>2024</v>
      </c>
    </row>
    <row r="2543" spans="1:21" x14ac:dyDescent="0.25">
      <c r="A2543" s="1">
        <v>45332</v>
      </c>
      <c r="B2543" t="s">
        <v>127</v>
      </c>
      <c r="C2543" t="s">
        <v>66</v>
      </c>
      <c r="D2543" t="s">
        <v>23</v>
      </c>
      <c r="E2543" t="s">
        <v>28</v>
      </c>
      <c r="F2543" t="s">
        <v>18</v>
      </c>
      <c r="G2543" t="s">
        <v>34</v>
      </c>
      <c r="H2543">
        <f t="shared" si="195"/>
        <v>200</v>
      </c>
      <c r="I2543">
        <v>40</v>
      </c>
      <c r="J2543">
        <v>52</v>
      </c>
      <c r="K2543">
        <v>5</v>
      </c>
      <c r="M2543">
        <v>39</v>
      </c>
      <c r="N2543" t="s">
        <v>38</v>
      </c>
      <c r="O2543">
        <v>260</v>
      </c>
      <c r="P2543">
        <v>60</v>
      </c>
      <c r="R2543">
        <f t="shared" si="196"/>
        <v>260</v>
      </c>
      <c r="S2543">
        <f t="shared" si="197"/>
        <v>10</v>
      </c>
      <c r="T2543" t="str">
        <f t="shared" si="198"/>
        <v>Feb</v>
      </c>
      <c r="U2543" t="str">
        <f t="shared" si="199"/>
        <v>2024</v>
      </c>
    </row>
    <row r="2544" spans="1:21" x14ac:dyDescent="0.25">
      <c r="A2544" s="1">
        <v>45332</v>
      </c>
      <c r="B2544" t="s">
        <v>140</v>
      </c>
      <c r="C2544" t="s">
        <v>27</v>
      </c>
      <c r="D2544" t="s">
        <v>16</v>
      </c>
      <c r="E2544" t="s">
        <v>17</v>
      </c>
      <c r="F2544" t="s">
        <v>18</v>
      </c>
      <c r="G2544" t="s">
        <v>113</v>
      </c>
      <c r="H2544">
        <f t="shared" si="195"/>
        <v>140</v>
      </c>
      <c r="I2544">
        <v>20</v>
      </c>
      <c r="J2544">
        <v>26</v>
      </c>
      <c r="K2544">
        <v>7</v>
      </c>
      <c r="M2544">
        <v>16.8</v>
      </c>
      <c r="N2544" t="s">
        <v>38</v>
      </c>
      <c r="O2544">
        <v>168</v>
      </c>
      <c r="P2544">
        <v>28</v>
      </c>
      <c r="R2544">
        <f t="shared" si="196"/>
        <v>182</v>
      </c>
      <c r="S2544">
        <f t="shared" si="197"/>
        <v>10</v>
      </c>
      <c r="T2544" t="str">
        <f t="shared" si="198"/>
        <v>Feb</v>
      </c>
      <c r="U2544" t="str">
        <f t="shared" si="199"/>
        <v>2024</v>
      </c>
    </row>
    <row r="2545" spans="1:21" x14ac:dyDescent="0.25">
      <c r="A2545" s="1">
        <v>45332</v>
      </c>
      <c r="B2545" t="s">
        <v>154</v>
      </c>
      <c r="C2545" t="s">
        <v>27</v>
      </c>
      <c r="D2545" t="s">
        <v>16</v>
      </c>
      <c r="E2545" t="s">
        <v>17</v>
      </c>
      <c r="F2545" t="s">
        <v>18</v>
      </c>
      <c r="G2545" t="s">
        <v>40</v>
      </c>
      <c r="H2545">
        <f t="shared" si="195"/>
        <v>630</v>
      </c>
      <c r="I2545">
        <v>90</v>
      </c>
      <c r="J2545">
        <v>117</v>
      </c>
      <c r="K2545">
        <v>7</v>
      </c>
      <c r="M2545">
        <v>39.375</v>
      </c>
      <c r="N2545" t="s">
        <v>25</v>
      </c>
      <c r="O2545">
        <v>787.5</v>
      </c>
      <c r="P2545">
        <v>157.5</v>
      </c>
      <c r="R2545">
        <f t="shared" si="196"/>
        <v>819</v>
      </c>
      <c r="S2545">
        <f t="shared" si="197"/>
        <v>10</v>
      </c>
      <c r="T2545" t="str">
        <f t="shared" si="198"/>
        <v>Feb</v>
      </c>
      <c r="U2545" t="str">
        <f t="shared" si="199"/>
        <v>2024</v>
      </c>
    </row>
    <row r="2546" spans="1:21" x14ac:dyDescent="0.25">
      <c r="A2546" s="1">
        <v>45332</v>
      </c>
      <c r="B2546" t="s">
        <v>192</v>
      </c>
      <c r="C2546" t="s">
        <v>91</v>
      </c>
      <c r="D2546" t="s">
        <v>23</v>
      </c>
      <c r="E2546" t="s">
        <v>17</v>
      </c>
      <c r="F2546" t="s">
        <v>18</v>
      </c>
      <c r="G2546" t="s">
        <v>43</v>
      </c>
      <c r="H2546">
        <f t="shared" si="195"/>
        <v>80</v>
      </c>
      <c r="I2546">
        <v>20</v>
      </c>
      <c r="J2546">
        <v>26</v>
      </c>
      <c r="K2546">
        <v>4</v>
      </c>
      <c r="M2546">
        <v>15.6</v>
      </c>
      <c r="N2546" t="s">
        <v>38</v>
      </c>
      <c r="O2546">
        <v>104</v>
      </c>
      <c r="P2546">
        <v>24</v>
      </c>
      <c r="R2546">
        <f t="shared" si="196"/>
        <v>104</v>
      </c>
      <c r="S2546">
        <f t="shared" si="197"/>
        <v>10</v>
      </c>
      <c r="T2546" t="str">
        <f t="shared" si="198"/>
        <v>Feb</v>
      </c>
      <c r="U2546" t="str">
        <f t="shared" si="199"/>
        <v>2024</v>
      </c>
    </row>
    <row r="2547" spans="1:21" x14ac:dyDescent="0.25">
      <c r="A2547" s="1">
        <v>45332</v>
      </c>
      <c r="B2547" t="s">
        <v>200</v>
      </c>
      <c r="C2547" t="s">
        <v>27</v>
      </c>
      <c r="D2547" t="s">
        <v>16</v>
      </c>
      <c r="E2547" t="s">
        <v>28</v>
      </c>
      <c r="F2547" t="s">
        <v>18</v>
      </c>
      <c r="G2547" t="s">
        <v>32</v>
      </c>
      <c r="H2547">
        <f t="shared" si="195"/>
        <v>200</v>
      </c>
      <c r="I2547">
        <v>100</v>
      </c>
      <c r="J2547">
        <v>130</v>
      </c>
      <c r="K2547">
        <v>2</v>
      </c>
      <c r="M2547">
        <v>13</v>
      </c>
      <c r="N2547" t="s">
        <v>25</v>
      </c>
      <c r="O2547">
        <v>260</v>
      </c>
      <c r="P2547">
        <v>60</v>
      </c>
      <c r="R2547">
        <f t="shared" si="196"/>
        <v>260</v>
      </c>
      <c r="S2547">
        <f t="shared" si="197"/>
        <v>10</v>
      </c>
      <c r="T2547" t="str">
        <f t="shared" si="198"/>
        <v>Feb</v>
      </c>
      <c r="U2547" t="str">
        <f t="shared" si="199"/>
        <v>2024</v>
      </c>
    </row>
    <row r="2548" spans="1:21" x14ac:dyDescent="0.25">
      <c r="A2548" s="1">
        <v>45332</v>
      </c>
      <c r="B2548" t="s">
        <v>122</v>
      </c>
      <c r="C2548" t="s">
        <v>27</v>
      </c>
      <c r="D2548" t="s">
        <v>16</v>
      </c>
      <c r="E2548" t="s">
        <v>17</v>
      </c>
      <c r="F2548" t="s">
        <v>18</v>
      </c>
      <c r="G2548" t="s">
        <v>64</v>
      </c>
      <c r="H2548">
        <f t="shared" si="195"/>
        <v>560</v>
      </c>
      <c r="I2548">
        <v>140</v>
      </c>
      <c r="J2548">
        <v>182</v>
      </c>
      <c r="K2548">
        <v>4</v>
      </c>
      <c r="M2548">
        <v>36.4</v>
      </c>
      <c r="N2548" t="s">
        <v>25</v>
      </c>
      <c r="O2548">
        <v>728</v>
      </c>
      <c r="P2548">
        <v>168</v>
      </c>
      <c r="R2548">
        <f t="shared" si="196"/>
        <v>728</v>
      </c>
      <c r="S2548">
        <f t="shared" si="197"/>
        <v>10</v>
      </c>
      <c r="T2548" t="str">
        <f t="shared" si="198"/>
        <v>Feb</v>
      </c>
      <c r="U2548" t="str">
        <f t="shared" si="199"/>
        <v>2024</v>
      </c>
    </row>
    <row r="2549" spans="1:21" x14ac:dyDescent="0.25">
      <c r="A2549" s="1">
        <v>45332</v>
      </c>
      <c r="B2549" t="s">
        <v>168</v>
      </c>
      <c r="C2549" t="s">
        <v>27</v>
      </c>
      <c r="D2549" t="s">
        <v>16</v>
      </c>
      <c r="E2549" t="s">
        <v>17</v>
      </c>
      <c r="F2549" t="s">
        <v>18</v>
      </c>
      <c r="G2549" t="s">
        <v>130</v>
      </c>
      <c r="H2549">
        <f t="shared" si="195"/>
        <v>135</v>
      </c>
      <c r="I2549">
        <v>45</v>
      </c>
      <c r="J2549">
        <v>59</v>
      </c>
      <c r="K2549">
        <v>3</v>
      </c>
      <c r="M2549">
        <v>16.875</v>
      </c>
      <c r="N2549" t="s">
        <v>38</v>
      </c>
      <c r="O2549">
        <v>168.75</v>
      </c>
      <c r="P2549">
        <v>33.75</v>
      </c>
      <c r="R2549">
        <f t="shared" si="196"/>
        <v>177</v>
      </c>
      <c r="S2549">
        <f t="shared" si="197"/>
        <v>10</v>
      </c>
      <c r="T2549" t="str">
        <f t="shared" si="198"/>
        <v>Feb</v>
      </c>
      <c r="U2549" t="str">
        <f t="shared" si="199"/>
        <v>2024</v>
      </c>
    </row>
    <row r="2550" spans="1:21" x14ac:dyDescent="0.25">
      <c r="A2550" s="1">
        <v>45332</v>
      </c>
      <c r="B2550" t="s">
        <v>157</v>
      </c>
      <c r="C2550" t="s">
        <v>15</v>
      </c>
      <c r="D2550" t="s">
        <v>23</v>
      </c>
      <c r="E2550" t="s">
        <v>17</v>
      </c>
      <c r="F2550" t="s">
        <v>18</v>
      </c>
      <c r="G2550" t="s">
        <v>43</v>
      </c>
      <c r="H2550">
        <f t="shared" si="195"/>
        <v>100</v>
      </c>
      <c r="I2550">
        <v>20</v>
      </c>
      <c r="J2550">
        <v>26</v>
      </c>
      <c r="K2550">
        <v>5</v>
      </c>
      <c r="M2550">
        <v>13</v>
      </c>
      <c r="N2550" t="s">
        <v>25</v>
      </c>
      <c r="O2550">
        <v>130</v>
      </c>
      <c r="P2550">
        <v>30</v>
      </c>
      <c r="R2550">
        <f t="shared" si="196"/>
        <v>130</v>
      </c>
      <c r="S2550">
        <f t="shared" si="197"/>
        <v>10</v>
      </c>
      <c r="T2550" t="str">
        <f t="shared" si="198"/>
        <v>Feb</v>
      </c>
      <c r="U2550" t="str">
        <f t="shared" si="199"/>
        <v>2024</v>
      </c>
    </row>
    <row r="2551" spans="1:21" x14ac:dyDescent="0.25">
      <c r="A2551" s="1">
        <v>45332</v>
      </c>
      <c r="B2551" t="s">
        <v>184</v>
      </c>
      <c r="C2551" t="s">
        <v>27</v>
      </c>
      <c r="D2551" t="s">
        <v>23</v>
      </c>
      <c r="E2551" t="s">
        <v>28</v>
      </c>
      <c r="F2551" t="s">
        <v>80</v>
      </c>
      <c r="G2551" t="s">
        <v>143</v>
      </c>
      <c r="H2551">
        <f t="shared" si="195"/>
        <v>15</v>
      </c>
      <c r="I2551">
        <v>3</v>
      </c>
      <c r="J2551">
        <v>4</v>
      </c>
      <c r="K2551">
        <v>5</v>
      </c>
      <c r="M2551">
        <v>1.875</v>
      </c>
      <c r="N2551" t="s">
        <v>25</v>
      </c>
      <c r="O2551">
        <v>18.75</v>
      </c>
      <c r="P2551">
        <v>3.75</v>
      </c>
      <c r="R2551">
        <f t="shared" si="196"/>
        <v>20</v>
      </c>
      <c r="S2551">
        <f t="shared" si="197"/>
        <v>10</v>
      </c>
      <c r="T2551" t="str">
        <f t="shared" si="198"/>
        <v>Feb</v>
      </c>
      <c r="U2551" t="str">
        <f t="shared" si="199"/>
        <v>2024</v>
      </c>
    </row>
    <row r="2552" spans="1:21" x14ac:dyDescent="0.25">
      <c r="A2552" s="1">
        <v>45332</v>
      </c>
      <c r="B2552" t="s">
        <v>44</v>
      </c>
      <c r="C2552" t="s">
        <v>27</v>
      </c>
      <c r="D2552" t="s">
        <v>16</v>
      </c>
      <c r="E2552" t="s">
        <v>17</v>
      </c>
      <c r="F2552" t="s">
        <v>18</v>
      </c>
      <c r="G2552" t="s">
        <v>100</v>
      </c>
      <c r="H2552">
        <f t="shared" si="195"/>
        <v>360</v>
      </c>
      <c r="I2552">
        <v>40</v>
      </c>
      <c r="J2552">
        <v>52</v>
      </c>
      <c r="K2552">
        <v>9</v>
      </c>
      <c r="M2552">
        <v>32.76</v>
      </c>
      <c r="N2552" t="s">
        <v>20</v>
      </c>
      <c r="O2552">
        <v>468</v>
      </c>
      <c r="P2552">
        <v>108</v>
      </c>
      <c r="R2552">
        <f t="shared" si="196"/>
        <v>468</v>
      </c>
      <c r="S2552">
        <f t="shared" si="197"/>
        <v>10</v>
      </c>
      <c r="T2552" t="str">
        <f t="shared" si="198"/>
        <v>Feb</v>
      </c>
      <c r="U2552" t="str">
        <f t="shared" si="199"/>
        <v>2024</v>
      </c>
    </row>
    <row r="2553" spans="1:21" x14ac:dyDescent="0.25">
      <c r="A2553" s="1">
        <v>45332</v>
      </c>
      <c r="B2553" t="s">
        <v>109</v>
      </c>
      <c r="C2553" t="s">
        <v>42</v>
      </c>
      <c r="D2553" t="s">
        <v>16</v>
      </c>
      <c r="E2553" t="s">
        <v>28</v>
      </c>
      <c r="F2553" t="s">
        <v>18</v>
      </c>
      <c r="G2553" t="s">
        <v>40</v>
      </c>
      <c r="H2553">
        <f t="shared" si="195"/>
        <v>90</v>
      </c>
      <c r="I2553">
        <v>90</v>
      </c>
      <c r="J2553">
        <v>117</v>
      </c>
      <c r="K2553">
        <v>1</v>
      </c>
      <c r="M2553">
        <v>11.7</v>
      </c>
      <c r="N2553" t="s">
        <v>38</v>
      </c>
      <c r="O2553">
        <v>117</v>
      </c>
      <c r="P2553">
        <v>27</v>
      </c>
      <c r="R2553">
        <f t="shared" si="196"/>
        <v>117</v>
      </c>
      <c r="S2553">
        <f t="shared" si="197"/>
        <v>10</v>
      </c>
      <c r="T2553" t="str">
        <f t="shared" si="198"/>
        <v>Feb</v>
      </c>
      <c r="U2553" t="str">
        <f t="shared" si="199"/>
        <v>2024</v>
      </c>
    </row>
    <row r="2554" spans="1:21" x14ac:dyDescent="0.25">
      <c r="A2554" s="1">
        <v>45332</v>
      </c>
      <c r="B2554" t="s">
        <v>133</v>
      </c>
      <c r="C2554" t="s">
        <v>27</v>
      </c>
      <c r="D2554" t="s">
        <v>16</v>
      </c>
      <c r="E2554" t="s">
        <v>17</v>
      </c>
      <c r="F2554" t="s">
        <v>45</v>
      </c>
      <c r="G2554" t="s">
        <v>76</v>
      </c>
      <c r="H2554">
        <f t="shared" si="195"/>
        <v>3600</v>
      </c>
      <c r="I2554">
        <v>1200</v>
      </c>
      <c r="J2554">
        <v>1560</v>
      </c>
      <c r="K2554">
        <v>3</v>
      </c>
      <c r="M2554">
        <v>156</v>
      </c>
      <c r="N2554" t="s">
        <v>25</v>
      </c>
      <c r="O2554">
        <v>4680</v>
      </c>
      <c r="P2554">
        <v>1080</v>
      </c>
      <c r="R2554">
        <f t="shared" si="196"/>
        <v>4680</v>
      </c>
      <c r="S2554">
        <f t="shared" si="197"/>
        <v>10</v>
      </c>
      <c r="T2554" t="str">
        <f t="shared" si="198"/>
        <v>Feb</v>
      </c>
      <c r="U2554" t="str">
        <f t="shared" si="199"/>
        <v>2024</v>
      </c>
    </row>
    <row r="2555" spans="1:21" x14ac:dyDescent="0.25">
      <c r="A2555" s="1">
        <v>45332</v>
      </c>
      <c r="B2555" t="s">
        <v>145</v>
      </c>
      <c r="C2555" t="s">
        <v>27</v>
      </c>
      <c r="D2555" t="s">
        <v>23</v>
      </c>
      <c r="E2555" t="s">
        <v>28</v>
      </c>
      <c r="F2555" t="s">
        <v>18</v>
      </c>
      <c r="G2555" t="s">
        <v>64</v>
      </c>
      <c r="H2555">
        <f t="shared" si="195"/>
        <v>700</v>
      </c>
      <c r="I2555">
        <v>140</v>
      </c>
      <c r="J2555">
        <v>182</v>
      </c>
      <c r="K2555">
        <v>5</v>
      </c>
      <c r="M2555">
        <v>87.5</v>
      </c>
      <c r="N2555" t="s">
        <v>25</v>
      </c>
      <c r="O2555">
        <v>875</v>
      </c>
      <c r="P2555">
        <v>175</v>
      </c>
      <c r="R2555">
        <f t="shared" si="196"/>
        <v>910</v>
      </c>
      <c r="S2555">
        <f t="shared" si="197"/>
        <v>10</v>
      </c>
      <c r="T2555" t="str">
        <f t="shared" si="198"/>
        <v>Feb</v>
      </c>
      <c r="U2555" t="str">
        <f t="shared" si="199"/>
        <v>2024</v>
      </c>
    </row>
    <row r="2556" spans="1:21" x14ac:dyDescent="0.25">
      <c r="A2556" s="1">
        <v>45332</v>
      </c>
      <c r="B2556" t="s">
        <v>41</v>
      </c>
      <c r="C2556" t="s">
        <v>42</v>
      </c>
      <c r="D2556" t="s">
        <v>23</v>
      </c>
      <c r="E2556" t="s">
        <v>17</v>
      </c>
      <c r="F2556" t="s">
        <v>18</v>
      </c>
      <c r="G2556" t="s">
        <v>51</v>
      </c>
      <c r="H2556">
        <f t="shared" si="195"/>
        <v>300</v>
      </c>
      <c r="I2556">
        <v>60</v>
      </c>
      <c r="J2556">
        <v>78</v>
      </c>
      <c r="K2556">
        <v>5</v>
      </c>
      <c r="M2556">
        <v>54</v>
      </c>
      <c r="N2556" t="s">
        <v>38</v>
      </c>
      <c r="O2556">
        <v>360</v>
      </c>
      <c r="P2556">
        <v>60</v>
      </c>
      <c r="R2556">
        <f t="shared" si="196"/>
        <v>390</v>
      </c>
      <c r="S2556">
        <f t="shared" si="197"/>
        <v>10</v>
      </c>
      <c r="T2556" t="str">
        <f t="shared" si="198"/>
        <v>Feb</v>
      </c>
      <c r="U2556" t="str">
        <f t="shared" si="199"/>
        <v>2024</v>
      </c>
    </row>
    <row r="2557" spans="1:21" x14ac:dyDescent="0.25">
      <c r="A2557" s="1">
        <v>45332</v>
      </c>
      <c r="B2557" t="s">
        <v>203</v>
      </c>
      <c r="C2557" t="s">
        <v>42</v>
      </c>
      <c r="D2557" t="s">
        <v>23</v>
      </c>
      <c r="E2557" t="s">
        <v>17</v>
      </c>
      <c r="F2557" t="s">
        <v>61</v>
      </c>
      <c r="G2557" t="s">
        <v>117</v>
      </c>
      <c r="H2557">
        <f t="shared" si="195"/>
        <v>17500</v>
      </c>
      <c r="I2557">
        <v>2500</v>
      </c>
      <c r="J2557">
        <v>3250</v>
      </c>
      <c r="K2557">
        <v>7</v>
      </c>
      <c r="M2557">
        <v>325</v>
      </c>
      <c r="N2557" t="s">
        <v>20</v>
      </c>
      <c r="O2557">
        <v>21000</v>
      </c>
      <c r="P2557">
        <v>3500</v>
      </c>
      <c r="R2557">
        <f t="shared" si="196"/>
        <v>22750</v>
      </c>
      <c r="S2557">
        <f t="shared" si="197"/>
        <v>10</v>
      </c>
      <c r="T2557" t="str">
        <f t="shared" si="198"/>
        <v>Feb</v>
      </c>
      <c r="U2557" t="str">
        <f t="shared" si="199"/>
        <v>2024</v>
      </c>
    </row>
    <row r="2558" spans="1:21" x14ac:dyDescent="0.25">
      <c r="A2558" s="1">
        <v>45332</v>
      </c>
      <c r="B2558" t="s">
        <v>131</v>
      </c>
      <c r="C2558" t="s">
        <v>27</v>
      </c>
      <c r="D2558" t="s">
        <v>16</v>
      </c>
      <c r="E2558" t="s">
        <v>28</v>
      </c>
      <c r="F2558" t="s">
        <v>61</v>
      </c>
      <c r="G2558" t="s">
        <v>108</v>
      </c>
      <c r="H2558">
        <f t="shared" si="195"/>
        <v>9000</v>
      </c>
      <c r="I2558">
        <v>1500</v>
      </c>
      <c r="J2558">
        <v>1950</v>
      </c>
      <c r="K2558">
        <v>6</v>
      </c>
      <c r="M2558">
        <v>195</v>
      </c>
      <c r="N2558" t="s">
        <v>25</v>
      </c>
      <c r="O2558">
        <v>11700</v>
      </c>
      <c r="P2558">
        <v>2700</v>
      </c>
      <c r="R2558">
        <f t="shared" si="196"/>
        <v>11700</v>
      </c>
      <c r="S2558">
        <f t="shared" si="197"/>
        <v>10</v>
      </c>
      <c r="T2558" t="str">
        <f t="shared" si="198"/>
        <v>Feb</v>
      </c>
      <c r="U2558" t="str">
        <f t="shared" si="199"/>
        <v>2024</v>
      </c>
    </row>
    <row r="2559" spans="1:21" x14ac:dyDescent="0.25">
      <c r="A2559" s="1">
        <v>45332</v>
      </c>
      <c r="B2559" t="s">
        <v>205</v>
      </c>
      <c r="C2559" t="s">
        <v>15</v>
      </c>
      <c r="D2559" t="s">
        <v>16</v>
      </c>
      <c r="E2559" t="s">
        <v>17</v>
      </c>
      <c r="F2559" t="s">
        <v>29</v>
      </c>
      <c r="G2559" t="s">
        <v>169</v>
      </c>
      <c r="H2559">
        <f t="shared" si="195"/>
        <v>225</v>
      </c>
      <c r="I2559">
        <v>25</v>
      </c>
      <c r="J2559">
        <v>33</v>
      </c>
      <c r="K2559">
        <v>9</v>
      </c>
      <c r="M2559">
        <v>20.475000000000001</v>
      </c>
      <c r="N2559" t="s">
        <v>20</v>
      </c>
      <c r="O2559">
        <v>292.5</v>
      </c>
      <c r="P2559">
        <v>67.5</v>
      </c>
      <c r="R2559">
        <f t="shared" si="196"/>
        <v>297</v>
      </c>
      <c r="S2559">
        <f t="shared" si="197"/>
        <v>10</v>
      </c>
      <c r="T2559" t="str">
        <f t="shared" si="198"/>
        <v>Feb</v>
      </c>
      <c r="U2559" t="str">
        <f t="shared" si="199"/>
        <v>2024</v>
      </c>
    </row>
    <row r="2560" spans="1:21" x14ac:dyDescent="0.25">
      <c r="A2560" s="1">
        <v>45332</v>
      </c>
      <c r="B2560" t="s">
        <v>135</v>
      </c>
      <c r="C2560" t="s">
        <v>27</v>
      </c>
      <c r="D2560" t="s">
        <v>23</v>
      </c>
      <c r="E2560" t="s">
        <v>17</v>
      </c>
      <c r="F2560" t="s">
        <v>45</v>
      </c>
      <c r="G2560" t="s">
        <v>58</v>
      </c>
      <c r="H2560">
        <f t="shared" si="195"/>
        <v>150000</v>
      </c>
      <c r="I2560">
        <v>25000</v>
      </c>
      <c r="J2560">
        <v>32500</v>
      </c>
      <c r="K2560">
        <v>6</v>
      </c>
      <c r="M2560">
        <v>4875</v>
      </c>
      <c r="N2560" t="s">
        <v>25</v>
      </c>
      <c r="O2560">
        <v>195000</v>
      </c>
      <c r="P2560">
        <v>45000</v>
      </c>
      <c r="R2560">
        <f t="shared" si="196"/>
        <v>195000</v>
      </c>
      <c r="S2560">
        <f t="shared" si="197"/>
        <v>10</v>
      </c>
      <c r="T2560" t="str">
        <f t="shared" si="198"/>
        <v>Feb</v>
      </c>
      <c r="U2560" t="str">
        <f t="shared" si="199"/>
        <v>2024</v>
      </c>
    </row>
    <row r="2561" spans="1:21" x14ac:dyDescent="0.25">
      <c r="A2561" s="1">
        <v>45332</v>
      </c>
      <c r="B2561" t="s">
        <v>36</v>
      </c>
      <c r="C2561" t="s">
        <v>15</v>
      </c>
      <c r="D2561" t="s">
        <v>23</v>
      </c>
      <c r="E2561" t="s">
        <v>28</v>
      </c>
      <c r="F2561" t="s">
        <v>29</v>
      </c>
      <c r="G2561" t="s">
        <v>87</v>
      </c>
      <c r="H2561">
        <f t="shared" si="195"/>
        <v>400</v>
      </c>
      <c r="I2561">
        <v>100</v>
      </c>
      <c r="J2561">
        <v>130</v>
      </c>
      <c r="K2561">
        <v>4</v>
      </c>
      <c r="M2561">
        <v>62.4</v>
      </c>
      <c r="N2561" t="s">
        <v>20</v>
      </c>
      <c r="O2561">
        <v>520</v>
      </c>
      <c r="P2561">
        <v>120</v>
      </c>
      <c r="R2561">
        <f t="shared" si="196"/>
        <v>520</v>
      </c>
      <c r="S2561">
        <f t="shared" si="197"/>
        <v>10</v>
      </c>
      <c r="T2561" t="str">
        <f t="shared" si="198"/>
        <v>Feb</v>
      </c>
      <c r="U2561" t="str">
        <f t="shared" si="199"/>
        <v>2024</v>
      </c>
    </row>
    <row r="2562" spans="1:21" x14ac:dyDescent="0.25">
      <c r="A2562" s="1">
        <v>45332</v>
      </c>
      <c r="B2562" t="s">
        <v>109</v>
      </c>
      <c r="C2562" t="s">
        <v>42</v>
      </c>
      <c r="D2562" t="s">
        <v>16</v>
      </c>
      <c r="E2562" t="s">
        <v>28</v>
      </c>
      <c r="F2562" t="s">
        <v>45</v>
      </c>
      <c r="G2562" t="s">
        <v>54</v>
      </c>
      <c r="H2562">
        <f t="shared" si="195"/>
        <v>5600</v>
      </c>
      <c r="I2562">
        <v>800</v>
      </c>
      <c r="J2562">
        <v>1040</v>
      </c>
      <c r="K2562">
        <v>7</v>
      </c>
      <c r="M2562">
        <v>104</v>
      </c>
      <c r="N2562" t="s">
        <v>20</v>
      </c>
      <c r="O2562">
        <v>7000</v>
      </c>
      <c r="P2562">
        <v>1400</v>
      </c>
      <c r="R2562">
        <f t="shared" si="196"/>
        <v>7280</v>
      </c>
      <c r="S2562">
        <f t="shared" si="197"/>
        <v>10</v>
      </c>
      <c r="T2562" t="str">
        <f t="shared" si="198"/>
        <v>Feb</v>
      </c>
      <c r="U2562" t="str">
        <f t="shared" si="199"/>
        <v>2024</v>
      </c>
    </row>
    <row r="2563" spans="1:21" x14ac:dyDescent="0.25">
      <c r="A2563" s="1">
        <v>45332</v>
      </c>
      <c r="B2563" t="s">
        <v>79</v>
      </c>
      <c r="C2563" t="s">
        <v>27</v>
      </c>
      <c r="D2563" t="s">
        <v>23</v>
      </c>
      <c r="E2563" t="s">
        <v>28</v>
      </c>
      <c r="F2563" t="s">
        <v>61</v>
      </c>
      <c r="G2563" t="s">
        <v>62</v>
      </c>
      <c r="H2563">
        <f t="shared" ref="H2563:H2626" si="200">I2563*K2563</f>
        <v>9000</v>
      </c>
      <c r="I2563">
        <v>900</v>
      </c>
      <c r="J2563">
        <v>1170</v>
      </c>
      <c r="K2563">
        <v>10</v>
      </c>
      <c r="M2563">
        <v>117</v>
      </c>
      <c r="N2563" t="s">
        <v>20</v>
      </c>
      <c r="O2563">
        <v>11250</v>
      </c>
      <c r="P2563">
        <v>2250</v>
      </c>
      <c r="R2563">
        <f t="shared" ref="R2563:R2626" si="201">J2563*K2563</f>
        <v>11700</v>
      </c>
      <c r="S2563">
        <f t="shared" ref="S2563:S2626" si="202">DAY(A2563)</f>
        <v>10</v>
      </c>
      <c r="T2563" t="str">
        <f t="shared" ref="T2563:T2626" si="203">TEXT(A2563,"mmm")</f>
        <v>Feb</v>
      </c>
      <c r="U2563" t="str">
        <f t="shared" ref="U2563:U2626" si="204">TEXT(A2563,"yyy")</f>
        <v>2024</v>
      </c>
    </row>
    <row r="2564" spans="1:21" x14ac:dyDescent="0.25">
      <c r="A2564" s="1">
        <v>45332</v>
      </c>
      <c r="B2564" t="s">
        <v>193</v>
      </c>
      <c r="C2564" t="s">
        <v>53</v>
      </c>
      <c r="D2564" t="s">
        <v>16</v>
      </c>
      <c r="E2564" t="s">
        <v>28</v>
      </c>
      <c r="F2564" t="s">
        <v>45</v>
      </c>
      <c r="G2564" t="s">
        <v>58</v>
      </c>
      <c r="H2564">
        <f t="shared" si="200"/>
        <v>150000</v>
      </c>
      <c r="I2564">
        <v>25000</v>
      </c>
      <c r="J2564">
        <v>32500</v>
      </c>
      <c r="K2564">
        <v>6</v>
      </c>
      <c r="M2564">
        <v>4875</v>
      </c>
      <c r="N2564" t="s">
        <v>38</v>
      </c>
      <c r="O2564">
        <v>195000</v>
      </c>
      <c r="P2564">
        <v>45000</v>
      </c>
      <c r="R2564">
        <f t="shared" si="201"/>
        <v>195000</v>
      </c>
      <c r="S2564">
        <f t="shared" si="202"/>
        <v>10</v>
      </c>
      <c r="T2564" t="str">
        <f t="shared" si="203"/>
        <v>Feb</v>
      </c>
      <c r="U2564" t="str">
        <f t="shared" si="204"/>
        <v>2024</v>
      </c>
    </row>
    <row r="2565" spans="1:21" x14ac:dyDescent="0.25">
      <c r="A2565" s="1">
        <v>45332</v>
      </c>
      <c r="B2565" t="s">
        <v>216</v>
      </c>
      <c r="C2565" t="s">
        <v>27</v>
      </c>
      <c r="D2565" t="s">
        <v>16</v>
      </c>
      <c r="E2565" t="s">
        <v>17</v>
      </c>
      <c r="F2565" t="s">
        <v>61</v>
      </c>
      <c r="G2565" t="s">
        <v>128</v>
      </c>
      <c r="H2565">
        <f t="shared" si="200"/>
        <v>300</v>
      </c>
      <c r="I2565">
        <v>300</v>
      </c>
      <c r="J2565">
        <v>390</v>
      </c>
      <c r="K2565">
        <v>1</v>
      </c>
      <c r="M2565">
        <v>26.25</v>
      </c>
      <c r="N2565" t="s">
        <v>20</v>
      </c>
      <c r="O2565">
        <v>375</v>
      </c>
      <c r="P2565">
        <v>75</v>
      </c>
      <c r="R2565">
        <f t="shared" si="201"/>
        <v>390</v>
      </c>
      <c r="S2565">
        <f t="shared" si="202"/>
        <v>10</v>
      </c>
      <c r="T2565" t="str">
        <f t="shared" si="203"/>
        <v>Feb</v>
      </c>
      <c r="U2565" t="str">
        <f t="shared" si="204"/>
        <v>2024</v>
      </c>
    </row>
    <row r="2566" spans="1:21" x14ac:dyDescent="0.25">
      <c r="A2566" s="1">
        <v>45332</v>
      </c>
      <c r="B2566" t="s">
        <v>97</v>
      </c>
      <c r="C2566" t="s">
        <v>27</v>
      </c>
      <c r="D2566" t="s">
        <v>16</v>
      </c>
      <c r="E2566" t="s">
        <v>17</v>
      </c>
      <c r="F2566" t="s">
        <v>18</v>
      </c>
      <c r="G2566" t="s">
        <v>56</v>
      </c>
      <c r="H2566">
        <f t="shared" si="200"/>
        <v>3850</v>
      </c>
      <c r="I2566">
        <v>550</v>
      </c>
      <c r="J2566">
        <v>715</v>
      </c>
      <c r="K2566">
        <v>7</v>
      </c>
      <c r="M2566">
        <v>100</v>
      </c>
      <c r="N2566" t="s">
        <v>38</v>
      </c>
      <c r="O2566">
        <v>5005</v>
      </c>
      <c r="P2566">
        <v>1155</v>
      </c>
      <c r="R2566">
        <f t="shared" si="201"/>
        <v>5005</v>
      </c>
      <c r="S2566">
        <f t="shared" si="202"/>
        <v>10</v>
      </c>
      <c r="T2566" t="str">
        <f t="shared" si="203"/>
        <v>Feb</v>
      </c>
      <c r="U2566" t="str">
        <f t="shared" si="204"/>
        <v>2024</v>
      </c>
    </row>
    <row r="2567" spans="1:21" x14ac:dyDescent="0.25">
      <c r="A2567" s="1">
        <v>45332</v>
      </c>
      <c r="B2567" t="s">
        <v>192</v>
      </c>
      <c r="C2567" t="s">
        <v>91</v>
      </c>
      <c r="D2567" t="s">
        <v>16</v>
      </c>
      <c r="E2567" t="s">
        <v>28</v>
      </c>
      <c r="F2567" t="s">
        <v>18</v>
      </c>
      <c r="G2567" t="s">
        <v>100</v>
      </c>
      <c r="H2567">
        <f t="shared" si="200"/>
        <v>240</v>
      </c>
      <c r="I2567">
        <v>40</v>
      </c>
      <c r="J2567">
        <v>52</v>
      </c>
      <c r="K2567">
        <v>6</v>
      </c>
      <c r="M2567">
        <v>14.4</v>
      </c>
      <c r="N2567" t="s">
        <v>25</v>
      </c>
      <c r="O2567">
        <v>288</v>
      </c>
      <c r="P2567">
        <v>48</v>
      </c>
      <c r="R2567">
        <f t="shared" si="201"/>
        <v>312</v>
      </c>
      <c r="S2567">
        <f t="shared" si="202"/>
        <v>10</v>
      </c>
      <c r="T2567" t="str">
        <f t="shared" si="203"/>
        <v>Feb</v>
      </c>
      <c r="U2567" t="str">
        <f t="shared" si="204"/>
        <v>2024</v>
      </c>
    </row>
    <row r="2568" spans="1:21" x14ac:dyDescent="0.25">
      <c r="A2568" s="1">
        <v>45361</v>
      </c>
      <c r="B2568" t="s">
        <v>39</v>
      </c>
      <c r="C2568" t="s">
        <v>27</v>
      </c>
      <c r="D2568" t="s">
        <v>16</v>
      </c>
      <c r="E2568" t="s">
        <v>17</v>
      </c>
      <c r="F2568" t="s">
        <v>48</v>
      </c>
      <c r="G2568" t="s">
        <v>94</v>
      </c>
      <c r="H2568">
        <f t="shared" si="200"/>
        <v>480</v>
      </c>
      <c r="I2568">
        <v>120</v>
      </c>
      <c r="J2568">
        <v>156</v>
      </c>
      <c r="K2568">
        <v>4</v>
      </c>
      <c r="M2568">
        <v>42</v>
      </c>
      <c r="N2568" t="s">
        <v>20</v>
      </c>
      <c r="O2568">
        <v>600</v>
      </c>
      <c r="P2568">
        <v>120</v>
      </c>
      <c r="R2568">
        <f t="shared" si="201"/>
        <v>624</v>
      </c>
      <c r="S2568">
        <f t="shared" si="202"/>
        <v>10</v>
      </c>
      <c r="T2568" t="str">
        <f t="shared" si="203"/>
        <v>Mar</v>
      </c>
      <c r="U2568" t="str">
        <f t="shared" si="204"/>
        <v>2024</v>
      </c>
    </row>
    <row r="2569" spans="1:21" x14ac:dyDescent="0.25">
      <c r="A2569" s="1">
        <v>45361</v>
      </c>
      <c r="B2569" t="s">
        <v>120</v>
      </c>
      <c r="C2569" t="s">
        <v>91</v>
      </c>
      <c r="D2569" t="s">
        <v>16</v>
      </c>
      <c r="E2569" t="s">
        <v>28</v>
      </c>
      <c r="F2569" t="s">
        <v>61</v>
      </c>
      <c r="G2569" t="s">
        <v>119</v>
      </c>
      <c r="H2569">
        <f t="shared" si="200"/>
        <v>4000</v>
      </c>
      <c r="I2569">
        <v>500</v>
      </c>
      <c r="J2569">
        <v>650</v>
      </c>
      <c r="K2569">
        <v>8</v>
      </c>
      <c r="M2569">
        <v>100</v>
      </c>
      <c r="N2569" t="s">
        <v>20</v>
      </c>
      <c r="O2569">
        <v>5000</v>
      </c>
      <c r="P2569">
        <v>1000</v>
      </c>
      <c r="R2569">
        <f t="shared" si="201"/>
        <v>5200</v>
      </c>
      <c r="S2569">
        <f t="shared" si="202"/>
        <v>10</v>
      </c>
      <c r="T2569" t="str">
        <f t="shared" si="203"/>
        <v>Mar</v>
      </c>
      <c r="U2569" t="str">
        <f t="shared" si="204"/>
        <v>2024</v>
      </c>
    </row>
    <row r="2570" spans="1:21" x14ac:dyDescent="0.25">
      <c r="A2570" s="1">
        <v>45361</v>
      </c>
      <c r="B2570" t="s">
        <v>155</v>
      </c>
      <c r="C2570" t="s">
        <v>66</v>
      </c>
      <c r="D2570" t="s">
        <v>16</v>
      </c>
      <c r="E2570" t="s">
        <v>17</v>
      </c>
      <c r="F2570" t="s">
        <v>18</v>
      </c>
      <c r="G2570" t="s">
        <v>40</v>
      </c>
      <c r="H2570">
        <f t="shared" si="200"/>
        <v>810</v>
      </c>
      <c r="I2570">
        <v>90</v>
      </c>
      <c r="J2570">
        <v>117</v>
      </c>
      <c r="K2570">
        <v>9</v>
      </c>
      <c r="M2570">
        <v>46.575000000000003</v>
      </c>
      <c r="N2570" t="s">
        <v>25</v>
      </c>
      <c r="O2570">
        <v>931.5</v>
      </c>
      <c r="P2570">
        <v>121.5</v>
      </c>
      <c r="R2570">
        <f t="shared" si="201"/>
        <v>1053</v>
      </c>
      <c r="S2570">
        <f t="shared" si="202"/>
        <v>10</v>
      </c>
      <c r="T2570" t="str">
        <f t="shared" si="203"/>
        <v>Mar</v>
      </c>
      <c r="U2570" t="str">
        <f t="shared" si="204"/>
        <v>2024</v>
      </c>
    </row>
    <row r="2571" spans="1:21" x14ac:dyDescent="0.25">
      <c r="A2571" s="1">
        <v>45361</v>
      </c>
      <c r="B2571" t="s">
        <v>174</v>
      </c>
      <c r="C2571" t="s">
        <v>27</v>
      </c>
      <c r="D2571" t="s">
        <v>16</v>
      </c>
      <c r="E2571" t="s">
        <v>28</v>
      </c>
      <c r="F2571" t="s">
        <v>18</v>
      </c>
      <c r="G2571" t="s">
        <v>113</v>
      </c>
      <c r="H2571">
        <f t="shared" si="200"/>
        <v>160</v>
      </c>
      <c r="I2571">
        <v>20</v>
      </c>
      <c r="J2571">
        <v>26</v>
      </c>
      <c r="K2571">
        <v>8</v>
      </c>
      <c r="M2571">
        <v>9.1999999999999993</v>
      </c>
      <c r="N2571" t="s">
        <v>25</v>
      </c>
      <c r="O2571">
        <v>184</v>
      </c>
      <c r="P2571">
        <v>24</v>
      </c>
      <c r="R2571">
        <f t="shared" si="201"/>
        <v>208</v>
      </c>
      <c r="S2571">
        <f t="shared" si="202"/>
        <v>10</v>
      </c>
      <c r="T2571" t="str">
        <f t="shared" si="203"/>
        <v>Mar</v>
      </c>
      <c r="U2571" t="str">
        <f t="shared" si="204"/>
        <v>2024</v>
      </c>
    </row>
    <row r="2572" spans="1:21" x14ac:dyDescent="0.25">
      <c r="A2572" s="1">
        <v>45361</v>
      </c>
      <c r="B2572" t="s">
        <v>36</v>
      </c>
      <c r="C2572" t="s">
        <v>15</v>
      </c>
      <c r="D2572" t="s">
        <v>23</v>
      </c>
      <c r="E2572" t="s">
        <v>28</v>
      </c>
      <c r="F2572" t="s">
        <v>48</v>
      </c>
      <c r="G2572" t="s">
        <v>147</v>
      </c>
      <c r="H2572">
        <f t="shared" si="200"/>
        <v>270</v>
      </c>
      <c r="I2572">
        <v>90</v>
      </c>
      <c r="J2572">
        <v>117</v>
      </c>
      <c r="K2572">
        <v>3</v>
      </c>
      <c r="M2572">
        <v>33.75</v>
      </c>
      <c r="N2572" t="s">
        <v>25</v>
      </c>
      <c r="O2572">
        <v>337.5</v>
      </c>
      <c r="P2572">
        <v>67.5</v>
      </c>
      <c r="R2572">
        <f t="shared" si="201"/>
        <v>351</v>
      </c>
      <c r="S2572">
        <f t="shared" si="202"/>
        <v>10</v>
      </c>
      <c r="T2572" t="str">
        <f t="shared" si="203"/>
        <v>Mar</v>
      </c>
      <c r="U2572" t="str">
        <f t="shared" si="204"/>
        <v>2024</v>
      </c>
    </row>
    <row r="2573" spans="1:21" x14ac:dyDescent="0.25">
      <c r="A2573" s="1">
        <v>45361</v>
      </c>
      <c r="B2573" t="s">
        <v>159</v>
      </c>
      <c r="C2573" t="s">
        <v>27</v>
      </c>
      <c r="D2573" t="s">
        <v>16</v>
      </c>
      <c r="E2573" t="s">
        <v>17</v>
      </c>
      <c r="F2573" t="s">
        <v>48</v>
      </c>
      <c r="G2573" t="s">
        <v>172</v>
      </c>
      <c r="H2573">
        <f t="shared" si="200"/>
        <v>1800</v>
      </c>
      <c r="I2573">
        <v>300</v>
      </c>
      <c r="J2573">
        <v>390</v>
      </c>
      <c r="K2573">
        <v>6</v>
      </c>
      <c r="M2573">
        <v>100</v>
      </c>
      <c r="N2573" t="s">
        <v>20</v>
      </c>
      <c r="O2573">
        <v>2070</v>
      </c>
      <c r="P2573">
        <v>270</v>
      </c>
      <c r="R2573">
        <f t="shared" si="201"/>
        <v>2340</v>
      </c>
      <c r="S2573">
        <f t="shared" si="202"/>
        <v>10</v>
      </c>
      <c r="T2573" t="str">
        <f t="shared" si="203"/>
        <v>Mar</v>
      </c>
      <c r="U2573" t="str">
        <f t="shared" si="204"/>
        <v>2024</v>
      </c>
    </row>
    <row r="2574" spans="1:21" x14ac:dyDescent="0.25">
      <c r="A2574" s="1">
        <v>45361</v>
      </c>
      <c r="B2574" t="s">
        <v>184</v>
      </c>
      <c r="C2574" t="s">
        <v>27</v>
      </c>
      <c r="D2574" t="s">
        <v>16</v>
      </c>
      <c r="E2574" t="s">
        <v>17</v>
      </c>
      <c r="F2574" t="s">
        <v>45</v>
      </c>
      <c r="G2574" t="s">
        <v>106</v>
      </c>
      <c r="H2574">
        <f t="shared" si="200"/>
        <v>12000</v>
      </c>
      <c r="I2574">
        <v>12000</v>
      </c>
      <c r="J2574">
        <v>15600</v>
      </c>
      <c r="K2574">
        <v>1</v>
      </c>
      <c r="M2574">
        <v>780</v>
      </c>
      <c r="N2574" t="s">
        <v>25</v>
      </c>
      <c r="O2574">
        <v>15600</v>
      </c>
      <c r="P2574">
        <v>3600</v>
      </c>
      <c r="R2574">
        <f t="shared" si="201"/>
        <v>15600</v>
      </c>
      <c r="S2574">
        <f t="shared" si="202"/>
        <v>10</v>
      </c>
      <c r="T2574" t="str">
        <f t="shared" si="203"/>
        <v>Mar</v>
      </c>
      <c r="U2574" t="str">
        <f t="shared" si="204"/>
        <v>2024</v>
      </c>
    </row>
    <row r="2575" spans="1:21" x14ac:dyDescent="0.25">
      <c r="A2575" s="1">
        <v>45361</v>
      </c>
      <c r="B2575" t="s">
        <v>44</v>
      </c>
      <c r="C2575" t="s">
        <v>27</v>
      </c>
      <c r="D2575" t="s">
        <v>23</v>
      </c>
      <c r="E2575" t="s">
        <v>17</v>
      </c>
      <c r="F2575" t="s">
        <v>18</v>
      </c>
      <c r="G2575" t="s">
        <v>56</v>
      </c>
      <c r="H2575">
        <f t="shared" si="200"/>
        <v>4950</v>
      </c>
      <c r="I2575">
        <v>550</v>
      </c>
      <c r="J2575">
        <v>715</v>
      </c>
      <c r="K2575">
        <v>9</v>
      </c>
      <c r="M2575">
        <v>100</v>
      </c>
      <c r="N2575" t="s">
        <v>25</v>
      </c>
      <c r="O2575">
        <v>6435</v>
      </c>
      <c r="P2575">
        <v>1485</v>
      </c>
      <c r="R2575">
        <f t="shared" si="201"/>
        <v>6435</v>
      </c>
      <c r="S2575">
        <f t="shared" si="202"/>
        <v>10</v>
      </c>
      <c r="T2575" t="str">
        <f t="shared" si="203"/>
        <v>Mar</v>
      </c>
      <c r="U2575" t="str">
        <f t="shared" si="204"/>
        <v>2024</v>
      </c>
    </row>
    <row r="2576" spans="1:21" x14ac:dyDescent="0.25">
      <c r="A2576" s="1">
        <v>45361</v>
      </c>
      <c r="B2576" t="s">
        <v>129</v>
      </c>
      <c r="C2576" t="s">
        <v>27</v>
      </c>
      <c r="D2576" t="s">
        <v>16</v>
      </c>
      <c r="E2576" t="s">
        <v>28</v>
      </c>
      <c r="F2576" t="s">
        <v>61</v>
      </c>
      <c r="G2576" t="s">
        <v>110</v>
      </c>
      <c r="H2576">
        <f t="shared" si="200"/>
        <v>2400</v>
      </c>
      <c r="I2576">
        <v>800</v>
      </c>
      <c r="J2576">
        <v>1040</v>
      </c>
      <c r="K2576">
        <v>3</v>
      </c>
      <c r="M2576">
        <v>104</v>
      </c>
      <c r="N2576" t="s">
        <v>25</v>
      </c>
      <c r="O2576">
        <v>3120</v>
      </c>
      <c r="P2576">
        <v>720</v>
      </c>
      <c r="R2576">
        <f t="shared" si="201"/>
        <v>3120</v>
      </c>
      <c r="S2576">
        <f t="shared" si="202"/>
        <v>10</v>
      </c>
      <c r="T2576" t="str">
        <f t="shared" si="203"/>
        <v>Mar</v>
      </c>
      <c r="U2576" t="str">
        <f t="shared" si="204"/>
        <v>2024</v>
      </c>
    </row>
    <row r="2577" spans="1:21" x14ac:dyDescent="0.25">
      <c r="A2577" s="1">
        <v>45361</v>
      </c>
      <c r="B2577" t="s">
        <v>144</v>
      </c>
      <c r="C2577" t="s">
        <v>27</v>
      </c>
      <c r="D2577" t="s">
        <v>16</v>
      </c>
      <c r="E2577" t="s">
        <v>17</v>
      </c>
      <c r="F2577" t="s">
        <v>29</v>
      </c>
      <c r="G2577" t="s">
        <v>160</v>
      </c>
      <c r="H2577">
        <f t="shared" si="200"/>
        <v>1500</v>
      </c>
      <c r="I2577">
        <v>150</v>
      </c>
      <c r="J2577">
        <v>195</v>
      </c>
      <c r="K2577">
        <v>10</v>
      </c>
      <c r="M2577">
        <v>90</v>
      </c>
      <c r="N2577" t="s">
        <v>25</v>
      </c>
      <c r="O2577">
        <v>1800</v>
      </c>
      <c r="P2577">
        <v>300</v>
      </c>
      <c r="R2577">
        <f t="shared" si="201"/>
        <v>1950</v>
      </c>
      <c r="S2577">
        <f t="shared" si="202"/>
        <v>10</v>
      </c>
      <c r="T2577" t="str">
        <f t="shared" si="203"/>
        <v>Mar</v>
      </c>
      <c r="U2577" t="str">
        <f t="shared" si="204"/>
        <v>2024</v>
      </c>
    </row>
    <row r="2578" spans="1:21" x14ac:dyDescent="0.25">
      <c r="A2578" s="1">
        <v>45361</v>
      </c>
      <c r="B2578" t="s">
        <v>127</v>
      </c>
      <c r="C2578" t="s">
        <v>66</v>
      </c>
      <c r="D2578" t="s">
        <v>16</v>
      </c>
      <c r="E2578" t="s">
        <v>28</v>
      </c>
      <c r="F2578" t="s">
        <v>80</v>
      </c>
      <c r="G2578" t="s">
        <v>177</v>
      </c>
      <c r="H2578">
        <f t="shared" si="200"/>
        <v>420</v>
      </c>
      <c r="I2578">
        <v>70</v>
      </c>
      <c r="J2578">
        <v>91</v>
      </c>
      <c r="K2578">
        <v>6</v>
      </c>
      <c r="M2578">
        <v>36.75</v>
      </c>
      <c r="N2578" t="s">
        <v>20</v>
      </c>
      <c r="O2578">
        <v>525</v>
      </c>
      <c r="P2578">
        <v>105</v>
      </c>
      <c r="R2578">
        <f t="shared" si="201"/>
        <v>546</v>
      </c>
      <c r="S2578">
        <f t="shared" si="202"/>
        <v>10</v>
      </c>
      <c r="T2578" t="str">
        <f t="shared" si="203"/>
        <v>Mar</v>
      </c>
      <c r="U2578" t="str">
        <f t="shared" si="204"/>
        <v>2024</v>
      </c>
    </row>
    <row r="2579" spans="1:21" x14ac:dyDescent="0.25">
      <c r="A2579" s="1">
        <v>45361</v>
      </c>
      <c r="B2579" t="s">
        <v>197</v>
      </c>
      <c r="C2579" t="s">
        <v>115</v>
      </c>
      <c r="D2579" t="s">
        <v>16</v>
      </c>
      <c r="E2579" t="s">
        <v>17</v>
      </c>
      <c r="F2579" t="s">
        <v>61</v>
      </c>
      <c r="G2579" t="s">
        <v>128</v>
      </c>
      <c r="H2579">
        <f t="shared" si="200"/>
        <v>1500</v>
      </c>
      <c r="I2579">
        <v>300</v>
      </c>
      <c r="J2579">
        <v>390</v>
      </c>
      <c r="K2579">
        <v>5</v>
      </c>
      <c r="M2579">
        <v>90</v>
      </c>
      <c r="N2579" t="s">
        <v>25</v>
      </c>
      <c r="O2579">
        <v>1800</v>
      </c>
      <c r="P2579">
        <v>300</v>
      </c>
      <c r="R2579">
        <f t="shared" si="201"/>
        <v>1950</v>
      </c>
      <c r="S2579">
        <f t="shared" si="202"/>
        <v>10</v>
      </c>
      <c r="T2579" t="str">
        <f t="shared" si="203"/>
        <v>Mar</v>
      </c>
      <c r="U2579" t="str">
        <f t="shared" si="204"/>
        <v>2024</v>
      </c>
    </row>
    <row r="2580" spans="1:21" x14ac:dyDescent="0.25">
      <c r="A2580" s="1">
        <v>45361</v>
      </c>
      <c r="B2580" t="s">
        <v>188</v>
      </c>
      <c r="C2580" t="s">
        <v>27</v>
      </c>
      <c r="D2580" t="s">
        <v>16</v>
      </c>
      <c r="E2580" t="s">
        <v>17</v>
      </c>
      <c r="F2580" t="s">
        <v>29</v>
      </c>
      <c r="G2580" t="s">
        <v>160</v>
      </c>
      <c r="H2580">
        <f t="shared" si="200"/>
        <v>600</v>
      </c>
      <c r="I2580">
        <v>150</v>
      </c>
      <c r="J2580">
        <v>195</v>
      </c>
      <c r="K2580">
        <v>4</v>
      </c>
      <c r="M2580">
        <v>72</v>
      </c>
      <c r="N2580" t="s">
        <v>38</v>
      </c>
      <c r="O2580">
        <v>720</v>
      </c>
      <c r="P2580">
        <v>120</v>
      </c>
      <c r="R2580">
        <f t="shared" si="201"/>
        <v>780</v>
      </c>
      <c r="S2580">
        <f t="shared" si="202"/>
        <v>10</v>
      </c>
      <c r="T2580" t="str">
        <f t="shared" si="203"/>
        <v>Mar</v>
      </c>
      <c r="U2580" t="str">
        <f t="shared" si="204"/>
        <v>2024</v>
      </c>
    </row>
    <row r="2581" spans="1:21" x14ac:dyDescent="0.25">
      <c r="A2581" s="1">
        <v>45361</v>
      </c>
      <c r="B2581" t="s">
        <v>57</v>
      </c>
      <c r="C2581" t="s">
        <v>27</v>
      </c>
      <c r="D2581" t="s">
        <v>16</v>
      </c>
      <c r="E2581" t="s">
        <v>17</v>
      </c>
      <c r="F2581" t="s">
        <v>61</v>
      </c>
      <c r="G2581" t="s">
        <v>62</v>
      </c>
      <c r="H2581">
        <f t="shared" si="200"/>
        <v>3600</v>
      </c>
      <c r="I2581">
        <v>900</v>
      </c>
      <c r="J2581">
        <v>1170</v>
      </c>
      <c r="K2581">
        <v>4</v>
      </c>
      <c r="M2581">
        <v>117</v>
      </c>
      <c r="N2581" t="s">
        <v>20</v>
      </c>
      <c r="O2581">
        <v>4680</v>
      </c>
      <c r="P2581">
        <v>1080</v>
      </c>
      <c r="R2581">
        <f t="shared" si="201"/>
        <v>4680</v>
      </c>
      <c r="S2581">
        <f t="shared" si="202"/>
        <v>10</v>
      </c>
      <c r="T2581" t="str">
        <f t="shared" si="203"/>
        <v>Mar</v>
      </c>
      <c r="U2581" t="str">
        <f t="shared" si="204"/>
        <v>2024</v>
      </c>
    </row>
    <row r="2582" spans="1:21" x14ac:dyDescent="0.25">
      <c r="A2582" s="1">
        <v>45361</v>
      </c>
      <c r="B2582" t="s">
        <v>105</v>
      </c>
      <c r="C2582" t="s">
        <v>91</v>
      </c>
      <c r="D2582" t="s">
        <v>16</v>
      </c>
      <c r="E2582" t="s">
        <v>28</v>
      </c>
      <c r="F2582" t="s">
        <v>18</v>
      </c>
      <c r="G2582" t="s">
        <v>19</v>
      </c>
      <c r="H2582">
        <f t="shared" si="200"/>
        <v>1250</v>
      </c>
      <c r="I2582">
        <v>250</v>
      </c>
      <c r="J2582">
        <v>325</v>
      </c>
      <c r="K2582">
        <v>5</v>
      </c>
      <c r="M2582">
        <v>75</v>
      </c>
      <c r="N2582" t="s">
        <v>25</v>
      </c>
      <c r="O2582">
        <v>1500</v>
      </c>
      <c r="P2582">
        <v>250</v>
      </c>
      <c r="R2582">
        <f t="shared" si="201"/>
        <v>1625</v>
      </c>
      <c r="S2582">
        <f t="shared" si="202"/>
        <v>10</v>
      </c>
      <c r="T2582" t="str">
        <f t="shared" si="203"/>
        <v>Mar</v>
      </c>
      <c r="U2582" t="str">
        <f t="shared" si="204"/>
        <v>2024</v>
      </c>
    </row>
    <row r="2583" spans="1:21" x14ac:dyDescent="0.25">
      <c r="A2583" s="1">
        <v>45361</v>
      </c>
      <c r="B2583" t="s">
        <v>129</v>
      </c>
      <c r="C2583" t="s">
        <v>27</v>
      </c>
      <c r="D2583" t="s">
        <v>23</v>
      </c>
      <c r="E2583" t="s">
        <v>28</v>
      </c>
      <c r="F2583" t="s">
        <v>18</v>
      </c>
      <c r="G2583" t="s">
        <v>116</v>
      </c>
      <c r="H2583">
        <f t="shared" si="200"/>
        <v>360</v>
      </c>
      <c r="I2583">
        <v>60</v>
      </c>
      <c r="J2583">
        <v>78</v>
      </c>
      <c r="K2583">
        <v>6</v>
      </c>
      <c r="M2583">
        <v>46.8</v>
      </c>
      <c r="N2583" t="s">
        <v>25</v>
      </c>
      <c r="O2583">
        <v>468</v>
      </c>
      <c r="P2583">
        <v>108</v>
      </c>
      <c r="R2583">
        <f t="shared" si="201"/>
        <v>468</v>
      </c>
      <c r="S2583">
        <f t="shared" si="202"/>
        <v>10</v>
      </c>
      <c r="T2583" t="str">
        <f t="shared" si="203"/>
        <v>Mar</v>
      </c>
      <c r="U2583" t="str">
        <f t="shared" si="204"/>
        <v>2024</v>
      </c>
    </row>
    <row r="2584" spans="1:21" x14ac:dyDescent="0.25">
      <c r="A2584" s="1">
        <v>45361</v>
      </c>
      <c r="B2584" t="s">
        <v>35</v>
      </c>
      <c r="C2584" t="s">
        <v>15</v>
      </c>
      <c r="D2584" t="s">
        <v>23</v>
      </c>
      <c r="E2584" t="s">
        <v>17</v>
      </c>
      <c r="F2584" t="s">
        <v>18</v>
      </c>
      <c r="G2584" t="s">
        <v>43</v>
      </c>
      <c r="H2584">
        <f t="shared" si="200"/>
        <v>60</v>
      </c>
      <c r="I2584">
        <v>20</v>
      </c>
      <c r="J2584">
        <v>26</v>
      </c>
      <c r="K2584">
        <v>3</v>
      </c>
      <c r="M2584">
        <v>7.8</v>
      </c>
      <c r="N2584" t="s">
        <v>25</v>
      </c>
      <c r="O2584">
        <v>78</v>
      </c>
      <c r="P2584">
        <v>18</v>
      </c>
      <c r="R2584">
        <f t="shared" si="201"/>
        <v>78</v>
      </c>
      <c r="S2584">
        <f t="shared" si="202"/>
        <v>10</v>
      </c>
      <c r="T2584" t="str">
        <f t="shared" si="203"/>
        <v>Mar</v>
      </c>
      <c r="U2584" t="str">
        <f t="shared" si="204"/>
        <v>2024</v>
      </c>
    </row>
    <row r="2585" spans="1:21" x14ac:dyDescent="0.25">
      <c r="A2585" s="1">
        <v>45361</v>
      </c>
      <c r="B2585" t="s">
        <v>52</v>
      </c>
      <c r="C2585" t="s">
        <v>53</v>
      </c>
      <c r="D2585" t="s">
        <v>23</v>
      </c>
      <c r="E2585" t="s">
        <v>17</v>
      </c>
      <c r="F2585" t="s">
        <v>61</v>
      </c>
      <c r="G2585" t="s">
        <v>117</v>
      </c>
      <c r="H2585">
        <f t="shared" si="200"/>
        <v>5000</v>
      </c>
      <c r="I2585">
        <v>2500</v>
      </c>
      <c r="J2585">
        <v>3250</v>
      </c>
      <c r="K2585">
        <v>2</v>
      </c>
      <c r="M2585">
        <v>325</v>
      </c>
      <c r="N2585" t="s">
        <v>38</v>
      </c>
      <c r="O2585">
        <v>6500</v>
      </c>
      <c r="P2585">
        <v>1500</v>
      </c>
      <c r="R2585">
        <f t="shared" si="201"/>
        <v>6500</v>
      </c>
      <c r="S2585">
        <f t="shared" si="202"/>
        <v>10</v>
      </c>
      <c r="T2585" t="str">
        <f t="shared" si="203"/>
        <v>Mar</v>
      </c>
      <c r="U2585" t="str">
        <f t="shared" si="204"/>
        <v>2024</v>
      </c>
    </row>
    <row r="2586" spans="1:21" x14ac:dyDescent="0.25">
      <c r="A2586" s="1">
        <v>45361</v>
      </c>
      <c r="B2586" t="s">
        <v>93</v>
      </c>
      <c r="C2586" t="s">
        <v>42</v>
      </c>
      <c r="D2586" t="s">
        <v>16</v>
      </c>
      <c r="E2586" t="s">
        <v>28</v>
      </c>
      <c r="F2586" t="s">
        <v>45</v>
      </c>
      <c r="G2586" t="s">
        <v>67</v>
      </c>
      <c r="H2586">
        <f t="shared" si="200"/>
        <v>17500</v>
      </c>
      <c r="I2586">
        <v>3500</v>
      </c>
      <c r="J2586">
        <v>4550</v>
      </c>
      <c r="K2586">
        <v>5</v>
      </c>
      <c r="M2586">
        <v>455</v>
      </c>
      <c r="N2586" t="s">
        <v>20</v>
      </c>
      <c r="O2586">
        <v>22750</v>
      </c>
      <c r="P2586">
        <v>5250</v>
      </c>
      <c r="R2586">
        <f t="shared" si="201"/>
        <v>22750</v>
      </c>
      <c r="S2586">
        <f t="shared" si="202"/>
        <v>10</v>
      </c>
      <c r="T2586" t="str">
        <f t="shared" si="203"/>
        <v>Mar</v>
      </c>
      <c r="U2586" t="str">
        <f t="shared" si="204"/>
        <v>2024</v>
      </c>
    </row>
    <row r="2587" spans="1:21" x14ac:dyDescent="0.25">
      <c r="A2587" s="1">
        <v>45361</v>
      </c>
      <c r="B2587" t="s">
        <v>208</v>
      </c>
      <c r="C2587" t="s">
        <v>27</v>
      </c>
      <c r="D2587" t="s">
        <v>23</v>
      </c>
      <c r="E2587" t="s">
        <v>17</v>
      </c>
      <c r="F2587" t="s">
        <v>18</v>
      </c>
      <c r="G2587" t="s">
        <v>116</v>
      </c>
      <c r="H2587">
        <f t="shared" si="200"/>
        <v>420</v>
      </c>
      <c r="I2587">
        <v>60</v>
      </c>
      <c r="J2587">
        <v>78</v>
      </c>
      <c r="K2587">
        <v>7</v>
      </c>
      <c r="M2587">
        <v>50.4</v>
      </c>
      <c r="N2587" t="s">
        <v>25</v>
      </c>
      <c r="O2587">
        <v>504</v>
      </c>
      <c r="P2587">
        <v>84</v>
      </c>
      <c r="R2587">
        <f t="shared" si="201"/>
        <v>546</v>
      </c>
      <c r="S2587">
        <f t="shared" si="202"/>
        <v>10</v>
      </c>
      <c r="T2587" t="str">
        <f t="shared" si="203"/>
        <v>Mar</v>
      </c>
      <c r="U2587" t="str">
        <f t="shared" si="204"/>
        <v>2024</v>
      </c>
    </row>
    <row r="2588" spans="1:21" x14ac:dyDescent="0.25">
      <c r="A2588" s="1">
        <v>45361</v>
      </c>
      <c r="B2588" t="s">
        <v>123</v>
      </c>
      <c r="C2588" t="s">
        <v>15</v>
      </c>
      <c r="D2588" t="s">
        <v>16</v>
      </c>
      <c r="E2588" t="s">
        <v>28</v>
      </c>
      <c r="F2588" t="s">
        <v>61</v>
      </c>
      <c r="G2588" t="s">
        <v>68</v>
      </c>
      <c r="H2588">
        <f t="shared" si="200"/>
        <v>3600</v>
      </c>
      <c r="I2588">
        <v>1800</v>
      </c>
      <c r="J2588">
        <v>2340</v>
      </c>
      <c r="K2588">
        <v>2</v>
      </c>
      <c r="M2588">
        <v>234</v>
      </c>
      <c r="N2588" t="s">
        <v>38</v>
      </c>
      <c r="O2588">
        <v>4680</v>
      </c>
      <c r="P2588">
        <v>1080</v>
      </c>
      <c r="R2588">
        <f t="shared" si="201"/>
        <v>4680</v>
      </c>
      <c r="S2588">
        <f t="shared" si="202"/>
        <v>10</v>
      </c>
      <c r="T2588" t="str">
        <f t="shared" si="203"/>
        <v>Mar</v>
      </c>
      <c r="U2588" t="str">
        <f t="shared" si="204"/>
        <v>2024</v>
      </c>
    </row>
    <row r="2589" spans="1:21" x14ac:dyDescent="0.25">
      <c r="A2589" s="1">
        <v>45361</v>
      </c>
      <c r="B2589" t="s">
        <v>84</v>
      </c>
      <c r="C2589" t="s">
        <v>27</v>
      </c>
      <c r="D2589" t="s">
        <v>16</v>
      </c>
      <c r="E2589" t="s">
        <v>17</v>
      </c>
      <c r="F2589" t="s">
        <v>45</v>
      </c>
      <c r="G2589" t="s">
        <v>78</v>
      </c>
      <c r="H2589">
        <f t="shared" si="200"/>
        <v>36000</v>
      </c>
      <c r="I2589">
        <v>18000</v>
      </c>
      <c r="J2589">
        <v>23400</v>
      </c>
      <c r="K2589">
        <v>2</v>
      </c>
      <c r="M2589">
        <v>3510</v>
      </c>
      <c r="N2589" t="s">
        <v>38</v>
      </c>
      <c r="O2589">
        <v>45000</v>
      </c>
      <c r="P2589">
        <v>9000</v>
      </c>
      <c r="R2589">
        <f t="shared" si="201"/>
        <v>46800</v>
      </c>
      <c r="S2589">
        <f t="shared" si="202"/>
        <v>10</v>
      </c>
      <c r="T2589" t="str">
        <f t="shared" si="203"/>
        <v>Mar</v>
      </c>
      <c r="U2589" t="str">
        <f t="shared" si="204"/>
        <v>2024</v>
      </c>
    </row>
    <row r="2590" spans="1:21" x14ac:dyDescent="0.25">
      <c r="A2590" s="1">
        <v>45361</v>
      </c>
      <c r="B2590" t="s">
        <v>97</v>
      </c>
      <c r="C2590" t="s">
        <v>27</v>
      </c>
      <c r="D2590" t="s">
        <v>16</v>
      </c>
      <c r="E2590" t="s">
        <v>28</v>
      </c>
      <c r="F2590" t="s">
        <v>18</v>
      </c>
      <c r="G2590" t="s">
        <v>56</v>
      </c>
      <c r="H2590">
        <f t="shared" si="200"/>
        <v>1650</v>
      </c>
      <c r="I2590">
        <v>550</v>
      </c>
      <c r="J2590">
        <v>715</v>
      </c>
      <c r="K2590">
        <v>3</v>
      </c>
      <c r="M2590">
        <v>100</v>
      </c>
      <c r="N2590" t="s">
        <v>25</v>
      </c>
      <c r="O2590">
        <v>2062.5</v>
      </c>
      <c r="P2590">
        <v>412.5</v>
      </c>
      <c r="R2590">
        <f t="shared" si="201"/>
        <v>2145</v>
      </c>
      <c r="S2590">
        <f t="shared" si="202"/>
        <v>10</v>
      </c>
      <c r="T2590" t="str">
        <f t="shared" si="203"/>
        <v>Mar</v>
      </c>
      <c r="U2590" t="str">
        <f t="shared" si="204"/>
        <v>2024</v>
      </c>
    </row>
    <row r="2591" spans="1:21" x14ac:dyDescent="0.25">
      <c r="A2591" s="1">
        <v>45361</v>
      </c>
      <c r="B2591" t="s">
        <v>139</v>
      </c>
      <c r="C2591" t="s">
        <v>27</v>
      </c>
      <c r="D2591" t="s">
        <v>16</v>
      </c>
      <c r="E2591" t="s">
        <v>28</v>
      </c>
      <c r="F2591" t="s">
        <v>45</v>
      </c>
      <c r="G2591" t="s">
        <v>92</v>
      </c>
      <c r="H2591">
        <f t="shared" si="200"/>
        <v>1000</v>
      </c>
      <c r="I2591">
        <v>250</v>
      </c>
      <c r="J2591">
        <v>325</v>
      </c>
      <c r="K2591">
        <v>4</v>
      </c>
      <c r="M2591">
        <v>65</v>
      </c>
      <c r="N2591" t="s">
        <v>25</v>
      </c>
      <c r="O2591">
        <v>1300</v>
      </c>
      <c r="P2591">
        <v>300</v>
      </c>
      <c r="R2591">
        <f t="shared" si="201"/>
        <v>1300</v>
      </c>
      <c r="S2591">
        <f t="shared" si="202"/>
        <v>10</v>
      </c>
      <c r="T2591" t="str">
        <f t="shared" si="203"/>
        <v>Mar</v>
      </c>
      <c r="U2591" t="str">
        <f t="shared" si="204"/>
        <v>2024</v>
      </c>
    </row>
    <row r="2592" spans="1:21" x14ac:dyDescent="0.25">
      <c r="A2592" s="1">
        <v>45361</v>
      </c>
      <c r="B2592" t="s">
        <v>37</v>
      </c>
      <c r="C2592" t="s">
        <v>15</v>
      </c>
      <c r="D2592" t="s">
        <v>16</v>
      </c>
      <c r="E2592" t="s">
        <v>17</v>
      </c>
      <c r="F2592" t="s">
        <v>61</v>
      </c>
      <c r="G2592" t="s">
        <v>103</v>
      </c>
      <c r="H2592">
        <f t="shared" si="200"/>
        <v>500</v>
      </c>
      <c r="I2592">
        <v>100</v>
      </c>
      <c r="J2592">
        <v>130</v>
      </c>
      <c r="K2592">
        <v>5</v>
      </c>
      <c r="M2592">
        <v>62.5</v>
      </c>
      <c r="N2592" t="s">
        <v>38</v>
      </c>
      <c r="O2592">
        <v>625</v>
      </c>
      <c r="P2592">
        <v>125</v>
      </c>
      <c r="R2592">
        <f t="shared" si="201"/>
        <v>650</v>
      </c>
      <c r="S2592">
        <f t="shared" si="202"/>
        <v>10</v>
      </c>
      <c r="T2592" t="str">
        <f t="shared" si="203"/>
        <v>Mar</v>
      </c>
      <c r="U2592" t="str">
        <f t="shared" si="204"/>
        <v>2024</v>
      </c>
    </row>
    <row r="2593" spans="1:21" x14ac:dyDescent="0.25">
      <c r="A2593" s="1">
        <v>45361</v>
      </c>
      <c r="B2593" t="s">
        <v>152</v>
      </c>
      <c r="C2593" t="s">
        <v>66</v>
      </c>
      <c r="D2593" t="s">
        <v>23</v>
      </c>
      <c r="E2593" t="s">
        <v>17</v>
      </c>
      <c r="F2593" t="s">
        <v>80</v>
      </c>
      <c r="G2593" t="s">
        <v>177</v>
      </c>
      <c r="H2593">
        <f t="shared" si="200"/>
        <v>280</v>
      </c>
      <c r="I2593">
        <v>70</v>
      </c>
      <c r="J2593">
        <v>91</v>
      </c>
      <c r="K2593">
        <v>4</v>
      </c>
      <c r="M2593">
        <v>54.6</v>
      </c>
      <c r="N2593" t="s">
        <v>38</v>
      </c>
      <c r="O2593">
        <v>364</v>
      </c>
      <c r="P2593">
        <v>84</v>
      </c>
      <c r="R2593">
        <f t="shared" si="201"/>
        <v>364</v>
      </c>
      <c r="S2593">
        <f t="shared" si="202"/>
        <v>10</v>
      </c>
      <c r="T2593" t="str">
        <f t="shared" si="203"/>
        <v>Mar</v>
      </c>
      <c r="U2593" t="str">
        <f t="shared" si="204"/>
        <v>2024</v>
      </c>
    </row>
    <row r="2594" spans="1:21" x14ac:dyDescent="0.25">
      <c r="A2594" s="1">
        <v>45361</v>
      </c>
      <c r="B2594" t="s">
        <v>125</v>
      </c>
      <c r="C2594" t="s">
        <v>15</v>
      </c>
      <c r="D2594" t="s">
        <v>23</v>
      </c>
      <c r="E2594" t="s">
        <v>17</v>
      </c>
      <c r="F2594" t="s">
        <v>18</v>
      </c>
      <c r="G2594" t="s">
        <v>116</v>
      </c>
      <c r="H2594">
        <f t="shared" si="200"/>
        <v>180</v>
      </c>
      <c r="I2594">
        <v>60</v>
      </c>
      <c r="J2594">
        <v>78</v>
      </c>
      <c r="K2594">
        <v>3</v>
      </c>
      <c r="M2594">
        <v>22.5</v>
      </c>
      <c r="N2594" t="s">
        <v>25</v>
      </c>
      <c r="O2594">
        <v>225</v>
      </c>
      <c r="P2594">
        <v>45</v>
      </c>
      <c r="R2594">
        <f t="shared" si="201"/>
        <v>234</v>
      </c>
      <c r="S2594">
        <f t="shared" si="202"/>
        <v>10</v>
      </c>
      <c r="T2594" t="str">
        <f t="shared" si="203"/>
        <v>Mar</v>
      </c>
      <c r="U2594" t="str">
        <f t="shared" si="204"/>
        <v>2024</v>
      </c>
    </row>
    <row r="2595" spans="1:21" x14ac:dyDescent="0.25">
      <c r="A2595" s="1">
        <v>45361</v>
      </c>
      <c r="B2595" t="s">
        <v>14</v>
      </c>
      <c r="C2595" t="s">
        <v>15</v>
      </c>
      <c r="D2595" t="s">
        <v>16</v>
      </c>
      <c r="E2595" t="s">
        <v>17</v>
      </c>
      <c r="F2595" t="s">
        <v>29</v>
      </c>
      <c r="G2595" t="s">
        <v>138</v>
      </c>
      <c r="H2595">
        <f t="shared" si="200"/>
        <v>150</v>
      </c>
      <c r="I2595">
        <v>50</v>
      </c>
      <c r="J2595">
        <v>65</v>
      </c>
      <c r="K2595">
        <v>3</v>
      </c>
      <c r="M2595">
        <v>9.75</v>
      </c>
      <c r="N2595" t="s">
        <v>25</v>
      </c>
      <c r="O2595">
        <v>195</v>
      </c>
      <c r="P2595">
        <v>45</v>
      </c>
      <c r="R2595">
        <f t="shared" si="201"/>
        <v>195</v>
      </c>
      <c r="S2595">
        <f t="shared" si="202"/>
        <v>10</v>
      </c>
      <c r="T2595" t="str">
        <f t="shared" si="203"/>
        <v>Mar</v>
      </c>
      <c r="U2595" t="str">
        <f t="shared" si="204"/>
        <v>2024</v>
      </c>
    </row>
    <row r="2596" spans="1:21" x14ac:dyDescent="0.25">
      <c r="A2596" s="1">
        <v>45361</v>
      </c>
      <c r="B2596" t="s">
        <v>41</v>
      </c>
      <c r="C2596" t="s">
        <v>42</v>
      </c>
      <c r="D2596" t="s">
        <v>23</v>
      </c>
      <c r="E2596" t="s">
        <v>17</v>
      </c>
      <c r="F2596" t="s">
        <v>61</v>
      </c>
      <c r="G2596" t="s">
        <v>68</v>
      </c>
      <c r="H2596">
        <f t="shared" si="200"/>
        <v>5400</v>
      </c>
      <c r="I2596">
        <v>1800</v>
      </c>
      <c r="J2596">
        <v>2340</v>
      </c>
      <c r="K2596">
        <v>3</v>
      </c>
      <c r="M2596">
        <v>234</v>
      </c>
      <c r="N2596" t="s">
        <v>25</v>
      </c>
      <c r="O2596">
        <v>6750</v>
      </c>
      <c r="P2596">
        <v>1350</v>
      </c>
      <c r="R2596">
        <f t="shared" si="201"/>
        <v>7020</v>
      </c>
      <c r="S2596">
        <f t="shared" si="202"/>
        <v>10</v>
      </c>
      <c r="T2596" t="str">
        <f t="shared" si="203"/>
        <v>Mar</v>
      </c>
      <c r="U2596" t="str">
        <f t="shared" si="204"/>
        <v>2024</v>
      </c>
    </row>
    <row r="2597" spans="1:21" x14ac:dyDescent="0.25">
      <c r="A2597" s="1">
        <v>45361</v>
      </c>
      <c r="B2597" t="s">
        <v>83</v>
      </c>
      <c r="C2597" t="s">
        <v>27</v>
      </c>
      <c r="D2597" t="s">
        <v>16</v>
      </c>
      <c r="E2597" t="s">
        <v>17</v>
      </c>
      <c r="F2597" t="s">
        <v>45</v>
      </c>
      <c r="G2597" t="s">
        <v>92</v>
      </c>
      <c r="H2597">
        <f t="shared" si="200"/>
        <v>1500</v>
      </c>
      <c r="I2597">
        <v>250</v>
      </c>
      <c r="J2597">
        <v>325</v>
      </c>
      <c r="K2597">
        <v>6</v>
      </c>
      <c r="M2597">
        <v>97.5</v>
      </c>
      <c r="N2597" t="s">
        <v>25</v>
      </c>
      <c r="O2597">
        <v>1950</v>
      </c>
      <c r="P2597">
        <v>450</v>
      </c>
      <c r="R2597">
        <f t="shared" si="201"/>
        <v>1950</v>
      </c>
      <c r="S2597">
        <f t="shared" si="202"/>
        <v>10</v>
      </c>
      <c r="T2597" t="str">
        <f t="shared" si="203"/>
        <v>Mar</v>
      </c>
      <c r="U2597" t="str">
        <f t="shared" si="204"/>
        <v>2024</v>
      </c>
    </row>
    <row r="2598" spans="1:21" x14ac:dyDescent="0.25">
      <c r="A2598" s="1">
        <v>45361</v>
      </c>
      <c r="B2598" t="s">
        <v>86</v>
      </c>
      <c r="C2598" t="s">
        <v>22</v>
      </c>
      <c r="D2598" t="s">
        <v>16</v>
      </c>
      <c r="E2598" t="s">
        <v>17</v>
      </c>
      <c r="F2598" t="s">
        <v>61</v>
      </c>
      <c r="G2598" t="s">
        <v>128</v>
      </c>
      <c r="H2598">
        <f t="shared" si="200"/>
        <v>1800</v>
      </c>
      <c r="I2598">
        <v>300</v>
      </c>
      <c r="J2598">
        <v>390</v>
      </c>
      <c r="K2598">
        <v>6</v>
      </c>
      <c r="M2598">
        <v>100</v>
      </c>
      <c r="N2598" t="s">
        <v>25</v>
      </c>
      <c r="O2598">
        <v>2250</v>
      </c>
      <c r="P2598">
        <v>450</v>
      </c>
      <c r="R2598">
        <f t="shared" si="201"/>
        <v>2340</v>
      </c>
      <c r="S2598">
        <f t="shared" si="202"/>
        <v>10</v>
      </c>
      <c r="T2598" t="str">
        <f t="shared" si="203"/>
        <v>Mar</v>
      </c>
      <c r="U2598" t="str">
        <f t="shared" si="204"/>
        <v>2024</v>
      </c>
    </row>
    <row r="2599" spans="1:21" x14ac:dyDescent="0.25">
      <c r="A2599" s="1">
        <v>45361</v>
      </c>
      <c r="B2599" t="s">
        <v>205</v>
      </c>
      <c r="C2599" t="s">
        <v>15</v>
      </c>
      <c r="D2599" t="s">
        <v>16</v>
      </c>
      <c r="E2599" t="s">
        <v>17</v>
      </c>
      <c r="F2599" t="s">
        <v>18</v>
      </c>
      <c r="G2599" t="s">
        <v>130</v>
      </c>
      <c r="H2599">
        <f t="shared" si="200"/>
        <v>135</v>
      </c>
      <c r="I2599">
        <v>45</v>
      </c>
      <c r="J2599">
        <v>59</v>
      </c>
      <c r="K2599">
        <v>3</v>
      </c>
      <c r="M2599">
        <v>12.285</v>
      </c>
      <c r="N2599" t="s">
        <v>20</v>
      </c>
      <c r="O2599">
        <v>175.5</v>
      </c>
      <c r="P2599">
        <v>40.5</v>
      </c>
      <c r="R2599">
        <f t="shared" si="201"/>
        <v>177</v>
      </c>
      <c r="S2599">
        <f t="shared" si="202"/>
        <v>10</v>
      </c>
      <c r="T2599" t="str">
        <f t="shared" si="203"/>
        <v>Mar</v>
      </c>
      <c r="U2599" t="str">
        <f t="shared" si="204"/>
        <v>2024</v>
      </c>
    </row>
    <row r="2600" spans="1:21" x14ac:dyDescent="0.25">
      <c r="A2600" s="1">
        <v>45361</v>
      </c>
      <c r="B2600" t="s">
        <v>36</v>
      </c>
      <c r="C2600" t="s">
        <v>15</v>
      </c>
      <c r="D2600" t="s">
        <v>16</v>
      </c>
      <c r="E2600" t="s">
        <v>28</v>
      </c>
      <c r="F2600" t="s">
        <v>45</v>
      </c>
      <c r="G2600" t="s">
        <v>199</v>
      </c>
      <c r="H2600">
        <f t="shared" si="200"/>
        <v>35000</v>
      </c>
      <c r="I2600">
        <v>5000</v>
      </c>
      <c r="J2600">
        <v>6500</v>
      </c>
      <c r="K2600">
        <v>7</v>
      </c>
      <c r="M2600">
        <v>650</v>
      </c>
      <c r="N2600" t="s">
        <v>25</v>
      </c>
      <c r="O2600">
        <v>45500</v>
      </c>
      <c r="P2600">
        <v>10500</v>
      </c>
      <c r="R2600">
        <f t="shared" si="201"/>
        <v>45500</v>
      </c>
      <c r="S2600">
        <f t="shared" si="202"/>
        <v>10</v>
      </c>
      <c r="T2600" t="str">
        <f t="shared" si="203"/>
        <v>Mar</v>
      </c>
      <c r="U2600" t="str">
        <f t="shared" si="204"/>
        <v>2024</v>
      </c>
    </row>
    <row r="2601" spans="1:21" x14ac:dyDescent="0.25">
      <c r="A2601" s="1">
        <v>45361</v>
      </c>
      <c r="B2601" t="s">
        <v>124</v>
      </c>
      <c r="C2601" t="s">
        <v>27</v>
      </c>
      <c r="D2601" t="s">
        <v>16</v>
      </c>
      <c r="E2601" t="s">
        <v>17</v>
      </c>
      <c r="F2601" t="s">
        <v>61</v>
      </c>
      <c r="G2601" t="s">
        <v>110</v>
      </c>
      <c r="H2601">
        <f t="shared" si="200"/>
        <v>2400</v>
      </c>
      <c r="I2601">
        <v>800</v>
      </c>
      <c r="J2601">
        <v>1040</v>
      </c>
      <c r="K2601">
        <v>3</v>
      </c>
      <c r="M2601">
        <v>104</v>
      </c>
      <c r="N2601" t="s">
        <v>25</v>
      </c>
      <c r="O2601">
        <v>3120</v>
      </c>
      <c r="P2601">
        <v>720</v>
      </c>
      <c r="R2601">
        <f t="shared" si="201"/>
        <v>3120</v>
      </c>
      <c r="S2601">
        <f t="shared" si="202"/>
        <v>10</v>
      </c>
      <c r="T2601" t="str">
        <f t="shared" si="203"/>
        <v>Mar</v>
      </c>
      <c r="U2601" t="str">
        <f t="shared" si="204"/>
        <v>2024</v>
      </c>
    </row>
    <row r="2602" spans="1:21" x14ac:dyDescent="0.25">
      <c r="A2602" s="1">
        <v>45392</v>
      </c>
      <c r="B2602" t="s">
        <v>153</v>
      </c>
      <c r="C2602" t="s">
        <v>27</v>
      </c>
      <c r="D2602" t="s">
        <v>23</v>
      </c>
      <c r="E2602" t="s">
        <v>17</v>
      </c>
      <c r="F2602" t="s">
        <v>61</v>
      </c>
      <c r="G2602" t="s">
        <v>108</v>
      </c>
      <c r="H2602">
        <f t="shared" si="200"/>
        <v>7500</v>
      </c>
      <c r="I2602">
        <v>1500</v>
      </c>
      <c r="J2602">
        <v>1950</v>
      </c>
      <c r="K2602">
        <v>5</v>
      </c>
      <c r="M2602">
        <v>195</v>
      </c>
      <c r="N2602" t="s">
        <v>25</v>
      </c>
      <c r="O2602">
        <v>9750</v>
      </c>
      <c r="P2602">
        <v>2250</v>
      </c>
      <c r="R2602">
        <f t="shared" si="201"/>
        <v>9750</v>
      </c>
      <c r="S2602">
        <f t="shared" si="202"/>
        <v>10</v>
      </c>
      <c r="T2602" t="str">
        <f t="shared" si="203"/>
        <v>Apr</v>
      </c>
      <c r="U2602" t="str">
        <f t="shared" si="204"/>
        <v>2024</v>
      </c>
    </row>
    <row r="2603" spans="1:21" x14ac:dyDescent="0.25">
      <c r="A2603" s="1">
        <v>45392</v>
      </c>
      <c r="B2603" t="s">
        <v>135</v>
      </c>
      <c r="C2603" t="s">
        <v>27</v>
      </c>
      <c r="D2603" t="s">
        <v>16</v>
      </c>
      <c r="E2603" t="s">
        <v>28</v>
      </c>
      <c r="F2603" t="s">
        <v>45</v>
      </c>
      <c r="G2603" t="s">
        <v>78</v>
      </c>
      <c r="H2603">
        <f t="shared" si="200"/>
        <v>72000</v>
      </c>
      <c r="I2603">
        <v>18000</v>
      </c>
      <c r="J2603">
        <v>23400</v>
      </c>
      <c r="K2603">
        <v>4</v>
      </c>
      <c r="M2603">
        <v>3510</v>
      </c>
      <c r="N2603" t="s">
        <v>20</v>
      </c>
      <c r="O2603">
        <v>93600</v>
      </c>
      <c r="P2603">
        <v>21600</v>
      </c>
      <c r="R2603">
        <f t="shared" si="201"/>
        <v>93600</v>
      </c>
      <c r="S2603">
        <f t="shared" si="202"/>
        <v>10</v>
      </c>
      <c r="T2603" t="str">
        <f t="shared" si="203"/>
        <v>Apr</v>
      </c>
      <c r="U2603" t="str">
        <f t="shared" si="204"/>
        <v>2024</v>
      </c>
    </row>
    <row r="2604" spans="1:21" x14ac:dyDescent="0.25">
      <c r="A2604" s="1">
        <v>45392</v>
      </c>
      <c r="B2604" t="s">
        <v>125</v>
      </c>
      <c r="C2604" t="s">
        <v>15</v>
      </c>
      <c r="D2604" t="s">
        <v>16</v>
      </c>
      <c r="E2604" t="s">
        <v>28</v>
      </c>
      <c r="F2604" t="s">
        <v>45</v>
      </c>
      <c r="G2604" t="s">
        <v>199</v>
      </c>
      <c r="H2604">
        <f t="shared" si="200"/>
        <v>40000</v>
      </c>
      <c r="I2604">
        <v>5000</v>
      </c>
      <c r="J2604">
        <v>6500</v>
      </c>
      <c r="K2604">
        <v>8</v>
      </c>
      <c r="M2604">
        <v>650</v>
      </c>
      <c r="N2604" t="s">
        <v>38</v>
      </c>
      <c r="O2604">
        <v>50000</v>
      </c>
      <c r="P2604">
        <v>10000</v>
      </c>
      <c r="R2604">
        <f t="shared" si="201"/>
        <v>52000</v>
      </c>
      <c r="S2604">
        <f t="shared" si="202"/>
        <v>10</v>
      </c>
      <c r="T2604" t="str">
        <f t="shared" si="203"/>
        <v>Apr</v>
      </c>
      <c r="U2604" t="str">
        <f t="shared" si="204"/>
        <v>2024</v>
      </c>
    </row>
    <row r="2605" spans="1:21" x14ac:dyDescent="0.25">
      <c r="A2605" s="1">
        <v>45392</v>
      </c>
      <c r="B2605" t="s">
        <v>173</v>
      </c>
      <c r="C2605" t="s">
        <v>115</v>
      </c>
      <c r="D2605" t="s">
        <v>16</v>
      </c>
      <c r="E2605" t="s">
        <v>28</v>
      </c>
      <c r="F2605" t="s">
        <v>18</v>
      </c>
      <c r="G2605" t="s">
        <v>113</v>
      </c>
      <c r="H2605">
        <f t="shared" si="200"/>
        <v>100</v>
      </c>
      <c r="I2605">
        <v>20</v>
      </c>
      <c r="J2605">
        <v>26</v>
      </c>
      <c r="K2605">
        <v>5</v>
      </c>
      <c r="M2605">
        <v>8.0500000000000007</v>
      </c>
      <c r="N2605" t="s">
        <v>20</v>
      </c>
      <c r="O2605">
        <v>115</v>
      </c>
      <c r="P2605">
        <v>15</v>
      </c>
      <c r="R2605">
        <f t="shared" si="201"/>
        <v>130</v>
      </c>
      <c r="S2605">
        <f t="shared" si="202"/>
        <v>10</v>
      </c>
      <c r="T2605" t="str">
        <f t="shared" si="203"/>
        <v>Apr</v>
      </c>
      <c r="U2605" t="str">
        <f t="shared" si="204"/>
        <v>2024</v>
      </c>
    </row>
    <row r="2606" spans="1:21" x14ac:dyDescent="0.25">
      <c r="A2606" s="1">
        <v>45392</v>
      </c>
      <c r="B2606" t="s">
        <v>101</v>
      </c>
      <c r="C2606" t="s">
        <v>27</v>
      </c>
      <c r="D2606" t="s">
        <v>23</v>
      </c>
      <c r="E2606" t="s">
        <v>17</v>
      </c>
      <c r="F2606" t="s">
        <v>18</v>
      </c>
      <c r="G2606" t="s">
        <v>116</v>
      </c>
      <c r="H2606">
        <f t="shared" si="200"/>
        <v>360</v>
      </c>
      <c r="I2606">
        <v>60</v>
      </c>
      <c r="J2606">
        <v>78</v>
      </c>
      <c r="K2606">
        <v>6</v>
      </c>
      <c r="M2606">
        <v>46.8</v>
      </c>
      <c r="N2606" t="s">
        <v>25</v>
      </c>
      <c r="O2606">
        <v>468</v>
      </c>
      <c r="P2606">
        <v>108</v>
      </c>
      <c r="R2606">
        <f t="shared" si="201"/>
        <v>468</v>
      </c>
      <c r="S2606">
        <f t="shared" si="202"/>
        <v>10</v>
      </c>
      <c r="T2606" t="str">
        <f t="shared" si="203"/>
        <v>Apr</v>
      </c>
      <c r="U2606" t="str">
        <f t="shared" si="204"/>
        <v>2024</v>
      </c>
    </row>
    <row r="2607" spans="1:21" x14ac:dyDescent="0.25">
      <c r="A2607" s="1">
        <v>45392</v>
      </c>
      <c r="B2607" t="s">
        <v>144</v>
      </c>
      <c r="C2607" t="s">
        <v>27</v>
      </c>
      <c r="D2607" t="s">
        <v>23</v>
      </c>
      <c r="E2607" t="s">
        <v>28</v>
      </c>
      <c r="F2607" t="s">
        <v>80</v>
      </c>
      <c r="G2607" t="s">
        <v>143</v>
      </c>
      <c r="H2607">
        <f t="shared" si="200"/>
        <v>21</v>
      </c>
      <c r="I2607">
        <v>3</v>
      </c>
      <c r="J2607">
        <v>4</v>
      </c>
      <c r="K2607">
        <v>7</v>
      </c>
      <c r="M2607">
        <v>3.2759999999999998</v>
      </c>
      <c r="N2607" t="s">
        <v>20</v>
      </c>
      <c r="O2607">
        <v>27.3</v>
      </c>
      <c r="P2607">
        <v>6.3</v>
      </c>
      <c r="R2607">
        <f t="shared" si="201"/>
        <v>28</v>
      </c>
      <c r="S2607">
        <f t="shared" si="202"/>
        <v>10</v>
      </c>
      <c r="T2607" t="str">
        <f t="shared" si="203"/>
        <v>Apr</v>
      </c>
      <c r="U2607" t="str">
        <f t="shared" si="204"/>
        <v>2024</v>
      </c>
    </row>
    <row r="2608" spans="1:21" x14ac:dyDescent="0.25">
      <c r="A2608" s="1">
        <v>45392</v>
      </c>
      <c r="B2608" t="s">
        <v>220</v>
      </c>
      <c r="C2608" t="s">
        <v>27</v>
      </c>
      <c r="D2608" t="s">
        <v>16</v>
      </c>
      <c r="E2608" t="s">
        <v>17</v>
      </c>
      <c r="F2608" t="s">
        <v>29</v>
      </c>
      <c r="G2608" t="s">
        <v>138</v>
      </c>
      <c r="H2608">
        <f t="shared" si="200"/>
        <v>300</v>
      </c>
      <c r="I2608">
        <v>50</v>
      </c>
      <c r="J2608">
        <v>65</v>
      </c>
      <c r="K2608">
        <v>6</v>
      </c>
      <c r="M2608">
        <v>24.15</v>
      </c>
      <c r="N2608" t="s">
        <v>20</v>
      </c>
      <c r="O2608">
        <v>345</v>
      </c>
      <c r="P2608">
        <v>45</v>
      </c>
      <c r="R2608">
        <f t="shared" si="201"/>
        <v>390</v>
      </c>
      <c r="S2608">
        <f t="shared" si="202"/>
        <v>10</v>
      </c>
      <c r="T2608" t="str">
        <f t="shared" si="203"/>
        <v>Apr</v>
      </c>
      <c r="U2608" t="str">
        <f t="shared" si="204"/>
        <v>2024</v>
      </c>
    </row>
    <row r="2609" spans="1:21" x14ac:dyDescent="0.25">
      <c r="A2609" s="1">
        <v>45392</v>
      </c>
      <c r="B2609" t="s">
        <v>149</v>
      </c>
      <c r="C2609" t="s">
        <v>15</v>
      </c>
      <c r="D2609" t="s">
        <v>23</v>
      </c>
      <c r="E2609" t="s">
        <v>17</v>
      </c>
      <c r="F2609" t="s">
        <v>18</v>
      </c>
      <c r="G2609" t="s">
        <v>19</v>
      </c>
      <c r="H2609">
        <f t="shared" si="200"/>
        <v>1250</v>
      </c>
      <c r="I2609">
        <v>250</v>
      </c>
      <c r="J2609">
        <v>325</v>
      </c>
      <c r="K2609">
        <v>5</v>
      </c>
      <c r="M2609">
        <v>100</v>
      </c>
      <c r="N2609" t="s">
        <v>38</v>
      </c>
      <c r="O2609">
        <v>1562.5</v>
      </c>
      <c r="P2609">
        <v>312.5</v>
      </c>
      <c r="R2609">
        <f t="shared" si="201"/>
        <v>1625</v>
      </c>
      <c r="S2609">
        <f t="shared" si="202"/>
        <v>10</v>
      </c>
      <c r="T2609" t="str">
        <f t="shared" si="203"/>
        <v>Apr</v>
      </c>
      <c r="U2609" t="str">
        <f t="shared" si="204"/>
        <v>2024</v>
      </c>
    </row>
    <row r="2610" spans="1:21" x14ac:dyDescent="0.25">
      <c r="A2610" s="1">
        <v>45392</v>
      </c>
      <c r="B2610" t="s">
        <v>137</v>
      </c>
      <c r="C2610" t="s">
        <v>15</v>
      </c>
      <c r="D2610" t="s">
        <v>16</v>
      </c>
      <c r="E2610" t="s">
        <v>17</v>
      </c>
      <c r="F2610" t="s">
        <v>61</v>
      </c>
      <c r="G2610" t="s">
        <v>180</v>
      </c>
      <c r="H2610">
        <f t="shared" si="200"/>
        <v>4200</v>
      </c>
      <c r="I2610">
        <v>600</v>
      </c>
      <c r="J2610">
        <v>780</v>
      </c>
      <c r="K2610">
        <v>7</v>
      </c>
      <c r="M2610">
        <v>100</v>
      </c>
      <c r="N2610" t="s">
        <v>25</v>
      </c>
      <c r="O2610">
        <v>5250</v>
      </c>
      <c r="P2610">
        <v>1050</v>
      </c>
      <c r="R2610">
        <f t="shared" si="201"/>
        <v>5460</v>
      </c>
      <c r="S2610">
        <f t="shared" si="202"/>
        <v>10</v>
      </c>
      <c r="T2610" t="str">
        <f t="shared" si="203"/>
        <v>Apr</v>
      </c>
      <c r="U2610" t="str">
        <f t="shared" si="204"/>
        <v>2024</v>
      </c>
    </row>
    <row r="2611" spans="1:21" x14ac:dyDescent="0.25">
      <c r="A2611" s="1">
        <v>45392</v>
      </c>
      <c r="B2611" t="s">
        <v>75</v>
      </c>
      <c r="C2611" t="s">
        <v>27</v>
      </c>
      <c r="D2611" t="s">
        <v>16</v>
      </c>
      <c r="E2611" t="s">
        <v>17</v>
      </c>
      <c r="F2611" t="s">
        <v>61</v>
      </c>
      <c r="G2611" t="s">
        <v>68</v>
      </c>
      <c r="H2611">
        <f t="shared" si="200"/>
        <v>7200</v>
      </c>
      <c r="I2611">
        <v>1800</v>
      </c>
      <c r="J2611">
        <v>2340</v>
      </c>
      <c r="K2611">
        <v>4</v>
      </c>
      <c r="M2611">
        <v>234</v>
      </c>
      <c r="N2611" t="s">
        <v>20</v>
      </c>
      <c r="O2611">
        <v>9360</v>
      </c>
      <c r="P2611">
        <v>2160</v>
      </c>
      <c r="R2611">
        <f t="shared" si="201"/>
        <v>9360</v>
      </c>
      <c r="S2611">
        <f t="shared" si="202"/>
        <v>10</v>
      </c>
      <c r="T2611" t="str">
        <f t="shared" si="203"/>
        <v>Apr</v>
      </c>
      <c r="U2611" t="str">
        <f t="shared" si="204"/>
        <v>2024</v>
      </c>
    </row>
    <row r="2612" spans="1:21" x14ac:dyDescent="0.25">
      <c r="A2612" s="1">
        <v>45392</v>
      </c>
      <c r="B2612" t="s">
        <v>184</v>
      </c>
      <c r="C2612" t="s">
        <v>27</v>
      </c>
      <c r="D2612" t="s">
        <v>16</v>
      </c>
      <c r="E2612" t="s">
        <v>17</v>
      </c>
      <c r="F2612" t="s">
        <v>61</v>
      </c>
      <c r="G2612" t="s">
        <v>128</v>
      </c>
      <c r="H2612">
        <f t="shared" si="200"/>
        <v>1500</v>
      </c>
      <c r="I2612">
        <v>300</v>
      </c>
      <c r="J2612">
        <v>390</v>
      </c>
      <c r="K2612">
        <v>5</v>
      </c>
      <c r="M2612">
        <v>97.5</v>
      </c>
      <c r="N2612" t="s">
        <v>25</v>
      </c>
      <c r="O2612">
        <v>1950</v>
      </c>
      <c r="P2612">
        <v>450</v>
      </c>
      <c r="R2612">
        <f t="shared" si="201"/>
        <v>1950</v>
      </c>
      <c r="S2612">
        <f t="shared" si="202"/>
        <v>10</v>
      </c>
      <c r="T2612" t="str">
        <f t="shared" si="203"/>
        <v>Apr</v>
      </c>
      <c r="U2612" t="str">
        <f t="shared" si="204"/>
        <v>2024</v>
      </c>
    </row>
    <row r="2613" spans="1:21" x14ac:dyDescent="0.25">
      <c r="A2613" s="1">
        <v>45392</v>
      </c>
      <c r="B2613" t="s">
        <v>132</v>
      </c>
      <c r="C2613" t="s">
        <v>115</v>
      </c>
      <c r="D2613" t="s">
        <v>16</v>
      </c>
      <c r="E2613" t="s">
        <v>28</v>
      </c>
      <c r="F2613" t="s">
        <v>18</v>
      </c>
      <c r="G2613" t="s">
        <v>40</v>
      </c>
      <c r="H2613">
        <f t="shared" si="200"/>
        <v>450</v>
      </c>
      <c r="I2613">
        <v>90</v>
      </c>
      <c r="J2613">
        <v>117</v>
      </c>
      <c r="K2613">
        <v>5</v>
      </c>
      <c r="M2613">
        <v>40.950000000000003</v>
      </c>
      <c r="N2613" t="s">
        <v>20</v>
      </c>
      <c r="O2613">
        <v>585</v>
      </c>
      <c r="P2613">
        <v>135</v>
      </c>
      <c r="R2613">
        <f t="shared" si="201"/>
        <v>585</v>
      </c>
      <c r="S2613">
        <f t="shared" si="202"/>
        <v>10</v>
      </c>
      <c r="T2613" t="str">
        <f t="shared" si="203"/>
        <v>Apr</v>
      </c>
      <c r="U2613" t="str">
        <f t="shared" si="204"/>
        <v>2024</v>
      </c>
    </row>
    <row r="2614" spans="1:21" x14ac:dyDescent="0.25">
      <c r="A2614" s="1">
        <v>45392</v>
      </c>
      <c r="B2614" t="s">
        <v>114</v>
      </c>
      <c r="C2614" t="s">
        <v>115</v>
      </c>
      <c r="D2614" t="s">
        <v>23</v>
      </c>
      <c r="E2614" t="s">
        <v>17</v>
      </c>
      <c r="F2614" t="s">
        <v>18</v>
      </c>
      <c r="G2614" t="s">
        <v>100</v>
      </c>
      <c r="H2614">
        <f t="shared" si="200"/>
        <v>280</v>
      </c>
      <c r="I2614">
        <v>40</v>
      </c>
      <c r="J2614">
        <v>52</v>
      </c>
      <c r="K2614">
        <v>7</v>
      </c>
      <c r="M2614">
        <v>36.4</v>
      </c>
      <c r="N2614" t="s">
        <v>25</v>
      </c>
      <c r="O2614">
        <v>364</v>
      </c>
      <c r="P2614">
        <v>84</v>
      </c>
      <c r="R2614">
        <f t="shared" si="201"/>
        <v>364</v>
      </c>
      <c r="S2614">
        <f t="shared" si="202"/>
        <v>10</v>
      </c>
      <c r="T2614" t="str">
        <f t="shared" si="203"/>
        <v>Apr</v>
      </c>
      <c r="U2614" t="str">
        <f t="shared" si="204"/>
        <v>2024</v>
      </c>
    </row>
    <row r="2615" spans="1:21" x14ac:dyDescent="0.25">
      <c r="A2615" s="1">
        <v>45392</v>
      </c>
      <c r="B2615" t="s">
        <v>168</v>
      </c>
      <c r="C2615" t="s">
        <v>27</v>
      </c>
      <c r="D2615" t="s">
        <v>16</v>
      </c>
      <c r="E2615" t="s">
        <v>28</v>
      </c>
      <c r="F2615" t="s">
        <v>18</v>
      </c>
      <c r="G2615" t="s">
        <v>40</v>
      </c>
      <c r="H2615">
        <f t="shared" si="200"/>
        <v>450</v>
      </c>
      <c r="I2615">
        <v>90</v>
      </c>
      <c r="J2615">
        <v>117</v>
      </c>
      <c r="K2615">
        <v>5</v>
      </c>
      <c r="M2615">
        <v>58.5</v>
      </c>
      <c r="N2615" t="s">
        <v>38</v>
      </c>
      <c r="O2615">
        <v>585</v>
      </c>
      <c r="P2615">
        <v>135</v>
      </c>
      <c r="R2615">
        <f t="shared" si="201"/>
        <v>585</v>
      </c>
      <c r="S2615">
        <f t="shared" si="202"/>
        <v>10</v>
      </c>
      <c r="T2615" t="str">
        <f t="shared" si="203"/>
        <v>Apr</v>
      </c>
      <c r="U2615" t="str">
        <f t="shared" si="204"/>
        <v>2024</v>
      </c>
    </row>
    <row r="2616" spans="1:21" x14ac:dyDescent="0.25">
      <c r="A2616" s="1">
        <v>45392</v>
      </c>
      <c r="B2616" t="s">
        <v>69</v>
      </c>
      <c r="C2616" t="s">
        <v>27</v>
      </c>
      <c r="D2616" t="s">
        <v>16</v>
      </c>
      <c r="E2616" t="s">
        <v>28</v>
      </c>
      <c r="F2616" t="s">
        <v>48</v>
      </c>
      <c r="G2616" t="s">
        <v>85</v>
      </c>
      <c r="H2616">
        <f t="shared" si="200"/>
        <v>3150</v>
      </c>
      <c r="I2616">
        <v>450</v>
      </c>
      <c r="J2616">
        <v>585</v>
      </c>
      <c r="K2616">
        <v>7</v>
      </c>
      <c r="M2616">
        <v>100</v>
      </c>
      <c r="N2616" t="s">
        <v>38</v>
      </c>
      <c r="O2616">
        <v>4095</v>
      </c>
      <c r="P2616">
        <v>945</v>
      </c>
      <c r="R2616">
        <f t="shared" si="201"/>
        <v>4095</v>
      </c>
      <c r="S2616">
        <f t="shared" si="202"/>
        <v>10</v>
      </c>
      <c r="T2616" t="str">
        <f t="shared" si="203"/>
        <v>Apr</v>
      </c>
      <c r="U2616" t="str">
        <f t="shared" si="204"/>
        <v>2024</v>
      </c>
    </row>
    <row r="2617" spans="1:21" x14ac:dyDescent="0.25">
      <c r="A2617" s="1">
        <v>45392</v>
      </c>
      <c r="B2617" t="s">
        <v>99</v>
      </c>
      <c r="C2617" t="s">
        <v>15</v>
      </c>
      <c r="D2617" t="s">
        <v>16</v>
      </c>
      <c r="E2617" t="s">
        <v>17</v>
      </c>
      <c r="F2617" t="s">
        <v>48</v>
      </c>
      <c r="G2617" t="s">
        <v>94</v>
      </c>
      <c r="H2617">
        <f t="shared" si="200"/>
        <v>840</v>
      </c>
      <c r="I2617">
        <v>120</v>
      </c>
      <c r="J2617">
        <v>156</v>
      </c>
      <c r="K2617">
        <v>7</v>
      </c>
      <c r="M2617">
        <v>76.44</v>
      </c>
      <c r="N2617" t="s">
        <v>20</v>
      </c>
      <c r="O2617">
        <v>1092</v>
      </c>
      <c r="P2617">
        <v>252</v>
      </c>
      <c r="R2617">
        <f t="shared" si="201"/>
        <v>1092</v>
      </c>
      <c r="S2617">
        <f t="shared" si="202"/>
        <v>10</v>
      </c>
      <c r="T2617" t="str">
        <f t="shared" si="203"/>
        <v>Apr</v>
      </c>
      <c r="U2617" t="str">
        <f t="shared" si="204"/>
        <v>2024</v>
      </c>
    </row>
    <row r="2618" spans="1:21" x14ac:dyDescent="0.25">
      <c r="A2618" s="1">
        <v>45392</v>
      </c>
      <c r="B2618" t="s">
        <v>209</v>
      </c>
      <c r="C2618" t="s">
        <v>27</v>
      </c>
      <c r="D2618" t="s">
        <v>16</v>
      </c>
      <c r="E2618" t="s">
        <v>17</v>
      </c>
      <c r="F2618" t="s">
        <v>45</v>
      </c>
      <c r="G2618" t="s">
        <v>58</v>
      </c>
      <c r="H2618">
        <f t="shared" si="200"/>
        <v>200000</v>
      </c>
      <c r="I2618">
        <v>25000</v>
      </c>
      <c r="J2618">
        <v>32500</v>
      </c>
      <c r="K2618">
        <v>8</v>
      </c>
      <c r="M2618">
        <v>4875</v>
      </c>
      <c r="N2618" t="s">
        <v>25</v>
      </c>
      <c r="O2618">
        <v>260000</v>
      </c>
      <c r="P2618">
        <v>60000</v>
      </c>
      <c r="R2618">
        <f t="shared" si="201"/>
        <v>260000</v>
      </c>
      <c r="S2618">
        <f t="shared" si="202"/>
        <v>10</v>
      </c>
      <c r="T2618" t="str">
        <f t="shared" si="203"/>
        <v>Apr</v>
      </c>
      <c r="U2618" t="str">
        <f t="shared" si="204"/>
        <v>2024</v>
      </c>
    </row>
    <row r="2619" spans="1:21" x14ac:dyDescent="0.25">
      <c r="A2619" s="1">
        <v>45392</v>
      </c>
      <c r="B2619" t="s">
        <v>105</v>
      </c>
      <c r="C2619" t="s">
        <v>91</v>
      </c>
      <c r="D2619" t="s">
        <v>16</v>
      </c>
      <c r="E2619" t="s">
        <v>17</v>
      </c>
      <c r="F2619" t="s">
        <v>61</v>
      </c>
      <c r="G2619" t="s">
        <v>164</v>
      </c>
      <c r="H2619">
        <f t="shared" si="200"/>
        <v>14000</v>
      </c>
      <c r="I2619">
        <v>2000</v>
      </c>
      <c r="J2619">
        <v>2600</v>
      </c>
      <c r="K2619">
        <v>7</v>
      </c>
      <c r="M2619">
        <v>260</v>
      </c>
      <c r="N2619" t="s">
        <v>20</v>
      </c>
      <c r="O2619">
        <v>18200</v>
      </c>
      <c r="P2619">
        <v>4200</v>
      </c>
      <c r="R2619">
        <f t="shared" si="201"/>
        <v>18200</v>
      </c>
      <c r="S2619">
        <f t="shared" si="202"/>
        <v>10</v>
      </c>
      <c r="T2619" t="str">
        <f t="shared" si="203"/>
        <v>Apr</v>
      </c>
      <c r="U2619" t="str">
        <f t="shared" si="204"/>
        <v>2024</v>
      </c>
    </row>
    <row r="2620" spans="1:21" x14ac:dyDescent="0.25">
      <c r="A2620" s="1">
        <v>45392</v>
      </c>
      <c r="B2620" t="s">
        <v>168</v>
      </c>
      <c r="C2620" t="s">
        <v>27</v>
      </c>
      <c r="D2620" t="s">
        <v>23</v>
      </c>
      <c r="E2620" t="s">
        <v>28</v>
      </c>
      <c r="F2620" t="s">
        <v>48</v>
      </c>
      <c r="G2620" t="s">
        <v>172</v>
      </c>
      <c r="H2620">
        <f t="shared" si="200"/>
        <v>900</v>
      </c>
      <c r="I2620">
        <v>300</v>
      </c>
      <c r="J2620">
        <v>390</v>
      </c>
      <c r="K2620">
        <v>3</v>
      </c>
      <c r="M2620">
        <v>100</v>
      </c>
      <c r="N2620" t="s">
        <v>38</v>
      </c>
      <c r="O2620">
        <v>1080</v>
      </c>
      <c r="P2620">
        <v>180</v>
      </c>
      <c r="R2620">
        <f t="shared" si="201"/>
        <v>1170</v>
      </c>
      <c r="S2620">
        <f t="shared" si="202"/>
        <v>10</v>
      </c>
      <c r="T2620" t="str">
        <f t="shared" si="203"/>
        <v>Apr</v>
      </c>
      <c r="U2620" t="str">
        <f t="shared" si="204"/>
        <v>2024</v>
      </c>
    </row>
    <row r="2621" spans="1:21" x14ac:dyDescent="0.25">
      <c r="A2621" s="1">
        <v>45392</v>
      </c>
      <c r="B2621" t="s">
        <v>161</v>
      </c>
      <c r="C2621" t="s">
        <v>53</v>
      </c>
      <c r="D2621" t="s">
        <v>23</v>
      </c>
      <c r="E2621" t="s">
        <v>17</v>
      </c>
      <c r="F2621" t="s">
        <v>45</v>
      </c>
      <c r="G2621" t="s">
        <v>199</v>
      </c>
      <c r="H2621">
        <f t="shared" si="200"/>
        <v>5000</v>
      </c>
      <c r="I2621">
        <v>5000</v>
      </c>
      <c r="J2621">
        <v>6500</v>
      </c>
      <c r="K2621">
        <v>1</v>
      </c>
      <c r="M2621">
        <v>650</v>
      </c>
      <c r="N2621" t="s">
        <v>25</v>
      </c>
      <c r="O2621">
        <v>6500</v>
      </c>
      <c r="P2621">
        <v>1500</v>
      </c>
      <c r="R2621">
        <f t="shared" si="201"/>
        <v>6500</v>
      </c>
      <c r="S2621">
        <f t="shared" si="202"/>
        <v>10</v>
      </c>
      <c r="T2621" t="str">
        <f t="shared" si="203"/>
        <v>Apr</v>
      </c>
      <c r="U2621" t="str">
        <f t="shared" si="204"/>
        <v>2024</v>
      </c>
    </row>
    <row r="2622" spans="1:21" x14ac:dyDescent="0.25">
      <c r="A2622" s="1">
        <v>45392</v>
      </c>
      <c r="B2622" t="s">
        <v>37</v>
      </c>
      <c r="C2622" t="s">
        <v>15</v>
      </c>
      <c r="D2622" t="s">
        <v>23</v>
      </c>
      <c r="E2622" t="s">
        <v>17</v>
      </c>
      <c r="F2622" t="s">
        <v>18</v>
      </c>
      <c r="G2622" t="s">
        <v>121</v>
      </c>
      <c r="H2622">
        <f t="shared" si="200"/>
        <v>220</v>
      </c>
      <c r="I2622">
        <v>55</v>
      </c>
      <c r="J2622">
        <v>72</v>
      </c>
      <c r="K2622">
        <v>4</v>
      </c>
      <c r="M2622">
        <v>28.6</v>
      </c>
      <c r="N2622" t="s">
        <v>25</v>
      </c>
      <c r="O2622">
        <v>286</v>
      </c>
      <c r="P2622">
        <v>66</v>
      </c>
      <c r="R2622">
        <f t="shared" si="201"/>
        <v>288</v>
      </c>
      <c r="S2622">
        <f t="shared" si="202"/>
        <v>10</v>
      </c>
      <c r="T2622" t="str">
        <f t="shared" si="203"/>
        <v>Apr</v>
      </c>
      <c r="U2622" t="str">
        <f t="shared" si="204"/>
        <v>2024</v>
      </c>
    </row>
    <row r="2623" spans="1:21" x14ac:dyDescent="0.25">
      <c r="A2623" s="1">
        <v>45392</v>
      </c>
      <c r="B2623" t="s">
        <v>189</v>
      </c>
      <c r="C2623" t="s">
        <v>27</v>
      </c>
      <c r="D2623" t="s">
        <v>16</v>
      </c>
      <c r="E2623" t="s">
        <v>17</v>
      </c>
      <c r="F2623" t="s">
        <v>61</v>
      </c>
      <c r="G2623" t="s">
        <v>110</v>
      </c>
      <c r="H2623">
        <f t="shared" si="200"/>
        <v>6400</v>
      </c>
      <c r="I2623">
        <v>800</v>
      </c>
      <c r="J2623">
        <v>1040</v>
      </c>
      <c r="K2623">
        <v>8</v>
      </c>
      <c r="M2623">
        <v>104</v>
      </c>
      <c r="N2623" t="s">
        <v>20</v>
      </c>
      <c r="O2623">
        <v>8320</v>
      </c>
      <c r="P2623">
        <v>1920</v>
      </c>
      <c r="R2623">
        <f t="shared" si="201"/>
        <v>8320</v>
      </c>
      <c r="S2623">
        <f t="shared" si="202"/>
        <v>10</v>
      </c>
      <c r="T2623" t="str">
        <f t="shared" si="203"/>
        <v>Apr</v>
      </c>
      <c r="U2623" t="str">
        <f t="shared" si="204"/>
        <v>2024</v>
      </c>
    </row>
    <row r="2624" spans="1:21" x14ac:dyDescent="0.25">
      <c r="A2624" s="1">
        <v>45392</v>
      </c>
      <c r="B2624" t="s">
        <v>182</v>
      </c>
      <c r="C2624" t="s">
        <v>22</v>
      </c>
      <c r="D2624" t="s">
        <v>16</v>
      </c>
      <c r="E2624" t="s">
        <v>17</v>
      </c>
      <c r="F2624" t="s">
        <v>45</v>
      </c>
      <c r="G2624" t="s">
        <v>71</v>
      </c>
      <c r="H2624">
        <f t="shared" si="200"/>
        <v>6600</v>
      </c>
      <c r="I2624">
        <v>2200</v>
      </c>
      <c r="J2624">
        <v>2860</v>
      </c>
      <c r="K2624">
        <v>3</v>
      </c>
      <c r="M2624">
        <v>286</v>
      </c>
      <c r="N2624" t="s">
        <v>25</v>
      </c>
      <c r="O2624">
        <v>8580</v>
      </c>
      <c r="P2624">
        <v>1980</v>
      </c>
      <c r="R2624">
        <f t="shared" si="201"/>
        <v>8580</v>
      </c>
      <c r="S2624">
        <f t="shared" si="202"/>
        <v>10</v>
      </c>
      <c r="T2624" t="str">
        <f t="shared" si="203"/>
        <v>Apr</v>
      </c>
      <c r="U2624" t="str">
        <f t="shared" si="204"/>
        <v>2024</v>
      </c>
    </row>
    <row r="2625" spans="1:21" x14ac:dyDescent="0.25">
      <c r="A2625" s="1">
        <v>45392</v>
      </c>
      <c r="B2625" t="s">
        <v>120</v>
      </c>
      <c r="C2625" t="s">
        <v>91</v>
      </c>
      <c r="D2625" t="s">
        <v>16</v>
      </c>
      <c r="E2625" t="s">
        <v>17</v>
      </c>
      <c r="F2625" t="s">
        <v>18</v>
      </c>
      <c r="G2625" t="s">
        <v>40</v>
      </c>
      <c r="H2625">
        <f t="shared" si="200"/>
        <v>270</v>
      </c>
      <c r="I2625">
        <v>90</v>
      </c>
      <c r="J2625">
        <v>117</v>
      </c>
      <c r="K2625">
        <v>3</v>
      </c>
      <c r="M2625">
        <v>24.57</v>
      </c>
      <c r="N2625" t="s">
        <v>20</v>
      </c>
      <c r="O2625">
        <v>351</v>
      </c>
      <c r="P2625">
        <v>81</v>
      </c>
      <c r="R2625">
        <f t="shared" si="201"/>
        <v>351</v>
      </c>
      <c r="S2625">
        <f t="shared" si="202"/>
        <v>10</v>
      </c>
      <c r="T2625" t="str">
        <f t="shared" si="203"/>
        <v>Apr</v>
      </c>
      <c r="U2625" t="str">
        <f t="shared" si="204"/>
        <v>2024</v>
      </c>
    </row>
    <row r="2626" spans="1:21" x14ac:dyDescent="0.25">
      <c r="A2626" s="1">
        <v>45392</v>
      </c>
      <c r="B2626" t="s">
        <v>146</v>
      </c>
      <c r="C2626" t="s">
        <v>27</v>
      </c>
      <c r="D2626" t="s">
        <v>16</v>
      </c>
      <c r="E2626" t="s">
        <v>17</v>
      </c>
      <c r="F2626" t="s">
        <v>18</v>
      </c>
      <c r="G2626" t="s">
        <v>100</v>
      </c>
      <c r="H2626">
        <f t="shared" si="200"/>
        <v>160</v>
      </c>
      <c r="I2626">
        <v>40</v>
      </c>
      <c r="J2626">
        <v>52</v>
      </c>
      <c r="K2626">
        <v>4</v>
      </c>
      <c r="M2626">
        <v>20.8</v>
      </c>
      <c r="N2626" t="s">
        <v>38</v>
      </c>
      <c r="O2626">
        <v>208</v>
      </c>
      <c r="P2626">
        <v>48</v>
      </c>
      <c r="R2626">
        <f t="shared" si="201"/>
        <v>208</v>
      </c>
      <c r="S2626">
        <f t="shared" si="202"/>
        <v>10</v>
      </c>
      <c r="T2626" t="str">
        <f t="shared" si="203"/>
        <v>Apr</v>
      </c>
      <c r="U2626" t="str">
        <f t="shared" si="204"/>
        <v>2024</v>
      </c>
    </row>
    <row r="2627" spans="1:21" x14ac:dyDescent="0.25">
      <c r="A2627" s="1">
        <v>45392</v>
      </c>
      <c r="B2627" t="s">
        <v>57</v>
      </c>
      <c r="C2627" t="s">
        <v>27</v>
      </c>
      <c r="D2627" t="s">
        <v>16</v>
      </c>
      <c r="E2627" t="s">
        <v>28</v>
      </c>
      <c r="F2627" t="s">
        <v>45</v>
      </c>
      <c r="G2627" t="s">
        <v>106</v>
      </c>
      <c r="H2627">
        <f t="shared" ref="H2627:H2690" si="205">I2627*K2627</f>
        <v>60000</v>
      </c>
      <c r="I2627">
        <v>12000</v>
      </c>
      <c r="J2627">
        <v>15600</v>
      </c>
      <c r="K2627">
        <v>5</v>
      </c>
      <c r="M2627">
        <v>2340</v>
      </c>
      <c r="N2627" t="s">
        <v>20</v>
      </c>
      <c r="O2627">
        <v>72000</v>
      </c>
      <c r="P2627">
        <v>12000</v>
      </c>
      <c r="R2627">
        <f t="shared" ref="R2627:R2690" si="206">J2627*K2627</f>
        <v>78000</v>
      </c>
      <c r="S2627">
        <f t="shared" ref="S2627:S2690" si="207">DAY(A2627)</f>
        <v>10</v>
      </c>
      <c r="T2627" t="str">
        <f t="shared" ref="T2627:T2690" si="208">TEXT(A2627,"mmm")</f>
        <v>Apr</v>
      </c>
      <c r="U2627" t="str">
        <f t="shared" ref="U2627:U2690" si="209">TEXT(A2627,"yyy")</f>
        <v>2024</v>
      </c>
    </row>
    <row r="2628" spans="1:21" x14ac:dyDescent="0.25">
      <c r="A2628" s="1">
        <v>45392</v>
      </c>
      <c r="B2628" t="s">
        <v>193</v>
      </c>
      <c r="C2628" t="s">
        <v>53</v>
      </c>
      <c r="D2628" t="s">
        <v>16</v>
      </c>
      <c r="E2628" t="s">
        <v>17</v>
      </c>
      <c r="F2628" t="s">
        <v>45</v>
      </c>
      <c r="G2628" t="s">
        <v>92</v>
      </c>
      <c r="H2628">
        <f t="shared" si="205"/>
        <v>1750</v>
      </c>
      <c r="I2628">
        <v>250</v>
      </c>
      <c r="J2628">
        <v>325</v>
      </c>
      <c r="K2628">
        <v>7</v>
      </c>
      <c r="M2628">
        <v>100</v>
      </c>
      <c r="N2628" t="s">
        <v>38</v>
      </c>
      <c r="O2628">
        <v>2275</v>
      </c>
      <c r="P2628">
        <v>525</v>
      </c>
      <c r="R2628">
        <f t="shared" si="206"/>
        <v>2275</v>
      </c>
      <c r="S2628">
        <f t="shared" si="207"/>
        <v>10</v>
      </c>
      <c r="T2628" t="str">
        <f t="shared" si="208"/>
        <v>Apr</v>
      </c>
      <c r="U2628" t="str">
        <f t="shared" si="209"/>
        <v>2024</v>
      </c>
    </row>
    <row r="2629" spans="1:21" x14ac:dyDescent="0.25">
      <c r="A2629" s="1">
        <v>45422</v>
      </c>
      <c r="B2629" t="s">
        <v>216</v>
      </c>
      <c r="C2629" t="s">
        <v>27</v>
      </c>
      <c r="D2629" t="s">
        <v>16</v>
      </c>
      <c r="E2629" t="s">
        <v>17</v>
      </c>
      <c r="F2629" t="s">
        <v>45</v>
      </c>
      <c r="G2629" t="s">
        <v>71</v>
      </c>
      <c r="H2629">
        <f t="shared" si="205"/>
        <v>8800</v>
      </c>
      <c r="I2629">
        <v>2200</v>
      </c>
      <c r="J2629">
        <v>2860</v>
      </c>
      <c r="K2629">
        <v>4</v>
      </c>
      <c r="M2629">
        <v>286</v>
      </c>
      <c r="N2629" t="s">
        <v>25</v>
      </c>
      <c r="O2629">
        <v>11440</v>
      </c>
      <c r="P2629">
        <v>2640</v>
      </c>
      <c r="R2629">
        <f t="shared" si="206"/>
        <v>11440</v>
      </c>
      <c r="S2629">
        <f t="shared" si="207"/>
        <v>10</v>
      </c>
      <c r="T2629" t="str">
        <f t="shared" si="208"/>
        <v>May</v>
      </c>
      <c r="U2629" t="str">
        <f t="shared" si="209"/>
        <v>2024</v>
      </c>
    </row>
    <row r="2630" spans="1:21" x14ac:dyDescent="0.25">
      <c r="A2630" s="1">
        <v>45422</v>
      </c>
      <c r="B2630" t="s">
        <v>140</v>
      </c>
      <c r="C2630" t="s">
        <v>27</v>
      </c>
      <c r="D2630" t="s">
        <v>16</v>
      </c>
      <c r="E2630" t="s">
        <v>17</v>
      </c>
      <c r="F2630" t="s">
        <v>18</v>
      </c>
      <c r="G2630" t="s">
        <v>130</v>
      </c>
      <c r="H2630">
        <f t="shared" si="205"/>
        <v>315</v>
      </c>
      <c r="I2630">
        <v>45</v>
      </c>
      <c r="J2630">
        <v>59</v>
      </c>
      <c r="K2630">
        <v>7</v>
      </c>
      <c r="M2630">
        <v>20.475000000000001</v>
      </c>
      <c r="N2630" t="s">
        <v>25</v>
      </c>
      <c r="O2630">
        <v>409.5</v>
      </c>
      <c r="P2630">
        <v>94.5</v>
      </c>
      <c r="R2630">
        <f t="shared" si="206"/>
        <v>413</v>
      </c>
      <c r="S2630">
        <f t="shared" si="207"/>
        <v>10</v>
      </c>
      <c r="T2630" t="str">
        <f t="shared" si="208"/>
        <v>May</v>
      </c>
      <c r="U2630" t="str">
        <f t="shared" si="209"/>
        <v>2024</v>
      </c>
    </row>
    <row r="2631" spans="1:21" x14ac:dyDescent="0.25">
      <c r="A2631" s="1">
        <v>45422</v>
      </c>
      <c r="B2631" t="s">
        <v>137</v>
      </c>
      <c r="C2631" t="s">
        <v>15</v>
      </c>
      <c r="D2631" t="s">
        <v>16</v>
      </c>
      <c r="E2631" t="s">
        <v>17</v>
      </c>
      <c r="F2631" t="s">
        <v>45</v>
      </c>
      <c r="G2631" t="s">
        <v>78</v>
      </c>
      <c r="H2631">
        <f t="shared" si="205"/>
        <v>54000</v>
      </c>
      <c r="I2631">
        <v>18000</v>
      </c>
      <c r="J2631">
        <v>23400</v>
      </c>
      <c r="K2631">
        <v>3</v>
      </c>
      <c r="M2631">
        <v>3510</v>
      </c>
      <c r="N2631" t="s">
        <v>20</v>
      </c>
      <c r="O2631">
        <v>70200</v>
      </c>
      <c r="P2631">
        <v>16200</v>
      </c>
      <c r="R2631">
        <f t="shared" si="206"/>
        <v>70200</v>
      </c>
      <c r="S2631">
        <f t="shared" si="207"/>
        <v>10</v>
      </c>
      <c r="T2631" t="str">
        <f t="shared" si="208"/>
        <v>May</v>
      </c>
      <c r="U2631" t="str">
        <f t="shared" si="209"/>
        <v>2024</v>
      </c>
    </row>
    <row r="2632" spans="1:21" x14ac:dyDescent="0.25">
      <c r="A2632" s="1">
        <v>45422</v>
      </c>
      <c r="B2632" t="s">
        <v>196</v>
      </c>
      <c r="C2632" t="s">
        <v>53</v>
      </c>
      <c r="D2632" t="s">
        <v>16</v>
      </c>
      <c r="E2632" t="s">
        <v>28</v>
      </c>
      <c r="F2632" t="s">
        <v>18</v>
      </c>
      <c r="G2632" t="s">
        <v>151</v>
      </c>
      <c r="H2632">
        <f t="shared" si="205"/>
        <v>21</v>
      </c>
      <c r="I2632">
        <v>7</v>
      </c>
      <c r="J2632">
        <v>9</v>
      </c>
      <c r="K2632">
        <v>3</v>
      </c>
      <c r="M2632">
        <v>1.911</v>
      </c>
      <c r="N2632" t="s">
        <v>20</v>
      </c>
      <c r="O2632">
        <v>27.3</v>
      </c>
      <c r="P2632">
        <v>6.3</v>
      </c>
      <c r="R2632">
        <f t="shared" si="206"/>
        <v>27</v>
      </c>
      <c r="S2632">
        <f t="shared" si="207"/>
        <v>10</v>
      </c>
      <c r="T2632" t="str">
        <f t="shared" si="208"/>
        <v>May</v>
      </c>
      <c r="U2632" t="str">
        <f t="shared" si="209"/>
        <v>2024</v>
      </c>
    </row>
    <row r="2633" spans="1:21" x14ac:dyDescent="0.25">
      <c r="A2633" s="1">
        <v>45422</v>
      </c>
      <c r="B2633" t="s">
        <v>142</v>
      </c>
      <c r="C2633" t="s">
        <v>115</v>
      </c>
      <c r="D2633" t="s">
        <v>16</v>
      </c>
      <c r="E2633" t="s">
        <v>28</v>
      </c>
      <c r="F2633" t="s">
        <v>18</v>
      </c>
      <c r="G2633" t="s">
        <v>113</v>
      </c>
      <c r="H2633">
        <f t="shared" si="205"/>
        <v>100</v>
      </c>
      <c r="I2633">
        <v>20</v>
      </c>
      <c r="J2633">
        <v>26</v>
      </c>
      <c r="K2633">
        <v>5</v>
      </c>
      <c r="M2633">
        <v>6.25</v>
      </c>
      <c r="N2633" t="s">
        <v>25</v>
      </c>
      <c r="O2633">
        <v>125</v>
      </c>
      <c r="P2633">
        <v>25</v>
      </c>
      <c r="R2633">
        <f t="shared" si="206"/>
        <v>130</v>
      </c>
      <c r="S2633">
        <f t="shared" si="207"/>
        <v>10</v>
      </c>
      <c r="T2633" t="str">
        <f t="shared" si="208"/>
        <v>May</v>
      </c>
      <c r="U2633" t="str">
        <f t="shared" si="209"/>
        <v>2024</v>
      </c>
    </row>
    <row r="2634" spans="1:21" x14ac:dyDescent="0.25">
      <c r="A2634" s="1">
        <v>45422</v>
      </c>
      <c r="B2634" t="s">
        <v>181</v>
      </c>
      <c r="C2634" t="s">
        <v>53</v>
      </c>
      <c r="D2634" t="s">
        <v>23</v>
      </c>
      <c r="E2634" t="s">
        <v>28</v>
      </c>
      <c r="F2634" t="s">
        <v>48</v>
      </c>
      <c r="G2634" t="s">
        <v>172</v>
      </c>
      <c r="H2634">
        <f t="shared" si="205"/>
        <v>2400</v>
      </c>
      <c r="I2634">
        <v>300</v>
      </c>
      <c r="J2634">
        <v>390</v>
      </c>
      <c r="K2634">
        <v>8</v>
      </c>
      <c r="M2634">
        <v>100</v>
      </c>
      <c r="N2634" t="s">
        <v>25</v>
      </c>
      <c r="O2634">
        <v>2880</v>
      </c>
      <c r="P2634">
        <v>480</v>
      </c>
      <c r="R2634">
        <f t="shared" si="206"/>
        <v>3120</v>
      </c>
      <c r="S2634">
        <f t="shared" si="207"/>
        <v>10</v>
      </c>
      <c r="T2634" t="str">
        <f t="shared" si="208"/>
        <v>May</v>
      </c>
      <c r="U2634" t="str">
        <f t="shared" si="209"/>
        <v>2024</v>
      </c>
    </row>
    <row r="2635" spans="1:21" x14ac:dyDescent="0.25">
      <c r="A2635" s="1">
        <v>45422</v>
      </c>
      <c r="B2635" t="s">
        <v>72</v>
      </c>
      <c r="C2635" t="s">
        <v>15</v>
      </c>
      <c r="D2635" t="s">
        <v>23</v>
      </c>
      <c r="E2635" t="s">
        <v>28</v>
      </c>
      <c r="F2635" t="s">
        <v>45</v>
      </c>
      <c r="G2635" t="s">
        <v>92</v>
      </c>
      <c r="H2635">
        <f t="shared" si="205"/>
        <v>1000</v>
      </c>
      <c r="I2635">
        <v>250</v>
      </c>
      <c r="J2635">
        <v>325</v>
      </c>
      <c r="K2635">
        <v>4</v>
      </c>
      <c r="M2635">
        <v>100</v>
      </c>
      <c r="N2635" t="s">
        <v>25</v>
      </c>
      <c r="O2635">
        <v>1300</v>
      </c>
      <c r="P2635">
        <v>300</v>
      </c>
      <c r="R2635">
        <f t="shared" si="206"/>
        <v>1300</v>
      </c>
      <c r="S2635">
        <f t="shared" si="207"/>
        <v>10</v>
      </c>
      <c r="T2635" t="str">
        <f t="shared" si="208"/>
        <v>May</v>
      </c>
      <c r="U2635" t="str">
        <f t="shared" si="209"/>
        <v>2024</v>
      </c>
    </row>
    <row r="2636" spans="1:21" x14ac:dyDescent="0.25">
      <c r="A2636" s="1">
        <v>45422</v>
      </c>
      <c r="B2636" t="s">
        <v>149</v>
      </c>
      <c r="C2636" t="s">
        <v>15</v>
      </c>
      <c r="D2636" t="s">
        <v>23</v>
      </c>
      <c r="E2636" t="s">
        <v>28</v>
      </c>
      <c r="F2636" t="s">
        <v>18</v>
      </c>
      <c r="G2636" t="s">
        <v>64</v>
      </c>
      <c r="H2636">
        <f t="shared" si="205"/>
        <v>700</v>
      </c>
      <c r="I2636">
        <v>140</v>
      </c>
      <c r="J2636">
        <v>182</v>
      </c>
      <c r="K2636">
        <v>5</v>
      </c>
      <c r="M2636">
        <v>100</v>
      </c>
      <c r="N2636" t="s">
        <v>20</v>
      </c>
      <c r="O2636">
        <v>910</v>
      </c>
      <c r="P2636">
        <v>210</v>
      </c>
      <c r="R2636">
        <f t="shared" si="206"/>
        <v>910</v>
      </c>
      <c r="S2636">
        <f t="shared" si="207"/>
        <v>10</v>
      </c>
      <c r="T2636" t="str">
        <f t="shared" si="208"/>
        <v>May</v>
      </c>
      <c r="U2636" t="str">
        <f t="shared" si="209"/>
        <v>2024</v>
      </c>
    </row>
    <row r="2637" spans="1:21" x14ac:dyDescent="0.25">
      <c r="A2637" s="1">
        <v>45422</v>
      </c>
      <c r="B2637" t="s">
        <v>50</v>
      </c>
      <c r="C2637" t="s">
        <v>27</v>
      </c>
      <c r="D2637" t="s">
        <v>23</v>
      </c>
      <c r="E2637" t="s">
        <v>17</v>
      </c>
      <c r="F2637" t="s">
        <v>18</v>
      </c>
      <c r="G2637" t="s">
        <v>116</v>
      </c>
      <c r="H2637">
        <f t="shared" si="205"/>
        <v>300</v>
      </c>
      <c r="I2637">
        <v>60</v>
      </c>
      <c r="J2637">
        <v>78</v>
      </c>
      <c r="K2637">
        <v>5</v>
      </c>
      <c r="M2637">
        <v>46.8</v>
      </c>
      <c r="N2637" t="s">
        <v>20</v>
      </c>
      <c r="O2637">
        <v>390</v>
      </c>
      <c r="P2637">
        <v>90</v>
      </c>
      <c r="R2637">
        <f t="shared" si="206"/>
        <v>390</v>
      </c>
      <c r="S2637">
        <f t="shared" si="207"/>
        <v>10</v>
      </c>
      <c r="T2637" t="str">
        <f t="shared" si="208"/>
        <v>May</v>
      </c>
      <c r="U2637" t="str">
        <f t="shared" si="209"/>
        <v>2024</v>
      </c>
    </row>
    <row r="2638" spans="1:21" x14ac:dyDescent="0.25">
      <c r="A2638" s="1">
        <v>45422</v>
      </c>
      <c r="B2638" t="s">
        <v>97</v>
      </c>
      <c r="C2638" t="s">
        <v>27</v>
      </c>
      <c r="D2638" t="s">
        <v>16</v>
      </c>
      <c r="E2638" t="s">
        <v>28</v>
      </c>
      <c r="F2638" t="s">
        <v>80</v>
      </c>
      <c r="G2638" t="s">
        <v>201</v>
      </c>
      <c r="H2638">
        <f t="shared" si="205"/>
        <v>90</v>
      </c>
      <c r="I2638">
        <v>30</v>
      </c>
      <c r="J2638">
        <v>39</v>
      </c>
      <c r="K2638">
        <v>3</v>
      </c>
      <c r="M2638">
        <v>8.19</v>
      </c>
      <c r="N2638" t="s">
        <v>20</v>
      </c>
      <c r="O2638">
        <v>117</v>
      </c>
      <c r="P2638">
        <v>27</v>
      </c>
      <c r="R2638">
        <f t="shared" si="206"/>
        <v>117</v>
      </c>
      <c r="S2638">
        <f t="shared" si="207"/>
        <v>10</v>
      </c>
      <c r="T2638" t="str">
        <f t="shared" si="208"/>
        <v>May</v>
      </c>
      <c r="U2638" t="str">
        <f t="shared" si="209"/>
        <v>2024</v>
      </c>
    </row>
    <row r="2639" spans="1:21" x14ac:dyDescent="0.25">
      <c r="A2639" s="1">
        <v>45422</v>
      </c>
      <c r="B2639" t="s">
        <v>127</v>
      </c>
      <c r="C2639" t="s">
        <v>66</v>
      </c>
      <c r="D2639" t="s">
        <v>16</v>
      </c>
      <c r="E2639" t="s">
        <v>28</v>
      </c>
      <c r="F2639" t="s">
        <v>29</v>
      </c>
      <c r="G2639" t="s">
        <v>138</v>
      </c>
      <c r="H2639">
        <f t="shared" si="205"/>
        <v>300</v>
      </c>
      <c r="I2639">
        <v>50</v>
      </c>
      <c r="J2639">
        <v>65</v>
      </c>
      <c r="K2639">
        <v>6</v>
      </c>
      <c r="M2639">
        <v>18.75</v>
      </c>
      <c r="N2639" t="s">
        <v>25</v>
      </c>
      <c r="O2639">
        <v>375</v>
      </c>
      <c r="P2639">
        <v>75</v>
      </c>
      <c r="R2639">
        <f t="shared" si="206"/>
        <v>390</v>
      </c>
      <c r="S2639">
        <f t="shared" si="207"/>
        <v>10</v>
      </c>
      <c r="T2639" t="str">
        <f t="shared" si="208"/>
        <v>May</v>
      </c>
      <c r="U2639" t="str">
        <f t="shared" si="209"/>
        <v>2024</v>
      </c>
    </row>
    <row r="2640" spans="1:21" x14ac:dyDescent="0.25">
      <c r="A2640" s="1">
        <v>45422</v>
      </c>
      <c r="B2640" t="s">
        <v>149</v>
      </c>
      <c r="C2640" t="s">
        <v>15</v>
      </c>
      <c r="D2640" t="s">
        <v>16</v>
      </c>
      <c r="E2640" t="s">
        <v>17</v>
      </c>
      <c r="F2640" t="s">
        <v>18</v>
      </c>
      <c r="G2640" t="s">
        <v>100</v>
      </c>
      <c r="H2640">
        <f t="shared" si="205"/>
        <v>40</v>
      </c>
      <c r="I2640">
        <v>40</v>
      </c>
      <c r="J2640">
        <v>52</v>
      </c>
      <c r="K2640">
        <v>1</v>
      </c>
      <c r="M2640">
        <v>3.64</v>
      </c>
      <c r="N2640" t="s">
        <v>20</v>
      </c>
      <c r="O2640">
        <v>52</v>
      </c>
      <c r="P2640">
        <v>12</v>
      </c>
      <c r="R2640">
        <f t="shared" si="206"/>
        <v>52</v>
      </c>
      <c r="S2640">
        <f t="shared" si="207"/>
        <v>10</v>
      </c>
      <c r="T2640" t="str">
        <f t="shared" si="208"/>
        <v>May</v>
      </c>
      <c r="U2640" t="str">
        <f t="shared" si="209"/>
        <v>2024</v>
      </c>
    </row>
    <row r="2641" spans="1:21" x14ac:dyDescent="0.25">
      <c r="A2641" s="1">
        <v>45422</v>
      </c>
      <c r="B2641" t="s">
        <v>123</v>
      </c>
      <c r="C2641" t="s">
        <v>15</v>
      </c>
      <c r="D2641" t="s">
        <v>16</v>
      </c>
      <c r="E2641" t="s">
        <v>28</v>
      </c>
      <c r="F2641" t="s">
        <v>61</v>
      </c>
      <c r="G2641" t="s">
        <v>119</v>
      </c>
      <c r="H2641">
        <f t="shared" si="205"/>
        <v>1500</v>
      </c>
      <c r="I2641">
        <v>500</v>
      </c>
      <c r="J2641">
        <v>650</v>
      </c>
      <c r="K2641">
        <v>3</v>
      </c>
      <c r="M2641">
        <v>100</v>
      </c>
      <c r="N2641" t="s">
        <v>38</v>
      </c>
      <c r="O2641">
        <v>1950</v>
      </c>
      <c r="P2641">
        <v>450</v>
      </c>
      <c r="R2641">
        <f t="shared" si="206"/>
        <v>1950</v>
      </c>
      <c r="S2641">
        <f t="shared" si="207"/>
        <v>10</v>
      </c>
      <c r="T2641" t="str">
        <f t="shared" si="208"/>
        <v>May</v>
      </c>
      <c r="U2641" t="str">
        <f t="shared" si="209"/>
        <v>2024</v>
      </c>
    </row>
    <row r="2642" spans="1:21" x14ac:dyDescent="0.25">
      <c r="A2642" s="1">
        <v>45422</v>
      </c>
      <c r="B2642" t="s">
        <v>186</v>
      </c>
      <c r="C2642" t="s">
        <v>27</v>
      </c>
      <c r="D2642" t="s">
        <v>23</v>
      </c>
      <c r="E2642" t="s">
        <v>17</v>
      </c>
      <c r="F2642" t="s">
        <v>61</v>
      </c>
      <c r="G2642" t="s">
        <v>180</v>
      </c>
      <c r="H2642">
        <f t="shared" si="205"/>
        <v>3000</v>
      </c>
      <c r="I2642">
        <v>600</v>
      </c>
      <c r="J2642">
        <v>780</v>
      </c>
      <c r="K2642">
        <v>5</v>
      </c>
      <c r="M2642">
        <v>100</v>
      </c>
      <c r="N2642" t="s">
        <v>25</v>
      </c>
      <c r="O2642">
        <v>3750</v>
      </c>
      <c r="P2642">
        <v>750</v>
      </c>
      <c r="R2642">
        <f t="shared" si="206"/>
        <v>3900</v>
      </c>
      <c r="S2642">
        <f t="shared" si="207"/>
        <v>10</v>
      </c>
      <c r="T2642" t="str">
        <f t="shared" si="208"/>
        <v>May</v>
      </c>
      <c r="U2642" t="str">
        <f t="shared" si="209"/>
        <v>2024</v>
      </c>
    </row>
    <row r="2643" spans="1:21" x14ac:dyDescent="0.25">
      <c r="A2643" s="1">
        <v>45422</v>
      </c>
      <c r="B2643" t="s">
        <v>104</v>
      </c>
      <c r="C2643" t="s">
        <v>15</v>
      </c>
      <c r="D2643" t="s">
        <v>16</v>
      </c>
      <c r="E2643" t="s">
        <v>17</v>
      </c>
      <c r="F2643" t="s">
        <v>18</v>
      </c>
      <c r="G2643" t="s">
        <v>130</v>
      </c>
      <c r="H2643">
        <f t="shared" si="205"/>
        <v>225</v>
      </c>
      <c r="I2643">
        <v>45</v>
      </c>
      <c r="J2643">
        <v>59</v>
      </c>
      <c r="K2643">
        <v>5</v>
      </c>
      <c r="M2643">
        <v>14.0625</v>
      </c>
      <c r="N2643" t="s">
        <v>25</v>
      </c>
      <c r="O2643">
        <v>281.25</v>
      </c>
      <c r="P2643">
        <v>56.25</v>
      </c>
      <c r="R2643">
        <f t="shared" si="206"/>
        <v>295</v>
      </c>
      <c r="S2643">
        <f t="shared" si="207"/>
        <v>10</v>
      </c>
      <c r="T2643" t="str">
        <f t="shared" si="208"/>
        <v>May</v>
      </c>
      <c r="U2643" t="str">
        <f t="shared" si="209"/>
        <v>2024</v>
      </c>
    </row>
    <row r="2644" spans="1:21" x14ac:dyDescent="0.25">
      <c r="A2644" s="1">
        <v>45422</v>
      </c>
      <c r="B2644" t="s">
        <v>184</v>
      </c>
      <c r="C2644" t="s">
        <v>27</v>
      </c>
      <c r="D2644" t="s">
        <v>23</v>
      </c>
      <c r="E2644" t="s">
        <v>17</v>
      </c>
      <c r="F2644" t="s">
        <v>45</v>
      </c>
      <c r="G2644" t="s">
        <v>46</v>
      </c>
      <c r="H2644">
        <f t="shared" si="205"/>
        <v>275000</v>
      </c>
      <c r="I2644">
        <v>55000</v>
      </c>
      <c r="J2644">
        <v>71500</v>
      </c>
      <c r="K2644">
        <v>5</v>
      </c>
      <c r="M2644">
        <v>10725</v>
      </c>
      <c r="N2644" t="s">
        <v>25</v>
      </c>
      <c r="O2644">
        <v>357500</v>
      </c>
      <c r="P2644">
        <v>82500</v>
      </c>
      <c r="R2644">
        <f t="shared" si="206"/>
        <v>357500</v>
      </c>
      <c r="S2644">
        <f t="shared" si="207"/>
        <v>10</v>
      </c>
      <c r="T2644" t="str">
        <f t="shared" si="208"/>
        <v>May</v>
      </c>
      <c r="U2644" t="str">
        <f t="shared" si="209"/>
        <v>2024</v>
      </c>
    </row>
    <row r="2645" spans="1:21" x14ac:dyDescent="0.25">
      <c r="A2645" s="1">
        <v>45422</v>
      </c>
      <c r="B2645" t="s">
        <v>191</v>
      </c>
      <c r="C2645" t="s">
        <v>27</v>
      </c>
      <c r="D2645" t="s">
        <v>16</v>
      </c>
      <c r="E2645" t="s">
        <v>28</v>
      </c>
      <c r="F2645" t="s">
        <v>45</v>
      </c>
      <c r="G2645" t="s">
        <v>46</v>
      </c>
      <c r="H2645">
        <f t="shared" si="205"/>
        <v>385000</v>
      </c>
      <c r="I2645">
        <v>55000</v>
      </c>
      <c r="J2645">
        <v>71500</v>
      </c>
      <c r="K2645">
        <v>7</v>
      </c>
      <c r="M2645">
        <v>10725</v>
      </c>
      <c r="N2645" t="s">
        <v>20</v>
      </c>
      <c r="O2645">
        <v>500500</v>
      </c>
      <c r="P2645">
        <v>115500</v>
      </c>
      <c r="R2645">
        <f t="shared" si="206"/>
        <v>500500</v>
      </c>
      <c r="S2645">
        <f t="shared" si="207"/>
        <v>10</v>
      </c>
      <c r="T2645" t="str">
        <f t="shared" si="208"/>
        <v>May</v>
      </c>
      <c r="U2645" t="str">
        <f t="shared" si="209"/>
        <v>2024</v>
      </c>
    </row>
    <row r="2646" spans="1:21" x14ac:dyDescent="0.25">
      <c r="A2646" s="1">
        <v>45422</v>
      </c>
      <c r="B2646" t="s">
        <v>126</v>
      </c>
      <c r="C2646" t="s">
        <v>27</v>
      </c>
      <c r="D2646" t="s">
        <v>16</v>
      </c>
      <c r="E2646" t="s">
        <v>28</v>
      </c>
      <c r="F2646" t="s">
        <v>29</v>
      </c>
      <c r="G2646" t="s">
        <v>160</v>
      </c>
      <c r="H2646">
        <f t="shared" si="205"/>
        <v>1050</v>
      </c>
      <c r="I2646">
        <v>150</v>
      </c>
      <c r="J2646">
        <v>195</v>
      </c>
      <c r="K2646">
        <v>7</v>
      </c>
      <c r="M2646">
        <v>88.2</v>
      </c>
      <c r="N2646" t="s">
        <v>20</v>
      </c>
      <c r="O2646">
        <v>1260</v>
      </c>
      <c r="P2646">
        <v>210</v>
      </c>
      <c r="R2646">
        <f t="shared" si="206"/>
        <v>1365</v>
      </c>
      <c r="S2646">
        <f t="shared" si="207"/>
        <v>10</v>
      </c>
      <c r="T2646" t="str">
        <f t="shared" si="208"/>
        <v>May</v>
      </c>
      <c r="U2646" t="str">
        <f t="shared" si="209"/>
        <v>2024</v>
      </c>
    </row>
    <row r="2647" spans="1:21" x14ac:dyDescent="0.25">
      <c r="A2647" s="1">
        <v>45422</v>
      </c>
      <c r="B2647" t="s">
        <v>204</v>
      </c>
      <c r="C2647" t="s">
        <v>42</v>
      </c>
      <c r="D2647" t="s">
        <v>16</v>
      </c>
      <c r="E2647" t="s">
        <v>17</v>
      </c>
      <c r="F2647" t="s">
        <v>48</v>
      </c>
      <c r="G2647" t="s">
        <v>85</v>
      </c>
      <c r="H2647">
        <f t="shared" si="205"/>
        <v>2250</v>
      </c>
      <c r="I2647">
        <v>450</v>
      </c>
      <c r="J2647">
        <v>585</v>
      </c>
      <c r="K2647">
        <v>5</v>
      </c>
      <c r="M2647">
        <v>100</v>
      </c>
      <c r="N2647" t="s">
        <v>25</v>
      </c>
      <c r="O2647">
        <v>2812.5</v>
      </c>
      <c r="P2647">
        <v>562.5</v>
      </c>
      <c r="R2647">
        <f t="shared" si="206"/>
        <v>2925</v>
      </c>
      <c r="S2647">
        <f t="shared" si="207"/>
        <v>10</v>
      </c>
      <c r="T2647" t="str">
        <f t="shared" si="208"/>
        <v>May</v>
      </c>
      <c r="U2647" t="str">
        <f t="shared" si="209"/>
        <v>2024</v>
      </c>
    </row>
    <row r="2648" spans="1:21" x14ac:dyDescent="0.25">
      <c r="A2648" s="1">
        <v>45422</v>
      </c>
      <c r="B2648" t="s">
        <v>146</v>
      </c>
      <c r="C2648" t="s">
        <v>27</v>
      </c>
      <c r="D2648" t="s">
        <v>16</v>
      </c>
      <c r="E2648" t="s">
        <v>17</v>
      </c>
      <c r="F2648" t="s">
        <v>18</v>
      </c>
      <c r="G2648" t="s">
        <v>32</v>
      </c>
      <c r="H2648">
        <f t="shared" si="205"/>
        <v>800</v>
      </c>
      <c r="I2648">
        <v>100</v>
      </c>
      <c r="J2648">
        <v>130</v>
      </c>
      <c r="K2648">
        <v>8</v>
      </c>
      <c r="M2648">
        <v>52</v>
      </c>
      <c r="N2648" t="s">
        <v>25</v>
      </c>
      <c r="O2648">
        <v>1040</v>
      </c>
      <c r="P2648">
        <v>240</v>
      </c>
      <c r="R2648">
        <f t="shared" si="206"/>
        <v>1040</v>
      </c>
      <c r="S2648">
        <f t="shared" si="207"/>
        <v>10</v>
      </c>
      <c r="T2648" t="str">
        <f t="shared" si="208"/>
        <v>May</v>
      </c>
      <c r="U2648" t="str">
        <f t="shared" si="209"/>
        <v>2024</v>
      </c>
    </row>
    <row r="2649" spans="1:21" x14ac:dyDescent="0.25">
      <c r="A2649" s="1">
        <v>45422</v>
      </c>
      <c r="B2649" t="s">
        <v>168</v>
      </c>
      <c r="C2649" t="s">
        <v>27</v>
      </c>
      <c r="D2649" t="s">
        <v>23</v>
      </c>
      <c r="E2649" t="s">
        <v>17</v>
      </c>
      <c r="F2649" t="s">
        <v>61</v>
      </c>
      <c r="G2649" t="s">
        <v>68</v>
      </c>
      <c r="H2649">
        <f t="shared" si="205"/>
        <v>1800</v>
      </c>
      <c r="I2649">
        <v>1800</v>
      </c>
      <c r="J2649">
        <v>2340</v>
      </c>
      <c r="K2649">
        <v>1</v>
      </c>
      <c r="M2649">
        <v>234</v>
      </c>
      <c r="N2649" t="s">
        <v>38</v>
      </c>
      <c r="O2649">
        <v>2340</v>
      </c>
      <c r="P2649">
        <v>540</v>
      </c>
      <c r="R2649">
        <f t="shared" si="206"/>
        <v>2340</v>
      </c>
      <c r="S2649">
        <f t="shared" si="207"/>
        <v>10</v>
      </c>
      <c r="T2649" t="str">
        <f t="shared" si="208"/>
        <v>May</v>
      </c>
      <c r="U2649" t="str">
        <f t="shared" si="209"/>
        <v>2024</v>
      </c>
    </row>
    <row r="2650" spans="1:21" x14ac:dyDescent="0.25">
      <c r="A2650" s="1">
        <v>45422</v>
      </c>
      <c r="B2650" t="s">
        <v>204</v>
      </c>
      <c r="C2650" t="s">
        <v>42</v>
      </c>
      <c r="D2650" t="s">
        <v>16</v>
      </c>
      <c r="E2650" t="s">
        <v>17</v>
      </c>
      <c r="F2650" t="s">
        <v>18</v>
      </c>
      <c r="G2650" t="s">
        <v>43</v>
      </c>
      <c r="H2650">
        <f t="shared" si="205"/>
        <v>60</v>
      </c>
      <c r="I2650">
        <v>20</v>
      </c>
      <c r="J2650">
        <v>26</v>
      </c>
      <c r="K2650">
        <v>3</v>
      </c>
      <c r="M2650">
        <v>7.8</v>
      </c>
      <c r="N2650" t="s">
        <v>38</v>
      </c>
      <c r="O2650">
        <v>78</v>
      </c>
      <c r="P2650">
        <v>18</v>
      </c>
      <c r="R2650">
        <f t="shared" si="206"/>
        <v>78</v>
      </c>
      <c r="S2650">
        <f t="shared" si="207"/>
        <v>10</v>
      </c>
      <c r="T2650" t="str">
        <f t="shared" si="208"/>
        <v>May</v>
      </c>
      <c r="U2650" t="str">
        <f t="shared" si="209"/>
        <v>2024</v>
      </c>
    </row>
    <row r="2651" spans="1:21" x14ac:dyDescent="0.25">
      <c r="A2651" s="1">
        <v>45422</v>
      </c>
      <c r="B2651" t="s">
        <v>98</v>
      </c>
      <c r="C2651" t="s">
        <v>66</v>
      </c>
      <c r="D2651" t="s">
        <v>16</v>
      </c>
      <c r="E2651" t="s">
        <v>17</v>
      </c>
      <c r="F2651" t="s">
        <v>61</v>
      </c>
      <c r="G2651" t="s">
        <v>103</v>
      </c>
      <c r="H2651">
        <f t="shared" si="205"/>
        <v>1000</v>
      </c>
      <c r="I2651">
        <v>100</v>
      </c>
      <c r="J2651">
        <v>130</v>
      </c>
      <c r="K2651">
        <v>10</v>
      </c>
      <c r="M2651">
        <v>91</v>
      </c>
      <c r="N2651" t="s">
        <v>20</v>
      </c>
      <c r="O2651">
        <v>1300</v>
      </c>
      <c r="P2651">
        <v>300</v>
      </c>
      <c r="R2651">
        <f t="shared" si="206"/>
        <v>1300</v>
      </c>
      <c r="S2651">
        <f t="shared" si="207"/>
        <v>10</v>
      </c>
      <c r="T2651" t="str">
        <f t="shared" si="208"/>
        <v>May</v>
      </c>
      <c r="U2651" t="str">
        <f t="shared" si="209"/>
        <v>2024</v>
      </c>
    </row>
    <row r="2652" spans="1:21" x14ac:dyDescent="0.25">
      <c r="A2652" s="1">
        <v>45422</v>
      </c>
      <c r="B2652" t="s">
        <v>171</v>
      </c>
      <c r="C2652" t="s">
        <v>22</v>
      </c>
      <c r="D2652" t="s">
        <v>16</v>
      </c>
      <c r="E2652" t="s">
        <v>28</v>
      </c>
      <c r="F2652" t="s">
        <v>18</v>
      </c>
      <c r="G2652" t="s">
        <v>100</v>
      </c>
      <c r="H2652">
        <f t="shared" si="205"/>
        <v>280</v>
      </c>
      <c r="I2652">
        <v>40</v>
      </c>
      <c r="J2652">
        <v>52</v>
      </c>
      <c r="K2652">
        <v>7</v>
      </c>
      <c r="M2652">
        <v>35</v>
      </c>
      <c r="N2652" t="s">
        <v>38</v>
      </c>
      <c r="O2652">
        <v>350</v>
      </c>
      <c r="P2652">
        <v>70</v>
      </c>
      <c r="R2652">
        <f t="shared" si="206"/>
        <v>364</v>
      </c>
      <c r="S2652">
        <f t="shared" si="207"/>
        <v>10</v>
      </c>
      <c r="T2652" t="str">
        <f t="shared" si="208"/>
        <v>May</v>
      </c>
      <c r="U2652" t="str">
        <f t="shared" si="209"/>
        <v>2024</v>
      </c>
    </row>
    <row r="2653" spans="1:21" x14ac:dyDescent="0.25">
      <c r="A2653" s="1">
        <v>45422</v>
      </c>
      <c r="B2653" t="s">
        <v>200</v>
      </c>
      <c r="C2653" t="s">
        <v>27</v>
      </c>
      <c r="D2653" t="s">
        <v>16</v>
      </c>
      <c r="E2653" t="s">
        <v>28</v>
      </c>
      <c r="F2653" t="s">
        <v>18</v>
      </c>
      <c r="G2653" t="s">
        <v>56</v>
      </c>
      <c r="H2653">
        <f t="shared" si="205"/>
        <v>550</v>
      </c>
      <c r="I2653">
        <v>550</v>
      </c>
      <c r="J2653">
        <v>715</v>
      </c>
      <c r="K2653">
        <v>1</v>
      </c>
      <c r="M2653">
        <v>35.75</v>
      </c>
      <c r="N2653" t="s">
        <v>25</v>
      </c>
      <c r="O2653">
        <v>715</v>
      </c>
      <c r="P2653">
        <v>165</v>
      </c>
      <c r="R2653">
        <f t="shared" si="206"/>
        <v>715</v>
      </c>
      <c r="S2653">
        <f t="shared" si="207"/>
        <v>10</v>
      </c>
      <c r="T2653" t="str">
        <f t="shared" si="208"/>
        <v>May</v>
      </c>
      <c r="U2653" t="str">
        <f t="shared" si="209"/>
        <v>2024</v>
      </c>
    </row>
    <row r="2654" spans="1:21" x14ac:dyDescent="0.25">
      <c r="A2654" s="1">
        <v>45422</v>
      </c>
      <c r="B2654" t="s">
        <v>52</v>
      </c>
      <c r="C2654" t="s">
        <v>53</v>
      </c>
      <c r="D2654" t="s">
        <v>23</v>
      </c>
      <c r="E2654" t="s">
        <v>17</v>
      </c>
      <c r="F2654" t="s">
        <v>61</v>
      </c>
      <c r="G2654" t="s">
        <v>117</v>
      </c>
      <c r="H2654">
        <f t="shared" si="205"/>
        <v>15000</v>
      </c>
      <c r="I2654">
        <v>2500</v>
      </c>
      <c r="J2654">
        <v>3250</v>
      </c>
      <c r="K2654">
        <v>6</v>
      </c>
      <c r="M2654">
        <v>325</v>
      </c>
      <c r="N2654" t="s">
        <v>20</v>
      </c>
      <c r="O2654">
        <v>19500</v>
      </c>
      <c r="P2654">
        <v>4500</v>
      </c>
      <c r="R2654">
        <f t="shared" si="206"/>
        <v>19500</v>
      </c>
      <c r="S2654">
        <f t="shared" si="207"/>
        <v>10</v>
      </c>
      <c r="T2654" t="str">
        <f t="shared" si="208"/>
        <v>May</v>
      </c>
      <c r="U2654" t="str">
        <f t="shared" si="209"/>
        <v>2024</v>
      </c>
    </row>
    <row r="2655" spans="1:21" x14ac:dyDescent="0.25">
      <c r="A2655" s="1">
        <v>45422</v>
      </c>
      <c r="B2655" t="s">
        <v>134</v>
      </c>
      <c r="C2655" t="s">
        <v>66</v>
      </c>
      <c r="D2655" t="s">
        <v>16</v>
      </c>
      <c r="E2655" t="s">
        <v>17</v>
      </c>
      <c r="F2655" t="s">
        <v>48</v>
      </c>
      <c r="G2655" t="s">
        <v>94</v>
      </c>
      <c r="H2655">
        <f t="shared" si="205"/>
        <v>480</v>
      </c>
      <c r="I2655">
        <v>120</v>
      </c>
      <c r="J2655">
        <v>156</v>
      </c>
      <c r="K2655">
        <v>4</v>
      </c>
      <c r="M2655">
        <v>43.68</v>
      </c>
      <c r="N2655" t="s">
        <v>20</v>
      </c>
      <c r="O2655">
        <v>624</v>
      </c>
      <c r="P2655">
        <v>144</v>
      </c>
      <c r="R2655">
        <f t="shared" si="206"/>
        <v>624</v>
      </c>
      <c r="S2655">
        <f t="shared" si="207"/>
        <v>10</v>
      </c>
      <c r="T2655" t="str">
        <f t="shared" si="208"/>
        <v>May</v>
      </c>
      <c r="U2655" t="str">
        <f t="shared" si="209"/>
        <v>2024</v>
      </c>
    </row>
    <row r="2656" spans="1:21" x14ac:dyDescent="0.25">
      <c r="A2656" s="1">
        <v>45453</v>
      </c>
      <c r="B2656" t="s">
        <v>98</v>
      </c>
      <c r="C2656" t="s">
        <v>66</v>
      </c>
      <c r="D2656" t="s">
        <v>16</v>
      </c>
      <c r="E2656" t="s">
        <v>17</v>
      </c>
      <c r="F2656" t="s">
        <v>45</v>
      </c>
      <c r="G2656" t="s">
        <v>58</v>
      </c>
      <c r="H2656">
        <f t="shared" si="205"/>
        <v>50000</v>
      </c>
      <c r="I2656">
        <v>25000</v>
      </c>
      <c r="J2656">
        <v>32500</v>
      </c>
      <c r="K2656">
        <v>2</v>
      </c>
      <c r="M2656">
        <v>4875</v>
      </c>
      <c r="N2656" t="s">
        <v>38</v>
      </c>
      <c r="O2656">
        <v>62500</v>
      </c>
      <c r="P2656">
        <v>12500</v>
      </c>
      <c r="R2656">
        <f t="shared" si="206"/>
        <v>65000</v>
      </c>
      <c r="S2656">
        <f t="shared" si="207"/>
        <v>10</v>
      </c>
      <c r="T2656" t="str">
        <f t="shared" si="208"/>
        <v>Jun</v>
      </c>
      <c r="U2656" t="str">
        <f t="shared" si="209"/>
        <v>2024</v>
      </c>
    </row>
    <row r="2657" spans="1:21" x14ac:dyDescent="0.25">
      <c r="A2657" s="1">
        <v>45453</v>
      </c>
      <c r="B2657" t="s">
        <v>41</v>
      </c>
      <c r="C2657" t="s">
        <v>42</v>
      </c>
      <c r="D2657" t="s">
        <v>16</v>
      </c>
      <c r="E2657" t="s">
        <v>28</v>
      </c>
      <c r="F2657" t="s">
        <v>45</v>
      </c>
      <c r="G2657" t="s">
        <v>106</v>
      </c>
      <c r="H2657">
        <f t="shared" si="205"/>
        <v>48000</v>
      </c>
      <c r="I2657">
        <v>12000</v>
      </c>
      <c r="J2657">
        <v>15600</v>
      </c>
      <c r="K2657">
        <v>4</v>
      </c>
      <c r="M2657">
        <v>2340</v>
      </c>
      <c r="N2657" t="s">
        <v>20</v>
      </c>
      <c r="O2657">
        <v>60000</v>
      </c>
      <c r="P2657">
        <v>12000</v>
      </c>
      <c r="R2657">
        <f t="shared" si="206"/>
        <v>62400</v>
      </c>
      <c r="S2657">
        <f t="shared" si="207"/>
        <v>10</v>
      </c>
      <c r="T2657" t="str">
        <f t="shared" si="208"/>
        <v>Jun</v>
      </c>
      <c r="U2657" t="str">
        <f t="shared" si="209"/>
        <v>2024</v>
      </c>
    </row>
    <row r="2658" spans="1:21" x14ac:dyDescent="0.25">
      <c r="A2658" s="1">
        <v>45453</v>
      </c>
      <c r="B2658" t="s">
        <v>170</v>
      </c>
      <c r="C2658" t="s">
        <v>91</v>
      </c>
      <c r="D2658" t="s">
        <v>16</v>
      </c>
      <c r="E2658" t="s">
        <v>17</v>
      </c>
      <c r="F2658" t="s">
        <v>61</v>
      </c>
      <c r="G2658" t="s">
        <v>110</v>
      </c>
      <c r="H2658">
        <f t="shared" si="205"/>
        <v>5600</v>
      </c>
      <c r="I2658">
        <v>800</v>
      </c>
      <c r="J2658">
        <v>1040</v>
      </c>
      <c r="K2658">
        <v>7</v>
      </c>
      <c r="M2658">
        <v>104</v>
      </c>
      <c r="N2658" t="s">
        <v>25</v>
      </c>
      <c r="O2658">
        <v>7280</v>
      </c>
      <c r="P2658">
        <v>1680</v>
      </c>
      <c r="R2658">
        <f t="shared" si="206"/>
        <v>7280</v>
      </c>
      <c r="S2658">
        <f t="shared" si="207"/>
        <v>10</v>
      </c>
      <c r="T2658" t="str">
        <f t="shared" si="208"/>
        <v>Jun</v>
      </c>
      <c r="U2658" t="str">
        <f t="shared" si="209"/>
        <v>2024</v>
      </c>
    </row>
    <row r="2659" spans="1:21" x14ac:dyDescent="0.25">
      <c r="A2659" s="1">
        <v>45453</v>
      </c>
      <c r="B2659" t="s">
        <v>156</v>
      </c>
      <c r="C2659" t="s">
        <v>53</v>
      </c>
      <c r="D2659" t="s">
        <v>16</v>
      </c>
      <c r="E2659" t="s">
        <v>17</v>
      </c>
      <c r="F2659" t="s">
        <v>61</v>
      </c>
      <c r="G2659" t="s">
        <v>62</v>
      </c>
      <c r="H2659">
        <f t="shared" si="205"/>
        <v>2700</v>
      </c>
      <c r="I2659">
        <v>900</v>
      </c>
      <c r="J2659">
        <v>1170</v>
      </c>
      <c r="K2659">
        <v>3</v>
      </c>
      <c r="M2659">
        <v>117</v>
      </c>
      <c r="N2659" t="s">
        <v>20</v>
      </c>
      <c r="O2659">
        <v>3510</v>
      </c>
      <c r="P2659">
        <v>810</v>
      </c>
      <c r="R2659">
        <f t="shared" si="206"/>
        <v>3510</v>
      </c>
      <c r="S2659">
        <f t="shared" si="207"/>
        <v>10</v>
      </c>
      <c r="T2659" t="str">
        <f t="shared" si="208"/>
        <v>Jun</v>
      </c>
      <c r="U2659" t="str">
        <f t="shared" si="209"/>
        <v>2024</v>
      </c>
    </row>
    <row r="2660" spans="1:21" x14ac:dyDescent="0.25">
      <c r="A2660" s="1">
        <v>45453</v>
      </c>
      <c r="B2660" t="s">
        <v>157</v>
      </c>
      <c r="C2660" t="s">
        <v>15</v>
      </c>
      <c r="D2660" t="s">
        <v>16</v>
      </c>
      <c r="E2660" t="s">
        <v>17</v>
      </c>
      <c r="F2660" t="s">
        <v>18</v>
      </c>
      <c r="G2660" t="s">
        <v>56</v>
      </c>
      <c r="H2660">
        <f t="shared" si="205"/>
        <v>2750</v>
      </c>
      <c r="I2660">
        <v>550</v>
      </c>
      <c r="J2660">
        <v>715</v>
      </c>
      <c r="K2660">
        <v>5</v>
      </c>
      <c r="M2660">
        <v>100</v>
      </c>
      <c r="N2660" t="s">
        <v>38</v>
      </c>
      <c r="O2660">
        <v>3300</v>
      </c>
      <c r="P2660">
        <v>550</v>
      </c>
      <c r="R2660">
        <f t="shared" si="206"/>
        <v>3575</v>
      </c>
      <c r="S2660">
        <f t="shared" si="207"/>
        <v>10</v>
      </c>
      <c r="T2660" t="str">
        <f t="shared" si="208"/>
        <v>Jun</v>
      </c>
      <c r="U2660" t="str">
        <f t="shared" si="209"/>
        <v>2024</v>
      </c>
    </row>
    <row r="2661" spans="1:21" x14ac:dyDescent="0.25">
      <c r="A2661" s="1">
        <v>45453</v>
      </c>
      <c r="B2661" t="s">
        <v>31</v>
      </c>
      <c r="C2661" t="s">
        <v>27</v>
      </c>
      <c r="D2661" t="s">
        <v>23</v>
      </c>
      <c r="E2661" t="s">
        <v>17</v>
      </c>
      <c r="F2661" t="s">
        <v>18</v>
      </c>
      <c r="G2661" t="s">
        <v>40</v>
      </c>
      <c r="H2661">
        <f t="shared" si="205"/>
        <v>180</v>
      </c>
      <c r="I2661">
        <v>90</v>
      </c>
      <c r="J2661">
        <v>117</v>
      </c>
      <c r="K2661">
        <v>2</v>
      </c>
      <c r="M2661">
        <v>27</v>
      </c>
      <c r="N2661" t="s">
        <v>20</v>
      </c>
      <c r="O2661">
        <v>225</v>
      </c>
      <c r="P2661">
        <v>45</v>
      </c>
      <c r="R2661">
        <f t="shared" si="206"/>
        <v>234</v>
      </c>
      <c r="S2661">
        <f t="shared" si="207"/>
        <v>10</v>
      </c>
      <c r="T2661" t="str">
        <f t="shared" si="208"/>
        <v>Jun</v>
      </c>
      <c r="U2661" t="str">
        <f t="shared" si="209"/>
        <v>2024</v>
      </c>
    </row>
    <row r="2662" spans="1:21" x14ac:dyDescent="0.25">
      <c r="A2662" s="1">
        <v>45453</v>
      </c>
      <c r="B2662" t="s">
        <v>74</v>
      </c>
      <c r="C2662" t="s">
        <v>27</v>
      </c>
      <c r="D2662" t="s">
        <v>16</v>
      </c>
      <c r="E2662" t="s">
        <v>17</v>
      </c>
      <c r="F2662" t="s">
        <v>29</v>
      </c>
      <c r="G2662" t="s">
        <v>30</v>
      </c>
      <c r="H2662">
        <f t="shared" si="205"/>
        <v>720</v>
      </c>
      <c r="I2662">
        <v>180</v>
      </c>
      <c r="J2662">
        <v>234</v>
      </c>
      <c r="K2662">
        <v>4</v>
      </c>
      <c r="M2662">
        <v>65.52</v>
      </c>
      <c r="N2662" t="s">
        <v>20</v>
      </c>
      <c r="O2662">
        <v>936</v>
      </c>
      <c r="P2662">
        <v>216</v>
      </c>
      <c r="R2662">
        <f t="shared" si="206"/>
        <v>936</v>
      </c>
      <c r="S2662">
        <f t="shared" si="207"/>
        <v>10</v>
      </c>
      <c r="T2662" t="str">
        <f t="shared" si="208"/>
        <v>Jun</v>
      </c>
      <c r="U2662" t="str">
        <f t="shared" si="209"/>
        <v>2024</v>
      </c>
    </row>
    <row r="2663" spans="1:21" x14ac:dyDescent="0.25">
      <c r="A2663" s="1">
        <v>45453</v>
      </c>
      <c r="B2663" t="s">
        <v>114</v>
      </c>
      <c r="C2663" t="s">
        <v>115</v>
      </c>
      <c r="D2663" t="s">
        <v>16</v>
      </c>
      <c r="E2663" t="s">
        <v>17</v>
      </c>
      <c r="F2663" t="s">
        <v>18</v>
      </c>
      <c r="G2663" t="s">
        <v>34</v>
      </c>
      <c r="H2663">
        <f t="shared" si="205"/>
        <v>80</v>
      </c>
      <c r="I2663">
        <v>40</v>
      </c>
      <c r="J2663">
        <v>52</v>
      </c>
      <c r="K2663">
        <v>2</v>
      </c>
      <c r="M2663">
        <v>10.4</v>
      </c>
      <c r="N2663" t="s">
        <v>38</v>
      </c>
      <c r="O2663">
        <v>104</v>
      </c>
      <c r="P2663">
        <v>24</v>
      </c>
      <c r="R2663">
        <f t="shared" si="206"/>
        <v>104</v>
      </c>
      <c r="S2663">
        <f t="shared" si="207"/>
        <v>10</v>
      </c>
      <c r="T2663" t="str">
        <f t="shared" si="208"/>
        <v>Jun</v>
      </c>
      <c r="U2663" t="str">
        <f t="shared" si="209"/>
        <v>2024</v>
      </c>
    </row>
    <row r="2664" spans="1:21" x14ac:dyDescent="0.25">
      <c r="A2664" s="1">
        <v>45453</v>
      </c>
      <c r="B2664" t="s">
        <v>69</v>
      </c>
      <c r="C2664" t="s">
        <v>27</v>
      </c>
      <c r="D2664" t="s">
        <v>16</v>
      </c>
      <c r="E2664" t="s">
        <v>28</v>
      </c>
      <c r="F2664" t="s">
        <v>45</v>
      </c>
      <c r="G2664" t="s">
        <v>58</v>
      </c>
      <c r="H2664">
        <f t="shared" si="205"/>
        <v>100000</v>
      </c>
      <c r="I2664">
        <v>25000</v>
      </c>
      <c r="J2664">
        <v>32500</v>
      </c>
      <c r="K2664">
        <v>4</v>
      </c>
      <c r="M2664">
        <v>4875</v>
      </c>
      <c r="N2664" t="s">
        <v>25</v>
      </c>
      <c r="O2664">
        <v>125000</v>
      </c>
      <c r="P2664">
        <v>25000</v>
      </c>
      <c r="R2664">
        <f t="shared" si="206"/>
        <v>130000</v>
      </c>
      <c r="S2664">
        <f t="shared" si="207"/>
        <v>10</v>
      </c>
      <c r="T2664" t="str">
        <f t="shared" si="208"/>
        <v>Jun</v>
      </c>
      <c r="U2664" t="str">
        <f t="shared" si="209"/>
        <v>2024</v>
      </c>
    </row>
    <row r="2665" spans="1:21" x14ac:dyDescent="0.25">
      <c r="A2665" s="1">
        <v>45453</v>
      </c>
      <c r="B2665" t="s">
        <v>88</v>
      </c>
      <c r="C2665" t="s">
        <v>27</v>
      </c>
      <c r="D2665" t="s">
        <v>16</v>
      </c>
      <c r="E2665" t="s">
        <v>17</v>
      </c>
      <c r="F2665" t="s">
        <v>80</v>
      </c>
      <c r="G2665" t="s">
        <v>213</v>
      </c>
      <c r="H2665">
        <f t="shared" si="205"/>
        <v>75</v>
      </c>
      <c r="I2665">
        <v>25</v>
      </c>
      <c r="J2665">
        <v>33</v>
      </c>
      <c r="K2665">
        <v>3</v>
      </c>
      <c r="M2665">
        <v>6.8250000000000002</v>
      </c>
      <c r="N2665" t="s">
        <v>20</v>
      </c>
      <c r="O2665">
        <v>97.5</v>
      </c>
      <c r="P2665">
        <v>22.5</v>
      </c>
      <c r="R2665">
        <f t="shared" si="206"/>
        <v>99</v>
      </c>
      <c r="S2665">
        <f t="shared" si="207"/>
        <v>10</v>
      </c>
      <c r="T2665" t="str">
        <f t="shared" si="208"/>
        <v>Jun</v>
      </c>
      <c r="U2665" t="str">
        <f t="shared" si="209"/>
        <v>2024</v>
      </c>
    </row>
    <row r="2666" spans="1:21" x14ac:dyDescent="0.25">
      <c r="A2666" s="1">
        <v>45453</v>
      </c>
      <c r="B2666" t="s">
        <v>59</v>
      </c>
      <c r="C2666" t="s">
        <v>27</v>
      </c>
      <c r="D2666" t="s">
        <v>23</v>
      </c>
      <c r="E2666" t="s">
        <v>28</v>
      </c>
      <c r="F2666" t="s">
        <v>18</v>
      </c>
      <c r="G2666" t="s">
        <v>121</v>
      </c>
      <c r="H2666">
        <f t="shared" si="205"/>
        <v>165</v>
      </c>
      <c r="I2666">
        <v>55</v>
      </c>
      <c r="J2666">
        <v>72</v>
      </c>
      <c r="K2666">
        <v>3</v>
      </c>
      <c r="M2666">
        <v>30.9375</v>
      </c>
      <c r="N2666" t="s">
        <v>38</v>
      </c>
      <c r="O2666">
        <v>206.25</v>
      </c>
      <c r="P2666">
        <v>41.25</v>
      </c>
      <c r="R2666">
        <f t="shared" si="206"/>
        <v>216</v>
      </c>
      <c r="S2666">
        <f t="shared" si="207"/>
        <v>10</v>
      </c>
      <c r="T2666" t="str">
        <f t="shared" si="208"/>
        <v>Jun</v>
      </c>
      <c r="U2666" t="str">
        <f t="shared" si="209"/>
        <v>2024</v>
      </c>
    </row>
    <row r="2667" spans="1:21" x14ac:dyDescent="0.25">
      <c r="A2667" s="1">
        <v>45453</v>
      </c>
      <c r="B2667" t="s">
        <v>193</v>
      </c>
      <c r="C2667" t="s">
        <v>53</v>
      </c>
      <c r="D2667" t="s">
        <v>16</v>
      </c>
      <c r="E2667" t="s">
        <v>17</v>
      </c>
      <c r="F2667" t="s">
        <v>18</v>
      </c>
      <c r="G2667" t="s">
        <v>100</v>
      </c>
      <c r="H2667">
        <f t="shared" si="205"/>
        <v>280</v>
      </c>
      <c r="I2667">
        <v>40</v>
      </c>
      <c r="J2667">
        <v>52</v>
      </c>
      <c r="K2667">
        <v>7</v>
      </c>
      <c r="M2667">
        <v>18.2</v>
      </c>
      <c r="N2667" t="s">
        <v>25</v>
      </c>
      <c r="O2667">
        <v>364</v>
      </c>
      <c r="P2667">
        <v>84</v>
      </c>
      <c r="R2667">
        <f t="shared" si="206"/>
        <v>364</v>
      </c>
      <c r="S2667">
        <f t="shared" si="207"/>
        <v>10</v>
      </c>
      <c r="T2667" t="str">
        <f t="shared" si="208"/>
        <v>Jun</v>
      </c>
      <c r="U2667" t="str">
        <f t="shared" si="209"/>
        <v>2024</v>
      </c>
    </row>
    <row r="2668" spans="1:21" x14ac:dyDescent="0.25">
      <c r="A2668" s="1">
        <v>45453</v>
      </c>
      <c r="B2668" t="s">
        <v>134</v>
      </c>
      <c r="C2668" t="s">
        <v>66</v>
      </c>
      <c r="D2668" t="s">
        <v>23</v>
      </c>
      <c r="E2668" t="s">
        <v>28</v>
      </c>
      <c r="F2668" t="s">
        <v>18</v>
      </c>
      <c r="G2668" t="s">
        <v>130</v>
      </c>
      <c r="H2668">
        <f t="shared" si="205"/>
        <v>135</v>
      </c>
      <c r="I2668">
        <v>45</v>
      </c>
      <c r="J2668">
        <v>59</v>
      </c>
      <c r="K2668">
        <v>3</v>
      </c>
      <c r="M2668">
        <v>25.3125</v>
      </c>
      <c r="N2668" t="s">
        <v>38</v>
      </c>
      <c r="O2668">
        <v>168.75</v>
      </c>
      <c r="P2668">
        <v>33.75</v>
      </c>
      <c r="R2668">
        <f t="shared" si="206"/>
        <v>177</v>
      </c>
      <c r="S2668">
        <f t="shared" si="207"/>
        <v>10</v>
      </c>
      <c r="T2668" t="str">
        <f t="shared" si="208"/>
        <v>Jun</v>
      </c>
      <c r="U2668" t="str">
        <f t="shared" si="209"/>
        <v>2024</v>
      </c>
    </row>
    <row r="2669" spans="1:21" x14ac:dyDescent="0.25">
      <c r="A2669" s="1">
        <v>45453</v>
      </c>
      <c r="B2669" t="s">
        <v>112</v>
      </c>
      <c r="C2669" t="s">
        <v>27</v>
      </c>
      <c r="D2669" t="s">
        <v>23</v>
      </c>
      <c r="E2669" t="s">
        <v>17</v>
      </c>
      <c r="F2669" t="s">
        <v>80</v>
      </c>
      <c r="G2669" t="s">
        <v>212</v>
      </c>
      <c r="H2669">
        <f t="shared" si="205"/>
        <v>140</v>
      </c>
      <c r="I2669">
        <v>20</v>
      </c>
      <c r="J2669">
        <v>26</v>
      </c>
      <c r="K2669">
        <v>7</v>
      </c>
      <c r="M2669">
        <v>27.3</v>
      </c>
      <c r="N2669" t="s">
        <v>38</v>
      </c>
      <c r="O2669">
        <v>182</v>
      </c>
      <c r="P2669">
        <v>42</v>
      </c>
      <c r="R2669">
        <f t="shared" si="206"/>
        <v>182</v>
      </c>
      <c r="S2669">
        <f t="shared" si="207"/>
        <v>10</v>
      </c>
      <c r="T2669" t="str">
        <f t="shared" si="208"/>
        <v>Jun</v>
      </c>
      <c r="U2669" t="str">
        <f t="shared" si="209"/>
        <v>2024</v>
      </c>
    </row>
    <row r="2670" spans="1:21" x14ac:dyDescent="0.25">
      <c r="A2670" s="1">
        <v>45453</v>
      </c>
      <c r="B2670" t="s">
        <v>59</v>
      </c>
      <c r="C2670" t="s">
        <v>27</v>
      </c>
      <c r="D2670" t="s">
        <v>16</v>
      </c>
      <c r="E2670" t="s">
        <v>28</v>
      </c>
      <c r="F2670" t="s">
        <v>18</v>
      </c>
      <c r="G2670" t="s">
        <v>19</v>
      </c>
      <c r="H2670">
        <f t="shared" si="205"/>
        <v>1750</v>
      </c>
      <c r="I2670">
        <v>250</v>
      </c>
      <c r="J2670">
        <v>325</v>
      </c>
      <c r="K2670">
        <v>7</v>
      </c>
      <c r="M2670">
        <v>100</v>
      </c>
      <c r="N2670" t="s">
        <v>20</v>
      </c>
      <c r="O2670">
        <v>2187.5</v>
      </c>
      <c r="P2670">
        <v>437.5</v>
      </c>
      <c r="R2670">
        <f t="shared" si="206"/>
        <v>2275</v>
      </c>
      <c r="S2670">
        <f t="shared" si="207"/>
        <v>10</v>
      </c>
      <c r="T2670" t="str">
        <f t="shared" si="208"/>
        <v>Jun</v>
      </c>
      <c r="U2670" t="str">
        <f t="shared" si="209"/>
        <v>2024</v>
      </c>
    </row>
    <row r="2671" spans="1:21" x14ac:dyDescent="0.25">
      <c r="A2671" s="1">
        <v>45453</v>
      </c>
      <c r="B2671" t="s">
        <v>73</v>
      </c>
      <c r="C2671" t="s">
        <v>42</v>
      </c>
      <c r="D2671" t="s">
        <v>23</v>
      </c>
      <c r="E2671" t="s">
        <v>28</v>
      </c>
      <c r="F2671" t="s">
        <v>45</v>
      </c>
      <c r="G2671" t="s">
        <v>76</v>
      </c>
      <c r="H2671">
        <f t="shared" si="205"/>
        <v>8400</v>
      </c>
      <c r="I2671">
        <v>1200</v>
      </c>
      <c r="J2671">
        <v>1560</v>
      </c>
      <c r="K2671">
        <v>7</v>
      </c>
      <c r="M2671">
        <v>156</v>
      </c>
      <c r="N2671" t="s">
        <v>20</v>
      </c>
      <c r="O2671">
        <v>10920</v>
      </c>
      <c r="P2671">
        <v>2520</v>
      </c>
      <c r="R2671">
        <f t="shared" si="206"/>
        <v>10920</v>
      </c>
      <c r="S2671">
        <f t="shared" si="207"/>
        <v>10</v>
      </c>
      <c r="T2671" t="str">
        <f t="shared" si="208"/>
        <v>Jun</v>
      </c>
      <c r="U2671" t="str">
        <f t="shared" si="209"/>
        <v>2024</v>
      </c>
    </row>
    <row r="2672" spans="1:21" x14ac:dyDescent="0.25">
      <c r="A2672" s="1">
        <v>45453</v>
      </c>
      <c r="B2672" t="s">
        <v>192</v>
      </c>
      <c r="C2672" t="s">
        <v>91</v>
      </c>
      <c r="D2672" t="s">
        <v>23</v>
      </c>
      <c r="E2672" t="s">
        <v>17</v>
      </c>
      <c r="F2672" t="s">
        <v>80</v>
      </c>
      <c r="G2672" t="s">
        <v>212</v>
      </c>
      <c r="H2672">
        <f t="shared" si="205"/>
        <v>180</v>
      </c>
      <c r="I2672">
        <v>20</v>
      </c>
      <c r="J2672">
        <v>26</v>
      </c>
      <c r="K2672">
        <v>9</v>
      </c>
      <c r="M2672">
        <v>23.4</v>
      </c>
      <c r="N2672" t="s">
        <v>25</v>
      </c>
      <c r="O2672">
        <v>234</v>
      </c>
      <c r="P2672">
        <v>54</v>
      </c>
      <c r="R2672">
        <f t="shared" si="206"/>
        <v>234</v>
      </c>
      <c r="S2672">
        <f t="shared" si="207"/>
        <v>10</v>
      </c>
      <c r="T2672" t="str">
        <f t="shared" si="208"/>
        <v>Jun</v>
      </c>
      <c r="U2672" t="str">
        <f t="shared" si="209"/>
        <v>2024</v>
      </c>
    </row>
    <row r="2673" spans="1:21" x14ac:dyDescent="0.25">
      <c r="A2673" s="1">
        <v>45453</v>
      </c>
      <c r="B2673" t="s">
        <v>83</v>
      </c>
      <c r="C2673" t="s">
        <v>27</v>
      </c>
      <c r="D2673" t="s">
        <v>16</v>
      </c>
      <c r="E2673" t="s">
        <v>17</v>
      </c>
      <c r="F2673" t="s">
        <v>48</v>
      </c>
      <c r="G2673" t="s">
        <v>94</v>
      </c>
      <c r="H2673">
        <f t="shared" si="205"/>
        <v>600</v>
      </c>
      <c r="I2673">
        <v>120</v>
      </c>
      <c r="J2673">
        <v>156</v>
      </c>
      <c r="K2673">
        <v>5</v>
      </c>
      <c r="M2673">
        <v>37.5</v>
      </c>
      <c r="N2673" t="s">
        <v>25</v>
      </c>
      <c r="O2673">
        <v>750</v>
      </c>
      <c r="P2673">
        <v>150</v>
      </c>
      <c r="R2673">
        <f t="shared" si="206"/>
        <v>780</v>
      </c>
      <c r="S2673">
        <f t="shared" si="207"/>
        <v>10</v>
      </c>
      <c r="T2673" t="str">
        <f t="shared" si="208"/>
        <v>Jun</v>
      </c>
      <c r="U2673" t="str">
        <f t="shared" si="209"/>
        <v>2024</v>
      </c>
    </row>
    <row r="2674" spans="1:21" x14ac:dyDescent="0.25">
      <c r="A2674" s="1">
        <v>45453</v>
      </c>
      <c r="B2674" t="s">
        <v>65</v>
      </c>
      <c r="C2674" t="s">
        <v>66</v>
      </c>
      <c r="D2674" t="s">
        <v>23</v>
      </c>
      <c r="E2674" t="s">
        <v>28</v>
      </c>
      <c r="F2674" t="s">
        <v>18</v>
      </c>
      <c r="G2674" t="s">
        <v>151</v>
      </c>
      <c r="H2674">
        <f t="shared" si="205"/>
        <v>28</v>
      </c>
      <c r="I2674">
        <v>7</v>
      </c>
      <c r="J2674">
        <v>9</v>
      </c>
      <c r="K2674">
        <v>4</v>
      </c>
      <c r="M2674">
        <v>3.64</v>
      </c>
      <c r="N2674" t="s">
        <v>25</v>
      </c>
      <c r="O2674">
        <v>36.4</v>
      </c>
      <c r="P2674">
        <v>8.4</v>
      </c>
      <c r="R2674">
        <f t="shared" si="206"/>
        <v>36</v>
      </c>
      <c r="S2674">
        <f t="shared" si="207"/>
        <v>10</v>
      </c>
      <c r="T2674" t="str">
        <f t="shared" si="208"/>
        <v>Jun</v>
      </c>
      <c r="U2674" t="str">
        <f t="shared" si="209"/>
        <v>2024</v>
      </c>
    </row>
    <row r="2675" spans="1:21" x14ac:dyDescent="0.25">
      <c r="A2675" s="1">
        <v>45453</v>
      </c>
      <c r="B2675" t="s">
        <v>112</v>
      </c>
      <c r="C2675" t="s">
        <v>27</v>
      </c>
      <c r="D2675" t="s">
        <v>23</v>
      </c>
      <c r="E2675" t="s">
        <v>17</v>
      </c>
      <c r="F2675" t="s">
        <v>18</v>
      </c>
      <c r="G2675" t="s">
        <v>100</v>
      </c>
      <c r="H2675">
        <f t="shared" si="205"/>
        <v>120</v>
      </c>
      <c r="I2675">
        <v>40</v>
      </c>
      <c r="J2675">
        <v>52</v>
      </c>
      <c r="K2675">
        <v>3</v>
      </c>
      <c r="M2675">
        <v>15.6</v>
      </c>
      <c r="N2675" t="s">
        <v>25</v>
      </c>
      <c r="O2675">
        <v>156</v>
      </c>
      <c r="P2675">
        <v>36</v>
      </c>
      <c r="R2675">
        <f t="shared" si="206"/>
        <v>156</v>
      </c>
      <c r="S2675">
        <f t="shared" si="207"/>
        <v>10</v>
      </c>
      <c r="T2675" t="str">
        <f t="shared" si="208"/>
        <v>Jun</v>
      </c>
      <c r="U2675" t="str">
        <f t="shared" si="209"/>
        <v>2024</v>
      </c>
    </row>
    <row r="2676" spans="1:21" x14ac:dyDescent="0.25">
      <c r="A2676" s="1">
        <v>45453</v>
      </c>
      <c r="B2676" t="s">
        <v>206</v>
      </c>
      <c r="C2676" t="s">
        <v>22</v>
      </c>
      <c r="D2676" t="s">
        <v>16</v>
      </c>
      <c r="E2676" t="s">
        <v>17</v>
      </c>
      <c r="F2676" t="s">
        <v>18</v>
      </c>
      <c r="G2676" t="s">
        <v>43</v>
      </c>
      <c r="H2676">
        <f t="shared" si="205"/>
        <v>60</v>
      </c>
      <c r="I2676">
        <v>20</v>
      </c>
      <c r="J2676">
        <v>26</v>
      </c>
      <c r="K2676">
        <v>3</v>
      </c>
      <c r="M2676">
        <v>7.8</v>
      </c>
      <c r="N2676" t="s">
        <v>38</v>
      </c>
      <c r="O2676">
        <v>78</v>
      </c>
      <c r="P2676">
        <v>18</v>
      </c>
      <c r="R2676">
        <f t="shared" si="206"/>
        <v>78</v>
      </c>
      <c r="S2676">
        <f t="shared" si="207"/>
        <v>10</v>
      </c>
      <c r="T2676" t="str">
        <f t="shared" si="208"/>
        <v>Jun</v>
      </c>
      <c r="U2676" t="str">
        <f t="shared" si="209"/>
        <v>2024</v>
      </c>
    </row>
    <row r="2677" spans="1:21" x14ac:dyDescent="0.25">
      <c r="A2677" s="1">
        <v>45453</v>
      </c>
      <c r="B2677" t="s">
        <v>152</v>
      </c>
      <c r="C2677" t="s">
        <v>66</v>
      </c>
      <c r="D2677" t="s">
        <v>23</v>
      </c>
      <c r="E2677" t="s">
        <v>28</v>
      </c>
      <c r="F2677" t="s">
        <v>61</v>
      </c>
      <c r="G2677" t="s">
        <v>68</v>
      </c>
      <c r="H2677">
        <f t="shared" si="205"/>
        <v>7200</v>
      </c>
      <c r="I2677">
        <v>1800</v>
      </c>
      <c r="J2677">
        <v>2340</v>
      </c>
      <c r="K2677">
        <v>4</v>
      </c>
      <c r="M2677">
        <v>234</v>
      </c>
      <c r="N2677" t="s">
        <v>38</v>
      </c>
      <c r="O2677">
        <v>9360</v>
      </c>
      <c r="P2677">
        <v>2160</v>
      </c>
      <c r="R2677">
        <f t="shared" si="206"/>
        <v>9360</v>
      </c>
      <c r="S2677">
        <f t="shared" si="207"/>
        <v>10</v>
      </c>
      <c r="T2677" t="str">
        <f t="shared" si="208"/>
        <v>Jun</v>
      </c>
      <c r="U2677" t="str">
        <f t="shared" si="209"/>
        <v>2024</v>
      </c>
    </row>
    <row r="2678" spans="1:21" x14ac:dyDescent="0.25">
      <c r="A2678" s="1">
        <v>45453</v>
      </c>
      <c r="B2678" t="s">
        <v>39</v>
      </c>
      <c r="C2678" t="s">
        <v>27</v>
      </c>
      <c r="D2678" t="s">
        <v>16</v>
      </c>
      <c r="E2678" t="s">
        <v>17</v>
      </c>
      <c r="F2678" t="s">
        <v>80</v>
      </c>
      <c r="G2678" t="s">
        <v>231</v>
      </c>
      <c r="H2678">
        <f t="shared" si="205"/>
        <v>1500</v>
      </c>
      <c r="I2678">
        <v>250</v>
      </c>
      <c r="J2678">
        <v>325</v>
      </c>
      <c r="K2678">
        <v>6</v>
      </c>
      <c r="M2678">
        <v>100</v>
      </c>
      <c r="N2678" t="s">
        <v>38</v>
      </c>
      <c r="O2678">
        <v>1875</v>
      </c>
      <c r="P2678">
        <v>375</v>
      </c>
      <c r="R2678">
        <f t="shared" si="206"/>
        <v>1950</v>
      </c>
      <c r="S2678">
        <f t="shared" si="207"/>
        <v>10</v>
      </c>
      <c r="T2678" t="str">
        <f t="shared" si="208"/>
        <v>Jun</v>
      </c>
      <c r="U2678" t="str">
        <f t="shared" si="209"/>
        <v>2024</v>
      </c>
    </row>
    <row r="2679" spans="1:21" x14ac:dyDescent="0.25">
      <c r="A2679" s="1">
        <v>45453</v>
      </c>
      <c r="B2679" t="s">
        <v>123</v>
      </c>
      <c r="C2679" t="s">
        <v>15</v>
      </c>
      <c r="D2679" t="s">
        <v>23</v>
      </c>
      <c r="E2679" t="s">
        <v>17</v>
      </c>
      <c r="F2679" t="s">
        <v>29</v>
      </c>
      <c r="G2679" t="s">
        <v>30</v>
      </c>
      <c r="H2679">
        <f t="shared" si="205"/>
        <v>1800</v>
      </c>
      <c r="I2679">
        <v>180</v>
      </c>
      <c r="J2679">
        <v>234</v>
      </c>
      <c r="K2679">
        <v>10</v>
      </c>
      <c r="M2679">
        <v>100</v>
      </c>
      <c r="N2679" t="s">
        <v>25</v>
      </c>
      <c r="O2679">
        <v>2340</v>
      </c>
      <c r="P2679">
        <v>540</v>
      </c>
      <c r="R2679">
        <f t="shared" si="206"/>
        <v>2340</v>
      </c>
      <c r="S2679">
        <f t="shared" si="207"/>
        <v>10</v>
      </c>
      <c r="T2679" t="str">
        <f t="shared" si="208"/>
        <v>Jun</v>
      </c>
      <c r="U2679" t="str">
        <f t="shared" si="209"/>
        <v>2024</v>
      </c>
    </row>
    <row r="2680" spans="1:21" x14ac:dyDescent="0.25">
      <c r="A2680" s="1">
        <v>45483</v>
      </c>
      <c r="B2680" t="s">
        <v>176</v>
      </c>
      <c r="C2680" t="s">
        <v>15</v>
      </c>
      <c r="D2680" t="s">
        <v>16</v>
      </c>
      <c r="E2680" t="s">
        <v>28</v>
      </c>
      <c r="F2680" t="s">
        <v>18</v>
      </c>
      <c r="G2680" t="s">
        <v>113</v>
      </c>
      <c r="H2680">
        <f t="shared" si="205"/>
        <v>60</v>
      </c>
      <c r="I2680">
        <v>20</v>
      </c>
      <c r="J2680">
        <v>26</v>
      </c>
      <c r="K2680">
        <v>3</v>
      </c>
      <c r="M2680">
        <v>5.25</v>
      </c>
      <c r="N2680" t="s">
        <v>20</v>
      </c>
      <c r="O2680">
        <v>75</v>
      </c>
      <c r="P2680">
        <v>15</v>
      </c>
      <c r="R2680">
        <f t="shared" si="206"/>
        <v>78</v>
      </c>
      <c r="S2680">
        <f t="shared" si="207"/>
        <v>10</v>
      </c>
      <c r="T2680" t="str">
        <f t="shared" si="208"/>
        <v>Jul</v>
      </c>
      <c r="U2680" t="str">
        <f t="shared" si="209"/>
        <v>2024</v>
      </c>
    </row>
    <row r="2681" spans="1:21" x14ac:dyDescent="0.25">
      <c r="A2681" s="1">
        <v>45483</v>
      </c>
      <c r="B2681" t="s">
        <v>104</v>
      </c>
      <c r="C2681" t="s">
        <v>15</v>
      </c>
      <c r="D2681" t="s">
        <v>16</v>
      </c>
      <c r="E2681" t="s">
        <v>28</v>
      </c>
      <c r="F2681" t="s">
        <v>18</v>
      </c>
      <c r="G2681" t="s">
        <v>32</v>
      </c>
      <c r="H2681">
        <f t="shared" si="205"/>
        <v>700</v>
      </c>
      <c r="I2681">
        <v>100</v>
      </c>
      <c r="J2681">
        <v>130</v>
      </c>
      <c r="K2681">
        <v>7</v>
      </c>
      <c r="M2681">
        <v>40.25</v>
      </c>
      <c r="N2681" t="s">
        <v>25</v>
      </c>
      <c r="O2681">
        <v>805</v>
      </c>
      <c r="P2681">
        <v>105</v>
      </c>
      <c r="R2681">
        <f t="shared" si="206"/>
        <v>910</v>
      </c>
      <c r="S2681">
        <f t="shared" si="207"/>
        <v>10</v>
      </c>
      <c r="T2681" t="str">
        <f t="shared" si="208"/>
        <v>Jul</v>
      </c>
      <c r="U2681" t="str">
        <f t="shared" si="209"/>
        <v>2024</v>
      </c>
    </row>
    <row r="2682" spans="1:21" x14ac:dyDescent="0.25">
      <c r="A2682" s="1">
        <v>45483</v>
      </c>
      <c r="B2682" t="s">
        <v>146</v>
      </c>
      <c r="C2682" t="s">
        <v>27</v>
      </c>
      <c r="D2682" t="s">
        <v>16</v>
      </c>
      <c r="E2682" t="s">
        <v>17</v>
      </c>
      <c r="F2682" t="s">
        <v>45</v>
      </c>
      <c r="G2682" t="s">
        <v>67</v>
      </c>
      <c r="H2682">
        <f t="shared" si="205"/>
        <v>14000</v>
      </c>
      <c r="I2682">
        <v>3500</v>
      </c>
      <c r="J2682">
        <v>4550</v>
      </c>
      <c r="K2682">
        <v>4</v>
      </c>
      <c r="M2682">
        <v>455</v>
      </c>
      <c r="N2682" t="s">
        <v>20</v>
      </c>
      <c r="O2682">
        <v>18200</v>
      </c>
      <c r="P2682">
        <v>4200</v>
      </c>
      <c r="R2682">
        <f t="shared" si="206"/>
        <v>18200</v>
      </c>
      <c r="S2682">
        <f t="shared" si="207"/>
        <v>10</v>
      </c>
      <c r="T2682" t="str">
        <f t="shared" si="208"/>
        <v>Jul</v>
      </c>
      <c r="U2682" t="str">
        <f t="shared" si="209"/>
        <v>2024</v>
      </c>
    </row>
    <row r="2683" spans="1:21" x14ac:dyDescent="0.25">
      <c r="A2683" s="1">
        <v>45483</v>
      </c>
      <c r="B2683" t="s">
        <v>155</v>
      </c>
      <c r="C2683" t="s">
        <v>66</v>
      </c>
      <c r="D2683" t="s">
        <v>16</v>
      </c>
      <c r="E2683" t="s">
        <v>17</v>
      </c>
      <c r="F2683" t="s">
        <v>45</v>
      </c>
      <c r="G2683" t="s">
        <v>67</v>
      </c>
      <c r="H2683">
        <f t="shared" si="205"/>
        <v>21000</v>
      </c>
      <c r="I2683">
        <v>3500</v>
      </c>
      <c r="J2683">
        <v>4550</v>
      </c>
      <c r="K2683">
        <v>6</v>
      </c>
      <c r="M2683">
        <v>455</v>
      </c>
      <c r="N2683" t="s">
        <v>38</v>
      </c>
      <c r="O2683">
        <v>27300</v>
      </c>
      <c r="P2683">
        <v>6300</v>
      </c>
      <c r="R2683">
        <f t="shared" si="206"/>
        <v>27300</v>
      </c>
      <c r="S2683">
        <f t="shared" si="207"/>
        <v>10</v>
      </c>
      <c r="T2683" t="str">
        <f t="shared" si="208"/>
        <v>Jul</v>
      </c>
      <c r="U2683" t="str">
        <f t="shared" si="209"/>
        <v>2024</v>
      </c>
    </row>
    <row r="2684" spans="1:21" x14ac:dyDescent="0.25">
      <c r="A2684" s="1">
        <v>45483</v>
      </c>
      <c r="B2684" t="s">
        <v>165</v>
      </c>
      <c r="C2684" t="s">
        <v>27</v>
      </c>
      <c r="D2684" t="s">
        <v>16</v>
      </c>
      <c r="E2684" t="s">
        <v>28</v>
      </c>
      <c r="F2684" t="s">
        <v>18</v>
      </c>
      <c r="G2684" t="s">
        <v>130</v>
      </c>
      <c r="H2684">
        <f t="shared" si="205"/>
        <v>315</v>
      </c>
      <c r="I2684">
        <v>45</v>
      </c>
      <c r="J2684">
        <v>59</v>
      </c>
      <c r="K2684">
        <v>7</v>
      </c>
      <c r="M2684">
        <v>39.375</v>
      </c>
      <c r="N2684" t="s">
        <v>38</v>
      </c>
      <c r="O2684">
        <v>393.75</v>
      </c>
      <c r="P2684">
        <v>78.75</v>
      </c>
      <c r="R2684">
        <f t="shared" si="206"/>
        <v>413</v>
      </c>
      <c r="S2684">
        <f t="shared" si="207"/>
        <v>10</v>
      </c>
      <c r="T2684" t="str">
        <f t="shared" si="208"/>
        <v>Jul</v>
      </c>
      <c r="U2684" t="str">
        <f t="shared" si="209"/>
        <v>2024</v>
      </c>
    </row>
    <row r="2685" spans="1:21" x14ac:dyDescent="0.25">
      <c r="A2685" s="1">
        <v>45483</v>
      </c>
      <c r="B2685" t="s">
        <v>109</v>
      </c>
      <c r="C2685" t="s">
        <v>42</v>
      </c>
      <c r="D2685" t="s">
        <v>16</v>
      </c>
      <c r="E2685" t="s">
        <v>17</v>
      </c>
      <c r="F2685" t="s">
        <v>80</v>
      </c>
      <c r="G2685" t="s">
        <v>201</v>
      </c>
      <c r="H2685">
        <f t="shared" si="205"/>
        <v>150</v>
      </c>
      <c r="I2685">
        <v>30</v>
      </c>
      <c r="J2685">
        <v>39</v>
      </c>
      <c r="K2685">
        <v>5</v>
      </c>
      <c r="M2685">
        <v>13.125</v>
      </c>
      <c r="N2685" t="s">
        <v>20</v>
      </c>
      <c r="O2685">
        <v>187.5</v>
      </c>
      <c r="P2685">
        <v>37.5</v>
      </c>
      <c r="R2685">
        <f t="shared" si="206"/>
        <v>195</v>
      </c>
      <c r="S2685">
        <f t="shared" si="207"/>
        <v>10</v>
      </c>
      <c r="T2685" t="str">
        <f t="shared" si="208"/>
        <v>Jul</v>
      </c>
      <c r="U2685" t="str">
        <f t="shared" si="209"/>
        <v>2024</v>
      </c>
    </row>
    <row r="2686" spans="1:21" x14ac:dyDescent="0.25">
      <c r="A2686" s="1">
        <v>45483</v>
      </c>
      <c r="B2686" t="s">
        <v>69</v>
      </c>
      <c r="C2686" t="s">
        <v>27</v>
      </c>
      <c r="D2686" t="s">
        <v>23</v>
      </c>
      <c r="E2686" t="s">
        <v>17</v>
      </c>
      <c r="F2686" t="s">
        <v>18</v>
      </c>
      <c r="G2686" t="s">
        <v>100</v>
      </c>
      <c r="H2686">
        <f t="shared" si="205"/>
        <v>120</v>
      </c>
      <c r="I2686">
        <v>40</v>
      </c>
      <c r="J2686">
        <v>52</v>
      </c>
      <c r="K2686">
        <v>3</v>
      </c>
      <c r="M2686">
        <v>18.72</v>
      </c>
      <c r="N2686" t="s">
        <v>20</v>
      </c>
      <c r="O2686">
        <v>156</v>
      </c>
      <c r="P2686">
        <v>36</v>
      </c>
      <c r="R2686">
        <f t="shared" si="206"/>
        <v>156</v>
      </c>
      <c r="S2686">
        <f t="shared" si="207"/>
        <v>10</v>
      </c>
      <c r="T2686" t="str">
        <f t="shared" si="208"/>
        <v>Jul</v>
      </c>
      <c r="U2686" t="str">
        <f t="shared" si="209"/>
        <v>2024</v>
      </c>
    </row>
    <row r="2687" spans="1:21" x14ac:dyDescent="0.25">
      <c r="A2687" s="1">
        <v>45483</v>
      </c>
      <c r="B2687" t="s">
        <v>194</v>
      </c>
      <c r="C2687" t="s">
        <v>115</v>
      </c>
      <c r="D2687" t="s">
        <v>23</v>
      </c>
      <c r="E2687" t="s">
        <v>17</v>
      </c>
      <c r="F2687" t="s">
        <v>45</v>
      </c>
      <c r="G2687" t="s">
        <v>92</v>
      </c>
      <c r="H2687">
        <f t="shared" si="205"/>
        <v>1000</v>
      </c>
      <c r="I2687">
        <v>250</v>
      </c>
      <c r="J2687">
        <v>325</v>
      </c>
      <c r="K2687">
        <v>4</v>
      </c>
      <c r="M2687">
        <v>100</v>
      </c>
      <c r="N2687" t="s">
        <v>20</v>
      </c>
      <c r="O2687">
        <v>1150</v>
      </c>
      <c r="P2687">
        <v>150</v>
      </c>
      <c r="R2687">
        <f t="shared" si="206"/>
        <v>1300</v>
      </c>
      <c r="S2687">
        <f t="shared" si="207"/>
        <v>10</v>
      </c>
      <c r="T2687" t="str">
        <f t="shared" si="208"/>
        <v>Jul</v>
      </c>
      <c r="U2687" t="str">
        <f t="shared" si="209"/>
        <v>2024</v>
      </c>
    </row>
    <row r="2688" spans="1:21" x14ac:dyDescent="0.25">
      <c r="A2688" s="1">
        <v>45483</v>
      </c>
      <c r="B2688" t="s">
        <v>203</v>
      </c>
      <c r="C2688" t="s">
        <v>42</v>
      </c>
      <c r="D2688" t="s">
        <v>16</v>
      </c>
      <c r="E2688" t="s">
        <v>28</v>
      </c>
      <c r="F2688" t="s">
        <v>18</v>
      </c>
      <c r="G2688" t="s">
        <v>113</v>
      </c>
      <c r="H2688">
        <f t="shared" si="205"/>
        <v>40</v>
      </c>
      <c r="I2688">
        <v>20</v>
      </c>
      <c r="J2688">
        <v>26</v>
      </c>
      <c r="K2688">
        <v>2</v>
      </c>
      <c r="M2688">
        <v>3.22</v>
      </c>
      <c r="N2688" t="s">
        <v>20</v>
      </c>
      <c r="O2688">
        <v>46</v>
      </c>
      <c r="P2688">
        <v>6</v>
      </c>
      <c r="R2688">
        <f t="shared" si="206"/>
        <v>52</v>
      </c>
      <c r="S2688">
        <f t="shared" si="207"/>
        <v>10</v>
      </c>
      <c r="T2688" t="str">
        <f t="shared" si="208"/>
        <v>Jul</v>
      </c>
      <c r="U2688" t="str">
        <f t="shared" si="209"/>
        <v>2024</v>
      </c>
    </row>
    <row r="2689" spans="1:21" x14ac:dyDescent="0.25">
      <c r="A2689" s="1">
        <v>45483</v>
      </c>
      <c r="B2689" t="s">
        <v>144</v>
      </c>
      <c r="C2689" t="s">
        <v>27</v>
      </c>
      <c r="D2689" t="s">
        <v>23</v>
      </c>
      <c r="E2689" t="s">
        <v>28</v>
      </c>
      <c r="F2689" t="s">
        <v>18</v>
      </c>
      <c r="G2689" t="s">
        <v>51</v>
      </c>
      <c r="H2689">
        <f t="shared" si="205"/>
        <v>300</v>
      </c>
      <c r="I2689">
        <v>60</v>
      </c>
      <c r="J2689">
        <v>78</v>
      </c>
      <c r="K2689">
        <v>5</v>
      </c>
      <c r="M2689">
        <v>39</v>
      </c>
      <c r="N2689" t="s">
        <v>25</v>
      </c>
      <c r="O2689">
        <v>390</v>
      </c>
      <c r="P2689">
        <v>90</v>
      </c>
      <c r="R2689">
        <f t="shared" si="206"/>
        <v>390</v>
      </c>
      <c r="S2689">
        <f t="shared" si="207"/>
        <v>10</v>
      </c>
      <c r="T2689" t="str">
        <f t="shared" si="208"/>
        <v>Jul</v>
      </c>
      <c r="U2689" t="str">
        <f t="shared" si="209"/>
        <v>2024</v>
      </c>
    </row>
    <row r="2690" spans="1:21" x14ac:dyDescent="0.25">
      <c r="A2690" s="1">
        <v>45483</v>
      </c>
      <c r="B2690" t="s">
        <v>171</v>
      </c>
      <c r="C2690" t="s">
        <v>22</v>
      </c>
      <c r="D2690" t="s">
        <v>23</v>
      </c>
      <c r="E2690" t="s">
        <v>17</v>
      </c>
      <c r="F2690" t="s">
        <v>18</v>
      </c>
      <c r="G2690" t="s">
        <v>56</v>
      </c>
      <c r="H2690">
        <f t="shared" si="205"/>
        <v>550</v>
      </c>
      <c r="I2690">
        <v>550</v>
      </c>
      <c r="J2690">
        <v>715</v>
      </c>
      <c r="K2690">
        <v>1</v>
      </c>
      <c r="M2690">
        <v>100</v>
      </c>
      <c r="N2690" t="s">
        <v>38</v>
      </c>
      <c r="O2690">
        <v>715</v>
      </c>
      <c r="P2690">
        <v>165</v>
      </c>
      <c r="R2690">
        <f t="shared" si="206"/>
        <v>715</v>
      </c>
      <c r="S2690">
        <f t="shared" si="207"/>
        <v>10</v>
      </c>
      <c r="T2690" t="str">
        <f t="shared" si="208"/>
        <v>Jul</v>
      </c>
      <c r="U2690" t="str">
        <f t="shared" si="209"/>
        <v>2024</v>
      </c>
    </row>
    <row r="2691" spans="1:21" x14ac:dyDescent="0.25">
      <c r="A2691" s="1">
        <v>45483</v>
      </c>
      <c r="B2691" t="s">
        <v>170</v>
      </c>
      <c r="C2691" t="s">
        <v>91</v>
      </c>
      <c r="D2691" t="s">
        <v>16</v>
      </c>
      <c r="E2691" t="s">
        <v>28</v>
      </c>
      <c r="F2691" t="s">
        <v>29</v>
      </c>
      <c r="G2691" t="s">
        <v>178</v>
      </c>
      <c r="H2691">
        <f t="shared" ref="H2691:H2754" si="210">I2691*K2691</f>
        <v>600</v>
      </c>
      <c r="I2691">
        <v>200</v>
      </c>
      <c r="J2691">
        <v>260</v>
      </c>
      <c r="K2691">
        <v>3</v>
      </c>
      <c r="M2691">
        <v>39</v>
      </c>
      <c r="N2691" t="s">
        <v>25</v>
      </c>
      <c r="O2691">
        <v>780</v>
      </c>
      <c r="P2691">
        <v>180</v>
      </c>
      <c r="R2691">
        <f t="shared" ref="R2691:R2754" si="211">J2691*K2691</f>
        <v>780</v>
      </c>
      <c r="S2691">
        <f t="shared" ref="S2691:S2754" si="212">DAY(A2691)</f>
        <v>10</v>
      </c>
      <c r="T2691" t="str">
        <f t="shared" ref="T2691:T2754" si="213">TEXT(A2691,"mmm")</f>
        <v>Jul</v>
      </c>
      <c r="U2691" t="str">
        <f t="shared" ref="U2691:U2754" si="214">TEXT(A2691,"yyy")</f>
        <v>2024</v>
      </c>
    </row>
    <row r="2692" spans="1:21" x14ac:dyDescent="0.25">
      <c r="A2692" s="1">
        <v>45483</v>
      </c>
      <c r="B2692" t="s">
        <v>186</v>
      </c>
      <c r="C2692" t="s">
        <v>27</v>
      </c>
      <c r="D2692" t="s">
        <v>16</v>
      </c>
      <c r="E2692" t="s">
        <v>17</v>
      </c>
      <c r="F2692" t="s">
        <v>18</v>
      </c>
      <c r="G2692" t="s">
        <v>32</v>
      </c>
      <c r="H2692">
        <f t="shared" si="210"/>
        <v>200</v>
      </c>
      <c r="I2692">
        <v>100</v>
      </c>
      <c r="J2692">
        <v>130</v>
      </c>
      <c r="K2692">
        <v>2</v>
      </c>
      <c r="M2692">
        <v>18.2</v>
      </c>
      <c r="N2692" t="s">
        <v>20</v>
      </c>
      <c r="O2692">
        <v>260</v>
      </c>
      <c r="P2692">
        <v>60</v>
      </c>
      <c r="R2692">
        <f t="shared" si="211"/>
        <v>260</v>
      </c>
      <c r="S2692">
        <f t="shared" si="212"/>
        <v>10</v>
      </c>
      <c r="T2692" t="str">
        <f t="shared" si="213"/>
        <v>Jul</v>
      </c>
      <c r="U2692" t="str">
        <f t="shared" si="214"/>
        <v>2024</v>
      </c>
    </row>
    <row r="2693" spans="1:21" x14ac:dyDescent="0.25">
      <c r="A2693" s="1">
        <v>45483</v>
      </c>
      <c r="B2693" t="s">
        <v>109</v>
      </c>
      <c r="C2693" t="s">
        <v>42</v>
      </c>
      <c r="D2693" t="s">
        <v>16</v>
      </c>
      <c r="E2693" t="s">
        <v>17</v>
      </c>
      <c r="F2693" t="s">
        <v>18</v>
      </c>
      <c r="G2693" t="s">
        <v>56</v>
      </c>
      <c r="H2693">
        <f t="shared" si="210"/>
        <v>5500</v>
      </c>
      <c r="I2693">
        <v>550</v>
      </c>
      <c r="J2693">
        <v>715</v>
      </c>
      <c r="K2693">
        <v>10</v>
      </c>
      <c r="M2693">
        <v>100</v>
      </c>
      <c r="N2693" t="s">
        <v>20</v>
      </c>
      <c r="O2693">
        <v>6600</v>
      </c>
      <c r="P2693">
        <v>1100</v>
      </c>
      <c r="R2693">
        <f t="shared" si="211"/>
        <v>7150</v>
      </c>
      <c r="S2693">
        <f t="shared" si="212"/>
        <v>10</v>
      </c>
      <c r="T2693" t="str">
        <f t="shared" si="213"/>
        <v>Jul</v>
      </c>
      <c r="U2693" t="str">
        <f t="shared" si="214"/>
        <v>2024</v>
      </c>
    </row>
    <row r="2694" spans="1:21" x14ac:dyDescent="0.25">
      <c r="A2694" s="1">
        <v>45483</v>
      </c>
      <c r="B2694" t="s">
        <v>77</v>
      </c>
      <c r="C2694" t="s">
        <v>42</v>
      </c>
      <c r="D2694" t="s">
        <v>16</v>
      </c>
      <c r="E2694" t="s">
        <v>28</v>
      </c>
      <c r="F2694" t="s">
        <v>80</v>
      </c>
      <c r="G2694" t="s">
        <v>212</v>
      </c>
      <c r="H2694">
        <f t="shared" si="210"/>
        <v>40</v>
      </c>
      <c r="I2694">
        <v>20</v>
      </c>
      <c r="J2694">
        <v>26</v>
      </c>
      <c r="K2694">
        <v>2</v>
      </c>
      <c r="M2694">
        <v>3.64</v>
      </c>
      <c r="N2694" t="s">
        <v>20</v>
      </c>
      <c r="O2694">
        <v>52</v>
      </c>
      <c r="P2694">
        <v>12</v>
      </c>
      <c r="R2694">
        <f t="shared" si="211"/>
        <v>52</v>
      </c>
      <c r="S2694">
        <f t="shared" si="212"/>
        <v>10</v>
      </c>
      <c r="T2694" t="str">
        <f t="shared" si="213"/>
        <v>Jul</v>
      </c>
      <c r="U2694" t="str">
        <f t="shared" si="214"/>
        <v>2024</v>
      </c>
    </row>
    <row r="2695" spans="1:21" x14ac:dyDescent="0.25">
      <c r="A2695" s="1">
        <v>45483</v>
      </c>
      <c r="B2695" t="s">
        <v>135</v>
      </c>
      <c r="C2695" t="s">
        <v>27</v>
      </c>
      <c r="D2695" t="s">
        <v>16</v>
      </c>
      <c r="E2695" t="s">
        <v>28</v>
      </c>
      <c r="F2695" t="s">
        <v>29</v>
      </c>
      <c r="G2695" t="s">
        <v>178</v>
      </c>
      <c r="H2695">
        <f t="shared" si="210"/>
        <v>1000</v>
      </c>
      <c r="I2695">
        <v>200</v>
      </c>
      <c r="J2695">
        <v>260</v>
      </c>
      <c r="K2695">
        <v>5</v>
      </c>
      <c r="M2695">
        <v>65</v>
      </c>
      <c r="N2695" t="s">
        <v>25</v>
      </c>
      <c r="O2695">
        <v>1300</v>
      </c>
      <c r="P2695">
        <v>300</v>
      </c>
      <c r="R2695">
        <f t="shared" si="211"/>
        <v>1300</v>
      </c>
      <c r="S2695">
        <f t="shared" si="212"/>
        <v>10</v>
      </c>
      <c r="T2695" t="str">
        <f t="shared" si="213"/>
        <v>Jul</v>
      </c>
      <c r="U2695" t="str">
        <f t="shared" si="214"/>
        <v>2024</v>
      </c>
    </row>
    <row r="2696" spans="1:21" x14ac:dyDescent="0.25">
      <c r="A2696" s="1">
        <v>45483</v>
      </c>
      <c r="B2696" t="s">
        <v>140</v>
      </c>
      <c r="C2696" t="s">
        <v>27</v>
      </c>
      <c r="D2696" t="s">
        <v>16</v>
      </c>
      <c r="E2696" t="s">
        <v>17</v>
      </c>
      <c r="F2696" t="s">
        <v>18</v>
      </c>
      <c r="G2696" t="s">
        <v>113</v>
      </c>
      <c r="H2696">
        <f t="shared" si="210"/>
        <v>120</v>
      </c>
      <c r="I2696">
        <v>20</v>
      </c>
      <c r="J2696">
        <v>26</v>
      </c>
      <c r="K2696">
        <v>6</v>
      </c>
      <c r="M2696">
        <v>15.6</v>
      </c>
      <c r="N2696" t="s">
        <v>38</v>
      </c>
      <c r="O2696">
        <v>156</v>
      </c>
      <c r="P2696">
        <v>36</v>
      </c>
      <c r="R2696">
        <f t="shared" si="211"/>
        <v>156</v>
      </c>
      <c r="S2696">
        <f t="shared" si="212"/>
        <v>10</v>
      </c>
      <c r="T2696" t="str">
        <f t="shared" si="213"/>
        <v>Jul</v>
      </c>
      <c r="U2696" t="str">
        <f t="shared" si="214"/>
        <v>2024</v>
      </c>
    </row>
    <row r="2697" spans="1:21" x14ac:dyDescent="0.25">
      <c r="A2697" s="1">
        <v>45483</v>
      </c>
      <c r="B2697" t="s">
        <v>187</v>
      </c>
      <c r="C2697" t="s">
        <v>53</v>
      </c>
      <c r="D2697" t="s">
        <v>23</v>
      </c>
      <c r="E2697" t="s">
        <v>17</v>
      </c>
      <c r="F2697" t="s">
        <v>18</v>
      </c>
      <c r="G2697" t="s">
        <v>40</v>
      </c>
      <c r="H2697">
        <f t="shared" si="210"/>
        <v>900</v>
      </c>
      <c r="I2697">
        <v>90</v>
      </c>
      <c r="J2697">
        <v>117</v>
      </c>
      <c r="K2697">
        <v>10</v>
      </c>
      <c r="M2697">
        <v>100</v>
      </c>
      <c r="N2697" t="s">
        <v>20</v>
      </c>
      <c r="O2697">
        <v>1125</v>
      </c>
      <c r="P2697">
        <v>225</v>
      </c>
      <c r="R2697">
        <f t="shared" si="211"/>
        <v>1170</v>
      </c>
      <c r="S2697">
        <f t="shared" si="212"/>
        <v>10</v>
      </c>
      <c r="T2697" t="str">
        <f t="shared" si="213"/>
        <v>Jul</v>
      </c>
      <c r="U2697" t="str">
        <f t="shared" si="214"/>
        <v>2024</v>
      </c>
    </row>
    <row r="2698" spans="1:21" x14ac:dyDescent="0.25">
      <c r="A2698" s="1">
        <v>45483</v>
      </c>
      <c r="B2698" t="s">
        <v>70</v>
      </c>
      <c r="C2698" t="s">
        <v>53</v>
      </c>
      <c r="D2698" t="s">
        <v>16</v>
      </c>
      <c r="E2698" t="s">
        <v>28</v>
      </c>
      <c r="F2698" t="s">
        <v>29</v>
      </c>
      <c r="G2698" t="s">
        <v>160</v>
      </c>
      <c r="H2698">
        <f t="shared" si="210"/>
        <v>750</v>
      </c>
      <c r="I2698">
        <v>150</v>
      </c>
      <c r="J2698">
        <v>195</v>
      </c>
      <c r="K2698">
        <v>5</v>
      </c>
      <c r="M2698">
        <v>68.25</v>
      </c>
      <c r="N2698" t="s">
        <v>20</v>
      </c>
      <c r="O2698">
        <v>975</v>
      </c>
      <c r="P2698">
        <v>225</v>
      </c>
      <c r="R2698">
        <f t="shared" si="211"/>
        <v>975</v>
      </c>
      <c r="S2698">
        <f t="shared" si="212"/>
        <v>10</v>
      </c>
      <c r="T2698" t="str">
        <f t="shared" si="213"/>
        <v>Jul</v>
      </c>
      <c r="U2698" t="str">
        <f t="shared" si="214"/>
        <v>2024</v>
      </c>
    </row>
    <row r="2699" spans="1:21" x14ac:dyDescent="0.25">
      <c r="A2699" s="1">
        <v>45483</v>
      </c>
      <c r="B2699" t="s">
        <v>132</v>
      </c>
      <c r="C2699" t="s">
        <v>115</v>
      </c>
      <c r="D2699" t="s">
        <v>16</v>
      </c>
      <c r="E2699" t="s">
        <v>17</v>
      </c>
      <c r="F2699" t="s">
        <v>45</v>
      </c>
      <c r="G2699" t="s">
        <v>78</v>
      </c>
      <c r="H2699">
        <f t="shared" si="210"/>
        <v>90000</v>
      </c>
      <c r="I2699">
        <v>18000</v>
      </c>
      <c r="J2699">
        <v>23400</v>
      </c>
      <c r="K2699">
        <v>5</v>
      </c>
      <c r="M2699">
        <v>3510</v>
      </c>
      <c r="N2699" t="s">
        <v>25</v>
      </c>
      <c r="O2699">
        <v>117000</v>
      </c>
      <c r="P2699">
        <v>27000</v>
      </c>
      <c r="R2699">
        <f t="shared" si="211"/>
        <v>117000</v>
      </c>
      <c r="S2699">
        <f t="shared" si="212"/>
        <v>10</v>
      </c>
      <c r="T2699" t="str">
        <f t="shared" si="213"/>
        <v>Jul</v>
      </c>
      <c r="U2699" t="str">
        <f t="shared" si="214"/>
        <v>2024</v>
      </c>
    </row>
    <row r="2700" spans="1:21" x14ac:dyDescent="0.25">
      <c r="A2700" s="1">
        <v>45483</v>
      </c>
      <c r="B2700" t="s">
        <v>186</v>
      </c>
      <c r="C2700" t="s">
        <v>27</v>
      </c>
      <c r="D2700" t="s">
        <v>16</v>
      </c>
      <c r="E2700" t="s">
        <v>17</v>
      </c>
      <c r="F2700" t="s">
        <v>18</v>
      </c>
      <c r="G2700" t="s">
        <v>32</v>
      </c>
      <c r="H2700">
        <f t="shared" si="210"/>
        <v>400</v>
      </c>
      <c r="I2700">
        <v>100</v>
      </c>
      <c r="J2700">
        <v>130</v>
      </c>
      <c r="K2700">
        <v>4</v>
      </c>
      <c r="M2700">
        <v>36.4</v>
      </c>
      <c r="N2700" t="s">
        <v>20</v>
      </c>
      <c r="O2700">
        <v>520</v>
      </c>
      <c r="P2700">
        <v>120</v>
      </c>
      <c r="R2700">
        <f t="shared" si="211"/>
        <v>520</v>
      </c>
      <c r="S2700">
        <f t="shared" si="212"/>
        <v>10</v>
      </c>
      <c r="T2700" t="str">
        <f t="shared" si="213"/>
        <v>Jul</v>
      </c>
      <c r="U2700" t="str">
        <f t="shared" si="214"/>
        <v>2024</v>
      </c>
    </row>
    <row r="2701" spans="1:21" x14ac:dyDescent="0.25">
      <c r="A2701" s="1">
        <v>45483</v>
      </c>
      <c r="B2701" t="s">
        <v>206</v>
      </c>
      <c r="C2701" t="s">
        <v>22</v>
      </c>
      <c r="D2701" t="s">
        <v>23</v>
      </c>
      <c r="E2701" t="s">
        <v>17</v>
      </c>
      <c r="F2701" t="s">
        <v>18</v>
      </c>
      <c r="G2701" t="s">
        <v>43</v>
      </c>
      <c r="H2701">
        <f t="shared" si="210"/>
        <v>200</v>
      </c>
      <c r="I2701">
        <v>20</v>
      </c>
      <c r="J2701">
        <v>26</v>
      </c>
      <c r="K2701">
        <v>10</v>
      </c>
      <c r="M2701">
        <v>31.2</v>
      </c>
      <c r="N2701" t="s">
        <v>20</v>
      </c>
      <c r="O2701">
        <v>260</v>
      </c>
      <c r="P2701">
        <v>60</v>
      </c>
      <c r="R2701">
        <f t="shared" si="211"/>
        <v>260</v>
      </c>
      <c r="S2701">
        <f t="shared" si="212"/>
        <v>10</v>
      </c>
      <c r="T2701" t="str">
        <f t="shared" si="213"/>
        <v>Jul</v>
      </c>
      <c r="U2701" t="str">
        <f t="shared" si="214"/>
        <v>2024</v>
      </c>
    </row>
    <row r="2702" spans="1:21" x14ac:dyDescent="0.25">
      <c r="A2702" s="1">
        <v>45483</v>
      </c>
      <c r="B2702" t="s">
        <v>75</v>
      </c>
      <c r="C2702" t="s">
        <v>27</v>
      </c>
      <c r="D2702" t="s">
        <v>16</v>
      </c>
      <c r="E2702" t="s">
        <v>17</v>
      </c>
      <c r="F2702" t="s">
        <v>29</v>
      </c>
      <c r="G2702" t="s">
        <v>178</v>
      </c>
      <c r="H2702">
        <f t="shared" si="210"/>
        <v>1200</v>
      </c>
      <c r="I2702">
        <v>200</v>
      </c>
      <c r="J2702">
        <v>260</v>
      </c>
      <c r="K2702">
        <v>6</v>
      </c>
      <c r="M2702">
        <v>100</v>
      </c>
      <c r="N2702" t="s">
        <v>20</v>
      </c>
      <c r="O2702">
        <v>1500</v>
      </c>
      <c r="P2702">
        <v>300</v>
      </c>
      <c r="R2702">
        <f t="shared" si="211"/>
        <v>1560</v>
      </c>
      <c r="S2702">
        <f t="shared" si="212"/>
        <v>10</v>
      </c>
      <c r="T2702" t="str">
        <f t="shared" si="213"/>
        <v>Jul</v>
      </c>
      <c r="U2702" t="str">
        <f t="shared" si="214"/>
        <v>2024</v>
      </c>
    </row>
    <row r="2703" spans="1:21" x14ac:dyDescent="0.25">
      <c r="A2703" s="1">
        <v>45483</v>
      </c>
      <c r="B2703" t="s">
        <v>109</v>
      </c>
      <c r="C2703" t="s">
        <v>42</v>
      </c>
      <c r="D2703" t="s">
        <v>23</v>
      </c>
      <c r="E2703" t="s">
        <v>28</v>
      </c>
      <c r="F2703" t="s">
        <v>45</v>
      </c>
      <c r="G2703" t="s">
        <v>106</v>
      </c>
      <c r="H2703">
        <f t="shared" si="210"/>
        <v>72000</v>
      </c>
      <c r="I2703">
        <v>12000</v>
      </c>
      <c r="J2703">
        <v>15600</v>
      </c>
      <c r="K2703">
        <v>6</v>
      </c>
      <c r="M2703">
        <v>2340</v>
      </c>
      <c r="N2703" t="s">
        <v>25</v>
      </c>
      <c r="O2703">
        <v>93600</v>
      </c>
      <c r="P2703">
        <v>21600</v>
      </c>
      <c r="R2703">
        <f t="shared" si="211"/>
        <v>93600</v>
      </c>
      <c r="S2703">
        <f t="shared" si="212"/>
        <v>10</v>
      </c>
      <c r="T2703" t="str">
        <f t="shared" si="213"/>
        <v>Jul</v>
      </c>
      <c r="U2703" t="str">
        <f t="shared" si="214"/>
        <v>2024</v>
      </c>
    </row>
    <row r="2704" spans="1:21" x14ac:dyDescent="0.25">
      <c r="A2704" s="1">
        <v>45483</v>
      </c>
      <c r="B2704" t="s">
        <v>41</v>
      </c>
      <c r="C2704" t="s">
        <v>42</v>
      </c>
      <c r="D2704" t="s">
        <v>16</v>
      </c>
      <c r="E2704" t="s">
        <v>28</v>
      </c>
      <c r="F2704" t="s">
        <v>18</v>
      </c>
      <c r="G2704" t="s">
        <v>100</v>
      </c>
      <c r="H2704">
        <f t="shared" si="210"/>
        <v>360</v>
      </c>
      <c r="I2704">
        <v>40</v>
      </c>
      <c r="J2704">
        <v>52</v>
      </c>
      <c r="K2704">
        <v>9</v>
      </c>
      <c r="M2704">
        <v>23.4</v>
      </c>
      <c r="N2704" t="s">
        <v>25</v>
      </c>
      <c r="O2704">
        <v>468</v>
      </c>
      <c r="P2704">
        <v>108</v>
      </c>
      <c r="R2704">
        <f t="shared" si="211"/>
        <v>468</v>
      </c>
      <c r="S2704">
        <f t="shared" si="212"/>
        <v>10</v>
      </c>
      <c r="T2704" t="str">
        <f t="shared" si="213"/>
        <v>Jul</v>
      </c>
      <c r="U2704" t="str">
        <f t="shared" si="214"/>
        <v>2024</v>
      </c>
    </row>
    <row r="2705" spans="1:21" x14ac:dyDescent="0.25">
      <c r="A2705" s="1">
        <v>45483</v>
      </c>
      <c r="B2705" t="s">
        <v>131</v>
      </c>
      <c r="C2705" t="s">
        <v>27</v>
      </c>
      <c r="D2705" t="s">
        <v>23</v>
      </c>
      <c r="E2705" t="s">
        <v>17</v>
      </c>
      <c r="F2705" t="s">
        <v>45</v>
      </c>
      <c r="G2705" t="s">
        <v>54</v>
      </c>
      <c r="H2705">
        <f t="shared" si="210"/>
        <v>4000</v>
      </c>
      <c r="I2705">
        <v>800</v>
      </c>
      <c r="J2705">
        <v>1040</v>
      </c>
      <c r="K2705">
        <v>5</v>
      </c>
      <c r="M2705">
        <v>104</v>
      </c>
      <c r="N2705" t="s">
        <v>25</v>
      </c>
      <c r="O2705">
        <v>5200</v>
      </c>
      <c r="P2705">
        <v>1200</v>
      </c>
      <c r="R2705">
        <f t="shared" si="211"/>
        <v>5200</v>
      </c>
      <c r="S2705">
        <f t="shared" si="212"/>
        <v>10</v>
      </c>
      <c r="T2705" t="str">
        <f t="shared" si="213"/>
        <v>Jul</v>
      </c>
      <c r="U2705" t="str">
        <f t="shared" si="214"/>
        <v>2024</v>
      </c>
    </row>
    <row r="2706" spans="1:21" x14ac:dyDescent="0.25">
      <c r="A2706" s="1">
        <v>45483</v>
      </c>
      <c r="B2706" t="s">
        <v>157</v>
      </c>
      <c r="C2706" t="s">
        <v>15</v>
      </c>
      <c r="D2706" t="s">
        <v>16</v>
      </c>
      <c r="E2706" t="s">
        <v>17</v>
      </c>
      <c r="F2706" t="s">
        <v>18</v>
      </c>
      <c r="G2706" t="s">
        <v>24</v>
      </c>
      <c r="H2706">
        <f t="shared" si="210"/>
        <v>160</v>
      </c>
      <c r="I2706">
        <v>80</v>
      </c>
      <c r="J2706">
        <v>104</v>
      </c>
      <c r="K2706">
        <v>2</v>
      </c>
      <c r="M2706">
        <v>14.56</v>
      </c>
      <c r="N2706" t="s">
        <v>20</v>
      </c>
      <c r="O2706">
        <v>208</v>
      </c>
      <c r="P2706">
        <v>48</v>
      </c>
      <c r="R2706">
        <f t="shared" si="211"/>
        <v>208</v>
      </c>
      <c r="S2706">
        <f t="shared" si="212"/>
        <v>10</v>
      </c>
      <c r="T2706" t="str">
        <f t="shared" si="213"/>
        <v>Jul</v>
      </c>
      <c r="U2706" t="str">
        <f t="shared" si="214"/>
        <v>2024</v>
      </c>
    </row>
    <row r="2707" spans="1:21" x14ac:dyDescent="0.25">
      <c r="A2707" s="1">
        <v>45483</v>
      </c>
      <c r="B2707" t="s">
        <v>129</v>
      </c>
      <c r="C2707" t="s">
        <v>27</v>
      </c>
      <c r="D2707" t="s">
        <v>23</v>
      </c>
      <c r="E2707" t="s">
        <v>28</v>
      </c>
      <c r="F2707" t="s">
        <v>18</v>
      </c>
      <c r="G2707" t="s">
        <v>34</v>
      </c>
      <c r="H2707">
        <f t="shared" si="210"/>
        <v>240</v>
      </c>
      <c r="I2707">
        <v>40</v>
      </c>
      <c r="J2707">
        <v>52</v>
      </c>
      <c r="K2707">
        <v>6</v>
      </c>
      <c r="M2707">
        <v>31.2</v>
      </c>
      <c r="N2707" t="s">
        <v>25</v>
      </c>
      <c r="O2707">
        <v>312</v>
      </c>
      <c r="P2707">
        <v>72</v>
      </c>
      <c r="R2707">
        <f t="shared" si="211"/>
        <v>312</v>
      </c>
      <c r="S2707">
        <f t="shared" si="212"/>
        <v>10</v>
      </c>
      <c r="T2707" t="str">
        <f t="shared" si="213"/>
        <v>Jul</v>
      </c>
      <c r="U2707" t="str">
        <f t="shared" si="214"/>
        <v>2024</v>
      </c>
    </row>
    <row r="2708" spans="1:21" x14ac:dyDescent="0.25">
      <c r="A2708" s="1">
        <v>45483</v>
      </c>
      <c r="B2708" t="s">
        <v>79</v>
      </c>
      <c r="C2708" t="s">
        <v>27</v>
      </c>
      <c r="D2708" t="s">
        <v>16</v>
      </c>
      <c r="E2708" t="s">
        <v>17</v>
      </c>
      <c r="F2708" t="s">
        <v>18</v>
      </c>
      <c r="G2708" t="s">
        <v>51</v>
      </c>
      <c r="H2708">
        <f t="shared" si="210"/>
        <v>180</v>
      </c>
      <c r="I2708">
        <v>60</v>
      </c>
      <c r="J2708">
        <v>78</v>
      </c>
      <c r="K2708">
        <v>3</v>
      </c>
      <c r="M2708">
        <v>16.38</v>
      </c>
      <c r="N2708" t="s">
        <v>20</v>
      </c>
      <c r="O2708">
        <v>234</v>
      </c>
      <c r="P2708">
        <v>54</v>
      </c>
      <c r="R2708">
        <f t="shared" si="211"/>
        <v>234</v>
      </c>
      <c r="S2708">
        <f t="shared" si="212"/>
        <v>10</v>
      </c>
      <c r="T2708" t="str">
        <f t="shared" si="213"/>
        <v>Jul</v>
      </c>
      <c r="U2708" t="str">
        <f t="shared" si="214"/>
        <v>2024</v>
      </c>
    </row>
    <row r="2709" spans="1:21" x14ac:dyDescent="0.25">
      <c r="A2709" s="1">
        <v>45483</v>
      </c>
      <c r="B2709" t="s">
        <v>194</v>
      </c>
      <c r="C2709" t="s">
        <v>115</v>
      </c>
      <c r="D2709" t="s">
        <v>16</v>
      </c>
      <c r="E2709" t="s">
        <v>17</v>
      </c>
      <c r="F2709" t="s">
        <v>45</v>
      </c>
      <c r="G2709" t="s">
        <v>76</v>
      </c>
      <c r="H2709">
        <f t="shared" si="210"/>
        <v>8400</v>
      </c>
      <c r="I2709">
        <v>1200</v>
      </c>
      <c r="J2709">
        <v>1560</v>
      </c>
      <c r="K2709">
        <v>7</v>
      </c>
      <c r="M2709">
        <v>156</v>
      </c>
      <c r="N2709" t="s">
        <v>25</v>
      </c>
      <c r="O2709">
        <v>10920</v>
      </c>
      <c r="P2709">
        <v>2520</v>
      </c>
      <c r="R2709">
        <f t="shared" si="211"/>
        <v>10920</v>
      </c>
      <c r="S2709">
        <f t="shared" si="212"/>
        <v>10</v>
      </c>
      <c r="T2709" t="str">
        <f t="shared" si="213"/>
        <v>Jul</v>
      </c>
      <c r="U2709" t="str">
        <f t="shared" si="214"/>
        <v>2024</v>
      </c>
    </row>
    <row r="2710" spans="1:21" x14ac:dyDescent="0.25">
      <c r="A2710" s="1">
        <v>45514</v>
      </c>
      <c r="B2710" t="s">
        <v>216</v>
      </c>
      <c r="C2710" t="s">
        <v>27</v>
      </c>
      <c r="D2710" t="s">
        <v>16</v>
      </c>
      <c r="E2710" t="s">
        <v>17</v>
      </c>
      <c r="F2710" t="s">
        <v>45</v>
      </c>
      <c r="G2710" t="s">
        <v>92</v>
      </c>
      <c r="H2710">
        <f t="shared" si="210"/>
        <v>750</v>
      </c>
      <c r="I2710">
        <v>250</v>
      </c>
      <c r="J2710">
        <v>325</v>
      </c>
      <c r="K2710">
        <v>3</v>
      </c>
      <c r="M2710">
        <v>46.875</v>
      </c>
      <c r="N2710" t="s">
        <v>25</v>
      </c>
      <c r="O2710">
        <v>937.5</v>
      </c>
      <c r="P2710">
        <v>187.5</v>
      </c>
      <c r="R2710">
        <f t="shared" si="211"/>
        <v>975</v>
      </c>
      <c r="S2710">
        <f t="shared" si="212"/>
        <v>10</v>
      </c>
      <c r="T2710" t="str">
        <f t="shared" si="213"/>
        <v>Aug</v>
      </c>
      <c r="U2710" t="str">
        <f t="shared" si="214"/>
        <v>2024</v>
      </c>
    </row>
    <row r="2711" spans="1:21" x14ac:dyDescent="0.25">
      <c r="A2711" s="1">
        <v>45514</v>
      </c>
      <c r="B2711" t="s">
        <v>168</v>
      </c>
      <c r="C2711" t="s">
        <v>27</v>
      </c>
      <c r="D2711" t="s">
        <v>16</v>
      </c>
      <c r="E2711" t="s">
        <v>17</v>
      </c>
      <c r="F2711" t="s">
        <v>18</v>
      </c>
      <c r="G2711" t="s">
        <v>34</v>
      </c>
      <c r="H2711">
        <f t="shared" si="210"/>
        <v>80</v>
      </c>
      <c r="I2711">
        <v>40</v>
      </c>
      <c r="J2711">
        <v>52</v>
      </c>
      <c r="K2711">
        <v>2</v>
      </c>
      <c r="M2711">
        <v>7.28</v>
      </c>
      <c r="N2711" t="s">
        <v>20</v>
      </c>
      <c r="O2711">
        <v>104</v>
      </c>
      <c r="P2711">
        <v>24</v>
      </c>
      <c r="R2711">
        <f t="shared" si="211"/>
        <v>104</v>
      </c>
      <c r="S2711">
        <f t="shared" si="212"/>
        <v>10</v>
      </c>
      <c r="T2711" t="str">
        <f t="shared" si="213"/>
        <v>Aug</v>
      </c>
      <c r="U2711" t="str">
        <f t="shared" si="214"/>
        <v>2024</v>
      </c>
    </row>
    <row r="2712" spans="1:21" x14ac:dyDescent="0.25">
      <c r="A2712" s="1">
        <v>45514</v>
      </c>
      <c r="B2712" t="s">
        <v>52</v>
      </c>
      <c r="C2712" t="s">
        <v>53</v>
      </c>
      <c r="D2712" t="s">
        <v>16</v>
      </c>
      <c r="E2712" t="s">
        <v>17</v>
      </c>
      <c r="F2712" t="s">
        <v>45</v>
      </c>
      <c r="G2712" t="s">
        <v>199</v>
      </c>
      <c r="H2712">
        <f t="shared" si="210"/>
        <v>25000</v>
      </c>
      <c r="I2712">
        <v>5000</v>
      </c>
      <c r="J2712">
        <v>6500</v>
      </c>
      <c r="K2712">
        <v>5</v>
      </c>
      <c r="M2712">
        <v>650</v>
      </c>
      <c r="N2712" t="s">
        <v>25</v>
      </c>
      <c r="O2712">
        <v>32500</v>
      </c>
      <c r="P2712">
        <v>7500</v>
      </c>
      <c r="R2712">
        <f t="shared" si="211"/>
        <v>32500</v>
      </c>
      <c r="S2712">
        <f t="shared" si="212"/>
        <v>10</v>
      </c>
      <c r="T2712" t="str">
        <f t="shared" si="213"/>
        <v>Aug</v>
      </c>
      <c r="U2712" t="str">
        <f t="shared" si="214"/>
        <v>2024</v>
      </c>
    </row>
    <row r="2713" spans="1:21" x14ac:dyDescent="0.25">
      <c r="A2713" s="1">
        <v>45514</v>
      </c>
      <c r="B2713" t="s">
        <v>33</v>
      </c>
      <c r="C2713" t="s">
        <v>15</v>
      </c>
      <c r="D2713" t="s">
        <v>16</v>
      </c>
      <c r="E2713" t="s">
        <v>28</v>
      </c>
      <c r="F2713" t="s">
        <v>18</v>
      </c>
      <c r="G2713" t="s">
        <v>130</v>
      </c>
      <c r="H2713">
        <f t="shared" si="210"/>
        <v>360</v>
      </c>
      <c r="I2713">
        <v>45</v>
      </c>
      <c r="J2713">
        <v>59</v>
      </c>
      <c r="K2713">
        <v>8</v>
      </c>
      <c r="M2713">
        <v>41.4</v>
      </c>
      <c r="N2713" t="s">
        <v>38</v>
      </c>
      <c r="O2713">
        <v>414</v>
      </c>
      <c r="P2713">
        <v>54</v>
      </c>
      <c r="R2713">
        <f t="shared" si="211"/>
        <v>472</v>
      </c>
      <c r="S2713">
        <f t="shared" si="212"/>
        <v>10</v>
      </c>
      <c r="T2713" t="str">
        <f t="shared" si="213"/>
        <v>Aug</v>
      </c>
      <c r="U2713" t="str">
        <f t="shared" si="214"/>
        <v>2024</v>
      </c>
    </row>
    <row r="2714" spans="1:21" x14ac:dyDescent="0.25">
      <c r="A2714" s="1">
        <v>45514</v>
      </c>
      <c r="B2714" t="s">
        <v>95</v>
      </c>
      <c r="C2714" t="s">
        <v>66</v>
      </c>
      <c r="D2714" t="s">
        <v>16</v>
      </c>
      <c r="E2714" t="s">
        <v>28</v>
      </c>
      <c r="F2714" t="s">
        <v>18</v>
      </c>
      <c r="G2714" t="s">
        <v>121</v>
      </c>
      <c r="H2714">
        <f t="shared" si="210"/>
        <v>495</v>
      </c>
      <c r="I2714">
        <v>55</v>
      </c>
      <c r="J2714">
        <v>72</v>
      </c>
      <c r="K2714">
        <v>9</v>
      </c>
      <c r="M2714">
        <v>64.349999999999994</v>
      </c>
      <c r="N2714" t="s">
        <v>38</v>
      </c>
      <c r="O2714">
        <v>643.5</v>
      </c>
      <c r="P2714">
        <v>148.5</v>
      </c>
      <c r="R2714">
        <f t="shared" si="211"/>
        <v>648</v>
      </c>
      <c r="S2714">
        <f t="shared" si="212"/>
        <v>10</v>
      </c>
      <c r="T2714" t="str">
        <f t="shared" si="213"/>
        <v>Aug</v>
      </c>
      <c r="U2714" t="str">
        <f t="shared" si="214"/>
        <v>2024</v>
      </c>
    </row>
    <row r="2715" spans="1:21" x14ac:dyDescent="0.25">
      <c r="A2715" s="1">
        <v>45514</v>
      </c>
      <c r="B2715" t="s">
        <v>168</v>
      </c>
      <c r="C2715" t="s">
        <v>27</v>
      </c>
      <c r="D2715" t="s">
        <v>16</v>
      </c>
      <c r="E2715" t="s">
        <v>17</v>
      </c>
      <c r="F2715" t="s">
        <v>18</v>
      </c>
      <c r="G2715" t="s">
        <v>130</v>
      </c>
      <c r="H2715">
        <f t="shared" si="210"/>
        <v>225</v>
      </c>
      <c r="I2715">
        <v>45</v>
      </c>
      <c r="J2715">
        <v>59</v>
      </c>
      <c r="K2715">
        <v>5</v>
      </c>
      <c r="M2715">
        <v>19.6875</v>
      </c>
      <c r="N2715" t="s">
        <v>20</v>
      </c>
      <c r="O2715">
        <v>281.25</v>
      </c>
      <c r="P2715">
        <v>56.25</v>
      </c>
      <c r="R2715">
        <f t="shared" si="211"/>
        <v>295</v>
      </c>
      <c r="S2715">
        <f t="shared" si="212"/>
        <v>10</v>
      </c>
      <c r="T2715" t="str">
        <f t="shared" si="213"/>
        <v>Aug</v>
      </c>
      <c r="U2715" t="str">
        <f t="shared" si="214"/>
        <v>2024</v>
      </c>
    </row>
    <row r="2716" spans="1:21" x14ac:dyDescent="0.25">
      <c r="A2716" s="1">
        <v>45514</v>
      </c>
      <c r="B2716" t="s">
        <v>124</v>
      </c>
      <c r="C2716" t="s">
        <v>27</v>
      </c>
      <c r="D2716" t="s">
        <v>23</v>
      </c>
      <c r="E2716" t="s">
        <v>17</v>
      </c>
      <c r="F2716" t="s">
        <v>45</v>
      </c>
      <c r="G2716" t="s">
        <v>67</v>
      </c>
      <c r="H2716">
        <f t="shared" si="210"/>
        <v>17500</v>
      </c>
      <c r="I2716">
        <v>3500</v>
      </c>
      <c r="J2716">
        <v>4550</v>
      </c>
      <c r="K2716">
        <v>5</v>
      </c>
      <c r="M2716">
        <v>455</v>
      </c>
      <c r="N2716" t="s">
        <v>20</v>
      </c>
      <c r="O2716">
        <v>21875</v>
      </c>
      <c r="P2716">
        <v>4375</v>
      </c>
      <c r="R2716">
        <f t="shared" si="211"/>
        <v>22750</v>
      </c>
      <c r="S2716">
        <f t="shared" si="212"/>
        <v>10</v>
      </c>
      <c r="T2716" t="str">
        <f t="shared" si="213"/>
        <v>Aug</v>
      </c>
      <c r="U2716" t="str">
        <f t="shared" si="214"/>
        <v>2024</v>
      </c>
    </row>
    <row r="2717" spans="1:21" x14ac:dyDescent="0.25">
      <c r="A2717" s="1">
        <v>45514</v>
      </c>
      <c r="B2717" t="s">
        <v>148</v>
      </c>
      <c r="C2717" t="s">
        <v>27</v>
      </c>
      <c r="D2717" t="s">
        <v>16</v>
      </c>
      <c r="E2717" t="s">
        <v>28</v>
      </c>
      <c r="F2717" t="s">
        <v>45</v>
      </c>
      <c r="G2717" t="s">
        <v>67</v>
      </c>
      <c r="H2717">
        <f t="shared" si="210"/>
        <v>17500</v>
      </c>
      <c r="I2717">
        <v>3500</v>
      </c>
      <c r="J2717">
        <v>4550</v>
      </c>
      <c r="K2717">
        <v>5</v>
      </c>
      <c r="M2717">
        <v>455</v>
      </c>
      <c r="N2717" t="s">
        <v>20</v>
      </c>
      <c r="O2717">
        <v>22750</v>
      </c>
      <c r="P2717">
        <v>5250</v>
      </c>
      <c r="R2717">
        <f t="shared" si="211"/>
        <v>22750</v>
      </c>
      <c r="S2717">
        <f t="shared" si="212"/>
        <v>10</v>
      </c>
      <c r="T2717" t="str">
        <f t="shared" si="213"/>
        <v>Aug</v>
      </c>
      <c r="U2717" t="str">
        <f t="shared" si="214"/>
        <v>2024</v>
      </c>
    </row>
    <row r="2718" spans="1:21" x14ac:dyDescent="0.25">
      <c r="A2718" s="1">
        <v>45514</v>
      </c>
      <c r="B2718" t="s">
        <v>88</v>
      </c>
      <c r="C2718" t="s">
        <v>27</v>
      </c>
      <c r="D2718" t="s">
        <v>23</v>
      </c>
      <c r="E2718" t="s">
        <v>17</v>
      </c>
      <c r="F2718" t="s">
        <v>45</v>
      </c>
      <c r="G2718" t="s">
        <v>46</v>
      </c>
      <c r="H2718">
        <f t="shared" si="210"/>
        <v>165000</v>
      </c>
      <c r="I2718">
        <v>55000</v>
      </c>
      <c r="J2718">
        <v>71500</v>
      </c>
      <c r="K2718">
        <v>3</v>
      </c>
      <c r="M2718">
        <v>10725</v>
      </c>
      <c r="N2718" t="s">
        <v>20</v>
      </c>
      <c r="O2718">
        <v>214500</v>
      </c>
      <c r="P2718">
        <v>49500</v>
      </c>
      <c r="R2718">
        <f t="shared" si="211"/>
        <v>214500</v>
      </c>
      <c r="S2718">
        <f t="shared" si="212"/>
        <v>10</v>
      </c>
      <c r="T2718" t="str">
        <f t="shared" si="213"/>
        <v>Aug</v>
      </c>
      <c r="U2718" t="str">
        <f t="shared" si="214"/>
        <v>2024</v>
      </c>
    </row>
    <row r="2719" spans="1:21" x14ac:dyDescent="0.25">
      <c r="A2719" s="1">
        <v>45514</v>
      </c>
      <c r="B2719" t="s">
        <v>75</v>
      </c>
      <c r="C2719" t="s">
        <v>27</v>
      </c>
      <c r="D2719" t="s">
        <v>23</v>
      </c>
      <c r="E2719" t="s">
        <v>28</v>
      </c>
      <c r="F2719" t="s">
        <v>45</v>
      </c>
      <c r="G2719" t="s">
        <v>92</v>
      </c>
      <c r="H2719">
        <f t="shared" si="210"/>
        <v>1750</v>
      </c>
      <c r="I2719">
        <v>250</v>
      </c>
      <c r="J2719">
        <v>325</v>
      </c>
      <c r="K2719">
        <v>7</v>
      </c>
      <c r="M2719">
        <v>100</v>
      </c>
      <c r="N2719" t="s">
        <v>20</v>
      </c>
      <c r="O2719">
        <v>2187.5</v>
      </c>
      <c r="P2719">
        <v>437.5</v>
      </c>
      <c r="R2719">
        <f t="shared" si="211"/>
        <v>2275</v>
      </c>
      <c r="S2719">
        <f t="shared" si="212"/>
        <v>10</v>
      </c>
      <c r="T2719" t="str">
        <f t="shared" si="213"/>
        <v>Aug</v>
      </c>
      <c r="U2719" t="str">
        <f t="shared" si="214"/>
        <v>2024</v>
      </c>
    </row>
    <row r="2720" spans="1:21" x14ac:dyDescent="0.25">
      <c r="A2720" s="1">
        <v>45514</v>
      </c>
      <c r="B2720" t="s">
        <v>120</v>
      </c>
      <c r="C2720" t="s">
        <v>91</v>
      </c>
      <c r="D2720" t="s">
        <v>16</v>
      </c>
      <c r="E2720" t="s">
        <v>17</v>
      </c>
      <c r="F2720" t="s">
        <v>29</v>
      </c>
      <c r="G2720" t="s">
        <v>169</v>
      </c>
      <c r="H2720">
        <f t="shared" si="210"/>
        <v>175</v>
      </c>
      <c r="I2720">
        <v>25</v>
      </c>
      <c r="J2720">
        <v>33</v>
      </c>
      <c r="K2720">
        <v>7</v>
      </c>
      <c r="M2720">
        <v>11.375</v>
      </c>
      <c r="N2720" t="s">
        <v>25</v>
      </c>
      <c r="O2720">
        <v>227.5</v>
      </c>
      <c r="P2720">
        <v>52.5</v>
      </c>
      <c r="R2720">
        <f t="shared" si="211"/>
        <v>231</v>
      </c>
      <c r="S2720">
        <f t="shared" si="212"/>
        <v>10</v>
      </c>
      <c r="T2720" t="str">
        <f t="shared" si="213"/>
        <v>Aug</v>
      </c>
      <c r="U2720" t="str">
        <f t="shared" si="214"/>
        <v>2024</v>
      </c>
    </row>
    <row r="2721" spans="1:21" x14ac:dyDescent="0.25">
      <c r="A2721" s="1">
        <v>45514</v>
      </c>
      <c r="B2721" t="s">
        <v>166</v>
      </c>
      <c r="C2721" t="s">
        <v>15</v>
      </c>
      <c r="D2721" t="s">
        <v>23</v>
      </c>
      <c r="E2721" t="s">
        <v>28</v>
      </c>
      <c r="F2721" t="s">
        <v>18</v>
      </c>
      <c r="G2721" t="s">
        <v>43</v>
      </c>
      <c r="H2721">
        <f t="shared" si="210"/>
        <v>200</v>
      </c>
      <c r="I2721">
        <v>20</v>
      </c>
      <c r="J2721">
        <v>26</v>
      </c>
      <c r="K2721">
        <v>10</v>
      </c>
      <c r="M2721">
        <v>31.2</v>
      </c>
      <c r="N2721" t="s">
        <v>20</v>
      </c>
      <c r="O2721">
        <v>260</v>
      </c>
      <c r="P2721">
        <v>60</v>
      </c>
      <c r="R2721">
        <f t="shared" si="211"/>
        <v>260</v>
      </c>
      <c r="S2721">
        <f t="shared" si="212"/>
        <v>10</v>
      </c>
      <c r="T2721" t="str">
        <f t="shared" si="213"/>
        <v>Aug</v>
      </c>
      <c r="U2721" t="str">
        <f t="shared" si="214"/>
        <v>2024</v>
      </c>
    </row>
    <row r="2722" spans="1:21" x14ac:dyDescent="0.25">
      <c r="A2722" s="1">
        <v>45514</v>
      </c>
      <c r="B2722" t="s">
        <v>126</v>
      </c>
      <c r="C2722" t="s">
        <v>27</v>
      </c>
      <c r="D2722" t="s">
        <v>16</v>
      </c>
      <c r="E2722" t="s">
        <v>28</v>
      </c>
      <c r="F2722" t="s">
        <v>18</v>
      </c>
      <c r="G2722" t="s">
        <v>34</v>
      </c>
      <c r="H2722">
        <f t="shared" si="210"/>
        <v>360</v>
      </c>
      <c r="I2722">
        <v>40</v>
      </c>
      <c r="J2722">
        <v>52</v>
      </c>
      <c r="K2722">
        <v>9</v>
      </c>
      <c r="M2722">
        <v>22.5</v>
      </c>
      <c r="N2722" t="s">
        <v>25</v>
      </c>
      <c r="O2722">
        <v>450</v>
      </c>
      <c r="P2722">
        <v>90</v>
      </c>
      <c r="R2722">
        <f t="shared" si="211"/>
        <v>468</v>
      </c>
      <c r="S2722">
        <f t="shared" si="212"/>
        <v>10</v>
      </c>
      <c r="T2722" t="str">
        <f t="shared" si="213"/>
        <v>Aug</v>
      </c>
      <c r="U2722" t="str">
        <f t="shared" si="214"/>
        <v>2024</v>
      </c>
    </row>
    <row r="2723" spans="1:21" x14ac:dyDescent="0.25">
      <c r="A2723" s="1">
        <v>45514</v>
      </c>
      <c r="B2723" t="s">
        <v>165</v>
      </c>
      <c r="C2723" t="s">
        <v>27</v>
      </c>
      <c r="D2723" t="s">
        <v>23</v>
      </c>
      <c r="E2723" t="s">
        <v>17</v>
      </c>
      <c r="F2723" t="s">
        <v>18</v>
      </c>
      <c r="G2723" t="s">
        <v>56</v>
      </c>
      <c r="H2723">
        <f t="shared" si="210"/>
        <v>2200</v>
      </c>
      <c r="I2723">
        <v>550</v>
      </c>
      <c r="J2723">
        <v>715</v>
      </c>
      <c r="K2723">
        <v>4</v>
      </c>
      <c r="M2723">
        <v>100</v>
      </c>
      <c r="N2723" t="s">
        <v>25</v>
      </c>
      <c r="O2723">
        <v>2750</v>
      </c>
      <c r="P2723">
        <v>550</v>
      </c>
      <c r="R2723">
        <f t="shared" si="211"/>
        <v>2860</v>
      </c>
      <c r="S2723">
        <f t="shared" si="212"/>
        <v>10</v>
      </c>
      <c r="T2723" t="str">
        <f t="shared" si="213"/>
        <v>Aug</v>
      </c>
      <c r="U2723" t="str">
        <f t="shared" si="214"/>
        <v>2024</v>
      </c>
    </row>
    <row r="2724" spans="1:21" x14ac:dyDescent="0.25">
      <c r="A2724" s="1">
        <v>45514</v>
      </c>
      <c r="B2724" t="s">
        <v>179</v>
      </c>
      <c r="C2724" t="s">
        <v>27</v>
      </c>
      <c r="D2724" t="s">
        <v>23</v>
      </c>
      <c r="E2724" t="s">
        <v>28</v>
      </c>
      <c r="F2724" t="s">
        <v>45</v>
      </c>
      <c r="G2724" t="s">
        <v>106</v>
      </c>
      <c r="H2724">
        <f t="shared" si="210"/>
        <v>60000</v>
      </c>
      <c r="I2724">
        <v>12000</v>
      </c>
      <c r="J2724">
        <v>15600</v>
      </c>
      <c r="K2724">
        <v>5</v>
      </c>
      <c r="M2724">
        <v>2340</v>
      </c>
      <c r="N2724" t="s">
        <v>25</v>
      </c>
      <c r="O2724">
        <v>75000</v>
      </c>
      <c r="P2724">
        <v>15000</v>
      </c>
      <c r="R2724">
        <f t="shared" si="211"/>
        <v>78000</v>
      </c>
      <c r="S2724">
        <f t="shared" si="212"/>
        <v>10</v>
      </c>
      <c r="T2724" t="str">
        <f t="shared" si="213"/>
        <v>Aug</v>
      </c>
      <c r="U2724" t="str">
        <f t="shared" si="214"/>
        <v>2024</v>
      </c>
    </row>
    <row r="2725" spans="1:21" x14ac:dyDescent="0.25">
      <c r="A2725" s="1">
        <v>45514</v>
      </c>
      <c r="B2725" t="s">
        <v>79</v>
      </c>
      <c r="C2725" t="s">
        <v>27</v>
      </c>
      <c r="D2725" t="s">
        <v>23</v>
      </c>
      <c r="E2725" t="s">
        <v>17</v>
      </c>
      <c r="F2725" t="s">
        <v>61</v>
      </c>
      <c r="G2725" t="s">
        <v>119</v>
      </c>
      <c r="H2725">
        <f t="shared" si="210"/>
        <v>500</v>
      </c>
      <c r="I2725">
        <v>500</v>
      </c>
      <c r="J2725">
        <v>650</v>
      </c>
      <c r="K2725">
        <v>1</v>
      </c>
      <c r="M2725">
        <v>93.75</v>
      </c>
      <c r="N2725" t="s">
        <v>38</v>
      </c>
      <c r="O2725">
        <v>625</v>
      </c>
      <c r="P2725">
        <v>125</v>
      </c>
      <c r="R2725">
        <f t="shared" si="211"/>
        <v>650</v>
      </c>
      <c r="S2725">
        <f t="shared" si="212"/>
        <v>10</v>
      </c>
      <c r="T2725" t="str">
        <f t="shared" si="213"/>
        <v>Aug</v>
      </c>
      <c r="U2725" t="str">
        <f t="shared" si="214"/>
        <v>2024</v>
      </c>
    </row>
    <row r="2726" spans="1:21" x14ac:dyDescent="0.25">
      <c r="A2726" s="1">
        <v>45514</v>
      </c>
      <c r="B2726" t="s">
        <v>162</v>
      </c>
      <c r="C2726" t="s">
        <v>15</v>
      </c>
      <c r="D2726" t="s">
        <v>16</v>
      </c>
      <c r="E2726" t="s">
        <v>17</v>
      </c>
      <c r="F2726" t="s">
        <v>18</v>
      </c>
      <c r="G2726" t="s">
        <v>64</v>
      </c>
      <c r="H2726">
        <f t="shared" si="210"/>
        <v>560</v>
      </c>
      <c r="I2726">
        <v>140</v>
      </c>
      <c r="J2726">
        <v>182</v>
      </c>
      <c r="K2726">
        <v>4</v>
      </c>
      <c r="M2726">
        <v>35</v>
      </c>
      <c r="N2726" t="s">
        <v>25</v>
      </c>
      <c r="O2726">
        <v>700</v>
      </c>
      <c r="P2726">
        <v>140</v>
      </c>
      <c r="R2726">
        <f t="shared" si="211"/>
        <v>728</v>
      </c>
      <c r="S2726">
        <f t="shared" si="212"/>
        <v>10</v>
      </c>
      <c r="T2726" t="str">
        <f t="shared" si="213"/>
        <v>Aug</v>
      </c>
      <c r="U2726" t="str">
        <f t="shared" si="214"/>
        <v>2024</v>
      </c>
    </row>
    <row r="2727" spans="1:21" x14ac:dyDescent="0.25">
      <c r="A2727" s="1">
        <v>45514</v>
      </c>
      <c r="B2727" t="s">
        <v>137</v>
      </c>
      <c r="C2727" t="s">
        <v>15</v>
      </c>
      <c r="D2727" t="s">
        <v>16</v>
      </c>
      <c r="E2727" t="s">
        <v>28</v>
      </c>
      <c r="F2727" t="s">
        <v>61</v>
      </c>
      <c r="G2727" t="s">
        <v>180</v>
      </c>
      <c r="H2727">
        <f t="shared" si="210"/>
        <v>3000</v>
      </c>
      <c r="I2727">
        <v>600</v>
      </c>
      <c r="J2727">
        <v>780</v>
      </c>
      <c r="K2727">
        <v>5</v>
      </c>
      <c r="M2727">
        <v>100</v>
      </c>
      <c r="N2727" t="s">
        <v>25</v>
      </c>
      <c r="O2727">
        <v>3600</v>
      </c>
      <c r="P2727">
        <v>600</v>
      </c>
      <c r="R2727">
        <f t="shared" si="211"/>
        <v>3900</v>
      </c>
      <c r="S2727">
        <f t="shared" si="212"/>
        <v>10</v>
      </c>
      <c r="T2727" t="str">
        <f t="shared" si="213"/>
        <v>Aug</v>
      </c>
      <c r="U2727" t="str">
        <f t="shared" si="214"/>
        <v>2024</v>
      </c>
    </row>
    <row r="2728" spans="1:21" x14ac:dyDescent="0.25">
      <c r="A2728" s="1">
        <v>45514</v>
      </c>
      <c r="B2728" t="s">
        <v>50</v>
      </c>
      <c r="C2728" t="s">
        <v>27</v>
      </c>
      <c r="D2728" t="s">
        <v>23</v>
      </c>
      <c r="E2728" t="s">
        <v>17</v>
      </c>
      <c r="F2728" t="s">
        <v>61</v>
      </c>
      <c r="G2728" t="s">
        <v>110</v>
      </c>
      <c r="H2728">
        <f t="shared" si="210"/>
        <v>5600</v>
      </c>
      <c r="I2728">
        <v>800</v>
      </c>
      <c r="J2728">
        <v>1040</v>
      </c>
      <c r="K2728">
        <v>7</v>
      </c>
      <c r="M2728">
        <v>104</v>
      </c>
      <c r="N2728" t="s">
        <v>20</v>
      </c>
      <c r="O2728">
        <v>7000</v>
      </c>
      <c r="P2728">
        <v>1400</v>
      </c>
      <c r="R2728">
        <f t="shared" si="211"/>
        <v>7280</v>
      </c>
      <c r="S2728">
        <f t="shared" si="212"/>
        <v>10</v>
      </c>
      <c r="T2728" t="str">
        <f t="shared" si="213"/>
        <v>Aug</v>
      </c>
      <c r="U2728" t="str">
        <f t="shared" si="214"/>
        <v>2024</v>
      </c>
    </row>
    <row r="2729" spans="1:21" x14ac:dyDescent="0.25">
      <c r="A2729" s="1">
        <v>45514</v>
      </c>
      <c r="B2729" t="s">
        <v>192</v>
      </c>
      <c r="C2729" t="s">
        <v>91</v>
      </c>
      <c r="D2729" t="s">
        <v>16</v>
      </c>
      <c r="E2729" t="s">
        <v>28</v>
      </c>
      <c r="F2729" t="s">
        <v>18</v>
      </c>
      <c r="G2729" t="s">
        <v>43</v>
      </c>
      <c r="H2729">
        <f t="shared" si="210"/>
        <v>160</v>
      </c>
      <c r="I2729">
        <v>20</v>
      </c>
      <c r="J2729">
        <v>26</v>
      </c>
      <c r="K2729">
        <v>8</v>
      </c>
      <c r="M2729">
        <v>10.4</v>
      </c>
      <c r="N2729" t="s">
        <v>25</v>
      </c>
      <c r="O2729">
        <v>208</v>
      </c>
      <c r="P2729">
        <v>48</v>
      </c>
      <c r="R2729">
        <f t="shared" si="211"/>
        <v>208</v>
      </c>
      <c r="S2729">
        <f t="shared" si="212"/>
        <v>10</v>
      </c>
      <c r="T2729" t="str">
        <f t="shared" si="213"/>
        <v>Aug</v>
      </c>
      <c r="U2729" t="str">
        <f t="shared" si="214"/>
        <v>2024</v>
      </c>
    </row>
    <row r="2730" spans="1:21" x14ac:dyDescent="0.25">
      <c r="A2730" s="1">
        <v>45514</v>
      </c>
      <c r="B2730" t="s">
        <v>105</v>
      </c>
      <c r="C2730" t="s">
        <v>91</v>
      </c>
      <c r="D2730" t="s">
        <v>16</v>
      </c>
      <c r="E2730" t="s">
        <v>28</v>
      </c>
      <c r="F2730" t="s">
        <v>61</v>
      </c>
      <c r="G2730" t="s">
        <v>108</v>
      </c>
      <c r="H2730">
        <f t="shared" si="210"/>
        <v>12000</v>
      </c>
      <c r="I2730">
        <v>1500</v>
      </c>
      <c r="J2730">
        <v>1950</v>
      </c>
      <c r="K2730">
        <v>8</v>
      </c>
      <c r="M2730">
        <v>195</v>
      </c>
      <c r="N2730" t="s">
        <v>38</v>
      </c>
      <c r="O2730">
        <v>15600</v>
      </c>
      <c r="P2730">
        <v>3600</v>
      </c>
      <c r="R2730">
        <f t="shared" si="211"/>
        <v>15600</v>
      </c>
      <c r="S2730">
        <f t="shared" si="212"/>
        <v>10</v>
      </c>
      <c r="T2730" t="str">
        <f t="shared" si="213"/>
        <v>Aug</v>
      </c>
      <c r="U2730" t="str">
        <f t="shared" si="214"/>
        <v>2024</v>
      </c>
    </row>
    <row r="2731" spans="1:21" x14ac:dyDescent="0.25">
      <c r="A2731" s="1">
        <v>45514</v>
      </c>
      <c r="B2731" t="s">
        <v>60</v>
      </c>
      <c r="C2731" t="s">
        <v>27</v>
      </c>
      <c r="D2731" t="s">
        <v>16</v>
      </c>
      <c r="E2731" t="s">
        <v>28</v>
      </c>
      <c r="F2731" t="s">
        <v>61</v>
      </c>
      <c r="G2731" t="s">
        <v>164</v>
      </c>
      <c r="H2731">
        <f t="shared" si="210"/>
        <v>6000</v>
      </c>
      <c r="I2731">
        <v>2000</v>
      </c>
      <c r="J2731">
        <v>2600</v>
      </c>
      <c r="K2731">
        <v>3</v>
      </c>
      <c r="M2731">
        <v>260</v>
      </c>
      <c r="N2731" t="s">
        <v>38</v>
      </c>
      <c r="O2731">
        <v>7800</v>
      </c>
      <c r="P2731">
        <v>1800</v>
      </c>
      <c r="R2731">
        <f t="shared" si="211"/>
        <v>7800</v>
      </c>
      <c r="S2731">
        <f t="shared" si="212"/>
        <v>10</v>
      </c>
      <c r="T2731" t="str">
        <f t="shared" si="213"/>
        <v>Aug</v>
      </c>
      <c r="U2731" t="str">
        <f t="shared" si="214"/>
        <v>2024</v>
      </c>
    </row>
    <row r="2732" spans="1:21" x14ac:dyDescent="0.25">
      <c r="A2732" s="1">
        <v>45514</v>
      </c>
      <c r="B2732" t="s">
        <v>111</v>
      </c>
      <c r="C2732" t="s">
        <v>27</v>
      </c>
      <c r="D2732" t="s">
        <v>16</v>
      </c>
      <c r="E2732" t="s">
        <v>17</v>
      </c>
      <c r="F2732" t="s">
        <v>29</v>
      </c>
      <c r="G2732" t="s">
        <v>30</v>
      </c>
      <c r="H2732">
        <f t="shared" si="210"/>
        <v>1440</v>
      </c>
      <c r="I2732">
        <v>180</v>
      </c>
      <c r="J2732">
        <v>234</v>
      </c>
      <c r="K2732">
        <v>8</v>
      </c>
      <c r="M2732">
        <v>93.6</v>
      </c>
      <c r="N2732" t="s">
        <v>25</v>
      </c>
      <c r="O2732">
        <v>1872</v>
      </c>
      <c r="P2732">
        <v>432</v>
      </c>
      <c r="R2732">
        <f t="shared" si="211"/>
        <v>1872</v>
      </c>
      <c r="S2732">
        <f t="shared" si="212"/>
        <v>10</v>
      </c>
      <c r="T2732" t="str">
        <f t="shared" si="213"/>
        <v>Aug</v>
      </c>
      <c r="U2732" t="str">
        <f t="shared" si="214"/>
        <v>2024</v>
      </c>
    </row>
    <row r="2733" spans="1:21" x14ac:dyDescent="0.25">
      <c r="A2733" s="1">
        <v>45514</v>
      </c>
      <c r="B2733" t="s">
        <v>83</v>
      </c>
      <c r="C2733" t="s">
        <v>27</v>
      </c>
      <c r="D2733" t="s">
        <v>23</v>
      </c>
      <c r="E2733" t="s">
        <v>17</v>
      </c>
      <c r="F2733" t="s">
        <v>18</v>
      </c>
      <c r="G2733" t="s">
        <v>51</v>
      </c>
      <c r="H2733">
        <f t="shared" si="210"/>
        <v>300</v>
      </c>
      <c r="I2733">
        <v>60</v>
      </c>
      <c r="J2733">
        <v>78</v>
      </c>
      <c r="K2733">
        <v>5</v>
      </c>
      <c r="M2733">
        <v>41.4</v>
      </c>
      <c r="N2733" t="s">
        <v>20</v>
      </c>
      <c r="O2733">
        <v>345</v>
      </c>
      <c r="P2733">
        <v>45</v>
      </c>
      <c r="R2733">
        <f t="shared" si="211"/>
        <v>390</v>
      </c>
      <c r="S2733">
        <f t="shared" si="212"/>
        <v>10</v>
      </c>
      <c r="T2733" t="str">
        <f t="shared" si="213"/>
        <v>Aug</v>
      </c>
      <c r="U2733" t="str">
        <f t="shared" si="214"/>
        <v>2024</v>
      </c>
    </row>
    <row r="2734" spans="1:21" x14ac:dyDescent="0.25">
      <c r="A2734" s="1">
        <v>45514</v>
      </c>
      <c r="B2734" t="s">
        <v>77</v>
      </c>
      <c r="C2734" t="s">
        <v>42</v>
      </c>
      <c r="D2734" t="s">
        <v>23</v>
      </c>
      <c r="E2734" t="s">
        <v>17</v>
      </c>
      <c r="F2734" t="s">
        <v>45</v>
      </c>
      <c r="G2734" t="s">
        <v>54</v>
      </c>
      <c r="H2734">
        <f t="shared" si="210"/>
        <v>3200</v>
      </c>
      <c r="I2734">
        <v>800</v>
      </c>
      <c r="J2734">
        <v>1040</v>
      </c>
      <c r="K2734">
        <v>4</v>
      </c>
      <c r="M2734">
        <v>104</v>
      </c>
      <c r="N2734" t="s">
        <v>38</v>
      </c>
      <c r="O2734">
        <v>4000</v>
      </c>
      <c r="P2734">
        <v>800</v>
      </c>
      <c r="R2734">
        <f t="shared" si="211"/>
        <v>4160</v>
      </c>
      <c r="S2734">
        <f t="shared" si="212"/>
        <v>10</v>
      </c>
      <c r="T2734" t="str">
        <f t="shared" si="213"/>
        <v>Aug</v>
      </c>
      <c r="U2734" t="str">
        <f t="shared" si="214"/>
        <v>2024</v>
      </c>
    </row>
    <row r="2735" spans="1:21" x14ac:dyDescent="0.25">
      <c r="A2735" s="1">
        <v>45514</v>
      </c>
      <c r="B2735" t="s">
        <v>50</v>
      </c>
      <c r="C2735" t="s">
        <v>27</v>
      </c>
      <c r="D2735" t="s">
        <v>16</v>
      </c>
      <c r="E2735" t="s">
        <v>17</v>
      </c>
      <c r="F2735" t="s">
        <v>45</v>
      </c>
      <c r="G2735" t="s">
        <v>106</v>
      </c>
      <c r="H2735">
        <f t="shared" si="210"/>
        <v>108000</v>
      </c>
      <c r="I2735">
        <v>12000</v>
      </c>
      <c r="J2735">
        <v>15600</v>
      </c>
      <c r="K2735">
        <v>9</v>
      </c>
      <c r="M2735">
        <v>2340</v>
      </c>
      <c r="N2735" t="s">
        <v>38</v>
      </c>
      <c r="O2735">
        <v>140400</v>
      </c>
      <c r="P2735">
        <v>32400</v>
      </c>
      <c r="R2735">
        <f t="shared" si="211"/>
        <v>140400</v>
      </c>
      <c r="S2735">
        <f t="shared" si="212"/>
        <v>10</v>
      </c>
      <c r="T2735" t="str">
        <f t="shared" si="213"/>
        <v>Aug</v>
      </c>
      <c r="U2735" t="str">
        <f t="shared" si="214"/>
        <v>2024</v>
      </c>
    </row>
    <row r="2736" spans="1:21" x14ac:dyDescent="0.25">
      <c r="A2736" s="1">
        <v>45545</v>
      </c>
      <c r="B2736" t="s">
        <v>131</v>
      </c>
      <c r="C2736" t="s">
        <v>27</v>
      </c>
      <c r="D2736" t="s">
        <v>23</v>
      </c>
      <c r="E2736" t="s">
        <v>28</v>
      </c>
      <c r="F2736" t="s">
        <v>45</v>
      </c>
      <c r="G2736" t="s">
        <v>67</v>
      </c>
      <c r="H2736">
        <f t="shared" si="210"/>
        <v>10500</v>
      </c>
      <c r="I2736">
        <v>3500</v>
      </c>
      <c r="J2736">
        <v>4550</v>
      </c>
      <c r="K2736">
        <v>3</v>
      </c>
      <c r="M2736">
        <v>455</v>
      </c>
      <c r="N2736" t="s">
        <v>25</v>
      </c>
      <c r="O2736">
        <v>13650</v>
      </c>
      <c r="P2736">
        <v>3150</v>
      </c>
      <c r="R2736">
        <f t="shared" si="211"/>
        <v>13650</v>
      </c>
      <c r="S2736">
        <f t="shared" si="212"/>
        <v>10</v>
      </c>
      <c r="T2736" t="str">
        <f t="shared" si="213"/>
        <v>Sep</v>
      </c>
      <c r="U2736" t="str">
        <f t="shared" si="214"/>
        <v>2024</v>
      </c>
    </row>
    <row r="2737" spans="1:21" x14ac:dyDescent="0.25">
      <c r="A2737" s="1">
        <v>45545</v>
      </c>
      <c r="B2737" t="s">
        <v>72</v>
      </c>
      <c r="C2737" t="s">
        <v>15</v>
      </c>
      <c r="D2737" t="s">
        <v>16</v>
      </c>
      <c r="E2737" t="s">
        <v>17</v>
      </c>
      <c r="F2737" t="s">
        <v>80</v>
      </c>
      <c r="G2737" t="s">
        <v>212</v>
      </c>
      <c r="H2737">
        <f t="shared" si="210"/>
        <v>80</v>
      </c>
      <c r="I2737">
        <v>20</v>
      </c>
      <c r="J2737">
        <v>26</v>
      </c>
      <c r="K2737">
        <v>4</v>
      </c>
      <c r="M2737">
        <v>6.72</v>
      </c>
      <c r="N2737" t="s">
        <v>20</v>
      </c>
      <c r="O2737">
        <v>96</v>
      </c>
      <c r="P2737">
        <v>16</v>
      </c>
      <c r="R2737">
        <f t="shared" si="211"/>
        <v>104</v>
      </c>
      <c r="S2737">
        <f t="shared" si="212"/>
        <v>10</v>
      </c>
      <c r="T2737" t="str">
        <f t="shared" si="213"/>
        <v>Sep</v>
      </c>
      <c r="U2737" t="str">
        <f t="shared" si="214"/>
        <v>2024</v>
      </c>
    </row>
    <row r="2738" spans="1:21" x14ac:dyDescent="0.25">
      <c r="A2738" s="1">
        <v>45545</v>
      </c>
      <c r="B2738" t="s">
        <v>14</v>
      </c>
      <c r="C2738" t="s">
        <v>15</v>
      </c>
      <c r="D2738" t="s">
        <v>16</v>
      </c>
      <c r="E2738" t="s">
        <v>28</v>
      </c>
      <c r="F2738" t="s">
        <v>18</v>
      </c>
      <c r="G2738" t="s">
        <v>64</v>
      </c>
      <c r="H2738">
        <f t="shared" si="210"/>
        <v>560</v>
      </c>
      <c r="I2738">
        <v>140</v>
      </c>
      <c r="J2738">
        <v>182</v>
      </c>
      <c r="K2738">
        <v>4</v>
      </c>
      <c r="M2738">
        <v>70</v>
      </c>
      <c r="N2738" t="s">
        <v>38</v>
      </c>
      <c r="O2738">
        <v>700</v>
      </c>
      <c r="P2738">
        <v>140</v>
      </c>
      <c r="R2738">
        <f t="shared" si="211"/>
        <v>728</v>
      </c>
      <c r="S2738">
        <f t="shared" si="212"/>
        <v>10</v>
      </c>
      <c r="T2738" t="str">
        <f t="shared" si="213"/>
        <v>Sep</v>
      </c>
      <c r="U2738" t="str">
        <f t="shared" si="214"/>
        <v>2024</v>
      </c>
    </row>
    <row r="2739" spans="1:21" x14ac:dyDescent="0.25">
      <c r="A2739" s="1">
        <v>45545</v>
      </c>
      <c r="B2739" t="s">
        <v>203</v>
      </c>
      <c r="C2739" t="s">
        <v>42</v>
      </c>
      <c r="D2739" t="s">
        <v>23</v>
      </c>
      <c r="E2739" t="s">
        <v>17</v>
      </c>
      <c r="F2739" t="s">
        <v>18</v>
      </c>
      <c r="G2739" t="s">
        <v>100</v>
      </c>
      <c r="H2739">
        <f t="shared" si="210"/>
        <v>120</v>
      </c>
      <c r="I2739">
        <v>40</v>
      </c>
      <c r="J2739">
        <v>52</v>
      </c>
      <c r="K2739">
        <v>3</v>
      </c>
      <c r="M2739">
        <v>22.5</v>
      </c>
      <c r="N2739" t="s">
        <v>38</v>
      </c>
      <c r="O2739">
        <v>150</v>
      </c>
      <c r="P2739">
        <v>30</v>
      </c>
      <c r="R2739">
        <f t="shared" si="211"/>
        <v>156</v>
      </c>
      <c r="S2739">
        <f t="shared" si="212"/>
        <v>10</v>
      </c>
      <c r="T2739" t="str">
        <f t="shared" si="213"/>
        <v>Sep</v>
      </c>
      <c r="U2739" t="str">
        <f t="shared" si="214"/>
        <v>2024</v>
      </c>
    </row>
    <row r="2740" spans="1:21" x14ac:dyDescent="0.25">
      <c r="A2740" s="1">
        <v>45545</v>
      </c>
      <c r="B2740" t="s">
        <v>101</v>
      </c>
      <c r="C2740" t="s">
        <v>27</v>
      </c>
      <c r="D2740" t="s">
        <v>16</v>
      </c>
      <c r="E2740" t="s">
        <v>28</v>
      </c>
      <c r="F2740" t="s">
        <v>18</v>
      </c>
      <c r="G2740" t="s">
        <v>151</v>
      </c>
      <c r="H2740">
        <f t="shared" si="210"/>
        <v>42</v>
      </c>
      <c r="I2740">
        <v>7</v>
      </c>
      <c r="J2740">
        <v>9</v>
      </c>
      <c r="K2740">
        <v>6</v>
      </c>
      <c r="M2740">
        <v>5.46</v>
      </c>
      <c r="N2740" t="s">
        <v>38</v>
      </c>
      <c r="O2740">
        <v>54.6</v>
      </c>
      <c r="P2740">
        <v>12.6</v>
      </c>
      <c r="R2740">
        <f t="shared" si="211"/>
        <v>54</v>
      </c>
      <c r="S2740">
        <f t="shared" si="212"/>
        <v>10</v>
      </c>
      <c r="T2740" t="str">
        <f t="shared" si="213"/>
        <v>Sep</v>
      </c>
      <c r="U2740" t="str">
        <f t="shared" si="214"/>
        <v>2024</v>
      </c>
    </row>
    <row r="2741" spans="1:21" x14ac:dyDescent="0.25">
      <c r="A2741" s="1">
        <v>45545</v>
      </c>
      <c r="B2741" t="s">
        <v>186</v>
      </c>
      <c r="C2741" t="s">
        <v>27</v>
      </c>
      <c r="D2741" t="s">
        <v>16</v>
      </c>
      <c r="E2741" t="s">
        <v>28</v>
      </c>
      <c r="F2741" t="s">
        <v>18</v>
      </c>
      <c r="G2741" t="s">
        <v>116</v>
      </c>
      <c r="H2741">
        <f t="shared" si="210"/>
        <v>480</v>
      </c>
      <c r="I2741">
        <v>60</v>
      </c>
      <c r="J2741">
        <v>78</v>
      </c>
      <c r="K2741">
        <v>8</v>
      </c>
      <c r="M2741">
        <v>62.4</v>
      </c>
      <c r="N2741" t="s">
        <v>38</v>
      </c>
      <c r="O2741">
        <v>624</v>
      </c>
      <c r="P2741">
        <v>144</v>
      </c>
      <c r="R2741">
        <f t="shared" si="211"/>
        <v>624</v>
      </c>
      <c r="S2741">
        <f t="shared" si="212"/>
        <v>10</v>
      </c>
      <c r="T2741" t="str">
        <f t="shared" si="213"/>
        <v>Sep</v>
      </c>
      <c r="U2741" t="str">
        <f t="shared" si="214"/>
        <v>2024</v>
      </c>
    </row>
    <row r="2742" spans="1:21" x14ac:dyDescent="0.25">
      <c r="A2742" s="1">
        <v>45545</v>
      </c>
      <c r="B2742" t="s">
        <v>181</v>
      </c>
      <c r="C2742" t="s">
        <v>53</v>
      </c>
      <c r="D2742" t="s">
        <v>23</v>
      </c>
      <c r="E2742" t="s">
        <v>17</v>
      </c>
      <c r="F2742" t="s">
        <v>18</v>
      </c>
      <c r="G2742" t="s">
        <v>56</v>
      </c>
      <c r="H2742">
        <f t="shared" si="210"/>
        <v>1100</v>
      </c>
      <c r="I2742">
        <v>550</v>
      </c>
      <c r="J2742">
        <v>715</v>
      </c>
      <c r="K2742">
        <v>2</v>
      </c>
      <c r="M2742">
        <v>100</v>
      </c>
      <c r="N2742" t="s">
        <v>25</v>
      </c>
      <c r="O2742">
        <v>1375</v>
      </c>
      <c r="P2742">
        <v>275</v>
      </c>
      <c r="R2742">
        <f t="shared" si="211"/>
        <v>1430</v>
      </c>
      <c r="S2742">
        <f t="shared" si="212"/>
        <v>10</v>
      </c>
      <c r="T2742" t="str">
        <f t="shared" si="213"/>
        <v>Sep</v>
      </c>
      <c r="U2742" t="str">
        <f t="shared" si="214"/>
        <v>2024</v>
      </c>
    </row>
    <row r="2743" spans="1:21" x14ac:dyDescent="0.25">
      <c r="A2743" s="1">
        <v>45545</v>
      </c>
      <c r="B2743" t="s">
        <v>157</v>
      </c>
      <c r="C2743" t="s">
        <v>15</v>
      </c>
      <c r="D2743" t="s">
        <v>16</v>
      </c>
      <c r="E2743" t="s">
        <v>17</v>
      </c>
      <c r="F2743" t="s">
        <v>45</v>
      </c>
      <c r="G2743" t="s">
        <v>92</v>
      </c>
      <c r="H2743">
        <f t="shared" si="210"/>
        <v>1000</v>
      </c>
      <c r="I2743">
        <v>250</v>
      </c>
      <c r="J2743">
        <v>325</v>
      </c>
      <c r="K2743">
        <v>4</v>
      </c>
      <c r="M2743">
        <v>65</v>
      </c>
      <c r="N2743" t="s">
        <v>25</v>
      </c>
      <c r="O2743">
        <v>1300</v>
      </c>
      <c r="P2743">
        <v>300</v>
      </c>
      <c r="R2743">
        <f t="shared" si="211"/>
        <v>1300</v>
      </c>
      <c r="S2743">
        <f t="shared" si="212"/>
        <v>10</v>
      </c>
      <c r="T2743" t="str">
        <f t="shared" si="213"/>
        <v>Sep</v>
      </c>
      <c r="U2743" t="str">
        <f t="shared" si="214"/>
        <v>2024</v>
      </c>
    </row>
    <row r="2744" spans="1:21" x14ac:dyDescent="0.25">
      <c r="A2744" s="1">
        <v>45545</v>
      </c>
      <c r="B2744" t="s">
        <v>131</v>
      </c>
      <c r="C2744" t="s">
        <v>27</v>
      </c>
      <c r="D2744" t="s">
        <v>16</v>
      </c>
      <c r="E2744" t="s">
        <v>28</v>
      </c>
      <c r="F2744" t="s">
        <v>45</v>
      </c>
      <c r="G2744" t="s">
        <v>106</v>
      </c>
      <c r="H2744">
        <f t="shared" si="210"/>
        <v>48000</v>
      </c>
      <c r="I2744">
        <v>12000</v>
      </c>
      <c r="J2744">
        <v>15600</v>
      </c>
      <c r="K2744">
        <v>4</v>
      </c>
      <c r="M2744">
        <v>2340</v>
      </c>
      <c r="N2744" t="s">
        <v>38</v>
      </c>
      <c r="O2744">
        <v>57600</v>
      </c>
      <c r="P2744">
        <v>9600</v>
      </c>
      <c r="R2744">
        <f t="shared" si="211"/>
        <v>62400</v>
      </c>
      <c r="S2744">
        <f t="shared" si="212"/>
        <v>10</v>
      </c>
      <c r="T2744" t="str">
        <f t="shared" si="213"/>
        <v>Sep</v>
      </c>
      <c r="U2744" t="str">
        <f t="shared" si="214"/>
        <v>2024</v>
      </c>
    </row>
    <row r="2745" spans="1:21" x14ac:dyDescent="0.25">
      <c r="A2745" s="1">
        <v>45545</v>
      </c>
      <c r="B2745" t="s">
        <v>134</v>
      </c>
      <c r="C2745" t="s">
        <v>66</v>
      </c>
      <c r="D2745" t="s">
        <v>23</v>
      </c>
      <c r="E2745" t="s">
        <v>28</v>
      </c>
      <c r="F2745" t="s">
        <v>45</v>
      </c>
      <c r="G2745" t="s">
        <v>106</v>
      </c>
      <c r="H2745">
        <f t="shared" si="210"/>
        <v>96000</v>
      </c>
      <c r="I2745">
        <v>12000</v>
      </c>
      <c r="J2745">
        <v>15600</v>
      </c>
      <c r="K2745">
        <v>8</v>
      </c>
      <c r="M2745">
        <v>2340</v>
      </c>
      <c r="N2745" t="s">
        <v>25</v>
      </c>
      <c r="O2745">
        <v>124800</v>
      </c>
      <c r="P2745">
        <v>28800</v>
      </c>
      <c r="R2745">
        <f t="shared" si="211"/>
        <v>124800</v>
      </c>
      <c r="S2745">
        <f t="shared" si="212"/>
        <v>10</v>
      </c>
      <c r="T2745" t="str">
        <f t="shared" si="213"/>
        <v>Sep</v>
      </c>
      <c r="U2745" t="str">
        <f t="shared" si="214"/>
        <v>2024</v>
      </c>
    </row>
    <row r="2746" spans="1:21" x14ac:dyDescent="0.25">
      <c r="A2746" s="1">
        <v>45545</v>
      </c>
      <c r="B2746" t="s">
        <v>84</v>
      </c>
      <c r="C2746" t="s">
        <v>27</v>
      </c>
      <c r="D2746" t="s">
        <v>16</v>
      </c>
      <c r="E2746" t="s">
        <v>17</v>
      </c>
      <c r="F2746" t="s">
        <v>29</v>
      </c>
      <c r="G2746" t="s">
        <v>169</v>
      </c>
      <c r="H2746">
        <f t="shared" si="210"/>
        <v>125</v>
      </c>
      <c r="I2746">
        <v>25</v>
      </c>
      <c r="J2746">
        <v>33</v>
      </c>
      <c r="K2746">
        <v>5</v>
      </c>
      <c r="M2746">
        <v>8.125</v>
      </c>
      <c r="N2746" t="s">
        <v>25</v>
      </c>
      <c r="O2746">
        <v>162.5</v>
      </c>
      <c r="P2746">
        <v>37.5</v>
      </c>
      <c r="R2746">
        <f t="shared" si="211"/>
        <v>165</v>
      </c>
      <c r="S2746">
        <f t="shared" si="212"/>
        <v>10</v>
      </c>
      <c r="T2746" t="str">
        <f t="shared" si="213"/>
        <v>Sep</v>
      </c>
      <c r="U2746" t="str">
        <f t="shared" si="214"/>
        <v>2024</v>
      </c>
    </row>
    <row r="2747" spans="1:21" x14ac:dyDescent="0.25">
      <c r="A2747" s="1">
        <v>45545</v>
      </c>
      <c r="B2747" t="s">
        <v>154</v>
      </c>
      <c r="C2747" t="s">
        <v>27</v>
      </c>
      <c r="D2747" t="s">
        <v>23</v>
      </c>
      <c r="E2747" t="s">
        <v>17</v>
      </c>
      <c r="F2747" t="s">
        <v>18</v>
      </c>
      <c r="G2747" t="s">
        <v>19</v>
      </c>
      <c r="H2747">
        <f t="shared" si="210"/>
        <v>1250</v>
      </c>
      <c r="I2747">
        <v>250</v>
      </c>
      <c r="J2747">
        <v>325</v>
      </c>
      <c r="K2747">
        <v>5</v>
      </c>
      <c r="M2747">
        <v>100</v>
      </c>
      <c r="N2747" t="s">
        <v>25</v>
      </c>
      <c r="O2747">
        <v>1562.5</v>
      </c>
      <c r="P2747">
        <v>312.5</v>
      </c>
      <c r="R2747">
        <f t="shared" si="211"/>
        <v>1625</v>
      </c>
      <c r="S2747">
        <f t="shared" si="212"/>
        <v>10</v>
      </c>
      <c r="T2747" t="str">
        <f t="shared" si="213"/>
        <v>Sep</v>
      </c>
      <c r="U2747" t="str">
        <f t="shared" si="214"/>
        <v>2024</v>
      </c>
    </row>
    <row r="2748" spans="1:21" x14ac:dyDescent="0.25">
      <c r="A2748" s="1">
        <v>45545</v>
      </c>
      <c r="B2748" t="s">
        <v>50</v>
      </c>
      <c r="C2748" t="s">
        <v>27</v>
      </c>
      <c r="D2748" t="s">
        <v>16</v>
      </c>
      <c r="E2748" t="s">
        <v>17</v>
      </c>
      <c r="F2748" t="s">
        <v>18</v>
      </c>
      <c r="G2748" t="s">
        <v>32</v>
      </c>
      <c r="H2748">
        <f t="shared" si="210"/>
        <v>500</v>
      </c>
      <c r="I2748">
        <v>100</v>
      </c>
      <c r="J2748">
        <v>130</v>
      </c>
      <c r="K2748">
        <v>5</v>
      </c>
      <c r="M2748">
        <v>43.75</v>
      </c>
      <c r="N2748" t="s">
        <v>20</v>
      </c>
      <c r="O2748">
        <v>625</v>
      </c>
      <c r="P2748">
        <v>125</v>
      </c>
      <c r="R2748">
        <f t="shared" si="211"/>
        <v>650</v>
      </c>
      <c r="S2748">
        <f t="shared" si="212"/>
        <v>10</v>
      </c>
      <c r="T2748" t="str">
        <f t="shared" si="213"/>
        <v>Sep</v>
      </c>
      <c r="U2748" t="str">
        <f t="shared" si="214"/>
        <v>2024</v>
      </c>
    </row>
    <row r="2749" spans="1:21" x14ac:dyDescent="0.25">
      <c r="A2749" s="1">
        <v>45545</v>
      </c>
      <c r="B2749" t="s">
        <v>190</v>
      </c>
      <c r="C2749" t="s">
        <v>22</v>
      </c>
      <c r="D2749" t="s">
        <v>23</v>
      </c>
      <c r="E2749" t="s">
        <v>28</v>
      </c>
      <c r="F2749" t="s">
        <v>18</v>
      </c>
      <c r="G2749" t="s">
        <v>19</v>
      </c>
      <c r="H2749">
        <f t="shared" si="210"/>
        <v>1000</v>
      </c>
      <c r="I2749">
        <v>250</v>
      </c>
      <c r="J2749">
        <v>325</v>
      </c>
      <c r="K2749">
        <v>4</v>
      </c>
      <c r="M2749">
        <v>100</v>
      </c>
      <c r="N2749" t="s">
        <v>38</v>
      </c>
      <c r="O2749">
        <v>1300</v>
      </c>
      <c r="P2749">
        <v>300</v>
      </c>
      <c r="R2749">
        <f t="shared" si="211"/>
        <v>1300</v>
      </c>
      <c r="S2749">
        <f t="shared" si="212"/>
        <v>10</v>
      </c>
      <c r="T2749" t="str">
        <f t="shared" si="213"/>
        <v>Sep</v>
      </c>
      <c r="U2749" t="str">
        <f t="shared" si="214"/>
        <v>2024</v>
      </c>
    </row>
    <row r="2750" spans="1:21" x14ac:dyDescent="0.25">
      <c r="A2750" s="1">
        <v>45545</v>
      </c>
      <c r="B2750" t="s">
        <v>216</v>
      </c>
      <c r="C2750" t="s">
        <v>27</v>
      </c>
      <c r="D2750" t="s">
        <v>16</v>
      </c>
      <c r="E2750" t="s">
        <v>28</v>
      </c>
      <c r="F2750" t="s">
        <v>18</v>
      </c>
      <c r="G2750" t="s">
        <v>51</v>
      </c>
      <c r="H2750">
        <f t="shared" si="210"/>
        <v>420</v>
      </c>
      <c r="I2750">
        <v>60</v>
      </c>
      <c r="J2750">
        <v>78</v>
      </c>
      <c r="K2750">
        <v>7</v>
      </c>
      <c r="M2750">
        <v>48.3</v>
      </c>
      <c r="N2750" t="s">
        <v>38</v>
      </c>
      <c r="O2750">
        <v>483</v>
      </c>
      <c r="P2750">
        <v>63</v>
      </c>
      <c r="R2750">
        <f t="shared" si="211"/>
        <v>546</v>
      </c>
      <c r="S2750">
        <f t="shared" si="212"/>
        <v>10</v>
      </c>
      <c r="T2750" t="str">
        <f t="shared" si="213"/>
        <v>Sep</v>
      </c>
      <c r="U2750" t="str">
        <f t="shared" si="214"/>
        <v>2024</v>
      </c>
    </row>
    <row r="2751" spans="1:21" x14ac:dyDescent="0.25">
      <c r="A2751" s="1">
        <v>45545</v>
      </c>
      <c r="B2751" t="s">
        <v>216</v>
      </c>
      <c r="C2751" t="s">
        <v>27</v>
      </c>
      <c r="D2751" t="s">
        <v>23</v>
      </c>
      <c r="E2751" t="s">
        <v>28</v>
      </c>
      <c r="F2751" t="s">
        <v>18</v>
      </c>
      <c r="G2751" t="s">
        <v>64</v>
      </c>
      <c r="H2751">
        <f t="shared" si="210"/>
        <v>700</v>
      </c>
      <c r="I2751">
        <v>140</v>
      </c>
      <c r="J2751">
        <v>182</v>
      </c>
      <c r="K2751">
        <v>5</v>
      </c>
      <c r="M2751">
        <v>91</v>
      </c>
      <c r="N2751" t="s">
        <v>25</v>
      </c>
      <c r="O2751">
        <v>910</v>
      </c>
      <c r="P2751">
        <v>210</v>
      </c>
      <c r="R2751">
        <f t="shared" si="211"/>
        <v>910</v>
      </c>
      <c r="S2751">
        <f t="shared" si="212"/>
        <v>10</v>
      </c>
      <c r="T2751" t="str">
        <f t="shared" si="213"/>
        <v>Sep</v>
      </c>
      <c r="U2751" t="str">
        <f t="shared" si="214"/>
        <v>2024</v>
      </c>
    </row>
    <row r="2752" spans="1:21" x14ac:dyDescent="0.25">
      <c r="A2752" s="1">
        <v>45545</v>
      </c>
      <c r="B2752" t="s">
        <v>127</v>
      </c>
      <c r="C2752" t="s">
        <v>66</v>
      </c>
      <c r="D2752" t="s">
        <v>16</v>
      </c>
      <c r="E2752" t="s">
        <v>17</v>
      </c>
      <c r="F2752" t="s">
        <v>18</v>
      </c>
      <c r="G2752" t="s">
        <v>56</v>
      </c>
      <c r="H2752">
        <f t="shared" si="210"/>
        <v>4400</v>
      </c>
      <c r="I2752">
        <v>550</v>
      </c>
      <c r="J2752">
        <v>715</v>
      </c>
      <c r="K2752">
        <v>8</v>
      </c>
      <c r="M2752">
        <v>100</v>
      </c>
      <c r="N2752" t="s">
        <v>25</v>
      </c>
      <c r="O2752">
        <v>5280</v>
      </c>
      <c r="P2752">
        <v>880</v>
      </c>
      <c r="R2752">
        <f t="shared" si="211"/>
        <v>5720</v>
      </c>
      <c r="S2752">
        <f t="shared" si="212"/>
        <v>10</v>
      </c>
      <c r="T2752" t="str">
        <f t="shared" si="213"/>
        <v>Sep</v>
      </c>
      <c r="U2752" t="str">
        <f t="shared" si="214"/>
        <v>2024</v>
      </c>
    </row>
    <row r="2753" spans="1:21" x14ac:dyDescent="0.25">
      <c r="A2753" s="1">
        <v>45545</v>
      </c>
      <c r="B2753" t="s">
        <v>205</v>
      </c>
      <c r="C2753" t="s">
        <v>15</v>
      </c>
      <c r="D2753" t="s">
        <v>23</v>
      </c>
      <c r="E2753" t="s">
        <v>17</v>
      </c>
      <c r="F2753" t="s">
        <v>61</v>
      </c>
      <c r="G2753" t="s">
        <v>164</v>
      </c>
      <c r="H2753">
        <f t="shared" si="210"/>
        <v>6000</v>
      </c>
      <c r="I2753">
        <v>2000</v>
      </c>
      <c r="J2753">
        <v>2600</v>
      </c>
      <c r="K2753">
        <v>3</v>
      </c>
      <c r="M2753">
        <v>260</v>
      </c>
      <c r="N2753" t="s">
        <v>20</v>
      </c>
      <c r="O2753">
        <v>7500</v>
      </c>
      <c r="P2753">
        <v>1500</v>
      </c>
      <c r="R2753">
        <f t="shared" si="211"/>
        <v>7800</v>
      </c>
      <c r="S2753">
        <f t="shared" si="212"/>
        <v>10</v>
      </c>
      <c r="T2753" t="str">
        <f t="shared" si="213"/>
        <v>Sep</v>
      </c>
      <c r="U2753" t="str">
        <f t="shared" si="214"/>
        <v>2024</v>
      </c>
    </row>
    <row r="2754" spans="1:21" x14ac:dyDescent="0.25">
      <c r="A2754" s="1">
        <v>45545</v>
      </c>
      <c r="B2754" t="s">
        <v>114</v>
      </c>
      <c r="C2754" t="s">
        <v>115</v>
      </c>
      <c r="D2754" t="s">
        <v>16</v>
      </c>
      <c r="E2754" t="s">
        <v>17</v>
      </c>
      <c r="F2754" t="s">
        <v>61</v>
      </c>
      <c r="G2754" t="s">
        <v>68</v>
      </c>
      <c r="H2754">
        <f t="shared" si="210"/>
        <v>14400</v>
      </c>
      <c r="I2754">
        <v>1800</v>
      </c>
      <c r="J2754">
        <v>2340</v>
      </c>
      <c r="K2754">
        <v>8</v>
      </c>
      <c r="M2754">
        <v>234</v>
      </c>
      <c r="N2754" t="s">
        <v>20</v>
      </c>
      <c r="O2754">
        <v>18000</v>
      </c>
      <c r="P2754">
        <v>3600</v>
      </c>
      <c r="R2754">
        <f t="shared" si="211"/>
        <v>18720</v>
      </c>
      <c r="S2754">
        <f t="shared" si="212"/>
        <v>10</v>
      </c>
      <c r="T2754" t="str">
        <f t="shared" si="213"/>
        <v>Sep</v>
      </c>
      <c r="U2754" t="str">
        <f t="shared" si="214"/>
        <v>2024</v>
      </c>
    </row>
    <row r="2755" spans="1:21" x14ac:dyDescent="0.25">
      <c r="A2755" s="1">
        <v>45545</v>
      </c>
      <c r="B2755" t="s">
        <v>181</v>
      </c>
      <c r="C2755" t="s">
        <v>53</v>
      </c>
      <c r="D2755" t="s">
        <v>16</v>
      </c>
      <c r="E2755" t="s">
        <v>17</v>
      </c>
      <c r="F2755" t="s">
        <v>45</v>
      </c>
      <c r="G2755" t="s">
        <v>106</v>
      </c>
      <c r="H2755">
        <f t="shared" ref="H2755:H2818" si="215">I2755*K2755</f>
        <v>96000</v>
      </c>
      <c r="I2755">
        <v>12000</v>
      </c>
      <c r="J2755">
        <v>15600</v>
      </c>
      <c r="K2755">
        <v>8</v>
      </c>
      <c r="M2755">
        <v>2340</v>
      </c>
      <c r="N2755" t="s">
        <v>25</v>
      </c>
      <c r="O2755">
        <v>124800</v>
      </c>
      <c r="P2755">
        <v>28800</v>
      </c>
      <c r="R2755">
        <f t="shared" ref="R2755:R2818" si="216">J2755*K2755</f>
        <v>124800</v>
      </c>
      <c r="S2755">
        <f t="shared" ref="S2755:S2818" si="217">DAY(A2755)</f>
        <v>10</v>
      </c>
      <c r="T2755" t="str">
        <f t="shared" ref="T2755:T2818" si="218">TEXT(A2755,"mmm")</f>
        <v>Sep</v>
      </c>
      <c r="U2755" t="str">
        <f t="shared" ref="U2755:U2818" si="219">TEXT(A2755,"yyy")</f>
        <v>2024</v>
      </c>
    </row>
    <row r="2756" spans="1:21" x14ac:dyDescent="0.25">
      <c r="A2756" s="1">
        <v>45545</v>
      </c>
      <c r="B2756" t="s">
        <v>98</v>
      </c>
      <c r="C2756" t="s">
        <v>66</v>
      </c>
      <c r="D2756" t="s">
        <v>23</v>
      </c>
      <c r="E2756" t="s">
        <v>28</v>
      </c>
      <c r="F2756" t="s">
        <v>45</v>
      </c>
      <c r="G2756" t="s">
        <v>78</v>
      </c>
      <c r="H2756">
        <f t="shared" si="215"/>
        <v>126000</v>
      </c>
      <c r="I2756">
        <v>18000</v>
      </c>
      <c r="J2756">
        <v>23400</v>
      </c>
      <c r="K2756">
        <v>7</v>
      </c>
      <c r="M2756">
        <v>3510</v>
      </c>
      <c r="N2756" t="s">
        <v>20</v>
      </c>
      <c r="O2756">
        <v>151200</v>
      </c>
      <c r="P2756">
        <v>25200</v>
      </c>
      <c r="R2756">
        <f t="shared" si="216"/>
        <v>163800</v>
      </c>
      <c r="S2756">
        <f t="shared" si="217"/>
        <v>10</v>
      </c>
      <c r="T2756" t="str">
        <f t="shared" si="218"/>
        <v>Sep</v>
      </c>
      <c r="U2756" t="str">
        <f t="shared" si="219"/>
        <v>2024</v>
      </c>
    </row>
    <row r="2757" spans="1:21" x14ac:dyDescent="0.25">
      <c r="A2757" s="1">
        <v>45545</v>
      </c>
      <c r="B2757" t="s">
        <v>93</v>
      </c>
      <c r="C2757" t="s">
        <v>42</v>
      </c>
      <c r="D2757" t="s">
        <v>16</v>
      </c>
      <c r="E2757" t="s">
        <v>28</v>
      </c>
      <c r="F2757" t="s">
        <v>80</v>
      </c>
      <c r="G2757" t="s">
        <v>141</v>
      </c>
      <c r="H2757">
        <f t="shared" si="215"/>
        <v>250</v>
      </c>
      <c r="I2757">
        <v>50</v>
      </c>
      <c r="J2757">
        <v>65</v>
      </c>
      <c r="K2757">
        <v>5</v>
      </c>
      <c r="M2757">
        <v>16.25</v>
      </c>
      <c r="N2757" t="s">
        <v>25</v>
      </c>
      <c r="O2757">
        <v>325</v>
      </c>
      <c r="P2757">
        <v>75</v>
      </c>
      <c r="R2757">
        <f t="shared" si="216"/>
        <v>325</v>
      </c>
      <c r="S2757">
        <f t="shared" si="217"/>
        <v>10</v>
      </c>
      <c r="T2757" t="str">
        <f t="shared" si="218"/>
        <v>Sep</v>
      </c>
      <c r="U2757" t="str">
        <f t="shared" si="219"/>
        <v>2024</v>
      </c>
    </row>
    <row r="2758" spans="1:21" x14ac:dyDescent="0.25">
      <c r="A2758" s="1">
        <v>45545</v>
      </c>
      <c r="B2758" t="s">
        <v>90</v>
      </c>
      <c r="C2758" t="s">
        <v>91</v>
      </c>
      <c r="D2758" t="s">
        <v>16</v>
      </c>
      <c r="E2758" t="s">
        <v>28</v>
      </c>
      <c r="F2758" t="s">
        <v>61</v>
      </c>
      <c r="G2758" t="s">
        <v>164</v>
      </c>
      <c r="H2758">
        <f t="shared" si="215"/>
        <v>10000</v>
      </c>
      <c r="I2758">
        <v>2000</v>
      </c>
      <c r="J2758">
        <v>2600</v>
      </c>
      <c r="K2758">
        <v>5</v>
      </c>
      <c r="M2758">
        <v>260</v>
      </c>
      <c r="N2758" t="s">
        <v>20</v>
      </c>
      <c r="O2758">
        <v>11500</v>
      </c>
      <c r="P2758">
        <v>1500</v>
      </c>
      <c r="R2758">
        <f t="shared" si="216"/>
        <v>13000</v>
      </c>
      <c r="S2758">
        <f t="shared" si="217"/>
        <v>10</v>
      </c>
      <c r="T2758" t="str">
        <f t="shared" si="218"/>
        <v>Sep</v>
      </c>
      <c r="U2758" t="str">
        <f t="shared" si="219"/>
        <v>2024</v>
      </c>
    </row>
    <row r="2759" spans="1:21" x14ac:dyDescent="0.25">
      <c r="A2759" s="1">
        <v>45575</v>
      </c>
      <c r="B2759" t="s">
        <v>197</v>
      </c>
      <c r="C2759" t="s">
        <v>115</v>
      </c>
      <c r="D2759" t="s">
        <v>16</v>
      </c>
      <c r="E2759" t="s">
        <v>28</v>
      </c>
      <c r="F2759" t="s">
        <v>18</v>
      </c>
      <c r="G2759" t="s">
        <v>113</v>
      </c>
      <c r="H2759">
        <f t="shared" si="215"/>
        <v>60</v>
      </c>
      <c r="I2759">
        <v>20</v>
      </c>
      <c r="J2759">
        <v>26</v>
      </c>
      <c r="K2759">
        <v>3</v>
      </c>
      <c r="M2759">
        <v>3.75</v>
      </c>
      <c r="N2759" t="s">
        <v>25</v>
      </c>
      <c r="O2759">
        <v>75</v>
      </c>
      <c r="P2759">
        <v>15</v>
      </c>
      <c r="R2759">
        <f t="shared" si="216"/>
        <v>78</v>
      </c>
      <c r="S2759">
        <f t="shared" si="217"/>
        <v>10</v>
      </c>
      <c r="T2759" t="str">
        <f t="shared" si="218"/>
        <v>Oct</v>
      </c>
      <c r="U2759" t="str">
        <f t="shared" si="219"/>
        <v>2024</v>
      </c>
    </row>
    <row r="2760" spans="1:21" x14ac:dyDescent="0.25">
      <c r="A2760" s="1">
        <v>45575</v>
      </c>
      <c r="B2760" t="s">
        <v>162</v>
      </c>
      <c r="C2760" t="s">
        <v>15</v>
      </c>
      <c r="D2760" t="s">
        <v>16</v>
      </c>
      <c r="E2760" t="s">
        <v>28</v>
      </c>
      <c r="F2760" t="s">
        <v>18</v>
      </c>
      <c r="G2760" t="s">
        <v>64</v>
      </c>
      <c r="H2760">
        <f t="shared" si="215"/>
        <v>1120</v>
      </c>
      <c r="I2760">
        <v>140</v>
      </c>
      <c r="J2760">
        <v>182</v>
      </c>
      <c r="K2760">
        <v>8</v>
      </c>
      <c r="M2760">
        <v>72.8</v>
      </c>
      <c r="N2760" t="s">
        <v>25</v>
      </c>
      <c r="O2760">
        <v>1456</v>
      </c>
      <c r="P2760">
        <v>336</v>
      </c>
      <c r="R2760">
        <f t="shared" si="216"/>
        <v>1456</v>
      </c>
      <c r="S2760">
        <f t="shared" si="217"/>
        <v>10</v>
      </c>
      <c r="T2760" t="str">
        <f t="shared" si="218"/>
        <v>Oct</v>
      </c>
      <c r="U2760" t="str">
        <f t="shared" si="219"/>
        <v>2024</v>
      </c>
    </row>
    <row r="2761" spans="1:21" x14ac:dyDescent="0.25">
      <c r="A2761" s="1">
        <v>45575</v>
      </c>
      <c r="B2761" t="s">
        <v>142</v>
      </c>
      <c r="C2761" t="s">
        <v>115</v>
      </c>
      <c r="D2761" t="s">
        <v>16</v>
      </c>
      <c r="E2761" t="s">
        <v>28</v>
      </c>
      <c r="F2761" t="s">
        <v>45</v>
      </c>
      <c r="G2761" t="s">
        <v>71</v>
      </c>
      <c r="H2761">
        <f t="shared" si="215"/>
        <v>6600</v>
      </c>
      <c r="I2761">
        <v>2200</v>
      </c>
      <c r="J2761">
        <v>2860</v>
      </c>
      <c r="K2761">
        <v>3</v>
      </c>
      <c r="M2761">
        <v>286</v>
      </c>
      <c r="N2761" t="s">
        <v>25</v>
      </c>
      <c r="O2761">
        <v>8250</v>
      </c>
      <c r="P2761">
        <v>1650</v>
      </c>
      <c r="R2761">
        <f t="shared" si="216"/>
        <v>8580</v>
      </c>
      <c r="S2761">
        <f t="shared" si="217"/>
        <v>10</v>
      </c>
      <c r="T2761" t="str">
        <f t="shared" si="218"/>
        <v>Oct</v>
      </c>
      <c r="U2761" t="str">
        <f t="shared" si="219"/>
        <v>2024</v>
      </c>
    </row>
    <row r="2762" spans="1:21" x14ac:dyDescent="0.25">
      <c r="A2762" s="1">
        <v>45575</v>
      </c>
      <c r="B2762" t="s">
        <v>163</v>
      </c>
      <c r="C2762" t="s">
        <v>15</v>
      </c>
      <c r="D2762" t="s">
        <v>16</v>
      </c>
      <c r="E2762" t="s">
        <v>17</v>
      </c>
      <c r="F2762" t="s">
        <v>61</v>
      </c>
      <c r="G2762" t="s">
        <v>110</v>
      </c>
      <c r="H2762">
        <f t="shared" si="215"/>
        <v>4000</v>
      </c>
      <c r="I2762">
        <v>800</v>
      </c>
      <c r="J2762">
        <v>1040</v>
      </c>
      <c r="K2762">
        <v>5</v>
      </c>
      <c r="M2762">
        <v>104</v>
      </c>
      <c r="N2762" t="s">
        <v>38</v>
      </c>
      <c r="O2762">
        <v>5200</v>
      </c>
      <c r="P2762">
        <v>1200</v>
      </c>
      <c r="R2762">
        <f t="shared" si="216"/>
        <v>5200</v>
      </c>
      <c r="S2762">
        <f t="shared" si="217"/>
        <v>10</v>
      </c>
      <c r="T2762" t="str">
        <f t="shared" si="218"/>
        <v>Oct</v>
      </c>
      <c r="U2762" t="str">
        <f t="shared" si="219"/>
        <v>2024</v>
      </c>
    </row>
    <row r="2763" spans="1:21" x14ac:dyDescent="0.25">
      <c r="A2763" s="1">
        <v>45575</v>
      </c>
      <c r="B2763" t="s">
        <v>35</v>
      </c>
      <c r="C2763" t="s">
        <v>15</v>
      </c>
      <c r="D2763" t="s">
        <v>16</v>
      </c>
      <c r="E2763" t="s">
        <v>28</v>
      </c>
      <c r="F2763" t="s">
        <v>18</v>
      </c>
      <c r="G2763" t="s">
        <v>64</v>
      </c>
      <c r="H2763">
        <f t="shared" si="215"/>
        <v>700</v>
      </c>
      <c r="I2763">
        <v>140</v>
      </c>
      <c r="J2763">
        <v>182</v>
      </c>
      <c r="K2763">
        <v>5</v>
      </c>
      <c r="M2763">
        <v>63.7</v>
      </c>
      <c r="N2763" t="s">
        <v>20</v>
      </c>
      <c r="O2763">
        <v>910</v>
      </c>
      <c r="P2763">
        <v>210</v>
      </c>
      <c r="R2763">
        <f t="shared" si="216"/>
        <v>910</v>
      </c>
      <c r="S2763">
        <f t="shared" si="217"/>
        <v>10</v>
      </c>
      <c r="T2763" t="str">
        <f t="shared" si="218"/>
        <v>Oct</v>
      </c>
      <c r="U2763" t="str">
        <f t="shared" si="219"/>
        <v>2024</v>
      </c>
    </row>
    <row r="2764" spans="1:21" x14ac:dyDescent="0.25">
      <c r="A2764" s="1">
        <v>45575</v>
      </c>
      <c r="B2764" t="s">
        <v>60</v>
      </c>
      <c r="C2764" t="s">
        <v>27</v>
      </c>
      <c r="D2764" t="s">
        <v>23</v>
      </c>
      <c r="E2764" t="s">
        <v>28</v>
      </c>
      <c r="F2764" t="s">
        <v>61</v>
      </c>
      <c r="G2764" t="s">
        <v>180</v>
      </c>
      <c r="H2764">
        <f t="shared" si="215"/>
        <v>4800</v>
      </c>
      <c r="I2764">
        <v>600</v>
      </c>
      <c r="J2764">
        <v>780</v>
      </c>
      <c r="K2764">
        <v>8</v>
      </c>
      <c r="M2764">
        <v>100</v>
      </c>
      <c r="N2764" t="s">
        <v>38</v>
      </c>
      <c r="O2764">
        <v>5520</v>
      </c>
      <c r="P2764">
        <v>720</v>
      </c>
      <c r="R2764">
        <f t="shared" si="216"/>
        <v>6240</v>
      </c>
      <c r="S2764">
        <f t="shared" si="217"/>
        <v>10</v>
      </c>
      <c r="T2764" t="str">
        <f t="shared" si="218"/>
        <v>Oct</v>
      </c>
      <c r="U2764" t="str">
        <f t="shared" si="219"/>
        <v>2024</v>
      </c>
    </row>
    <row r="2765" spans="1:21" x14ac:dyDescent="0.25">
      <c r="A2765" s="1">
        <v>45575</v>
      </c>
      <c r="B2765" t="s">
        <v>140</v>
      </c>
      <c r="C2765" t="s">
        <v>27</v>
      </c>
      <c r="D2765" t="s">
        <v>16</v>
      </c>
      <c r="E2765" t="s">
        <v>17</v>
      </c>
      <c r="F2765" t="s">
        <v>45</v>
      </c>
      <c r="G2765" t="s">
        <v>78</v>
      </c>
      <c r="H2765">
        <f t="shared" si="215"/>
        <v>36000</v>
      </c>
      <c r="I2765">
        <v>18000</v>
      </c>
      <c r="J2765">
        <v>23400</v>
      </c>
      <c r="K2765">
        <v>2</v>
      </c>
      <c r="M2765">
        <v>3510</v>
      </c>
      <c r="N2765" t="s">
        <v>38</v>
      </c>
      <c r="O2765">
        <v>45000</v>
      </c>
      <c r="P2765">
        <v>9000</v>
      </c>
      <c r="R2765">
        <f t="shared" si="216"/>
        <v>46800</v>
      </c>
      <c r="S2765">
        <f t="shared" si="217"/>
        <v>10</v>
      </c>
      <c r="T2765" t="str">
        <f t="shared" si="218"/>
        <v>Oct</v>
      </c>
      <c r="U2765" t="str">
        <f t="shared" si="219"/>
        <v>2024</v>
      </c>
    </row>
    <row r="2766" spans="1:21" x14ac:dyDescent="0.25">
      <c r="A2766" s="1">
        <v>45575</v>
      </c>
      <c r="B2766" t="s">
        <v>192</v>
      </c>
      <c r="C2766" t="s">
        <v>91</v>
      </c>
      <c r="D2766" t="s">
        <v>16</v>
      </c>
      <c r="E2766" t="s">
        <v>17</v>
      </c>
      <c r="F2766" t="s">
        <v>45</v>
      </c>
      <c r="G2766" t="s">
        <v>199</v>
      </c>
      <c r="H2766">
        <f t="shared" si="215"/>
        <v>25000</v>
      </c>
      <c r="I2766">
        <v>5000</v>
      </c>
      <c r="J2766">
        <v>6500</v>
      </c>
      <c r="K2766">
        <v>5</v>
      </c>
      <c r="M2766">
        <v>650</v>
      </c>
      <c r="N2766" t="s">
        <v>25</v>
      </c>
      <c r="O2766">
        <v>32500</v>
      </c>
      <c r="P2766">
        <v>7500</v>
      </c>
      <c r="R2766">
        <f t="shared" si="216"/>
        <v>32500</v>
      </c>
      <c r="S2766">
        <f t="shared" si="217"/>
        <v>10</v>
      </c>
      <c r="T2766" t="str">
        <f t="shared" si="218"/>
        <v>Oct</v>
      </c>
      <c r="U2766" t="str">
        <f t="shared" si="219"/>
        <v>2024</v>
      </c>
    </row>
    <row r="2767" spans="1:21" x14ac:dyDescent="0.25">
      <c r="A2767" s="1">
        <v>45575</v>
      </c>
      <c r="B2767" t="s">
        <v>37</v>
      </c>
      <c r="C2767" t="s">
        <v>15</v>
      </c>
      <c r="D2767" t="s">
        <v>16</v>
      </c>
      <c r="E2767" t="s">
        <v>28</v>
      </c>
      <c r="F2767" t="s">
        <v>18</v>
      </c>
      <c r="G2767" t="s">
        <v>19</v>
      </c>
      <c r="H2767">
        <f t="shared" si="215"/>
        <v>1250</v>
      </c>
      <c r="I2767">
        <v>250</v>
      </c>
      <c r="J2767">
        <v>325</v>
      </c>
      <c r="K2767">
        <v>5</v>
      </c>
      <c r="M2767">
        <v>100</v>
      </c>
      <c r="N2767" t="s">
        <v>20</v>
      </c>
      <c r="O2767">
        <v>1562.5</v>
      </c>
      <c r="P2767">
        <v>312.5</v>
      </c>
      <c r="R2767">
        <f t="shared" si="216"/>
        <v>1625</v>
      </c>
      <c r="S2767">
        <f t="shared" si="217"/>
        <v>10</v>
      </c>
      <c r="T2767" t="str">
        <f t="shared" si="218"/>
        <v>Oct</v>
      </c>
      <c r="U2767" t="str">
        <f t="shared" si="219"/>
        <v>2024</v>
      </c>
    </row>
    <row r="2768" spans="1:21" x14ac:dyDescent="0.25">
      <c r="A2768" s="1">
        <v>45575</v>
      </c>
      <c r="B2768" t="s">
        <v>216</v>
      </c>
      <c r="C2768" t="s">
        <v>27</v>
      </c>
      <c r="D2768" t="s">
        <v>16</v>
      </c>
      <c r="E2768" t="s">
        <v>28</v>
      </c>
      <c r="F2768" t="s">
        <v>29</v>
      </c>
      <c r="G2768" t="s">
        <v>169</v>
      </c>
      <c r="H2768">
        <f t="shared" si="215"/>
        <v>100</v>
      </c>
      <c r="I2768">
        <v>25</v>
      </c>
      <c r="J2768">
        <v>33</v>
      </c>
      <c r="K2768">
        <v>4</v>
      </c>
      <c r="M2768">
        <v>13</v>
      </c>
      <c r="N2768" t="s">
        <v>38</v>
      </c>
      <c r="O2768">
        <v>130</v>
      </c>
      <c r="P2768">
        <v>30</v>
      </c>
      <c r="R2768">
        <f t="shared" si="216"/>
        <v>132</v>
      </c>
      <c r="S2768">
        <f t="shared" si="217"/>
        <v>10</v>
      </c>
      <c r="T2768" t="str">
        <f t="shared" si="218"/>
        <v>Oct</v>
      </c>
      <c r="U2768" t="str">
        <f t="shared" si="219"/>
        <v>2024</v>
      </c>
    </row>
    <row r="2769" spans="1:21" x14ac:dyDescent="0.25">
      <c r="A2769" s="1">
        <v>45575</v>
      </c>
      <c r="B2769" t="s">
        <v>148</v>
      </c>
      <c r="C2769" t="s">
        <v>27</v>
      </c>
      <c r="D2769" t="s">
        <v>16</v>
      </c>
      <c r="E2769" t="s">
        <v>17</v>
      </c>
      <c r="F2769" t="s">
        <v>61</v>
      </c>
      <c r="G2769" t="s">
        <v>62</v>
      </c>
      <c r="H2769">
        <f t="shared" si="215"/>
        <v>4500</v>
      </c>
      <c r="I2769">
        <v>900</v>
      </c>
      <c r="J2769">
        <v>1170</v>
      </c>
      <c r="K2769">
        <v>5</v>
      </c>
      <c r="M2769">
        <v>117</v>
      </c>
      <c r="N2769" t="s">
        <v>25</v>
      </c>
      <c r="O2769">
        <v>5400</v>
      </c>
      <c r="P2769">
        <v>900</v>
      </c>
      <c r="R2769">
        <f t="shared" si="216"/>
        <v>5850</v>
      </c>
      <c r="S2769">
        <f t="shared" si="217"/>
        <v>10</v>
      </c>
      <c r="T2769" t="str">
        <f t="shared" si="218"/>
        <v>Oct</v>
      </c>
      <c r="U2769" t="str">
        <f t="shared" si="219"/>
        <v>2024</v>
      </c>
    </row>
    <row r="2770" spans="1:21" x14ac:dyDescent="0.25">
      <c r="A2770" s="1">
        <v>45575</v>
      </c>
      <c r="B2770" t="s">
        <v>59</v>
      </c>
      <c r="C2770" t="s">
        <v>27</v>
      </c>
      <c r="D2770" t="s">
        <v>23</v>
      </c>
      <c r="E2770" t="s">
        <v>17</v>
      </c>
      <c r="F2770" t="s">
        <v>29</v>
      </c>
      <c r="G2770" t="s">
        <v>178</v>
      </c>
      <c r="H2770">
        <f t="shared" si="215"/>
        <v>400</v>
      </c>
      <c r="I2770">
        <v>200</v>
      </c>
      <c r="J2770">
        <v>260</v>
      </c>
      <c r="K2770">
        <v>2</v>
      </c>
      <c r="M2770">
        <v>75</v>
      </c>
      <c r="N2770" t="s">
        <v>38</v>
      </c>
      <c r="O2770">
        <v>500</v>
      </c>
      <c r="P2770">
        <v>100</v>
      </c>
      <c r="R2770">
        <f t="shared" si="216"/>
        <v>520</v>
      </c>
      <c r="S2770">
        <f t="shared" si="217"/>
        <v>10</v>
      </c>
      <c r="T2770" t="str">
        <f t="shared" si="218"/>
        <v>Oct</v>
      </c>
      <c r="U2770" t="str">
        <f t="shared" si="219"/>
        <v>2024</v>
      </c>
    </row>
    <row r="2771" spans="1:21" x14ac:dyDescent="0.25">
      <c r="A2771" s="1">
        <v>45575</v>
      </c>
      <c r="B2771" t="s">
        <v>157</v>
      </c>
      <c r="C2771" t="s">
        <v>15</v>
      </c>
      <c r="D2771" t="s">
        <v>16</v>
      </c>
      <c r="E2771" t="s">
        <v>28</v>
      </c>
      <c r="F2771" t="s">
        <v>45</v>
      </c>
      <c r="G2771" t="s">
        <v>78</v>
      </c>
      <c r="H2771">
        <f t="shared" si="215"/>
        <v>90000</v>
      </c>
      <c r="I2771">
        <v>18000</v>
      </c>
      <c r="J2771">
        <v>23400</v>
      </c>
      <c r="K2771">
        <v>5</v>
      </c>
      <c r="M2771">
        <v>3510</v>
      </c>
      <c r="N2771" t="s">
        <v>20</v>
      </c>
      <c r="O2771">
        <v>117000</v>
      </c>
      <c r="P2771">
        <v>27000</v>
      </c>
      <c r="R2771">
        <f t="shared" si="216"/>
        <v>117000</v>
      </c>
      <c r="S2771">
        <f t="shared" si="217"/>
        <v>10</v>
      </c>
      <c r="T2771" t="str">
        <f t="shared" si="218"/>
        <v>Oct</v>
      </c>
      <c r="U2771" t="str">
        <f t="shared" si="219"/>
        <v>2024</v>
      </c>
    </row>
    <row r="2772" spans="1:21" x14ac:dyDescent="0.25">
      <c r="A2772" s="1">
        <v>45575</v>
      </c>
      <c r="B2772" t="s">
        <v>109</v>
      </c>
      <c r="C2772" t="s">
        <v>42</v>
      </c>
      <c r="D2772" t="s">
        <v>16</v>
      </c>
      <c r="E2772" t="s">
        <v>28</v>
      </c>
      <c r="F2772" t="s">
        <v>45</v>
      </c>
      <c r="G2772" t="s">
        <v>58</v>
      </c>
      <c r="H2772">
        <f t="shared" si="215"/>
        <v>125000</v>
      </c>
      <c r="I2772">
        <v>25000</v>
      </c>
      <c r="J2772">
        <v>32500</v>
      </c>
      <c r="K2772">
        <v>5</v>
      </c>
      <c r="M2772">
        <v>4875</v>
      </c>
      <c r="N2772" t="s">
        <v>25</v>
      </c>
      <c r="O2772">
        <v>150000</v>
      </c>
      <c r="P2772">
        <v>25000</v>
      </c>
      <c r="R2772">
        <f t="shared" si="216"/>
        <v>162500</v>
      </c>
      <c r="S2772">
        <f t="shared" si="217"/>
        <v>10</v>
      </c>
      <c r="T2772" t="str">
        <f t="shared" si="218"/>
        <v>Oct</v>
      </c>
      <c r="U2772" t="str">
        <f t="shared" si="219"/>
        <v>2024</v>
      </c>
    </row>
    <row r="2773" spans="1:21" x14ac:dyDescent="0.25">
      <c r="A2773" s="1">
        <v>45575</v>
      </c>
      <c r="B2773" t="s">
        <v>189</v>
      </c>
      <c r="C2773" t="s">
        <v>27</v>
      </c>
      <c r="D2773" t="s">
        <v>16</v>
      </c>
      <c r="E2773" t="s">
        <v>17</v>
      </c>
      <c r="F2773" t="s">
        <v>45</v>
      </c>
      <c r="G2773" t="s">
        <v>78</v>
      </c>
      <c r="H2773">
        <f t="shared" si="215"/>
        <v>144000</v>
      </c>
      <c r="I2773">
        <v>18000</v>
      </c>
      <c r="J2773">
        <v>23400</v>
      </c>
      <c r="K2773">
        <v>8</v>
      </c>
      <c r="M2773">
        <v>3510</v>
      </c>
      <c r="N2773" t="s">
        <v>20</v>
      </c>
      <c r="O2773">
        <v>187200</v>
      </c>
      <c r="P2773">
        <v>43200</v>
      </c>
      <c r="R2773">
        <f t="shared" si="216"/>
        <v>187200</v>
      </c>
      <c r="S2773">
        <f t="shared" si="217"/>
        <v>10</v>
      </c>
      <c r="T2773" t="str">
        <f t="shared" si="218"/>
        <v>Oct</v>
      </c>
      <c r="U2773" t="str">
        <f t="shared" si="219"/>
        <v>2024</v>
      </c>
    </row>
    <row r="2774" spans="1:21" x14ac:dyDescent="0.25">
      <c r="A2774" s="1">
        <v>45575</v>
      </c>
      <c r="B2774" t="s">
        <v>84</v>
      </c>
      <c r="C2774" t="s">
        <v>27</v>
      </c>
      <c r="D2774" t="s">
        <v>23</v>
      </c>
      <c r="E2774" t="s">
        <v>28</v>
      </c>
      <c r="F2774" t="s">
        <v>45</v>
      </c>
      <c r="G2774" t="s">
        <v>46</v>
      </c>
      <c r="H2774">
        <f t="shared" si="215"/>
        <v>330000</v>
      </c>
      <c r="I2774">
        <v>55000</v>
      </c>
      <c r="J2774">
        <v>71500</v>
      </c>
      <c r="K2774">
        <v>6</v>
      </c>
      <c r="M2774">
        <v>10725</v>
      </c>
      <c r="N2774" t="s">
        <v>25</v>
      </c>
      <c r="O2774">
        <v>429000</v>
      </c>
      <c r="P2774">
        <v>99000</v>
      </c>
      <c r="R2774">
        <f t="shared" si="216"/>
        <v>429000</v>
      </c>
      <c r="S2774">
        <f t="shared" si="217"/>
        <v>10</v>
      </c>
      <c r="T2774" t="str">
        <f t="shared" si="218"/>
        <v>Oct</v>
      </c>
      <c r="U2774" t="str">
        <f t="shared" si="219"/>
        <v>2024</v>
      </c>
    </row>
    <row r="2775" spans="1:21" x14ac:dyDescent="0.25">
      <c r="A2775" s="1">
        <v>45575</v>
      </c>
      <c r="B2775" t="s">
        <v>98</v>
      </c>
      <c r="C2775" t="s">
        <v>66</v>
      </c>
      <c r="D2775" t="s">
        <v>16</v>
      </c>
      <c r="E2775" t="s">
        <v>28</v>
      </c>
      <c r="F2775" t="s">
        <v>45</v>
      </c>
      <c r="G2775" t="s">
        <v>106</v>
      </c>
      <c r="H2775">
        <f t="shared" si="215"/>
        <v>48000</v>
      </c>
      <c r="I2775">
        <v>12000</v>
      </c>
      <c r="J2775">
        <v>15600</v>
      </c>
      <c r="K2775">
        <v>4</v>
      </c>
      <c r="M2775">
        <v>2340</v>
      </c>
      <c r="N2775" t="s">
        <v>20</v>
      </c>
      <c r="O2775">
        <v>60000</v>
      </c>
      <c r="P2775">
        <v>12000</v>
      </c>
      <c r="R2775">
        <f t="shared" si="216"/>
        <v>62400</v>
      </c>
      <c r="S2775">
        <f t="shared" si="217"/>
        <v>10</v>
      </c>
      <c r="T2775" t="str">
        <f t="shared" si="218"/>
        <v>Oct</v>
      </c>
      <c r="U2775" t="str">
        <f t="shared" si="219"/>
        <v>2024</v>
      </c>
    </row>
    <row r="2776" spans="1:21" x14ac:dyDescent="0.25">
      <c r="A2776" s="1">
        <v>45575</v>
      </c>
      <c r="B2776" t="s">
        <v>137</v>
      </c>
      <c r="C2776" t="s">
        <v>15</v>
      </c>
      <c r="D2776" t="s">
        <v>16</v>
      </c>
      <c r="E2776" t="s">
        <v>28</v>
      </c>
      <c r="F2776" t="s">
        <v>18</v>
      </c>
      <c r="G2776" t="s">
        <v>100</v>
      </c>
      <c r="H2776">
        <f t="shared" si="215"/>
        <v>240</v>
      </c>
      <c r="I2776">
        <v>40</v>
      </c>
      <c r="J2776">
        <v>52</v>
      </c>
      <c r="K2776">
        <v>6</v>
      </c>
      <c r="M2776">
        <v>21.84</v>
      </c>
      <c r="N2776" t="s">
        <v>20</v>
      </c>
      <c r="O2776">
        <v>312</v>
      </c>
      <c r="P2776">
        <v>72</v>
      </c>
      <c r="R2776">
        <f t="shared" si="216"/>
        <v>312</v>
      </c>
      <c r="S2776">
        <f t="shared" si="217"/>
        <v>10</v>
      </c>
      <c r="T2776" t="str">
        <f t="shared" si="218"/>
        <v>Oct</v>
      </c>
      <c r="U2776" t="str">
        <f t="shared" si="219"/>
        <v>2024</v>
      </c>
    </row>
    <row r="2777" spans="1:21" x14ac:dyDescent="0.25">
      <c r="A2777" s="1">
        <v>45575</v>
      </c>
      <c r="B2777" t="s">
        <v>83</v>
      </c>
      <c r="C2777" t="s">
        <v>27</v>
      </c>
      <c r="D2777" t="s">
        <v>23</v>
      </c>
      <c r="E2777" t="s">
        <v>17</v>
      </c>
      <c r="F2777" t="s">
        <v>18</v>
      </c>
      <c r="G2777" t="s">
        <v>43</v>
      </c>
      <c r="H2777">
        <f t="shared" si="215"/>
        <v>80</v>
      </c>
      <c r="I2777">
        <v>20</v>
      </c>
      <c r="J2777">
        <v>26</v>
      </c>
      <c r="K2777">
        <v>4</v>
      </c>
      <c r="M2777">
        <v>15</v>
      </c>
      <c r="N2777" t="s">
        <v>38</v>
      </c>
      <c r="O2777">
        <v>100</v>
      </c>
      <c r="P2777">
        <v>20</v>
      </c>
      <c r="R2777">
        <f t="shared" si="216"/>
        <v>104</v>
      </c>
      <c r="S2777">
        <f t="shared" si="217"/>
        <v>10</v>
      </c>
      <c r="T2777" t="str">
        <f t="shared" si="218"/>
        <v>Oct</v>
      </c>
      <c r="U2777" t="str">
        <f t="shared" si="219"/>
        <v>2024</v>
      </c>
    </row>
    <row r="2778" spans="1:21" x14ac:dyDescent="0.25">
      <c r="A2778" s="1">
        <v>45575</v>
      </c>
      <c r="B2778" t="s">
        <v>203</v>
      </c>
      <c r="C2778" t="s">
        <v>42</v>
      </c>
      <c r="D2778" t="s">
        <v>16</v>
      </c>
      <c r="E2778" t="s">
        <v>28</v>
      </c>
      <c r="F2778" t="s">
        <v>18</v>
      </c>
      <c r="G2778" t="s">
        <v>24</v>
      </c>
      <c r="H2778">
        <f t="shared" si="215"/>
        <v>320</v>
      </c>
      <c r="I2778">
        <v>80</v>
      </c>
      <c r="J2778">
        <v>104</v>
      </c>
      <c r="K2778">
        <v>4</v>
      </c>
      <c r="M2778">
        <v>41.6</v>
      </c>
      <c r="N2778" t="s">
        <v>38</v>
      </c>
      <c r="O2778">
        <v>416</v>
      </c>
      <c r="P2778">
        <v>96</v>
      </c>
      <c r="R2778">
        <f t="shared" si="216"/>
        <v>416</v>
      </c>
      <c r="S2778">
        <f t="shared" si="217"/>
        <v>10</v>
      </c>
      <c r="T2778" t="str">
        <f t="shared" si="218"/>
        <v>Oct</v>
      </c>
      <c r="U2778" t="str">
        <f t="shared" si="219"/>
        <v>2024</v>
      </c>
    </row>
    <row r="2779" spans="1:21" x14ac:dyDescent="0.25">
      <c r="A2779" s="1">
        <v>45575</v>
      </c>
      <c r="B2779" t="s">
        <v>153</v>
      </c>
      <c r="C2779" t="s">
        <v>27</v>
      </c>
      <c r="D2779" t="s">
        <v>16</v>
      </c>
      <c r="E2779" t="s">
        <v>28</v>
      </c>
      <c r="F2779" t="s">
        <v>29</v>
      </c>
      <c r="G2779" t="s">
        <v>138</v>
      </c>
      <c r="H2779">
        <f t="shared" si="215"/>
        <v>350</v>
      </c>
      <c r="I2779">
        <v>50</v>
      </c>
      <c r="J2779">
        <v>65</v>
      </c>
      <c r="K2779">
        <v>7</v>
      </c>
      <c r="M2779">
        <v>21.875</v>
      </c>
      <c r="N2779" t="s">
        <v>25</v>
      </c>
      <c r="O2779">
        <v>437.5</v>
      </c>
      <c r="P2779">
        <v>87.5</v>
      </c>
      <c r="R2779">
        <f t="shared" si="216"/>
        <v>455</v>
      </c>
      <c r="S2779">
        <f t="shared" si="217"/>
        <v>10</v>
      </c>
      <c r="T2779" t="str">
        <f t="shared" si="218"/>
        <v>Oct</v>
      </c>
      <c r="U2779" t="str">
        <f t="shared" si="219"/>
        <v>2024</v>
      </c>
    </row>
    <row r="2780" spans="1:21" x14ac:dyDescent="0.25">
      <c r="A2780" s="1">
        <v>45575</v>
      </c>
      <c r="B2780" t="s">
        <v>50</v>
      </c>
      <c r="C2780" t="s">
        <v>27</v>
      </c>
      <c r="D2780" t="s">
        <v>16</v>
      </c>
      <c r="E2780" t="s">
        <v>28</v>
      </c>
      <c r="F2780" t="s">
        <v>61</v>
      </c>
      <c r="G2780" t="s">
        <v>103</v>
      </c>
      <c r="H2780">
        <f t="shared" si="215"/>
        <v>300</v>
      </c>
      <c r="I2780">
        <v>100</v>
      </c>
      <c r="J2780">
        <v>130</v>
      </c>
      <c r="K2780">
        <v>3</v>
      </c>
      <c r="M2780">
        <v>19.5</v>
      </c>
      <c r="N2780" t="s">
        <v>25</v>
      </c>
      <c r="O2780">
        <v>390</v>
      </c>
      <c r="P2780">
        <v>90</v>
      </c>
      <c r="R2780">
        <f t="shared" si="216"/>
        <v>390</v>
      </c>
      <c r="S2780">
        <f t="shared" si="217"/>
        <v>10</v>
      </c>
      <c r="T2780" t="str">
        <f t="shared" si="218"/>
        <v>Oct</v>
      </c>
      <c r="U2780" t="str">
        <f t="shared" si="219"/>
        <v>2024</v>
      </c>
    </row>
    <row r="2781" spans="1:21" x14ac:dyDescent="0.25">
      <c r="A2781" s="1">
        <v>45575</v>
      </c>
      <c r="B2781" t="s">
        <v>135</v>
      </c>
      <c r="C2781" t="s">
        <v>27</v>
      </c>
      <c r="D2781" t="s">
        <v>23</v>
      </c>
      <c r="E2781" t="s">
        <v>28</v>
      </c>
      <c r="F2781" t="s">
        <v>18</v>
      </c>
      <c r="G2781" t="s">
        <v>40</v>
      </c>
      <c r="H2781">
        <f t="shared" si="215"/>
        <v>360</v>
      </c>
      <c r="I2781">
        <v>90</v>
      </c>
      <c r="J2781">
        <v>117</v>
      </c>
      <c r="K2781">
        <v>4</v>
      </c>
      <c r="M2781">
        <v>70.2</v>
      </c>
      <c r="N2781" t="s">
        <v>38</v>
      </c>
      <c r="O2781">
        <v>468</v>
      </c>
      <c r="P2781">
        <v>108</v>
      </c>
      <c r="R2781">
        <f t="shared" si="216"/>
        <v>468</v>
      </c>
      <c r="S2781">
        <f t="shared" si="217"/>
        <v>10</v>
      </c>
      <c r="T2781" t="str">
        <f t="shared" si="218"/>
        <v>Oct</v>
      </c>
      <c r="U2781" t="str">
        <f t="shared" si="219"/>
        <v>2024</v>
      </c>
    </row>
    <row r="2782" spans="1:21" x14ac:dyDescent="0.25">
      <c r="A2782" s="1">
        <v>45575</v>
      </c>
      <c r="B2782" t="s">
        <v>200</v>
      </c>
      <c r="C2782" t="s">
        <v>27</v>
      </c>
      <c r="D2782" t="s">
        <v>16</v>
      </c>
      <c r="E2782" t="s">
        <v>17</v>
      </c>
      <c r="F2782" t="s">
        <v>61</v>
      </c>
      <c r="G2782" t="s">
        <v>180</v>
      </c>
      <c r="H2782">
        <f t="shared" si="215"/>
        <v>2400</v>
      </c>
      <c r="I2782">
        <v>600</v>
      </c>
      <c r="J2782">
        <v>780</v>
      </c>
      <c r="K2782">
        <v>4</v>
      </c>
      <c r="M2782">
        <v>100</v>
      </c>
      <c r="N2782" t="s">
        <v>25</v>
      </c>
      <c r="O2782">
        <v>3000</v>
      </c>
      <c r="P2782">
        <v>600</v>
      </c>
      <c r="R2782">
        <f t="shared" si="216"/>
        <v>3120</v>
      </c>
      <c r="S2782">
        <f t="shared" si="217"/>
        <v>10</v>
      </c>
      <c r="T2782" t="str">
        <f t="shared" si="218"/>
        <v>Oct</v>
      </c>
      <c r="U2782" t="str">
        <f t="shared" si="219"/>
        <v>2024</v>
      </c>
    </row>
    <row r="2783" spans="1:21" x14ac:dyDescent="0.25">
      <c r="A2783" s="1">
        <v>45575</v>
      </c>
      <c r="B2783" t="s">
        <v>202</v>
      </c>
      <c r="C2783" t="s">
        <v>22</v>
      </c>
      <c r="D2783" t="s">
        <v>23</v>
      </c>
      <c r="E2783" t="s">
        <v>28</v>
      </c>
      <c r="F2783" t="s">
        <v>18</v>
      </c>
      <c r="G2783" t="s">
        <v>130</v>
      </c>
      <c r="H2783">
        <f t="shared" si="215"/>
        <v>315</v>
      </c>
      <c r="I2783">
        <v>45</v>
      </c>
      <c r="J2783">
        <v>59</v>
      </c>
      <c r="K2783">
        <v>7</v>
      </c>
      <c r="M2783">
        <v>49.14</v>
      </c>
      <c r="N2783" t="s">
        <v>20</v>
      </c>
      <c r="O2783">
        <v>409.5</v>
      </c>
      <c r="P2783">
        <v>94.5</v>
      </c>
      <c r="R2783">
        <f t="shared" si="216"/>
        <v>413</v>
      </c>
      <c r="S2783">
        <f t="shared" si="217"/>
        <v>10</v>
      </c>
      <c r="T2783" t="str">
        <f t="shared" si="218"/>
        <v>Oct</v>
      </c>
      <c r="U2783" t="str">
        <f t="shared" si="219"/>
        <v>2024</v>
      </c>
    </row>
    <row r="2784" spans="1:21" x14ac:dyDescent="0.25">
      <c r="A2784" s="1">
        <v>45575</v>
      </c>
      <c r="B2784" t="s">
        <v>165</v>
      </c>
      <c r="C2784" t="s">
        <v>27</v>
      </c>
      <c r="D2784" t="s">
        <v>23</v>
      </c>
      <c r="E2784" t="s">
        <v>28</v>
      </c>
      <c r="F2784" t="s">
        <v>18</v>
      </c>
      <c r="G2784" t="s">
        <v>43</v>
      </c>
      <c r="H2784">
        <f t="shared" si="215"/>
        <v>100</v>
      </c>
      <c r="I2784">
        <v>20</v>
      </c>
      <c r="J2784">
        <v>26</v>
      </c>
      <c r="K2784">
        <v>5</v>
      </c>
      <c r="M2784">
        <v>18</v>
      </c>
      <c r="N2784" t="s">
        <v>38</v>
      </c>
      <c r="O2784">
        <v>120</v>
      </c>
      <c r="P2784">
        <v>20</v>
      </c>
      <c r="R2784">
        <f t="shared" si="216"/>
        <v>130</v>
      </c>
      <c r="S2784">
        <f t="shared" si="217"/>
        <v>10</v>
      </c>
      <c r="T2784" t="str">
        <f t="shared" si="218"/>
        <v>Oct</v>
      </c>
      <c r="U2784" t="str">
        <f t="shared" si="219"/>
        <v>2024</v>
      </c>
    </row>
    <row r="2785" spans="1:21" x14ac:dyDescent="0.25">
      <c r="A2785" s="1">
        <v>45575</v>
      </c>
      <c r="B2785" t="s">
        <v>70</v>
      </c>
      <c r="C2785" t="s">
        <v>53</v>
      </c>
      <c r="D2785" t="s">
        <v>16</v>
      </c>
      <c r="E2785" t="s">
        <v>17</v>
      </c>
      <c r="F2785" t="s">
        <v>29</v>
      </c>
      <c r="G2785" t="s">
        <v>210</v>
      </c>
      <c r="H2785">
        <f t="shared" si="215"/>
        <v>475</v>
      </c>
      <c r="I2785">
        <v>95</v>
      </c>
      <c r="J2785">
        <v>124</v>
      </c>
      <c r="K2785">
        <v>5</v>
      </c>
      <c r="M2785">
        <v>30.875</v>
      </c>
      <c r="N2785" t="s">
        <v>25</v>
      </c>
      <c r="O2785">
        <v>617.5</v>
      </c>
      <c r="P2785">
        <v>142.5</v>
      </c>
      <c r="R2785">
        <f t="shared" si="216"/>
        <v>620</v>
      </c>
      <c r="S2785">
        <f t="shared" si="217"/>
        <v>10</v>
      </c>
      <c r="T2785" t="str">
        <f t="shared" si="218"/>
        <v>Oct</v>
      </c>
      <c r="U2785" t="str">
        <f t="shared" si="219"/>
        <v>2024</v>
      </c>
    </row>
    <row r="2786" spans="1:21" x14ac:dyDescent="0.25">
      <c r="A2786" s="1">
        <v>45575</v>
      </c>
      <c r="B2786" t="s">
        <v>131</v>
      </c>
      <c r="C2786" t="s">
        <v>27</v>
      </c>
      <c r="D2786" t="s">
        <v>23</v>
      </c>
      <c r="E2786" t="s">
        <v>17</v>
      </c>
      <c r="F2786" t="s">
        <v>80</v>
      </c>
      <c r="G2786" t="s">
        <v>177</v>
      </c>
      <c r="H2786">
        <f t="shared" si="215"/>
        <v>630</v>
      </c>
      <c r="I2786">
        <v>70</v>
      </c>
      <c r="J2786">
        <v>91</v>
      </c>
      <c r="K2786">
        <v>9</v>
      </c>
      <c r="M2786">
        <v>81.900000000000006</v>
      </c>
      <c r="N2786" t="s">
        <v>25</v>
      </c>
      <c r="O2786">
        <v>819</v>
      </c>
      <c r="P2786">
        <v>189</v>
      </c>
      <c r="R2786">
        <f t="shared" si="216"/>
        <v>819</v>
      </c>
      <c r="S2786">
        <f t="shared" si="217"/>
        <v>10</v>
      </c>
      <c r="T2786" t="str">
        <f t="shared" si="218"/>
        <v>Oct</v>
      </c>
      <c r="U2786" t="str">
        <f t="shared" si="219"/>
        <v>2024</v>
      </c>
    </row>
    <row r="2787" spans="1:21" x14ac:dyDescent="0.25">
      <c r="A2787" s="1">
        <v>45575</v>
      </c>
      <c r="B2787" t="s">
        <v>193</v>
      </c>
      <c r="C2787" t="s">
        <v>53</v>
      </c>
      <c r="D2787" t="s">
        <v>23</v>
      </c>
      <c r="E2787" t="s">
        <v>28</v>
      </c>
      <c r="F2787" t="s">
        <v>18</v>
      </c>
      <c r="G2787" t="s">
        <v>40</v>
      </c>
      <c r="H2787">
        <f t="shared" si="215"/>
        <v>900</v>
      </c>
      <c r="I2787">
        <v>90</v>
      </c>
      <c r="J2787">
        <v>117</v>
      </c>
      <c r="K2787">
        <v>10</v>
      </c>
      <c r="M2787">
        <v>100</v>
      </c>
      <c r="N2787" t="s">
        <v>20</v>
      </c>
      <c r="O2787">
        <v>1125</v>
      </c>
      <c r="P2787">
        <v>225</v>
      </c>
      <c r="R2787">
        <f t="shared" si="216"/>
        <v>1170</v>
      </c>
      <c r="S2787">
        <f t="shared" si="217"/>
        <v>10</v>
      </c>
      <c r="T2787" t="str">
        <f t="shared" si="218"/>
        <v>Oct</v>
      </c>
      <c r="U2787" t="str">
        <f t="shared" si="219"/>
        <v>2024</v>
      </c>
    </row>
    <row r="2788" spans="1:21" x14ac:dyDescent="0.25">
      <c r="A2788" s="1">
        <v>45606</v>
      </c>
      <c r="B2788" t="s">
        <v>88</v>
      </c>
      <c r="C2788" t="s">
        <v>27</v>
      </c>
      <c r="D2788" t="s">
        <v>16</v>
      </c>
      <c r="E2788" t="s">
        <v>17</v>
      </c>
      <c r="F2788" t="s">
        <v>48</v>
      </c>
      <c r="G2788" t="s">
        <v>167</v>
      </c>
      <c r="H2788">
        <f t="shared" si="215"/>
        <v>285</v>
      </c>
      <c r="I2788">
        <v>95</v>
      </c>
      <c r="J2788">
        <v>124</v>
      </c>
      <c r="K2788">
        <v>3</v>
      </c>
      <c r="M2788">
        <v>18.524999999999999</v>
      </c>
      <c r="N2788" t="s">
        <v>25</v>
      </c>
      <c r="O2788">
        <v>370.5</v>
      </c>
      <c r="P2788">
        <v>85.5</v>
      </c>
      <c r="R2788">
        <f t="shared" si="216"/>
        <v>372</v>
      </c>
      <c r="S2788">
        <f t="shared" si="217"/>
        <v>10</v>
      </c>
      <c r="T2788" t="str">
        <f t="shared" si="218"/>
        <v>Nov</v>
      </c>
      <c r="U2788" t="str">
        <f t="shared" si="219"/>
        <v>2024</v>
      </c>
    </row>
    <row r="2789" spans="1:21" x14ac:dyDescent="0.25">
      <c r="A2789" s="1">
        <v>45606</v>
      </c>
      <c r="B2789" t="s">
        <v>57</v>
      </c>
      <c r="C2789" t="s">
        <v>27</v>
      </c>
      <c r="D2789" t="s">
        <v>16</v>
      </c>
      <c r="E2789" t="s">
        <v>17</v>
      </c>
      <c r="F2789" t="s">
        <v>61</v>
      </c>
      <c r="G2789" t="s">
        <v>117</v>
      </c>
      <c r="H2789">
        <f t="shared" si="215"/>
        <v>5000</v>
      </c>
      <c r="I2789">
        <v>2500</v>
      </c>
      <c r="J2789">
        <v>3250</v>
      </c>
      <c r="K2789">
        <v>2</v>
      </c>
      <c r="M2789">
        <v>325</v>
      </c>
      <c r="N2789" t="s">
        <v>38</v>
      </c>
      <c r="O2789">
        <v>6250</v>
      </c>
      <c r="P2789">
        <v>1250</v>
      </c>
      <c r="R2789">
        <f t="shared" si="216"/>
        <v>6500</v>
      </c>
      <c r="S2789">
        <f t="shared" si="217"/>
        <v>10</v>
      </c>
      <c r="T2789" t="str">
        <f t="shared" si="218"/>
        <v>Nov</v>
      </c>
      <c r="U2789" t="str">
        <f t="shared" si="219"/>
        <v>2024</v>
      </c>
    </row>
    <row r="2790" spans="1:21" x14ac:dyDescent="0.25">
      <c r="A2790" s="1">
        <v>45606</v>
      </c>
      <c r="B2790" t="s">
        <v>222</v>
      </c>
      <c r="C2790" t="s">
        <v>15</v>
      </c>
      <c r="D2790" t="s">
        <v>16</v>
      </c>
      <c r="E2790" t="s">
        <v>17</v>
      </c>
      <c r="F2790" t="s">
        <v>61</v>
      </c>
      <c r="G2790" t="s">
        <v>180</v>
      </c>
      <c r="H2790">
        <f t="shared" si="215"/>
        <v>2400</v>
      </c>
      <c r="I2790">
        <v>600</v>
      </c>
      <c r="J2790">
        <v>780</v>
      </c>
      <c r="K2790">
        <v>4</v>
      </c>
      <c r="M2790">
        <v>100</v>
      </c>
      <c r="N2790" t="s">
        <v>38</v>
      </c>
      <c r="O2790">
        <v>3120</v>
      </c>
      <c r="P2790">
        <v>720</v>
      </c>
      <c r="R2790">
        <f t="shared" si="216"/>
        <v>3120</v>
      </c>
      <c r="S2790">
        <f t="shared" si="217"/>
        <v>10</v>
      </c>
      <c r="T2790" t="str">
        <f t="shared" si="218"/>
        <v>Nov</v>
      </c>
      <c r="U2790" t="str">
        <f t="shared" si="219"/>
        <v>2024</v>
      </c>
    </row>
    <row r="2791" spans="1:21" x14ac:dyDescent="0.25">
      <c r="A2791" s="1">
        <v>45606</v>
      </c>
      <c r="B2791" t="s">
        <v>122</v>
      </c>
      <c r="C2791" t="s">
        <v>27</v>
      </c>
      <c r="D2791" t="s">
        <v>23</v>
      </c>
      <c r="E2791" t="s">
        <v>17</v>
      </c>
      <c r="F2791" t="s">
        <v>18</v>
      </c>
      <c r="G2791" t="s">
        <v>113</v>
      </c>
      <c r="H2791">
        <f t="shared" si="215"/>
        <v>180</v>
      </c>
      <c r="I2791">
        <v>20</v>
      </c>
      <c r="J2791">
        <v>26</v>
      </c>
      <c r="K2791">
        <v>9</v>
      </c>
      <c r="M2791">
        <v>21.6</v>
      </c>
      <c r="N2791" t="s">
        <v>25</v>
      </c>
      <c r="O2791">
        <v>216</v>
      </c>
      <c r="P2791">
        <v>36</v>
      </c>
      <c r="R2791">
        <f t="shared" si="216"/>
        <v>234</v>
      </c>
      <c r="S2791">
        <f t="shared" si="217"/>
        <v>10</v>
      </c>
      <c r="T2791" t="str">
        <f t="shared" si="218"/>
        <v>Nov</v>
      </c>
      <c r="U2791" t="str">
        <f t="shared" si="219"/>
        <v>2024</v>
      </c>
    </row>
    <row r="2792" spans="1:21" x14ac:dyDescent="0.25">
      <c r="A2792" s="1">
        <v>45606</v>
      </c>
      <c r="B2792" t="s">
        <v>26</v>
      </c>
      <c r="C2792" t="s">
        <v>27</v>
      </c>
      <c r="D2792" t="s">
        <v>16</v>
      </c>
      <c r="E2792" t="s">
        <v>17</v>
      </c>
      <c r="F2792" t="s">
        <v>18</v>
      </c>
      <c r="G2792" t="s">
        <v>121</v>
      </c>
      <c r="H2792">
        <f t="shared" si="215"/>
        <v>385</v>
      </c>
      <c r="I2792">
        <v>55</v>
      </c>
      <c r="J2792">
        <v>72</v>
      </c>
      <c r="K2792">
        <v>7</v>
      </c>
      <c r="M2792">
        <v>50.05</v>
      </c>
      <c r="N2792" t="s">
        <v>38</v>
      </c>
      <c r="O2792">
        <v>500.5</v>
      </c>
      <c r="P2792">
        <v>115.5</v>
      </c>
      <c r="R2792">
        <f t="shared" si="216"/>
        <v>504</v>
      </c>
      <c r="S2792">
        <f t="shared" si="217"/>
        <v>10</v>
      </c>
      <c r="T2792" t="str">
        <f t="shared" si="218"/>
        <v>Nov</v>
      </c>
      <c r="U2792" t="str">
        <f t="shared" si="219"/>
        <v>2024</v>
      </c>
    </row>
    <row r="2793" spans="1:21" x14ac:dyDescent="0.25">
      <c r="A2793" s="1">
        <v>45606</v>
      </c>
      <c r="B2793" t="s">
        <v>174</v>
      </c>
      <c r="C2793" t="s">
        <v>27</v>
      </c>
      <c r="D2793" t="s">
        <v>16</v>
      </c>
      <c r="E2793" t="s">
        <v>28</v>
      </c>
      <c r="F2793" t="s">
        <v>80</v>
      </c>
      <c r="G2793" t="s">
        <v>213</v>
      </c>
      <c r="H2793">
        <f t="shared" si="215"/>
        <v>200</v>
      </c>
      <c r="I2793">
        <v>25</v>
      </c>
      <c r="J2793">
        <v>33</v>
      </c>
      <c r="K2793">
        <v>8</v>
      </c>
      <c r="M2793">
        <v>11.5</v>
      </c>
      <c r="N2793" t="s">
        <v>25</v>
      </c>
      <c r="O2793">
        <v>230</v>
      </c>
      <c r="P2793">
        <v>30</v>
      </c>
      <c r="R2793">
        <f t="shared" si="216"/>
        <v>264</v>
      </c>
      <c r="S2793">
        <f t="shared" si="217"/>
        <v>10</v>
      </c>
      <c r="T2793" t="str">
        <f t="shared" si="218"/>
        <v>Nov</v>
      </c>
      <c r="U2793" t="str">
        <f t="shared" si="219"/>
        <v>2024</v>
      </c>
    </row>
    <row r="2794" spans="1:21" x14ac:dyDescent="0.25">
      <c r="A2794" s="1">
        <v>45606</v>
      </c>
      <c r="B2794" t="s">
        <v>75</v>
      </c>
      <c r="C2794" t="s">
        <v>27</v>
      </c>
      <c r="D2794" t="s">
        <v>23</v>
      </c>
      <c r="E2794" t="s">
        <v>28</v>
      </c>
      <c r="F2794" t="s">
        <v>18</v>
      </c>
      <c r="G2794" t="s">
        <v>116</v>
      </c>
      <c r="H2794">
        <f t="shared" si="215"/>
        <v>600</v>
      </c>
      <c r="I2794">
        <v>60</v>
      </c>
      <c r="J2794">
        <v>78</v>
      </c>
      <c r="K2794">
        <v>10</v>
      </c>
      <c r="M2794">
        <v>90</v>
      </c>
      <c r="N2794" t="s">
        <v>20</v>
      </c>
      <c r="O2794">
        <v>750</v>
      </c>
      <c r="P2794">
        <v>150</v>
      </c>
      <c r="R2794">
        <f t="shared" si="216"/>
        <v>780</v>
      </c>
      <c r="S2794">
        <f t="shared" si="217"/>
        <v>10</v>
      </c>
      <c r="T2794" t="str">
        <f t="shared" si="218"/>
        <v>Nov</v>
      </c>
      <c r="U2794" t="str">
        <f t="shared" si="219"/>
        <v>2024</v>
      </c>
    </row>
    <row r="2795" spans="1:21" x14ac:dyDescent="0.25">
      <c r="A2795" s="1">
        <v>45606</v>
      </c>
      <c r="B2795" t="s">
        <v>150</v>
      </c>
      <c r="C2795" t="s">
        <v>91</v>
      </c>
      <c r="D2795" t="s">
        <v>16</v>
      </c>
      <c r="E2795" t="s">
        <v>17</v>
      </c>
      <c r="F2795" t="s">
        <v>45</v>
      </c>
      <c r="G2795" t="s">
        <v>67</v>
      </c>
      <c r="H2795">
        <f t="shared" si="215"/>
        <v>17500</v>
      </c>
      <c r="I2795">
        <v>3500</v>
      </c>
      <c r="J2795">
        <v>4550</v>
      </c>
      <c r="K2795">
        <v>5</v>
      </c>
      <c r="M2795">
        <v>455</v>
      </c>
      <c r="N2795" t="s">
        <v>25</v>
      </c>
      <c r="O2795">
        <v>20125</v>
      </c>
      <c r="P2795">
        <v>2625</v>
      </c>
      <c r="R2795">
        <f t="shared" si="216"/>
        <v>22750</v>
      </c>
      <c r="S2795">
        <f t="shared" si="217"/>
        <v>10</v>
      </c>
      <c r="T2795" t="str">
        <f t="shared" si="218"/>
        <v>Nov</v>
      </c>
      <c r="U2795" t="str">
        <f t="shared" si="219"/>
        <v>2024</v>
      </c>
    </row>
    <row r="2796" spans="1:21" x14ac:dyDescent="0.25">
      <c r="A2796" s="1">
        <v>45606</v>
      </c>
      <c r="B2796" t="s">
        <v>190</v>
      </c>
      <c r="C2796" t="s">
        <v>22</v>
      </c>
      <c r="D2796" t="s">
        <v>16</v>
      </c>
      <c r="E2796" t="s">
        <v>28</v>
      </c>
      <c r="F2796" t="s">
        <v>45</v>
      </c>
      <c r="G2796" t="s">
        <v>71</v>
      </c>
      <c r="H2796">
        <f t="shared" si="215"/>
        <v>13200</v>
      </c>
      <c r="I2796">
        <v>2200</v>
      </c>
      <c r="J2796">
        <v>2860</v>
      </c>
      <c r="K2796">
        <v>6</v>
      </c>
      <c r="M2796">
        <v>286</v>
      </c>
      <c r="N2796" t="s">
        <v>20</v>
      </c>
      <c r="O2796">
        <v>17160</v>
      </c>
      <c r="P2796">
        <v>3960</v>
      </c>
      <c r="R2796">
        <f t="shared" si="216"/>
        <v>17160</v>
      </c>
      <c r="S2796">
        <f t="shared" si="217"/>
        <v>10</v>
      </c>
      <c r="T2796" t="str">
        <f t="shared" si="218"/>
        <v>Nov</v>
      </c>
      <c r="U2796" t="str">
        <f t="shared" si="219"/>
        <v>2024</v>
      </c>
    </row>
    <row r="2797" spans="1:21" x14ac:dyDescent="0.25">
      <c r="A2797" s="1">
        <v>45606</v>
      </c>
      <c r="B2797" t="s">
        <v>202</v>
      </c>
      <c r="C2797" t="s">
        <v>22</v>
      </c>
      <c r="D2797" t="s">
        <v>23</v>
      </c>
      <c r="E2797" t="s">
        <v>17</v>
      </c>
      <c r="F2797" t="s">
        <v>48</v>
      </c>
      <c r="G2797" t="s">
        <v>94</v>
      </c>
      <c r="H2797">
        <f t="shared" si="215"/>
        <v>720</v>
      </c>
      <c r="I2797">
        <v>120</v>
      </c>
      <c r="J2797">
        <v>156</v>
      </c>
      <c r="K2797">
        <v>6</v>
      </c>
      <c r="M2797">
        <v>93.6</v>
      </c>
      <c r="N2797" t="s">
        <v>25</v>
      </c>
      <c r="O2797">
        <v>936</v>
      </c>
      <c r="P2797">
        <v>216</v>
      </c>
      <c r="R2797">
        <f t="shared" si="216"/>
        <v>936</v>
      </c>
      <c r="S2797">
        <f t="shared" si="217"/>
        <v>10</v>
      </c>
      <c r="T2797" t="str">
        <f t="shared" si="218"/>
        <v>Nov</v>
      </c>
      <c r="U2797" t="str">
        <f t="shared" si="219"/>
        <v>2024</v>
      </c>
    </row>
    <row r="2798" spans="1:21" x14ac:dyDescent="0.25">
      <c r="A2798" s="1">
        <v>45606</v>
      </c>
      <c r="B2798" t="s">
        <v>127</v>
      </c>
      <c r="C2798" t="s">
        <v>66</v>
      </c>
      <c r="D2798" t="s">
        <v>16</v>
      </c>
      <c r="E2798" t="s">
        <v>28</v>
      </c>
      <c r="F2798" t="s">
        <v>29</v>
      </c>
      <c r="G2798" t="s">
        <v>138</v>
      </c>
      <c r="H2798">
        <f t="shared" si="215"/>
        <v>350</v>
      </c>
      <c r="I2798">
        <v>50</v>
      </c>
      <c r="J2798">
        <v>65</v>
      </c>
      <c r="K2798">
        <v>7</v>
      </c>
      <c r="M2798">
        <v>28.175000000000001</v>
      </c>
      <c r="N2798" t="s">
        <v>20</v>
      </c>
      <c r="O2798">
        <v>402.5</v>
      </c>
      <c r="P2798">
        <v>52.5</v>
      </c>
      <c r="R2798">
        <f t="shared" si="216"/>
        <v>455</v>
      </c>
      <c r="S2798">
        <f t="shared" si="217"/>
        <v>10</v>
      </c>
      <c r="T2798" t="str">
        <f t="shared" si="218"/>
        <v>Nov</v>
      </c>
      <c r="U2798" t="str">
        <f t="shared" si="219"/>
        <v>2024</v>
      </c>
    </row>
    <row r="2799" spans="1:21" x14ac:dyDescent="0.25">
      <c r="A2799" s="1">
        <v>45606</v>
      </c>
      <c r="B2799" t="s">
        <v>50</v>
      </c>
      <c r="C2799" t="s">
        <v>27</v>
      </c>
      <c r="D2799" t="s">
        <v>16</v>
      </c>
      <c r="E2799" t="s">
        <v>17</v>
      </c>
      <c r="F2799" t="s">
        <v>61</v>
      </c>
      <c r="G2799" t="s">
        <v>117</v>
      </c>
      <c r="H2799">
        <f t="shared" si="215"/>
        <v>2500</v>
      </c>
      <c r="I2799">
        <v>2500</v>
      </c>
      <c r="J2799">
        <v>3250</v>
      </c>
      <c r="K2799">
        <v>1</v>
      </c>
      <c r="M2799">
        <v>325</v>
      </c>
      <c r="N2799" t="s">
        <v>38</v>
      </c>
      <c r="O2799">
        <v>3250</v>
      </c>
      <c r="P2799">
        <v>750</v>
      </c>
      <c r="R2799">
        <f t="shared" si="216"/>
        <v>3250</v>
      </c>
      <c r="S2799">
        <f t="shared" si="217"/>
        <v>10</v>
      </c>
      <c r="T2799" t="str">
        <f t="shared" si="218"/>
        <v>Nov</v>
      </c>
      <c r="U2799" t="str">
        <f t="shared" si="219"/>
        <v>2024</v>
      </c>
    </row>
    <row r="2800" spans="1:21" x14ac:dyDescent="0.25">
      <c r="A2800" s="1">
        <v>45606</v>
      </c>
      <c r="B2800" t="s">
        <v>183</v>
      </c>
      <c r="C2800" t="s">
        <v>22</v>
      </c>
      <c r="D2800" t="s">
        <v>16</v>
      </c>
      <c r="E2800" t="s">
        <v>28</v>
      </c>
      <c r="F2800" t="s">
        <v>61</v>
      </c>
      <c r="G2800" t="s">
        <v>103</v>
      </c>
      <c r="H2800">
        <f t="shared" si="215"/>
        <v>400</v>
      </c>
      <c r="I2800">
        <v>100</v>
      </c>
      <c r="J2800">
        <v>130</v>
      </c>
      <c r="K2800">
        <v>4</v>
      </c>
      <c r="M2800">
        <v>36.4</v>
      </c>
      <c r="N2800" t="s">
        <v>20</v>
      </c>
      <c r="O2800">
        <v>520</v>
      </c>
      <c r="P2800">
        <v>120</v>
      </c>
      <c r="R2800">
        <f t="shared" si="216"/>
        <v>520</v>
      </c>
      <c r="S2800">
        <f t="shared" si="217"/>
        <v>10</v>
      </c>
      <c r="T2800" t="str">
        <f t="shared" si="218"/>
        <v>Nov</v>
      </c>
      <c r="U2800" t="str">
        <f t="shared" si="219"/>
        <v>2024</v>
      </c>
    </row>
    <row r="2801" spans="1:21" x14ac:dyDescent="0.25">
      <c r="A2801" s="1">
        <v>45606</v>
      </c>
      <c r="B2801" t="s">
        <v>202</v>
      </c>
      <c r="C2801" t="s">
        <v>22</v>
      </c>
      <c r="D2801" t="s">
        <v>16</v>
      </c>
      <c r="E2801" t="s">
        <v>28</v>
      </c>
      <c r="F2801" t="s">
        <v>18</v>
      </c>
      <c r="G2801" t="s">
        <v>64</v>
      </c>
      <c r="H2801">
        <f t="shared" si="215"/>
        <v>1260</v>
      </c>
      <c r="I2801">
        <v>140</v>
      </c>
      <c r="J2801">
        <v>182</v>
      </c>
      <c r="K2801">
        <v>9</v>
      </c>
      <c r="M2801">
        <v>100</v>
      </c>
      <c r="N2801" t="s">
        <v>38</v>
      </c>
      <c r="O2801">
        <v>1575</v>
      </c>
      <c r="P2801">
        <v>315</v>
      </c>
      <c r="R2801">
        <f t="shared" si="216"/>
        <v>1638</v>
      </c>
      <c r="S2801">
        <f t="shared" si="217"/>
        <v>10</v>
      </c>
      <c r="T2801" t="str">
        <f t="shared" si="218"/>
        <v>Nov</v>
      </c>
      <c r="U2801" t="str">
        <f t="shared" si="219"/>
        <v>2024</v>
      </c>
    </row>
    <row r="2802" spans="1:21" x14ac:dyDescent="0.25">
      <c r="A2802" s="1">
        <v>45606</v>
      </c>
      <c r="B2802" t="s">
        <v>153</v>
      </c>
      <c r="C2802" t="s">
        <v>27</v>
      </c>
      <c r="D2802" t="s">
        <v>16</v>
      </c>
      <c r="E2802" t="s">
        <v>17</v>
      </c>
      <c r="F2802" t="s">
        <v>45</v>
      </c>
      <c r="G2802" t="s">
        <v>46</v>
      </c>
      <c r="H2802">
        <f t="shared" si="215"/>
        <v>275000</v>
      </c>
      <c r="I2802">
        <v>55000</v>
      </c>
      <c r="J2802">
        <v>71500</v>
      </c>
      <c r="K2802">
        <v>5</v>
      </c>
      <c r="M2802">
        <v>10725</v>
      </c>
      <c r="N2802" t="s">
        <v>38</v>
      </c>
      <c r="O2802">
        <v>330000</v>
      </c>
      <c r="P2802">
        <v>55000</v>
      </c>
      <c r="R2802">
        <f t="shared" si="216"/>
        <v>357500</v>
      </c>
      <c r="S2802">
        <f t="shared" si="217"/>
        <v>10</v>
      </c>
      <c r="T2802" t="str">
        <f t="shared" si="218"/>
        <v>Nov</v>
      </c>
      <c r="U2802" t="str">
        <f t="shared" si="219"/>
        <v>2024</v>
      </c>
    </row>
    <row r="2803" spans="1:21" x14ac:dyDescent="0.25">
      <c r="A2803" s="1">
        <v>45606</v>
      </c>
      <c r="B2803" t="s">
        <v>84</v>
      </c>
      <c r="C2803" t="s">
        <v>27</v>
      </c>
      <c r="D2803" t="s">
        <v>16</v>
      </c>
      <c r="E2803" t="s">
        <v>28</v>
      </c>
      <c r="F2803" t="s">
        <v>29</v>
      </c>
      <c r="G2803" t="s">
        <v>87</v>
      </c>
      <c r="H2803">
        <f t="shared" si="215"/>
        <v>600</v>
      </c>
      <c r="I2803">
        <v>100</v>
      </c>
      <c r="J2803">
        <v>130</v>
      </c>
      <c r="K2803">
        <v>6</v>
      </c>
      <c r="M2803">
        <v>52.5</v>
      </c>
      <c r="N2803" t="s">
        <v>20</v>
      </c>
      <c r="O2803">
        <v>750</v>
      </c>
      <c r="P2803">
        <v>150</v>
      </c>
      <c r="R2803">
        <f t="shared" si="216"/>
        <v>780</v>
      </c>
      <c r="S2803">
        <f t="shared" si="217"/>
        <v>10</v>
      </c>
      <c r="T2803" t="str">
        <f t="shared" si="218"/>
        <v>Nov</v>
      </c>
      <c r="U2803" t="str">
        <f t="shared" si="219"/>
        <v>2024</v>
      </c>
    </row>
    <row r="2804" spans="1:21" x14ac:dyDescent="0.25">
      <c r="A2804" s="1">
        <v>45606</v>
      </c>
      <c r="B2804" t="s">
        <v>83</v>
      </c>
      <c r="C2804" t="s">
        <v>27</v>
      </c>
      <c r="D2804" t="s">
        <v>16</v>
      </c>
      <c r="E2804" t="s">
        <v>28</v>
      </c>
      <c r="F2804" t="s">
        <v>48</v>
      </c>
      <c r="G2804" t="s">
        <v>49</v>
      </c>
      <c r="H2804">
        <f t="shared" si="215"/>
        <v>400</v>
      </c>
      <c r="I2804">
        <v>80</v>
      </c>
      <c r="J2804">
        <v>104</v>
      </c>
      <c r="K2804">
        <v>5</v>
      </c>
      <c r="M2804">
        <v>36.4</v>
      </c>
      <c r="N2804" t="s">
        <v>20</v>
      </c>
      <c r="O2804">
        <v>520</v>
      </c>
      <c r="P2804">
        <v>120</v>
      </c>
      <c r="R2804">
        <f t="shared" si="216"/>
        <v>520</v>
      </c>
      <c r="S2804">
        <f t="shared" si="217"/>
        <v>10</v>
      </c>
      <c r="T2804" t="str">
        <f t="shared" si="218"/>
        <v>Nov</v>
      </c>
      <c r="U2804" t="str">
        <f t="shared" si="219"/>
        <v>2024</v>
      </c>
    </row>
    <row r="2805" spans="1:21" x14ac:dyDescent="0.25">
      <c r="A2805" s="1">
        <v>45606</v>
      </c>
      <c r="B2805" t="s">
        <v>161</v>
      </c>
      <c r="C2805" t="s">
        <v>53</v>
      </c>
      <c r="D2805" t="s">
        <v>16</v>
      </c>
      <c r="E2805" t="s">
        <v>17</v>
      </c>
      <c r="F2805" t="s">
        <v>18</v>
      </c>
      <c r="G2805" t="s">
        <v>34</v>
      </c>
      <c r="H2805">
        <f t="shared" si="215"/>
        <v>320</v>
      </c>
      <c r="I2805">
        <v>40</v>
      </c>
      <c r="J2805">
        <v>52</v>
      </c>
      <c r="K2805">
        <v>8</v>
      </c>
      <c r="M2805">
        <v>20.8</v>
      </c>
      <c r="N2805" t="s">
        <v>25</v>
      </c>
      <c r="O2805">
        <v>416</v>
      </c>
      <c r="P2805">
        <v>96</v>
      </c>
      <c r="R2805">
        <f t="shared" si="216"/>
        <v>416</v>
      </c>
      <c r="S2805">
        <f t="shared" si="217"/>
        <v>10</v>
      </c>
      <c r="T2805" t="str">
        <f t="shared" si="218"/>
        <v>Nov</v>
      </c>
      <c r="U2805" t="str">
        <f t="shared" si="219"/>
        <v>2024</v>
      </c>
    </row>
    <row r="2806" spans="1:21" x14ac:dyDescent="0.25">
      <c r="A2806" s="1">
        <v>45606</v>
      </c>
      <c r="B2806" t="s">
        <v>184</v>
      </c>
      <c r="C2806" t="s">
        <v>27</v>
      </c>
      <c r="D2806" t="s">
        <v>16</v>
      </c>
      <c r="E2806" t="s">
        <v>17</v>
      </c>
      <c r="F2806" t="s">
        <v>45</v>
      </c>
      <c r="G2806" t="s">
        <v>67</v>
      </c>
      <c r="H2806">
        <f t="shared" si="215"/>
        <v>24500</v>
      </c>
      <c r="I2806">
        <v>3500</v>
      </c>
      <c r="J2806">
        <v>4550</v>
      </c>
      <c r="K2806">
        <v>7</v>
      </c>
      <c r="M2806">
        <v>455</v>
      </c>
      <c r="N2806" t="s">
        <v>20</v>
      </c>
      <c r="O2806">
        <v>31850</v>
      </c>
      <c r="P2806">
        <v>7350</v>
      </c>
      <c r="R2806">
        <f t="shared" si="216"/>
        <v>31850</v>
      </c>
      <c r="S2806">
        <f t="shared" si="217"/>
        <v>10</v>
      </c>
      <c r="T2806" t="str">
        <f t="shared" si="218"/>
        <v>Nov</v>
      </c>
      <c r="U2806" t="str">
        <f t="shared" si="219"/>
        <v>2024</v>
      </c>
    </row>
    <row r="2807" spans="1:21" x14ac:dyDescent="0.25">
      <c r="A2807" s="1">
        <v>45606</v>
      </c>
      <c r="B2807" t="s">
        <v>41</v>
      </c>
      <c r="C2807" t="s">
        <v>42</v>
      </c>
      <c r="D2807" t="s">
        <v>23</v>
      </c>
      <c r="E2807" t="s">
        <v>28</v>
      </c>
      <c r="F2807" t="s">
        <v>48</v>
      </c>
      <c r="G2807" t="s">
        <v>167</v>
      </c>
      <c r="H2807">
        <f t="shared" si="215"/>
        <v>95</v>
      </c>
      <c r="I2807">
        <v>95</v>
      </c>
      <c r="J2807">
        <v>124</v>
      </c>
      <c r="K2807">
        <v>1</v>
      </c>
      <c r="M2807">
        <v>14.82</v>
      </c>
      <c r="N2807" t="s">
        <v>20</v>
      </c>
      <c r="O2807">
        <v>123.5</v>
      </c>
      <c r="P2807">
        <v>28.5</v>
      </c>
      <c r="R2807">
        <f t="shared" si="216"/>
        <v>124</v>
      </c>
      <c r="S2807">
        <f t="shared" si="217"/>
        <v>10</v>
      </c>
      <c r="T2807" t="str">
        <f t="shared" si="218"/>
        <v>Nov</v>
      </c>
      <c r="U2807" t="str">
        <f t="shared" si="219"/>
        <v>2024</v>
      </c>
    </row>
    <row r="2808" spans="1:21" x14ac:dyDescent="0.25">
      <c r="A2808" s="1">
        <v>45606</v>
      </c>
      <c r="B2808" t="s">
        <v>79</v>
      </c>
      <c r="C2808" t="s">
        <v>27</v>
      </c>
      <c r="D2808" t="s">
        <v>16</v>
      </c>
      <c r="E2808" t="s">
        <v>28</v>
      </c>
      <c r="F2808" t="s">
        <v>61</v>
      </c>
      <c r="G2808" t="s">
        <v>128</v>
      </c>
      <c r="H2808">
        <f t="shared" si="215"/>
        <v>1800</v>
      </c>
      <c r="I2808">
        <v>300</v>
      </c>
      <c r="J2808">
        <v>390</v>
      </c>
      <c r="K2808">
        <v>6</v>
      </c>
      <c r="M2808">
        <v>100</v>
      </c>
      <c r="N2808" t="s">
        <v>38</v>
      </c>
      <c r="O2808">
        <v>2340</v>
      </c>
      <c r="P2808">
        <v>540</v>
      </c>
      <c r="R2808">
        <f t="shared" si="216"/>
        <v>2340</v>
      </c>
      <c r="S2808">
        <f t="shared" si="217"/>
        <v>10</v>
      </c>
      <c r="T2808" t="str">
        <f t="shared" si="218"/>
        <v>Nov</v>
      </c>
      <c r="U2808" t="str">
        <f t="shared" si="219"/>
        <v>2024</v>
      </c>
    </row>
    <row r="2809" spans="1:21" x14ac:dyDescent="0.25">
      <c r="A2809" s="1">
        <v>45606</v>
      </c>
      <c r="B2809" t="s">
        <v>198</v>
      </c>
      <c r="C2809" t="s">
        <v>15</v>
      </c>
      <c r="D2809" t="s">
        <v>16</v>
      </c>
      <c r="E2809" t="s">
        <v>28</v>
      </c>
      <c r="F2809" t="s">
        <v>18</v>
      </c>
      <c r="G2809" t="s">
        <v>19</v>
      </c>
      <c r="H2809">
        <f t="shared" si="215"/>
        <v>2000</v>
      </c>
      <c r="I2809">
        <v>250</v>
      </c>
      <c r="J2809">
        <v>325</v>
      </c>
      <c r="K2809">
        <v>8</v>
      </c>
      <c r="M2809">
        <v>100</v>
      </c>
      <c r="N2809" t="s">
        <v>38</v>
      </c>
      <c r="O2809">
        <v>2600</v>
      </c>
      <c r="P2809">
        <v>600</v>
      </c>
      <c r="R2809">
        <f t="shared" si="216"/>
        <v>2600</v>
      </c>
      <c r="S2809">
        <f t="shared" si="217"/>
        <v>10</v>
      </c>
      <c r="T2809" t="str">
        <f t="shared" si="218"/>
        <v>Nov</v>
      </c>
      <c r="U2809" t="str">
        <f t="shared" si="219"/>
        <v>2024</v>
      </c>
    </row>
    <row r="2810" spans="1:21" x14ac:dyDescent="0.25">
      <c r="A2810" s="1">
        <v>45606</v>
      </c>
      <c r="B2810" t="s">
        <v>189</v>
      </c>
      <c r="C2810" t="s">
        <v>27</v>
      </c>
      <c r="D2810" t="s">
        <v>16</v>
      </c>
      <c r="E2810" t="s">
        <v>28</v>
      </c>
      <c r="F2810" t="s">
        <v>29</v>
      </c>
      <c r="G2810" t="s">
        <v>87</v>
      </c>
      <c r="H2810">
        <f t="shared" si="215"/>
        <v>1000</v>
      </c>
      <c r="I2810">
        <v>100</v>
      </c>
      <c r="J2810">
        <v>130</v>
      </c>
      <c r="K2810">
        <v>10</v>
      </c>
      <c r="M2810">
        <v>91</v>
      </c>
      <c r="N2810" t="s">
        <v>20</v>
      </c>
      <c r="O2810">
        <v>1300</v>
      </c>
      <c r="P2810">
        <v>300</v>
      </c>
      <c r="R2810">
        <f t="shared" si="216"/>
        <v>1300</v>
      </c>
      <c r="S2810">
        <f t="shared" si="217"/>
        <v>10</v>
      </c>
      <c r="T2810" t="str">
        <f t="shared" si="218"/>
        <v>Nov</v>
      </c>
      <c r="U2810" t="str">
        <f t="shared" si="219"/>
        <v>2024</v>
      </c>
    </row>
    <row r="2811" spans="1:21" x14ac:dyDescent="0.25">
      <c r="A2811" s="1">
        <v>45606</v>
      </c>
      <c r="B2811" t="s">
        <v>83</v>
      </c>
      <c r="C2811" t="s">
        <v>27</v>
      </c>
      <c r="D2811" t="s">
        <v>16</v>
      </c>
      <c r="E2811" t="s">
        <v>17</v>
      </c>
      <c r="F2811" t="s">
        <v>45</v>
      </c>
      <c r="G2811" t="s">
        <v>106</v>
      </c>
      <c r="H2811">
        <f t="shared" si="215"/>
        <v>60000</v>
      </c>
      <c r="I2811">
        <v>12000</v>
      </c>
      <c r="J2811">
        <v>15600</v>
      </c>
      <c r="K2811">
        <v>5</v>
      </c>
      <c r="M2811">
        <v>2340</v>
      </c>
      <c r="N2811" t="s">
        <v>20</v>
      </c>
      <c r="O2811">
        <v>78000</v>
      </c>
      <c r="P2811">
        <v>18000</v>
      </c>
      <c r="R2811">
        <f t="shared" si="216"/>
        <v>78000</v>
      </c>
      <c r="S2811">
        <f t="shared" si="217"/>
        <v>10</v>
      </c>
      <c r="T2811" t="str">
        <f t="shared" si="218"/>
        <v>Nov</v>
      </c>
      <c r="U2811" t="str">
        <f t="shared" si="219"/>
        <v>2024</v>
      </c>
    </row>
    <row r="2812" spans="1:21" x14ac:dyDescent="0.25">
      <c r="A2812" s="1">
        <v>45606</v>
      </c>
      <c r="B2812" t="s">
        <v>70</v>
      </c>
      <c r="C2812" t="s">
        <v>53</v>
      </c>
      <c r="D2812" t="s">
        <v>16</v>
      </c>
      <c r="E2812" t="s">
        <v>17</v>
      </c>
      <c r="F2812" t="s">
        <v>80</v>
      </c>
      <c r="G2812" t="s">
        <v>89</v>
      </c>
      <c r="H2812">
        <f t="shared" si="215"/>
        <v>90</v>
      </c>
      <c r="I2812">
        <v>15</v>
      </c>
      <c r="J2812">
        <v>20</v>
      </c>
      <c r="K2812">
        <v>6</v>
      </c>
      <c r="M2812">
        <v>11.7</v>
      </c>
      <c r="N2812" t="s">
        <v>38</v>
      </c>
      <c r="O2812">
        <v>117</v>
      </c>
      <c r="P2812">
        <v>27</v>
      </c>
      <c r="R2812">
        <f t="shared" si="216"/>
        <v>120</v>
      </c>
      <c r="S2812">
        <f t="shared" si="217"/>
        <v>10</v>
      </c>
      <c r="T2812" t="str">
        <f t="shared" si="218"/>
        <v>Nov</v>
      </c>
      <c r="U2812" t="str">
        <f t="shared" si="219"/>
        <v>2024</v>
      </c>
    </row>
    <row r="2813" spans="1:21" x14ac:dyDescent="0.25">
      <c r="A2813" s="1">
        <v>45636</v>
      </c>
      <c r="B2813" t="s">
        <v>44</v>
      </c>
      <c r="C2813" t="s">
        <v>27</v>
      </c>
      <c r="D2813" t="s">
        <v>23</v>
      </c>
      <c r="E2813" t="s">
        <v>17</v>
      </c>
      <c r="F2813" t="s">
        <v>18</v>
      </c>
      <c r="G2813" t="s">
        <v>116</v>
      </c>
      <c r="H2813">
        <f t="shared" si="215"/>
        <v>480</v>
      </c>
      <c r="I2813">
        <v>60</v>
      </c>
      <c r="J2813">
        <v>78</v>
      </c>
      <c r="K2813">
        <v>8</v>
      </c>
      <c r="M2813">
        <v>74.88</v>
      </c>
      <c r="N2813" t="s">
        <v>20</v>
      </c>
      <c r="O2813">
        <v>624</v>
      </c>
      <c r="P2813">
        <v>144</v>
      </c>
      <c r="R2813">
        <f t="shared" si="216"/>
        <v>624</v>
      </c>
      <c r="S2813">
        <f t="shared" si="217"/>
        <v>10</v>
      </c>
      <c r="T2813" t="str">
        <f t="shared" si="218"/>
        <v>Dec</v>
      </c>
      <c r="U2813" t="str">
        <f t="shared" si="219"/>
        <v>2024</v>
      </c>
    </row>
    <row r="2814" spans="1:21" x14ac:dyDescent="0.25">
      <c r="A2814" s="1">
        <v>45636</v>
      </c>
      <c r="B2814" t="s">
        <v>90</v>
      </c>
      <c r="C2814" t="s">
        <v>91</v>
      </c>
      <c r="D2814" t="s">
        <v>16</v>
      </c>
      <c r="E2814" t="s">
        <v>28</v>
      </c>
      <c r="F2814" t="s">
        <v>29</v>
      </c>
      <c r="G2814" t="s">
        <v>30</v>
      </c>
      <c r="H2814">
        <f t="shared" si="215"/>
        <v>720</v>
      </c>
      <c r="I2814">
        <v>180</v>
      </c>
      <c r="J2814">
        <v>234</v>
      </c>
      <c r="K2814">
        <v>4</v>
      </c>
      <c r="M2814">
        <v>93.6</v>
      </c>
      <c r="N2814" t="s">
        <v>38</v>
      </c>
      <c r="O2814">
        <v>936</v>
      </c>
      <c r="P2814">
        <v>216</v>
      </c>
      <c r="R2814">
        <f t="shared" si="216"/>
        <v>936</v>
      </c>
      <c r="S2814">
        <f t="shared" si="217"/>
        <v>10</v>
      </c>
      <c r="T2814" t="str">
        <f t="shared" si="218"/>
        <v>Dec</v>
      </c>
      <c r="U2814" t="str">
        <f t="shared" si="219"/>
        <v>2024</v>
      </c>
    </row>
    <row r="2815" spans="1:21" x14ac:dyDescent="0.25">
      <c r="A2815" s="1">
        <v>45636</v>
      </c>
      <c r="B2815" t="s">
        <v>195</v>
      </c>
      <c r="C2815" t="s">
        <v>115</v>
      </c>
      <c r="D2815" t="s">
        <v>16</v>
      </c>
      <c r="E2815" t="s">
        <v>17</v>
      </c>
      <c r="F2815" t="s">
        <v>18</v>
      </c>
      <c r="G2815" t="s">
        <v>24</v>
      </c>
      <c r="H2815">
        <f t="shared" si="215"/>
        <v>240</v>
      </c>
      <c r="I2815">
        <v>80</v>
      </c>
      <c r="J2815">
        <v>104</v>
      </c>
      <c r="K2815">
        <v>3</v>
      </c>
      <c r="M2815">
        <v>21.84</v>
      </c>
      <c r="N2815" t="s">
        <v>20</v>
      </c>
      <c r="O2815">
        <v>312</v>
      </c>
      <c r="P2815">
        <v>72</v>
      </c>
      <c r="R2815">
        <f t="shared" si="216"/>
        <v>312</v>
      </c>
      <c r="S2815">
        <f t="shared" si="217"/>
        <v>10</v>
      </c>
      <c r="T2815" t="str">
        <f t="shared" si="218"/>
        <v>Dec</v>
      </c>
      <c r="U2815" t="str">
        <f t="shared" si="219"/>
        <v>2024</v>
      </c>
    </row>
    <row r="2816" spans="1:21" x14ac:dyDescent="0.25">
      <c r="A2816" s="1">
        <v>45636</v>
      </c>
      <c r="B2816" t="s">
        <v>179</v>
      </c>
      <c r="C2816" t="s">
        <v>27</v>
      </c>
      <c r="D2816" t="s">
        <v>16</v>
      </c>
      <c r="E2816" t="s">
        <v>28</v>
      </c>
      <c r="F2816" t="s">
        <v>18</v>
      </c>
      <c r="G2816" t="s">
        <v>19</v>
      </c>
      <c r="H2816">
        <f t="shared" si="215"/>
        <v>750</v>
      </c>
      <c r="I2816">
        <v>250</v>
      </c>
      <c r="J2816">
        <v>325</v>
      </c>
      <c r="K2816">
        <v>3</v>
      </c>
      <c r="M2816">
        <v>86.25</v>
      </c>
      <c r="N2816" t="s">
        <v>38</v>
      </c>
      <c r="O2816">
        <v>862.5</v>
      </c>
      <c r="P2816">
        <v>112.5</v>
      </c>
      <c r="R2816">
        <f t="shared" si="216"/>
        <v>975</v>
      </c>
      <c r="S2816">
        <f t="shared" si="217"/>
        <v>10</v>
      </c>
      <c r="T2816" t="str">
        <f t="shared" si="218"/>
        <v>Dec</v>
      </c>
      <c r="U2816" t="str">
        <f t="shared" si="219"/>
        <v>2024</v>
      </c>
    </row>
    <row r="2817" spans="1:21" x14ac:dyDescent="0.25">
      <c r="A2817" s="1">
        <v>45636</v>
      </c>
      <c r="B2817" t="s">
        <v>189</v>
      </c>
      <c r="C2817" t="s">
        <v>27</v>
      </c>
      <c r="D2817" t="s">
        <v>23</v>
      </c>
      <c r="E2817" t="s">
        <v>28</v>
      </c>
      <c r="F2817" t="s">
        <v>45</v>
      </c>
      <c r="G2817" t="s">
        <v>58</v>
      </c>
      <c r="H2817">
        <f t="shared" si="215"/>
        <v>100000</v>
      </c>
      <c r="I2817">
        <v>25000</v>
      </c>
      <c r="J2817">
        <v>32500</v>
      </c>
      <c r="K2817">
        <v>4</v>
      </c>
      <c r="M2817">
        <v>4875</v>
      </c>
      <c r="N2817" t="s">
        <v>20</v>
      </c>
      <c r="O2817">
        <v>130000</v>
      </c>
      <c r="P2817">
        <v>30000</v>
      </c>
      <c r="R2817">
        <f t="shared" si="216"/>
        <v>130000</v>
      </c>
      <c r="S2817">
        <f t="shared" si="217"/>
        <v>10</v>
      </c>
      <c r="T2817" t="str">
        <f t="shared" si="218"/>
        <v>Dec</v>
      </c>
      <c r="U2817" t="str">
        <f t="shared" si="219"/>
        <v>2024</v>
      </c>
    </row>
    <row r="2818" spans="1:21" x14ac:dyDescent="0.25">
      <c r="A2818" s="1">
        <v>45636</v>
      </c>
      <c r="B2818" t="s">
        <v>196</v>
      </c>
      <c r="C2818" t="s">
        <v>53</v>
      </c>
      <c r="D2818" t="s">
        <v>16</v>
      </c>
      <c r="E2818" t="s">
        <v>28</v>
      </c>
      <c r="F2818" t="s">
        <v>18</v>
      </c>
      <c r="G2818" t="s">
        <v>116</v>
      </c>
      <c r="H2818">
        <f t="shared" si="215"/>
        <v>180</v>
      </c>
      <c r="I2818">
        <v>60</v>
      </c>
      <c r="J2818">
        <v>78</v>
      </c>
      <c r="K2818">
        <v>3</v>
      </c>
      <c r="M2818">
        <v>23.4</v>
      </c>
      <c r="N2818" t="s">
        <v>38</v>
      </c>
      <c r="O2818">
        <v>234</v>
      </c>
      <c r="P2818">
        <v>54</v>
      </c>
      <c r="R2818">
        <f t="shared" si="216"/>
        <v>234</v>
      </c>
      <c r="S2818">
        <f t="shared" si="217"/>
        <v>10</v>
      </c>
      <c r="T2818" t="str">
        <f t="shared" si="218"/>
        <v>Dec</v>
      </c>
      <c r="U2818" t="str">
        <f t="shared" si="219"/>
        <v>2024</v>
      </c>
    </row>
    <row r="2819" spans="1:21" x14ac:dyDescent="0.25">
      <c r="A2819" s="1">
        <v>45636</v>
      </c>
      <c r="B2819" t="s">
        <v>47</v>
      </c>
      <c r="C2819" t="s">
        <v>27</v>
      </c>
      <c r="D2819" t="s">
        <v>23</v>
      </c>
      <c r="E2819" t="s">
        <v>28</v>
      </c>
      <c r="F2819" t="s">
        <v>45</v>
      </c>
      <c r="G2819" t="s">
        <v>92</v>
      </c>
      <c r="H2819">
        <f t="shared" ref="H2819:H2882" si="220">I2819*K2819</f>
        <v>1750</v>
      </c>
      <c r="I2819">
        <v>250</v>
      </c>
      <c r="J2819">
        <v>325</v>
      </c>
      <c r="K2819">
        <v>7</v>
      </c>
      <c r="M2819">
        <v>100</v>
      </c>
      <c r="N2819" t="s">
        <v>38</v>
      </c>
      <c r="O2819">
        <v>2275</v>
      </c>
      <c r="P2819">
        <v>525</v>
      </c>
      <c r="R2819">
        <f t="shared" ref="R2819:R2882" si="221">J2819*K2819</f>
        <v>2275</v>
      </c>
      <c r="S2819">
        <f t="shared" ref="S2819:S2882" si="222">DAY(A2819)</f>
        <v>10</v>
      </c>
      <c r="T2819" t="str">
        <f t="shared" ref="T2819:T2882" si="223">TEXT(A2819,"mmm")</f>
        <v>Dec</v>
      </c>
      <c r="U2819" t="str">
        <f t="shared" ref="U2819:U2882" si="224">TEXT(A2819,"yyy")</f>
        <v>2024</v>
      </c>
    </row>
    <row r="2820" spans="1:21" x14ac:dyDescent="0.25">
      <c r="A2820" s="1">
        <v>45636</v>
      </c>
      <c r="B2820" t="s">
        <v>152</v>
      </c>
      <c r="C2820" t="s">
        <v>66</v>
      </c>
      <c r="D2820" t="s">
        <v>16</v>
      </c>
      <c r="E2820" t="s">
        <v>28</v>
      </c>
      <c r="F2820" t="s">
        <v>61</v>
      </c>
      <c r="G2820" t="s">
        <v>62</v>
      </c>
      <c r="H2820">
        <f t="shared" si="220"/>
        <v>7200</v>
      </c>
      <c r="I2820">
        <v>900</v>
      </c>
      <c r="J2820">
        <v>1170</v>
      </c>
      <c r="K2820">
        <v>8</v>
      </c>
      <c r="M2820">
        <v>117</v>
      </c>
      <c r="N2820" t="s">
        <v>38</v>
      </c>
      <c r="O2820">
        <v>9360</v>
      </c>
      <c r="P2820">
        <v>2160</v>
      </c>
      <c r="R2820">
        <f t="shared" si="221"/>
        <v>9360</v>
      </c>
      <c r="S2820">
        <f t="shared" si="222"/>
        <v>10</v>
      </c>
      <c r="T2820" t="str">
        <f t="shared" si="223"/>
        <v>Dec</v>
      </c>
      <c r="U2820" t="str">
        <f t="shared" si="224"/>
        <v>2024</v>
      </c>
    </row>
    <row r="2821" spans="1:21" x14ac:dyDescent="0.25">
      <c r="A2821" s="1">
        <v>45636</v>
      </c>
      <c r="B2821" t="s">
        <v>26</v>
      </c>
      <c r="C2821" t="s">
        <v>27</v>
      </c>
      <c r="D2821" t="s">
        <v>23</v>
      </c>
      <c r="E2821" t="s">
        <v>28</v>
      </c>
      <c r="F2821" t="s">
        <v>29</v>
      </c>
      <c r="G2821" t="s">
        <v>138</v>
      </c>
      <c r="H2821">
        <f t="shared" si="220"/>
        <v>200</v>
      </c>
      <c r="I2821">
        <v>50</v>
      </c>
      <c r="J2821">
        <v>65</v>
      </c>
      <c r="K2821">
        <v>4</v>
      </c>
      <c r="M2821">
        <v>25</v>
      </c>
      <c r="N2821" t="s">
        <v>25</v>
      </c>
      <c r="O2821">
        <v>250</v>
      </c>
      <c r="P2821">
        <v>50</v>
      </c>
      <c r="R2821">
        <f t="shared" si="221"/>
        <v>260</v>
      </c>
      <c r="S2821">
        <f t="shared" si="222"/>
        <v>10</v>
      </c>
      <c r="T2821" t="str">
        <f t="shared" si="223"/>
        <v>Dec</v>
      </c>
      <c r="U2821" t="str">
        <f t="shared" si="224"/>
        <v>2024</v>
      </c>
    </row>
    <row r="2822" spans="1:21" x14ac:dyDescent="0.25">
      <c r="A2822" s="1">
        <v>45636</v>
      </c>
      <c r="B2822" t="s">
        <v>200</v>
      </c>
      <c r="C2822" t="s">
        <v>27</v>
      </c>
      <c r="D2822" t="s">
        <v>16</v>
      </c>
      <c r="E2822" t="s">
        <v>28</v>
      </c>
      <c r="F2822" t="s">
        <v>18</v>
      </c>
      <c r="G2822" t="s">
        <v>40</v>
      </c>
      <c r="H2822">
        <f t="shared" si="220"/>
        <v>540</v>
      </c>
      <c r="I2822">
        <v>90</v>
      </c>
      <c r="J2822">
        <v>117</v>
      </c>
      <c r="K2822">
        <v>6</v>
      </c>
      <c r="M2822">
        <v>43.47</v>
      </c>
      <c r="N2822" t="s">
        <v>20</v>
      </c>
      <c r="O2822">
        <v>621</v>
      </c>
      <c r="P2822">
        <v>81</v>
      </c>
      <c r="R2822">
        <f t="shared" si="221"/>
        <v>702</v>
      </c>
      <c r="S2822">
        <f t="shared" si="222"/>
        <v>10</v>
      </c>
      <c r="T2822" t="str">
        <f t="shared" si="223"/>
        <v>Dec</v>
      </c>
      <c r="U2822" t="str">
        <f t="shared" si="224"/>
        <v>2024</v>
      </c>
    </row>
    <row r="2823" spans="1:21" x14ac:dyDescent="0.25">
      <c r="A2823" s="1">
        <v>45636</v>
      </c>
      <c r="B2823" t="s">
        <v>65</v>
      </c>
      <c r="C2823" t="s">
        <v>66</v>
      </c>
      <c r="D2823" t="s">
        <v>16</v>
      </c>
      <c r="E2823" t="s">
        <v>28</v>
      </c>
      <c r="F2823" t="s">
        <v>18</v>
      </c>
      <c r="G2823" t="s">
        <v>40</v>
      </c>
      <c r="H2823">
        <f t="shared" si="220"/>
        <v>900</v>
      </c>
      <c r="I2823">
        <v>90</v>
      </c>
      <c r="J2823">
        <v>117</v>
      </c>
      <c r="K2823">
        <v>10</v>
      </c>
      <c r="M2823">
        <v>78.75</v>
      </c>
      <c r="N2823" t="s">
        <v>20</v>
      </c>
      <c r="O2823">
        <v>1125</v>
      </c>
      <c r="P2823">
        <v>225</v>
      </c>
      <c r="R2823">
        <f t="shared" si="221"/>
        <v>1170</v>
      </c>
      <c r="S2823">
        <f t="shared" si="222"/>
        <v>10</v>
      </c>
      <c r="T2823" t="str">
        <f t="shared" si="223"/>
        <v>Dec</v>
      </c>
      <c r="U2823" t="str">
        <f t="shared" si="224"/>
        <v>2024</v>
      </c>
    </row>
    <row r="2824" spans="1:21" x14ac:dyDescent="0.25">
      <c r="A2824" s="1">
        <v>45636</v>
      </c>
      <c r="B2824" t="s">
        <v>202</v>
      </c>
      <c r="C2824" t="s">
        <v>22</v>
      </c>
      <c r="D2824" t="s">
        <v>16</v>
      </c>
      <c r="E2824" t="s">
        <v>28</v>
      </c>
      <c r="F2824" t="s">
        <v>18</v>
      </c>
      <c r="G2824" t="s">
        <v>113</v>
      </c>
      <c r="H2824">
        <f t="shared" si="220"/>
        <v>120</v>
      </c>
      <c r="I2824">
        <v>20</v>
      </c>
      <c r="J2824">
        <v>26</v>
      </c>
      <c r="K2824">
        <v>6</v>
      </c>
      <c r="M2824">
        <v>7.8</v>
      </c>
      <c r="N2824" t="s">
        <v>25</v>
      </c>
      <c r="O2824">
        <v>156</v>
      </c>
      <c r="P2824">
        <v>36</v>
      </c>
      <c r="R2824">
        <f t="shared" si="221"/>
        <v>156</v>
      </c>
      <c r="S2824">
        <f t="shared" si="222"/>
        <v>10</v>
      </c>
      <c r="T2824" t="str">
        <f t="shared" si="223"/>
        <v>Dec</v>
      </c>
      <c r="U2824" t="str">
        <f t="shared" si="224"/>
        <v>2024</v>
      </c>
    </row>
    <row r="2825" spans="1:21" x14ac:dyDescent="0.25">
      <c r="A2825" s="1">
        <v>45636</v>
      </c>
      <c r="B2825" t="s">
        <v>41</v>
      </c>
      <c r="C2825" t="s">
        <v>42</v>
      </c>
      <c r="D2825" t="s">
        <v>16</v>
      </c>
      <c r="E2825" t="s">
        <v>17</v>
      </c>
      <c r="F2825" t="s">
        <v>45</v>
      </c>
      <c r="G2825" t="s">
        <v>78</v>
      </c>
      <c r="H2825">
        <f t="shared" si="220"/>
        <v>54000</v>
      </c>
      <c r="I2825">
        <v>18000</v>
      </c>
      <c r="J2825">
        <v>23400</v>
      </c>
      <c r="K2825">
        <v>3</v>
      </c>
      <c r="M2825">
        <v>3510</v>
      </c>
      <c r="N2825" t="s">
        <v>38</v>
      </c>
      <c r="O2825">
        <v>70200</v>
      </c>
      <c r="P2825">
        <v>16200</v>
      </c>
      <c r="R2825">
        <f t="shared" si="221"/>
        <v>70200</v>
      </c>
      <c r="S2825">
        <f t="shared" si="222"/>
        <v>10</v>
      </c>
      <c r="T2825" t="str">
        <f t="shared" si="223"/>
        <v>Dec</v>
      </c>
      <c r="U2825" t="str">
        <f t="shared" si="224"/>
        <v>2024</v>
      </c>
    </row>
    <row r="2826" spans="1:21" x14ac:dyDescent="0.25">
      <c r="A2826" s="1">
        <v>45636</v>
      </c>
      <c r="B2826" t="s">
        <v>41</v>
      </c>
      <c r="C2826" t="s">
        <v>42</v>
      </c>
      <c r="D2826" t="s">
        <v>16</v>
      </c>
      <c r="E2826" t="s">
        <v>17</v>
      </c>
      <c r="F2826" t="s">
        <v>45</v>
      </c>
      <c r="G2826" t="s">
        <v>67</v>
      </c>
      <c r="H2826">
        <f t="shared" si="220"/>
        <v>24500</v>
      </c>
      <c r="I2826">
        <v>3500</v>
      </c>
      <c r="J2826">
        <v>4550</v>
      </c>
      <c r="K2826">
        <v>7</v>
      </c>
      <c r="M2826">
        <v>455</v>
      </c>
      <c r="N2826" t="s">
        <v>25</v>
      </c>
      <c r="O2826">
        <v>30625</v>
      </c>
      <c r="P2826">
        <v>6125</v>
      </c>
      <c r="R2826">
        <f t="shared" si="221"/>
        <v>31850</v>
      </c>
      <c r="S2826">
        <f t="shared" si="222"/>
        <v>10</v>
      </c>
      <c r="T2826" t="str">
        <f t="shared" si="223"/>
        <v>Dec</v>
      </c>
      <c r="U2826" t="str">
        <f t="shared" si="224"/>
        <v>2024</v>
      </c>
    </row>
    <row r="2827" spans="1:21" x14ac:dyDescent="0.25">
      <c r="A2827" s="1">
        <v>45636</v>
      </c>
      <c r="B2827" t="s">
        <v>83</v>
      </c>
      <c r="C2827" t="s">
        <v>27</v>
      </c>
      <c r="D2827" t="s">
        <v>23</v>
      </c>
      <c r="E2827" t="s">
        <v>17</v>
      </c>
      <c r="F2827" t="s">
        <v>45</v>
      </c>
      <c r="G2827" t="s">
        <v>78</v>
      </c>
      <c r="H2827">
        <f t="shared" si="220"/>
        <v>144000</v>
      </c>
      <c r="I2827">
        <v>18000</v>
      </c>
      <c r="J2827">
        <v>23400</v>
      </c>
      <c r="K2827">
        <v>8</v>
      </c>
      <c r="M2827">
        <v>3510</v>
      </c>
      <c r="N2827" t="s">
        <v>38</v>
      </c>
      <c r="O2827">
        <v>165600</v>
      </c>
      <c r="P2827">
        <v>21600</v>
      </c>
      <c r="R2827">
        <f t="shared" si="221"/>
        <v>187200</v>
      </c>
      <c r="S2827">
        <f t="shared" si="222"/>
        <v>10</v>
      </c>
      <c r="T2827" t="str">
        <f t="shared" si="223"/>
        <v>Dec</v>
      </c>
      <c r="U2827" t="str">
        <f t="shared" si="224"/>
        <v>2024</v>
      </c>
    </row>
    <row r="2828" spans="1:21" x14ac:dyDescent="0.25">
      <c r="A2828" s="1">
        <v>45636</v>
      </c>
      <c r="B2828" t="s">
        <v>123</v>
      </c>
      <c r="C2828" t="s">
        <v>15</v>
      </c>
      <c r="D2828" t="s">
        <v>16</v>
      </c>
      <c r="E2828" t="s">
        <v>28</v>
      </c>
      <c r="F2828" t="s">
        <v>18</v>
      </c>
      <c r="G2828" t="s">
        <v>34</v>
      </c>
      <c r="H2828">
        <f t="shared" si="220"/>
        <v>120</v>
      </c>
      <c r="I2828">
        <v>40</v>
      </c>
      <c r="J2828">
        <v>52</v>
      </c>
      <c r="K2828">
        <v>3</v>
      </c>
      <c r="M2828">
        <v>7.5</v>
      </c>
      <c r="N2828" t="s">
        <v>25</v>
      </c>
      <c r="O2828">
        <v>150</v>
      </c>
      <c r="P2828">
        <v>30</v>
      </c>
      <c r="R2828">
        <f t="shared" si="221"/>
        <v>156</v>
      </c>
      <c r="S2828">
        <f t="shared" si="222"/>
        <v>10</v>
      </c>
      <c r="T2828" t="str">
        <f t="shared" si="223"/>
        <v>Dec</v>
      </c>
      <c r="U2828" t="str">
        <f t="shared" si="224"/>
        <v>2024</v>
      </c>
    </row>
    <row r="2829" spans="1:21" x14ac:dyDescent="0.25">
      <c r="A2829" s="1">
        <v>45636</v>
      </c>
      <c r="B2829" t="s">
        <v>165</v>
      </c>
      <c r="C2829" t="s">
        <v>27</v>
      </c>
      <c r="D2829" t="s">
        <v>16</v>
      </c>
      <c r="E2829" t="s">
        <v>28</v>
      </c>
      <c r="F2829" t="s">
        <v>29</v>
      </c>
      <c r="G2829" t="s">
        <v>207</v>
      </c>
      <c r="H2829">
        <f t="shared" si="220"/>
        <v>210</v>
      </c>
      <c r="I2829">
        <v>35</v>
      </c>
      <c r="J2829">
        <v>46</v>
      </c>
      <c r="K2829">
        <v>6</v>
      </c>
      <c r="M2829">
        <v>18.375</v>
      </c>
      <c r="N2829" t="s">
        <v>20</v>
      </c>
      <c r="O2829">
        <v>262.5</v>
      </c>
      <c r="P2829">
        <v>52.5</v>
      </c>
      <c r="R2829">
        <f t="shared" si="221"/>
        <v>276</v>
      </c>
      <c r="S2829">
        <f t="shared" si="222"/>
        <v>10</v>
      </c>
      <c r="T2829" t="str">
        <f t="shared" si="223"/>
        <v>Dec</v>
      </c>
      <c r="U2829" t="str">
        <f t="shared" si="224"/>
        <v>2024</v>
      </c>
    </row>
    <row r="2830" spans="1:21" x14ac:dyDescent="0.25">
      <c r="A2830" s="1">
        <v>45636</v>
      </c>
      <c r="B2830" t="s">
        <v>190</v>
      </c>
      <c r="C2830" t="s">
        <v>22</v>
      </c>
      <c r="D2830" t="s">
        <v>16</v>
      </c>
      <c r="E2830" t="s">
        <v>28</v>
      </c>
      <c r="F2830" t="s">
        <v>45</v>
      </c>
      <c r="G2830" t="s">
        <v>67</v>
      </c>
      <c r="H2830">
        <f t="shared" si="220"/>
        <v>3500</v>
      </c>
      <c r="I2830">
        <v>3500</v>
      </c>
      <c r="J2830">
        <v>4550</v>
      </c>
      <c r="K2830">
        <v>1</v>
      </c>
      <c r="M2830">
        <v>281.75</v>
      </c>
      <c r="N2830" t="s">
        <v>20</v>
      </c>
      <c r="O2830">
        <v>4025</v>
      </c>
      <c r="P2830">
        <v>525</v>
      </c>
      <c r="R2830">
        <f t="shared" si="221"/>
        <v>4550</v>
      </c>
      <c r="S2830">
        <f t="shared" si="222"/>
        <v>10</v>
      </c>
      <c r="T2830" t="str">
        <f t="shared" si="223"/>
        <v>Dec</v>
      </c>
      <c r="U2830" t="str">
        <f t="shared" si="224"/>
        <v>2024</v>
      </c>
    </row>
    <row r="2831" spans="1:21" x14ac:dyDescent="0.25">
      <c r="A2831" s="1">
        <v>45636</v>
      </c>
      <c r="B2831" t="s">
        <v>189</v>
      </c>
      <c r="C2831" t="s">
        <v>27</v>
      </c>
      <c r="D2831" t="s">
        <v>16</v>
      </c>
      <c r="E2831" t="s">
        <v>17</v>
      </c>
      <c r="F2831" t="s">
        <v>61</v>
      </c>
      <c r="G2831" t="s">
        <v>103</v>
      </c>
      <c r="H2831">
        <f t="shared" si="220"/>
        <v>100</v>
      </c>
      <c r="I2831">
        <v>100</v>
      </c>
      <c r="J2831">
        <v>130</v>
      </c>
      <c r="K2831">
        <v>1</v>
      </c>
      <c r="M2831">
        <v>9.1</v>
      </c>
      <c r="N2831" t="s">
        <v>20</v>
      </c>
      <c r="O2831">
        <v>130</v>
      </c>
      <c r="P2831">
        <v>30</v>
      </c>
      <c r="R2831">
        <f t="shared" si="221"/>
        <v>130</v>
      </c>
      <c r="S2831">
        <f t="shared" si="222"/>
        <v>10</v>
      </c>
      <c r="T2831" t="str">
        <f t="shared" si="223"/>
        <v>Dec</v>
      </c>
      <c r="U2831" t="str">
        <f t="shared" si="224"/>
        <v>2024</v>
      </c>
    </row>
    <row r="2832" spans="1:21" x14ac:dyDescent="0.25">
      <c r="A2832" s="1">
        <v>45636</v>
      </c>
      <c r="B2832" t="s">
        <v>77</v>
      </c>
      <c r="C2832" t="s">
        <v>42</v>
      </c>
      <c r="D2832" t="s">
        <v>16</v>
      </c>
      <c r="E2832" t="s">
        <v>17</v>
      </c>
      <c r="F2832" t="s">
        <v>45</v>
      </c>
      <c r="G2832" t="s">
        <v>71</v>
      </c>
      <c r="H2832">
        <f t="shared" si="220"/>
        <v>11000</v>
      </c>
      <c r="I2832">
        <v>2200</v>
      </c>
      <c r="J2832">
        <v>2860</v>
      </c>
      <c r="K2832">
        <v>5</v>
      </c>
      <c r="M2832">
        <v>286</v>
      </c>
      <c r="N2832" t="s">
        <v>25</v>
      </c>
      <c r="O2832">
        <v>14300</v>
      </c>
      <c r="P2832">
        <v>3300</v>
      </c>
      <c r="R2832">
        <f t="shared" si="221"/>
        <v>14300</v>
      </c>
      <c r="S2832">
        <f t="shared" si="222"/>
        <v>10</v>
      </c>
      <c r="T2832" t="str">
        <f t="shared" si="223"/>
        <v>Dec</v>
      </c>
      <c r="U2832" t="str">
        <f t="shared" si="224"/>
        <v>2024</v>
      </c>
    </row>
    <row r="2833" spans="1:21" x14ac:dyDescent="0.25">
      <c r="A2833" t="s">
        <v>275</v>
      </c>
      <c r="B2833" t="s">
        <v>59</v>
      </c>
      <c r="C2833" t="s">
        <v>27</v>
      </c>
      <c r="D2833" t="s">
        <v>16</v>
      </c>
      <c r="E2833" t="s">
        <v>17</v>
      </c>
      <c r="F2833" t="s">
        <v>80</v>
      </c>
      <c r="G2833" t="s">
        <v>141</v>
      </c>
      <c r="H2833">
        <f t="shared" si="220"/>
        <v>300</v>
      </c>
      <c r="I2833">
        <v>50</v>
      </c>
      <c r="J2833">
        <v>65</v>
      </c>
      <c r="K2833">
        <v>6</v>
      </c>
      <c r="M2833">
        <v>39</v>
      </c>
      <c r="N2833" t="s">
        <v>38</v>
      </c>
      <c r="O2833">
        <v>390</v>
      </c>
      <c r="P2833">
        <v>90</v>
      </c>
      <c r="R2833">
        <f t="shared" si="221"/>
        <v>390</v>
      </c>
      <c r="S2833">
        <f t="shared" si="222"/>
        <v>13</v>
      </c>
      <c r="T2833" t="str">
        <f t="shared" si="223"/>
        <v>Oct</v>
      </c>
      <c r="U2833" t="str">
        <f t="shared" si="224"/>
        <v>2024</v>
      </c>
    </row>
    <row r="2834" spans="1:21" x14ac:dyDescent="0.25">
      <c r="A2834" t="s">
        <v>275</v>
      </c>
      <c r="B2834" t="s">
        <v>144</v>
      </c>
      <c r="C2834" t="s">
        <v>27</v>
      </c>
      <c r="D2834" t="s">
        <v>16</v>
      </c>
      <c r="E2834" t="s">
        <v>17</v>
      </c>
      <c r="F2834" t="s">
        <v>61</v>
      </c>
      <c r="G2834" t="s">
        <v>128</v>
      </c>
      <c r="H2834">
        <f t="shared" si="220"/>
        <v>2400</v>
      </c>
      <c r="I2834">
        <v>300</v>
      </c>
      <c r="J2834">
        <v>390</v>
      </c>
      <c r="K2834">
        <v>8</v>
      </c>
      <c r="M2834">
        <v>100</v>
      </c>
      <c r="N2834" t="s">
        <v>25</v>
      </c>
      <c r="O2834">
        <v>3000</v>
      </c>
      <c r="P2834">
        <v>600</v>
      </c>
      <c r="R2834">
        <f t="shared" si="221"/>
        <v>3120</v>
      </c>
      <c r="S2834">
        <f t="shared" si="222"/>
        <v>13</v>
      </c>
      <c r="T2834" t="str">
        <f t="shared" si="223"/>
        <v>Oct</v>
      </c>
      <c r="U2834" t="str">
        <f t="shared" si="224"/>
        <v>2024</v>
      </c>
    </row>
    <row r="2835" spans="1:21" x14ac:dyDescent="0.25">
      <c r="A2835" t="s">
        <v>275</v>
      </c>
      <c r="B2835" t="s">
        <v>86</v>
      </c>
      <c r="C2835" t="s">
        <v>22</v>
      </c>
      <c r="D2835" t="s">
        <v>23</v>
      </c>
      <c r="E2835" t="s">
        <v>17</v>
      </c>
      <c r="F2835" t="s">
        <v>29</v>
      </c>
      <c r="G2835" t="s">
        <v>210</v>
      </c>
      <c r="H2835">
        <f t="shared" si="220"/>
        <v>380</v>
      </c>
      <c r="I2835">
        <v>95</v>
      </c>
      <c r="J2835">
        <v>124</v>
      </c>
      <c r="K2835">
        <v>4</v>
      </c>
      <c r="M2835">
        <v>49.4</v>
      </c>
      <c r="N2835" t="s">
        <v>25</v>
      </c>
      <c r="O2835">
        <v>494</v>
      </c>
      <c r="P2835">
        <v>114</v>
      </c>
      <c r="R2835">
        <f t="shared" si="221"/>
        <v>496</v>
      </c>
      <c r="S2835">
        <f t="shared" si="222"/>
        <v>13</v>
      </c>
      <c r="T2835" t="str">
        <f t="shared" si="223"/>
        <v>Oct</v>
      </c>
      <c r="U2835" t="str">
        <f t="shared" si="224"/>
        <v>2024</v>
      </c>
    </row>
    <row r="2836" spans="1:21" x14ac:dyDescent="0.25">
      <c r="A2836" t="s">
        <v>275</v>
      </c>
      <c r="B2836" t="s">
        <v>142</v>
      </c>
      <c r="C2836" t="s">
        <v>115</v>
      </c>
      <c r="D2836" t="s">
        <v>16</v>
      </c>
      <c r="E2836" t="s">
        <v>28</v>
      </c>
      <c r="F2836" t="s">
        <v>45</v>
      </c>
      <c r="G2836" t="s">
        <v>54</v>
      </c>
      <c r="H2836">
        <f t="shared" si="220"/>
        <v>7200</v>
      </c>
      <c r="I2836">
        <v>800</v>
      </c>
      <c r="J2836">
        <v>1040</v>
      </c>
      <c r="K2836">
        <v>9</v>
      </c>
      <c r="M2836">
        <v>104</v>
      </c>
      <c r="N2836" t="s">
        <v>25</v>
      </c>
      <c r="O2836">
        <v>9360</v>
      </c>
      <c r="P2836">
        <v>2160</v>
      </c>
      <c r="R2836">
        <f t="shared" si="221"/>
        <v>9360</v>
      </c>
      <c r="S2836">
        <f t="shared" si="222"/>
        <v>13</v>
      </c>
      <c r="T2836" t="str">
        <f t="shared" si="223"/>
        <v>Oct</v>
      </c>
      <c r="U2836" t="str">
        <f t="shared" si="224"/>
        <v>2024</v>
      </c>
    </row>
    <row r="2837" spans="1:21" x14ac:dyDescent="0.25">
      <c r="A2837" t="s">
        <v>275</v>
      </c>
      <c r="B2837" t="s">
        <v>74</v>
      </c>
      <c r="C2837" t="s">
        <v>27</v>
      </c>
      <c r="D2837" t="s">
        <v>16</v>
      </c>
      <c r="E2837" t="s">
        <v>28</v>
      </c>
      <c r="F2837" t="s">
        <v>18</v>
      </c>
      <c r="G2837" t="s">
        <v>24</v>
      </c>
      <c r="H2837">
        <f t="shared" si="220"/>
        <v>720</v>
      </c>
      <c r="I2837">
        <v>80</v>
      </c>
      <c r="J2837">
        <v>104</v>
      </c>
      <c r="K2837">
        <v>9</v>
      </c>
      <c r="M2837">
        <v>46.8</v>
      </c>
      <c r="N2837" t="s">
        <v>25</v>
      </c>
      <c r="O2837">
        <v>936</v>
      </c>
      <c r="P2837">
        <v>216</v>
      </c>
      <c r="R2837">
        <f t="shared" si="221"/>
        <v>936</v>
      </c>
      <c r="S2837">
        <f t="shared" si="222"/>
        <v>13</v>
      </c>
      <c r="T2837" t="str">
        <f t="shared" si="223"/>
        <v>Oct</v>
      </c>
      <c r="U2837" t="str">
        <f t="shared" si="224"/>
        <v>2024</v>
      </c>
    </row>
    <row r="2838" spans="1:21" x14ac:dyDescent="0.25">
      <c r="A2838" t="s">
        <v>275</v>
      </c>
      <c r="B2838" t="s">
        <v>136</v>
      </c>
      <c r="C2838" t="s">
        <v>15</v>
      </c>
      <c r="D2838" t="s">
        <v>16</v>
      </c>
      <c r="E2838" t="s">
        <v>17</v>
      </c>
      <c r="F2838" t="s">
        <v>29</v>
      </c>
      <c r="G2838" t="s">
        <v>178</v>
      </c>
      <c r="H2838">
        <f t="shared" si="220"/>
        <v>1400</v>
      </c>
      <c r="I2838">
        <v>200</v>
      </c>
      <c r="J2838">
        <v>260</v>
      </c>
      <c r="K2838">
        <v>7</v>
      </c>
      <c r="M2838">
        <v>91</v>
      </c>
      <c r="N2838" t="s">
        <v>25</v>
      </c>
      <c r="O2838">
        <v>1820</v>
      </c>
      <c r="P2838">
        <v>420</v>
      </c>
      <c r="R2838">
        <f t="shared" si="221"/>
        <v>1820</v>
      </c>
      <c r="S2838">
        <f t="shared" si="222"/>
        <v>13</v>
      </c>
      <c r="T2838" t="str">
        <f t="shared" si="223"/>
        <v>Oct</v>
      </c>
      <c r="U2838" t="str">
        <f t="shared" si="224"/>
        <v>2024</v>
      </c>
    </row>
    <row r="2839" spans="1:21" x14ac:dyDescent="0.25">
      <c r="A2839" t="s">
        <v>275</v>
      </c>
      <c r="B2839" t="s">
        <v>196</v>
      </c>
      <c r="C2839" t="s">
        <v>53</v>
      </c>
      <c r="D2839" t="s">
        <v>23</v>
      </c>
      <c r="E2839" t="s">
        <v>28</v>
      </c>
      <c r="F2839" t="s">
        <v>61</v>
      </c>
      <c r="G2839" t="s">
        <v>108</v>
      </c>
      <c r="H2839">
        <f t="shared" si="220"/>
        <v>6000</v>
      </c>
      <c r="I2839">
        <v>1500</v>
      </c>
      <c r="J2839">
        <v>1950</v>
      </c>
      <c r="K2839">
        <v>4</v>
      </c>
      <c r="M2839">
        <v>195</v>
      </c>
      <c r="N2839" t="s">
        <v>20</v>
      </c>
      <c r="O2839">
        <v>7800</v>
      </c>
      <c r="P2839">
        <v>1800</v>
      </c>
      <c r="R2839">
        <f t="shared" si="221"/>
        <v>7800</v>
      </c>
      <c r="S2839">
        <f t="shared" si="222"/>
        <v>13</v>
      </c>
      <c r="T2839" t="str">
        <f t="shared" si="223"/>
        <v>Oct</v>
      </c>
      <c r="U2839" t="str">
        <f t="shared" si="224"/>
        <v>2024</v>
      </c>
    </row>
    <row r="2840" spans="1:21" x14ac:dyDescent="0.25">
      <c r="A2840" t="s">
        <v>275</v>
      </c>
      <c r="B2840" t="s">
        <v>200</v>
      </c>
      <c r="C2840" t="s">
        <v>27</v>
      </c>
      <c r="D2840" t="s">
        <v>23</v>
      </c>
      <c r="E2840" t="s">
        <v>28</v>
      </c>
      <c r="F2840" t="s">
        <v>18</v>
      </c>
      <c r="G2840" t="s">
        <v>100</v>
      </c>
      <c r="H2840">
        <f t="shared" si="220"/>
        <v>240</v>
      </c>
      <c r="I2840">
        <v>40</v>
      </c>
      <c r="J2840">
        <v>52</v>
      </c>
      <c r="K2840">
        <v>6</v>
      </c>
      <c r="M2840">
        <v>31.2</v>
      </c>
      <c r="N2840" t="s">
        <v>25</v>
      </c>
      <c r="O2840">
        <v>312</v>
      </c>
      <c r="P2840">
        <v>72</v>
      </c>
      <c r="R2840">
        <f t="shared" si="221"/>
        <v>312</v>
      </c>
      <c r="S2840">
        <f t="shared" si="222"/>
        <v>13</v>
      </c>
      <c r="T2840" t="str">
        <f t="shared" si="223"/>
        <v>Oct</v>
      </c>
      <c r="U2840" t="str">
        <f t="shared" si="224"/>
        <v>2024</v>
      </c>
    </row>
    <row r="2841" spans="1:21" x14ac:dyDescent="0.25">
      <c r="A2841" t="s">
        <v>275</v>
      </c>
      <c r="B2841" t="s">
        <v>176</v>
      </c>
      <c r="C2841" t="s">
        <v>15</v>
      </c>
      <c r="D2841" t="s">
        <v>16</v>
      </c>
      <c r="E2841" t="s">
        <v>17</v>
      </c>
      <c r="F2841" t="s">
        <v>45</v>
      </c>
      <c r="G2841" t="s">
        <v>199</v>
      </c>
      <c r="H2841">
        <f t="shared" si="220"/>
        <v>20000</v>
      </c>
      <c r="I2841">
        <v>5000</v>
      </c>
      <c r="J2841">
        <v>6500</v>
      </c>
      <c r="K2841">
        <v>4</v>
      </c>
      <c r="M2841">
        <v>650</v>
      </c>
      <c r="N2841" t="s">
        <v>20</v>
      </c>
      <c r="O2841">
        <v>26000</v>
      </c>
      <c r="P2841">
        <v>6000</v>
      </c>
      <c r="R2841">
        <f t="shared" si="221"/>
        <v>26000</v>
      </c>
      <c r="S2841">
        <f t="shared" si="222"/>
        <v>13</v>
      </c>
      <c r="T2841" t="str">
        <f t="shared" si="223"/>
        <v>Oct</v>
      </c>
      <c r="U2841" t="str">
        <f t="shared" si="224"/>
        <v>2024</v>
      </c>
    </row>
    <row r="2842" spans="1:21" x14ac:dyDescent="0.25">
      <c r="A2842" t="s">
        <v>275</v>
      </c>
      <c r="B2842" t="s">
        <v>153</v>
      </c>
      <c r="C2842" t="s">
        <v>27</v>
      </c>
      <c r="D2842" t="s">
        <v>16</v>
      </c>
      <c r="E2842" t="s">
        <v>17</v>
      </c>
      <c r="F2842" t="s">
        <v>29</v>
      </c>
      <c r="G2842" t="s">
        <v>160</v>
      </c>
      <c r="H2842">
        <f t="shared" si="220"/>
        <v>150</v>
      </c>
      <c r="I2842">
        <v>150</v>
      </c>
      <c r="J2842">
        <v>195</v>
      </c>
      <c r="K2842">
        <v>1</v>
      </c>
      <c r="M2842">
        <v>9.75</v>
      </c>
      <c r="N2842" t="s">
        <v>25</v>
      </c>
      <c r="O2842">
        <v>195</v>
      </c>
      <c r="P2842">
        <v>45</v>
      </c>
      <c r="R2842">
        <f t="shared" si="221"/>
        <v>195</v>
      </c>
      <c r="S2842">
        <f t="shared" si="222"/>
        <v>13</v>
      </c>
      <c r="T2842" t="str">
        <f t="shared" si="223"/>
        <v>Oct</v>
      </c>
      <c r="U2842" t="str">
        <f t="shared" si="224"/>
        <v>2024</v>
      </c>
    </row>
    <row r="2843" spans="1:21" x14ac:dyDescent="0.25">
      <c r="A2843" t="s">
        <v>275</v>
      </c>
      <c r="B2843" t="s">
        <v>145</v>
      </c>
      <c r="C2843" t="s">
        <v>27</v>
      </c>
      <c r="D2843" t="s">
        <v>16</v>
      </c>
      <c r="E2843" t="s">
        <v>28</v>
      </c>
      <c r="F2843" t="s">
        <v>48</v>
      </c>
      <c r="G2843" t="s">
        <v>85</v>
      </c>
      <c r="H2843">
        <f t="shared" si="220"/>
        <v>1350</v>
      </c>
      <c r="I2843">
        <v>450</v>
      </c>
      <c r="J2843">
        <v>585</v>
      </c>
      <c r="K2843">
        <v>3</v>
      </c>
      <c r="M2843">
        <v>100</v>
      </c>
      <c r="N2843" t="s">
        <v>20</v>
      </c>
      <c r="O2843">
        <v>1687.5</v>
      </c>
      <c r="P2843">
        <v>337.5</v>
      </c>
      <c r="R2843">
        <f t="shared" si="221"/>
        <v>1755</v>
      </c>
      <c r="S2843">
        <f t="shared" si="222"/>
        <v>13</v>
      </c>
      <c r="T2843" t="str">
        <f t="shared" si="223"/>
        <v>Oct</v>
      </c>
      <c r="U2843" t="str">
        <f t="shared" si="224"/>
        <v>2024</v>
      </c>
    </row>
    <row r="2844" spans="1:21" x14ac:dyDescent="0.25">
      <c r="A2844" t="s">
        <v>275</v>
      </c>
      <c r="B2844" t="s">
        <v>203</v>
      </c>
      <c r="C2844" t="s">
        <v>42</v>
      </c>
      <c r="D2844" t="s">
        <v>16</v>
      </c>
      <c r="E2844" t="s">
        <v>28</v>
      </c>
      <c r="F2844" t="s">
        <v>18</v>
      </c>
      <c r="G2844" t="s">
        <v>56</v>
      </c>
      <c r="H2844">
        <f t="shared" si="220"/>
        <v>3300</v>
      </c>
      <c r="I2844">
        <v>550</v>
      </c>
      <c r="J2844">
        <v>715</v>
      </c>
      <c r="K2844">
        <v>6</v>
      </c>
      <c r="M2844">
        <v>100</v>
      </c>
      <c r="N2844" t="s">
        <v>25</v>
      </c>
      <c r="O2844">
        <v>4290</v>
      </c>
      <c r="P2844">
        <v>990</v>
      </c>
      <c r="R2844">
        <f t="shared" si="221"/>
        <v>4290</v>
      </c>
      <c r="S2844">
        <f t="shared" si="222"/>
        <v>13</v>
      </c>
      <c r="T2844" t="str">
        <f t="shared" si="223"/>
        <v>Oct</v>
      </c>
      <c r="U2844" t="str">
        <f t="shared" si="224"/>
        <v>2024</v>
      </c>
    </row>
    <row r="2845" spans="1:21" x14ac:dyDescent="0.25">
      <c r="A2845" t="s">
        <v>275</v>
      </c>
      <c r="B2845" t="s">
        <v>125</v>
      </c>
      <c r="C2845" t="s">
        <v>15</v>
      </c>
      <c r="D2845" t="s">
        <v>16</v>
      </c>
      <c r="E2845" t="s">
        <v>28</v>
      </c>
      <c r="F2845" t="s">
        <v>29</v>
      </c>
      <c r="G2845" t="s">
        <v>138</v>
      </c>
      <c r="H2845">
        <f t="shared" si="220"/>
        <v>200</v>
      </c>
      <c r="I2845">
        <v>50</v>
      </c>
      <c r="J2845">
        <v>65</v>
      </c>
      <c r="K2845">
        <v>4</v>
      </c>
      <c r="M2845">
        <v>16.8</v>
      </c>
      <c r="N2845" t="s">
        <v>20</v>
      </c>
      <c r="O2845">
        <v>240</v>
      </c>
      <c r="P2845">
        <v>40</v>
      </c>
      <c r="R2845">
        <f t="shared" si="221"/>
        <v>260</v>
      </c>
      <c r="S2845">
        <f t="shared" si="222"/>
        <v>13</v>
      </c>
      <c r="T2845" t="str">
        <f t="shared" si="223"/>
        <v>Oct</v>
      </c>
      <c r="U2845" t="str">
        <f t="shared" si="224"/>
        <v>2024</v>
      </c>
    </row>
    <row r="2846" spans="1:21" x14ac:dyDescent="0.25">
      <c r="A2846" t="s">
        <v>275</v>
      </c>
      <c r="B2846" t="s">
        <v>184</v>
      </c>
      <c r="C2846" t="s">
        <v>27</v>
      </c>
      <c r="D2846" t="s">
        <v>23</v>
      </c>
      <c r="E2846" t="s">
        <v>17</v>
      </c>
      <c r="F2846" t="s">
        <v>80</v>
      </c>
      <c r="G2846" t="s">
        <v>96</v>
      </c>
      <c r="H2846">
        <f t="shared" si="220"/>
        <v>30</v>
      </c>
      <c r="I2846">
        <v>5</v>
      </c>
      <c r="J2846">
        <v>7</v>
      </c>
      <c r="K2846">
        <v>6</v>
      </c>
      <c r="M2846">
        <v>4.68</v>
      </c>
      <c r="N2846" t="s">
        <v>20</v>
      </c>
      <c r="O2846">
        <v>39</v>
      </c>
      <c r="P2846">
        <v>9</v>
      </c>
      <c r="R2846">
        <f t="shared" si="221"/>
        <v>42</v>
      </c>
      <c r="S2846">
        <f t="shared" si="222"/>
        <v>13</v>
      </c>
      <c r="T2846" t="str">
        <f t="shared" si="223"/>
        <v>Oct</v>
      </c>
      <c r="U2846" t="str">
        <f t="shared" si="224"/>
        <v>2024</v>
      </c>
    </row>
    <row r="2847" spans="1:21" x14ac:dyDescent="0.25">
      <c r="A2847" t="s">
        <v>275</v>
      </c>
      <c r="B2847" t="s">
        <v>36</v>
      </c>
      <c r="C2847" t="s">
        <v>15</v>
      </c>
      <c r="D2847" t="s">
        <v>23</v>
      </c>
      <c r="E2847" t="s">
        <v>28</v>
      </c>
      <c r="F2847" t="s">
        <v>18</v>
      </c>
      <c r="G2847" t="s">
        <v>121</v>
      </c>
      <c r="H2847">
        <f t="shared" si="220"/>
        <v>220</v>
      </c>
      <c r="I2847">
        <v>55</v>
      </c>
      <c r="J2847">
        <v>72</v>
      </c>
      <c r="K2847">
        <v>4</v>
      </c>
      <c r="M2847">
        <v>26.4</v>
      </c>
      <c r="N2847" t="s">
        <v>25</v>
      </c>
      <c r="O2847">
        <v>264</v>
      </c>
      <c r="P2847">
        <v>44</v>
      </c>
      <c r="R2847">
        <f t="shared" si="221"/>
        <v>288</v>
      </c>
      <c r="S2847">
        <f t="shared" si="222"/>
        <v>13</v>
      </c>
      <c r="T2847" t="str">
        <f t="shared" si="223"/>
        <v>Oct</v>
      </c>
      <c r="U2847" t="str">
        <f t="shared" si="224"/>
        <v>2024</v>
      </c>
    </row>
    <row r="2848" spans="1:21" x14ac:dyDescent="0.25">
      <c r="A2848" t="s">
        <v>275</v>
      </c>
      <c r="B2848" t="s">
        <v>14</v>
      </c>
      <c r="C2848" t="s">
        <v>15</v>
      </c>
      <c r="D2848" t="s">
        <v>16</v>
      </c>
      <c r="E2848" t="s">
        <v>17</v>
      </c>
      <c r="F2848" t="s">
        <v>80</v>
      </c>
      <c r="G2848" t="s">
        <v>143</v>
      </c>
      <c r="H2848">
        <f t="shared" si="220"/>
        <v>18</v>
      </c>
      <c r="I2848">
        <v>3</v>
      </c>
      <c r="J2848">
        <v>4</v>
      </c>
      <c r="K2848">
        <v>6</v>
      </c>
      <c r="M2848">
        <v>1.17</v>
      </c>
      <c r="N2848" t="s">
        <v>25</v>
      </c>
      <c r="O2848">
        <v>23.4</v>
      </c>
      <c r="P2848">
        <v>5.4</v>
      </c>
      <c r="R2848">
        <f t="shared" si="221"/>
        <v>24</v>
      </c>
      <c r="S2848">
        <f t="shared" si="222"/>
        <v>13</v>
      </c>
      <c r="T2848" t="str">
        <f t="shared" si="223"/>
        <v>Oct</v>
      </c>
      <c r="U2848" t="str">
        <f t="shared" si="224"/>
        <v>2024</v>
      </c>
    </row>
    <row r="2849" spans="1:21" x14ac:dyDescent="0.25">
      <c r="A2849" t="s">
        <v>275</v>
      </c>
      <c r="B2849" t="s">
        <v>203</v>
      </c>
      <c r="C2849" t="s">
        <v>42</v>
      </c>
      <c r="D2849" t="s">
        <v>16</v>
      </c>
      <c r="E2849" t="s">
        <v>17</v>
      </c>
      <c r="F2849" t="s">
        <v>18</v>
      </c>
      <c r="G2849" t="s">
        <v>40</v>
      </c>
      <c r="H2849">
        <f t="shared" si="220"/>
        <v>630</v>
      </c>
      <c r="I2849">
        <v>90</v>
      </c>
      <c r="J2849">
        <v>117</v>
      </c>
      <c r="K2849">
        <v>7</v>
      </c>
      <c r="M2849">
        <v>52.92</v>
      </c>
      <c r="N2849" t="s">
        <v>20</v>
      </c>
      <c r="O2849">
        <v>756</v>
      </c>
      <c r="P2849">
        <v>126</v>
      </c>
      <c r="R2849">
        <f t="shared" si="221"/>
        <v>819</v>
      </c>
      <c r="S2849">
        <f t="shared" si="222"/>
        <v>13</v>
      </c>
      <c r="T2849" t="str">
        <f t="shared" si="223"/>
        <v>Oct</v>
      </c>
      <c r="U2849" t="str">
        <f t="shared" si="224"/>
        <v>2024</v>
      </c>
    </row>
    <row r="2850" spans="1:21" x14ac:dyDescent="0.25">
      <c r="A2850" t="s">
        <v>275</v>
      </c>
      <c r="B2850" t="s">
        <v>189</v>
      </c>
      <c r="C2850" t="s">
        <v>27</v>
      </c>
      <c r="D2850" t="s">
        <v>23</v>
      </c>
      <c r="E2850" t="s">
        <v>17</v>
      </c>
      <c r="F2850" t="s">
        <v>61</v>
      </c>
      <c r="G2850" t="s">
        <v>110</v>
      </c>
      <c r="H2850">
        <f t="shared" si="220"/>
        <v>2400</v>
      </c>
      <c r="I2850">
        <v>800</v>
      </c>
      <c r="J2850">
        <v>1040</v>
      </c>
      <c r="K2850">
        <v>3</v>
      </c>
      <c r="M2850">
        <v>104</v>
      </c>
      <c r="N2850" t="s">
        <v>20</v>
      </c>
      <c r="O2850">
        <v>3000</v>
      </c>
      <c r="P2850">
        <v>600</v>
      </c>
      <c r="R2850">
        <f t="shared" si="221"/>
        <v>3120</v>
      </c>
      <c r="S2850">
        <f t="shared" si="222"/>
        <v>13</v>
      </c>
      <c r="T2850" t="str">
        <f t="shared" si="223"/>
        <v>Oct</v>
      </c>
      <c r="U2850" t="str">
        <f t="shared" si="224"/>
        <v>2024</v>
      </c>
    </row>
    <row r="2851" spans="1:21" x14ac:dyDescent="0.25">
      <c r="A2851" t="s">
        <v>275</v>
      </c>
      <c r="B2851" t="s">
        <v>86</v>
      </c>
      <c r="C2851" t="s">
        <v>22</v>
      </c>
      <c r="D2851" t="s">
        <v>16</v>
      </c>
      <c r="E2851" t="s">
        <v>17</v>
      </c>
      <c r="F2851" t="s">
        <v>18</v>
      </c>
      <c r="G2851" t="s">
        <v>19</v>
      </c>
      <c r="H2851">
        <f t="shared" si="220"/>
        <v>1250</v>
      </c>
      <c r="I2851">
        <v>250</v>
      </c>
      <c r="J2851">
        <v>325</v>
      </c>
      <c r="K2851">
        <v>5</v>
      </c>
      <c r="M2851">
        <v>78.125</v>
      </c>
      <c r="N2851" t="s">
        <v>25</v>
      </c>
      <c r="O2851">
        <v>1562.5</v>
      </c>
      <c r="P2851">
        <v>312.5</v>
      </c>
      <c r="R2851">
        <f t="shared" si="221"/>
        <v>1625</v>
      </c>
      <c r="S2851">
        <f t="shared" si="222"/>
        <v>13</v>
      </c>
      <c r="T2851" t="str">
        <f t="shared" si="223"/>
        <v>Oct</v>
      </c>
      <c r="U2851" t="str">
        <f t="shared" si="224"/>
        <v>2024</v>
      </c>
    </row>
    <row r="2852" spans="1:21" x14ac:dyDescent="0.25">
      <c r="A2852" t="s">
        <v>275</v>
      </c>
      <c r="B2852" t="s">
        <v>189</v>
      </c>
      <c r="C2852" t="s">
        <v>27</v>
      </c>
      <c r="D2852" t="s">
        <v>23</v>
      </c>
      <c r="E2852" t="s">
        <v>17</v>
      </c>
      <c r="F2852" t="s">
        <v>29</v>
      </c>
      <c r="G2852" t="s">
        <v>87</v>
      </c>
      <c r="H2852">
        <f t="shared" si="220"/>
        <v>100</v>
      </c>
      <c r="I2852">
        <v>100</v>
      </c>
      <c r="J2852">
        <v>130</v>
      </c>
      <c r="K2852">
        <v>1</v>
      </c>
      <c r="M2852">
        <v>13</v>
      </c>
      <c r="N2852" t="s">
        <v>25</v>
      </c>
      <c r="O2852">
        <v>130</v>
      </c>
      <c r="P2852">
        <v>30</v>
      </c>
      <c r="R2852">
        <f t="shared" si="221"/>
        <v>130</v>
      </c>
      <c r="S2852">
        <f t="shared" si="222"/>
        <v>13</v>
      </c>
      <c r="T2852" t="str">
        <f t="shared" si="223"/>
        <v>Oct</v>
      </c>
      <c r="U2852" t="str">
        <f t="shared" si="224"/>
        <v>2024</v>
      </c>
    </row>
    <row r="2853" spans="1:21" x14ac:dyDescent="0.25">
      <c r="A2853" t="s">
        <v>275</v>
      </c>
      <c r="B2853" t="s">
        <v>123</v>
      </c>
      <c r="C2853" t="s">
        <v>15</v>
      </c>
      <c r="D2853" t="s">
        <v>16</v>
      </c>
      <c r="E2853" t="s">
        <v>28</v>
      </c>
      <c r="F2853" t="s">
        <v>18</v>
      </c>
      <c r="G2853" t="s">
        <v>24</v>
      </c>
      <c r="H2853">
        <f t="shared" si="220"/>
        <v>400</v>
      </c>
      <c r="I2853">
        <v>80</v>
      </c>
      <c r="J2853">
        <v>104</v>
      </c>
      <c r="K2853">
        <v>5</v>
      </c>
      <c r="M2853">
        <v>52</v>
      </c>
      <c r="N2853" t="s">
        <v>38</v>
      </c>
      <c r="O2853">
        <v>520</v>
      </c>
      <c r="P2853">
        <v>120</v>
      </c>
      <c r="R2853">
        <f t="shared" si="221"/>
        <v>520</v>
      </c>
      <c r="S2853">
        <f t="shared" si="222"/>
        <v>13</v>
      </c>
      <c r="T2853" t="str">
        <f t="shared" si="223"/>
        <v>Oct</v>
      </c>
      <c r="U2853" t="str">
        <f t="shared" si="224"/>
        <v>2024</v>
      </c>
    </row>
    <row r="2854" spans="1:21" x14ac:dyDescent="0.25">
      <c r="A2854" t="s">
        <v>275</v>
      </c>
      <c r="B2854" t="s">
        <v>187</v>
      </c>
      <c r="C2854" t="s">
        <v>53</v>
      </c>
      <c r="D2854" t="s">
        <v>16</v>
      </c>
      <c r="E2854" t="s">
        <v>28</v>
      </c>
      <c r="F2854" t="s">
        <v>61</v>
      </c>
      <c r="G2854" t="s">
        <v>180</v>
      </c>
      <c r="H2854">
        <f t="shared" si="220"/>
        <v>2400</v>
      </c>
      <c r="I2854">
        <v>600</v>
      </c>
      <c r="J2854">
        <v>780</v>
      </c>
      <c r="K2854">
        <v>4</v>
      </c>
      <c r="M2854">
        <v>100</v>
      </c>
      <c r="N2854" t="s">
        <v>20</v>
      </c>
      <c r="O2854">
        <v>3000</v>
      </c>
      <c r="P2854">
        <v>600</v>
      </c>
      <c r="R2854">
        <f t="shared" si="221"/>
        <v>3120</v>
      </c>
      <c r="S2854">
        <f t="shared" si="222"/>
        <v>13</v>
      </c>
      <c r="T2854" t="str">
        <f t="shared" si="223"/>
        <v>Oct</v>
      </c>
      <c r="U2854" t="str">
        <f t="shared" si="224"/>
        <v>2024</v>
      </c>
    </row>
    <row r="2855" spans="1:21" x14ac:dyDescent="0.25">
      <c r="A2855" t="s">
        <v>275</v>
      </c>
      <c r="B2855" t="s">
        <v>93</v>
      </c>
      <c r="C2855" t="s">
        <v>42</v>
      </c>
      <c r="D2855" t="s">
        <v>23</v>
      </c>
      <c r="E2855" t="s">
        <v>28</v>
      </c>
      <c r="F2855" t="s">
        <v>45</v>
      </c>
      <c r="G2855" t="s">
        <v>46</v>
      </c>
      <c r="H2855">
        <f t="shared" si="220"/>
        <v>275000</v>
      </c>
      <c r="I2855">
        <v>55000</v>
      </c>
      <c r="J2855">
        <v>71500</v>
      </c>
      <c r="K2855">
        <v>5</v>
      </c>
      <c r="M2855">
        <v>10725</v>
      </c>
      <c r="N2855" t="s">
        <v>38</v>
      </c>
      <c r="O2855">
        <v>357500</v>
      </c>
      <c r="P2855">
        <v>82500</v>
      </c>
      <c r="R2855">
        <f t="shared" si="221"/>
        <v>357500</v>
      </c>
      <c r="S2855">
        <f t="shared" si="222"/>
        <v>13</v>
      </c>
      <c r="T2855" t="str">
        <f t="shared" si="223"/>
        <v>Oct</v>
      </c>
      <c r="U2855" t="str">
        <f t="shared" si="224"/>
        <v>2024</v>
      </c>
    </row>
    <row r="2856" spans="1:21" x14ac:dyDescent="0.25">
      <c r="A2856" t="s">
        <v>275</v>
      </c>
      <c r="B2856" t="s">
        <v>158</v>
      </c>
      <c r="C2856" t="s">
        <v>27</v>
      </c>
      <c r="D2856" t="s">
        <v>16</v>
      </c>
      <c r="E2856" t="s">
        <v>17</v>
      </c>
      <c r="F2856" t="s">
        <v>29</v>
      </c>
      <c r="G2856" t="s">
        <v>178</v>
      </c>
      <c r="H2856">
        <f t="shared" si="220"/>
        <v>1000</v>
      </c>
      <c r="I2856">
        <v>200</v>
      </c>
      <c r="J2856">
        <v>260</v>
      </c>
      <c r="K2856">
        <v>5</v>
      </c>
      <c r="M2856">
        <v>91</v>
      </c>
      <c r="N2856" t="s">
        <v>20</v>
      </c>
      <c r="O2856">
        <v>1300</v>
      </c>
      <c r="P2856">
        <v>300</v>
      </c>
      <c r="R2856">
        <f t="shared" si="221"/>
        <v>1300</v>
      </c>
      <c r="S2856">
        <f t="shared" si="222"/>
        <v>13</v>
      </c>
      <c r="T2856" t="str">
        <f t="shared" si="223"/>
        <v>Oct</v>
      </c>
      <c r="U2856" t="str">
        <f t="shared" si="224"/>
        <v>2024</v>
      </c>
    </row>
    <row r="2857" spans="1:21" x14ac:dyDescent="0.25">
      <c r="A2857" t="s">
        <v>275</v>
      </c>
      <c r="B2857" t="s">
        <v>73</v>
      </c>
      <c r="C2857" t="s">
        <v>42</v>
      </c>
      <c r="D2857" t="s">
        <v>16</v>
      </c>
      <c r="E2857" t="s">
        <v>17</v>
      </c>
      <c r="F2857" t="s">
        <v>48</v>
      </c>
      <c r="G2857" t="s">
        <v>94</v>
      </c>
      <c r="H2857">
        <f t="shared" si="220"/>
        <v>960</v>
      </c>
      <c r="I2857">
        <v>120</v>
      </c>
      <c r="J2857">
        <v>156</v>
      </c>
      <c r="K2857">
        <v>8</v>
      </c>
      <c r="M2857">
        <v>62.4</v>
      </c>
      <c r="N2857" t="s">
        <v>25</v>
      </c>
      <c r="O2857">
        <v>1248</v>
      </c>
      <c r="P2857">
        <v>288</v>
      </c>
      <c r="R2857">
        <f t="shared" si="221"/>
        <v>1248</v>
      </c>
      <c r="S2857">
        <f t="shared" si="222"/>
        <v>13</v>
      </c>
      <c r="T2857" t="str">
        <f t="shared" si="223"/>
        <v>Oct</v>
      </c>
      <c r="U2857" t="str">
        <f t="shared" si="224"/>
        <v>2024</v>
      </c>
    </row>
    <row r="2858" spans="1:21" x14ac:dyDescent="0.25">
      <c r="A2858" t="s">
        <v>275</v>
      </c>
      <c r="B2858" t="s">
        <v>200</v>
      </c>
      <c r="C2858" t="s">
        <v>27</v>
      </c>
      <c r="D2858" t="s">
        <v>16</v>
      </c>
      <c r="E2858" t="s">
        <v>28</v>
      </c>
      <c r="F2858" t="s">
        <v>80</v>
      </c>
      <c r="G2858" t="s">
        <v>213</v>
      </c>
      <c r="H2858">
        <f t="shared" si="220"/>
        <v>75</v>
      </c>
      <c r="I2858">
        <v>25</v>
      </c>
      <c r="J2858">
        <v>33</v>
      </c>
      <c r="K2858">
        <v>3</v>
      </c>
      <c r="M2858">
        <v>9.75</v>
      </c>
      <c r="N2858" t="s">
        <v>38</v>
      </c>
      <c r="O2858">
        <v>97.5</v>
      </c>
      <c r="P2858">
        <v>22.5</v>
      </c>
      <c r="R2858">
        <f t="shared" si="221"/>
        <v>99</v>
      </c>
      <c r="S2858">
        <f t="shared" si="222"/>
        <v>13</v>
      </c>
      <c r="T2858" t="str">
        <f t="shared" si="223"/>
        <v>Oct</v>
      </c>
      <c r="U2858" t="str">
        <f t="shared" si="224"/>
        <v>2024</v>
      </c>
    </row>
    <row r="2859" spans="1:21" x14ac:dyDescent="0.25">
      <c r="A2859" t="s">
        <v>275</v>
      </c>
      <c r="B2859" t="s">
        <v>72</v>
      </c>
      <c r="C2859" t="s">
        <v>15</v>
      </c>
      <c r="D2859" t="s">
        <v>23</v>
      </c>
      <c r="E2859" t="s">
        <v>28</v>
      </c>
      <c r="F2859" t="s">
        <v>45</v>
      </c>
      <c r="G2859" t="s">
        <v>106</v>
      </c>
      <c r="H2859">
        <f t="shared" si="220"/>
        <v>36000</v>
      </c>
      <c r="I2859">
        <v>12000</v>
      </c>
      <c r="J2859">
        <v>15600</v>
      </c>
      <c r="K2859">
        <v>3</v>
      </c>
      <c r="M2859">
        <v>2340</v>
      </c>
      <c r="N2859" t="s">
        <v>20</v>
      </c>
      <c r="O2859">
        <v>46800</v>
      </c>
      <c r="P2859">
        <v>10800</v>
      </c>
      <c r="R2859">
        <f t="shared" si="221"/>
        <v>46800</v>
      </c>
      <c r="S2859">
        <f t="shared" si="222"/>
        <v>13</v>
      </c>
      <c r="T2859" t="str">
        <f t="shared" si="223"/>
        <v>Oct</v>
      </c>
      <c r="U2859" t="str">
        <f t="shared" si="224"/>
        <v>2024</v>
      </c>
    </row>
    <row r="2860" spans="1:21" x14ac:dyDescent="0.25">
      <c r="A2860" t="s">
        <v>275</v>
      </c>
      <c r="B2860" t="s">
        <v>188</v>
      </c>
      <c r="C2860" t="s">
        <v>27</v>
      </c>
      <c r="D2860" t="s">
        <v>16</v>
      </c>
      <c r="E2860" t="s">
        <v>28</v>
      </c>
      <c r="F2860" t="s">
        <v>45</v>
      </c>
      <c r="G2860" t="s">
        <v>54</v>
      </c>
      <c r="H2860">
        <f t="shared" si="220"/>
        <v>8000</v>
      </c>
      <c r="I2860">
        <v>800</v>
      </c>
      <c r="J2860">
        <v>1040</v>
      </c>
      <c r="K2860">
        <v>10</v>
      </c>
      <c r="M2860">
        <v>104</v>
      </c>
      <c r="N2860" t="s">
        <v>20</v>
      </c>
      <c r="O2860">
        <v>10400</v>
      </c>
      <c r="P2860">
        <v>2400</v>
      </c>
      <c r="R2860">
        <f t="shared" si="221"/>
        <v>10400</v>
      </c>
      <c r="S2860">
        <f t="shared" si="222"/>
        <v>13</v>
      </c>
      <c r="T2860" t="str">
        <f t="shared" si="223"/>
        <v>Oct</v>
      </c>
      <c r="U2860" t="str">
        <f t="shared" si="224"/>
        <v>2024</v>
      </c>
    </row>
    <row r="2861" spans="1:21" x14ac:dyDescent="0.25">
      <c r="A2861" t="s">
        <v>275</v>
      </c>
      <c r="B2861" t="s">
        <v>182</v>
      </c>
      <c r="C2861" t="s">
        <v>22</v>
      </c>
      <c r="D2861" t="s">
        <v>16</v>
      </c>
      <c r="E2861" t="s">
        <v>28</v>
      </c>
      <c r="F2861" t="s">
        <v>18</v>
      </c>
      <c r="G2861" t="s">
        <v>19</v>
      </c>
      <c r="H2861">
        <f t="shared" si="220"/>
        <v>1500</v>
      </c>
      <c r="I2861">
        <v>250</v>
      </c>
      <c r="J2861">
        <v>325</v>
      </c>
      <c r="K2861">
        <v>6</v>
      </c>
      <c r="M2861">
        <v>97.5</v>
      </c>
      <c r="N2861" t="s">
        <v>25</v>
      </c>
      <c r="O2861">
        <v>1950</v>
      </c>
      <c r="P2861">
        <v>450</v>
      </c>
      <c r="R2861">
        <f t="shared" si="221"/>
        <v>1950</v>
      </c>
      <c r="S2861">
        <f t="shared" si="222"/>
        <v>13</v>
      </c>
      <c r="T2861" t="str">
        <f t="shared" si="223"/>
        <v>Oct</v>
      </c>
      <c r="U2861" t="str">
        <f t="shared" si="224"/>
        <v>2024</v>
      </c>
    </row>
    <row r="2862" spans="1:21" x14ac:dyDescent="0.25">
      <c r="A2862" t="s">
        <v>275</v>
      </c>
      <c r="B2862" t="s">
        <v>197</v>
      </c>
      <c r="C2862" t="s">
        <v>115</v>
      </c>
      <c r="D2862" t="s">
        <v>16</v>
      </c>
      <c r="E2862" t="s">
        <v>28</v>
      </c>
      <c r="F2862" t="s">
        <v>45</v>
      </c>
      <c r="G2862" t="s">
        <v>67</v>
      </c>
      <c r="H2862">
        <f t="shared" si="220"/>
        <v>14000</v>
      </c>
      <c r="I2862">
        <v>3500</v>
      </c>
      <c r="J2862">
        <v>4550</v>
      </c>
      <c r="K2862">
        <v>4</v>
      </c>
      <c r="M2862">
        <v>455</v>
      </c>
      <c r="N2862" t="s">
        <v>20</v>
      </c>
      <c r="O2862">
        <v>17500</v>
      </c>
      <c r="P2862">
        <v>3500</v>
      </c>
      <c r="R2862">
        <f t="shared" si="221"/>
        <v>18200</v>
      </c>
      <c r="S2862">
        <f t="shared" si="222"/>
        <v>13</v>
      </c>
      <c r="T2862" t="str">
        <f t="shared" si="223"/>
        <v>Oct</v>
      </c>
      <c r="U2862" t="str">
        <f t="shared" si="224"/>
        <v>2024</v>
      </c>
    </row>
    <row r="2863" spans="1:21" x14ac:dyDescent="0.25">
      <c r="A2863" t="s">
        <v>275</v>
      </c>
      <c r="B2863" t="s">
        <v>190</v>
      </c>
      <c r="C2863" t="s">
        <v>22</v>
      </c>
      <c r="D2863" t="s">
        <v>16</v>
      </c>
      <c r="E2863" t="s">
        <v>17</v>
      </c>
      <c r="F2863" t="s">
        <v>18</v>
      </c>
      <c r="G2863" t="s">
        <v>121</v>
      </c>
      <c r="H2863">
        <f t="shared" si="220"/>
        <v>385</v>
      </c>
      <c r="I2863">
        <v>55</v>
      </c>
      <c r="J2863">
        <v>72</v>
      </c>
      <c r="K2863">
        <v>7</v>
      </c>
      <c r="M2863">
        <v>25.024999999999999</v>
      </c>
      <c r="N2863" t="s">
        <v>25</v>
      </c>
      <c r="O2863">
        <v>500.5</v>
      </c>
      <c r="P2863">
        <v>115.5</v>
      </c>
      <c r="R2863">
        <f t="shared" si="221"/>
        <v>504</v>
      </c>
      <c r="S2863">
        <f t="shared" si="222"/>
        <v>13</v>
      </c>
      <c r="T2863" t="str">
        <f t="shared" si="223"/>
        <v>Oct</v>
      </c>
      <c r="U2863" t="str">
        <f t="shared" si="224"/>
        <v>2024</v>
      </c>
    </row>
    <row r="2864" spans="1:21" x14ac:dyDescent="0.25">
      <c r="A2864" t="s">
        <v>275</v>
      </c>
      <c r="B2864" t="s">
        <v>133</v>
      </c>
      <c r="C2864" t="s">
        <v>27</v>
      </c>
      <c r="D2864" t="s">
        <v>16</v>
      </c>
      <c r="E2864" t="s">
        <v>28</v>
      </c>
      <c r="F2864" t="s">
        <v>45</v>
      </c>
      <c r="G2864" t="s">
        <v>46</v>
      </c>
      <c r="H2864">
        <f t="shared" si="220"/>
        <v>330000</v>
      </c>
      <c r="I2864">
        <v>55000</v>
      </c>
      <c r="J2864">
        <v>71500</v>
      </c>
      <c r="K2864">
        <v>6</v>
      </c>
      <c r="M2864">
        <v>10725</v>
      </c>
      <c r="N2864" t="s">
        <v>25</v>
      </c>
      <c r="O2864">
        <v>412500</v>
      </c>
      <c r="P2864">
        <v>82500</v>
      </c>
      <c r="R2864">
        <f t="shared" si="221"/>
        <v>429000</v>
      </c>
      <c r="S2864">
        <f t="shared" si="222"/>
        <v>13</v>
      </c>
      <c r="T2864" t="str">
        <f t="shared" si="223"/>
        <v>Oct</v>
      </c>
      <c r="U2864" t="str">
        <f t="shared" si="224"/>
        <v>2024</v>
      </c>
    </row>
    <row r="2865" spans="1:21" x14ac:dyDescent="0.25">
      <c r="A2865" t="s">
        <v>276</v>
      </c>
      <c r="B2865" t="s">
        <v>192</v>
      </c>
      <c r="C2865" t="s">
        <v>91</v>
      </c>
      <c r="D2865" t="s">
        <v>16</v>
      </c>
      <c r="E2865" t="s">
        <v>17</v>
      </c>
      <c r="F2865" t="s">
        <v>45</v>
      </c>
      <c r="G2865" t="s">
        <v>67</v>
      </c>
      <c r="H2865">
        <f t="shared" si="220"/>
        <v>7000</v>
      </c>
      <c r="I2865">
        <v>3500</v>
      </c>
      <c r="J2865">
        <v>4550</v>
      </c>
      <c r="K2865">
        <v>2</v>
      </c>
      <c r="M2865">
        <v>455</v>
      </c>
      <c r="N2865" t="s">
        <v>38</v>
      </c>
      <c r="O2865">
        <v>8750</v>
      </c>
      <c r="P2865">
        <v>1750</v>
      </c>
      <c r="R2865">
        <f t="shared" si="221"/>
        <v>9100</v>
      </c>
      <c r="S2865">
        <f t="shared" si="222"/>
        <v>14</v>
      </c>
      <c r="T2865" t="str">
        <f t="shared" si="223"/>
        <v>Oct</v>
      </c>
      <c r="U2865" t="str">
        <f t="shared" si="224"/>
        <v>2024</v>
      </c>
    </row>
    <row r="2866" spans="1:21" x14ac:dyDescent="0.25">
      <c r="A2866" t="s">
        <v>276</v>
      </c>
      <c r="B2866" t="s">
        <v>55</v>
      </c>
      <c r="C2866" t="s">
        <v>15</v>
      </c>
      <c r="D2866" t="s">
        <v>16</v>
      </c>
      <c r="E2866" t="s">
        <v>17</v>
      </c>
      <c r="F2866" t="s">
        <v>18</v>
      </c>
      <c r="G2866" t="s">
        <v>151</v>
      </c>
      <c r="H2866">
        <f t="shared" si="220"/>
        <v>7</v>
      </c>
      <c r="I2866">
        <v>7</v>
      </c>
      <c r="J2866">
        <v>9</v>
      </c>
      <c r="K2866">
        <v>1</v>
      </c>
      <c r="M2866">
        <v>0.63700000000000001</v>
      </c>
      <c r="N2866" t="s">
        <v>20</v>
      </c>
      <c r="O2866">
        <v>9.1</v>
      </c>
      <c r="P2866">
        <v>2.1</v>
      </c>
      <c r="R2866">
        <f t="shared" si="221"/>
        <v>9</v>
      </c>
      <c r="S2866">
        <f t="shared" si="222"/>
        <v>14</v>
      </c>
      <c r="T2866" t="str">
        <f t="shared" si="223"/>
        <v>Oct</v>
      </c>
      <c r="U2866" t="str">
        <f t="shared" si="224"/>
        <v>2024</v>
      </c>
    </row>
    <row r="2867" spans="1:21" x14ac:dyDescent="0.25">
      <c r="A2867" t="s">
        <v>276</v>
      </c>
      <c r="B2867" t="s">
        <v>162</v>
      </c>
      <c r="C2867" t="s">
        <v>15</v>
      </c>
      <c r="D2867" t="s">
        <v>23</v>
      </c>
      <c r="E2867" t="s">
        <v>28</v>
      </c>
      <c r="F2867" t="s">
        <v>18</v>
      </c>
      <c r="G2867" t="s">
        <v>19</v>
      </c>
      <c r="H2867">
        <f t="shared" si="220"/>
        <v>1250</v>
      </c>
      <c r="I2867">
        <v>250</v>
      </c>
      <c r="J2867">
        <v>325</v>
      </c>
      <c r="K2867">
        <v>5</v>
      </c>
      <c r="M2867">
        <v>100</v>
      </c>
      <c r="N2867" t="s">
        <v>38</v>
      </c>
      <c r="O2867">
        <v>1625</v>
      </c>
      <c r="P2867">
        <v>375</v>
      </c>
      <c r="R2867">
        <f t="shared" si="221"/>
        <v>1625</v>
      </c>
      <c r="S2867">
        <f t="shared" si="222"/>
        <v>14</v>
      </c>
      <c r="T2867" t="str">
        <f t="shared" si="223"/>
        <v>Oct</v>
      </c>
      <c r="U2867" t="str">
        <f t="shared" si="224"/>
        <v>2024</v>
      </c>
    </row>
    <row r="2868" spans="1:21" x14ac:dyDescent="0.25">
      <c r="A2868" t="s">
        <v>276</v>
      </c>
      <c r="B2868" t="s">
        <v>97</v>
      </c>
      <c r="C2868" t="s">
        <v>27</v>
      </c>
      <c r="D2868" t="s">
        <v>23</v>
      </c>
      <c r="E2868" t="s">
        <v>17</v>
      </c>
      <c r="F2868" t="s">
        <v>18</v>
      </c>
      <c r="G2868" t="s">
        <v>19</v>
      </c>
      <c r="H2868">
        <f t="shared" si="220"/>
        <v>750</v>
      </c>
      <c r="I2868">
        <v>250</v>
      </c>
      <c r="J2868">
        <v>325</v>
      </c>
      <c r="K2868">
        <v>3</v>
      </c>
      <c r="M2868">
        <v>86.25</v>
      </c>
      <c r="N2868" t="s">
        <v>25</v>
      </c>
      <c r="O2868">
        <v>862.5</v>
      </c>
      <c r="P2868">
        <v>112.5</v>
      </c>
      <c r="R2868">
        <f t="shared" si="221"/>
        <v>975</v>
      </c>
      <c r="S2868">
        <f t="shared" si="222"/>
        <v>14</v>
      </c>
      <c r="T2868" t="str">
        <f t="shared" si="223"/>
        <v>Oct</v>
      </c>
      <c r="U2868" t="str">
        <f t="shared" si="224"/>
        <v>2024</v>
      </c>
    </row>
    <row r="2869" spans="1:21" x14ac:dyDescent="0.25">
      <c r="A2869" t="s">
        <v>276</v>
      </c>
      <c r="B2869" t="s">
        <v>127</v>
      </c>
      <c r="C2869" t="s">
        <v>66</v>
      </c>
      <c r="D2869" t="s">
        <v>23</v>
      </c>
      <c r="E2869" t="s">
        <v>28</v>
      </c>
      <c r="F2869" t="s">
        <v>61</v>
      </c>
      <c r="G2869" t="s">
        <v>62</v>
      </c>
      <c r="H2869">
        <f t="shared" si="220"/>
        <v>5400</v>
      </c>
      <c r="I2869">
        <v>900</v>
      </c>
      <c r="J2869">
        <v>1170</v>
      </c>
      <c r="K2869">
        <v>6</v>
      </c>
      <c r="M2869">
        <v>117</v>
      </c>
      <c r="N2869" t="s">
        <v>20</v>
      </c>
      <c r="O2869">
        <v>7020</v>
      </c>
      <c r="P2869">
        <v>1620</v>
      </c>
      <c r="R2869">
        <f t="shared" si="221"/>
        <v>7020</v>
      </c>
      <c r="S2869">
        <f t="shared" si="222"/>
        <v>14</v>
      </c>
      <c r="T2869" t="str">
        <f t="shared" si="223"/>
        <v>Oct</v>
      </c>
      <c r="U2869" t="str">
        <f t="shared" si="224"/>
        <v>2024</v>
      </c>
    </row>
    <row r="2870" spans="1:21" x14ac:dyDescent="0.25">
      <c r="A2870" t="s">
        <v>276</v>
      </c>
      <c r="B2870" t="s">
        <v>83</v>
      </c>
      <c r="C2870" t="s">
        <v>27</v>
      </c>
      <c r="D2870" t="s">
        <v>23</v>
      </c>
      <c r="E2870" t="s">
        <v>28</v>
      </c>
      <c r="F2870" t="s">
        <v>45</v>
      </c>
      <c r="G2870" t="s">
        <v>71</v>
      </c>
      <c r="H2870">
        <f t="shared" si="220"/>
        <v>11000</v>
      </c>
      <c r="I2870">
        <v>2200</v>
      </c>
      <c r="J2870">
        <v>2860</v>
      </c>
      <c r="K2870">
        <v>5</v>
      </c>
      <c r="M2870">
        <v>286</v>
      </c>
      <c r="N2870" t="s">
        <v>20</v>
      </c>
      <c r="O2870">
        <v>13750</v>
      </c>
      <c r="P2870">
        <v>2750</v>
      </c>
      <c r="R2870">
        <f t="shared" si="221"/>
        <v>14300</v>
      </c>
      <c r="S2870">
        <f t="shared" si="222"/>
        <v>14</v>
      </c>
      <c r="T2870" t="str">
        <f t="shared" si="223"/>
        <v>Oct</v>
      </c>
      <c r="U2870" t="str">
        <f t="shared" si="224"/>
        <v>2024</v>
      </c>
    </row>
    <row r="2871" spans="1:21" x14ac:dyDescent="0.25">
      <c r="A2871" t="s">
        <v>276</v>
      </c>
      <c r="B2871" t="s">
        <v>35</v>
      </c>
      <c r="C2871" t="s">
        <v>15</v>
      </c>
      <c r="D2871" t="s">
        <v>23</v>
      </c>
      <c r="E2871" t="s">
        <v>28</v>
      </c>
      <c r="F2871" t="s">
        <v>18</v>
      </c>
      <c r="G2871" t="s">
        <v>51</v>
      </c>
      <c r="H2871">
        <f t="shared" si="220"/>
        <v>540</v>
      </c>
      <c r="I2871">
        <v>60</v>
      </c>
      <c r="J2871">
        <v>78</v>
      </c>
      <c r="K2871">
        <v>9</v>
      </c>
      <c r="M2871">
        <v>81</v>
      </c>
      <c r="N2871" t="s">
        <v>20</v>
      </c>
      <c r="O2871">
        <v>675</v>
      </c>
      <c r="P2871">
        <v>135</v>
      </c>
      <c r="R2871">
        <f t="shared" si="221"/>
        <v>702</v>
      </c>
      <c r="S2871">
        <f t="shared" si="222"/>
        <v>14</v>
      </c>
      <c r="T2871" t="str">
        <f t="shared" si="223"/>
        <v>Oct</v>
      </c>
      <c r="U2871" t="str">
        <f t="shared" si="224"/>
        <v>2024</v>
      </c>
    </row>
    <row r="2872" spans="1:21" x14ac:dyDescent="0.25">
      <c r="A2872" t="s">
        <v>276</v>
      </c>
      <c r="B2872" t="s">
        <v>37</v>
      </c>
      <c r="C2872" t="s">
        <v>15</v>
      </c>
      <c r="D2872" t="s">
        <v>23</v>
      </c>
      <c r="E2872" t="s">
        <v>17</v>
      </c>
      <c r="F2872" t="s">
        <v>18</v>
      </c>
      <c r="G2872" t="s">
        <v>151</v>
      </c>
      <c r="H2872">
        <f t="shared" si="220"/>
        <v>42</v>
      </c>
      <c r="I2872">
        <v>7</v>
      </c>
      <c r="J2872">
        <v>9</v>
      </c>
      <c r="K2872">
        <v>6</v>
      </c>
      <c r="M2872">
        <v>5.46</v>
      </c>
      <c r="N2872" t="s">
        <v>25</v>
      </c>
      <c r="O2872">
        <v>54.6</v>
      </c>
      <c r="P2872">
        <v>12.6</v>
      </c>
      <c r="R2872">
        <f t="shared" si="221"/>
        <v>54</v>
      </c>
      <c r="S2872">
        <f t="shared" si="222"/>
        <v>14</v>
      </c>
      <c r="T2872" t="str">
        <f t="shared" si="223"/>
        <v>Oct</v>
      </c>
      <c r="U2872" t="str">
        <f t="shared" si="224"/>
        <v>2024</v>
      </c>
    </row>
    <row r="2873" spans="1:21" x14ac:dyDescent="0.25">
      <c r="A2873" t="s">
        <v>276</v>
      </c>
      <c r="B2873" t="s">
        <v>171</v>
      </c>
      <c r="C2873" t="s">
        <v>22</v>
      </c>
      <c r="D2873" t="s">
        <v>23</v>
      </c>
      <c r="E2873" t="s">
        <v>28</v>
      </c>
      <c r="F2873" t="s">
        <v>18</v>
      </c>
      <c r="G2873" t="s">
        <v>116</v>
      </c>
      <c r="H2873">
        <f t="shared" si="220"/>
        <v>360</v>
      </c>
      <c r="I2873">
        <v>60</v>
      </c>
      <c r="J2873">
        <v>78</v>
      </c>
      <c r="K2873">
        <v>6</v>
      </c>
      <c r="M2873">
        <v>70.2</v>
      </c>
      <c r="N2873" t="s">
        <v>38</v>
      </c>
      <c r="O2873">
        <v>468</v>
      </c>
      <c r="P2873">
        <v>108</v>
      </c>
      <c r="R2873">
        <f t="shared" si="221"/>
        <v>468</v>
      </c>
      <c r="S2873">
        <f t="shared" si="222"/>
        <v>14</v>
      </c>
      <c r="T2873" t="str">
        <f t="shared" si="223"/>
        <v>Oct</v>
      </c>
      <c r="U2873" t="str">
        <f t="shared" si="224"/>
        <v>2024</v>
      </c>
    </row>
    <row r="2874" spans="1:21" x14ac:dyDescent="0.25">
      <c r="A2874" t="s">
        <v>276</v>
      </c>
      <c r="B2874" t="s">
        <v>192</v>
      </c>
      <c r="C2874" t="s">
        <v>91</v>
      </c>
      <c r="D2874" t="s">
        <v>16</v>
      </c>
      <c r="E2874" t="s">
        <v>17</v>
      </c>
      <c r="F2874" t="s">
        <v>45</v>
      </c>
      <c r="G2874" t="s">
        <v>106</v>
      </c>
      <c r="H2874">
        <f t="shared" si="220"/>
        <v>36000</v>
      </c>
      <c r="I2874">
        <v>12000</v>
      </c>
      <c r="J2874">
        <v>15600</v>
      </c>
      <c r="K2874">
        <v>3</v>
      </c>
      <c r="M2874">
        <v>2340</v>
      </c>
      <c r="N2874" t="s">
        <v>38</v>
      </c>
      <c r="O2874">
        <v>46800</v>
      </c>
      <c r="P2874">
        <v>10800</v>
      </c>
      <c r="R2874">
        <f t="shared" si="221"/>
        <v>46800</v>
      </c>
      <c r="S2874">
        <f t="shared" si="222"/>
        <v>14</v>
      </c>
      <c r="T2874" t="str">
        <f t="shared" si="223"/>
        <v>Oct</v>
      </c>
      <c r="U2874" t="str">
        <f t="shared" si="224"/>
        <v>2024</v>
      </c>
    </row>
    <row r="2875" spans="1:21" x14ac:dyDescent="0.25">
      <c r="A2875" t="s">
        <v>276</v>
      </c>
      <c r="B2875" t="s">
        <v>222</v>
      </c>
      <c r="C2875" t="s">
        <v>15</v>
      </c>
      <c r="D2875" t="s">
        <v>23</v>
      </c>
      <c r="E2875" t="s">
        <v>17</v>
      </c>
      <c r="F2875" t="s">
        <v>61</v>
      </c>
      <c r="G2875" t="s">
        <v>164</v>
      </c>
      <c r="H2875">
        <f t="shared" si="220"/>
        <v>16000</v>
      </c>
      <c r="I2875">
        <v>2000</v>
      </c>
      <c r="J2875">
        <v>2600</v>
      </c>
      <c r="K2875">
        <v>8</v>
      </c>
      <c r="M2875">
        <v>260</v>
      </c>
      <c r="N2875" t="s">
        <v>20</v>
      </c>
      <c r="O2875">
        <v>20800</v>
      </c>
      <c r="P2875">
        <v>4800</v>
      </c>
      <c r="R2875">
        <f t="shared" si="221"/>
        <v>20800</v>
      </c>
      <c r="S2875">
        <f t="shared" si="222"/>
        <v>14</v>
      </c>
      <c r="T2875" t="str">
        <f t="shared" si="223"/>
        <v>Oct</v>
      </c>
      <c r="U2875" t="str">
        <f t="shared" si="224"/>
        <v>2024</v>
      </c>
    </row>
    <row r="2876" spans="1:21" x14ac:dyDescent="0.25">
      <c r="A2876" t="s">
        <v>276</v>
      </c>
      <c r="B2876" t="s">
        <v>193</v>
      </c>
      <c r="C2876" t="s">
        <v>53</v>
      </c>
      <c r="D2876" t="s">
        <v>16</v>
      </c>
      <c r="E2876" t="s">
        <v>28</v>
      </c>
      <c r="F2876" t="s">
        <v>61</v>
      </c>
      <c r="G2876" t="s">
        <v>117</v>
      </c>
      <c r="H2876">
        <f t="shared" si="220"/>
        <v>17500</v>
      </c>
      <c r="I2876">
        <v>2500</v>
      </c>
      <c r="J2876">
        <v>3250</v>
      </c>
      <c r="K2876">
        <v>7</v>
      </c>
      <c r="M2876">
        <v>325</v>
      </c>
      <c r="N2876" t="s">
        <v>20</v>
      </c>
      <c r="O2876">
        <v>22750</v>
      </c>
      <c r="P2876">
        <v>5250</v>
      </c>
      <c r="R2876">
        <f t="shared" si="221"/>
        <v>22750</v>
      </c>
      <c r="S2876">
        <f t="shared" si="222"/>
        <v>14</v>
      </c>
      <c r="T2876" t="str">
        <f t="shared" si="223"/>
        <v>Oct</v>
      </c>
      <c r="U2876" t="str">
        <f t="shared" si="224"/>
        <v>2024</v>
      </c>
    </row>
    <row r="2877" spans="1:21" x14ac:dyDescent="0.25">
      <c r="A2877" t="s">
        <v>276</v>
      </c>
      <c r="B2877" t="s">
        <v>197</v>
      </c>
      <c r="C2877" t="s">
        <v>115</v>
      </c>
      <c r="D2877" t="s">
        <v>16</v>
      </c>
      <c r="E2877" t="s">
        <v>28</v>
      </c>
      <c r="F2877" t="s">
        <v>18</v>
      </c>
      <c r="G2877" t="s">
        <v>24</v>
      </c>
      <c r="H2877">
        <f t="shared" si="220"/>
        <v>480</v>
      </c>
      <c r="I2877">
        <v>80</v>
      </c>
      <c r="J2877">
        <v>104</v>
      </c>
      <c r="K2877">
        <v>6</v>
      </c>
      <c r="M2877">
        <v>62.4</v>
      </c>
      <c r="N2877" t="s">
        <v>38</v>
      </c>
      <c r="O2877">
        <v>624</v>
      </c>
      <c r="P2877">
        <v>144</v>
      </c>
      <c r="R2877">
        <f t="shared" si="221"/>
        <v>624</v>
      </c>
      <c r="S2877">
        <f t="shared" si="222"/>
        <v>14</v>
      </c>
      <c r="T2877" t="str">
        <f t="shared" si="223"/>
        <v>Oct</v>
      </c>
      <c r="U2877" t="str">
        <f t="shared" si="224"/>
        <v>2024</v>
      </c>
    </row>
    <row r="2878" spans="1:21" x14ac:dyDescent="0.25">
      <c r="A2878" t="s">
        <v>276</v>
      </c>
      <c r="B2878" t="s">
        <v>203</v>
      </c>
      <c r="C2878" t="s">
        <v>42</v>
      </c>
      <c r="D2878" t="s">
        <v>16</v>
      </c>
      <c r="E2878" t="s">
        <v>28</v>
      </c>
      <c r="F2878" t="s">
        <v>18</v>
      </c>
      <c r="G2878" t="s">
        <v>116</v>
      </c>
      <c r="H2878">
        <f t="shared" si="220"/>
        <v>360</v>
      </c>
      <c r="I2878">
        <v>60</v>
      </c>
      <c r="J2878">
        <v>78</v>
      </c>
      <c r="K2878">
        <v>6</v>
      </c>
      <c r="M2878">
        <v>23.4</v>
      </c>
      <c r="N2878" t="s">
        <v>25</v>
      </c>
      <c r="O2878">
        <v>468</v>
      </c>
      <c r="P2878">
        <v>108</v>
      </c>
      <c r="R2878">
        <f t="shared" si="221"/>
        <v>468</v>
      </c>
      <c r="S2878">
        <f t="shared" si="222"/>
        <v>14</v>
      </c>
      <c r="T2878" t="str">
        <f t="shared" si="223"/>
        <v>Oct</v>
      </c>
      <c r="U2878" t="str">
        <f t="shared" si="224"/>
        <v>2024</v>
      </c>
    </row>
    <row r="2879" spans="1:21" x14ac:dyDescent="0.25">
      <c r="A2879" t="s">
        <v>276</v>
      </c>
      <c r="B2879" t="s">
        <v>37</v>
      </c>
      <c r="C2879" t="s">
        <v>15</v>
      </c>
      <c r="D2879" t="s">
        <v>16</v>
      </c>
      <c r="E2879" t="s">
        <v>17</v>
      </c>
      <c r="F2879" t="s">
        <v>18</v>
      </c>
      <c r="G2879" t="s">
        <v>34</v>
      </c>
      <c r="H2879">
        <f t="shared" si="220"/>
        <v>320</v>
      </c>
      <c r="I2879">
        <v>40</v>
      </c>
      <c r="J2879">
        <v>52</v>
      </c>
      <c r="K2879">
        <v>8</v>
      </c>
      <c r="M2879">
        <v>41.6</v>
      </c>
      <c r="N2879" t="s">
        <v>38</v>
      </c>
      <c r="O2879">
        <v>416</v>
      </c>
      <c r="P2879">
        <v>96</v>
      </c>
      <c r="R2879">
        <f t="shared" si="221"/>
        <v>416</v>
      </c>
      <c r="S2879">
        <f t="shared" si="222"/>
        <v>14</v>
      </c>
      <c r="T2879" t="str">
        <f t="shared" si="223"/>
        <v>Oct</v>
      </c>
      <c r="U2879" t="str">
        <f t="shared" si="224"/>
        <v>2024</v>
      </c>
    </row>
    <row r="2880" spans="1:21" x14ac:dyDescent="0.25">
      <c r="A2880" t="s">
        <v>276</v>
      </c>
      <c r="B2880" t="s">
        <v>153</v>
      </c>
      <c r="C2880" t="s">
        <v>27</v>
      </c>
      <c r="D2880" t="s">
        <v>23</v>
      </c>
      <c r="E2880" t="s">
        <v>17</v>
      </c>
      <c r="F2880" t="s">
        <v>45</v>
      </c>
      <c r="G2880" t="s">
        <v>67</v>
      </c>
      <c r="H2880">
        <f t="shared" si="220"/>
        <v>14000</v>
      </c>
      <c r="I2880">
        <v>3500</v>
      </c>
      <c r="J2880">
        <v>4550</v>
      </c>
      <c r="K2880">
        <v>4</v>
      </c>
      <c r="M2880">
        <v>455</v>
      </c>
      <c r="N2880" t="s">
        <v>20</v>
      </c>
      <c r="O2880">
        <v>17500</v>
      </c>
      <c r="P2880">
        <v>3500</v>
      </c>
      <c r="R2880">
        <f t="shared" si="221"/>
        <v>18200</v>
      </c>
      <c r="S2880">
        <f t="shared" si="222"/>
        <v>14</v>
      </c>
      <c r="T2880" t="str">
        <f t="shared" si="223"/>
        <v>Oct</v>
      </c>
      <c r="U2880" t="str">
        <f t="shared" si="224"/>
        <v>2024</v>
      </c>
    </row>
    <row r="2881" spans="1:21" x14ac:dyDescent="0.25">
      <c r="A2881" t="s">
        <v>276</v>
      </c>
      <c r="B2881" t="s">
        <v>145</v>
      </c>
      <c r="C2881" t="s">
        <v>27</v>
      </c>
      <c r="D2881" t="s">
        <v>23</v>
      </c>
      <c r="E2881" t="s">
        <v>28</v>
      </c>
      <c r="F2881" t="s">
        <v>29</v>
      </c>
      <c r="G2881" t="s">
        <v>30</v>
      </c>
      <c r="H2881">
        <f t="shared" si="220"/>
        <v>900</v>
      </c>
      <c r="I2881">
        <v>180</v>
      </c>
      <c r="J2881">
        <v>234</v>
      </c>
      <c r="K2881">
        <v>5</v>
      </c>
      <c r="M2881">
        <v>100</v>
      </c>
      <c r="N2881" t="s">
        <v>20</v>
      </c>
      <c r="O2881">
        <v>1170</v>
      </c>
      <c r="P2881">
        <v>270</v>
      </c>
      <c r="R2881">
        <f t="shared" si="221"/>
        <v>1170</v>
      </c>
      <c r="S2881">
        <f t="shared" si="222"/>
        <v>14</v>
      </c>
      <c r="T2881" t="str">
        <f t="shared" si="223"/>
        <v>Oct</v>
      </c>
      <c r="U2881" t="str">
        <f t="shared" si="224"/>
        <v>2024</v>
      </c>
    </row>
    <row r="2882" spans="1:21" x14ac:dyDescent="0.25">
      <c r="A2882" t="s">
        <v>276</v>
      </c>
      <c r="B2882" t="s">
        <v>198</v>
      </c>
      <c r="C2882" t="s">
        <v>15</v>
      </c>
      <c r="D2882" t="s">
        <v>16</v>
      </c>
      <c r="E2882" t="s">
        <v>17</v>
      </c>
      <c r="F2882" t="s">
        <v>45</v>
      </c>
      <c r="G2882" t="s">
        <v>76</v>
      </c>
      <c r="H2882">
        <f t="shared" si="220"/>
        <v>6000</v>
      </c>
      <c r="I2882">
        <v>1200</v>
      </c>
      <c r="J2882">
        <v>1560</v>
      </c>
      <c r="K2882">
        <v>5</v>
      </c>
      <c r="M2882">
        <v>156</v>
      </c>
      <c r="N2882" t="s">
        <v>25</v>
      </c>
      <c r="O2882">
        <v>7500</v>
      </c>
      <c r="P2882">
        <v>1500</v>
      </c>
      <c r="R2882">
        <f t="shared" si="221"/>
        <v>7800</v>
      </c>
      <c r="S2882">
        <f t="shared" si="222"/>
        <v>14</v>
      </c>
      <c r="T2882" t="str">
        <f t="shared" si="223"/>
        <v>Oct</v>
      </c>
      <c r="U2882" t="str">
        <f t="shared" si="224"/>
        <v>2024</v>
      </c>
    </row>
    <row r="2883" spans="1:21" x14ac:dyDescent="0.25">
      <c r="A2883" t="s">
        <v>276</v>
      </c>
      <c r="B2883" t="s">
        <v>31</v>
      </c>
      <c r="C2883" t="s">
        <v>27</v>
      </c>
      <c r="D2883" t="s">
        <v>16</v>
      </c>
      <c r="E2883" t="s">
        <v>17</v>
      </c>
      <c r="F2883" t="s">
        <v>45</v>
      </c>
      <c r="G2883" t="s">
        <v>92</v>
      </c>
      <c r="H2883">
        <f t="shared" ref="H2883:H2946" si="225">I2883*K2883</f>
        <v>1250</v>
      </c>
      <c r="I2883">
        <v>250</v>
      </c>
      <c r="J2883">
        <v>325</v>
      </c>
      <c r="K2883">
        <v>5</v>
      </c>
      <c r="M2883">
        <v>78.125</v>
      </c>
      <c r="N2883" t="s">
        <v>25</v>
      </c>
      <c r="O2883">
        <v>1562.5</v>
      </c>
      <c r="P2883">
        <v>312.5</v>
      </c>
      <c r="R2883">
        <f t="shared" ref="R2883:R2946" si="226">J2883*K2883</f>
        <v>1625</v>
      </c>
      <c r="S2883">
        <f t="shared" ref="S2883:S2946" si="227">DAY(A2883)</f>
        <v>14</v>
      </c>
      <c r="T2883" t="str">
        <f t="shared" ref="T2883:T2946" si="228">TEXT(A2883,"mmm")</f>
        <v>Oct</v>
      </c>
      <c r="U2883" t="str">
        <f t="shared" ref="U2883:U2946" si="229">TEXT(A2883,"yyy")</f>
        <v>2024</v>
      </c>
    </row>
    <row r="2884" spans="1:21" x14ac:dyDescent="0.25">
      <c r="A2884" t="s">
        <v>276</v>
      </c>
      <c r="B2884" t="s">
        <v>118</v>
      </c>
      <c r="C2884" t="s">
        <v>27</v>
      </c>
      <c r="D2884" t="s">
        <v>23</v>
      </c>
      <c r="E2884" t="s">
        <v>17</v>
      </c>
      <c r="F2884" t="s">
        <v>18</v>
      </c>
      <c r="G2884" t="s">
        <v>130</v>
      </c>
      <c r="H2884">
        <f t="shared" si="225"/>
        <v>270</v>
      </c>
      <c r="I2884">
        <v>45</v>
      </c>
      <c r="J2884">
        <v>59</v>
      </c>
      <c r="K2884">
        <v>6</v>
      </c>
      <c r="M2884">
        <v>35.1</v>
      </c>
      <c r="N2884" t="s">
        <v>25</v>
      </c>
      <c r="O2884">
        <v>351</v>
      </c>
      <c r="P2884">
        <v>81</v>
      </c>
      <c r="R2884">
        <f t="shared" si="226"/>
        <v>354</v>
      </c>
      <c r="S2884">
        <f t="shared" si="227"/>
        <v>14</v>
      </c>
      <c r="T2884" t="str">
        <f t="shared" si="228"/>
        <v>Oct</v>
      </c>
      <c r="U2884" t="str">
        <f t="shared" si="229"/>
        <v>2024</v>
      </c>
    </row>
    <row r="2885" spans="1:21" x14ac:dyDescent="0.25">
      <c r="A2885" t="s">
        <v>276</v>
      </c>
      <c r="B2885" t="s">
        <v>69</v>
      </c>
      <c r="C2885" t="s">
        <v>27</v>
      </c>
      <c r="D2885" t="s">
        <v>16</v>
      </c>
      <c r="E2885" t="s">
        <v>17</v>
      </c>
      <c r="F2885" t="s">
        <v>29</v>
      </c>
      <c r="G2885" t="s">
        <v>138</v>
      </c>
      <c r="H2885">
        <f t="shared" si="225"/>
        <v>250</v>
      </c>
      <c r="I2885">
        <v>50</v>
      </c>
      <c r="J2885">
        <v>65</v>
      </c>
      <c r="K2885">
        <v>5</v>
      </c>
      <c r="M2885">
        <v>32.5</v>
      </c>
      <c r="N2885" t="s">
        <v>38</v>
      </c>
      <c r="O2885">
        <v>325</v>
      </c>
      <c r="P2885">
        <v>75</v>
      </c>
      <c r="R2885">
        <f t="shared" si="226"/>
        <v>325</v>
      </c>
      <c r="S2885">
        <f t="shared" si="227"/>
        <v>14</v>
      </c>
      <c r="T2885" t="str">
        <f t="shared" si="228"/>
        <v>Oct</v>
      </c>
      <c r="U2885" t="str">
        <f t="shared" si="229"/>
        <v>2024</v>
      </c>
    </row>
    <row r="2886" spans="1:21" x14ac:dyDescent="0.25">
      <c r="A2886" t="s">
        <v>276</v>
      </c>
      <c r="B2886" t="s">
        <v>157</v>
      </c>
      <c r="C2886" t="s">
        <v>15</v>
      </c>
      <c r="D2886" t="s">
        <v>16</v>
      </c>
      <c r="E2886" t="s">
        <v>17</v>
      </c>
      <c r="F2886" t="s">
        <v>18</v>
      </c>
      <c r="G2886" t="s">
        <v>121</v>
      </c>
      <c r="H2886">
        <f t="shared" si="225"/>
        <v>385</v>
      </c>
      <c r="I2886">
        <v>55</v>
      </c>
      <c r="J2886">
        <v>72</v>
      </c>
      <c r="K2886">
        <v>7</v>
      </c>
      <c r="M2886">
        <v>35.034999999999997</v>
      </c>
      <c r="N2886" t="s">
        <v>20</v>
      </c>
      <c r="O2886">
        <v>500.5</v>
      </c>
      <c r="P2886">
        <v>115.5</v>
      </c>
      <c r="R2886">
        <f t="shared" si="226"/>
        <v>504</v>
      </c>
      <c r="S2886">
        <f t="shared" si="227"/>
        <v>14</v>
      </c>
      <c r="T2886" t="str">
        <f t="shared" si="228"/>
        <v>Oct</v>
      </c>
      <c r="U2886" t="str">
        <f t="shared" si="229"/>
        <v>2024</v>
      </c>
    </row>
    <row r="2887" spans="1:21" x14ac:dyDescent="0.25">
      <c r="A2887" t="s">
        <v>276</v>
      </c>
      <c r="B2887" t="s">
        <v>204</v>
      </c>
      <c r="C2887" t="s">
        <v>42</v>
      </c>
      <c r="D2887" t="s">
        <v>16</v>
      </c>
      <c r="E2887" t="s">
        <v>17</v>
      </c>
      <c r="F2887" t="s">
        <v>45</v>
      </c>
      <c r="G2887" t="s">
        <v>46</v>
      </c>
      <c r="H2887">
        <f t="shared" si="225"/>
        <v>220000</v>
      </c>
      <c r="I2887">
        <v>55000</v>
      </c>
      <c r="J2887">
        <v>71500</v>
      </c>
      <c r="K2887">
        <v>4</v>
      </c>
      <c r="M2887">
        <v>10725</v>
      </c>
      <c r="N2887" t="s">
        <v>25</v>
      </c>
      <c r="O2887">
        <v>253000</v>
      </c>
      <c r="P2887">
        <v>33000</v>
      </c>
      <c r="R2887">
        <f t="shared" si="226"/>
        <v>286000</v>
      </c>
      <c r="S2887">
        <f t="shared" si="227"/>
        <v>14</v>
      </c>
      <c r="T2887" t="str">
        <f t="shared" si="228"/>
        <v>Oct</v>
      </c>
      <c r="U2887" t="str">
        <f t="shared" si="229"/>
        <v>2024</v>
      </c>
    </row>
    <row r="2888" spans="1:21" x14ac:dyDescent="0.25">
      <c r="A2888" t="s">
        <v>276</v>
      </c>
      <c r="B2888" t="s">
        <v>70</v>
      </c>
      <c r="C2888" t="s">
        <v>53</v>
      </c>
      <c r="D2888" t="s">
        <v>16</v>
      </c>
      <c r="E2888" t="s">
        <v>17</v>
      </c>
      <c r="F2888" t="s">
        <v>45</v>
      </c>
      <c r="G2888" t="s">
        <v>106</v>
      </c>
      <c r="H2888">
        <f t="shared" si="225"/>
        <v>48000</v>
      </c>
      <c r="I2888">
        <v>12000</v>
      </c>
      <c r="J2888">
        <v>15600</v>
      </c>
      <c r="K2888">
        <v>4</v>
      </c>
      <c r="M2888">
        <v>2340</v>
      </c>
      <c r="N2888" t="s">
        <v>38</v>
      </c>
      <c r="O2888">
        <v>62400</v>
      </c>
      <c r="P2888">
        <v>14400</v>
      </c>
      <c r="R2888">
        <f t="shared" si="226"/>
        <v>62400</v>
      </c>
      <c r="S2888">
        <f t="shared" si="227"/>
        <v>14</v>
      </c>
      <c r="T2888" t="str">
        <f t="shared" si="228"/>
        <v>Oct</v>
      </c>
      <c r="U2888" t="str">
        <f t="shared" si="229"/>
        <v>2024</v>
      </c>
    </row>
    <row r="2889" spans="1:21" x14ac:dyDescent="0.25">
      <c r="A2889" t="s">
        <v>277</v>
      </c>
      <c r="B2889" t="s">
        <v>114</v>
      </c>
      <c r="C2889" t="s">
        <v>115</v>
      </c>
      <c r="D2889" t="s">
        <v>16</v>
      </c>
      <c r="E2889" t="s">
        <v>28</v>
      </c>
      <c r="F2889" t="s">
        <v>45</v>
      </c>
      <c r="G2889" t="s">
        <v>76</v>
      </c>
      <c r="H2889">
        <f t="shared" si="225"/>
        <v>4800</v>
      </c>
      <c r="I2889">
        <v>1200</v>
      </c>
      <c r="J2889">
        <v>1560</v>
      </c>
      <c r="K2889">
        <v>4</v>
      </c>
      <c r="M2889">
        <v>156</v>
      </c>
      <c r="N2889" t="s">
        <v>25</v>
      </c>
      <c r="O2889">
        <v>6000</v>
      </c>
      <c r="P2889">
        <v>1200</v>
      </c>
      <c r="R2889">
        <f t="shared" si="226"/>
        <v>6240</v>
      </c>
      <c r="S2889">
        <f t="shared" si="227"/>
        <v>15</v>
      </c>
      <c r="T2889" t="str">
        <f t="shared" si="228"/>
        <v>Oct</v>
      </c>
      <c r="U2889" t="str">
        <f t="shared" si="229"/>
        <v>2024</v>
      </c>
    </row>
    <row r="2890" spans="1:21" x14ac:dyDescent="0.25">
      <c r="A2890" t="s">
        <v>277</v>
      </c>
      <c r="B2890" t="s">
        <v>175</v>
      </c>
      <c r="C2890" t="s">
        <v>91</v>
      </c>
      <c r="D2890" t="s">
        <v>16</v>
      </c>
      <c r="E2890" t="s">
        <v>17</v>
      </c>
      <c r="F2890" t="s">
        <v>18</v>
      </c>
      <c r="G2890" t="s">
        <v>130</v>
      </c>
      <c r="H2890">
        <f t="shared" si="225"/>
        <v>180</v>
      </c>
      <c r="I2890">
        <v>45</v>
      </c>
      <c r="J2890">
        <v>59</v>
      </c>
      <c r="K2890">
        <v>4</v>
      </c>
      <c r="M2890">
        <v>11.7</v>
      </c>
      <c r="N2890" t="s">
        <v>25</v>
      </c>
      <c r="O2890">
        <v>234</v>
      </c>
      <c r="P2890">
        <v>54</v>
      </c>
      <c r="R2890">
        <f t="shared" si="226"/>
        <v>236</v>
      </c>
      <c r="S2890">
        <f t="shared" si="227"/>
        <v>15</v>
      </c>
      <c r="T2890" t="str">
        <f t="shared" si="228"/>
        <v>Oct</v>
      </c>
      <c r="U2890" t="str">
        <f t="shared" si="229"/>
        <v>2024</v>
      </c>
    </row>
    <row r="2891" spans="1:21" x14ac:dyDescent="0.25">
      <c r="A2891" t="s">
        <v>277</v>
      </c>
      <c r="B2891" t="s">
        <v>170</v>
      </c>
      <c r="C2891" t="s">
        <v>91</v>
      </c>
      <c r="D2891" t="s">
        <v>16</v>
      </c>
      <c r="E2891" t="s">
        <v>28</v>
      </c>
      <c r="F2891" t="s">
        <v>45</v>
      </c>
      <c r="G2891" t="s">
        <v>46</v>
      </c>
      <c r="H2891">
        <f t="shared" si="225"/>
        <v>330000</v>
      </c>
      <c r="I2891">
        <v>55000</v>
      </c>
      <c r="J2891">
        <v>71500</v>
      </c>
      <c r="K2891">
        <v>6</v>
      </c>
      <c r="M2891">
        <v>10725</v>
      </c>
      <c r="N2891" t="s">
        <v>25</v>
      </c>
      <c r="O2891">
        <v>429000</v>
      </c>
      <c r="P2891">
        <v>99000</v>
      </c>
      <c r="R2891">
        <f t="shared" si="226"/>
        <v>429000</v>
      </c>
      <c r="S2891">
        <f t="shared" si="227"/>
        <v>15</v>
      </c>
      <c r="T2891" t="str">
        <f t="shared" si="228"/>
        <v>Oct</v>
      </c>
      <c r="U2891" t="str">
        <f t="shared" si="229"/>
        <v>2024</v>
      </c>
    </row>
    <row r="2892" spans="1:21" x14ac:dyDescent="0.25">
      <c r="A2892" t="s">
        <v>277</v>
      </c>
      <c r="B2892" t="s">
        <v>137</v>
      </c>
      <c r="C2892" t="s">
        <v>15</v>
      </c>
      <c r="D2892" t="s">
        <v>16</v>
      </c>
      <c r="E2892" t="s">
        <v>28</v>
      </c>
      <c r="F2892" t="s">
        <v>29</v>
      </c>
      <c r="G2892" t="s">
        <v>169</v>
      </c>
      <c r="H2892">
        <f t="shared" si="225"/>
        <v>100</v>
      </c>
      <c r="I2892">
        <v>25</v>
      </c>
      <c r="J2892">
        <v>33</v>
      </c>
      <c r="K2892">
        <v>4</v>
      </c>
      <c r="M2892">
        <v>9.1</v>
      </c>
      <c r="N2892" t="s">
        <v>20</v>
      </c>
      <c r="O2892">
        <v>130</v>
      </c>
      <c r="P2892">
        <v>30</v>
      </c>
      <c r="R2892">
        <f t="shared" si="226"/>
        <v>132</v>
      </c>
      <c r="S2892">
        <f t="shared" si="227"/>
        <v>15</v>
      </c>
      <c r="T2892" t="str">
        <f t="shared" si="228"/>
        <v>Oct</v>
      </c>
      <c r="U2892" t="str">
        <f t="shared" si="229"/>
        <v>2024</v>
      </c>
    </row>
    <row r="2893" spans="1:21" x14ac:dyDescent="0.25">
      <c r="A2893" t="s">
        <v>277</v>
      </c>
      <c r="B2893" t="s">
        <v>88</v>
      </c>
      <c r="C2893" t="s">
        <v>27</v>
      </c>
      <c r="D2893" t="s">
        <v>16</v>
      </c>
      <c r="E2893" t="s">
        <v>28</v>
      </c>
      <c r="F2893" t="s">
        <v>45</v>
      </c>
      <c r="G2893" t="s">
        <v>54</v>
      </c>
      <c r="H2893">
        <f t="shared" si="225"/>
        <v>3200</v>
      </c>
      <c r="I2893">
        <v>800</v>
      </c>
      <c r="J2893">
        <v>1040</v>
      </c>
      <c r="K2893">
        <v>4</v>
      </c>
      <c r="M2893">
        <v>104</v>
      </c>
      <c r="N2893" t="s">
        <v>25</v>
      </c>
      <c r="O2893">
        <v>4000</v>
      </c>
      <c r="P2893">
        <v>800</v>
      </c>
      <c r="R2893">
        <f t="shared" si="226"/>
        <v>4160</v>
      </c>
      <c r="S2893">
        <f t="shared" si="227"/>
        <v>15</v>
      </c>
      <c r="T2893" t="str">
        <f t="shared" si="228"/>
        <v>Oct</v>
      </c>
      <c r="U2893" t="str">
        <f t="shared" si="229"/>
        <v>2024</v>
      </c>
    </row>
    <row r="2894" spans="1:21" x14ac:dyDescent="0.25">
      <c r="A2894" t="s">
        <v>277</v>
      </c>
      <c r="B2894" t="s">
        <v>204</v>
      </c>
      <c r="C2894" t="s">
        <v>42</v>
      </c>
      <c r="D2894" t="s">
        <v>16</v>
      </c>
      <c r="E2894" t="s">
        <v>17</v>
      </c>
      <c r="F2894" t="s">
        <v>61</v>
      </c>
      <c r="G2894" t="s">
        <v>119</v>
      </c>
      <c r="H2894">
        <f t="shared" si="225"/>
        <v>3000</v>
      </c>
      <c r="I2894">
        <v>500</v>
      </c>
      <c r="J2894">
        <v>650</v>
      </c>
      <c r="K2894">
        <v>6</v>
      </c>
      <c r="M2894">
        <v>100</v>
      </c>
      <c r="N2894" t="s">
        <v>25</v>
      </c>
      <c r="O2894">
        <v>3600</v>
      </c>
      <c r="P2894">
        <v>600</v>
      </c>
      <c r="R2894">
        <f t="shared" si="226"/>
        <v>3900</v>
      </c>
      <c r="S2894">
        <f t="shared" si="227"/>
        <v>15</v>
      </c>
      <c r="T2894" t="str">
        <f t="shared" si="228"/>
        <v>Oct</v>
      </c>
      <c r="U2894" t="str">
        <f t="shared" si="229"/>
        <v>2024</v>
      </c>
    </row>
    <row r="2895" spans="1:21" x14ac:dyDescent="0.25">
      <c r="A2895" t="s">
        <v>277</v>
      </c>
      <c r="B2895" t="s">
        <v>59</v>
      </c>
      <c r="C2895" t="s">
        <v>27</v>
      </c>
      <c r="D2895" t="s">
        <v>16</v>
      </c>
      <c r="E2895" t="s">
        <v>17</v>
      </c>
      <c r="F2895" t="s">
        <v>45</v>
      </c>
      <c r="G2895" t="s">
        <v>78</v>
      </c>
      <c r="H2895">
        <f t="shared" si="225"/>
        <v>108000</v>
      </c>
      <c r="I2895">
        <v>18000</v>
      </c>
      <c r="J2895">
        <v>23400</v>
      </c>
      <c r="K2895">
        <v>6</v>
      </c>
      <c r="M2895">
        <v>3510</v>
      </c>
      <c r="N2895" t="s">
        <v>25</v>
      </c>
      <c r="O2895">
        <v>140400</v>
      </c>
      <c r="P2895">
        <v>32400</v>
      </c>
      <c r="R2895">
        <f t="shared" si="226"/>
        <v>140400</v>
      </c>
      <c r="S2895">
        <f t="shared" si="227"/>
        <v>15</v>
      </c>
      <c r="T2895" t="str">
        <f t="shared" si="228"/>
        <v>Oct</v>
      </c>
      <c r="U2895" t="str">
        <f t="shared" si="229"/>
        <v>2024</v>
      </c>
    </row>
    <row r="2896" spans="1:21" x14ac:dyDescent="0.25">
      <c r="A2896" t="s">
        <v>277</v>
      </c>
      <c r="B2896" t="s">
        <v>137</v>
      </c>
      <c r="C2896" t="s">
        <v>15</v>
      </c>
      <c r="D2896" t="s">
        <v>16</v>
      </c>
      <c r="E2896" t="s">
        <v>28</v>
      </c>
      <c r="F2896" t="s">
        <v>18</v>
      </c>
      <c r="G2896" t="s">
        <v>130</v>
      </c>
      <c r="H2896">
        <f t="shared" si="225"/>
        <v>135</v>
      </c>
      <c r="I2896">
        <v>45</v>
      </c>
      <c r="J2896">
        <v>59</v>
      </c>
      <c r="K2896">
        <v>3</v>
      </c>
      <c r="M2896">
        <v>17.55</v>
      </c>
      <c r="N2896" t="s">
        <v>38</v>
      </c>
      <c r="O2896">
        <v>175.5</v>
      </c>
      <c r="P2896">
        <v>40.5</v>
      </c>
      <c r="R2896">
        <f t="shared" si="226"/>
        <v>177</v>
      </c>
      <c r="S2896">
        <f t="shared" si="227"/>
        <v>15</v>
      </c>
      <c r="T2896" t="str">
        <f t="shared" si="228"/>
        <v>Oct</v>
      </c>
      <c r="U2896" t="str">
        <f t="shared" si="229"/>
        <v>2024</v>
      </c>
    </row>
    <row r="2897" spans="1:21" x14ac:dyDescent="0.25">
      <c r="A2897" t="s">
        <v>277</v>
      </c>
      <c r="B2897" t="s">
        <v>220</v>
      </c>
      <c r="C2897" t="s">
        <v>27</v>
      </c>
      <c r="D2897" t="s">
        <v>16</v>
      </c>
      <c r="E2897" t="s">
        <v>28</v>
      </c>
      <c r="F2897" t="s">
        <v>18</v>
      </c>
      <c r="G2897" t="s">
        <v>116</v>
      </c>
      <c r="H2897">
        <f t="shared" si="225"/>
        <v>300</v>
      </c>
      <c r="I2897">
        <v>60</v>
      </c>
      <c r="J2897">
        <v>78</v>
      </c>
      <c r="K2897">
        <v>5</v>
      </c>
      <c r="M2897">
        <v>37.5</v>
      </c>
      <c r="N2897" t="s">
        <v>38</v>
      </c>
      <c r="O2897">
        <v>375</v>
      </c>
      <c r="P2897">
        <v>75</v>
      </c>
      <c r="R2897">
        <f t="shared" si="226"/>
        <v>390</v>
      </c>
      <c r="S2897">
        <f t="shared" si="227"/>
        <v>15</v>
      </c>
      <c r="T2897" t="str">
        <f t="shared" si="228"/>
        <v>Oct</v>
      </c>
      <c r="U2897" t="str">
        <f t="shared" si="229"/>
        <v>2024</v>
      </c>
    </row>
    <row r="2898" spans="1:21" x14ac:dyDescent="0.25">
      <c r="A2898" t="s">
        <v>277</v>
      </c>
      <c r="B2898" t="s">
        <v>69</v>
      </c>
      <c r="C2898" t="s">
        <v>27</v>
      </c>
      <c r="D2898" t="s">
        <v>23</v>
      </c>
      <c r="E2898" t="s">
        <v>17</v>
      </c>
      <c r="F2898" t="s">
        <v>45</v>
      </c>
      <c r="G2898" t="s">
        <v>46</v>
      </c>
      <c r="H2898">
        <f t="shared" si="225"/>
        <v>275000</v>
      </c>
      <c r="I2898">
        <v>55000</v>
      </c>
      <c r="J2898">
        <v>71500</v>
      </c>
      <c r="K2898">
        <v>5</v>
      </c>
      <c r="M2898">
        <v>10725</v>
      </c>
      <c r="N2898" t="s">
        <v>25</v>
      </c>
      <c r="O2898">
        <v>357500</v>
      </c>
      <c r="P2898">
        <v>82500</v>
      </c>
      <c r="R2898">
        <f t="shared" si="226"/>
        <v>357500</v>
      </c>
      <c r="S2898">
        <f t="shared" si="227"/>
        <v>15</v>
      </c>
      <c r="T2898" t="str">
        <f t="shared" si="228"/>
        <v>Oct</v>
      </c>
      <c r="U2898" t="str">
        <f t="shared" si="229"/>
        <v>2024</v>
      </c>
    </row>
    <row r="2899" spans="1:21" x14ac:dyDescent="0.25">
      <c r="A2899" t="s">
        <v>277</v>
      </c>
      <c r="B2899" t="s">
        <v>187</v>
      </c>
      <c r="C2899" t="s">
        <v>53</v>
      </c>
      <c r="D2899" t="s">
        <v>23</v>
      </c>
      <c r="E2899" t="s">
        <v>17</v>
      </c>
      <c r="F2899" t="s">
        <v>45</v>
      </c>
      <c r="G2899" t="s">
        <v>78</v>
      </c>
      <c r="H2899">
        <f t="shared" si="225"/>
        <v>90000</v>
      </c>
      <c r="I2899">
        <v>18000</v>
      </c>
      <c r="J2899">
        <v>23400</v>
      </c>
      <c r="K2899">
        <v>5</v>
      </c>
      <c r="M2899">
        <v>3510</v>
      </c>
      <c r="N2899" t="s">
        <v>38</v>
      </c>
      <c r="O2899">
        <v>103500</v>
      </c>
      <c r="P2899">
        <v>13500</v>
      </c>
      <c r="R2899">
        <f t="shared" si="226"/>
        <v>117000</v>
      </c>
      <c r="S2899">
        <f t="shared" si="227"/>
        <v>15</v>
      </c>
      <c r="T2899" t="str">
        <f t="shared" si="228"/>
        <v>Oct</v>
      </c>
      <c r="U2899" t="str">
        <f t="shared" si="229"/>
        <v>2024</v>
      </c>
    </row>
    <row r="2900" spans="1:21" x14ac:dyDescent="0.25">
      <c r="A2900" t="s">
        <v>277</v>
      </c>
      <c r="B2900" t="s">
        <v>176</v>
      </c>
      <c r="C2900" t="s">
        <v>15</v>
      </c>
      <c r="D2900" t="s">
        <v>16</v>
      </c>
      <c r="E2900" t="s">
        <v>17</v>
      </c>
      <c r="F2900" t="s">
        <v>18</v>
      </c>
      <c r="G2900" t="s">
        <v>24</v>
      </c>
      <c r="H2900">
        <f t="shared" si="225"/>
        <v>400</v>
      </c>
      <c r="I2900">
        <v>80</v>
      </c>
      <c r="J2900">
        <v>104</v>
      </c>
      <c r="K2900">
        <v>5</v>
      </c>
      <c r="M2900">
        <v>50</v>
      </c>
      <c r="N2900" t="s">
        <v>38</v>
      </c>
      <c r="O2900">
        <v>500</v>
      </c>
      <c r="P2900">
        <v>100</v>
      </c>
      <c r="R2900">
        <f t="shared" si="226"/>
        <v>520</v>
      </c>
      <c r="S2900">
        <f t="shared" si="227"/>
        <v>15</v>
      </c>
      <c r="T2900" t="str">
        <f t="shared" si="228"/>
        <v>Oct</v>
      </c>
      <c r="U2900" t="str">
        <f t="shared" si="229"/>
        <v>2024</v>
      </c>
    </row>
    <row r="2901" spans="1:21" x14ac:dyDescent="0.25">
      <c r="A2901" t="s">
        <v>277</v>
      </c>
      <c r="B2901" t="s">
        <v>204</v>
      </c>
      <c r="C2901" t="s">
        <v>42</v>
      </c>
      <c r="D2901" t="s">
        <v>16</v>
      </c>
      <c r="E2901" t="s">
        <v>17</v>
      </c>
      <c r="F2901" t="s">
        <v>45</v>
      </c>
      <c r="G2901" t="s">
        <v>46</v>
      </c>
      <c r="H2901">
        <f t="shared" si="225"/>
        <v>385000</v>
      </c>
      <c r="I2901">
        <v>55000</v>
      </c>
      <c r="J2901">
        <v>71500</v>
      </c>
      <c r="K2901">
        <v>7</v>
      </c>
      <c r="M2901">
        <v>10725</v>
      </c>
      <c r="N2901" t="s">
        <v>20</v>
      </c>
      <c r="O2901">
        <v>462000</v>
      </c>
      <c r="P2901">
        <v>77000</v>
      </c>
      <c r="R2901">
        <f t="shared" si="226"/>
        <v>500500</v>
      </c>
      <c r="S2901">
        <f t="shared" si="227"/>
        <v>15</v>
      </c>
      <c r="T2901" t="str">
        <f t="shared" si="228"/>
        <v>Oct</v>
      </c>
      <c r="U2901" t="str">
        <f t="shared" si="229"/>
        <v>2024</v>
      </c>
    </row>
    <row r="2902" spans="1:21" x14ac:dyDescent="0.25">
      <c r="A2902" t="s">
        <v>277</v>
      </c>
      <c r="B2902" t="s">
        <v>83</v>
      </c>
      <c r="C2902" t="s">
        <v>27</v>
      </c>
      <c r="D2902" t="s">
        <v>16</v>
      </c>
      <c r="E2902" t="s">
        <v>28</v>
      </c>
      <c r="F2902" t="s">
        <v>45</v>
      </c>
      <c r="G2902" t="s">
        <v>199</v>
      </c>
      <c r="H2902">
        <f t="shared" si="225"/>
        <v>5000</v>
      </c>
      <c r="I2902">
        <v>5000</v>
      </c>
      <c r="J2902">
        <v>6500</v>
      </c>
      <c r="K2902">
        <v>1</v>
      </c>
      <c r="M2902">
        <v>325</v>
      </c>
      <c r="N2902" t="s">
        <v>25</v>
      </c>
      <c r="O2902">
        <v>6500</v>
      </c>
      <c r="P2902">
        <v>1500</v>
      </c>
      <c r="R2902">
        <f t="shared" si="226"/>
        <v>6500</v>
      </c>
      <c r="S2902">
        <f t="shared" si="227"/>
        <v>15</v>
      </c>
      <c r="T2902" t="str">
        <f t="shared" si="228"/>
        <v>Oct</v>
      </c>
      <c r="U2902" t="str">
        <f t="shared" si="229"/>
        <v>2024</v>
      </c>
    </row>
    <row r="2903" spans="1:21" x14ac:dyDescent="0.25">
      <c r="A2903" t="s">
        <v>277</v>
      </c>
      <c r="B2903" t="s">
        <v>214</v>
      </c>
      <c r="C2903" t="s">
        <v>66</v>
      </c>
      <c r="D2903" t="s">
        <v>16</v>
      </c>
      <c r="E2903" t="s">
        <v>17</v>
      </c>
      <c r="F2903" t="s">
        <v>45</v>
      </c>
      <c r="G2903" t="s">
        <v>58</v>
      </c>
      <c r="H2903">
        <f t="shared" si="225"/>
        <v>50000</v>
      </c>
      <c r="I2903">
        <v>25000</v>
      </c>
      <c r="J2903">
        <v>32500</v>
      </c>
      <c r="K2903">
        <v>2</v>
      </c>
      <c r="M2903">
        <v>3250</v>
      </c>
      <c r="N2903" t="s">
        <v>25</v>
      </c>
      <c r="O2903">
        <v>65000</v>
      </c>
      <c r="P2903">
        <v>15000</v>
      </c>
      <c r="R2903">
        <f t="shared" si="226"/>
        <v>65000</v>
      </c>
      <c r="S2903">
        <f t="shared" si="227"/>
        <v>15</v>
      </c>
      <c r="T2903" t="str">
        <f t="shared" si="228"/>
        <v>Oct</v>
      </c>
      <c r="U2903" t="str">
        <f t="shared" si="229"/>
        <v>2024</v>
      </c>
    </row>
    <row r="2904" spans="1:21" x14ac:dyDescent="0.25">
      <c r="A2904" t="s">
        <v>277</v>
      </c>
      <c r="B2904" t="s">
        <v>57</v>
      </c>
      <c r="C2904" t="s">
        <v>27</v>
      </c>
      <c r="D2904" t="s">
        <v>16</v>
      </c>
      <c r="E2904" t="s">
        <v>17</v>
      </c>
      <c r="F2904" t="s">
        <v>18</v>
      </c>
      <c r="G2904" t="s">
        <v>34</v>
      </c>
      <c r="H2904">
        <f t="shared" si="225"/>
        <v>240</v>
      </c>
      <c r="I2904">
        <v>40</v>
      </c>
      <c r="J2904">
        <v>52</v>
      </c>
      <c r="K2904">
        <v>6</v>
      </c>
      <c r="M2904">
        <v>21</v>
      </c>
      <c r="N2904" t="s">
        <v>20</v>
      </c>
      <c r="O2904">
        <v>300</v>
      </c>
      <c r="P2904">
        <v>60</v>
      </c>
      <c r="R2904">
        <f t="shared" si="226"/>
        <v>312</v>
      </c>
      <c r="S2904">
        <f t="shared" si="227"/>
        <v>15</v>
      </c>
      <c r="T2904" t="str">
        <f t="shared" si="228"/>
        <v>Oct</v>
      </c>
      <c r="U2904" t="str">
        <f t="shared" si="229"/>
        <v>2024</v>
      </c>
    </row>
    <row r="2905" spans="1:21" x14ac:dyDescent="0.25">
      <c r="A2905" t="s">
        <v>277</v>
      </c>
      <c r="B2905" t="s">
        <v>69</v>
      </c>
      <c r="C2905" t="s">
        <v>27</v>
      </c>
      <c r="D2905" t="s">
        <v>16</v>
      </c>
      <c r="E2905" t="s">
        <v>28</v>
      </c>
      <c r="F2905" t="s">
        <v>80</v>
      </c>
      <c r="G2905" t="s">
        <v>143</v>
      </c>
      <c r="H2905">
        <f t="shared" si="225"/>
        <v>3</v>
      </c>
      <c r="I2905">
        <v>3</v>
      </c>
      <c r="J2905">
        <v>4</v>
      </c>
      <c r="K2905">
        <v>1</v>
      </c>
      <c r="M2905">
        <v>0.252</v>
      </c>
      <c r="N2905" t="s">
        <v>20</v>
      </c>
      <c r="O2905">
        <v>3.6</v>
      </c>
      <c r="P2905">
        <v>0.6</v>
      </c>
      <c r="R2905">
        <f t="shared" si="226"/>
        <v>4</v>
      </c>
      <c r="S2905">
        <f t="shared" si="227"/>
        <v>15</v>
      </c>
      <c r="T2905" t="str">
        <f t="shared" si="228"/>
        <v>Oct</v>
      </c>
      <c r="U2905" t="str">
        <f t="shared" si="229"/>
        <v>2024</v>
      </c>
    </row>
    <row r="2906" spans="1:21" x14ac:dyDescent="0.25">
      <c r="A2906" t="s">
        <v>277</v>
      </c>
      <c r="B2906" t="s">
        <v>157</v>
      </c>
      <c r="C2906" t="s">
        <v>15</v>
      </c>
      <c r="D2906" t="s">
        <v>16</v>
      </c>
      <c r="E2906" t="s">
        <v>17</v>
      </c>
      <c r="F2906" t="s">
        <v>48</v>
      </c>
      <c r="G2906" t="s">
        <v>147</v>
      </c>
      <c r="H2906">
        <f t="shared" si="225"/>
        <v>540</v>
      </c>
      <c r="I2906">
        <v>90</v>
      </c>
      <c r="J2906">
        <v>117</v>
      </c>
      <c r="K2906">
        <v>6</v>
      </c>
      <c r="M2906">
        <v>35.1</v>
      </c>
      <c r="N2906" t="s">
        <v>25</v>
      </c>
      <c r="O2906">
        <v>702</v>
      </c>
      <c r="P2906">
        <v>162</v>
      </c>
      <c r="R2906">
        <f t="shared" si="226"/>
        <v>702</v>
      </c>
      <c r="S2906">
        <f t="shared" si="227"/>
        <v>15</v>
      </c>
      <c r="T2906" t="str">
        <f t="shared" si="228"/>
        <v>Oct</v>
      </c>
      <c r="U2906" t="str">
        <f t="shared" si="229"/>
        <v>2024</v>
      </c>
    </row>
    <row r="2907" spans="1:21" x14ac:dyDescent="0.25">
      <c r="A2907" t="s">
        <v>277</v>
      </c>
      <c r="B2907" t="s">
        <v>14</v>
      </c>
      <c r="C2907" t="s">
        <v>15</v>
      </c>
      <c r="D2907" t="s">
        <v>16</v>
      </c>
      <c r="E2907" t="s">
        <v>28</v>
      </c>
      <c r="F2907" t="s">
        <v>18</v>
      </c>
      <c r="G2907" t="s">
        <v>64</v>
      </c>
      <c r="H2907">
        <f t="shared" si="225"/>
        <v>840</v>
      </c>
      <c r="I2907">
        <v>140</v>
      </c>
      <c r="J2907">
        <v>182</v>
      </c>
      <c r="K2907">
        <v>6</v>
      </c>
      <c r="M2907">
        <v>100</v>
      </c>
      <c r="N2907" t="s">
        <v>38</v>
      </c>
      <c r="O2907">
        <v>1092</v>
      </c>
      <c r="P2907">
        <v>252</v>
      </c>
      <c r="R2907">
        <f t="shared" si="226"/>
        <v>1092</v>
      </c>
      <c r="S2907">
        <f t="shared" si="227"/>
        <v>15</v>
      </c>
      <c r="T2907" t="str">
        <f t="shared" si="228"/>
        <v>Oct</v>
      </c>
      <c r="U2907" t="str">
        <f t="shared" si="229"/>
        <v>2024</v>
      </c>
    </row>
    <row r="2908" spans="1:21" x14ac:dyDescent="0.25">
      <c r="A2908" t="s">
        <v>277</v>
      </c>
      <c r="B2908" t="s">
        <v>204</v>
      </c>
      <c r="C2908" t="s">
        <v>42</v>
      </c>
      <c r="D2908" t="s">
        <v>23</v>
      </c>
      <c r="E2908" t="s">
        <v>17</v>
      </c>
      <c r="F2908" t="s">
        <v>18</v>
      </c>
      <c r="G2908" t="s">
        <v>100</v>
      </c>
      <c r="H2908">
        <f t="shared" si="225"/>
        <v>280</v>
      </c>
      <c r="I2908">
        <v>40</v>
      </c>
      <c r="J2908">
        <v>52</v>
      </c>
      <c r="K2908">
        <v>7</v>
      </c>
      <c r="M2908">
        <v>36.4</v>
      </c>
      <c r="N2908" t="s">
        <v>25</v>
      </c>
      <c r="O2908">
        <v>364</v>
      </c>
      <c r="P2908">
        <v>84</v>
      </c>
      <c r="R2908">
        <f t="shared" si="226"/>
        <v>364</v>
      </c>
      <c r="S2908">
        <f t="shared" si="227"/>
        <v>15</v>
      </c>
      <c r="T2908" t="str">
        <f t="shared" si="228"/>
        <v>Oct</v>
      </c>
      <c r="U2908" t="str">
        <f t="shared" si="229"/>
        <v>2024</v>
      </c>
    </row>
    <row r="2909" spans="1:21" x14ac:dyDescent="0.25">
      <c r="A2909" t="s">
        <v>277</v>
      </c>
      <c r="B2909" t="s">
        <v>125</v>
      </c>
      <c r="C2909" t="s">
        <v>15</v>
      </c>
      <c r="D2909" t="s">
        <v>16</v>
      </c>
      <c r="E2909" t="s">
        <v>17</v>
      </c>
      <c r="F2909" t="s">
        <v>18</v>
      </c>
      <c r="G2909" t="s">
        <v>100</v>
      </c>
      <c r="H2909">
        <f t="shared" si="225"/>
        <v>240</v>
      </c>
      <c r="I2909">
        <v>40</v>
      </c>
      <c r="J2909">
        <v>52</v>
      </c>
      <c r="K2909">
        <v>6</v>
      </c>
      <c r="M2909">
        <v>31.2</v>
      </c>
      <c r="N2909" t="s">
        <v>38</v>
      </c>
      <c r="O2909">
        <v>312</v>
      </c>
      <c r="P2909">
        <v>72</v>
      </c>
      <c r="R2909">
        <f t="shared" si="226"/>
        <v>312</v>
      </c>
      <c r="S2909">
        <f t="shared" si="227"/>
        <v>15</v>
      </c>
      <c r="T2909" t="str">
        <f t="shared" si="228"/>
        <v>Oct</v>
      </c>
      <c r="U2909" t="str">
        <f t="shared" si="229"/>
        <v>2024</v>
      </c>
    </row>
    <row r="2910" spans="1:21" x14ac:dyDescent="0.25">
      <c r="A2910" t="s">
        <v>277</v>
      </c>
      <c r="B2910" t="s">
        <v>216</v>
      </c>
      <c r="C2910" t="s">
        <v>27</v>
      </c>
      <c r="D2910" t="s">
        <v>16</v>
      </c>
      <c r="E2910" t="s">
        <v>17</v>
      </c>
      <c r="F2910" t="s">
        <v>45</v>
      </c>
      <c r="G2910" t="s">
        <v>76</v>
      </c>
      <c r="H2910">
        <f t="shared" si="225"/>
        <v>3600</v>
      </c>
      <c r="I2910">
        <v>1200</v>
      </c>
      <c r="J2910">
        <v>1560</v>
      </c>
      <c r="K2910">
        <v>3</v>
      </c>
      <c r="M2910">
        <v>156</v>
      </c>
      <c r="N2910" t="s">
        <v>20</v>
      </c>
      <c r="O2910">
        <v>4500</v>
      </c>
      <c r="P2910">
        <v>900</v>
      </c>
      <c r="R2910">
        <f t="shared" si="226"/>
        <v>4680</v>
      </c>
      <c r="S2910">
        <f t="shared" si="227"/>
        <v>15</v>
      </c>
      <c r="T2910" t="str">
        <f t="shared" si="228"/>
        <v>Oct</v>
      </c>
      <c r="U2910" t="str">
        <f t="shared" si="229"/>
        <v>2024</v>
      </c>
    </row>
    <row r="2911" spans="1:21" x14ac:dyDescent="0.25">
      <c r="A2911" t="s">
        <v>277</v>
      </c>
      <c r="B2911" t="s">
        <v>31</v>
      </c>
      <c r="C2911" t="s">
        <v>27</v>
      </c>
      <c r="D2911" t="s">
        <v>16</v>
      </c>
      <c r="E2911" t="s">
        <v>28</v>
      </c>
      <c r="F2911" t="s">
        <v>18</v>
      </c>
      <c r="G2911" t="s">
        <v>56</v>
      </c>
      <c r="H2911">
        <f t="shared" si="225"/>
        <v>5500</v>
      </c>
      <c r="I2911">
        <v>550</v>
      </c>
      <c r="J2911">
        <v>715</v>
      </c>
      <c r="K2911">
        <v>10</v>
      </c>
      <c r="M2911">
        <v>100</v>
      </c>
      <c r="N2911" t="s">
        <v>25</v>
      </c>
      <c r="O2911">
        <v>7150</v>
      </c>
      <c r="P2911">
        <v>1650</v>
      </c>
      <c r="R2911">
        <f t="shared" si="226"/>
        <v>7150</v>
      </c>
      <c r="S2911">
        <f t="shared" si="227"/>
        <v>15</v>
      </c>
      <c r="T2911" t="str">
        <f t="shared" si="228"/>
        <v>Oct</v>
      </c>
      <c r="U2911" t="str">
        <f t="shared" si="229"/>
        <v>2024</v>
      </c>
    </row>
    <row r="2912" spans="1:21" x14ac:dyDescent="0.25">
      <c r="A2912" t="s">
        <v>277</v>
      </c>
      <c r="B2912" t="s">
        <v>185</v>
      </c>
      <c r="C2912" t="s">
        <v>27</v>
      </c>
      <c r="D2912" t="s">
        <v>23</v>
      </c>
      <c r="E2912" t="s">
        <v>17</v>
      </c>
      <c r="F2912" t="s">
        <v>18</v>
      </c>
      <c r="G2912" t="s">
        <v>130</v>
      </c>
      <c r="H2912">
        <f t="shared" si="225"/>
        <v>270</v>
      </c>
      <c r="I2912">
        <v>45</v>
      </c>
      <c r="J2912">
        <v>59</v>
      </c>
      <c r="K2912">
        <v>6</v>
      </c>
      <c r="M2912">
        <v>50.625</v>
      </c>
      <c r="N2912" t="s">
        <v>38</v>
      </c>
      <c r="O2912">
        <v>337.5</v>
      </c>
      <c r="P2912">
        <v>67.5</v>
      </c>
      <c r="R2912">
        <f t="shared" si="226"/>
        <v>354</v>
      </c>
      <c r="S2912">
        <f t="shared" si="227"/>
        <v>15</v>
      </c>
      <c r="T2912" t="str">
        <f t="shared" si="228"/>
        <v>Oct</v>
      </c>
      <c r="U2912" t="str">
        <f t="shared" si="229"/>
        <v>2024</v>
      </c>
    </row>
    <row r="2913" spans="1:21" x14ac:dyDescent="0.25">
      <c r="A2913" t="s">
        <v>277</v>
      </c>
      <c r="B2913" t="s">
        <v>203</v>
      </c>
      <c r="C2913" t="s">
        <v>42</v>
      </c>
      <c r="D2913" t="s">
        <v>16</v>
      </c>
      <c r="E2913" t="s">
        <v>28</v>
      </c>
      <c r="F2913" t="s">
        <v>18</v>
      </c>
      <c r="G2913" t="s">
        <v>24</v>
      </c>
      <c r="H2913">
        <f t="shared" si="225"/>
        <v>320</v>
      </c>
      <c r="I2913">
        <v>80</v>
      </c>
      <c r="J2913">
        <v>104</v>
      </c>
      <c r="K2913">
        <v>4</v>
      </c>
      <c r="M2913">
        <v>20.8</v>
      </c>
      <c r="N2913" t="s">
        <v>25</v>
      </c>
      <c r="O2913">
        <v>416</v>
      </c>
      <c r="P2913">
        <v>96</v>
      </c>
      <c r="R2913">
        <f t="shared" si="226"/>
        <v>416</v>
      </c>
      <c r="S2913">
        <f t="shared" si="227"/>
        <v>15</v>
      </c>
      <c r="T2913" t="str">
        <f t="shared" si="228"/>
        <v>Oct</v>
      </c>
      <c r="U2913" t="str">
        <f t="shared" si="229"/>
        <v>2024</v>
      </c>
    </row>
    <row r="2914" spans="1:21" x14ac:dyDescent="0.25">
      <c r="A2914" t="s">
        <v>277</v>
      </c>
      <c r="B2914" t="s">
        <v>208</v>
      </c>
      <c r="C2914" t="s">
        <v>27</v>
      </c>
      <c r="D2914" t="s">
        <v>16</v>
      </c>
      <c r="E2914" t="s">
        <v>17</v>
      </c>
      <c r="F2914" t="s">
        <v>18</v>
      </c>
      <c r="G2914" t="s">
        <v>116</v>
      </c>
      <c r="H2914">
        <f t="shared" si="225"/>
        <v>120</v>
      </c>
      <c r="I2914">
        <v>60</v>
      </c>
      <c r="J2914">
        <v>78</v>
      </c>
      <c r="K2914">
        <v>2</v>
      </c>
      <c r="M2914">
        <v>7.8</v>
      </c>
      <c r="N2914" t="s">
        <v>25</v>
      </c>
      <c r="O2914">
        <v>156</v>
      </c>
      <c r="P2914">
        <v>36</v>
      </c>
      <c r="R2914">
        <f t="shared" si="226"/>
        <v>156</v>
      </c>
      <c r="S2914">
        <f t="shared" si="227"/>
        <v>15</v>
      </c>
      <c r="T2914" t="str">
        <f t="shared" si="228"/>
        <v>Oct</v>
      </c>
      <c r="U2914" t="str">
        <f t="shared" si="229"/>
        <v>2024</v>
      </c>
    </row>
    <row r="2915" spans="1:21" x14ac:dyDescent="0.25">
      <c r="A2915" t="s">
        <v>277</v>
      </c>
      <c r="B2915" t="s">
        <v>73</v>
      </c>
      <c r="C2915" t="s">
        <v>42</v>
      </c>
      <c r="D2915" t="s">
        <v>16</v>
      </c>
      <c r="E2915" t="s">
        <v>28</v>
      </c>
      <c r="F2915" t="s">
        <v>18</v>
      </c>
      <c r="G2915" t="s">
        <v>113</v>
      </c>
      <c r="H2915">
        <f t="shared" si="225"/>
        <v>20</v>
      </c>
      <c r="I2915">
        <v>20</v>
      </c>
      <c r="J2915">
        <v>26</v>
      </c>
      <c r="K2915">
        <v>1</v>
      </c>
      <c r="M2915">
        <v>2.6</v>
      </c>
      <c r="N2915" t="s">
        <v>38</v>
      </c>
      <c r="O2915">
        <v>26</v>
      </c>
      <c r="P2915">
        <v>6</v>
      </c>
      <c r="R2915">
        <f t="shared" si="226"/>
        <v>26</v>
      </c>
      <c r="S2915">
        <f t="shared" si="227"/>
        <v>15</v>
      </c>
      <c r="T2915" t="str">
        <f t="shared" si="228"/>
        <v>Oct</v>
      </c>
      <c r="U2915" t="str">
        <f t="shared" si="229"/>
        <v>2024</v>
      </c>
    </row>
    <row r="2916" spans="1:21" x14ac:dyDescent="0.25">
      <c r="A2916" t="s">
        <v>277</v>
      </c>
      <c r="B2916" t="s">
        <v>152</v>
      </c>
      <c r="C2916" t="s">
        <v>66</v>
      </c>
      <c r="D2916" t="s">
        <v>23</v>
      </c>
      <c r="E2916" t="s">
        <v>17</v>
      </c>
      <c r="F2916" t="s">
        <v>18</v>
      </c>
      <c r="G2916" t="s">
        <v>130</v>
      </c>
      <c r="H2916">
        <f t="shared" si="225"/>
        <v>90</v>
      </c>
      <c r="I2916">
        <v>45</v>
      </c>
      <c r="J2916">
        <v>59</v>
      </c>
      <c r="K2916">
        <v>2</v>
      </c>
      <c r="M2916">
        <v>13.5</v>
      </c>
      <c r="N2916" t="s">
        <v>20</v>
      </c>
      <c r="O2916">
        <v>112.5</v>
      </c>
      <c r="P2916">
        <v>22.5</v>
      </c>
      <c r="R2916">
        <f t="shared" si="226"/>
        <v>118</v>
      </c>
      <c r="S2916">
        <f t="shared" si="227"/>
        <v>15</v>
      </c>
      <c r="T2916" t="str">
        <f t="shared" si="228"/>
        <v>Oct</v>
      </c>
      <c r="U2916" t="str">
        <f t="shared" si="229"/>
        <v>2024</v>
      </c>
    </row>
    <row r="2917" spans="1:21" x14ac:dyDescent="0.25">
      <c r="A2917" t="s">
        <v>277</v>
      </c>
      <c r="B2917" t="s">
        <v>52</v>
      </c>
      <c r="C2917" t="s">
        <v>53</v>
      </c>
      <c r="D2917" t="s">
        <v>16</v>
      </c>
      <c r="E2917" t="s">
        <v>28</v>
      </c>
      <c r="F2917" t="s">
        <v>18</v>
      </c>
      <c r="G2917" t="s">
        <v>116</v>
      </c>
      <c r="H2917">
        <f t="shared" si="225"/>
        <v>180</v>
      </c>
      <c r="I2917">
        <v>60</v>
      </c>
      <c r="J2917">
        <v>78</v>
      </c>
      <c r="K2917">
        <v>3</v>
      </c>
      <c r="M2917">
        <v>11.7</v>
      </c>
      <c r="N2917" t="s">
        <v>25</v>
      </c>
      <c r="O2917">
        <v>234</v>
      </c>
      <c r="P2917">
        <v>54</v>
      </c>
      <c r="R2917">
        <f t="shared" si="226"/>
        <v>234</v>
      </c>
      <c r="S2917">
        <f t="shared" si="227"/>
        <v>15</v>
      </c>
      <c r="T2917" t="str">
        <f t="shared" si="228"/>
        <v>Oct</v>
      </c>
      <c r="U2917" t="str">
        <f t="shared" si="229"/>
        <v>2024</v>
      </c>
    </row>
    <row r="2918" spans="1:21" x14ac:dyDescent="0.25">
      <c r="A2918" t="s">
        <v>277</v>
      </c>
      <c r="B2918" t="s">
        <v>150</v>
      </c>
      <c r="C2918" t="s">
        <v>91</v>
      </c>
      <c r="D2918" t="s">
        <v>16</v>
      </c>
      <c r="E2918" t="s">
        <v>17</v>
      </c>
      <c r="F2918" t="s">
        <v>18</v>
      </c>
      <c r="G2918" t="s">
        <v>100</v>
      </c>
      <c r="H2918">
        <f t="shared" si="225"/>
        <v>360</v>
      </c>
      <c r="I2918">
        <v>40</v>
      </c>
      <c r="J2918">
        <v>52</v>
      </c>
      <c r="K2918">
        <v>9</v>
      </c>
      <c r="M2918">
        <v>22.5</v>
      </c>
      <c r="N2918" t="s">
        <v>25</v>
      </c>
      <c r="O2918">
        <v>450</v>
      </c>
      <c r="P2918">
        <v>90</v>
      </c>
      <c r="R2918">
        <f t="shared" si="226"/>
        <v>468</v>
      </c>
      <c r="S2918">
        <f t="shared" si="227"/>
        <v>15</v>
      </c>
      <c r="T2918" t="str">
        <f t="shared" si="228"/>
        <v>Oct</v>
      </c>
      <c r="U2918" t="str">
        <f t="shared" si="229"/>
        <v>2024</v>
      </c>
    </row>
    <row r="2919" spans="1:21" x14ac:dyDescent="0.25">
      <c r="A2919" t="s">
        <v>277</v>
      </c>
      <c r="B2919" t="s">
        <v>93</v>
      </c>
      <c r="C2919" t="s">
        <v>42</v>
      </c>
      <c r="D2919" t="s">
        <v>16</v>
      </c>
      <c r="E2919" t="s">
        <v>17</v>
      </c>
      <c r="F2919" t="s">
        <v>18</v>
      </c>
      <c r="G2919" t="s">
        <v>113</v>
      </c>
      <c r="H2919">
        <f t="shared" si="225"/>
        <v>120</v>
      </c>
      <c r="I2919">
        <v>20</v>
      </c>
      <c r="J2919">
        <v>26</v>
      </c>
      <c r="K2919">
        <v>6</v>
      </c>
      <c r="M2919">
        <v>7.5</v>
      </c>
      <c r="N2919" t="s">
        <v>25</v>
      </c>
      <c r="O2919">
        <v>150</v>
      </c>
      <c r="P2919">
        <v>30</v>
      </c>
      <c r="R2919">
        <f t="shared" si="226"/>
        <v>156</v>
      </c>
      <c r="S2919">
        <f t="shared" si="227"/>
        <v>15</v>
      </c>
      <c r="T2919" t="str">
        <f t="shared" si="228"/>
        <v>Oct</v>
      </c>
      <c r="U2919" t="str">
        <f t="shared" si="229"/>
        <v>2024</v>
      </c>
    </row>
    <row r="2920" spans="1:21" x14ac:dyDescent="0.25">
      <c r="A2920" t="s">
        <v>277</v>
      </c>
      <c r="B2920" t="s">
        <v>162</v>
      </c>
      <c r="C2920" t="s">
        <v>15</v>
      </c>
      <c r="D2920" t="s">
        <v>16</v>
      </c>
      <c r="E2920" t="s">
        <v>28</v>
      </c>
      <c r="F2920" t="s">
        <v>29</v>
      </c>
      <c r="G2920" t="s">
        <v>160</v>
      </c>
      <c r="H2920">
        <f t="shared" si="225"/>
        <v>1200</v>
      </c>
      <c r="I2920">
        <v>150</v>
      </c>
      <c r="J2920">
        <v>195</v>
      </c>
      <c r="K2920">
        <v>8</v>
      </c>
      <c r="M2920">
        <v>69</v>
      </c>
      <c r="N2920" t="s">
        <v>25</v>
      </c>
      <c r="O2920">
        <v>1380</v>
      </c>
      <c r="P2920">
        <v>180</v>
      </c>
      <c r="R2920">
        <f t="shared" si="226"/>
        <v>1560</v>
      </c>
      <c r="S2920">
        <f t="shared" si="227"/>
        <v>15</v>
      </c>
      <c r="T2920" t="str">
        <f t="shared" si="228"/>
        <v>Oct</v>
      </c>
      <c r="U2920" t="str">
        <f t="shared" si="229"/>
        <v>2024</v>
      </c>
    </row>
    <row r="2921" spans="1:21" x14ac:dyDescent="0.25">
      <c r="A2921" t="s">
        <v>277</v>
      </c>
      <c r="B2921" t="s">
        <v>134</v>
      </c>
      <c r="C2921" t="s">
        <v>66</v>
      </c>
      <c r="D2921" t="s">
        <v>16</v>
      </c>
      <c r="E2921" t="s">
        <v>17</v>
      </c>
      <c r="F2921" t="s">
        <v>48</v>
      </c>
      <c r="G2921" t="s">
        <v>85</v>
      </c>
      <c r="H2921">
        <f t="shared" si="225"/>
        <v>2700</v>
      </c>
      <c r="I2921">
        <v>450</v>
      </c>
      <c r="J2921">
        <v>585</v>
      </c>
      <c r="K2921">
        <v>6</v>
      </c>
      <c r="M2921">
        <v>100</v>
      </c>
      <c r="N2921" t="s">
        <v>25</v>
      </c>
      <c r="O2921">
        <v>3510</v>
      </c>
      <c r="P2921">
        <v>810</v>
      </c>
      <c r="R2921">
        <f t="shared" si="226"/>
        <v>3510</v>
      </c>
      <c r="S2921">
        <f t="shared" si="227"/>
        <v>15</v>
      </c>
      <c r="T2921" t="str">
        <f t="shared" si="228"/>
        <v>Oct</v>
      </c>
      <c r="U2921" t="str">
        <f t="shared" si="229"/>
        <v>2024</v>
      </c>
    </row>
    <row r="2922" spans="1:21" x14ac:dyDescent="0.25">
      <c r="A2922" t="s">
        <v>277</v>
      </c>
      <c r="B2922" t="s">
        <v>77</v>
      </c>
      <c r="C2922" t="s">
        <v>42</v>
      </c>
      <c r="D2922" t="s">
        <v>23</v>
      </c>
      <c r="E2922" t="s">
        <v>17</v>
      </c>
      <c r="F2922" t="s">
        <v>80</v>
      </c>
      <c r="G2922" t="s">
        <v>81</v>
      </c>
      <c r="H2922">
        <f t="shared" si="225"/>
        <v>20</v>
      </c>
      <c r="I2922">
        <v>10</v>
      </c>
      <c r="J2922">
        <v>13</v>
      </c>
      <c r="K2922">
        <v>2</v>
      </c>
      <c r="M2922">
        <v>3.75</v>
      </c>
      <c r="N2922" t="s">
        <v>38</v>
      </c>
      <c r="O2922">
        <v>25</v>
      </c>
      <c r="P2922">
        <v>5</v>
      </c>
      <c r="R2922">
        <f t="shared" si="226"/>
        <v>26</v>
      </c>
      <c r="S2922">
        <f t="shared" si="227"/>
        <v>15</v>
      </c>
      <c r="T2922" t="str">
        <f t="shared" si="228"/>
        <v>Oct</v>
      </c>
      <c r="U2922" t="str">
        <f t="shared" si="229"/>
        <v>2024</v>
      </c>
    </row>
    <row r="2923" spans="1:21" x14ac:dyDescent="0.25">
      <c r="A2923" t="s">
        <v>278</v>
      </c>
      <c r="B2923" t="s">
        <v>196</v>
      </c>
      <c r="C2923" t="s">
        <v>53</v>
      </c>
      <c r="D2923" t="s">
        <v>23</v>
      </c>
      <c r="E2923" t="s">
        <v>17</v>
      </c>
      <c r="F2923" t="s">
        <v>18</v>
      </c>
      <c r="G2923" t="s">
        <v>64</v>
      </c>
      <c r="H2923">
        <f t="shared" si="225"/>
        <v>140</v>
      </c>
      <c r="I2923">
        <v>140</v>
      </c>
      <c r="J2923">
        <v>182</v>
      </c>
      <c r="K2923">
        <v>1</v>
      </c>
      <c r="M2923">
        <v>25.2</v>
      </c>
      <c r="N2923" t="s">
        <v>38</v>
      </c>
      <c r="O2923">
        <v>168</v>
      </c>
      <c r="P2923">
        <v>28</v>
      </c>
      <c r="R2923">
        <f t="shared" si="226"/>
        <v>182</v>
      </c>
      <c r="S2923">
        <f t="shared" si="227"/>
        <v>16</v>
      </c>
      <c r="T2923" t="str">
        <f t="shared" si="228"/>
        <v>Oct</v>
      </c>
      <c r="U2923" t="str">
        <f t="shared" si="229"/>
        <v>2024</v>
      </c>
    </row>
    <row r="2924" spans="1:21" x14ac:dyDescent="0.25">
      <c r="A2924" t="s">
        <v>278</v>
      </c>
      <c r="B2924" t="s">
        <v>69</v>
      </c>
      <c r="C2924" t="s">
        <v>27</v>
      </c>
      <c r="D2924" t="s">
        <v>16</v>
      </c>
      <c r="E2924" t="s">
        <v>28</v>
      </c>
      <c r="F2924" t="s">
        <v>45</v>
      </c>
      <c r="G2924" t="s">
        <v>58</v>
      </c>
      <c r="H2924">
        <f t="shared" si="225"/>
        <v>125000</v>
      </c>
      <c r="I2924">
        <v>25000</v>
      </c>
      <c r="J2924">
        <v>32500</v>
      </c>
      <c r="K2924">
        <v>5</v>
      </c>
      <c r="M2924">
        <v>4875</v>
      </c>
      <c r="N2924" t="s">
        <v>25</v>
      </c>
      <c r="O2924">
        <v>143750</v>
      </c>
      <c r="P2924">
        <v>18750</v>
      </c>
      <c r="R2924">
        <f t="shared" si="226"/>
        <v>162500</v>
      </c>
      <c r="S2924">
        <f t="shared" si="227"/>
        <v>16</v>
      </c>
      <c r="T2924" t="str">
        <f t="shared" si="228"/>
        <v>Oct</v>
      </c>
      <c r="U2924" t="str">
        <f t="shared" si="229"/>
        <v>2024</v>
      </c>
    </row>
    <row r="2925" spans="1:21" x14ac:dyDescent="0.25">
      <c r="A2925" t="s">
        <v>278</v>
      </c>
      <c r="B2925" t="s">
        <v>90</v>
      </c>
      <c r="C2925" t="s">
        <v>91</v>
      </c>
      <c r="D2925" t="s">
        <v>16</v>
      </c>
      <c r="E2925" t="s">
        <v>28</v>
      </c>
      <c r="F2925" t="s">
        <v>61</v>
      </c>
      <c r="G2925" t="s">
        <v>128</v>
      </c>
      <c r="H2925">
        <f t="shared" si="225"/>
        <v>2100</v>
      </c>
      <c r="I2925">
        <v>300</v>
      </c>
      <c r="J2925">
        <v>390</v>
      </c>
      <c r="K2925">
        <v>7</v>
      </c>
      <c r="M2925">
        <v>100</v>
      </c>
      <c r="N2925" t="s">
        <v>20</v>
      </c>
      <c r="O2925">
        <v>2730</v>
      </c>
      <c r="P2925">
        <v>630</v>
      </c>
      <c r="R2925">
        <f t="shared" si="226"/>
        <v>2730</v>
      </c>
      <c r="S2925">
        <f t="shared" si="227"/>
        <v>16</v>
      </c>
      <c r="T2925" t="str">
        <f t="shared" si="228"/>
        <v>Oct</v>
      </c>
      <c r="U2925" t="str">
        <f t="shared" si="229"/>
        <v>2024</v>
      </c>
    </row>
    <row r="2926" spans="1:21" x14ac:dyDescent="0.25">
      <c r="A2926" t="s">
        <v>278</v>
      </c>
      <c r="B2926" t="s">
        <v>70</v>
      </c>
      <c r="C2926" t="s">
        <v>53</v>
      </c>
      <c r="D2926" t="s">
        <v>16</v>
      </c>
      <c r="E2926" t="s">
        <v>17</v>
      </c>
      <c r="F2926" t="s">
        <v>45</v>
      </c>
      <c r="G2926" t="s">
        <v>67</v>
      </c>
      <c r="H2926">
        <f t="shared" si="225"/>
        <v>24500</v>
      </c>
      <c r="I2926">
        <v>3500</v>
      </c>
      <c r="J2926">
        <v>4550</v>
      </c>
      <c r="K2926">
        <v>7</v>
      </c>
      <c r="M2926">
        <v>455</v>
      </c>
      <c r="N2926" t="s">
        <v>25</v>
      </c>
      <c r="O2926">
        <v>30625</v>
      </c>
      <c r="P2926">
        <v>6125</v>
      </c>
      <c r="R2926">
        <f t="shared" si="226"/>
        <v>31850</v>
      </c>
      <c r="S2926">
        <f t="shared" si="227"/>
        <v>16</v>
      </c>
      <c r="T2926" t="str">
        <f t="shared" si="228"/>
        <v>Oct</v>
      </c>
      <c r="U2926" t="str">
        <f t="shared" si="229"/>
        <v>2024</v>
      </c>
    </row>
    <row r="2927" spans="1:21" x14ac:dyDescent="0.25">
      <c r="A2927" t="s">
        <v>278</v>
      </c>
      <c r="B2927" t="s">
        <v>36</v>
      </c>
      <c r="C2927" t="s">
        <v>15</v>
      </c>
      <c r="D2927" t="s">
        <v>23</v>
      </c>
      <c r="E2927" t="s">
        <v>28</v>
      </c>
      <c r="F2927" t="s">
        <v>18</v>
      </c>
      <c r="G2927" t="s">
        <v>64</v>
      </c>
      <c r="H2927">
        <f t="shared" si="225"/>
        <v>560</v>
      </c>
      <c r="I2927">
        <v>140</v>
      </c>
      <c r="J2927">
        <v>182</v>
      </c>
      <c r="K2927">
        <v>4</v>
      </c>
      <c r="M2927">
        <v>87.36</v>
      </c>
      <c r="N2927" t="s">
        <v>20</v>
      </c>
      <c r="O2927">
        <v>728</v>
      </c>
      <c r="P2927">
        <v>168</v>
      </c>
      <c r="R2927">
        <f t="shared" si="226"/>
        <v>728</v>
      </c>
      <c r="S2927">
        <f t="shared" si="227"/>
        <v>16</v>
      </c>
      <c r="T2927" t="str">
        <f t="shared" si="228"/>
        <v>Oct</v>
      </c>
      <c r="U2927" t="str">
        <f t="shared" si="229"/>
        <v>2024</v>
      </c>
    </row>
    <row r="2928" spans="1:21" x14ac:dyDescent="0.25">
      <c r="A2928" t="s">
        <v>278</v>
      </c>
      <c r="B2928" t="s">
        <v>84</v>
      </c>
      <c r="C2928" t="s">
        <v>27</v>
      </c>
      <c r="D2928" t="s">
        <v>23</v>
      </c>
      <c r="E2928" t="s">
        <v>28</v>
      </c>
      <c r="F2928" t="s">
        <v>80</v>
      </c>
      <c r="G2928" t="s">
        <v>212</v>
      </c>
      <c r="H2928">
        <f t="shared" si="225"/>
        <v>160</v>
      </c>
      <c r="I2928">
        <v>20</v>
      </c>
      <c r="J2928">
        <v>26</v>
      </c>
      <c r="K2928">
        <v>8</v>
      </c>
      <c r="M2928">
        <v>24.96</v>
      </c>
      <c r="N2928" t="s">
        <v>20</v>
      </c>
      <c r="O2928">
        <v>208</v>
      </c>
      <c r="P2928">
        <v>48</v>
      </c>
      <c r="R2928">
        <f t="shared" si="226"/>
        <v>208</v>
      </c>
      <c r="S2928">
        <f t="shared" si="227"/>
        <v>16</v>
      </c>
      <c r="T2928" t="str">
        <f t="shared" si="228"/>
        <v>Oct</v>
      </c>
      <c r="U2928" t="str">
        <f t="shared" si="229"/>
        <v>2024</v>
      </c>
    </row>
    <row r="2929" spans="1:21" x14ac:dyDescent="0.25">
      <c r="A2929" t="s">
        <v>278</v>
      </c>
      <c r="B2929" t="s">
        <v>200</v>
      </c>
      <c r="C2929" t="s">
        <v>27</v>
      </c>
      <c r="D2929" t="s">
        <v>16</v>
      </c>
      <c r="E2929" t="s">
        <v>28</v>
      </c>
      <c r="F2929" t="s">
        <v>18</v>
      </c>
      <c r="G2929" t="s">
        <v>121</v>
      </c>
      <c r="H2929">
        <f t="shared" si="225"/>
        <v>110</v>
      </c>
      <c r="I2929">
        <v>55</v>
      </c>
      <c r="J2929">
        <v>72</v>
      </c>
      <c r="K2929">
        <v>2</v>
      </c>
      <c r="M2929">
        <v>9.625</v>
      </c>
      <c r="N2929" t="s">
        <v>20</v>
      </c>
      <c r="O2929">
        <v>137.5</v>
      </c>
      <c r="P2929">
        <v>27.5</v>
      </c>
      <c r="R2929">
        <f t="shared" si="226"/>
        <v>144</v>
      </c>
      <c r="S2929">
        <f t="shared" si="227"/>
        <v>16</v>
      </c>
      <c r="T2929" t="str">
        <f t="shared" si="228"/>
        <v>Oct</v>
      </c>
      <c r="U2929" t="str">
        <f t="shared" si="229"/>
        <v>2024</v>
      </c>
    </row>
    <row r="2930" spans="1:21" x14ac:dyDescent="0.25">
      <c r="A2930" t="s">
        <v>278</v>
      </c>
      <c r="B2930" t="s">
        <v>132</v>
      </c>
      <c r="C2930" t="s">
        <v>115</v>
      </c>
      <c r="D2930" t="s">
        <v>16</v>
      </c>
      <c r="E2930" t="s">
        <v>17</v>
      </c>
      <c r="F2930" t="s">
        <v>45</v>
      </c>
      <c r="G2930" t="s">
        <v>54</v>
      </c>
      <c r="H2930">
        <f t="shared" si="225"/>
        <v>2400</v>
      </c>
      <c r="I2930">
        <v>800</v>
      </c>
      <c r="J2930">
        <v>1040</v>
      </c>
      <c r="K2930">
        <v>3</v>
      </c>
      <c r="M2930">
        <v>104</v>
      </c>
      <c r="N2930" t="s">
        <v>38</v>
      </c>
      <c r="O2930">
        <v>3000</v>
      </c>
      <c r="P2930">
        <v>600</v>
      </c>
      <c r="R2930">
        <f t="shared" si="226"/>
        <v>3120</v>
      </c>
      <c r="S2930">
        <f t="shared" si="227"/>
        <v>16</v>
      </c>
      <c r="T2930" t="str">
        <f t="shared" si="228"/>
        <v>Oct</v>
      </c>
      <c r="U2930" t="str">
        <f t="shared" si="229"/>
        <v>2024</v>
      </c>
    </row>
    <row r="2931" spans="1:21" x14ac:dyDescent="0.25">
      <c r="A2931" t="s">
        <v>278</v>
      </c>
      <c r="B2931" t="s">
        <v>74</v>
      </c>
      <c r="C2931" t="s">
        <v>27</v>
      </c>
      <c r="D2931" t="s">
        <v>23</v>
      </c>
      <c r="E2931" t="s">
        <v>28</v>
      </c>
      <c r="F2931" t="s">
        <v>61</v>
      </c>
      <c r="G2931" t="s">
        <v>164</v>
      </c>
      <c r="H2931">
        <f t="shared" si="225"/>
        <v>12000</v>
      </c>
      <c r="I2931">
        <v>2000</v>
      </c>
      <c r="J2931">
        <v>2600</v>
      </c>
      <c r="K2931">
        <v>6</v>
      </c>
      <c r="M2931">
        <v>260</v>
      </c>
      <c r="N2931" t="s">
        <v>38</v>
      </c>
      <c r="O2931">
        <v>15000</v>
      </c>
      <c r="P2931">
        <v>3000</v>
      </c>
      <c r="R2931">
        <f t="shared" si="226"/>
        <v>15600</v>
      </c>
      <c r="S2931">
        <f t="shared" si="227"/>
        <v>16</v>
      </c>
      <c r="T2931" t="str">
        <f t="shared" si="228"/>
        <v>Oct</v>
      </c>
      <c r="U2931" t="str">
        <f t="shared" si="229"/>
        <v>2024</v>
      </c>
    </row>
    <row r="2932" spans="1:21" x14ac:dyDescent="0.25">
      <c r="A2932" t="s">
        <v>278</v>
      </c>
      <c r="B2932" t="s">
        <v>191</v>
      </c>
      <c r="C2932" t="s">
        <v>27</v>
      </c>
      <c r="D2932" t="s">
        <v>16</v>
      </c>
      <c r="E2932" t="s">
        <v>17</v>
      </c>
      <c r="F2932" t="s">
        <v>18</v>
      </c>
      <c r="G2932" t="s">
        <v>121</v>
      </c>
      <c r="H2932">
        <f t="shared" si="225"/>
        <v>110</v>
      </c>
      <c r="I2932">
        <v>55</v>
      </c>
      <c r="J2932">
        <v>72</v>
      </c>
      <c r="K2932">
        <v>2</v>
      </c>
      <c r="M2932">
        <v>10.01</v>
      </c>
      <c r="N2932" t="s">
        <v>20</v>
      </c>
      <c r="O2932">
        <v>143</v>
      </c>
      <c r="P2932">
        <v>33</v>
      </c>
      <c r="R2932">
        <f t="shared" si="226"/>
        <v>144</v>
      </c>
      <c r="S2932">
        <f t="shared" si="227"/>
        <v>16</v>
      </c>
      <c r="T2932" t="str">
        <f t="shared" si="228"/>
        <v>Oct</v>
      </c>
      <c r="U2932" t="str">
        <f t="shared" si="229"/>
        <v>2024</v>
      </c>
    </row>
    <row r="2933" spans="1:21" x14ac:dyDescent="0.25">
      <c r="A2933" t="s">
        <v>278</v>
      </c>
      <c r="B2933" t="s">
        <v>98</v>
      </c>
      <c r="C2933" t="s">
        <v>66</v>
      </c>
      <c r="D2933" t="s">
        <v>16</v>
      </c>
      <c r="E2933" t="s">
        <v>17</v>
      </c>
      <c r="F2933" t="s">
        <v>45</v>
      </c>
      <c r="G2933" t="s">
        <v>199</v>
      </c>
      <c r="H2933">
        <f t="shared" si="225"/>
        <v>20000</v>
      </c>
      <c r="I2933">
        <v>5000</v>
      </c>
      <c r="J2933">
        <v>6500</v>
      </c>
      <c r="K2933">
        <v>4</v>
      </c>
      <c r="M2933">
        <v>650</v>
      </c>
      <c r="N2933" t="s">
        <v>20</v>
      </c>
      <c r="O2933">
        <v>25000</v>
      </c>
      <c r="P2933">
        <v>5000</v>
      </c>
      <c r="R2933">
        <f t="shared" si="226"/>
        <v>26000</v>
      </c>
      <c r="S2933">
        <f t="shared" si="227"/>
        <v>16</v>
      </c>
      <c r="T2933" t="str">
        <f t="shared" si="228"/>
        <v>Oct</v>
      </c>
      <c r="U2933" t="str">
        <f t="shared" si="229"/>
        <v>2024</v>
      </c>
    </row>
    <row r="2934" spans="1:21" x14ac:dyDescent="0.25">
      <c r="A2934" t="s">
        <v>278</v>
      </c>
      <c r="B2934" t="s">
        <v>216</v>
      </c>
      <c r="C2934" t="s">
        <v>27</v>
      </c>
      <c r="D2934" t="s">
        <v>16</v>
      </c>
      <c r="E2934" t="s">
        <v>17</v>
      </c>
      <c r="F2934" t="s">
        <v>18</v>
      </c>
      <c r="G2934" t="s">
        <v>100</v>
      </c>
      <c r="H2934">
        <f t="shared" si="225"/>
        <v>280</v>
      </c>
      <c r="I2934">
        <v>40</v>
      </c>
      <c r="J2934">
        <v>52</v>
      </c>
      <c r="K2934">
        <v>7</v>
      </c>
      <c r="M2934">
        <v>18.2</v>
      </c>
      <c r="N2934" t="s">
        <v>25</v>
      </c>
      <c r="O2934">
        <v>364</v>
      </c>
      <c r="P2934">
        <v>84</v>
      </c>
      <c r="R2934">
        <f t="shared" si="226"/>
        <v>364</v>
      </c>
      <c r="S2934">
        <f t="shared" si="227"/>
        <v>16</v>
      </c>
      <c r="T2934" t="str">
        <f t="shared" si="228"/>
        <v>Oct</v>
      </c>
      <c r="U2934" t="str">
        <f t="shared" si="229"/>
        <v>2024</v>
      </c>
    </row>
    <row r="2935" spans="1:21" x14ac:dyDescent="0.25">
      <c r="A2935" t="s">
        <v>278</v>
      </c>
      <c r="B2935" t="s">
        <v>135</v>
      </c>
      <c r="C2935" t="s">
        <v>27</v>
      </c>
      <c r="D2935" t="s">
        <v>23</v>
      </c>
      <c r="E2935" t="s">
        <v>28</v>
      </c>
      <c r="F2935" t="s">
        <v>45</v>
      </c>
      <c r="G2935" t="s">
        <v>71</v>
      </c>
      <c r="H2935">
        <f t="shared" si="225"/>
        <v>4400</v>
      </c>
      <c r="I2935">
        <v>2200</v>
      </c>
      <c r="J2935">
        <v>2860</v>
      </c>
      <c r="K2935">
        <v>2</v>
      </c>
      <c r="M2935">
        <v>286</v>
      </c>
      <c r="N2935" t="s">
        <v>25</v>
      </c>
      <c r="O2935">
        <v>5720</v>
      </c>
      <c r="P2935">
        <v>1320</v>
      </c>
      <c r="R2935">
        <f t="shared" si="226"/>
        <v>5720</v>
      </c>
      <c r="S2935">
        <f t="shared" si="227"/>
        <v>16</v>
      </c>
      <c r="T2935" t="str">
        <f t="shared" si="228"/>
        <v>Oct</v>
      </c>
      <c r="U2935" t="str">
        <f t="shared" si="229"/>
        <v>2024</v>
      </c>
    </row>
    <row r="2936" spans="1:21" x14ac:dyDescent="0.25">
      <c r="A2936" t="s">
        <v>278</v>
      </c>
      <c r="B2936" t="s">
        <v>139</v>
      </c>
      <c r="C2936" t="s">
        <v>27</v>
      </c>
      <c r="D2936" t="s">
        <v>23</v>
      </c>
      <c r="E2936" t="s">
        <v>17</v>
      </c>
      <c r="F2936" t="s">
        <v>45</v>
      </c>
      <c r="G2936" t="s">
        <v>76</v>
      </c>
      <c r="H2936">
        <f t="shared" si="225"/>
        <v>6000</v>
      </c>
      <c r="I2936">
        <v>1200</v>
      </c>
      <c r="J2936">
        <v>1560</v>
      </c>
      <c r="K2936">
        <v>5</v>
      </c>
      <c r="M2936">
        <v>156</v>
      </c>
      <c r="N2936" t="s">
        <v>20</v>
      </c>
      <c r="O2936">
        <v>7800</v>
      </c>
      <c r="P2936">
        <v>1800</v>
      </c>
      <c r="R2936">
        <f t="shared" si="226"/>
        <v>7800</v>
      </c>
      <c r="S2936">
        <f t="shared" si="227"/>
        <v>16</v>
      </c>
      <c r="T2936" t="str">
        <f t="shared" si="228"/>
        <v>Oct</v>
      </c>
      <c r="U2936" t="str">
        <f t="shared" si="229"/>
        <v>2024</v>
      </c>
    </row>
    <row r="2937" spans="1:21" x14ac:dyDescent="0.25">
      <c r="A2937" t="s">
        <v>278</v>
      </c>
      <c r="B2937" t="s">
        <v>200</v>
      </c>
      <c r="C2937" t="s">
        <v>27</v>
      </c>
      <c r="D2937" t="s">
        <v>16</v>
      </c>
      <c r="E2937" t="s">
        <v>17</v>
      </c>
      <c r="F2937" t="s">
        <v>18</v>
      </c>
      <c r="G2937" t="s">
        <v>40</v>
      </c>
      <c r="H2937">
        <f t="shared" si="225"/>
        <v>450</v>
      </c>
      <c r="I2937">
        <v>90</v>
      </c>
      <c r="J2937">
        <v>117</v>
      </c>
      <c r="K2937">
        <v>5</v>
      </c>
      <c r="M2937">
        <v>29.25</v>
      </c>
      <c r="N2937" t="s">
        <v>25</v>
      </c>
      <c r="O2937">
        <v>585</v>
      </c>
      <c r="P2937">
        <v>135</v>
      </c>
      <c r="R2937">
        <f t="shared" si="226"/>
        <v>585</v>
      </c>
      <c r="S2937">
        <f t="shared" si="227"/>
        <v>16</v>
      </c>
      <c r="T2937" t="str">
        <f t="shared" si="228"/>
        <v>Oct</v>
      </c>
      <c r="U2937" t="str">
        <f t="shared" si="229"/>
        <v>2024</v>
      </c>
    </row>
    <row r="2938" spans="1:21" x14ac:dyDescent="0.25">
      <c r="A2938" t="s">
        <v>278</v>
      </c>
      <c r="B2938" t="s">
        <v>168</v>
      </c>
      <c r="C2938" t="s">
        <v>27</v>
      </c>
      <c r="D2938" t="s">
        <v>23</v>
      </c>
      <c r="E2938" t="s">
        <v>17</v>
      </c>
      <c r="F2938" t="s">
        <v>45</v>
      </c>
      <c r="G2938" t="s">
        <v>71</v>
      </c>
      <c r="H2938">
        <f t="shared" si="225"/>
        <v>4400</v>
      </c>
      <c r="I2938">
        <v>2200</v>
      </c>
      <c r="J2938">
        <v>2860</v>
      </c>
      <c r="K2938">
        <v>2</v>
      </c>
      <c r="M2938">
        <v>286</v>
      </c>
      <c r="N2938" t="s">
        <v>25</v>
      </c>
      <c r="O2938">
        <v>5060</v>
      </c>
      <c r="P2938">
        <v>660</v>
      </c>
      <c r="R2938">
        <f t="shared" si="226"/>
        <v>5720</v>
      </c>
      <c r="S2938">
        <f t="shared" si="227"/>
        <v>16</v>
      </c>
      <c r="T2938" t="str">
        <f t="shared" si="228"/>
        <v>Oct</v>
      </c>
      <c r="U2938" t="str">
        <f t="shared" si="229"/>
        <v>2024</v>
      </c>
    </row>
    <row r="2939" spans="1:21" x14ac:dyDescent="0.25">
      <c r="A2939" t="s">
        <v>278</v>
      </c>
      <c r="B2939" t="s">
        <v>140</v>
      </c>
      <c r="C2939" t="s">
        <v>27</v>
      </c>
      <c r="D2939" t="s">
        <v>23</v>
      </c>
      <c r="E2939" t="s">
        <v>28</v>
      </c>
      <c r="F2939" t="s">
        <v>61</v>
      </c>
      <c r="G2939" t="s">
        <v>119</v>
      </c>
      <c r="H2939">
        <f t="shared" si="225"/>
        <v>1000</v>
      </c>
      <c r="I2939">
        <v>500</v>
      </c>
      <c r="J2939">
        <v>650</v>
      </c>
      <c r="K2939">
        <v>2</v>
      </c>
      <c r="M2939">
        <v>100</v>
      </c>
      <c r="N2939" t="s">
        <v>25</v>
      </c>
      <c r="O2939">
        <v>1300</v>
      </c>
      <c r="P2939">
        <v>300</v>
      </c>
      <c r="R2939">
        <f t="shared" si="226"/>
        <v>1300</v>
      </c>
      <c r="S2939">
        <f t="shared" si="227"/>
        <v>16</v>
      </c>
      <c r="T2939" t="str">
        <f t="shared" si="228"/>
        <v>Oct</v>
      </c>
      <c r="U2939" t="str">
        <f t="shared" si="229"/>
        <v>2024</v>
      </c>
    </row>
    <row r="2940" spans="1:21" x14ac:dyDescent="0.25">
      <c r="A2940" t="s">
        <v>278</v>
      </c>
      <c r="B2940" t="s">
        <v>109</v>
      </c>
      <c r="C2940" t="s">
        <v>42</v>
      </c>
      <c r="D2940" t="s">
        <v>23</v>
      </c>
      <c r="E2940" t="s">
        <v>17</v>
      </c>
      <c r="F2940" t="s">
        <v>18</v>
      </c>
      <c r="G2940" t="s">
        <v>43</v>
      </c>
      <c r="H2940">
        <f t="shared" si="225"/>
        <v>60</v>
      </c>
      <c r="I2940">
        <v>20</v>
      </c>
      <c r="J2940">
        <v>26</v>
      </c>
      <c r="K2940">
        <v>3</v>
      </c>
      <c r="M2940">
        <v>11.7</v>
      </c>
      <c r="N2940" t="s">
        <v>38</v>
      </c>
      <c r="O2940">
        <v>78</v>
      </c>
      <c r="P2940">
        <v>18</v>
      </c>
      <c r="R2940">
        <f t="shared" si="226"/>
        <v>78</v>
      </c>
      <c r="S2940">
        <f t="shared" si="227"/>
        <v>16</v>
      </c>
      <c r="T2940" t="str">
        <f t="shared" si="228"/>
        <v>Oct</v>
      </c>
      <c r="U2940" t="str">
        <f t="shared" si="229"/>
        <v>2024</v>
      </c>
    </row>
    <row r="2941" spans="1:21" x14ac:dyDescent="0.25">
      <c r="A2941" t="s">
        <v>278</v>
      </c>
      <c r="B2941" t="s">
        <v>189</v>
      </c>
      <c r="C2941" t="s">
        <v>27</v>
      </c>
      <c r="D2941" t="s">
        <v>16</v>
      </c>
      <c r="E2941" t="s">
        <v>28</v>
      </c>
      <c r="F2941" t="s">
        <v>18</v>
      </c>
      <c r="G2941" t="s">
        <v>32</v>
      </c>
      <c r="H2941">
        <f t="shared" si="225"/>
        <v>500</v>
      </c>
      <c r="I2941">
        <v>100</v>
      </c>
      <c r="J2941">
        <v>130</v>
      </c>
      <c r="K2941">
        <v>5</v>
      </c>
      <c r="M2941">
        <v>31.25</v>
      </c>
      <c r="N2941" t="s">
        <v>25</v>
      </c>
      <c r="O2941">
        <v>625</v>
      </c>
      <c r="P2941">
        <v>125</v>
      </c>
      <c r="R2941">
        <f t="shared" si="226"/>
        <v>650</v>
      </c>
      <c r="S2941">
        <f t="shared" si="227"/>
        <v>16</v>
      </c>
      <c r="T2941" t="str">
        <f t="shared" si="228"/>
        <v>Oct</v>
      </c>
      <c r="U2941" t="str">
        <f t="shared" si="229"/>
        <v>2024</v>
      </c>
    </row>
    <row r="2942" spans="1:21" x14ac:dyDescent="0.25">
      <c r="A2942" t="s">
        <v>278</v>
      </c>
      <c r="B2942" t="s">
        <v>114</v>
      </c>
      <c r="C2942" t="s">
        <v>115</v>
      </c>
      <c r="D2942" t="s">
        <v>23</v>
      </c>
      <c r="E2942" t="s">
        <v>17</v>
      </c>
      <c r="F2942" t="s">
        <v>61</v>
      </c>
      <c r="G2942" t="s">
        <v>180</v>
      </c>
      <c r="H2942">
        <f t="shared" si="225"/>
        <v>5400</v>
      </c>
      <c r="I2942">
        <v>600</v>
      </c>
      <c r="J2942">
        <v>780</v>
      </c>
      <c r="K2942">
        <v>9</v>
      </c>
      <c r="M2942">
        <v>100</v>
      </c>
      <c r="N2942" t="s">
        <v>25</v>
      </c>
      <c r="O2942">
        <v>7020</v>
      </c>
      <c r="P2942">
        <v>1620</v>
      </c>
      <c r="R2942">
        <f t="shared" si="226"/>
        <v>7020</v>
      </c>
      <c r="S2942">
        <f t="shared" si="227"/>
        <v>16</v>
      </c>
      <c r="T2942" t="str">
        <f t="shared" si="228"/>
        <v>Oct</v>
      </c>
      <c r="U2942" t="str">
        <f t="shared" si="229"/>
        <v>2024</v>
      </c>
    </row>
    <row r="2943" spans="1:21" x14ac:dyDescent="0.25">
      <c r="A2943" t="s">
        <v>278</v>
      </c>
      <c r="B2943" t="s">
        <v>73</v>
      </c>
      <c r="C2943" t="s">
        <v>42</v>
      </c>
      <c r="D2943" t="s">
        <v>23</v>
      </c>
      <c r="E2943" t="s">
        <v>17</v>
      </c>
      <c r="F2943" t="s">
        <v>61</v>
      </c>
      <c r="G2943" t="s">
        <v>108</v>
      </c>
      <c r="H2943">
        <f t="shared" si="225"/>
        <v>4500</v>
      </c>
      <c r="I2943">
        <v>1500</v>
      </c>
      <c r="J2943">
        <v>1950</v>
      </c>
      <c r="K2943">
        <v>3</v>
      </c>
      <c r="M2943">
        <v>195</v>
      </c>
      <c r="N2943" t="s">
        <v>25</v>
      </c>
      <c r="O2943">
        <v>5625</v>
      </c>
      <c r="P2943">
        <v>1125</v>
      </c>
      <c r="R2943">
        <f t="shared" si="226"/>
        <v>5850</v>
      </c>
      <c r="S2943">
        <f t="shared" si="227"/>
        <v>16</v>
      </c>
      <c r="T2943" t="str">
        <f t="shared" si="228"/>
        <v>Oct</v>
      </c>
      <c r="U2943" t="str">
        <f t="shared" si="229"/>
        <v>2024</v>
      </c>
    </row>
    <row r="2944" spans="1:21" x14ac:dyDescent="0.25">
      <c r="A2944" t="s">
        <v>278</v>
      </c>
      <c r="B2944" t="s">
        <v>63</v>
      </c>
      <c r="C2944" t="s">
        <v>42</v>
      </c>
      <c r="D2944" t="s">
        <v>16</v>
      </c>
      <c r="E2944" t="s">
        <v>17</v>
      </c>
      <c r="F2944" t="s">
        <v>18</v>
      </c>
      <c r="G2944" t="s">
        <v>19</v>
      </c>
      <c r="H2944">
        <f t="shared" si="225"/>
        <v>1000</v>
      </c>
      <c r="I2944">
        <v>250</v>
      </c>
      <c r="J2944">
        <v>325</v>
      </c>
      <c r="K2944">
        <v>4</v>
      </c>
      <c r="M2944">
        <v>65</v>
      </c>
      <c r="N2944" t="s">
        <v>25</v>
      </c>
      <c r="O2944">
        <v>1300</v>
      </c>
      <c r="P2944">
        <v>300</v>
      </c>
      <c r="R2944">
        <f t="shared" si="226"/>
        <v>1300</v>
      </c>
      <c r="S2944">
        <f t="shared" si="227"/>
        <v>16</v>
      </c>
      <c r="T2944" t="str">
        <f t="shared" si="228"/>
        <v>Oct</v>
      </c>
      <c r="U2944" t="str">
        <f t="shared" si="229"/>
        <v>2024</v>
      </c>
    </row>
    <row r="2945" spans="1:21" x14ac:dyDescent="0.25">
      <c r="A2945" t="s">
        <v>278</v>
      </c>
      <c r="B2945" t="s">
        <v>36</v>
      </c>
      <c r="C2945" t="s">
        <v>15</v>
      </c>
      <c r="D2945" t="s">
        <v>16</v>
      </c>
      <c r="E2945" t="s">
        <v>28</v>
      </c>
      <c r="F2945" t="s">
        <v>61</v>
      </c>
      <c r="G2945" t="s">
        <v>164</v>
      </c>
      <c r="H2945">
        <f t="shared" si="225"/>
        <v>8000</v>
      </c>
      <c r="I2945">
        <v>2000</v>
      </c>
      <c r="J2945">
        <v>2600</v>
      </c>
      <c r="K2945">
        <v>4</v>
      </c>
      <c r="M2945">
        <v>260</v>
      </c>
      <c r="N2945" t="s">
        <v>25</v>
      </c>
      <c r="O2945">
        <v>10000</v>
      </c>
      <c r="P2945">
        <v>2000</v>
      </c>
      <c r="R2945">
        <f t="shared" si="226"/>
        <v>10400</v>
      </c>
      <c r="S2945">
        <f t="shared" si="227"/>
        <v>16</v>
      </c>
      <c r="T2945" t="str">
        <f t="shared" si="228"/>
        <v>Oct</v>
      </c>
      <c r="U2945" t="str">
        <f t="shared" si="229"/>
        <v>2024</v>
      </c>
    </row>
    <row r="2946" spans="1:21" x14ac:dyDescent="0.25">
      <c r="A2946" t="s">
        <v>278</v>
      </c>
      <c r="B2946" t="s">
        <v>37</v>
      </c>
      <c r="C2946" t="s">
        <v>15</v>
      </c>
      <c r="D2946" t="s">
        <v>16</v>
      </c>
      <c r="E2946" t="s">
        <v>28</v>
      </c>
      <c r="F2946" t="s">
        <v>45</v>
      </c>
      <c r="G2946" t="s">
        <v>78</v>
      </c>
      <c r="H2946">
        <f t="shared" si="225"/>
        <v>90000</v>
      </c>
      <c r="I2946">
        <v>18000</v>
      </c>
      <c r="J2946">
        <v>23400</v>
      </c>
      <c r="K2946">
        <v>5</v>
      </c>
      <c r="M2946">
        <v>3510</v>
      </c>
      <c r="N2946" t="s">
        <v>25</v>
      </c>
      <c r="O2946">
        <v>108000</v>
      </c>
      <c r="P2946">
        <v>18000</v>
      </c>
      <c r="R2946">
        <f t="shared" si="226"/>
        <v>117000</v>
      </c>
      <c r="S2946">
        <f t="shared" si="227"/>
        <v>16</v>
      </c>
      <c r="T2946" t="str">
        <f t="shared" si="228"/>
        <v>Oct</v>
      </c>
      <c r="U2946" t="str">
        <f t="shared" si="229"/>
        <v>2024</v>
      </c>
    </row>
    <row r="2947" spans="1:21" x14ac:dyDescent="0.25">
      <c r="A2947" t="s">
        <v>278</v>
      </c>
      <c r="B2947" t="s">
        <v>118</v>
      </c>
      <c r="C2947" t="s">
        <v>27</v>
      </c>
      <c r="D2947" t="s">
        <v>23</v>
      </c>
      <c r="E2947" t="s">
        <v>28</v>
      </c>
      <c r="F2947" t="s">
        <v>18</v>
      </c>
      <c r="G2947" t="s">
        <v>34</v>
      </c>
      <c r="H2947">
        <f t="shared" ref="H2947:H3010" si="230">I2947*K2947</f>
        <v>280</v>
      </c>
      <c r="I2947">
        <v>40</v>
      </c>
      <c r="J2947">
        <v>52</v>
      </c>
      <c r="K2947">
        <v>7</v>
      </c>
      <c r="M2947">
        <v>36.4</v>
      </c>
      <c r="N2947" t="s">
        <v>25</v>
      </c>
      <c r="O2947">
        <v>364</v>
      </c>
      <c r="P2947">
        <v>84</v>
      </c>
      <c r="R2947">
        <f t="shared" ref="R2947:R3010" si="231">J2947*K2947</f>
        <v>364</v>
      </c>
      <c r="S2947">
        <f t="shared" ref="S2947:S3010" si="232">DAY(A2947)</f>
        <v>16</v>
      </c>
      <c r="T2947" t="str">
        <f t="shared" ref="T2947:T3010" si="233">TEXT(A2947,"mmm")</f>
        <v>Oct</v>
      </c>
      <c r="U2947" t="str">
        <f t="shared" ref="U2947:U3010" si="234">TEXT(A2947,"yyy")</f>
        <v>2024</v>
      </c>
    </row>
    <row r="2948" spans="1:21" x14ac:dyDescent="0.25">
      <c r="A2948" t="s">
        <v>278</v>
      </c>
      <c r="B2948" t="s">
        <v>211</v>
      </c>
      <c r="C2948" t="s">
        <v>91</v>
      </c>
      <c r="D2948" t="s">
        <v>23</v>
      </c>
      <c r="E2948" t="s">
        <v>17</v>
      </c>
      <c r="F2948" t="s">
        <v>80</v>
      </c>
      <c r="G2948" t="s">
        <v>201</v>
      </c>
      <c r="H2948">
        <f t="shared" si="230"/>
        <v>270</v>
      </c>
      <c r="I2948">
        <v>30</v>
      </c>
      <c r="J2948">
        <v>39</v>
      </c>
      <c r="K2948">
        <v>9</v>
      </c>
      <c r="M2948">
        <v>33.75</v>
      </c>
      <c r="N2948" t="s">
        <v>25</v>
      </c>
      <c r="O2948">
        <v>337.5</v>
      </c>
      <c r="P2948">
        <v>67.5</v>
      </c>
      <c r="R2948">
        <f t="shared" si="231"/>
        <v>351</v>
      </c>
      <c r="S2948">
        <f t="shared" si="232"/>
        <v>16</v>
      </c>
      <c r="T2948" t="str">
        <f t="shared" si="233"/>
        <v>Oct</v>
      </c>
      <c r="U2948" t="str">
        <f t="shared" si="234"/>
        <v>2024</v>
      </c>
    </row>
    <row r="2949" spans="1:21" x14ac:dyDescent="0.25">
      <c r="A2949" t="s">
        <v>278</v>
      </c>
      <c r="B2949" t="s">
        <v>198</v>
      </c>
      <c r="C2949" t="s">
        <v>15</v>
      </c>
      <c r="D2949" t="s">
        <v>16</v>
      </c>
      <c r="E2949" t="s">
        <v>17</v>
      </c>
      <c r="F2949" t="s">
        <v>18</v>
      </c>
      <c r="G2949" t="s">
        <v>151</v>
      </c>
      <c r="H2949">
        <f t="shared" si="230"/>
        <v>56</v>
      </c>
      <c r="I2949">
        <v>7</v>
      </c>
      <c r="J2949">
        <v>9</v>
      </c>
      <c r="K2949">
        <v>8</v>
      </c>
      <c r="M2949">
        <v>5.0960000000000001</v>
      </c>
      <c r="N2949" t="s">
        <v>20</v>
      </c>
      <c r="O2949">
        <v>72.8</v>
      </c>
      <c r="P2949">
        <v>16.8</v>
      </c>
      <c r="R2949">
        <f t="shared" si="231"/>
        <v>72</v>
      </c>
      <c r="S2949">
        <f t="shared" si="232"/>
        <v>16</v>
      </c>
      <c r="T2949" t="str">
        <f t="shared" si="233"/>
        <v>Oct</v>
      </c>
      <c r="U2949" t="str">
        <f t="shared" si="234"/>
        <v>2024</v>
      </c>
    </row>
    <row r="2950" spans="1:21" x14ac:dyDescent="0.25">
      <c r="A2950" t="s">
        <v>278</v>
      </c>
      <c r="B2950" t="s">
        <v>186</v>
      </c>
      <c r="C2950" t="s">
        <v>27</v>
      </c>
      <c r="D2950" t="s">
        <v>23</v>
      </c>
      <c r="E2950" t="s">
        <v>28</v>
      </c>
      <c r="F2950" t="s">
        <v>29</v>
      </c>
      <c r="G2950" t="s">
        <v>178</v>
      </c>
      <c r="H2950">
        <f t="shared" si="230"/>
        <v>1200</v>
      </c>
      <c r="I2950">
        <v>200</v>
      </c>
      <c r="J2950">
        <v>260</v>
      </c>
      <c r="K2950">
        <v>6</v>
      </c>
      <c r="M2950">
        <v>100</v>
      </c>
      <c r="N2950" t="s">
        <v>38</v>
      </c>
      <c r="O2950">
        <v>1500</v>
      </c>
      <c r="P2950">
        <v>300</v>
      </c>
      <c r="R2950">
        <f t="shared" si="231"/>
        <v>1560</v>
      </c>
      <c r="S2950">
        <f t="shared" si="232"/>
        <v>16</v>
      </c>
      <c r="T2950" t="str">
        <f t="shared" si="233"/>
        <v>Oct</v>
      </c>
      <c r="U2950" t="str">
        <f t="shared" si="234"/>
        <v>2024</v>
      </c>
    </row>
    <row r="2951" spans="1:21" x14ac:dyDescent="0.25">
      <c r="A2951" t="s">
        <v>278</v>
      </c>
      <c r="B2951" t="s">
        <v>140</v>
      </c>
      <c r="C2951" t="s">
        <v>27</v>
      </c>
      <c r="D2951" t="s">
        <v>23</v>
      </c>
      <c r="E2951" t="s">
        <v>17</v>
      </c>
      <c r="F2951" t="s">
        <v>18</v>
      </c>
      <c r="G2951" t="s">
        <v>130</v>
      </c>
      <c r="H2951">
        <f t="shared" si="230"/>
        <v>360</v>
      </c>
      <c r="I2951">
        <v>45</v>
      </c>
      <c r="J2951">
        <v>59</v>
      </c>
      <c r="K2951">
        <v>8</v>
      </c>
      <c r="M2951">
        <v>43.2</v>
      </c>
      <c r="N2951" t="s">
        <v>25</v>
      </c>
      <c r="O2951">
        <v>432</v>
      </c>
      <c r="P2951">
        <v>72</v>
      </c>
      <c r="R2951">
        <f t="shared" si="231"/>
        <v>472</v>
      </c>
      <c r="S2951">
        <f t="shared" si="232"/>
        <v>16</v>
      </c>
      <c r="T2951" t="str">
        <f t="shared" si="233"/>
        <v>Oct</v>
      </c>
      <c r="U2951" t="str">
        <f t="shared" si="234"/>
        <v>2024</v>
      </c>
    </row>
    <row r="2952" spans="1:21" x14ac:dyDescent="0.25">
      <c r="A2952" t="s">
        <v>278</v>
      </c>
      <c r="B2952" t="s">
        <v>97</v>
      </c>
      <c r="C2952" t="s">
        <v>27</v>
      </c>
      <c r="D2952" t="s">
        <v>23</v>
      </c>
      <c r="E2952" t="s">
        <v>28</v>
      </c>
      <c r="F2952" t="s">
        <v>18</v>
      </c>
      <c r="G2952" t="s">
        <v>151</v>
      </c>
      <c r="H2952">
        <f t="shared" si="230"/>
        <v>7</v>
      </c>
      <c r="I2952">
        <v>7</v>
      </c>
      <c r="J2952">
        <v>9</v>
      </c>
      <c r="K2952">
        <v>1</v>
      </c>
      <c r="M2952">
        <v>1.0920000000000001</v>
      </c>
      <c r="N2952" t="s">
        <v>20</v>
      </c>
      <c r="O2952">
        <v>9.1</v>
      </c>
      <c r="P2952">
        <v>2.1</v>
      </c>
      <c r="R2952">
        <f t="shared" si="231"/>
        <v>9</v>
      </c>
      <c r="S2952">
        <f t="shared" si="232"/>
        <v>16</v>
      </c>
      <c r="T2952" t="str">
        <f t="shared" si="233"/>
        <v>Oct</v>
      </c>
      <c r="U2952" t="str">
        <f t="shared" si="234"/>
        <v>2024</v>
      </c>
    </row>
    <row r="2953" spans="1:21" x14ac:dyDescent="0.25">
      <c r="A2953" t="s">
        <v>278</v>
      </c>
      <c r="B2953" t="s">
        <v>112</v>
      </c>
      <c r="C2953" t="s">
        <v>27</v>
      </c>
      <c r="D2953" t="s">
        <v>23</v>
      </c>
      <c r="E2953" t="s">
        <v>17</v>
      </c>
      <c r="F2953" t="s">
        <v>80</v>
      </c>
      <c r="G2953" t="s">
        <v>89</v>
      </c>
      <c r="H2953">
        <f t="shared" si="230"/>
        <v>90</v>
      </c>
      <c r="I2953">
        <v>15</v>
      </c>
      <c r="J2953">
        <v>20</v>
      </c>
      <c r="K2953">
        <v>6</v>
      </c>
      <c r="M2953">
        <v>14.04</v>
      </c>
      <c r="N2953" t="s">
        <v>20</v>
      </c>
      <c r="O2953">
        <v>117</v>
      </c>
      <c r="P2953">
        <v>27</v>
      </c>
      <c r="R2953">
        <f t="shared" si="231"/>
        <v>120</v>
      </c>
      <c r="S2953">
        <f t="shared" si="232"/>
        <v>16</v>
      </c>
      <c r="T2953" t="str">
        <f t="shared" si="233"/>
        <v>Oct</v>
      </c>
      <c r="U2953" t="str">
        <f t="shared" si="234"/>
        <v>2024</v>
      </c>
    </row>
    <row r="2954" spans="1:21" x14ac:dyDescent="0.25">
      <c r="A2954" t="s">
        <v>278</v>
      </c>
      <c r="B2954" t="s">
        <v>31</v>
      </c>
      <c r="C2954" t="s">
        <v>27</v>
      </c>
      <c r="D2954" t="s">
        <v>16</v>
      </c>
      <c r="E2954" t="s">
        <v>28</v>
      </c>
      <c r="F2954" t="s">
        <v>29</v>
      </c>
      <c r="G2954" t="s">
        <v>178</v>
      </c>
      <c r="H2954">
        <f t="shared" si="230"/>
        <v>800</v>
      </c>
      <c r="I2954">
        <v>200</v>
      </c>
      <c r="J2954">
        <v>260</v>
      </c>
      <c r="K2954">
        <v>4</v>
      </c>
      <c r="M2954">
        <v>50</v>
      </c>
      <c r="N2954" t="s">
        <v>25</v>
      </c>
      <c r="O2954">
        <v>1000</v>
      </c>
      <c r="P2954">
        <v>200</v>
      </c>
      <c r="R2954">
        <f t="shared" si="231"/>
        <v>1040</v>
      </c>
      <c r="S2954">
        <f t="shared" si="232"/>
        <v>16</v>
      </c>
      <c r="T2954" t="str">
        <f t="shared" si="233"/>
        <v>Oct</v>
      </c>
      <c r="U2954" t="str">
        <f t="shared" si="234"/>
        <v>2024</v>
      </c>
    </row>
    <row r="2955" spans="1:21" x14ac:dyDescent="0.25">
      <c r="A2955" t="s">
        <v>279</v>
      </c>
      <c r="B2955" t="s">
        <v>202</v>
      </c>
      <c r="C2955" t="s">
        <v>22</v>
      </c>
      <c r="D2955" t="s">
        <v>16</v>
      </c>
      <c r="E2955" t="s">
        <v>17</v>
      </c>
      <c r="F2955" t="s">
        <v>45</v>
      </c>
      <c r="G2955" t="s">
        <v>46</v>
      </c>
      <c r="H2955">
        <f t="shared" si="230"/>
        <v>440000</v>
      </c>
      <c r="I2955">
        <v>55000</v>
      </c>
      <c r="J2955">
        <v>71500</v>
      </c>
      <c r="K2955">
        <v>8</v>
      </c>
      <c r="M2955">
        <v>10725</v>
      </c>
      <c r="N2955" t="s">
        <v>25</v>
      </c>
      <c r="O2955">
        <v>572000</v>
      </c>
      <c r="P2955">
        <v>132000</v>
      </c>
      <c r="R2955">
        <f t="shared" si="231"/>
        <v>572000</v>
      </c>
      <c r="S2955">
        <f t="shared" si="232"/>
        <v>17</v>
      </c>
      <c r="T2955" t="str">
        <f t="shared" si="233"/>
        <v>Oct</v>
      </c>
      <c r="U2955" t="str">
        <f t="shared" si="234"/>
        <v>2024</v>
      </c>
    </row>
    <row r="2956" spans="1:21" x14ac:dyDescent="0.25">
      <c r="A2956" t="s">
        <v>279</v>
      </c>
      <c r="B2956" t="s">
        <v>176</v>
      </c>
      <c r="C2956" t="s">
        <v>15</v>
      </c>
      <c r="D2956" t="s">
        <v>16</v>
      </c>
      <c r="E2956" t="s">
        <v>17</v>
      </c>
      <c r="F2956" t="s">
        <v>45</v>
      </c>
      <c r="G2956" t="s">
        <v>199</v>
      </c>
      <c r="H2956">
        <f t="shared" si="230"/>
        <v>20000</v>
      </c>
      <c r="I2956">
        <v>5000</v>
      </c>
      <c r="J2956">
        <v>6500</v>
      </c>
      <c r="K2956">
        <v>4</v>
      </c>
      <c r="M2956">
        <v>650</v>
      </c>
      <c r="N2956" t="s">
        <v>25</v>
      </c>
      <c r="O2956">
        <v>26000</v>
      </c>
      <c r="P2956">
        <v>6000</v>
      </c>
      <c r="R2956">
        <f t="shared" si="231"/>
        <v>26000</v>
      </c>
      <c r="S2956">
        <f t="shared" si="232"/>
        <v>17</v>
      </c>
      <c r="T2956" t="str">
        <f t="shared" si="233"/>
        <v>Oct</v>
      </c>
      <c r="U2956" t="str">
        <f t="shared" si="234"/>
        <v>2024</v>
      </c>
    </row>
    <row r="2957" spans="1:21" x14ac:dyDescent="0.25">
      <c r="A2957" t="s">
        <v>279</v>
      </c>
      <c r="B2957" t="s">
        <v>99</v>
      </c>
      <c r="C2957" t="s">
        <v>15</v>
      </c>
      <c r="D2957" t="s">
        <v>23</v>
      </c>
      <c r="E2957" t="s">
        <v>28</v>
      </c>
      <c r="F2957" t="s">
        <v>61</v>
      </c>
      <c r="G2957" t="s">
        <v>62</v>
      </c>
      <c r="H2957">
        <f t="shared" si="230"/>
        <v>7200</v>
      </c>
      <c r="I2957">
        <v>900</v>
      </c>
      <c r="J2957">
        <v>1170</v>
      </c>
      <c r="K2957">
        <v>8</v>
      </c>
      <c r="M2957">
        <v>117</v>
      </c>
      <c r="N2957" t="s">
        <v>25</v>
      </c>
      <c r="O2957">
        <v>8640</v>
      </c>
      <c r="P2957">
        <v>1440</v>
      </c>
      <c r="R2957">
        <f t="shared" si="231"/>
        <v>9360</v>
      </c>
      <c r="S2957">
        <f t="shared" si="232"/>
        <v>17</v>
      </c>
      <c r="T2957" t="str">
        <f t="shared" si="233"/>
        <v>Oct</v>
      </c>
      <c r="U2957" t="str">
        <f t="shared" si="234"/>
        <v>2024</v>
      </c>
    </row>
    <row r="2958" spans="1:21" x14ac:dyDescent="0.25">
      <c r="A2958" t="s">
        <v>279</v>
      </c>
      <c r="B2958" t="s">
        <v>142</v>
      </c>
      <c r="C2958" t="s">
        <v>115</v>
      </c>
      <c r="D2958" t="s">
        <v>16</v>
      </c>
      <c r="E2958" t="s">
        <v>17</v>
      </c>
      <c r="F2958" t="s">
        <v>29</v>
      </c>
      <c r="G2958" t="s">
        <v>30</v>
      </c>
      <c r="H2958">
        <f t="shared" si="230"/>
        <v>540</v>
      </c>
      <c r="I2958">
        <v>180</v>
      </c>
      <c r="J2958">
        <v>234</v>
      </c>
      <c r="K2958">
        <v>3</v>
      </c>
      <c r="M2958">
        <v>33.75</v>
      </c>
      <c r="N2958" t="s">
        <v>25</v>
      </c>
      <c r="O2958">
        <v>675</v>
      </c>
      <c r="P2958">
        <v>135</v>
      </c>
      <c r="R2958">
        <f t="shared" si="231"/>
        <v>702</v>
      </c>
      <c r="S2958">
        <f t="shared" si="232"/>
        <v>17</v>
      </c>
      <c r="T2958" t="str">
        <f t="shared" si="233"/>
        <v>Oct</v>
      </c>
      <c r="U2958" t="str">
        <f t="shared" si="234"/>
        <v>2024</v>
      </c>
    </row>
    <row r="2959" spans="1:21" x14ac:dyDescent="0.25">
      <c r="A2959" t="s">
        <v>279</v>
      </c>
      <c r="B2959" t="s">
        <v>26</v>
      </c>
      <c r="C2959" t="s">
        <v>27</v>
      </c>
      <c r="D2959" t="s">
        <v>16</v>
      </c>
      <c r="E2959" t="s">
        <v>17</v>
      </c>
      <c r="F2959" t="s">
        <v>45</v>
      </c>
      <c r="G2959" t="s">
        <v>54</v>
      </c>
      <c r="H2959">
        <f t="shared" si="230"/>
        <v>6400</v>
      </c>
      <c r="I2959">
        <v>800</v>
      </c>
      <c r="J2959">
        <v>1040</v>
      </c>
      <c r="K2959">
        <v>8</v>
      </c>
      <c r="M2959">
        <v>104</v>
      </c>
      <c r="N2959" t="s">
        <v>20</v>
      </c>
      <c r="O2959">
        <v>8000</v>
      </c>
      <c r="P2959">
        <v>1600</v>
      </c>
      <c r="R2959">
        <f t="shared" si="231"/>
        <v>8320</v>
      </c>
      <c r="S2959">
        <f t="shared" si="232"/>
        <v>17</v>
      </c>
      <c r="T2959" t="str">
        <f t="shared" si="233"/>
        <v>Oct</v>
      </c>
      <c r="U2959" t="str">
        <f t="shared" si="234"/>
        <v>2024</v>
      </c>
    </row>
    <row r="2960" spans="1:21" x14ac:dyDescent="0.25">
      <c r="A2960" t="s">
        <v>279</v>
      </c>
      <c r="B2960" t="s">
        <v>155</v>
      </c>
      <c r="C2960" t="s">
        <v>66</v>
      </c>
      <c r="D2960" t="s">
        <v>23</v>
      </c>
      <c r="E2960" t="s">
        <v>17</v>
      </c>
      <c r="F2960" t="s">
        <v>29</v>
      </c>
      <c r="G2960" t="s">
        <v>160</v>
      </c>
      <c r="H2960">
        <f t="shared" si="230"/>
        <v>450</v>
      </c>
      <c r="I2960">
        <v>150</v>
      </c>
      <c r="J2960">
        <v>195</v>
      </c>
      <c r="K2960">
        <v>3</v>
      </c>
      <c r="M2960">
        <v>58.5</v>
      </c>
      <c r="N2960" t="s">
        <v>25</v>
      </c>
      <c r="O2960">
        <v>585</v>
      </c>
      <c r="P2960">
        <v>135</v>
      </c>
      <c r="R2960">
        <f t="shared" si="231"/>
        <v>585</v>
      </c>
      <c r="S2960">
        <f t="shared" si="232"/>
        <v>17</v>
      </c>
      <c r="T2960" t="str">
        <f t="shared" si="233"/>
        <v>Oct</v>
      </c>
      <c r="U2960" t="str">
        <f t="shared" si="234"/>
        <v>2024</v>
      </c>
    </row>
    <row r="2961" spans="1:21" x14ac:dyDescent="0.25">
      <c r="A2961" t="s">
        <v>279</v>
      </c>
      <c r="B2961" t="s">
        <v>137</v>
      </c>
      <c r="C2961" t="s">
        <v>15</v>
      </c>
      <c r="D2961" t="s">
        <v>23</v>
      </c>
      <c r="E2961" t="s">
        <v>17</v>
      </c>
      <c r="F2961" t="s">
        <v>18</v>
      </c>
      <c r="G2961" t="s">
        <v>121</v>
      </c>
      <c r="H2961">
        <f t="shared" si="230"/>
        <v>385</v>
      </c>
      <c r="I2961">
        <v>55</v>
      </c>
      <c r="J2961">
        <v>72</v>
      </c>
      <c r="K2961">
        <v>7</v>
      </c>
      <c r="M2961">
        <v>66.412499999999994</v>
      </c>
      <c r="N2961" t="s">
        <v>38</v>
      </c>
      <c r="O2961">
        <v>442.75</v>
      </c>
      <c r="P2961">
        <v>57.75</v>
      </c>
      <c r="R2961">
        <f t="shared" si="231"/>
        <v>504</v>
      </c>
      <c r="S2961">
        <f t="shared" si="232"/>
        <v>17</v>
      </c>
      <c r="T2961" t="str">
        <f t="shared" si="233"/>
        <v>Oct</v>
      </c>
      <c r="U2961" t="str">
        <f t="shared" si="234"/>
        <v>2024</v>
      </c>
    </row>
    <row r="2962" spans="1:21" x14ac:dyDescent="0.25">
      <c r="A2962" t="s">
        <v>279</v>
      </c>
      <c r="B2962" t="s">
        <v>55</v>
      </c>
      <c r="C2962" t="s">
        <v>15</v>
      </c>
      <c r="D2962" t="s">
        <v>16</v>
      </c>
      <c r="E2962" t="s">
        <v>28</v>
      </c>
      <c r="F2962" t="s">
        <v>29</v>
      </c>
      <c r="G2962" t="s">
        <v>210</v>
      </c>
      <c r="H2962">
        <f t="shared" si="230"/>
        <v>380</v>
      </c>
      <c r="I2962">
        <v>95</v>
      </c>
      <c r="J2962">
        <v>124</v>
      </c>
      <c r="K2962">
        <v>4</v>
      </c>
      <c r="M2962">
        <v>47.5</v>
      </c>
      <c r="N2962" t="s">
        <v>38</v>
      </c>
      <c r="O2962">
        <v>475</v>
      </c>
      <c r="P2962">
        <v>95</v>
      </c>
      <c r="R2962">
        <f t="shared" si="231"/>
        <v>496</v>
      </c>
      <c r="S2962">
        <f t="shared" si="232"/>
        <v>17</v>
      </c>
      <c r="T2962" t="str">
        <f t="shared" si="233"/>
        <v>Oct</v>
      </c>
      <c r="U2962" t="str">
        <f t="shared" si="234"/>
        <v>2024</v>
      </c>
    </row>
    <row r="2963" spans="1:21" x14ac:dyDescent="0.25">
      <c r="A2963" t="s">
        <v>279</v>
      </c>
      <c r="B2963" t="s">
        <v>77</v>
      </c>
      <c r="C2963" t="s">
        <v>42</v>
      </c>
      <c r="D2963" t="s">
        <v>16</v>
      </c>
      <c r="E2963" t="s">
        <v>17</v>
      </c>
      <c r="F2963" t="s">
        <v>29</v>
      </c>
      <c r="G2963" t="s">
        <v>160</v>
      </c>
      <c r="H2963">
        <f t="shared" si="230"/>
        <v>1200</v>
      </c>
      <c r="I2963">
        <v>150</v>
      </c>
      <c r="J2963">
        <v>195</v>
      </c>
      <c r="K2963">
        <v>8</v>
      </c>
      <c r="M2963">
        <v>100</v>
      </c>
      <c r="N2963" t="s">
        <v>38</v>
      </c>
      <c r="O2963">
        <v>1560</v>
      </c>
      <c r="P2963">
        <v>360</v>
      </c>
      <c r="R2963">
        <f t="shared" si="231"/>
        <v>1560</v>
      </c>
      <c r="S2963">
        <f t="shared" si="232"/>
        <v>17</v>
      </c>
      <c r="T2963" t="str">
        <f t="shared" si="233"/>
        <v>Oct</v>
      </c>
      <c r="U2963" t="str">
        <f t="shared" si="234"/>
        <v>2024</v>
      </c>
    </row>
    <row r="2964" spans="1:21" x14ac:dyDescent="0.25">
      <c r="A2964" t="s">
        <v>279</v>
      </c>
      <c r="B2964" t="s">
        <v>98</v>
      </c>
      <c r="C2964" t="s">
        <v>66</v>
      </c>
      <c r="D2964" t="s">
        <v>16</v>
      </c>
      <c r="E2964" t="s">
        <v>28</v>
      </c>
      <c r="F2964" t="s">
        <v>18</v>
      </c>
      <c r="G2964" t="s">
        <v>24</v>
      </c>
      <c r="H2964">
        <f t="shared" si="230"/>
        <v>80</v>
      </c>
      <c r="I2964">
        <v>80</v>
      </c>
      <c r="J2964">
        <v>104</v>
      </c>
      <c r="K2964">
        <v>1</v>
      </c>
      <c r="M2964">
        <v>7.28</v>
      </c>
      <c r="N2964" t="s">
        <v>20</v>
      </c>
      <c r="O2964">
        <v>104</v>
      </c>
      <c r="P2964">
        <v>24</v>
      </c>
      <c r="R2964">
        <f t="shared" si="231"/>
        <v>104</v>
      </c>
      <c r="S2964">
        <f t="shared" si="232"/>
        <v>17</v>
      </c>
      <c r="T2964" t="str">
        <f t="shared" si="233"/>
        <v>Oct</v>
      </c>
      <c r="U2964" t="str">
        <f t="shared" si="234"/>
        <v>2024</v>
      </c>
    </row>
    <row r="2965" spans="1:21" x14ac:dyDescent="0.25">
      <c r="A2965" t="s">
        <v>279</v>
      </c>
      <c r="B2965" t="s">
        <v>126</v>
      </c>
      <c r="C2965" t="s">
        <v>27</v>
      </c>
      <c r="D2965" t="s">
        <v>16</v>
      </c>
      <c r="E2965" t="s">
        <v>17</v>
      </c>
      <c r="F2965" t="s">
        <v>18</v>
      </c>
      <c r="G2965" t="s">
        <v>19</v>
      </c>
      <c r="H2965">
        <f t="shared" si="230"/>
        <v>1500</v>
      </c>
      <c r="I2965">
        <v>250</v>
      </c>
      <c r="J2965">
        <v>325</v>
      </c>
      <c r="K2965">
        <v>6</v>
      </c>
      <c r="M2965">
        <v>100</v>
      </c>
      <c r="N2965" t="s">
        <v>38</v>
      </c>
      <c r="O2965">
        <v>1950</v>
      </c>
      <c r="P2965">
        <v>450</v>
      </c>
      <c r="R2965">
        <f t="shared" si="231"/>
        <v>1950</v>
      </c>
      <c r="S2965">
        <f t="shared" si="232"/>
        <v>17</v>
      </c>
      <c r="T2965" t="str">
        <f t="shared" si="233"/>
        <v>Oct</v>
      </c>
      <c r="U2965" t="str">
        <f t="shared" si="234"/>
        <v>2024</v>
      </c>
    </row>
    <row r="2966" spans="1:21" x14ac:dyDescent="0.25">
      <c r="A2966" t="s">
        <v>279</v>
      </c>
      <c r="B2966" t="s">
        <v>105</v>
      </c>
      <c r="C2966" t="s">
        <v>91</v>
      </c>
      <c r="D2966" t="s">
        <v>23</v>
      </c>
      <c r="E2966" t="s">
        <v>17</v>
      </c>
      <c r="F2966" t="s">
        <v>18</v>
      </c>
      <c r="G2966" t="s">
        <v>64</v>
      </c>
      <c r="H2966">
        <f t="shared" si="230"/>
        <v>280</v>
      </c>
      <c r="I2966">
        <v>140</v>
      </c>
      <c r="J2966">
        <v>182</v>
      </c>
      <c r="K2966">
        <v>2</v>
      </c>
      <c r="M2966">
        <v>36.4</v>
      </c>
      <c r="N2966" t="s">
        <v>25</v>
      </c>
      <c r="O2966">
        <v>364</v>
      </c>
      <c r="P2966">
        <v>84</v>
      </c>
      <c r="R2966">
        <f t="shared" si="231"/>
        <v>364</v>
      </c>
      <c r="S2966">
        <f t="shared" si="232"/>
        <v>17</v>
      </c>
      <c r="T2966" t="str">
        <f t="shared" si="233"/>
        <v>Oct</v>
      </c>
      <c r="U2966" t="str">
        <f t="shared" si="234"/>
        <v>2024</v>
      </c>
    </row>
    <row r="2967" spans="1:21" x14ac:dyDescent="0.25">
      <c r="A2967" t="s">
        <v>279</v>
      </c>
      <c r="B2967" t="s">
        <v>26</v>
      </c>
      <c r="C2967" t="s">
        <v>27</v>
      </c>
      <c r="D2967" t="s">
        <v>23</v>
      </c>
      <c r="E2967" t="s">
        <v>28</v>
      </c>
      <c r="F2967" t="s">
        <v>29</v>
      </c>
      <c r="G2967" t="s">
        <v>30</v>
      </c>
      <c r="H2967">
        <f t="shared" si="230"/>
        <v>720</v>
      </c>
      <c r="I2967">
        <v>180</v>
      </c>
      <c r="J2967">
        <v>234</v>
      </c>
      <c r="K2967">
        <v>4</v>
      </c>
      <c r="M2967">
        <v>100</v>
      </c>
      <c r="N2967" t="s">
        <v>38</v>
      </c>
      <c r="O2967">
        <v>828</v>
      </c>
      <c r="P2967">
        <v>108</v>
      </c>
      <c r="R2967">
        <f t="shared" si="231"/>
        <v>936</v>
      </c>
      <c r="S2967">
        <f t="shared" si="232"/>
        <v>17</v>
      </c>
      <c r="T2967" t="str">
        <f t="shared" si="233"/>
        <v>Oct</v>
      </c>
      <c r="U2967" t="str">
        <f t="shared" si="234"/>
        <v>2024</v>
      </c>
    </row>
    <row r="2968" spans="1:21" x14ac:dyDescent="0.25">
      <c r="A2968" t="s">
        <v>279</v>
      </c>
      <c r="B2968" t="s">
        <v>184</v>
      </c>
      <c r="C2968" t="s">
        <v>27</v>
      </c>
      <c r="D2968" t="s">
        <v>16</v>
      </c>
      <c r="E2968" t="s">
        <v>17</v>
      </c>
      <c r="F2968" t="s">
        <v>80</v>
      </c>
      <c r="G2968" t="s">
        <v>213</v>
      </c>
      <c r="H2968">
        <f t="shared" si="230"/>
        <v>175</v>
      </c>
      <c r="I2968">
        <v>25</v>
      </c>
      <c r="J2968">
        <v>33</v>
      </c>
      <c r="K2968">
        <v>7</v>
      </c>
      <c r="M2968">
        <v>10.5</v>
      </c>
      <c r="N2968" t="s">
        <v>25</v>
      </c>
      <c r="O2968">
        <v>210</v>
      </c>
      <c r="P2968">
        <v>35</v>
      </c>
      <c r="R2968">
        <f t="shared" si="231"/>
        <v>231</v>
      </c>
      <c r="S2968">
        <f t="shared" si="232"/>
        <v>17</v>
      </c>
      <c r="T2968" t="str">
        <f t="shared" si="233"/>
        <v>Oct</v>
      </c>
      <c r="U2968" t="str">
        <f t="shared" si="234"/>
        <v>2024</v>
      </c>
    </row>
    <row r="2969" spans="1:21" x14ac:dyDescent="0.25">
      <c r="A2969" t="s">
        <v>279</v>
      </c>
      <c r="B2969" t="s">
        <v>206</v>
      </c>
      <c r="C2969" t="s">
        <v>22</v>
      </c>
      <c r="D2969" t="s">
        <v>16</v>
      </c>
      <c r="E2969" t="s">
        <v>17</v>
      </c>
      <c r="F2969" t="s">
        <v>18</v>
      </c>
      <c r="G2969" t="s">
        <v>56</v>
      </c>
      <c r="H2969">
        <f t="shared" si="230"/>
        <v>4400</v>
      </c>
      <c r="I2969">
        <v>550</v>
      </c>
      <c r="J2969">
        <v>715</v>
      </c>
      <c r="K2969">
        <v>8</v>
      </c>
      <c r="M2969">
        <v>100</v>
      </c>
      <c r="N2969" t="s">
        <v>25</v>
      </c>
      <c r="O2969">
        <v>5720</v>
      </c>
      <c r="P2969">
        <v>1320</v>
      </c>
      <c r="R2969">
        <f t="shared" si="231"/>
        <v>5720</v>
      </c>
      <c r="S2969">
        <f t="shared" si="232"/>
        <v>17</v>
      </c>
      <c r="T2969" t="str">
        <f t="shared" si="233"/>
        <v>Oct</v>
      </c>
      <c r="U2969" t="str">
        <f t="shared" si="234"/>
        <v>2024</v>
      </c>
    </row>
    <row r="2970" spans="1:21" x14ac:dyDescent="0.25">
      <c r="A2970" t="s">
        <v>279</v>
      </c>
      <c r="B2970" t="s">
        <v>194</v>
      </c>
      <c r="C2970" t="s">
        <v>115</v>
      </c>
      <c r="D2970" t="s">
        <v>16</v>
      </c>
      <c r="E2970" t="s">
        <v>17</v>
      </c>
      <c r="F2970" t="s">
        <v>18</v>
      </c>
      <c r="G2970" t="s">
        <v>24</v>
      </c>
      <c r="H2970">
        <f t="shared" si="230"/>
        <v>480</v>
      </c>
      <c r="I2970">
        <v>80</v>
      </c>
      <c r="J2970">
        <v>104</v>
      </c>
      <c r="K2970">
        <v>6</v>
      </c>
      <c r="M2970">
        <v>42</v>
      </c>
      <c r="N2970" t="s">
        <v>20</v>
      </c>
      <c r="O2970">
        <v>600</v>
      </c>
      <c r="P2970">
        <v>120</v>
      </c>
      <c r="R2970">
        <f t="shared" si="231"/>
        <v>624</v>
      </c>
      <c r="S2970">
        <f t="shared" si="232"/>
        <v>17</v>
      </c>
      <c r="T2970" t="str">
        <f t="shared" si="233"/>
        <v>Oct</v>
      </c>
      <c r="U2970" t="str">
        <f t="shared" si="234"/>
        <v>2024</v>
      </c>
    </row>
    <row r="2971" spans="1:21" x14ac:dyDescent="0.25">
      <c r="A2971" t="s">
        <v>279</v>
      </c>
      <c r="B2971" t="s">
        <v>154</v>
      </c>
      <c r="C2971" t="s">
        <v>27</v>
      </c>
      <c r="D2971" t="s">
        <v>16</v>
      </c>
      <c r="E2971" t="s">
        <v>17</v>
      </c>
      <c r="F2971" t="s">
        <v>45</v>
      </c>
      <c r="G2971" t="s">
        <v>46</v>
      </c>
      <c r="H2971">
        <f t="shared" si="230"/>
        <v>330000</v>
      </c>
      <c r="I2971">
        <v>55000</v>
      </c>
      <c r="J2971">
        <v>71500</v>
      </c>
      <c r="K2971">
        <v>6</v>
      </c>
      <c r="M2971">
        <v>10725</v>
      </c>
      <c r="N2971" t="s">
        <v>20</v>
      </c>
      <c r="O2971">
        <v>429000</v>
      </c>
      <c r="P2971">
        <v>99000</v>
      </c>
      <c r="R2971">
        <f t="shared" si="231"/>
        <v>429000</v>
      </c>
      <c r="S2971">
        <f t="shared" si="232"/>
        <v>17</v>
      </c>
      <c r="T2971" t="str">
        <f t="shared" si="233"/>
        <v>Oct</v>
      </c>
      <c r="U2971" t="str">
        <f t="shared" si="234"/>
        <v>2024</v>
      </c>
    </row>
    <row r="2972" spans="1:21" x14ac:dyDescent="0.25">
      <c r="A2972" t="s">
        <v>279</v>
      </c>
      <c r="B2972" t="s">
        <v>73</v>
      </c>
      <c r="C2972" t="s">
        <v>42</v>
      </c>
      <c r="D2972" t="s">
        <v>23</v>
      </c>
      <c r="E2972" t="s">
        <v>17</v>
      </c>
      <c r="F2972" t="s">
        <v>18</v>
      </c>
      <c r="G2972" t="s">
        <v>121</v>
      </c>
      <c r="H2972">
        <f t="shared" si="230"/>
        <v>275</v>
      </c>
      <c r="I2972">
        <v>55</v>
      </c>
      <c r="J2972">
        <v>72</v>
      </c>
      <c r="K2972">
        <v>5</v>
      </c>
      <c r="M2972">
        <v>53.625</v>
      </c>
      <c r="N2972" t="s">
        <v>38</v>
      </c>
      <c r="O2972">
        <v>357.5</v>
      </c>
      <c r="P2972">
        <v>82.5</v>
      </c>
      <c r="R2972">
        <f t="shared" si="231"/>
        <v>360</v>
      </c>
      <c r="S2972">
        <f t="shared" si="232"/>
        <v>17</v>
      </c>
      <c r="T2972" t="str">
        <f t="shared" si="233"/>
        <v>Oct</v>
      </c>
      <c r="U2972" t="str">
        <f t="shared" si="234"/>
        <v>2024</v>
      </c>
    </row>
    <row r="2973" spans="1:21" x14ac:dyDescent="0.25">
      <c r="A2973" t="s">
        <v>279</v>
      </c>
      <c r="B2973" t="s">
        <v>123</v>
      </c>
      <c r="C2973" t="s">
        <v>15</v>
      </c>
      <c r="D2973" t="s">
        <v>23</v>
      </c>
      <c r="E2973" t="s">
        <v>28</v>
      </c>
      <c r="F2973" t="s">
        <v>18</v>
      </c>
      <c r="G2973" t="s">
        <v>32</v>
      </c>
      <c r="H2973">
        <f t="shared" si="230"/>
        <v>700</v>
      </c>
      <c r="I2973">
        <v>100</v>
      </c>
      <c r="J2973">
        <v>130</v>
      </c>
      <c r="K2973">
        <v>7</v>
      </c>
      <c r="M2973">
        <v>100</v>
      </c>
      <c r="N2973" t="s">
        <v>20</v>
      </c>
      <c r="O2973">
        <v>875</v>
      </c>
      <c r="P2973">
        <v>175</v>
      </c>
      <c r="R2973">
        <f t="shared" si="231"/>
        <v>910</v>
      </c>
      <c r="S2973">
        <f t="shared" si="232"/>
        <v>17</v>
      </c>
      <c r="T2973" t="str">
        <f t="shared" si="233"/>
        <v>Oct</v>
      </c>
      <c r="U2973" t="str">
        <f t="shared" si="234"/>
        <v>2024</v>
      </c>
    </row>
    <row r="2974" spans="1:21" x14ac:dyDescent="0.25">
      <c r="A2974" t="s">
        <v>279</v>
      </c>
      <c r="B2974" t="s">
        <v>166</v>
      </c>
      <c r="C2974" t="s">
        <v>15</v>
      </c>
      <c r="D2974" t="s">
        <v>16</v>
      </c>
      <c r="E2974" t="s">
        <v>17</v>
      </c>
      <c r="F2974" t="s">
        <v>45</v>
      </c>
      <c r="G2974" t="s">
        <v>54</v>
      </c>
      <c r="H2974">
        <f t="shared" si="230"/>
        <v>4800</v>
      </c>
      <c r="I2974">
        <v>800</v>
      </c>
      <c r="J2974">
        <v>1040</v>
      </c>
      <c r="K2974">
        <v>6</v>
      </c>
      <c r="M2974">
        <v>104</v>
      </c>
      <c r="N2974" t="s">
        <v>20</v>
      </c>
      <c r="O2974">
        <v>6240</v>
      </c>
      <c r="P2974">
        <v>1440</v>
      </c>
      <c r="R2974">
        <f t="shared" si="231"/>
        <v>6240</v>
      </c>
      <c r="S2974">
        <f t="shared" si="232"/>
        <v>17</v>
      </c>
      <c r="T2974" t="str">
        <f t="shared" si="233"/>
        <v>Oct</v>
      </c>
      <c r="U2974" t="str">
        <f t="shared" si="234"/>
        <v>2024</v>
      </c>
    </row>
    <row r="2975" spans="1:21" x14ac:dyDescent="0.25">
      <c r="A2975" t="s">
        <v>279</v>
      </c>
      <c r="B2975" t="s">
        <v>35</v>
      </c>
      <c r="C2975" t="s">
        <v>15</v>
      </c>
      <c r="D2975" t="s">
        <v>23</v>
      </c>
      <c r="E2975" t="s">
        <v>28</v>
      </c>
      <c r="F2975" t="s">
        <v>45</v>
      </c>
      <c r="G2975" t="s">
        <v>46</v>
      </c>
      <c r="H2975">
        <f t="shared" si="230"/>
        <v>330000</v>
      </c>
      <c r="I2975">
        <v>55000</v>
      </c>
      <c r="J2975">
        <v>71500</v>
      </c>
      <c r="K2975">
        <v>6</v>
      </c>
      <c r="M2975">
        <v>10725</v>
      </c>
      <c r="N2975" t="s">
        <v>25</v>
      </c>
      <c r="O2975">
        <v>429000</v>
      </c>
      <c r="P2975">
        <v>99000</v>
      </c>
      <c r="R2975">
        <f t="shared" si="231"/>
        <v>429000</v>
      </c>
      <c r="S2975">
        <f t="shared" si="232"/>
        <v>17</v>
      </c>
      <c r="T2975" t="str">
        <f t="shared" si="233"/>
        <v>Oct</v>
      </c>
      <c r="U2975" t="str">
        <f t="shared" si="234"/>
        <v>2024</v>
      </c>
    </row>
    <row r="2976" spans="1:21" x14ac:dyDescent="0.25">
      <c r="A2976" t="s">
        <v>279</v>
      </c>
      <c r="B2976" t="s">
        <v>205</v>
      </c>
      <c r="C2976" t="s">
        <v>15</v>
      </c>
      <c r="D2976" t="s">
        <v>23</v>
      </c>
      <c r="E2976" t="s">
        <v>17</v>
      </c>
      <c r="F2976" t="s">
        <v>29</v>
      </c>
      <c r="G2976" t="s">
        <v>30</v>
      </c>
      <c r="H2976">
        <f t="shared" si="230"/>
        <v>360</v>
      </c>
      <c r="I2976">
        <v>180</v>
      </c>
      <c r="J2976">
        <v>234</v>
      </c>
      <c r="K2976">
        <v>2</v>
      </c>
      <c r="M2976">
        <v>70.2</v>
      </c>
      <c r="N2976" t="s">
        <v>38</v>
      </c>
      <c r="O2976">
        <v>468</v>
      </c>
      <c r="P2976">
        <v>108</v>
      </c>
      <c r="R2976">
        <f t="shared" si="231"/>
        <v>468</v>
      </c>
      <c r="S2976">
        <f t="shared" si="232"/>
        <v>17</v>
      </c>
      <c r="T2976" t="str">
        <f t="shared" si="233"/>
        <v>Oct</v>
      </c>
      <c r="U2976" t="str">
        <f t="shared" si="234"/>
        <v>2024</v>
      </c>
    </row>
    <row r="2977" spans="1:21" x14ac:dyDescent="0.25">
      <c r="A2977" t="s">
        <v>279</v>
      </c>
      <c r="B2977" t="s">
        <v>145</v>
      </c>
      <c r="C2977" t="s">
        <v>27</v>
      </c>
      <c r="D2977" t="s">
        <v>16</v>
      </c>
      <c r="E2977" t="s">
        <v>28</v>
      </c>
      <c r="F2977" t="s">
        <v>18</v>
      </c>
      <c r="G2977" t="s">
        <v>32</v>
      </c>
      <c r="H2977">
        <f t="shared" si="230"/>
        <v>500</v>
      </c>
      <c r="I2977">
        <v>100</v>
      </c>
      <c r="J2977">
        <v>130</v>
      </c>
      <c r="K2977">
        <v>5</v>
      </c>
      <c r="M2977">
        <v>65</v>
      </c>
      <c r="N2977" t="s">
        <v>38</v>
      </c>
      <c r="O2977">
        <v>650</v>
      </c>
      <c r="P2977">
        <v>150</v>
      </c>
      <c r="R2977">
        <f t="shared" si="231"/>
        <v>650</v>
      </c>
      <c r="S2977">
        <f t="shared" si="232"/>
        <v>17</v>
      </c>
      <c r="T2977" t="str">
        <f t="shared" si="233"/>
        <v>Oct</v>
      </c>
      <c r="U2977" t="str">
        <f t="shared" si="234"/>
        <v>2024</v>
      </c>
    </row>
    <row r="2978" spans="1:21" x14ac:dyDescent="0.25">
      <c r="A2978" t="s">
        <v>279</v>
      </c>
      <c r="B2978" t="s">
        <v>186</v>
      </c>
      <c r="C2978" t="s">
        <v>27</v>
      </c>
      <c r="D2978" t="s">
        <v>23</v>
      </c>
      <c r="E2978" t="s">
        <v>17</v>
      </c>
      <c r="F2978" t="s">
        <v>61</v>
      </c>
      <c r="G2978" t="s">
        <v>119</v>
      </c>
      <c r="H2978">
        <f t="shared" si="230"/>
        <v>2500</v>
      </c>
      <c r="I2978">
        <v>500</v>
      </c>
      <c r="J2978">
        <v>650</v>
      </c>
      <c r="K2978">
        <v>5</v>
      </c>
      <c r="M2978">
        <v>100</v>
      </c>
      <c r="N2978" t="s">
        <v>38</v>
      </c>
      <c r="O2978">
        <v>3250</v>
      </c>
      <c r="P2978">
        <v>750</v>
      </c>
      <c r="R2978">
        <f t="shared" si="231"/>
        <v>3250</v>
      </c>
      <c r="S2978">
        <f t="shared" si="232"/>
        <v>17</v>
      </c>
      <c r="T2978" t="str">
        <f t="shared" si="233"/>
        <v>Oct</v>
      </c>
      <c r="U2978" t="str">
        <f t="shared" si="234"/>
        <v>2024</v>
      </c>
    </row>
    <row r="2979" spans="1:21" x14ac:dyDescent="0.25">
      <c r="A2979" t="s">
        <v>280</v>
      </c>
      <c r="B2979" t="s">
        <v>214</v>
      </c>
      <c r="C2979" t="s">
        <v>66</v>
      </c>
      <c r="D2979" t="s">
        <v>23</v>
      </c>
      <c r="E2979" t="s">
        <v>17</v>
      </c>
      <c r="F2979" t="s">
        <v>18</v>
      </c>
      <c r="G2979" t="s">
        <v>113</v>
      </c>
      <c r="H2979">
        <f t="shared" si="230"/>
        <v>40</v>
      </c>
      <c r="I2979">
        <v>20</v>
      </c>
      <c r="J2979">
        <v>26</v>
      </c>
      <c r="K2979">
        <v>2</v>
      </c>
      <c r="M2979">
        <v>7.5</v>
      </c>
      <c r="N2979" t="s">
        <v>38</v>
      </c>
      <c r="O2979">
        <v>50</v>
      </c>
      <c r="P2979">
        <v>10</v>
      </c>
      <c r="R2979">
        <f t="shared" si="231"/>
        <v>52</v>
      </c>
      <c r="S2979">
        <f t="shared" si="232"/>
        <v>18</v>
      </c>
      <c r="T2979" t="str">
        <f t="shared" si="233"/>
        <v>Oct</v>
      </c>
      <c r="U2979" t="str">
        <f t="shared" si="234"/>
        <v>2024</v>
      </c>
    </row>
    <row r="2980" spans="1:21" x14ac:dyDescent="0.25">
      <c r="A2980" t="s">
        <v>280</v>
      </c>
      <c r="B2980" t="s">
        <v>198</v>
      </c>
      <c r="C2980" t="s">
        <v>15</v>
      </c>
      <c r="D2980" t="s">
        <v>16</v>
      </c>
      <c r="E2980" t="s">
        <v>17</v>
      </c>
      <c r="F2980" t="s">
        <v>29</v>
      </c>
      <c r="G2980" t="s">
        <v>30</v>
      </c>
      <c r="H2980">
        <f t="shared" si="230"/>
        <v>900</v>
      </c>
      <c r="I2980">
        <v>180</v>
      </c>
      <c r="J2980">
        <v>234</v>
      </c>
      <c r="K2980">
        <v>5</v>
      </c>
      <c r="M2980">
        <v>78.75</v>
      </c>
      <c r="N2980" t="s">
        <v>20</v>
      </c>
      <c r="O2980">
        <v>1125</v>
      </c>
      <c r="P2980">
        <v>225</v>
      </c>
      <c r="R2980">
        <f t="shared" si="231"/>
        <v>1170</v>
      </c>
      <c r="S2980">
        <f t="shared" si="232"/>
        <v>18</v>
      </c>
      <c r="T2980" t="str">
        <f t="shared" si="233"/>
        <v>Oct</v>
      </c>
      <c r="U2980" t="str">
        <f t="shared" si="234"/>
        <v>2024</v>
      </c>
    </row>
    <row r="2981" spans="1:21" x14ac:dyDescent="0.25">
      <c r="A2981" t="s">
        <v>280</v>
      </c>
      <c r="B2981" t="s">
        <v>111</v>
      </c>
      <c r="C2981" t="s">
        <v>27</v>
      </c>
      <c r="D2981" t="s">
        <v>16</v>
      </c>
      <c r="E2981" t="s">
        <v>28</v>
      </c>
      <c r="F2981" t="s">
        <v>18</v>
      </c>
      <c r="G2981" t="s">
        <v>56</v>
      </c>
      <c r="H2981">
        <f t="shared" si="230"/>
        <v>3300</v>
      </c>
      <c r="I2981">
        <v>550</v>
      </c>
      <c r="J2981">
        <v>715</v>
      </c>
      <c r="K2981">
        <v>6</v>
      </c>
      <c r="M2981">
        <v>100</v>
      </c>
      <c r="N2981" t="s">
        <v>25</v>
      </c>
      <c r="O2981">
        <v>4125</v>
      </c>
      <c r="P2981">
        <v>825</v>
      </c>
      <c r="R2981">
        <f t="shared" si="231"/>
        <v>4290</v>
      </c>
      <c r="S2981">
        <f t="shared" si="232"/>
        <v>18</v>
      </c>
      <c r="T2981" t="str">
        <f t="shared" si="233"/>
        <v>Oct</v>
      </c>
      <c r="U2981" t="str">
        <f t="shared" si="234"/>
        <v>2024</v>
      </c>
    </row>
    <row r="2982" spans="1:21" x14ac:dyDescent="0.25">
      <c r="A2982" t="s">
        <v>280</v>
      </c>
      <c r="B2982" t="s">
        <v>208</v>
      </c>
      <c r="C2982" t="s">
        <v>27</v>
      </c>
      <c r="D2982" t="s">
        <v>16</v>
      </c>
      <c r="E2982" t="s">
        <v>17</v>
      </c>
      <c r="F2982" t="s">
        <v>18</v>
      </c>
      <c r="G2982" t="s">
        <v>34</v>
      </c>
      <c r="H2982">
        <f t="shared" si="230"/>
        <v>320</v>
      </c>
      <c r="I2982">
        <v>40</v>
      </c>
      <c r="J2982">
        <v>52</v>
      </c>
      <c r="K2982">
        <v>8</v>
      </c>
      <c r="M2982">
        <v>18.399999999999999</v>
      </c>
      <c r="N2982" t="s">
        <v>25</v>
      </c>
      <c r="O2982">
        <v>368</v>
      </c>
      <c r="P2982">
        <v>48</v>
      </c>
      <c r="R2982">
        <f t="shared" si="231"/>
        <v>416</v>
      </c>
      <c r="S2982">
        <f t="shared" si="232"/>
        <v>18</v>
      </c>
      <c r="T2982" t="str">
        <f t="shared" si="233"/>
        <v>Oct</v>
      </c>
      <c r="U2982" t="str">
        <f t="shared" si="234"/>
        <v>2024</v>
      </c>
    </row>
    <row r="2983" spans="1:21" x14ac:dyDescent="0.25">
      <c r="A2983" t="s">
        <v>280</v>
      </c>
      <c r="B2983" t="s">
        <v>157</v>
      </c>
      <c r="C2983" t="s">
        <v>15</v>
      </c>
      <c r="D2983" t="s">
        <v>23</v>
      </c>
      <c r="E2983" t="s">
        <v>28</v>
      </c>
      <c r="F2983" t="s">
        <v>80</v>
      </c>
      <c r="G2983" t="s">
        <v>89</v>
      </c>
      <c r="H2983">
        <f t="shared" si="230"/>
        <v>120</v>
      </c>
      <c r="I2983">
        <v>15</v>
      </c>
      <c r="J2983">
        <v>20</v>
      </c>
      <c r="K2983">
        <v>8</v>
      </c>
      <c r="M2983">
        <v>21.6</v>
      </c>
      <c r="N2983" t="s">
        <v>38</v>
      </c>
      <c r="O2983">
        <v>144</v>
      </c>
      <c r="P2983">
        <v>24</v>
      </c>
      <c r="R2983">
        <f t="shared" si="231"/>
        <v>160</v>
      </c>
      <c r="S2983">
        <f t="shared" si="232"/>
        <v>18</v>
      </c>
      <c r="T2983" t="str">
        <f t="shared" si="233"/>
        <v>Oct</v>
      </c>
      <c r="U2983" t="str">
        <f t="shared" si="234"/>
        <v>2024</v>
      </c>
    </row>
    <row r="2984" spans="1:21" x14ac:dyDescent="0.25">
      <c r="A2984" t="s">
        <v>280</v>
      </c>
      <c r="B2984" t="s">
        <v>95</v>
      </c>
      <c r="C2984" t="s">
        <v>66</v>
      </c>
      <c r="D2984" t="s">
        <v>16</v>
      </c>
      <c r="E2984" t="s">
        <v>28</v>
      </c>
      <c r="F2984" t="s">
        <v>18</v>
      </c>
      <c r="G2984" t="s">
        <v>32</v>
      </c>
      <c r="H2984">
        <f t="shared" si="230"/>
        <v>800</v>
      </c>
      <c r="I2984">
        <v>100</v>
      </c>
      <c r="J2984">
        <v>130</v>
      </c>
      <c r="K2984">
        <v>8</v>
      </c>
      <c r="M2984">
        <v>52</v>
      </c>
      <c r="N2984" t="s">
        <v>25</v>
      </c>
      <c r="O2984">
        <v>1040</v>
      </c>
      <c r="P2984">
        <v>240</v>
      </c>
      <c r="R2984">
        <f t="shared" si="231"/>
        <v>1040</v>
      </c>
      <c r="S2984">
        <f t="shared" si="232"/>
        <v>18</v>
      </c>
      <c r="T2984" t="str">
        <f t="shared" si="233"/>
        <v>Oct</v>
      </c>
      <c r="U2984" t="str">
        <f t="shared" si="234"/>
        <v>2024</v>
      </c>
    </row>
    <row r="2985" spans="1:21" x14ac:dyDescent="0.25">
      <c r="A2985" t="s">
        <v>280</v>
      </c>
      <c r="B2985" t="s">
        <v>31</v>
      </c>
      <c r="C2985" t="s">
        <v>27</v>
      </c>
      <c r="D2985" t="s">
        <v>23</v>
      </c>
      <c r="E2985" t="s">
        <v>17</v>
      </c>
      <c r="F2985" t="s">
        <v>18</v>
      </c>
      <c r="G2985" t="s">
        <v>130</v>
      </c>
      <c r="H2985">
        <f t="shared" si="230"/>
        <v>270</v>
      </c>
      <c r="I2985">
        <v>45</v>
      </c>
      <c r="J2985">
        <v>59</v>
      </c>
      <c r="K2985">
        <v>6</v>
      </c>
      <c r="M2985">
        <v>48.6</v>
      </c>
      <c r="N2985" t="s">
        <v>38</v>
      </c>
      <c r="O2985">
        <v>324</v>
      </c>
      <c r="P2985">
        <v>54</v>
      </c>
      <c r="R2985">
        <f t="shared" si="231"/>
        <v>354</v>
      </c>
      <c r="S2985">
        <f t="shared" si="232"/>
        <v>18</v>
      </c>
      <c r="T2985" t="str">
        <f t="shared" si="233"/>
        <v>Oct</v>
      </c>
      <c r="U2985" t="str">
        <f t="shared" si="234"/>
        <v>2024</v>
      </c>
    </row>
    <row r="2986" spans="1:21" x14ac:dyDescent="0.25">
      <c r="A2986" t="s">
        <v>280</v>
      </c>
      <c r="B2986" t="s">
        <v>208</v>
      </c>
      <c r="C2986" t="s">
        <v>27</v>
      </c>
      <c r="D2986" t="s">
        <v>16</v>
      </c>
      <c r="E2986" t="s">
        <v>28</v>
      </c>
      <c r="F2986" t="s">
        <v>29</v>
      </c>
      <c r="G2986" t="s">
        <v>178</v>
      </c>
      <c r="H2986">
        <f t="shared" si="230"/>
        <v>1000</v>
      </c>
      <c r="I2986">
        <v>200</v>
      </c>
      <c r="J2986">
        <v>260</v>
      </c>
      <c r="K2986">
        <v>5</v>
      </c>
      <c r="M2986">
        <v>100</v>
      </c>
      <c r="N2986" t="s">
        <v>38</v>
      </c>
      <c r="O2986">
        <v>1250</v>
      </c>
      <c r="P2986">
        <v>250</v>
      </c>
      <c r="R2986">
        <f t="shared" si="231"/>
        <v>1300</v>
      </c>
      <c r="S2986">
        <f t="shared" si="232"/>
        <v>18</v>
      </c>
      <c r="T2986" t="str">
        <f t="shared" si="233"/>
        <v>Oct</v>
      </c>
      <c r="U2986" t="str">
        <f t="shared" si="234"/>
        <v>2024</v>
      </c>
    </row>
    <row r="2987" spans="1:21" x14ac:dyDescent="0.25">
      <c r="A2987" t="s">
        <v>280</v>
      </c>
      <c r="B2987" t="s">
        <v>134</v>
      </c>
      <c r="C2987" t="s">
        <v>66</v>
      </c>
      <c r="D2987" t="s">
        <v>16</v>
      </c>
      <c r="E2987" t="s">
        <v>28</v>
      </c>
      <c r="F2987" t="s">
        <v>29</v>
      </c>
      <c r="G2987" t="s">
        <v>30</v>
      </c>
      <c r="H2987">
        <f t="shared" si="230"/>
        <v>1260</v>
      </c>
      <c r="I2987">
        <v>180</v>
      </c>
      <c r="J2987">
        <v>234</v>
      </c>
      <c r="K2987">
        <v>7</v>
      </c>
      <c r="M2987">
        <v>75.599999999999994</v>
      </c>
      <c r="N2987" t="s">
        <v>25</v>
      </c>
      <c r="O2987">
        <v>1512</v>
      </c>
      <c r="P2987">
        <v>252</v>
      </c>
      <c r="R2987">
        <f t="shared" si="231"/>
        <v>1638</v>
      </c>
      <c r="S2987">
        <f t="shared" si="232"/>
        <v>18</v>
      </c>
      <c r="T2987" t="str">
        <f t="shared" si="233"/>
        <v>Oct</v>
      </c>
      <c r="U2987" t="str">
        <f t="shared" si="234"/>
        <v>2024</v>
      </c>
    </row>
    <row r="2988" spans="1:21" x14ac:dyDescent="0.25">
      <c r="A2988" t="s">
        <v>280</v>
      </c>
      <c r="B2988" t="s">
        <v>166</v>
      </c>
      <c r="C2988" t="s">
        <v>15</v>
      </c>
      <c r="D2988" t="s">
        <v>16</v>
      </c>
      <c r="E2988" t="s">
        <v>17</v>
      </c>
      <c r="F2988" t="s">
        <v>18</v>
      </c>
      <c r="G2988" t="s">
        <v>121</v>
      </c>
      <c r="H2988">
        <f t="shared" si="230"/>
        <v>220</v>
      </c>
      <c r="I2988">
        <v>55</v>
      </c>
      <c r="J2988">
        <v>72</v>
      </c>
      <c r="K2988">
        <v>4</v>
      </c>
      <c r="M2988">
        <v>14.3</v>
      </c>
      <c r="N2988" t="s">
        <v>25</v>
      </c>
      <c r="O2988">
        <v>286</v>
      </c>
      <c r="P2988">
        <v>66</v>
      </c>
      <c r="R2988">
        <f t="shared" si="231"/>
        <v>288</v>
      </c>
      <c r="S2988">
        <f t="shared" si="232"/>
        <v>18</v>
      </c>
      <c r="T2988" t="str">
        <f t="shared" si="233"/>
        <v>Oct</v>
      </c>
      <c r="U2988" t="str">
        <f t="shared" si="234"/>
        <v>2024</v>
      </c>
    </row>
    <row r="2989" spans="1:21" x14ac:dyDescent="0.25">
      <c r="A2989" t="s">
        <v>280</v>
      </c>
      <c r="B2989" t="s">
        <v>211</v>
      </c>
      <c r="C2989" t="s">
        <v>91</v>
      </c>
      <c r="D2989" t="s">
        <v>23</v>
      </c>
      <c r="E2989" t="s">
        <v>17</v>
      </c>
      <c r="F2989" t="s">
        <v>29</v>
      </c>
      <c r="G2989" t="s">
        <v>30</v>
      </c>
      <c r="H2989">
        <f t="shared" si="230"/>
        <v>1080</v>
      </c>
      <c r="I2989">
        <v>180</v>
      </c>
      <c r="J2989">
        <v>234</v>
      </c>
      <c r="K2989">
        <v>6</v>
      </c>
      <c r="M2989">
        <v>100</v>
      </c>
      <c r="N2989" t="s">
        <v>38</v>
      </c>
      <c r="O2989">
        <v>1404</v>
      </c>
      <c r="P2989">
        <v>324</v>
      </c>
      <c r="R2989">
        <f t="shared" si="231"/>
        <v>1404</v>
      </c>
      <c r="S2989">
        <f t="shared" si="232"/>
        <v>18</v>
      </c>
      <c r="T2989" t="str">
        <f t="shared" si="233"/>
        <v>Oct</v>
      </c>
      <c r="U2989" t="str">
        <f t="shared" si="234"/>
        <v>2024</v>
      </c>
    </row>
    <row r="2990" spans="1:21" x14ac:dyDescent="0.25">
      <c r="A2990" t="s">
        <v>280</v>
      </c>
      <c r="B2990" t="s">
        <v>120</v>
      </c>
      <c r="C2990" t="s">
        <v>91</v>
      </c>
      <c r="D2990" t="s">
        <v>16</v>
      </c>
      <c r="E2990" t="s">
        <v>17</v>
      </c>
      <c r="F2990" t="s">
        <v>18</v>
      </c>
      <c r="G2990" t="s">
        <v>64</v>
      </c>
      <c r="H2990">
        <f t="shared" si="230"/>
        <v>700</v>
      </c>
      <c r="I2990">
        <v>140</v>
      </c>
      <c r="J2990">
        <v>182</v>
      </c>
      <c r="K2990">
        <v>5</v>
      </c>
      <c r="M2990">
        <v>61.25</v>
      </c>
      <c r="N2990" t="s">
        <v>20</v>
      </c>
      <c r="O2990">
        <v>875</v>
      </c>
      <c r="P2990">
        <v>175</v>
      </c>
      <c r="R2990">
        <f t="shared" si="231"/>
        <v>910</v>
      </c>
      <c r="S2990">
        <f t="shared" si="232"/>
        <v>18</v>
      </c>
      <c r="T2990" t="str">
        <f t="shared" si="233"/>
        <v>Oct</v>
      </c>
      <c r="U2990" t="str">
        <f t="shared" si="234"/>
        <v>2024</v>
      </c>
    </row>
    <row r="2991" spans="1:21" x14ac:dyDescent="0.25">
      <c r="A2991" t="s">
        <v>280</v>
      </c>
      <c r="B2991" t="s">
        <v>83</v>
      </c>
      <c r="C2991" t="s">
        <v>27</v>
      </c>
      <c r="D2991" t="s">
        <v>16</v>
      </c>
      <c r="E2991" t="s">
        <v>17</v>
      </c>
      <c r="F2991" t="s">
        <v>61</v>
      </c>
      <c r="G2991" t="s">
        <v>62</v>
      </c>
      <c r="H2991">
        <f t="shared" si="230"/>
        <v>5400</v>
      </c>
      <c r="I2991">
        <v>900</v>
      </c>
      <c r="J2991">
        <v>1170</v>
      </c>
      <c r="K2991">
        <v>6</v>
      </c>
      <c r="M2991">
        <v>117</v>
      </c>
      <c r="N2991" t="s">
        <v>25</v>
      </c>
      <c r="O2991">
        <v>7020</v>
      </c>
      <c r="P2991">
        <v>1620</v>
      </c>
      <c r="R2991">
        <f t="shared" si="231"/>
        <v>7020</v>
      </c>
      <c r="S2991">
        <f t="shared" si="232"/>
        <v>18</v>
      </c>
      <c r="T2991" t="str">
        <f t="shared" si="233"/>
        <v>Oct</v>
      </c>
      <c r="U2991" t="str">
        <f t="shared" si="234"/>
        <v>2024</v>
      </c>
    </row>
    <row r="2992" spans="1:21" x14ac:dyDescent="0.25">
      <c r="A2992" t="s">
        <v>280</v>
      </c>
      <c r="B2992" t="s">
        <v>197</v>
      </c>
      <c r="C2992" t="s">
        <v>115</v>
      </c>
      <c r="D2992" t="s">
        <v>23</v>
      </c>
      <c r="E2992" t="s">
        <v>17</v>
      </c>
      <c r="F2992" t="s">
        <v>18</v>
      </c>
      <c r="G2992" t="s">
        <v>151</v>
      </c>
      <c r="H2992">
        <f t="shared" si="230"/>
        <v>28</v>
      </c>
      <c r="I2992">
        <v>7</v>
      </c>
      <c r="J2992">
        <v>9</v>
      </c>
      <c r="K2992">
        <v>4</v>
      </c>
      <c r="M2992">
        <v>3.64</v>
      </c>
      <c r="N2992" t="s">
        <v>25</v>
      </c>
      <c r="O2992">
        <v>36.4</v>
      </c>
      <c r="P2992">
        <v>8.4</v>
      </c>
      <c r="R2992">
        <f t="shared" si="231"/>
        <v>36</v>
      </c>
      <c r="S2992">
        <f t="shared" si="232"/>
        <v>18</v>
      </c>
      <c r="T2992" t="str">
        <f t="shared" si="233"/>
        <v>Oct</v>
      </c>
      <c r="U2992" t="str">
        <f t="shared" si="234"/>
        <v>2024</v>
      </c>
    </row>
    <row r="2993" spans="1:21" x14ac:dyDescent="0.25">
      <c r="A2993" t="s">
        <v>280</v>
      </c>
      <c r="B2993" t="s">
        <v>125</v>
      </c>
      <c r="C2993" t="s">
        <v>15</v>
      </c>
      <c r="D2993" t="s">
        <v>16</v>
      </c>
      <c r="E2993" t="s">
        <v>17</v>
      </c>
      <c r="F2993" t="s">
        <v>18</v>
      </c>
      <c r="G2993" t="s">
        <v>19</v>
      </c>
      <c r="H2993">
        <f t="shared" si="230"/>
        <v>750</v>
      </c>
      <c r="I2993">
        <v>250</v>
      </c>
      <c r="J2993">
        <v>325</v>
      </c>
      <c r="K2993">
        <v>3</v>
      </c>
      <c r="M2993">
        <v>68.25</v>
      </c>
      <c r="N2993" t="s">
        <v>20</v>
      </c>
      <c r="O2993">
        <v>975</v>
      </c>
      <c r="P2993">
        <v>225</v>
      </c>
      <c r="R2993">
        <f t="shared" si="231"/>
        <v>975</v>
      </c>
      <c r="S2993">
        <f t="shared" si="232"/>
        <v>18</v>
      </c>
      <c r="T2993" t="str">
        <f t="shared" si="233"/>
        <v>Oct</v>
      </c>
      <c r="U2993" t="str">
        <f t="shared" si="234"/>
        <v>2024</v>
      </c>
    </row>
    <row r="2994" spans="1:21" x14ac:dyDescent="0.25">
      <c r="A2994" t="s">
        <v>280</v>
      </c>
      <c r="B2994" t="s">
        <v>133</v>
      </c>
      <c r="C2994" t="s">
        <v>27</v>
      </c>
      <c r="D2994" t="s">
        <v>16</v>
      </c>
      <c r="E2994" t="s">
        <v>28</v>
      </c>
      <c r="F2994" t="s">
        <v>29</v>
      </c>
      <c r="G2994" t="s">
        <v>207</v>
      </c>
      <c r="H2994">
        <f t="shared" si="230"/>
        <v>175</v>
      </c>
      <c r="I2994">
        <v>35</v>
      </c>
      <c r="J2994">
        <v>46</v>
      </c>
      <c r="K2994">
        <v>5</v>
      </c>
      <c r="M2994">
        <v>11.375</v>
      </c>
      <c r="N2994" t="s">
        <v>25</v>
      </c>
      <c r="O2994">
        <v>227.5</v>
      </c>
      <c r="P2994">
        <v>52.5</v>
      </c>
      <c r="R2994">
        <f t="shared" si="231"/>
        <v>230</v>
      </c>
      <c r="S2994">
        <f t="shared" si="232"/>
        <v>18</v>
      </c>
      <c r="T2994" t="str">
        <f t="shared" si="233"/>
        <v>Oct</v>
      </c>
      <c r="U2994" t="str">
        <f t="shared" si="234"/>
        <v>2024</v>
      </c>
    </row>
    <row r="2995" spans="1:21" x14ac:dyDescent="0.25">
      <c r="A2995" t="s">
        <v>280</v>
      </c>
      <c r="B2995" t="s">
        <v>129</v>
      </c>
      <c r="C2995" t="s">
        <v>27</v>
      </c>
      <c r="D2995" t="s">
        <v>16</v>
      </c>
      <c r="E2995" t="s">
        <v>17</v>
      </c>
      <c r="F2995" t="s">
        <v>29</v>
      </c>
      <c r="G2995" t="s">
        <v>210</v>
      </c>
      <c r="H2995">
        <f t="shared" si="230"/>
        <v>570</v>
      </c>
      <c r="I2995">
        <v>95</v>
      </c>
      <c r="J2995">
        <v>124</v>
      </c>
      <c r="K2995">
        <v>6</v>
      </c>
      <c r="M2995">
        <v>74.099999999999994</v>
      </c>
      <c r="N2995" t="s">
        <v>38</v>
      </c>
      <c r="O2995">
        <v>741</v>
      </c>
      <c r="P2995">
        <v>171</v>
      </c>
      <c r="R2995">
        <f t="shared" si="231"/>
        <v>744</v>
      </c>
      <c r="S2995">
        <f t="shared" si="232"/>
        <v>18</v>
      </c>
      <c r="T2995" t="str">
        <f t="shared" si="233"/>
        <v>Oct</v>
      </c>
      <c r="U2995" t="str">
        <f t="shared" si="234"/>
        <v>2024</v>
      </c>
    </row>
    <row r="2996" spans="1:21" x14ac:dyDescent="0.25">
      <c r="A2996" t="s">
        <v>280</v>
      </c>
      <c r="B2996" t="s">
        <v>136</v>
      </c>
      <c r="C2996" t="s">
        <v>15</v>
      </c>
      <c r="D2996" t="s">
        <v>16</v>
      </c>
      <c r="E2996" t="s">
        <v>17</v>
      </c>
      <c r="F2996" t="s">
        <v>18</v>
      </c>
      <c r="G2996" t="s">
        <v>130</v>
      </c>
      <c r="H2996">
        <f t="shared" si="230"/>
        <v>45</v>
      </c>
      <c r="I2996">
        <v>45</v>
      </c>
      <c r="J2996">
        <v>59</v>
      </c>
      <c r="K2996">
        <v>1</v>
      </c>
      <c r="M2996">
        <v>2.9249999999999998</v>
      </c>
      <c r="N2996" t="s">
        <v>25</v>
      </c>
      <c r="O2996">
        <v>58.5</v>
      </c>
      <c r="P2996">
        <v>13.5</v>
      </c>
      <c r="R2996">
        <f t="shared" si="231"/>
        <v>59</v>
      </c>
      <c r="S2996">
        <f t="shared" si="232"/>
        <v>18</v>
      </c>
      <c r="T2996" t="str">
        <f t="shared" si="233"/>
        <v>Oct</v>
      </c>
      <c r="U2996" t="str">
        <f t="shared" si="234"/>
        <v>2024</v>
      </c>
    </row>
    <row r="2997" spans="1:21" x14ac:dyDescent="0.25">
      <c r="A2997" t="s">
        <v>280</v>
      </c>
      <c r="B2997" t="s">
        <v>153</v>
      </c>
      <c r="C2997" t="s">
        <v>27</v>
      </c>
      <c r="D2997" t="s">
        <v>16</v>
      </c>
      <c r="E2997" t="s">
        <v>17</v>
      </c>
      <c r="F2997" t="s">
        <v>29</v>
      </c>
      <c r="G2997" t="s">
        <v>87</v>
      </c>
      <c r="H2997">
        <f t="shared" si="230"/>
        <v>200</v>
      </c>
      <c r="I2997">
        <v>100</v>
      </c>
      <c r="J2997">
        <v>130</v>
      </c>
      <c r="K2997">
        <v>2</v>
      </c>
      <c r="M2997">
        <v>26</v>
      </c>
      <c r="N2997" t="s">
        <v>38</v>
      </c>
      <c r="O2997">
        <v>260</v>
      </c>
      <c r="P2997">
        <v>60</v>
      </c>
      <c r="R2997">
        <f t="shared" si="231"/>
        <v>260</v>
      </c>
      <c r="S2997">
        <f t="shared" si="232"/>
        <v>18</v>
      </c>
      <c r="T2997" t="str">
        <f t="shared" si="233"/>
        <v>Oct</v>
      </c>
      <c r="U2997" t="str">
        <f t="shared" si="234"/>
        <v>2024</v>
      </c>
    </row>
    <row r="2998" spans="1:21" x14ac:dyDescent="0.25">
      <c r="A2998" t="s">
        <v>280</v>
      </c>
      <c r="B2998" t="s">
        <v>175</v>
      </c>
      <c r="C2998" t="s">
        <v>91</v>
      </c>
      <c r="D2998" t="s">
        <v>23</v>
      </c>
      <c r="E2998" t="s">
        <v>28</v>
      </c>
      <c r="F2998" t="s">
        <v>18</v>
      </c>
      <c r="G2998" t="s">
        <v>40</v>
      </c>
      <c r="H2998">
        <f t="shared" si="230"/>
        <v>450</v>
      </c>
      <c r="I2998">
        <v>90</v>
      </c>
      <c r="J2998">
        <v>117</v>
      </c>
      <c r="K2998">
        <v>5</v>
      </c>
      <c r="M2998">
        <v>77.625</v>
      </c>
      <c r="N2998" t="s">
        <v>38</v>
      </c>
      <c r="O2998">
        <v>517.5</v>
      </c>
      <c r="P2998">
        <v>67.5</v>
      </c>
      <c r="R2998">
        <f t="shared" si="231"/>
        <v>585</v>
      </c>
      <c r="S2998">
        <f t="shared" si="232"/>
        <v>18</v>
      </c>
      <c r="T2998" t="str">
        <f t="shared" si="233"/>
        <v>Oct</v>
      </c>
      <c r="U2998" t="str">
        <f t="shared" si="234"/>
        <v>2024</v>
      </c>
    </row>
    <row r="2999" spans="1:21" x14ac:dyDescent="0.25">
      <c r="A2999" t="s">
        <v>280</v>
      </c>
      <c r="B2999" t="s">
        <v>69</v>
      </c>
      <c r="C2999" t="s">
        <v>27</v>
      </c>
      <c r="D2999" t="s">
        <v>16</v>
      </c>
      <c r="E2999" t="s">
        <v>17</v>
      </c>
      <c r="F2999" t="s">
        <v>18</v>
      </c>
      <c r="G2999" t="s">
        <v>121</v>
      </c>
      <c r="H2999">
        <f t="shared" si="230"/>
        <v>165</v>
      </c>
      <c r="I2999">
        <v>55</v>
      </c>
      <c r="J2999">
        <v>72</v>
      </c>
      <c r="K2999">
        <v>3</v>
      </c>
      <c r="M2999">
        <v>9.9</v>
      </c>
      <c r="N2999" t="s">
        <v>25</v>
      </c>
      <c r="O2999">
        <v>198</v>
      </c>
      <c r="P2999">
        <v>33</v>
      </c>
      <c r="R2999">
        <f t="shared" si="231"/>
        <v>216</v>
      </c>
      <c r="S2999">
        <f t="shared" si="232"/>
        <v>18</v>
      </c>
      <c r="T2999" t="str">
        <f t="shared" si="233"/>
        <v>Oct</v>
      </c>
      <c r="U2999" t="str">
        <f t="shared" si="234"/>
        <v>2024</v>
      </c>
    </row>
    <row r="3000" spans="1:21" x14ac:dyDescent="0.25">
      <c r="A3000" t="s">
        <v>280</v>
      </c>
      <c r="B3000" t="s">
        <v>72</v>
      </c>
      <c r="C3000" t="s">
        <v>15</v>
      </c>
      <c r="D3000" t="s">
        <v>23</v>
      </c>
      <c r="E3000" t="s">
        <v>17</v>
      </c>
      <c r="F3000" t="s">
        <v>18</v>
      </c>
      <c r="G3000" t="s">
        <v>64</v>
      </c>
      <c r="H3000">
        <f t="shared" si="230"/>
        <v>1120</v>
      </c>
      <c r="I3000">
        <v>140</v>
      </c>
      <c r="J3000">
        <v>182</v>
      </c>
      <c r="K3000">
        <v>8</v>
      </c>
      <c r="M3000">
        <v>100</v>
      </c>
      <c r="N3000" t="s">
        <v>25</v>
      </c>
      <c r="O3000">
        <v>1456</v>
      </c>
      <c r="P3000">
        <v>336</v>
      </c>
      <c r="R3000">
        <f t="shared" si="231"/>
        <v>1456</v>
      </c>
      <c r="S3000">
        <f t="shared" si="232"/>
        <v>18</v>
      </c>
      <c r="T3000" t="str">
        <f t="shared" si="233"/>
        <v>Oct</v>
      </c>
      <c r="U3000" t="str">
        <f t="shared" si="234"/>
        <v>2024</v>
      </c>
    </row>
    <row r="3001" spans="1:21" x14ac:dyDescent="0.25">
      <c r="A3001" t="s">
        <v>280</v>
      </c>
      <c r="B3001" t="s">
        <v>104</v>
      </c>
      <c r="C3001" t="s">
        <v>15</v>
      </c>
      <c r="D3001" t="s">
        <v>16</v>
      </c>
      <c r="E3001" t="s">
        <v>28</v>
      </c>
      <c r="F3001" t="s">
        <v>18</v>
      </c>
      <c r="G3001" t="s">
        <v>121</v>
      </c>
      <c r="H3001">
        <f t="shared" si="230"/>
        <v>385</v>
      </c>
      <c r="I3001">
        <v>55</v>
      </c>
      <c r="J3001">
        <v>72</v>
      </c>
      <c r="K3001">
        <v>7</v>
      </c>
      <c r="M3001">
        <v>35.034999999999997</v>
      </c>
      <c r="N3001" t="s">
        <v>20</v>
      </c>
      <c r="O3001">
        <v>500.5</v>
      </c>
      <c r="P3001">
        <v>115.5</v>
      </c>
      <c r="R3001">
        <f t="shared" si="231"/>
        <v>504</v>
      </c>
      <c r="S3001">
        <f t="shared" si="232"/>
        <v>18</v>
      </c>
      <c r="T3001" t="str">
        <f t="shared" si="233"/>
        <v>Oct</v>
      </c>
      <c r="U3001" t="str">
        <f t="shared" si="234"/>
        <v>2024</v>
      </c>
    </row>
    <row r="3002" spans="1:21" x14ac:dyDescent="0.25">
      <c r="A3002" t="s">
        <v>280</v>
      </c>
      <c r="B3002" t="s">
        <v>144</v>
      </c>
      <c r="C3002" t="s">
        <v>27</v>
      </c>
      <c r="D3002" t="s">
        <v>16</v>
      </c>
      <c r="E3002" t="s">
        <v>17</v>
      </c>
      <c r="F3002" t="s">
        <v>61</v>
      </c>
      <c r="G3002" t="s">
        <v>128</v>
      </c>
      <c r="H3002">
        <f t="shared" si="230"/>
        <v>300</v>
      </c>
      <c r="I3002">
        <v>300</v>
      </c>
      <c r="J3002">
        <v>390</v>
      </c>
      <c r="K3002">
        <v>1</v>
      </c>
      <c r="M3002">
        <v>18.75</v>
      </c>
      <c r="N3002" t="s">
        <v>25</v>
      </c>
      <c r="O3002">
        <v>375</v>
      </c>
      <c r="P3002">
        <v>75</v>
      </c>
      <c r="R3002">
        <f t="shared" si="231"/>
        <v>390</v>
      </c>
      <c r="S3002">
        <f t="shared" si="232"/>
        <v>18</v>
      </c>
      <c r="T3002" t="str">
        <f t="shared" si="233"/>
        <v>Oct</v>
      </c>
      <c r="U3002" t="str">
        <f t="shared" si="234"/>
        <v>2024</v>
      </c>
    </row>
    <row r="3003" spans="1:21" x14ac:dyDescent="0.25">
      <c r="A3003" t="s">
        <v>281</v>
      </c>
      <c r="B3003" t="s">
        <v>150</v>
      </c>
      <c r="C3003" t="s">
        <v>91</v>
      </c>
      <c r="D3003" t="s">
        <v>16</v>
      </c>
      <c r="E3003" t="s">
        <v>28</v>
      </c>
      <c r="F3003" t="s">
        <v>18</v>
      </c>
      <c r="G3003" t="s">
        <v>24</v>
      </c>
      <c r="H3003">
        <f t="shared" si="230"/>
        <v>400</v>
      </c>
      <c r="I3003">
        <v>80</v>
      </c>
      <c r="J3003">
        <v>104</v>
      </c>
      <c r="K3003">
        <v>5</v>
      </c>
      <c r="M3003">
        <v>36.4</v>
      </c>
      <c r="N3003" t="s">
        <v>20</v>
      </c>
      <c r="O3003">
        <v>520</v>
      </c>
      <c r="P3003">
        <v>120</v>
      </c>
      <c r="R3003">
        <f t="shared" si="231"/>
        <v>520</v>
      </c>
      <c r="S3003">
        <f t="shared" si="232"/>
        <v>19</v>
      </c>
      <c r="T3003" t="str">
        <f t="shared" si="233"/>
        <v>Oct</v>
      </c>
      <c r="U3003" t="str">
        <f t="shared" si="234"/>
        <v>2024</v>
      </c>
    </row>
    <row r="3004" spans="1:21" x14ac:dyDescent="0.25">
      <c r="A3004" t="s">
        <v>281</v>
      </c>
      <c r="B3004" t="s">
        <v>166</v>
      </c>
      <c r="C3004" t="s">
        <v>15</v>
      </c>
      <c r="D3004" t="s">
        <v>16</v>
      </c>
      <c r="E3004" t="s">
        <v>28</v>
      </c>
      <c r="F3004" t="s">
        <v>18</v>
      </c>
      <c r="G3004" t="s">
        <v>64</v>
      </c>
      <c r="H3004">
        <f t="shared" si="230"/>
        <v>700</v>
      </c>
      <c r="I3004">
        <v>140</v>
      </c>
      <c r="J3004">
        <v>182</v>
      </c>
      <c r="K3004">
        <v>5</v>
      </c>
      <c r="M3004">
        <v>43.75</v>
      </c>
      <c r="N3004" t="s">
        <v>25</v>
      </c>
      <c r="O3004">
        <v>875</v>
      </c>
      <c r="P3004">
        <v>175</v>
      </c>
      <c r="R3004">
        <f t="shared" si="231"/>
        <v>910</v>
      </c>
      <c r="S3004">
        <f t="shared" si="232"/>
        <v>19</v>
      </c>
      <c r="T3004" t="str">
        <f t="shared" si="233"/>
        <v>Oct</v>
      </c>
      <c r="U3004" t="str">
        <f t="shared" si="234"/>
        <v>2024</v>
      </c>
    </row>
    <row r="3005" spans="1:21" x14ac:dyDescent="0.25">
      <c r="A3005" t="s">
        <v>281</v>
      </c>
      <c r="B3005" t="s">
        <v>189</v>
      </c>
      <c r="C3005" t="s">
        <v>27</v>
      </c>
      <c r="D3005" t="s">
        <v>16</v>
      </c>
      <c r="E3005" t="s">
        <v>28</v>
      </c>
      <c r="F3005" t="s">
        <v>45</v>
      </c>
      <c r="G3005" t="s">
        <v>54</v>
      </c>
      <c r="H3005">
        <f t="shared" si="230"/>
        <v>1600</v>
      </c>
      <c r="I3005">
        <v>800</v>
      </c>
      <c r="J3005">
        <v>1040</v>
      </c>
      <c r="K3005">
        <v>2</v>
      </c>
      <c r="M3005">
        <v>104</v>
      </c>
      <c r="N3005" t="s">
        <v>20</v>
      </c>
      <c r="O3005">
        <v>2080</v>
      </c>
      <c r="P3005">
        <v>480</v>
      </c>
      <c r="R3005">
        <f t="shared" si="231"/>
        <v>2080</v>
      </c>
      <c r="S3005">
        <f t="shared" si="232"/>
        <v>19</v>
      </c>
      <c r="T3005" t="str">
        <f t="shared" si="233"/>
        <v>Oct</v>
      </c>
      <c r="U3005" t="str">
        <f t="shared" si="234"/>
        <v>2024</v>
      </c>
    </row>
    <row r="3006" spans="1:21" x14ac:dyDescent="0.25">
      <c r="A3006" t="s">
        <v>281</v>
      </c>
      <c r="B3006" t="s">
        <v>70</v>
      </c>
      <c r="C3006" t="s">
        <v>53</v>
      </c>
      <c r="D3006" t="s">
        <v>16</v>
      </c>
      <c r="E3006" t="s">
        <v>28</v>
      </c>
      <c r="F3006" t="s">
        <v>45</v>
      </c>
      <c r="G3006" t="s">
        <v>92</v>
      </c>
      <c r="H3006">
        <f t="shared" si="230"/>
        <v>750</v>
      </c>
      <c r="I3006">
        <v>250</v>
      </c>
      <c r="J3006">
        <v>325</v>
      </c>
      <c r="K3006">
        <v>3</v>
      </c>
      <c r="M3006">
        <v>46.875</v>
      </c>
      <c r="N3006" t="s">
        <v>25</v>
      </c>
      <c r="O3006">
        <v>937.5</v>
      </c>
      <c r="P3006">
        <v>187.5</v>
      </c>
      <c r="R3006">
        <f t="shared" si="231"/>
        <v>975</v>
      </c>
      <c r="S3006">
        <f t="shared" si="232"/>
        <v>19</v>
      </c>
      <c r="T3006" t="str">
        <f t="shared" si="233"/>
        <v>Oct</v>
      </c>
      <c r="U3006" t="str">
        <f t="shared" si="234"/>
        <v>2024</v>
      </c>
    </row>
    <row r="3007" spans="1:21" x14ac:dyDescent="0.25">
      <c r="A3007" t="s">
        <v>281</v>
      </c>
      <c r="B3007" t="s">
        <v>126</v>
      </c>
      <c r="C3007" t="s">
        <v>27</v>
      </c>
      <c r="D3007" t="s">
        <v>16</v>
      </c>
      <c r="E3007" t="s">
        <v>17</v>
      </c>
      <c r="F3007" t="s">
        <v>18</v>
      </c>
      <c r="G3007" t="s">
        <v>121</v>
      </c>
      <c r="H3007">
        <f t="shared" si="230"/>
        <v>495</v>
      </c>
      <c r="I3007">
        <v>55</v>
      </c>
      <c r="J3007">
        <v>72</v>
      </c>
      <c r="K3007">
        <v>9</v>
      </c>
      <c r="M3007">
        <v>64.349999999999994</v>
      </c>
      <c r="N3007" t="s">
        <v>38</v>
      </c>
      <c r="O3007">
        <v>643.5</v>
      </c>
      <c r="P3007">
        <v>148.5</v>
      </c>
      <c r="R3007">
        <f t="shared" si="231"/>
        <v>648</v>
      </c>
      <c r="S3007">
        <f t="shared" si="232"/>
        <v>19</v>
      </c>
      <c r="T3007" t="str">
        <f t="shared" si="233"/>
        <v>Oct</v>
      </c>
      <c r="U3007" t="str">
        <f t="shared" si="234"/>
        <v>2024</v>
      </c>
    </row>
    <row r="3008" spans="1:21" x14ac:dyDescent="0.25">
      <c r="A3008" t="s">
        <v>281</v>
      </c>
      <c r="B3008" t="s">
        <v>135</v>
      </c>
      <c r="C3008" t="s">
        <v>27</v>
      </c>
      <c r="D3008" t="s">
        <v>16</v>
      </c>
      <c r="E3008" t="s">
        <v>28</v>
      </c>
      <c r="F3008" t="s">
        <v>45</v>
      </c>
      <c r="G3008" t="s">
        <v>92</v>
      </c>
      <c r="H3008">
        <f t="shared" si="230"/>
        <v>500</v>
      </c>
      <c r="I3008">
        <v>250</v>
      </c>
      <c r="J3008">
        <v>325</v>
      </c>
      <c r="K3008">
        <v>2</v>
      </c>
      <c r="M3008">
        <v>45.5</v>
      </c>
      <c r="N3008" t="s">
        <v>20</v>
      </c>
      <c r="O3008">
        <v>650</v>
      </c>
      <c r="P3008">
        <v>150</v>
      </c>
      <c r="R3008">
        <f t="shared" si="231"/>
        <v>650</v>
      </c>
      <c r="S3008">
        <f t="shared" si="232"/>
        <v>19</v>
      </c>
      <c r="T3008" t="str">
        <f t="shared" si="233"/>
        <v>Oct</v>
      </c>
      <c r="U3008" t="str">
        <f t="shared" si="234"/>
        <v>2024</v>
      </c>
    </row>
    <row r="3009" spans="1:21" x14ac:dyDescent="0.25">
      <c r="A3009" t="s">
        <v>281</v>
      </c>
      <c r="B3009" t="s">
        <v>181</v>
      </c>
      <c r="C3009" t="s">
        <v>53</v>
      </c>
      <c r="D3009" t="s">
        <v>16</v>
      </c>
      <c r="E3009" t="s">
        <v>28</v>
      </c>
      <c r="F3009" t="s">
        <v>61</v>
      </c>
      <c r="G3009" t="s">
        <v>108</v>
      </c>
      <c r="H3009">
        <f t="shared" si="230"/>
        <v>10500</v>
      </c>
      <c r="I3009">
        <v>1500</v>
      </c>
      <c r="J3009">
        <v>1950</v>
      </c>
      <c r="K3009">
        <v>7</v>
      </c>
      <c r="M3009">
        <v>195</v>
      </c>
      <c r="N3009" t="s">
        <v>20</v>
      </c>
      <c r="O3009">
        <v>12075</v>
      </c>
      <c r="P3009">
        <v>1575</v>
      </c>
      <c r="R3009">
        <f t="shared" si="231"/>
        <v>13650</v>
      </c>
      <c r="S3009">
        <f t="shared" si="232"/>
        <v>19</v>
      </c>
      <c r="T3009" t="str">
        <f t="shared" si="233"/>
        <v>Oct</v>
      </c>
      <c r="U3009" t="str">
        <f t="shared" si="234"/>
        <v>2024</v>
      </c>
    </row>
    <row r="3010" spans="1:21" x14ac:dyDescent="0.25">
      <c r="A3010" t="s">
        <v>281</v>
      </c>
      <c r="B3010" t="s">
        <v>65</v>
      </c>
      <c r="C3010" t="s">
        <v>66</v>
      </c>
      <c r="D3010" t="s">
        <v>23</v>
      </c>
      <c r="E3010" t="s">
        <v>28</v>
      </c>
      <c r="F3010" t="s">
        <v>61</v>
      </c>
      <c r="G3010" t="s">
        <v>68</v>
      </c>
      <c r="H3010">
        <f t="shared" si="230"/>
        <v>7200</v>
      </c>
      <c r="I3010">
        <v>1800</v>
      </c>
      <c r="J3010">
        <v>2340</v>
      </c>
      <c r="K3010">
        <v>4</v>
      </c>
      <c r="M3010">
        <v>234</v>
      </c>
      <c r="N3010" t="s">
        <v>20</v>
      </c>
      <c r="O3010">
        <v>9360</v>
      </c>
      <c r="P3010">
        <v>2160</v>
      </c>
      <c r="R3010">
        <f t="shared" si="231"/>
        <v>9360</v>
      </c>
      <c r="S3010">
        <f t="shared" si="232"/>
        <v>19</v>
      </c>
      <c r="T3010" t="str">
        <f t="shared" si="233"/>
        <v>Oct</v>
      </c>
      <c r="U3010" t="str">
        <f t="shared" si="234"/>
        <v>2024</v>
      </c>
    </row>
    <row r="3011" spans="1:21" x14ac:dyDescent="0.25">
      <c r="A3011" t="s">
        <v>281</v>
      </c>
      <c r="B3011" t="s">
        <v>200</v>
      </c>
      <c r="C3011" t="s">
        <v>27</v>
      </c>
      <c r="D3011" t="s">
        <v>16</v>
      </c>
      <c r="E3011" t="s">
        <v>17</v>
      </c>
      <c r="F3011" t="s">
        <v>45</v>
      </c>
      <c r="G3011" t="s">
        <v>76</v>
      </c>
      <c r="H3011">
        <f t="shared" ref="H3011:H3074" si="235">I3011*K3011</f>
        <v>2400</v>
      </c>
      <c r="I3011">
        <v>1200</v>
      </c>
      <c r="J3011">
        <v>1560</v>
      </c>
      <c r="K3011">
        <v>2</v>
      </c>
      <c r="M3011">
        <v>144</v>
      </c>
      <c r="N3011" t="s">
        <v>25</v>
      </c>
      <c r="O3011">
        <v>2880</v>
      </c>
      <c r="P3011">
        <v>480</v>
      </c>
      <c r="R3011">
        <f t="shared" ref="R3011:R3074" si="236">J3011*K3011</f>
        <v>3120</v>
      </c>
      <c r="S3011">
        <f t="shared" ref="S3011:S3074" si="237">DAY(A3011)</f>
        <v>19</v>
      </c>
      <c r="T3011" t="str">
        <f t="shared" ref="T3011:T3074" si="238">TEXT(A3011,"mmm")</f>
        <v>Oct</v>
      </c>
      <c r="U3011" t="str">
        <f t="shared" ref="U3011:U3074" si="239">TEXT(A3011,"yyy")</f>
        <v>2024</v>
      </c>
    </row>
    <row r="3012" spans="1:21" x14ac:dyDescent="0.25">
      <c r="A3012" t="s">
        <v>281</v>
      </c>
      <c r="B3012" t="s">
        <v>35</v>
      </c>
      <c r="C3012" t="s">
        <v>15</v>
      </c>
      <c r="D3012" t="s">
        <v>23</v>
      </c>
      <c r="E3012" t="s">
        <v>28</v>
      </c>
      <c r="F3012" t="s">
        <v>18</v>
      </c>
      <c r="G3012" t="s">
        <v>19</v>
      </c>
      <c r="H3012">
        <f t="shared" si="235"/>
        <v>1750</v>
      </c>
      <c r="I3012">
        <v>250</v>
      </c>
      <c r="J3012">
        <v>325</v>
      </c>
      <c r="K3012">
        <v>7</v>
      </c>
      <c r="M3012">
        <v>100</v>
      </c>
      <c r="N3012" t="s">
        <v>25</v>
      </c>
      <c r="O3012">
        <v>2275</v>
      </c>
      <c r="P3012">
        <v>525</v>
      </c>
      <c r="R3012">
        <f t="shared" si="236"/>
        <v>2275</v>
      </c>
      <c r="S3012">
        <f t="shared" si="237"/>
        <v>19</v>
      </c>
      <c r="T3012" t="str">
        <f t="shared" si="238"/>
        <v>Oct</v>
      </c>
      <c r="U3012" t="str">
        <f t="shared" si="239"/>
        <v>2024</v>
      </c>
    </row>
    <row r="3013" spans="1:21" x14ac:dyDescent="0.25">
      <c r="A3013" t="s">
        <v>281</v>
      </c>
      <c r="B3013" t="s">
        <v>99</v>
      </c>
      <c r="C3013" t="s">
        <v>15</v>
      </c>
      <c r="D3013" t="s">
        <v>16</v>
      </c>
      <c r="E3013" t="s">
        <v>28</v>
      </c>
      <c r="F3013" t="s">
        <v>18</v>
      </c>
      <c r="G3013" t="s">
        <v>43</v>
      </c>
      <c r="H3013">
        <f t="shared" si="235"/>
        <v>160</v>
      </c>
      <c r="I3013">
        <v>20</v>
      </c>
      <c r="J3013">
        <v>26</v>
      </c>
      <c r="K3013">
        <v>8</v>
      </c>
      <c r="M3013">
        <v>9.6</v>
      </c>
      <c r="N3013" t="s">
        <v>25</v>
      </c>
      <c r="O3013">
        <v>192</v>
      </c>
      <c r="P3013">
        <v>32</v>
      </c>
      <c r="R3013">
        <f t="shared" si="236"/>
        <v>208</v>
      </c>
      <c r="S3013">
        <f t="shared" si="237"/>
        <v>19</v>
      </c>
      <c r="T3013" t="str">
        <f t="shared" si="238"/>
        <v>Oct</v>
      </c>
      <c r="U3013" t="str">
        <f t="shared" si="239"/>
        <v>2024</v>
      </c>
    </row>
    <row r="3014" spans="1:21" x14ac:dyDescent="0.25">
      <c r="A3014" t="s">
        <v>281</v>
      </c>
      <c r="B3014" t="s">
        <v>193</v>
      </c>
      <c r="C3014" t="s">
        <v>53</v>
      </c>
      <c r="D3014" t="s">
        <v>16</v>
      </c>
      <c r="E3014" t="s">
        <v>28</v>
      </c>
      <c r="F3014" t="s">
        <v>18</v>
      </c>
      <c r="G3014" t="s">
        <v>43</v>
      </c>
      <c r="H3014">
        <f t="shared" si="235"/>
        <v>120</v>
      </c>
      <c r="I3014">
        <v>20</v>
      </c>
      <c r="J3014">
        <v>26</v>
      </c>
      <c r="K3014">
        <v>6</v>
      </c>
      <c r="M3014">
        <v>10.92</v>
      </c>
      <c r="N3014" t="s">
        <v>20</v>
      </c>
      <c r="O3014">
        <v>156</v>
      </c>
      <c r="P3014">
        <v>36</v>
      </c>
      <c r="R3014">
        <f t="shared" si="236"/>
        <v>156</v>
      </c>
      <c r="S3014">
        <f t="shared" si="237"/>
        <v>19</v>
      </c>
      <c r="T3014" t="str">
        <f t="shared" si="238"/>
        <v>Oct</v>
      </c>
      <c r="U3014" t="str">
        <f t="shared" si="239"/>
        <v>2024</v>
      </c>
    </row>
    <row r="3015" spans="1:21" x14ac:dyDescent="0.25">
      <c r="A3015" t="s">
        <v>281</v>
      </c>
      <c r="B3015" t="s">
        <v>134</v>
      </c>
      <c r="C3015" t="s">
        <v>66</v>
      </c>
      <c r="D3015" t="s">
        <v>16</v>
      </c>
      <c r="E3015" t="s">
        <v>17</v>
      </c>
      <c r="F3015" t="s">
        <v>18</v>
      </c>
      <c r="G3015" t="s">
        <v>64</v>
      </c>
      <c r="H3015">
        <f t="shared" si="235"/>
        <v>280</v>
      </c>
      <c r="I3015">
        <v>140</v>
      </c>
      <c r="J3015">
        <v>182</v>
      </c>
      <c r="K3015">
        <v>2</v>
      </c>
      <c r="M3015">
        <v>18.2</v>
      </c>
      <c r="N3015" t="s">
        <v>25</v>
      </c>
      <c r="O3015">
        <v>364</v>
      </c>
      <c r="P3015">
        <v>84</v>
      </c>
      <c r="R3015">
        <f t="shared" si="236"/>
        <v>364</v>
      </c>
      <c r="S3015">
        <f t="shared" si="237"/>
        <v>19</v>
      </c>
      <c r="T3015" t="str">
        <f t="shared" si="238"/>
        <v>Oct</v>
      </c>
      <c r="U3015" t="str">
        <f t="shared" si="239"/>
        <v>2024</v>
      </c>
    </row>
    <row r="3016" spans="1:21" x14ac:dyDescent="0.25">
      <c r="A3016" t="s">
        <v>281</v>
      </c>
      <c r="B3016" t="s">
        <v>192</v>
      </c>
      <c r="C3016" t="s">
        <v>91</v>
      </c>
      <c r="D3016" t="s">
        <v>23</v>
      </c>
      <c r="E3016" t="s">
        <v>28</v>
      </c>
      <c r="F3016" t="s">
        <v>45</v>
      </c>
      <c r="G3016" t="s">
        <v>76</v>
      </c>
      <c r="H3016">
        <f t="shared" si="235"/>
        <v>3600</v>
      </c>
      <c r="I3016">
        <v>1200</v>
      </c>
      <c r="J3016">
        <v>1560</v>
      </c>
      <c r="K3016">
        <v>3</v>
      </c>
      <c r="M3016">
        <v>156</v>
      </c>
      <c r="N3016" t="s">
        <v>38</v>
      </c>
      <c r="O3016">
        <v>4680</v>
      </c>
      <c r="P3016">
        <v>1080</v>
      </c>
      <c r="R3016">
        <f t="shared" si="236"/>
        <v>4680</v>
      </c>
      <c r="S3016">
        <f t="shared" si="237"/>
        <v>19</v>
      </c>
      <c r="T3016" t="str">
        <f t="shared" si="238"/>
        <v>Oct</v>
      </c>
      <c r="U3016" t="str">
        <f t="shared" si="239"/>
        <v>2024</v>
      </c>
    </row>
    <row r="3017" spans="1:21" x14ac:dyDescent="0.25">
      <c r="A3017" t="s">
        <v>281</v>
      </c>
      <c r="B3017" t="s">
        <v>86</v>
      </c>
      <c r="C3017" t="s">
        <v>22</v>
      </c>
      <c r="D3017" t="s">
        <v>16</v>
      </c>
      <c r="E3017" t="s">
        <v>17</v>
      </c>
      <c r="F3017" t="s">
        <v>18</v>
      </c>
      <c r="G3017" t="s">
        <v>121</v>
      </c>
      <c r="H3017">
        <f t="shared" si="235"/>
        <v>330</v>
      </c>
      <c r="I3017">
        <v>55</v>
      </c>
      <c r="J3017">
        <v>72</v>
      </c>
      <c r="K3017">
        <v>6</v>
      </c>
      <c r="M3017">
        <v>30.03</v>
      </c>
      <c r="N3017" t="s">
        <v>20</v>
      </c>
      <c r="O3017">
        <v>429</v>
      </c>
      <c r="P3017">
        <v>99</v>
      </c>
      <c r="R3017">
        <f t="shared" si="236"/>
        <v>432</v>
      </c>
      <c r="S3017">
        <f t="shared" si="237"/>
        <v>19</v>
      </c>
      <c r="T3017" t="str">
        <f t="shared" si="238"/>
        <v>Oct</v>
      </c>
      <c r="U3017" t="str">
        <f t="shared" si="239"/>
        <v>2024</v>
      </c>
    </row>
    <row r="3018" spans="1:21" x14ac:dyDescent="0.25">
      <c r="A3018" t="s">
        <v>281</v>
      </c>
      <c r="B3018" t="s">
        <v>126</v>
      </c>
      <c r="C3018" t="s">
        <v>27</v>
      </c>
      <c r="D3018" t="s">
        <v>23</v>
      </c>
      <c r="E3018" t="s">
        <v>28</v>
      </c>
      <c r="F3018" t="s">
        <v>29</v>
      </c>
      <c r="G3018" t="s">
        <v>210</v>
      </c>
      <c r="H3018">
        <f t="shared" si="235"/>
        <v>95</v>
      </c>
      <c r="I3018">
        <v>95</v>
      </c>
      <c r="J3018">
        <v>124</v>
      </c>
      <c r="K3018">
        <v>1</v>
      </c>
      <c r="M3018">
        <v>11.875</v>
      </c>
      <c r="N3018" t="s">
        <v>25</v>
      </c>
      <c r="O3018">
        <v>118.75</v>
      </c>
      <c r="P3018">
        <v>23.75</v>
      </c>
      <c r="R3018">
        <f t="shared" si="236"/>
        <v>124</v>
      </c>
      <c r="S3018">
        <f t="shared" si="237"/>
        <v>19</v>
      </c>
      <c r="T3018" t="str">
        <f t="shared" si="238"/>
        <v>Oct</v>
      </c>
      <c r="U3018" t="str">
        <f t="shared" si="239"/>
        <v>2024</v>
      </c>
    </row>
    <row r="3019" spans="1:21" x14ac:dyDescent="0.25">
      <c r="A3019" t="s">
        <v>281</v>
      </c>
      <c r="B3019" t="s">
        <v>146</v>
      </c>
      <c r="C3019" t="s">
        <v>27</v>
      </c>
      <c r="D3019" t="s">
        <v>16</v>
      </c>
      <c r="E3019" t="s">
        <v>28</v>
      </c>
      <c r="F3019" t="s">
        <v>18</v>
      </c>
      <c r="G3019" t="s">
        <v>32</v>
      </c>
      <c r="H3019">
        <f t="shared" si="235"/>
        <v>500</v>
      </c>
      <c r="I3019">
        <v>100</v>
      </c>
      <c r="J3019">
        <v>130</v>
      </c>
      <c r="K3019">
        <v>5</v>
      </c>
      <c r="M3019">
        <v>62.5</v>
      </c>
      <c r="N3019" t="s">
        <v>38</v>
      </c>
      <c r="O3019">
        <v>625</v>
      </c>
      <c r="P3019">
        <v>125</v>
      </c>
      <c r="R3019">
        <f t="shared" si="236"/>
        <v>650</v>
      </c>
      <c r="S3019">
        <f t="shared" si="237"/>
        <v>19</v>
      </c>
      <c r="T3019" t="str">
        <f t="shared" si="238"/>
        <v>Oct</v>
      </c>
      <c r="U3019" t="str">
        <f t="shared" si="239"/>
        <v>2024</v>
      </c>
    </row>
    <row r="3020" spans="1:21" x14ac:dyDescent="0.25">
      <c r="A3020" t="s">
        <v>281</v>
      </c>
      <c r="B3020" t="s">
        <v>173</v>
      </c>
      <c r="C3020" t="s">
        <v>115</v>
      </c>
      <c r="D3020" t="s">
        <v>16</v>
      </c>
      <c r="E3020" t="s">
        <v>28</v>
      </c>
      <c r="F3020" t="s">
        <v>45</v>
      </c>
      <c r="G3020" t="s">
        <v>67</v>
      </c>
      <c r="H3020">
        <f t="shared" si="235"/>
        <v>28000</v>
      </c>
      <c r="I3020">
        <v>3500</v>
      </c>
      <c r="J3020">
        <v>4550</v>
      </c>
      <c r="K3020">
        <v>8</v>
      </c>
      <c r="M3020">
        <v>455</v>
      </c>
      <c r="N3020" t="s">
        <v>20</v>
      </c>
      <c r="O3020">
        <v>36400</v>
      </c>
      <c r="P3020">
        <v>8400</v>
      </c>
      <c r="R3020">
        <f t="shared" si="236"/>
        <v>36400</v>
      </c>
      <c r="S3020">
        <f t="shared" si="237"/>
        <v>19</v>
      </c>
      <c r="T3020" t="str">
        <f t="shared" si="238"/>
        <v>Oct</v>
      </c>
      <c r="U3020" t="str">
        <f t="shared" si="239"/>
        <v>2024</v>
      </c>
    </row>
    <row r="3021" spans="1:21" x14ac:dyDescent="0.25">
      <c r="A3021" t="s">
        <v>281</v>
      </c>
      <c r="B3021" t="s">
        <v>173</v>
      </c>
      <c r="C3021" t="s">
        <v>115</v>
      </c>
      <c r="D3021" t="s">
        <v>23</v>
      </c>
      <c r="E3021" t="s">
        <v>17</v>
      </c>
      <c r="F3021" t="s">
        <v>18</v>
      </c>
      <c r="G3021" t="s">
        <v>100</v>
      </c>
      <c r="H3021">
        <f t="shared" si="235"/>
        <v>400</v>
      </c>
      <c r="I3021">
        <v>40</v>
      </c>
      <c r="J3021">
        <v>52</v>
      </c>
      <c r="K3021">
        <v>10</v>
      </c>
      <c r="M3021">
        <v>52</v>
      </c>
      <c r="N3021" t="s">
        <v>25</v>
      </c>
      <c r="O3021">
        <v>520</v>
      </c>
      <c r="P3021">
        <v>120</v>
      </c>
      <c r="R3021">
        <f t="shared" si="236"/>
        <v>520</v>
      </c>
      <c r="S3021">
        <f t="shared" si="237"/>
        <v>19</v>
      </c>
      <c r="T3021" t="str">
        <f t="shared" si="238"/>
        <v>Oct</v>
      </c>
      <c r="U3021" t="str">
        <f t="shared" si="239"/>
        <v>2024</v>
      </c>
    </row>
    <row r="3022" spans="1:21" x14ac:dyDescent="0.25">
      <c r="A3022" t="s">
        <v>281</v>
      </c>
      <c r="B3022" t="s">
        <v>209</v>
      </c>
      <c r="C3022" t="s">
        <v>27</v>
      </c>
      <c r="D3022" t="s">
        <v>16</v>
      </c>
      <c r="E3022" t="s">
        <v>17</v>
      </c>
      <c r="F3022" t="s">
        <v>18</v>
      </c>
      <c r="G3022" t="s">
        <v>19</v>
      </c>
      <c r="H3022">
        <f t="shared" si="235"/>
        <v>1250</v>
      </c>
      <c r="I3022">
        <v>250</v>
      </c>
      <c r="J3022">
        <v>325</v>
      </c>
      <c r="K3022">
        <v>5</v>
      </c>
      <c r="M3022">
        <v>75</v>
      </c>
      <c r="N3022" t="s">
        <v>25</v>
      </c>
      <c r="O3022">
        <v>1500</v>
      </c>
      <c r="P3022">
        <v>250</v>
      </c>
      <c r="R3022">
        <f t="shared" si="236"/>
        <v>1625</v>
      </c>
      <c r="S3022">
        <f t="shared" si="237"/>
        <v>19</v>
      </c>
      <c r="T3022" t="str">
        <f t="shared" si="238"/>
        <v>Oct</v>
      </c>
      <c r="U3022" t="str">
        <f t="shared" si="239"/>
        <v>2024</v>
      </c>
    </row>
    <row r="3023" spans="1:21" x14ac:dyDescent="0.25">
      <c r="A3023" t="s">
        <v>281</v>
      </c>
      <c r="B3023" t="s">
        <v>105</v>
      </c>
      <c r="C3023" t="s">
        <v>91</v>
      </c>
      <c r="D3023" t="s">
        <v>16</v>
      </c>
      <c r="E3023" t="s">
        <v>28</v>
      </c>
      <c r="F3023" t="s">
        <v>18</v>
      </c>
      <c r="G3023" t="s">
        <v>40</v>
      </c>
      <c r="H3023">
        <f t="shared" si="235"/>
        <v>360</v>
      </c>
      <c r="I3023">
        <v>90</v>
      </c>
      <c r="J3023">
        <v>117</v>
      </c>
      <c r="K3023">
        <v>4</v>
      </c>
      <c r="M3023">
        <v>46.8</v>
      </c>
      <c r="N3023" t="s">
        <v>38</v>
      </c>
      <c r="O3023">
        <v>468</v>
      </c>
      <c r="P3023">
        <v>108</v>
      </c>
      <c r="R3023">
        <f t="shared" si="236"/>
        <v>468</v>
      </c>
      <c r="S3023">
        <f t="shared" si="237"/>
        <v>19</v>
      </c>
      <c r="T3023" t="str">
        <f t="shared" si="238"/>
        <v>Oct</v>
      </c>
      <c r="U3023" t="str">
        <f t="shared" si="239"/>
        <v>2024</v>
      </c>
    </row>
    <row r="3024" spans="1:21" x14ac:dyDescent="0.25">
      <c r="A3024" t="s">
        <v>281</v>
      </c>
      <c r="B3024" t="s">
        <v>189</v>
      </c>
      <c r="C3024" t="s">
        <v>27</v>
      </c>
      <c r="D3024" t="s">
        <v>16</v>
      </c>
      <c r="E3024" t="s">
        <v>28</v>
      </c>
      <c r="F3024" t="s">
        <v>45</v>
      </c>
      <c r="G3024" t="s">
        <v>76</v>
      </c>
      <c r="H3024">
        <f t="shared" si="235"/>
        <v>2400</v>
      </c>
      <c r="I3024">
        <v>1200</v>
      </c>
      <c r="J3024">
        <v>1560</v>
      </c>
      <c r="K3024">
        <v>2</v>
      </c>
      <c r="M3024">
        <v>156</v>
      </c>
      <c r="N3024" t="s">
        <v>38</v>
      </c>
      <c r="O3024">
        <v>3120</v>
      </c>
      <c r="P3024">
        <v>720</v>
      </c>
      <c r="R3024">
        <f t="shared" si="236"/>
        <v>3120</v>
      </c>
      <c r="S3024">
        <f t="shared" si="237"/>
        <v>19</v>
      </c>
      <c r="T3024" t="str">
        <f t="shared" si="238"/>
        <v>Oct</v>
      </c>
      <c r="U3024" t="str">
        <f t="shared" si="239"/>
        <v>2024</v>
      </c>
    </row>
    <row r="3025" spans="1:21" x14ac:dyDescent="0.25">
      <c r="A3025" t="s">
        <v>281</v>
      </c>
      <c r="B3025" t="s">
        <v>171</v>
      </c>
      <c r="C3025" t="s">
        <v>22</v>
      </c>
      <c r="D3025" t="s">
        <v>16</v>
      </c>
      <c r="E3025" t="s">
        <v>17</v>
      </c>
      <c r="F3025" t="s">
        <v>18</v>
      </c>
      <c r="G3025" t="s">
        <v>151</v>
      </c>
      <c r="H3025">
        <f t="shared" si="235"/>
        <v>35</v>
      </c>
      <c r="I3025">
        <v>7</v>
      </c>
      <c r="J3025">
        <v>9</v>
      </c>
      <c r="K3025">
        <v>5</v>
      </c>
      <c r="M3025">
        <v>3.0625</v>
      </c>
      <c r="N3025" t="s">
        <v>20</v>
      </c>
      <c r="O3025">
        <v>43.75</v>
      </c>
      <c r="P3025">
        <v>8.75</v>
      </c>
      <c r="R3025">
        <f t="shared" si="236"/>
        <v>45</v>
      </c>
      <c r="S3025">
        <f t="shared" si="237"/>
        <v>19</v>
      </c>
      <c r="T3025" t="str">
        <f t="shared" si="238"/>
        <v>Oct</v>
      </c>
      <c r="U3025" t="str">
        <f t="shared" si="239"/>
        <v>2024</v>
      </c>
    </row>
    <row r="3026" spans="1:21" x14ac:dyDescent="0.25">
      <c r="A3026" t="s">
        <v>282</v>
      </c>
      <c r="B3026" t="s">
        <v>102</v>
      </c>
      <c r="C3026" t="s">
        <v>27</v>
      </c>
      <c r="D3026" t="s">
        <v>16</v>
      </c>
      <c r="E3026" t="s">
        <v>17</v>
      </c>
      <c r="F3026" t="s">
        <v>18</v>
      </c>
      <c r="G3026" t="s">
        <v>130</v>
      </c>
      <c r="H3026">
        <f t="shared" si="235"/>
        <v>135</v>
      </c>
      <c r="I3026">
        <v>45</v>
      </c>
      <c r="J3026">
        <v>59</v>
      </c>
      <c r="K3026">
        <v>3</v>
      </c>
      <c r="M3026">
        <v>12.285</v>
      </c>
      <c r="N3026" t="s">
        <v>20</v>
      </c>
      <c r="O3026">
        <v>175.5</v>
      </c>
      <c r="P3026">
        <v>40.5</v>
      </c>
      <c r="R3026">
        <f t="shared" si="236"/>
        <v>177</v>
      </c>
      <c r="S3026">
        <f t="shared" si="237"/>
        <v>20</v>
      </c>
      <c r="T3026" t="str">
        <f t="shared" si="238"/>
        <v>Oct</v>
      </c>
      <c r="U3026" t="str">
        <f t="shared" si="239"/>
        <v>2024</v>
      </c>
    </row>
    <row r="3027" spans="1:21" x14ac:dyDescent="0.25">
      <c r="A3027" t="s">
        <v>282</v>
      </c>
      <c r="B3027" t="s">
        <v>211</v>
      </c>
      <c r="C3027" t="s">
        <v>91</v>
      </c>
      <c r="D3027" t="s">
        <v>23</v>
      </c>
      <c r="E3027" t="s">
        <v>17</v>
      </c>
      <c r="F3027" t="s">
        <v>29</v>
      </c>
      <c r="G3027" t="s">
        <v>207</v>
      </c>
      <c r="H3027">
        <f t="shared" si="235"/>
        <v>315</v>
      </c>
      <c r="I3027">
        <v>35</v>
      </c>
      <c r="J3027">
        <v>46</v>
      </c>
      <c r="K3027">
        <v>9</v>
      </c>
      <c r="M3027">
        <v>59.0625</v>
      </c>
      <c r="N3027" t="s">
        <v>38</v>
      </c>
      <c r="O3027">
        <v>393.75</v>
      </c>
      <c r="P3027">
        <v>78.75</v>
      </c>
      <c r="R3027">
        <f t="shared" si="236"/>
        <v>414</v>
      </c>
      <c r="S3027">
        <f t="shared" si="237"/>
        <v>20</v>
      </c>
      <c r="T3027" t="str">
        <f t="shared" si="238"/>
        <v>Oct</v>
      </c>
      <c r="U3027" t="str">
        <f t="shared" si="239"/>
        <v>2024</v>
      </c>
    </row>
    <row r="3028" spans="1:21" x14ac:dyDescent="0.25">
      <c r="A3028" t="s">
        <v>282</v>
      </c>
      <c r="B3028" t="s">
        <v>194</v>
      </c>
      <c r="C3028" t="s">
        <v>115</v>
      </c>
      <c r="D3028" t="s">
        <v>16</v>
      </c>
      <c r="E3028" t="s">
        <v>17</v>
      </c>
      <c r="F3028" t="s">
        <v>61</v>
      </c>
      <c r="G3028" t="s">
        <v>68</v>
      </c>
      <c r="H3028">
        <f t="shared" si="235"/>
        <v>5400</v>
      </c>
      <c r="I3028">
        <v>1800</v>
      </c>
      <c r="J3028">
        <v>2340</v>
      </c>
      <c r="K3028">
        <v>3</v>
      </c>
      <c r="M3028">
        <v>234</v>
      </c>
      <c r="N3028" t="s">
        <v>20</v>
      </c>
      <c r="O3028">
        <v>6750</v>
      </c>
      <c r="P3028">
        <v>1350</v>
      </c>
      <c r="R3028">
        <f t="shared" si="236"/>
        <v>7020</v>
      </c>
      <c r="S3028">
        <f t="shared" si="237"/>
        <v>20</v>
      </c>
      <c r="T3028" t="str">
        <f t="shared" si="238"/>
        <v>Oct</v>
      </c>
      <c r="U3028" t="str">
        <f t="shared" si="239"/>
        <v>2024</v>
      </c>
    </row>
    <row r="3029" spans="1:21" x14ac:dyDescent="0.25">
      <c r="A3029" t="s">
        <v>282</v>
      </c>
      <c r="B3029" t="s">
        <v>97</v>
      </c>
      <c r="C3029" t="s">
        <v>27</v>
      </c>
      <c r="D3029" t="s">
        <v>23</v>
      </c>
      <c r="E3029" t="s">
        <v>17</v>
      </c>
      <c r="F3029" t="s">
        <v>18</v>
      </c>
      <c r="G3029" t="s">
        <v>130</v>
      </c>
      <c r="H3029">
        <f t="shared" si="235"/>
        <v>315</v>
      </c>
      <c r="I3029">
        <v>45</v>
      </c>
      <c r="J3029">
        <v>59</v>
      </c>
      <c r="K3029">
        <v>7</v>
      </c>
      <c r="M3029">
        <v>61.424999999999997</v>
      </c>
      <c r="N3029" t="s">
        <v>38</v>
      </c>
      <c r="O3029">
        <v>409.5</v>
      </c>
      <c r="P3029">
        <v>94.5</v>
      </c>
      <c r="R3029">
        <f t="shared" si="236"/>
        <v>413</v>
      </c>
      <c r="S3029">
        <f t="shared" si="237"/>
        <v>20</v>
      </c>
      <c r="T3029" t="str">
        <f t="shared" si="238"/>
        <v>Oct</v>
      </c>
      <c r="U3029" t="str">
        <f t="shared" si="239"/>
        <v>2024</v>
      </c>
    </row>
    <row r="3030" spans="1:21" x14ac:dyDescent="0.25">
      <c r="A3030" t="s">
        <v>282</v>
      </c>
      <c r="B3030" t="s">
        <v>146</v>
      </c>
      <c r="C3030" t="s">
        <v>27</v>
      </c>
      <c r="D3030" t="s">
        <v>16</v>
      </c>
      <c r="E3030" t="s">
        <v>17</v>
      </c>
      <c r="F3030" t="s">
        <v>45</v>
      </c>
      <c r="G3030" t="s">
        <v>67</v>
      </c>
      <c r="H3030">
        <f t="shared" si="235"/>
        <v>17500</v>
      </c>
      <c r="I3030">
        <v>3500</v>
      </c>
      <c r="J3030">
        <v>4550</v>
      </c>
      <c r="K3030">
        <v>5</v>
      </c>
      <c r="M3030">
        <v>455</v>
      </c>
      <c r="N3030" t="s">
        <v>25</v>
      </c>
      <c r="O3030">
        <v>22750</v>
      </c>
      <c r="P3030">
        <v>5250</v>
      </c>
      <c r="R3030">
        <f t="shared" si="236"/>
        <v>22750</v>
      </c>
      <c r="S3030">
        <f t="shared" si="237"/>
        <v>20</v>
      </c>
      <c r="T3030" t="str">
        <f t="shared" si="238"/>
        <v>Oct</v>
      </c>
      <c r="U3030" t="str">
        <f t="shared" si="239"/>
        <v>2024</v>
      </c>
    </row>
    <row r="3031" spans="1:21" x14ac:dyDescent="0.25">
      <c r="A3031" t="s">
        <v>282</v>
      </c>
      <c r="B3031" t="s">
        <v>52</v>
      </c>
      <c r="C3031" t="s">
        <v>53</v>
      </c>
      <c r="D3031" t="s">
        <v>23</v>
      </c>
      <c r="E3031" t="s">
        <v>28</v>
      </c>
      <c r="F3031" t="s">
        <v>18</v>
      </c>
      <c r="G3031" t="s">
        <v>34</v>
      </c>
      <c r="H3031">
        <f t="shared" si="235"/>
        <v>200</v>
      </c>
      <c r="I3031">
        <v>40</v>
      </c>
      <c r="J3031">
        <v>52</v>
      </c>
      <c r="K3031">
        <v>5</v>
      </c>
      <c r="M3031">
        <v>39</v>
      </c>
      <c r="N3031" t="s">
        <v>38</v>
      </c>
      <c r="O3031">
        <v>260</v>
      </c>
      <c r="P3031">
        <v>60</v>
      </c>
      <c r="R3031">
        <f t="shared" si="236"/>
        <v>260</v>
      </c>
      <c r="S3031">
        <f t="shared" si="237"/>
        <v>20</v>
      </c>
      <c r="T3031" t="str">
        <f t="shared" si="238"/>
        <v>Oct</v>
      </c>
      <c r="U3031" t="str">
        <f t="shared" si="239"/>
        <v>2024</v>
      </c>
    </row>
    <row r="3032" spans="1:21" x14ac:dyDescent="0.25">
      <c r="A3032" t="s">
        <v>282</v>
      </c>
      <c r="B3032" t="s">
        <v>216</v>
      </c>
      <c r="C3032" t="s">
        <v>27</v>
      </c>
      <c r="D3032" t="s">
        <v>16</v>
      </c>
      <c r="E3032" t="s">
        <v>17</v>
      </c>
      <c r="F3032" t="s">
        <v>29</v>
      </c>
      <c r="G3032" t="s">
        <v>30</v>
      </c>
      <c r="H3032">
        <f t="shared" si="235"/>
        <v>1440</v>
      </c>
      <c r="I3032">
        <v>180</v>
      </c>
      <c r="J3032">
        <v>234</v>
      </c>
      <c r="K3032">
        <v>8</v>
      </c>
      <c r="M3032">
        <v>93.6</v>
      </c>
      <c r="N3032" t="s">
        <v>25</v>
      </c>
      <c r="O3032">
        <v>1872</v>
      </c>
      <c r="P3032">
        <v>432</v>
      </c>
      <c r="R3032">
        <f t="shared" si="236"/>
        <v>1872</v>
      </c>
      <c r="S3032">
        <f t="shared" si="237"/>
        <v>20</v>
      </c>
      <c r="T3032" t="str">
        <f t="shared" si="238"/>
        <v>Oct</v>
      </c>
      <c r="U3032" t="str">
        <f t="shared" si="239"/>
        <v>2024</v>
      </c>
    </row>
    <row r="3033" spans="1:21" x14ac:dyDescent="0.25">
      <c r="A3033" t="s">
        <v>282</v>
      </c>
      <c r="B3033" t="s">
        <v>99</v>
      </c>
      <c r="C3033" t="s">
        <v>15</v>
      </c>
      <c r="D3033" t="s">
        <v>16</v>
      </c>
      <c r="E3033" t="s">
        <v>28</v>
      </c>
      <c r="F3033" t="s">
        <v>61</v>
      </c>
      <c r="G3033" t="s">
        <v>108</v>
      </c>
      <c r="H3033">
        <f t="shared" si="235"/>
        <v>6000</v>
      </c>
      <c r="I3033">
        <v>1500</v>
      </c>
      <c r="J3033">
        <v>1950</v>
      </c>
      <c r="K3033">
        <v>4</v>
      </c>
      <c r="M3033">
        <v>195</v>
      </c>
      <c r="N3033" t="s">
        <v>25</v>
      </c>
      <c r="O3033">
        <v>7500</v>
      </c>
      <c r="P3033">
        <v>1500</v>
      </c>
      <c r="R3033">
        <f t="shared" si="236"/>
        <v>7800</v>
      </c>
      <c r="S3033">
        <f t="shared" si="237"/>
        <v>20</v>
      </c>
      <c r="T3033" t="str">
        <f t="shared" si="238"/>
        <v>Oct</v>
      </c>
      <c r="U3033" t="str">
        <f t="shared" si="239"/>
        <v>2024</v>
      </c>
    </row>
    <row r="3034" spans="1:21" x14ac:dyDescent="0.25">
      <c r="A3034" t="s">
        <v>282</v>
      </c>
      <c r="B3034" t="s">
        <v>31</v>
      </c>
      <c r="C3034" t="s">
        <v>27</v>
      </c>
      <c r="D3034" t="s">
        <v>16</v>
      </c>
      <c r="E3034" t="s">
        <v>17</v>
      </c>
      <c r="F3034" t="s">
        <v>61</v>
      </c>
      <c r="G3034" t="s">
        <v>180</v>
      </c>
      <c r="H3034">
        <f t="shared" si="235"/>
        <v>3000</v>
      </c>
      <c r="I3034">
        <v>600</v>
      </c>
      <c r="J3034">
        <v>780</v>
      </c>
      <c r="K3034">
        <v>5</v>
      </c>
      <c r="M3034">
        <v>100</v>
      </c>
      <c r="N3034" t="s">
        <v>20</v>
      </c>
      <c r="O3034">
        <v>3750</v>
      </c>
      <c r="P3034">
        <v>750</v>
      </c>
      <c r="R3034">
        <f t="shared" si="236"/>
        <v>3900</v>
      </c>
      <c r="S3034">
        <f t="shared" si="237"/>
        <v>20</v>
      </c>
      <c r="T3034" t="str">
        <f t="shared" si="238"/>
        <v>Oct</v>
      </c>
      <c r="U3034" t="str">
        <f t="shared" si="239"/>
        <v>2024</v>
      </c>
    </row>
    <row r="3035" spans="1:21" x14ac:dyDescent="0.25">
      <c r="A3035" t="s">
        <v>282</v>
      </c>
      <c r="B3035" t="s">
        <v>205</v>
      </c>
      <c r="C3035" t="s">
        <v>15</v>
      </c>
      <c r="D3035" t="s">
        <v>16</v>
      </c>
      <c r="E3035" t="s">
        <v>28</v>
      </c>
      <c r="F3035" t="s">
        <v>45</v>
      </c>
      <c r="G3035" t="s">
        <v>58</v>
      </c>
      <c r="H3035">
        <f t="shared" si="235"/>
        <v>100000</v>
      </c>
      <c r="I3035">
        <v>25000</v>
      </c>
      <c r="J3035">
        <v>32500</v>
      </c>
      <c r="K3035">
        <v>4</v>
      </c>
      <c r="M3035">
        <v>4875</v>
      </c>
      <c r="N3035" t="s">
        <v>38</v>
      </c>
      <c r="O3035">
        <v>130000</v>
      </c>
      <c r="P3035">
        <v>30000</v>
      </c>
      <c r="R3035">
        <f t="shared" si="236"/>
        <v>130000</v>
      </c>
      <c r="S3035">
        <f t="shared" si="237"/>
        <v>20</v>
      </c>
      <c r="T3035" t="str">
        <f t="shared" si="238"/>
        <v>Oct</v>
      </c>
      <c r="U3035" t="str">
        <f t="shared" si="239"/>
        <v>2024</v>
      </c>
    </row>
    <row r="3036" spans="1:21" x14ac:dyDescent="0.25">
      <c r="A3036" t="s">
        <v>282</v>
      </c>
      <c r="B3036" t="s">
        <v>193</v>
      </c>
      <c r="C3036" t="s">
        <v>53</v>
      </c>
      <c r="D3036" t="s">
        <v>16</v>
      </c>
      <c r="E3036" t="s">
        <v>28</v>
      </c>
      <c r="F3036" t="s">
        <v>29</v>
      </c>
      <c r="G3036" t="s">
        <v>210</v>
      </c>
      <c r="H3036">
        <f t="shared" si="235"/>
        <v>475</v>
      </c>
      <c r="I3036">
        <v>95</v>
      </c>
      <c r="J3036">
        <v>124</v>
      </c>
      <c r="K3036">
        <v>5</v>
      </c>
      <c r="M3036">
        <v>61.75</v>
      </c>
      <c r="N3036" t="s">
        <v>38</v>
      </c>
      <c r="O3036">
        <v>617.5</v>
      </c>
      <c r="P3036">
        <v>142.5</v>
      </c>
      <c r="R3036">
        <f t="shared" si="236"/>
        <v>620</v>
      </c>
      <c r="S3036">
        <f t="shared" si="237"/>
        <v>20</v>
      </c>
      <c r="T3036" t="str">
        <f t="shared" si="238"/>
        <v>Oct</v>
      </c>
      <c r="U3036" t="str">
        <f t="shared" si="239"/>
        <v>2024</v>
      </c>
    </row>
    <row r="3037" spans="1:21" x14ac:dyDescent="0.25">
      <c r="A3037" t="s">
        <v>282</v>
      </c>
      <c r="B3037" t="s">
        <v>152</v>
      </c>
      <c r="C3037" t="s">
        <v>66</v>
      </c>
      <c r="D3037" t="s">
        <v>16</v>
      </c>
      <c r="E3037" t="s">
        <v>28</v>
      </c>
      <c r="F3037" t="s">
        <v>18</v>
      </c>
      <c r="G3037" t="s">
        <v>24</v>
      </c>
      <c r="H3037">
        <f t="shared" si="235"/>
        <v>480</v>
      </c>
      <c r="I3037">
        <v>80</v>
      </c>
      <c r="J3037">
        <v>104</v>
      </c>
      <c r="K3037">
        <v>6</v>
      </c>
      <c r="M3037">
        <v>60</v>
      </c>
      <c r="N3037" t="s">
        <v>38</v>
      </c>
      <c r="O3037">
        <v>600</v>
      </c>
      <c r="P3037">
        <v>120</v>
      </c>
      <c r="R3037">
        <f t="shared" si="236"/>
        <v>624</v>
      </c>
      <c r="S3037">
        <f t="shared" si="237"/>
        <v>20</v>
      </c>
      <c r="T3037" t="str">
        <f t="shared" si="238"/>
        <v>Oct</v>
      </c>
      <c r="U3037" t="str">
        <f t="shared" si="239"/>
        <v>2024</v>
      </c>
    </row>
    <row r="3038" spans="1:21" x14ac:dyDescent="0.25">
      <c r="A3038" t="s">
        <v>282</v>
      </c>
      <c r="B3038" t="s">
        <v>220</v>
      </c>
      <c r="C3038" t="s">
        <v>27</v>
      </c>
      <c r="D3038" t="s">
        <v>23</v>
      </c>
      <c r="E3038" t="s">
        <v>17</v>
      </c>
      <c r="F3038" t="s">
        <v>45</v>
      </c>
      <c r="G3038" t="s">
        <v>71</v>
      </c>
      <c r="H3038">
        <f t="shared" si="235"/>
        <v>11000</v>
      </c>
      <c r="I3038">
        <v>2200</v>
      </c>
      <c r="J3038">
        <v>2860</v>
      </c>
      <c r="K3038">
        <v>5</v>
      </c>
      <c r="M3038">
        <v>286</v>
      </c>
      <c r="N3038" t="s">
        <v>38</v>
      </c>
      <c r="O3038">
        <v>13750</v>
      </c>
      <c r="P3038">
        <v>2750</v>
      </c>
      <c r="R3038">
        <f t="shared" si="236"/>
        <v>14300</v>
      </c>
      <c r="S3038">
        <f t="shared" si="237"/>
        <v>20</v>
      </c>
      <c r="T3038" t="str">
        <f t="shared" si="238"/>
        <v>Oct</v>
      </c>
      <c r="U3038" t="str">
        <f t="shared" si="239"/>
        <v>2024</v>
      </c>
    </row>
    <row r="3039" spans="1:21" x14ac:dyDescent="0.25">
      <c r="A3039" t="s">
        <v>282</v>
      </c>
      <c r="B3039" t="s">
        <v>125</v>
      </c>
      <c r="C3039" t="s">
        <v>15</v>
      </c>
      <c r="D3039" t="s">
        <v>16</v>
      </c>
      <c r="E3039" t="s">
        <v>28</v>
      </c>
      <c r="F3039" t="s">
        <v>18</v>
      </c>
      <c r="G3039" t="s">
        <v>24</v>
      </c>
      <c r="H3039">
        <f t="shared" si="235"/>
        <v>720</v>
      </c>
      <c r="I3039">
        <v>80</v>
      </c>
      <c r="J3039">
        <v>104</v>
      </c>
      <c r="K3039">
        <v>9</v>
      </c>
      <c r="M3039">
        <v>65.52</v>
      </c>
      <c r="N3039" t="s">
        <v>20</v>
      </c>
      <c r="O3039">
        <v>936</v>
      </c>
      <c r="P3039">
        <v>216</v>
      </c>
      <c r="R3039">
        <f t="shared" si="236"/>
        <v>936</v>
      </c>
      <c r="S3039">
        <f t="shared" si="237"/>
        <v>20</v>
      </c>
      <c r="T3039" t="str">
        <f t="shared" si="238"/>
        <v>Oct</v>
      </c>
      <c r="U3039" t="str">
        <f t="shared" si="239"/>
        <v>2024</v>
      </c>
    </row>
    <row r="3040" spans="1:21" x14ac:dyDescent="0.25">
      <c r="A3040" t="s">
        <v>282</v>
      </c>
      <c r="B3040" t="s">
        <v>162</v>
      </c>
      <c r="C3040" t="s">
        <v>15</v>
      </c>
      <c r="D3040" t="s">
        <v>23</v>
      </c>
      <c r="E3040" t="s">
        <v>28</v>
      </c>
      <c r="F3040" t="s">
        <v>18</v>
      </c>
      <c r="G3040" t="s">
        <v>151</v>
      </c>
      <c r="H3040">
        <f t="shared" si="235"/>
        <v>56</v>
      </c>
      <c r="I3040">
        <v>7</v>
      </c>
      <c r="J3040">
        <v>9</v>
      </c>
      <c r="K3040">
        <v>8</v>
      </c>
      <c r="M3040">
        <v>7.28</v>
      </c>
      <c r="N3040" t="s">
        <v>25</v>
      </c>
      <c r="O3040">
        <v>72.8</v>
      </c>
      <c r="P3040">
        <v>16.8</v>
      </c>
      <c r="R3040">
        <f t="shared" si="236"/>
        <v>72</v>
      </c>
      <c r="S3040">
        <f t="shared" si="237"/>
        <v>20</v>
      </c>
      <c r="T3040" t="str">
        <f t="shared" si="238"/>
        <v>Oct</v>
      </c>
      <c r="U3040" t="str">
        <f t="shared" si="239"/>
        <v>2024</v>
      </c>
    </row>
    <row r="3041" spans="1:21" x14ac:dyDescent="0.25">
      <c r="A3041" t="s">
        <v>282</v>
      </c>
      <c r="B3041" t="s">
        <v>84</v>
      </c>
      <c r="C3041" t="s">
        <v>27</v>
      </c>
      <c r="D3041" t="s">
        <v>16</v>
      </c>
      <c r="E3041" t="s">
        <v>28</v>
      </c>
      <c r="F3041" t="s">
        <v>61</v>
      </c>
      <c r="G3041" t="s">
        <v>103</v>
      </c>
      <c r="H3041">
        <f t="shared" si="235"/>
        <v>300</v>
      </c>
      <c r="I3041">
        <v>100</v>
      </c>
      <c r="J3041">
        <v>130</v>
      </c>
      <c r="K3041">
        <v>3</v>
      </c>
      <c r="M3041">
        <v>39</v>
      </c>
      <c r="N3041" t="s">
        <v>38</v>
      </c>
      <c r="O3041">
        <v>390</v>
      </c>
      <c r="P3041">
        <v>90</v>
      </c>
      <c r="R3041">
        <f t="shared" si="236"/>
        <v>390</v>
      </c>
      <c r="S3041">
        <f t="shared" si="237"/>
        <v>20</v>
      </c>
      <c r="T3041" t="str">
        <f t="shared" si="238"/>
        <v>Oct</v>
      </c>
      <c r="U3041" t="str">
        <f t="shared" si="239"/>
        <v>2024</v>
      </c>
    </row>
    <row r="3042" spans="1:21" x14ac:dyDescent="0.25">
      <c r="A3042" t="s">
        <v>282</v>
      </c>
      <c r="B3042" t="s">
        <v>109</v>
      </c>
      <c r="C3042" t="s">
        <v>42</v>
      </c>
      <c r="D3042" t="s">
        <v>16</v>
      </c>
      <c r="E3042" t="s">
        <v>17</v>
      </c>
      <c r="F3042" t="s">
        <v>29</v>
      </c>
      <c r="G3042" t="s">
        <v>169</v>
      </c>
      <c r="H3042">
        <f t="shared" si="235"/>
        <v>125</v>
      </c>
      <c r="I3042">
        <v>25</v>
      </c>
      <c r="J3042">
        <v>33</v>
      </c>
      <c r="K3042">
        <v>5</v>
      </c>
      <c r="M3042">
        <v>16.25</v>
      </c>
      <c r="N3042" t="s">
        <v>38</v>
      </c>
      <c r="O3042">
        <v>162.5</v>
      </c>
      <c r="P3042">
        <v>37.5</v>
      </c>
      <c r="R3042">
        <f t="shared" si="236"/>
        <v>165</v>
      </c>
      <c r="S3042">
        <f t="shared" si="237"/>
        <v>20</v>
      </c>
      <c r="T3042" t="str">
        <f t="shared" si="238"/>
        <v>Oct</v>
      </c>
      <c r="U3042" t="str">
        <f t="shared" si="239"/>
        <v>2024</v>
      </c>
    </row>
    <row r="3043" spans="1:21" x14ac:dyDescent="0.25">
      <c r="A3043" t="s">
        <v>282</v>
      </c>
      <c r="B3043" t="s">
        <v>77</v>
      </c>
      <c r="C3043" t="s">
        <v>42</v>
      </c>
      <c r="D3043" t="s">
        <v>16</v>
      </c>
      <c r="E3043" t="s">
        <v>17</v>
      </c>
      <c r="F3043" t="s">
        <v>45</v>
      </c>
      <c r="G3043" t="s">
        <v>46</v>
      </c>
      <c r="H3043">
        <f t="shared" si="235"/>
        <v>385000</v>
      </c>
      <c r="I3043">
        <v>55000</v>
      </c>
      <c r="J3043">
        <v>71500</v>
      </c>
      <c r="K3043">
        <v>7</v>
      </c>
      <c r="M3043">
        <v>10725</v>
      </c>
      <c r="N3043" t="s">
        <v>25</v>
      </c>
      <c r="O3043">
        <v>500500</v>
      </c>
      <c r="P3043">
        <v>115500</v>
      </c>
      <c r="R3043">
        <f t="shared" si="236"/>
        <v>500500</v>
      </c>
      <c r="S3043">
        <f t="shared" si="237"/>
        <v>20</v>
      </c>
      <c r="T3043" t="str">
        <f t="shared" si="238"/>
        <v>Oct</v>
      </c>
      <c r="U3043" t="str">
        <f t="shared" si="239"/>
        <v>2024</v>
      </c>
    </row>
    <row r="3044" spans="1:21" x14ac:dyDescent="0.25">
      <c r="A3044" t="s">
        <v>282</v>
      </c>
      <c r="B3044" t="s">
        <v>206</v>
      </c>
      <c r="C3044" t="s">
        <v>22</v>
      </c>
      <c r="D3044" t="s">
        <v>16</v>
      </c>
      <c r="E3044" t="s">
        <v>17</v>
      </c>
      <c r="F3044" t="s">
        <v>61</v>
      </c>
      <c r="G3044" t="s">
        <v>180</v>
      </c>
      <c r="H3044">
        <f t="shared" si="235"/>
        <v>4200</v>
      </c>
      <c r="I3044">
        <v>600</v>
      </c>
      <c r="J3044">
        <v>780</v>
      </c>
      <c r="K3044">
        <v>7</v>
      </c>
      <c r="M3044">
        <v>100</v>
      </c>
      <c r="N3044" t="s">
        <v>38</v>
      </c>
      <c r="O3044">
        <v>5460</v>
      </c>
      <c r="P3044">
        <v>1260</v>
      </c>
      <c r="R3044">
        <f t="shared" si="236"/>
        <v>5460</v>
      </c>
      <c r="S3044">
        <f t="shared" si="237"/>
        <v>20</v>
      </c>
      <c r="T3044" t="str">
        <f t="shared" si="238"/>
        <v>Oct</v>
      </c>
      <c r="U3044" t="str">
        <f t="shared" si="239"/>
        <v>2024</v>
      </c>
    </row>
    <row r="3045" spans="1:21" x14ac:dyDescent="0.25">
      <c r="A3045" t="s">
        <v>282</v>
      </c>
      <c r="B3045" t="s">
        <v>26</v>
      </c>
      <c r="C3045" t="s">
        <v>27</v>
      </c>
      <c r="D3045" t="s">
        <v>23</v>
      </c>
      <c r="E3045" t="s">
        <v>17</v>
      </c>
      <c r="F3045" t="s">
        <v>18</v>
      </c>
      <c r="G3045" t="s">
        <v>64</v>
      </c>
      <c r="H3045">
        <f t="shared" si="235"/>
        <v>700</v>
      </c>
      <c r="I3045">
        <v>140</v>
      </c>
      <c r="J3045">
        <v>182</v>
      </c>
      <c r="K3045">
        <v>5</v>
      </c>
      <c r="M3045">
        <v>100</v>
      </c>
      <c r="N3045" t="s">
        <v>20</v>
      </c>
      <c r="O3045">
        <v>840</v>
      </c>
      <c r="P3045">
        <v>140</v>
      </c>
      <c r="R3045">
        <f t="shared" si="236"/>
        <v>910</v>
      </c>
      <c r="S3045">
        <f t="shared" si="237"/>
        <v>20</v>
      </c>
      <c r="T3045" t="str">
        <f t="shared" si="238"/>
        <v>Oct</v>
      </c>
      <c r="U3045" t="str">
        <f t="shared" si="239"/>
        <v>2024</v>
      </c>
    </row>
    <row r="3046" spans="1:21" x14ac:dyDescent="0.25">
      <c r="A3046" t="s">
        <v>282</v>
      </c>
      <c r="B3046" t="s">
        <v>41</v>
      </c>
      <c r="C3046" t="s">
        <v>42</v>
      </c>
      <c r="D3046" t="s">
        <v>16</v>
      </c>
      <c r="E3046" t="s">
        <v>28</v>
      </c>
      <c r="F3046" t="s">
        <v>80</v>
      </c>
      <c r="G3046" t="s">
        <v>213</v>
      </c>
      <c r="H3046">
        <f t="shared" si="235"/>
        <v>75</v>
      </c>
      <c r="I3046">
        <v>25</v>
      </c>
      <c r="J3046">
        <v>33</v>
      </c>
      <c r="K3046">
        <v>3</v>
      </c>
      <c r="M3046">
        <v>6.8250000000000002</v>
      </c>
      <c r="N3046" t="s">
        <v>20</v>
      </c>
      <c r="O3046">
        <v>97.5</v>
      </c>
      <c r="P3046">
        <v>22.5</v>
      </c>
      <c r="R3046">
        <f t="shared" si="236"/>
        <v>99</v>
      </c>
      <c r="S3046">
        <f t="shared" si="237"/>
        <v>20</v>
      </c>
      <c r="T3046" t="str">
        <f t="shared" si="238"/>
        <v>Oct</v>
      </c>
      <c r="U3046" t="str">
        <f t="shared" si="239"/>
        <v>2024</v>
      </c>
    </row>
    <row r="3047" spans="1:21" x14ac:dyDescent="0.25">
      <c r="A3047" t="s">
        <v>282</v>
      </c>
      <c r="B3047" t="s">
        <v>148</v>
      </c>
      <c r="C3047" t="s">
        <v>27</v>
      </c>
      <c r="D3047" t="s">
        <v>23</v>
      </c>
      <c r="E3047" t="s">
        <v>28</v>
      </c>
      <c r="F3047" t="s">
        <v>61</v>
      </c>
      <c r="G3047" t="s">
        <v>62</v>
      </c>
      <c r="H3047">
        <f t="shared" si="235"/>
        <v>5400</v>
      </c>
      <c r="I3047">
        <v>900</v>
      </c>
      <c r="J3047">
        <v>1170</v>
      </c>
      <c r="K3047">
        <v>6</v>
      </c>
      <c r="M3047">
        <v>117</v>
      </c>
      <c r="N3047" t="s">
        <v>25</v>
      </c>
      <c r="O3047">
        <v>6750</v>
      </c>
      <c r="P3047">
        <v>1350</v>
      </c>
      <c r="R3047">
        <f t="shared" si="236"/>
        <v>7020</v>
      </c>
      <c r="S3047">
        <f t="shared" si="237"/>
        <v>20</v>
      </c>
      <c r="T3047" t="str">
        <f t="shared" si="238"/>
        <v>Oct</v>
      </c>
      <c r="U3047" t="str">
        <f t="shared" si="239"/>
        <v>2024</v>
      </c>
    </row>
    <row r="3048" spans="1:21" x14ac:dyDescent="0.25">
      <c r="A3048" t="s">
        <v>282</v>
      </c>
      <c r="B3048" t="s">
        <v>90</v>
      </c>
      <c r="C3048" t="s">
        <v>91</v>
      </c>
      <c r="D3048" t="s">
        <v>16</v>
      </c>
      <c r="E3048" t="s">
        <v>28</v>
      </c>
      <c r="F3048" t="s">
        <v>29</v>
      </c>
      <c r="G3048" t="s">
        <v>160</v>
      </c>
      <c r="H3048">
        <f t="shared" si="235"/>
        <v>1500</v>
      </c>
      <c r="I3048">
        <v>150</v>
      </c>
      <c r="J3048">
        <v>195</v>
      </c>
      <c r="K3048">
        <v>10</v>
      </c>
      <c r="M3048">
        <v>93.75</v>
      </c>
      <c r="N3048" t="s">
        <v>25</v>
      </c>
      <c r="O3048">
        <v>1875</v>
      </c>
      <c r="P3048">
        <v>375</v>
      </c>
      <c r="R3048">
        <f t="shared" si="236"/>
        <v>1950</v>
      </c>
      <c r="S3048">
        <f t="shared" si="237"/>
        <v>20</v>
      </c>
      <c r="T3048" t="str">
        <f t="shared" si="238"/>
        <v>Oct</v>
      </c>
      <c r="U3048" t="str">
        <f t="shared" si="239"/>
        <v>2024</v>
      </c>
    </row>
    <row r="3049" spans="1:21" x14ac:dyDescent="0.25">
      <c r="A3049" t="s">
        <v>282</v>
      </c>
      <c r="B3049" t="s">
        <v>127</v>
      </c>
      <c r="C3049" t="s">
        <v>66</v>
      </c>
      <c r="D3049" t="s">
        <v>23</v>
      </c>
      <c r="E3049" t="s">
        <v>28</v>
      </c>
      <c r="F3049" t="s">
        <v>61</v>
      </c>
      <c r="G3049" t="s">
        <v>164</v>
      </c>
      <c r="H3049">
        <f t="shared" si="235"/>
        <v>10000</v>
      </c>
      <c r="I3049">
        <v>2000</v>
      </c>
      <c r="J3049">
        <v>2600</v>
      </c>
      <c r="K3049">
        <v>5</v>
      </c>
      <c r="M3049">
        <v>260</v>
      </c>
      <c r="N3049" t="s">
        <v>25</v>
      </c>
      <c r="O3049">
        <v>12500</v>
      </c>
      <c r="P3049">
        <v>2500</v>
      </c>
      <c r="R3049">
        <f t="shared" si="236"/>
        <v>13000</v>
      </c>
      <c r="S3049">
        <f t="shared" si="237"/>
        <v>20</v>
      </c>
      <c r="T3049" t="str">
        <f t="shared" si="238"/>
        <v>Oct</v>
      </c>
      <c r="U3049" t="str">
        <f t="shared" si="239"/>
        <v>2024</v>
      </c>
    </row>
    <row r="3050" spans="1:21" x14ac:dyDescent="0.25">
      <c r="A3050" t="s">
        <v>282</v>
      </c>
      <c r="B3050" t="s">
        <v>149</v>
      </c>
      <c r="C3050" t="s">
        <v>15</v>
      </c>
      <c r="D3050" t="s">
        <v>23</v>
      </c>
      <c r="E3050" t="s">
        <v>28</v>
      </c>
      <c r="F3050" t="s">
        <v>18</v>
      </c>
      <c r="G3050" t="s">
        <v>40</v>
      </c>
      <c r="H3050">
        <f t="shared" si="235"/>
        <v>360</v>
      </c>
      <c r="I3050">
        <v>90</v>
      </c>
      <c r="J3050">
        <v>117</v>
      </c>
      <c r="K3050">
        <v>4</v>
      </c>
      <c r="M3050">
        <v>46.8</v>
      </c>
      <c r="N3050" t="s">
        <v>25</v>
      </c>
      <c r="O3050">
        <v>468</v>
      </c>
      <c r="P3050">
        <v>108</v>
      </c>
      <c r="R3050">
        <f t="shared" si="236"/>
        <v>468</v>
      </c>
      <c r="S3050">
        <f t="shared" si="237"/>
        <v>20</v>
      </c>
      <c r="T3050" t="str">
        <f t="shared" si="238"/>
        <v>Oct</v>
      </c>
      <c r="U3050" t="str">
        <f t="shared" si="239"/>
        <v>2024</v>
      </c>
    </row>
    <row r="3051" spans="1:21" x14ac:dyDescent="0.25">
      <c r="A3051" t="s">
        <v>282</v>
      </c>
      <c r="B3051" t="s">
        <v>114</v>
      </c>
      <c r="C3051" t="s">
        <v>115</v>
      </c>
      <c r="D3051" t="s">
        <v>23</v>
      </c>
      <c r="E3051" t="s">
        <v>17</v>
      </c>
      <c r="F3051" t="s">
        <v>61</v>
      </c>
      <c r="G3051" t="s">
        <v>62</v>
      </c>
      <c r="H3051">
        <f t="shared" si="235"/>
        <v>2700</v>
      </c>
      <c r="I3051">
        <v>900</v>
      </c>
      <c r="J3051">
        <v>1170</v>
      </c>
      <c r="K3051">
        <v>3</v>
      </c>
      <c r="M3051">
        <v>117</v>
      </c>
      <c r="N3051" t="s">
        <v>25</v>
      </c>
      <c r="O3051">
        <v>3510</v>
      </c>
      <c r="P3051">
        <v>810</v>
      </c>
      <c r="R3051">
        <f t="shared" si="236"/>
        <v>3510</v>
      </c>
      <c r="S3051">
        <f t="shared" si="237"/>
        <v>20</v>
      </c>
      <c r="T3051" t="str">
        <f t="shared" si="238"/>
        <v>Oct</v>
      </c>
      <c r="U3051" t="str">
        <f t="shared" si="239"/>
        <v>2024</v>
      </c>
    </row>
    <row r="3052" spans="1:21" x14ac:dyDescent="0.25">
      <c r="A3052" t="s">
        <v>282</v>
      </c>
      <c r="B3052" t="s">
        <v>174</v>
      </c>
      <c r="C3052" t="s">
        <v>27</v>
      </c>
      <c r="D3052" t="s">
        <v>16</v>
      </c>
      <c r="E3052" t="s">
        <v>28</v>
      </c>
      <c r="F3052" t="s">
        <v>18</v>
      </c>
      <c r="G3052" t="s">
        <v>40</v>
      </c>
      <c r="H3052">
        <f t="shared" si="235"/>
        <v>540</v>
      </c>
      <c r="I3052">
        <v>90</v>
      </c>
      <c r="J3052">
        <v>117</v>
      </c>
      <c r="K3052">
        <v>6</v>
      </c>
      <c r="M3052">
        <v>35.1</v>
      </c>
      <c r="N3052" t="s">
        <v>25</v>
      </c>
      <c r="O3052">
        <v>702</v>
      </c>
      <c r="P3052">
        <v>162</v>
      </c>
      <c r="R3052">
        <f t="shared" si="236"/>
        <v>702</v>
      </c>
      <c r="S3052">
        <f t="shared" si="237"/>
        <v>20</v>
      </c>
      <c r="T3052" t="str">
        <f t="shared" si="238"/>
        <v>Oct</v>
      </c>
      <c r="U3052" t="str">
        <f t="shared" si="239"/>
        <v>2024</v>
      </c>
    </row>
    <row r="3053" spans="1:21" x14ac:dyDescent="0.25">
      <c r="A3053" t="s">
        <v>282</v>
      </c>
      <c r="B3053" t="s">
        <v>137</v>
      </c>
      <c r="C3053" t="s">
        <v>15</v>
      </c>
      <c r="D3053" t="s">
        <v>16</v>
      </c>
      <c r="E3053" t="s">
        <v>17</v>
      </c>
      <c r="F3053" t="s">
        <v>18</v>
      </c>
      <c r="G3053" t="s">
        <v>100</v>
      </c>
      <c r="H3053">
        <f t="shared" si="235"/>
        <v>200</v>
      </c>
      <c r="I3053">
        <v>40</v>
      </c>
      <c r="J3053">
        <v>52</v>
      </c>
      <c r="K3053">
        <v>5</v>
      </c>
      <c r="M3053">
        <v>26</v>
      </c>
      <c r="N3053" t="s">
        <v>38</v>
      </c>
      <c r="O3053">
        <v>260</v>
      </c>
      <c r="P3053">
        <v>60</v>
      </c>
      <c r="R3053">
        <f t="shared" si="236"/>
        <v>260</v>
      </c>
      <c r="S3053">
        <f t="shared" si="237"/>
        <v>20</v>
      </c>
      <c r="T3053" t="str">
        <f t="shared" si="238"/>
        <v>Oct</v>
      </c>
      <c r="U3053" t="str">
        <f t="shared" si="239"/>
        <v>2024</v>
      </c>
    </row>
    <row r="3054" spans="1:21" x14ac:dyDescent="0.25">
      <c r="A3054" t="s">
        <v>282</v>
      </c>
      <c r="B3054" t="s">
        <v>187</v>
      </c>
      <c r="C3054" t="s">
        <v>53</v>
      </c>
      <c r="D3054" t="s">
        <v>23</v>
      </c>
      <c r="E3054" t="s">
        <v>28</v>
      </c>
      <c r="F3054" t="s">
        <v>80</v>
      </c>
      <c r="G3054" t="s">
        <v>141</v>
      </c>
      <c r="H3054">
        <f t="shared" si="235"/>
        <v>400</v>
      </c>
      <c r="I3054">
        <v>50</v>
      </c>
      <c r="J3054">
        <v>65</v>
      </c>
      <c r="K3054">
        <v>8</v>
      </c>
      <c r="M3054">
        <v>52</v>
      </c>
      <c r="N3054" t="s">
        <v>25</v>
      </c>
      <c r="O3054">
        <v>520</v>
      </c>
      <c r="P3054">
        <v>120</v>
      </c>
      <c r="R3054">
        <f t="shared" si="236"/>
        <v>520</v>
      </c>
      <c r="S3054">
        <f t="shared" si="237"/>
        <v>20</v>
      </c>
      <c r="T3054" t="str">
        <f t="shared" si="238"/>
        <v>Oct</v>
      </c>
      <c r="U3054" t="str">
        <f t="shared" si="239"/>
        <v>2024</v>
      </c>
    </row>
    <row r="3055" spans="1:21" x14ac:dyDescent="0.25">
      <c r="A3055" t="s">
        <v>283</v>
      </c>
      <c r="B3055" t="s">
        <v>150</v>
      </c>
      <c r="C3055" t="s">
        <v>91</v>
      </c>
      <c r="D3055" t="s">
        <v>16</v>
      </c>
      <c r="E3055" t="s">
        <v>28</v>
      </c>
      <c r="F3055" t="s">
        <v>45</v>
      </c>
      <c r="G3055" t="s">
        <v>92</v>
      </c>
      <c r="H3055">
        <f t="shared" si="235"/>
        <v>250</v>
      </c>
      <c r="I3055">
        <v>250</v>
      </c>
      <c r="J3055">
        <v>325</v>
      </c>
      <c r="K3055">
        <v>1</v>
      </c>
      <c r="M3055">
        <v>22.75</v>
      </c>
      <c r="N3055" t="s">
        <v>20</v>
      </c>
      <c r="O3055">
        <v>325</v>
      </c>
      <c r="P3055">
        <v>75</v>
      </c>
      <c r="R3055">
        <f t="shared" si="236"/>
        <v>325</v>
      </c>
      <c r="S3055">
        <f t="shared" si="237"/>
        <v>21</v>
      </c>
      <c r="T3055" t="str">
        <f t="shared" si="238"/>
        <v>Oct</v>
      </c>
      <c r="U3055" t="str">
        <f t="shared" si="239"/>
        <v>2024</v>
      </c>
    </row>
    <row r="3056" spans="1:21" x14ac:dyDescent="0.25">
      <c r="A3056" t="s">
        <v>283</v>
      </c>
      <c r="B3056" t="s">
        <v>33</v>
      </c>
      <c r="C3056" t="s">
        <v>15</v>
      </c>
      <c r="D3056" t="s">
        <v>16</v>
      </c>
      <c r="E3056" t="s">
        <v>17</v>
      </c>
      <c r="F3056" t="s">
        <v>18</v>
      </c>
      <c r="G3056" t="s">
        <v>40</v>
      </c>
      <c r="H3056">
        <f t="shared" si="235"/>
        <v>360</v>
      </c>
      <c r="I3056">
        <v>90</v>
      </c>
      <c r="J3056">
        <v>117</v>
      </c>
      <c r="K3056">
        <v>4</v>
      </c>
      <c r="M3056">
        <v>23.4</v>
      </c>
      <c r="N3056" t="s">
        <v>25</v>
      </c>
      <c r="O3056">
        <v>468</v>
      </c>
      <c r="P3056">
        <v>108</v>
      </c>
      <c r="R3056">
        <f t="shared" si="236"/>
        <v>468</v>
      </c>
      <c r="S3056">
        <f t="shared" si="237"/>
        <v>21</v>
      </c>
      <c r="T3056" t="str">
        <f t="shared" si="238"/>
        <v>Oct</v>
      </c>
      <c r="U3056" t="str">
        <f t="shared" si="239"/>
        <v>2024</v>
      </c>
    </row>
    <row r="3057" spans="1:21" x14ac:dyDescent="0.25">
      <c r="A3057" t="s">
        <v>283</v>
      </c>
      <c r="B3057" t="s">
        <v>105</v>
      </c>
      <c r="C3057" t="s">
        <v>91</v>
      </c>
      <c r="D3057" t="s">
        <v>16</v>
      </c>
      <c r="E3057" t="s">
        <v>17</v>
      </c>
      <c r="F3057" t="s">
        <v>18</v>
      </c>
      <c r="G3057" t="s">
        <v>130</v>
      </c>
      <c r="H3057">
        <f t="shared" si="235"/>
        <v>225</v>
      </c>
      <c r="I3057">
        <v>45</v>
      </c>
      <c r="J3057">
        <v>59</v>
      </c>
      <c r="K3057">
        <v>5</v>
      </c>
      <c r="M3057">
        <v>14.625</v>
      </c>
      <c r="N3057" t="s">
        <v>25</v>
      </c>
      <c r="O3057">
        <v>292.5</v>
      </c>
      <c r="P3057">
        <v>67.5</v>
      </c>
      <c r="R3057">
        <f t="shared" si="236"/>
        <v>295</v>
      </c>
      <c r="S3057">
        <f t="shared" si="237"/>
        <v>21</v>
      </c>
      <c r="T3057" t="str">
        <f t="shared" si="238"/>
        <v>Oct</v>
      </c>
      <c r="U3057" t="str">
        <f t="shared" si="239"/>
        <v>2024</v>
      </c>
    </row>
    <row r="3058" spans="1:21" x14ac:dyDescent="0.25">
      <c r="A3058" t="s">
        <v>283</v>
      </c>
      <c r="B3058" t="s">
        <v>126</v>
      </c>
      <c r="C3058" t="s">
        <v>27</v>
      </c>
      <c r="D3058" t="s">
        <v>16</v>
      </c>
      <c r="E3058" t="s">
        <v>17</v>
      </c>
      <c r="F3058" t="s">
        <v>18</v>
      </c>
      <c r="G3058" t="s">
        <v>56</v>
      </c>
      <c r="H3058">
        <f t="shared" si="235"/>
        <v>3300</v>
      </c>
      <c r="I3058">
        <v>550</v>
      </c>
      <c r="J3058">
        <v>715</v>
      </c>
      <c r="K3058">
        <v>6</v>
      </c>
      <c r="M3058">
        <v>100</v>
      </c>
      <c r="N3058" t="s">
        <v>20</v>
      </c>
      <c r="O3058">
        <v>4125</v>
      </c>
      <c r="P3058">
        <v>825</v>
      </c>
      <c r="R3058">
        <f t="shared" si="236"/>
        <v>4290</v>
      </c>
      <c r="S3058">
        <f t="shared" si="237"/>
        <v>21</v>
      </c>
      <c r="T3058" t="str">
        <f t="shared" si="238"/>
        <v>Oct</v>
      </c>
      <c r="U3058" t="str">
        <f t="shared" si="239"/>
        <v>2024</v>
      </c>
    </row>
    <row r="3059" spans="1:21" x14ac:dyDescent="0.25">
      <c r="A3059" t="s">
        <v>283</v>
      </c>
      <c r="B3059" t="s">
        <v>35</v>
      </c>
      <c r="C3059" t="s">
        <v>15</v>
      </c>
      <c r="D3059" t="s">
        <v>23</v>
      </c>
      <c r="E3059" t="s">
        <v>17</v>
      </c>
      <c r="F3059" t="s">
        <v>45</v>
      </c>
      <c r="G3059" t="s">
        <v>106</v>
      </c>
      <c r="H3059">
        <f t="shared" si="235"/>
        <v>48000</v>
      </c>
      <c r="I3059">
        <v>12000</v>
      </c>
      <c r="J3059">
        <v>15600</v>
      </c>
      <c r="K3059">
        <v>4</v>
      </c>
      <c r="M3059">
        <v>2340</v>
      </c>
      <c r="N3059" t="s">
        <v>20</v>
      </c>
      <c r="O3059">
        <v>60000</v>
      </c>
      <c r="P3059">
        <v>12000</v>
      </c>
      <c r="R3059">
        <f t="shared" si="236"/>
        <v>62400</v>
      </c>
      <c r="S3059">
        <f t="shared" si="237"/>
        <v>21</v>
      </c>
      <c r="T3059" t="str">
        <f t="shared" si="238"/>
        <v>Oct</v>
      </c>
      <c r="U3059" t="str">
        <f t="shared" si="239"/>
        <v>2024</v>
      </c>
    </row>
    <row r="3060" spans="1:21" x14ac:dyDescent="0.25">
      <c r="A3060" t="s">
        <v>283</v>
      </c>
      <c r="B3060" t="s">
        <v>155</v>
      </c>
      <c r="C3060" t="s">
        <v>66</v>
      </c>
      <c r="D3060" t="s">
        <v>16</v>
      </c>
      <c r="E3060" t="s">
        <v>28</v>
      </c>
      <c r="F3060" t="s">
        <v>45</v>
      </c>
      <c r="G3060" t="s">
        <v>78</v>
      </c>
      <c r="H3060">
        <f t="shared" si="235"/>
        <v>72000</v>
      </c>
      <c r="I3060">
        <v>18000</v>
      </c>
      <c r="J3060">
        <v>23400</v>
      </c>
      <c r="K3060">
        <v>4</v>
      </c>
      <c r="M3060">
        <v>3510</v>
      </c>
      <c r="N3060" t="s">
        <v>20</v>
      </c>
      <c r="O3060">
        <v>93600</v>
      </c>
      <c r="P3060">
        <v>21600</v>
      </c>
      <c r="R3060">
        <f t="shared" si="236"/>
        <v>93600</v>
      </c>
      <c r="S3060">
        <f t="shared" si="237"/>
        <v>21</v>
      </c>
      <c r="T3060" t="str">
        <f t="shared" si="238"/>
        <v>Oct</v>
      </c>
      <c r="U3060" t="str">
        <f t="shared" si="239"/>
        <v>2024</v>
      </c>
    </row>
    <row r="3061" spans="1:21" x14ac:dyDescent="0.25">
      <c r="A3061" t="s">
        <v>283</v>
      </c>
      <c r="B3061" t="s">
        <v>168</v>
      </c>
      <c r="C3061" t="s">
        <v>27</v>
      </c>
      <c r="D3061" t="s">
        <v>16</v>
      </c>
      <c r="E3061" t="s">
        <v>28</v>
      </c>
      <c r="F3061" t="s">
        <v>29</v>
      </c>
      <c r="G3061" t="s">
        <v>207</v>
      </c>
      <c r="H3061">
        <f t="shared" si="235"/>
        <v>210</v>
      </c>
      <c r="I3061">
        <v>35</v>
      </c>
      <c r="J3061">
        <v>46</v>
      </c>
      <c r="K3061">
        <v>6</v>
      </c>
      <c r="M3061">
        <v>27.3</v>
      </c>
      <c r="N3061" t="s">
        <v>38</v>
      </c>
      <c r="O3061">
        <v>273</v>
      </c>
      <c r="P3061">
        <v>63</v>
      </c>
      <c r="R3061">
        <f t="shared" si="236"/>
        <v>276</v>
      </c>
      <c r="S3061">
        <f t="shared" si="237"/>
        <v>21</v>
      </c>
      <c r="T3061" t="str">
        <f t="shared" si="238"/>
        <v>Oct</v>
      </c>
      <c r="U3061" t="str">
        <f t="shared" si="239"/>
        <v>2024</v>
      </c>
    </row>
    <row r="3062" spans="1:21" x14ac:dyDescent="0.25">
      <c r="A3062" t="s">
        <v>283</v>
      </c>
      <c r="B3062" t="s">
        <v>123</v>
      </c>
      <c r="C3062" t="s">
        <v>15</v>
      </c>
      <c r="D3062" t="s">
        <v>16</v>
      </c>
      <c r="E3062" t="s">
        <v>17</v>
      </c>
      <c r="F3062" t="s">
        <v>45</v>
      </c>
      <c r="G3062" t="s">
        <v>199</v>
      </c>
      <c r="H3062">
        <f t="shared" si="235"/>
        <v>30000</v>
      </c>
      <c r="I3062">
        <v>5000</v>
      </c>
      <c r="J3062">
        <v>6500</v>
      </c>
      <c r="K3062">
        <v>6</v>
      </c>
      <c r="M3062">
        <v>650</v>
      </c>
      <c r="N3062" t="s">
        <v>20</v>
      </c>
      <c r="O3062">
        <v>39000</v>
      </c>
      <c r="P3062">
        <v>9000</v>
      </c>
      <c r="R3062">
        <f t="shared" si="236"/>
        <v>39000</v>
      </c>
      <c r="S3062">
        <f t="shared" si="237"/>
        <v>21</v>
      </c>
      <c r="T3062" t="str">
        <f t="shared" si="238"/>
        <v>Oct</v>
      </c>
      <c r="U3062" t="str">
        <f t="shared" si="239"/>
        <v>2024</v>
      </c>
    </row>
    <row r="3063" spans="1:21" x14ac:dyDescent="0.25">
      <c r="A3063" t="s">
        <v>283</v>
      </c>
      <c r="B3063" t="s">
        <v>181</v>
      </c>
      <c r="C3063" t="s">
        <v>53</v>
      </c>
      <c r="D3063" t="s">
        <v>16</v>
      </c>
      <c r="E3063" t="s">
        <v>28</v>
      </c>
      <c r="F3063" t="s">
        <v>18</v>
      </c>
      <c r="G3063" t="s">
        <v>116</v>
      </c>
      <c r="H3063">
        <f t="shared" si="235"/>
        <v>180</v>
      </c>
      <c r="I3063">
        <v>60</v>
      </c>
      <c r="J3063">
        <v>78</v>
      </c>
      <c r="K3063">
        <v>3</v>
      </c>
      <c r="M3063">
        <v>11.7</v>
      </c>
      <c r="N3063" t="s">
        <v>25</v>
      </c>
      <c r="O3063">
        <v>234</v>
      </c>
      <c r="P3063">
        <v>54</v>
      </c>
      <c r="R3063">
        <f t="shared" si="236"/>
        <v>234</v>
      </c>
      <c r="S3063">
        <f t="shared" si="237"/>
        <v>21</v>
      </c>
      <c r="T3063" t="str">
        <f t="shared" si="238"/>
        <v>Oct</v>
      </c>
      <c r="U3063" t="str">
        <f t="shared" si="239"/>
        <v>2024</v>
      </c>
    </row>
    <row r="3064" spans="1:21" x14ac:dyDescent="0.25">
      <c r="A3064" t="s">
        <v>283</v>
      </c>
      <c r="B3064" t="s">
        <v>133</v>
      </c>
      <c r="C3064" t="s">
        <v>27</v>
      </c>
      <c r="D3064" t="s">
        <v>16</v>
      </c>
      <c r="E3064" t="s">
        <v>28</v>
      </c>
      <c r="F3064" t="s">
        <v>48</v>
      </c>
      <c r="G3064" t="s">
        <v>172</v>
      </c>
      <c r="H3064">
        <f t="shared" si="235"/>
        <v>2400</v>
      </c>
      <c r="I3064">
        <v>300</v>
      </c>
      <c r="J3064">
        <v>390</v>
      </c>
      <c r="K3064">
        <v>8</v>
      </c>
      <c r="M3064">
        <v>100</v>
      </c>
      <c r="N3064" t="s">
        <v>25</v>
      </c>
      <c r="O3064">
        <v>2880</v>
      </c>
      <c r="P3064">
        <v>480</v>
      </c>
      <c r="R3064">
        <f t="shared" si="236"/>
        <v>3120</v>
      </c>
      <c r="S3064">
        <f t="shared" si="237"/>
        <v>21</v>
      </c>
      <c r="T3064" t="str">
        <f t="shared" si="238"/>
        <v>Oct</v>
      </c>
      <c r="U3064" t="str">
        <f t="shared" si="239"/>
        <v>2024</v>
      </c>
    </row>
    <row r="3065" spans="1:21" x14ac:dyDescent="0.25">
      <c r="A3065" t="s">
        <v>283</v>
      </c>
      <c r="B3065" t="s">
        <v>188</v>
      </c>
      <c r="C3065" t="s">
        <v>27</v>
      </c>
      <c r="D3065" t="s">
        <v>16</v>
      </c>
      <c r="E3065" t="s">
        <v>28</v>
      </c>
      <c r="F3065" t="s">
        <v>29</v>
      </c>
      <c r="G3065" t="s">
        <v>210</v>
      </c>
      <c r="H3065">
        <f t="shared" si="235"/>
        <v>570</v>
      </c>
      <c r="I3065">
        <v>95</v>
      </c>
      <c r="J3065">
        <v>124</v>
      </c>
      <c r="K3065">
        <v>6</v>
      </c>
      <c r="M3065">
        <v>37.049999999999997</v>
      </c>
      <c r="N3065" t="s">
        <v>25</v>
      </c>
      <c r="O3065">
        <v>741</v>
      </c>
      <c r="P3065">
        <v>171</v>
      </c>
      <c r="R3065">
        <f t="shared" si="236"/>
        <v>744</v>
      </c>
      <c r="S3065">
        <f t="shared" si="237"/>
        <v>21</v>
      </c>
      <c r="T3065" t="str">
        <f t="shared" si="238"/>
        <v>Oct</v>
      </c>
      <c r="U3065" t="str">
        <f t="shared" si="239"/>
        <v>2024</v>
      </c>
    </row>
    <row r="3066" spans="1:21" x14ac:dyDescent="0.25">
      <c r="A3066" t="s">
        <v>283</v>
      </c>
      <c r="B3066" t="s">
        <v>195</v>
      </c>
      <c r="C3066" t="s">
        <v>115</v>
      </c>
      <c r="D3066" t="s">
        <v>16</v>
      </c>
      <c r="E3066" t="s">
        <v>17</v>
      </c>
      <c r="F3066" t="s">
        <v>45</v>
      </c>
      <c r="G3066" t="s">
        <v>76</v>
      </c>
      <c r="H3066">
        <f t="shared" si="235"/>
        <v>4800</v>
      </c>
      <c r="I3066">
        <v>1200</v>
      </c>
      <c r="J3066">
        <v>1560</v>
      </c>
      <c r="K3066">
        <v>4</v>
      </c>
      <c r="M3066">
        <v>156</v>
      </c>
      <c r="N3066" t="s">
        <v>20</v>
      </c>
      <c r="O3066">
        <v>6000</v>
      </c>
      <c r="P3066">
        <v>1200</v>
      </c>
      <c r="R3066">
        <f t="shared" si="236"/>
        <v>6240</v>
      </c>
      <c r="S3066">
        <f t="shared" si="237"/>
        <v>21</v>
      </c>
      <c r="T3066" t="str">
        <f t="shared" si="238"/>
        <v>Oct</v>
      </c>
      <c r="U3066" t="str">
        <f t="shared" si="239"/>
        <v>2024</v>
      </c>
    </row>
    <row r="3067" spans="1:21" x14ac:dyDescent="0.25">
      <c r="A3067" t="s">
        <v>283</v>
      </c>
      <c r="B3067" t="s">
        <v>197</v>
      </c>
      <c r="C3067" t="s">
        <v>115</v>
      </c>
      <c r="D3067" t="s">
        <v>16</v>
      </c>
      <c r="E3067" t="s">
        <v>17</v>
      </c>
      <c r="F3067" t="s">
        <v>48</v>
      </c>
      <c r="G3067" t="s">
        <v>85</v>
      </c>
      <c r="H3067">
        <f t="shared" si="235"/>
        <v>2250</v>
      </c>
      <c r="I3067">
        <v>450</v>
      </c>
      <c r="J3067">
        <v>585</v>
      </c>
      <c r="K3067">
        <v>5</v>
      </c>
      <c r="M3067">
        <v>100</v>
      </c>
      <c r="N3067" t="s">
        <v>20</v>
      </c>
      <c r="O3067">
        <v>2925</v>
      </c>
      <c r="P3067">
        <v>675</v>
      </c>
      <c r="R3067">
        <f t="shared" si="236"/>
        <v>2925</v>
      </c>
      <c r="S3067">
        <f t="shared" si="237"/>
        <v>21</v>
      </c>
      <c r="T3067" t="str">
        <f t="shared" si="238"/>
        <v>Oct</v>
      </c>
      <c r="U3067" t="str">
        <f t="shared" si="239"/>
        <v>2024</v>
      </c>
    </row>
    <row r="3068" spans="1:21" x14ac:dyDescent="0.25">
      <c r="A3068" t="s">
        <v>283</v>
      </c>
      <c r="B3068" t="s">
        <v>154</v>
      </c>
      <c r="C3068" t="s">
        <v>27</v>
      </c>
      <c r="D3068" t="s">
        <v>16</v>
      </c>
      <c r="E3068" t="s">
        <v>28</v>
      </c>
      <c r="F3068" t="s">
        <v>18</v>
      </c>
      <c r="G3068" t="s">
        <v>56</v>
      </c>
      <c r="H3068">
        <f t="shared" si="235"/>
        <v>3850</v>
      </c>
      <c r="I3068">
        <v>550</v>
      </c>
      <c r="J3068">
        <v>715</v>
      </c>
      <c r="K3068">
        <v>7</v>
      </c>
      <c r="M3068">
        <v>100</v>
      </c>
      <c r="N3068" t="s">
        <v>20</v>
      </c>
      <c r="O3068">
        <v>5005</v>
      </c>
      <c r="P3068">
        <v>1155</v>
      </c>
      <c r="R3068">
        <f t="shared" si="236"/>
        <v>5005</v>
      </c>
      <c r="S3068">
        <f t="shared" si="237"/>
        <v>21</v>
      </c>
      <c r="T3068" t="str">
        <f t="shared" si="238"/>
        <v>Oct</v>
      </c>
      <c r="U3068" t="str">
        <f t="shared" si="239"/>
        <v>2024</v>
      </c>
    </row>
    <row r="3069" spans="1:21" x14ac:dyDescent="0.25">
      <c r="A3069" t="s">
        <v>283</v>
      </c>
      <c r="B3069" t="s">
        <v>134</v>
      </c>
      <c r="C3069" t="s">
        <v>66</v>
      </c>
      <c r="D3069" t="s">
        <v>23</v>
      </c>
      <c r="E3069" t="s">
        <v>28</v>
      </c>
      <c r="F3069" t="s">
        <v>80</v>
      </c>
      <c r="G3069" t="s">
        <v>212</v>
      </c>
      <c r="H3069">
        <f t="shared" si="235"/>
        <v>120</v>
      </c>
      <c r="I3069">
        <v>20</v>
      </c>
      <c r="J3069">
        <v>26</v>
      </c>
      <c r="K3069">
        <v>6</v>
      </c>
      <c r="M3069">
        <v>18.72</v>
      </c>
      <c r="N3069" t="s">
        <v>20</v>
      </c>
      <c r="O3069">
        <v>156</v>
      </c>
      <c r="P3069">
        <v>36</v>
      </c>
      <c r="R3069">
        <f t="shared" si="236"/>
        <v>156</v>
      </c>
      <c r="S3069">
        <f t="shared" si="237"/>
        <v>21</v>
      </c>
      <c r="T3069" t="str">
        <f t="shared" si="238"/>
        <v>Oct</v>
      </c>
      <c r="U3069" t="str">
        <f t="shared" si="239"/>
        <v>2024</v>
      </c>
    </row>
    <row r="3070" spans="1:21" x14ac:dyDescent="0.25">
      <c r="A3070" t="s">
        <v>283</v>
      </c>
      <c r="B3070" t="s">
        <v>102</v>
      </c>
      <c r="C3070" t="s">
        <v>27</v>
      </c>
      <c r="D3070" t="s">
        <v>16</v>
      </c>
      <c r="E3070" t="s">
        <v>28</v>
      </c>
      <c r="F3070" t="s">
        <v>18</v>
      </c>
      <c r="G3070" t="s">
        <v>100</v>
      </c>
      <c r="H3070">
        <f t="shared" si="235"/>
        <v>200</v>
      </c>
      <c r="I3070">
        <v>40</v>
      </c>
      <c r="J3070">
        <v>52</v>
      </c>
      <c r="K3070">
        <v>5</v>
      </c>
      <c r="M3070">
        <v>13</v>
      </c>
      <c r="N3070" t="s">
        <v>25</v>
      </c>
      <c r="O3070">
        <v>260</v>
      </c>
      <c r="P3070">
        <v>60</v>
      </c>
      <c r="R3070">
        <f t="shared" si="236"/>
        <v>260</v>
      </c>
      <c r="S3070">
        <f t="shared" si="237"/>
        <v>21</v>
      </c>
      <c r="T3070" t="str">
        <f t="shared" si="238"/>
        <v>Oct</v>
      </c>
      <c r="U3070" t="str">
        <f t="shared" si="239"/>
        <v>2024</v>
      </c>
    </row>
    <row r="3071" spans="1:21" x14ac:dyDescent="0.25">
      <c r="A3071" t="s">
        <v>283</v>
      </c>
      <c r="B3071" t="s">
        <v>84</v>
      </c>
      <c r="C3071" t="s">
        <v>27</v>
      </c>
      <c r="D3071" t="s">
        <v>16</v>
      </c>
      <c r="E3071" t="s">
        <v>17</v>
      </c>
      <c r="F3071" t="s">
        <v>18</v>
      </c>
      <c r="G3071" t="s">
        <v>34</v>
      </c>
      <c r="H3071">
        <f t="shared" si="235"/>
        <v>200</v>
      </c>
      <c r="I3071">
        <v>40</v>
      </c>
      <c r="J3071">
        <v>52</v>
      </c>
      <c r="K3071">
        <v>5</v>
      </c>
      <c r="M3071">
        <v>17.5</v>
      </c>
      <c r="N3071" t="s">
        <v>20</v>
      </c>
      <c r="O3071">
        <v>250</v>
      </c>
      <c r="P3071">
        <v>50</v>
      </c>
      <c r="R3071">
        <f t="shared" si="236"/>
        <v>260</v>
      </c>
      <c r="S3071">
        <f t="shared" si="237"/>
        <v>21</v>
      </c>
      <c r="T3071" t="str">
        <f t="shared" si="238"/>
        <v>Oct</v>
      </c>
      <c r="U3071" t="str">
        <f t="shared" si="239"/>
        <v>2024</v>
      </c>
    </row>
    <row r="3072" spans="1:21" x14ac:dyDescent="0.25">
      <c r="A3072" t="s">
        <v>283</v>
      </c>
      <c r="B3072" t="s">
        <v>60</v>
      </c>
      <c r="C3072" t="s">
        <v>27</v>
      </c>
      <c r="D3072" t="s">
        <v>16</v>
      </c>
      <c r="E3072" t="s">
        <v>17</v>
      </c>
      <c r="F3072" t="s">
        <v>18</v>
      </c>
      <c r="G3072" t="s">
        <v>130</v>
      </c>
      <c r="H3072">
        <f t="shared" si="235"/>
        <v>45</v>
      </c>
      <c r="I3072">
        <v>45</v>
      </c>
      <c r="J3072">
        <v>59</v>
      </c>
      <c r="K3072">
        <v>1</v>
      </c>
      <c r="M3072">
        <v>2.9249999999999998</v>
      </c>
      <c r="N3072" t="s">
        <v>25</v>
      </c>
      <c r="O3072">
        <v>58.5</v>
      </c>
      <c r="P3072">
        <v>13.5</v>
      </c>
      <c r="R3072">
        <f t="shared" si="236"/>
        <v>59</v>
      </c>
      <c r="S3072">
        <f t="shared" si="237"/>
        <v>21</v>
      </c>
      <c r="T3072" t="str">
        <f t="shared" si="238"/>
        <v>Oct</v>
      </c>
      <c r="U3072" t="str">
        <f t="shared" si="239"/>
        <v>2024</v>
      </c>
    </row>
    <row r="3073" spans="1:21" x14ac:dyDescent="0.25">
      <c r="A3073" t="s">
        <v>283</v>
      </c>
      <c r="B3073" t="s">
        <v>99</v>
      </c>
      <c r="C3073" t="s">
        <v>15</v>
      </c>
      <c r="D3073" t="s">
        <v>16</v>
      </c>
      <c r="E3073" t="s">
        <v>17</v>
      </c>
      <c r="F3073" t="s">
        <v>45</v>
      </c>
      <c r="G3073" t="s">
        <v>92</v>
      </c>
      <c r="H3073">
        <f t="shared" si="235"/>
        <v>1500</v>
      </c>
      <c r="I3073">
        <v>250</v>
      </c>
      <c r="J3073">
        <v>325</v>
      </c>
      <c r="K3073">
        <v>6</v>
      </c>
      <c r="M3073">
        <v>100</v>
      </c>
      <c r="N3073" t="s">
        <v>38</v>
      </c>
      <c r="O3073">
        <v>1725</v>
      </c>
      <c r="P3073">
        <v>225</v>
      </c>
      <c r="R3073">
        <f t="shared" si="236"/>
        <v>1950</v>
      </c>
      <c r="S3073">
        <f t="shared" si="237"/>
        <v>21</v>
      </c>
      <c r="T3073" t="str">
        <f t="shared" si="238"/>
        <v>Oct</v>
      </c>
      <c r="U3073" t="str">
        <f t="shared" si="239"/>
        <v>2024</v>
      </c>
    </row>
    <row r="3074" spans="1:21" x14ac:dyDescent="0.25">
      <c r="A3074" t="s">
        <v>283</v>
      </c>
      <c r="B3074" t="s">
        <v>134</v>
      </c>
      <c r="C3074" t="s">
        <v>66</v>
      </c>
      <c r="D3074" t="s">
        <v>16</v>
      </c>
      <c r="E3074" t="s">
        <v>17</v>
      </c>
      <c r="F3074" t="s">
        <v>18</v>
      </c>
      <c r="G3074" t="s">
        <v>151</v>
      </c>
      <c r="H3074">
        <f t="shared" si="235"/>
        <v>56</v>
      </c>
      <c r="I3074">
        <v>7</v>
      </c>
      <c r="J3074">
        <v>9</v>
      </c>
      <c r="K3074">
        <v>8</v>
      </c>
      <c r="M3074">
        <v>7</v>
      </c>
      <c r="N3074" t="s">
        <v>38</v>
      </c>
      <c r="O3074">
        <v>70</v>
      </c>
      <c r="P3074">
        <v>14</v>
      </c>
      <c r="R3074">
        <f t="shared" si="236"/>
        <v>72</v>
      </c>
      <c r="S3074">
        <f t="shared" si="237"/>
        <v>21</v>
      </c>
      <c r="T3074" t="str">
        <f t="shared" si="238"/>
        <v>Oct</v>
      </c>
      <c r="U3074" t="str">
        <f t="shared" si="239"/>
        <v>2024</v>
      </c>
    </row>
    <row r="3075" spans="1:21" x14ac:dyDescent="0.25">
      <c r="A3075" t="s">
        <v>283</v>
      </c>
      <c r="B3075" t="s">
        <v>188</v>
      </c>
      <c r="C3075" t="s">
        <v>27</v>
      </c>
      <c r="D3075" t="s">
        <v>23</v>
      </c>
      <c r="E3075" t="s">
        <v>17</v>
      </c>
      <c r="F3075" t="s">
        <v>45</v>
      </c>
      <c r="G3075" t="s">
        <v>76</v>
      </c>
      <c r="H3075">
        <f t="shared" ref="H3075:H3138" si="240">I3075*K3075</f>
        <v>8400</v>
      </c>
      <c r="I3075">
        <v>1200</v>
      </c>
      <c r="J3075">
        <v>1560</v>
      </c>
      <c r="K3075">
        <v>7</v>
      </c>
      <c r="M3075">
        <v>156</v>
      </c>
      <c r="N3075" t="s">
        <v>20</v>
      </c>
      <c r="O3075">
        <v>10500</v>
      </c>
      <c r="P3075">
        <v>2100</v>
      </c>
      <c r="R3075">
        <f t="shared" ref="R3075:R3138" si="241">J3075*K3075</f>
        <v>10920</v>
      </c>
      <c r="S3075">
        <f t="shared" ref="S3075:S3138" si="242">DAY(A3075)</f>
        <v>21</v>
      </c>
      <c r="T3075" t="str">
        <f t="shared" ref="T3075:T3138" si="243">TEXT(A3075,"mmm")</f>
        <v>Oct</v>
      </c>
      <c r="U3075" t="str">
        <f t="shared" ref="U3075:U3138" si="244">TEXT(A3075,"yyy")</f>
        <v>2024</v>
      </c>
    </row>
    <row r="3076" spans="1:21" x14ac:dyDescent="0.25">
      <c r="A3076" t="s">
        <v>283</v>
      </c>
      <c r="B3076" t="s">
        <v>153</v>
      </c>
      <c r="C3076" t="s">
        <v>27</v>
      </c>
      <c r="D3076" t="s">
        <v>16</v>
      </c>
      <c r="E3076" t="s">
        <v>28</v>
      </c>
      <c r="F3076" t="s">
        <v>80</v>
      </c>
      <c r="G3076" t="s">
        <v>143</v>
      </c>
      <c r="H3076">
        <f t="shared" si="240"/>
        <v>21</v>
      </c>
      <c r="I3076">
        <v>3</v>
      </c>
      <c r="J3076">
        <v>4</v>
      </c>
      <c r="K3076">
        <v>7</v>
      </c>
      <c r="M3076">
        <v>1.365</v>
      </c>
      <c r="N3076" t="s">
        <v>25</v>
      </c>
      <c r="O3076">
        <v>27.3</v>
      </c>
      <c r="P3076">
        <v>6.3</v>
      </c>
      <c r="R3076">
        <f t="shared" si="241"/>
        <v>28</v>
      </c>
      <c r="S3076">
        <f t="shared" si="242"/>
        <v>21</v>
      </c>
      <c r="T3076" t="str">
        <f t="shared" si="243"/>
        <v>Oct</v>
      </c>
      <c r="U3076" t="str">
        <f t="shared" si="244"/>
        <v>2024</v>
      </c>
    </row>
    <row r="3077" spans="1:21" x14ac:dyDescent="0.25">
      <c r="A3077" t="s">
        <v>283</v>
      </c>
      <c r="B3077" t="s">
        <v>75</v>
      </c>
      <c r="C3077" t="s">
        <v>27</v>
      </c>
      <c r="D3077" t="s">
        <v>16</v>
      </c>
      <c r="E3077" t="s">
        <v>17</v>
      </c>
      <c r="F3077" t="s">
        <v>45</v>
      </c>
      <c r="G3077" t="s">
        <v>71</v>
      </c>
      <c r="H3077">
        <f t="shared" si="240"/>
        <v>2200</v>
      </c>
      <c r="I3077">
        <v>2200</v>
      </c>
      <c r="J3077">
        <v>2860</v>
      </c>
      <c r="K3077">
        <v>1</v>
      </c>
      <c r="M3077">
        <v>275</v>
      </c>
      <c r="N3077" t="s">
        <v>38</v>
      </c>
      <c r="O3077">
        <v>2750</v>
      </c>
      <c r="P3077">
        <v>550</v>
      </c>
      <c r="R3077">
        <f t="shared" si="241"/>
        <v>2860</v>
      </c>
      <c r="S3077">
        <f t="shared" si="242"/>
        <v>21</v>
      </c>
      <c r="T3077" t="str">
        <f t="shared" si="243"/>
        <v>Oct</v>
      </c>
      <c r="U3077" t="str">
        <f t="shared" si="244"/>
        <v>2024</v>
      </c>
    </row>
    <row r="3078" spans="1:21" x14ac:dyDescent="0.25">
      <c r="A3078" t="s">
        <v>283</v>
      </c>
      <c r="B3078" t="s">
        <v>158</v>
      </c>
      <c r="C3078" t="s">
        <v>27</v>
      </c>
      <c r="D3078" t="s">
        <v>16</v>
      </c>
      <c r="E3078" t="s">
        <v>28</v>
      </c>
      <c r="F3078" t="s">
        <v>61</v>
      </c>
      <c r="G3078" t="s">
        <v>164</v>
      </c>
      <c r="H3078">
        <f t="shared" si="240"/>
        <v>12000</v>
      </c>
      <c r="I3078">
        <v>2000</v>
      </c>
      <c r="J3078">
        <v>2600</v>
      </c>
      <c r="K3078">
        <v>6</v>
      </c>
      <c r="M3078">
        <v>260</v>
      </c>
      <c r="N3078" t="s">
        <v>20</v>
      </c>
      <c r="O3078">
        <v>15000</v>
      </c>
      <c r="P3078">
        <v>3000</v>
      </c>
      <c r="R3078">
        <f t="shared" si="241"/>
        <v>15600</v>
      </c>
      <c r="S3078">
        <f t="shared" si="242"/>
        <v>21</v>
      </c>
      <c r="T3078" t="str">
        <f t="shared" si="243"/>
        <v>Oct</v>
      </c>
      <c r="U3078" t="str">
        <f t="shared" si="244"/>
        <v>2024</v>
      </c>
    </row>
    <row r="3079" spans="1:21" x14ac:dyDescent="0.25">
      <c r="A3079" t="s">
        <v>283</v>
      </c>
      <c r="B3079" t="s">
        <v>63</v>
      </c>
      <c r="C3079" t="s">
        <v>42</v>
      </c>
      <c r="D3079" t="s">
        <v>23</v>
      </c>
      <c r="E3079" t="s">
        <v>17</v>
      </c>
      <c r="F3079" t="s">
        <v>45</v>
      </c>
      <c r="G3079" t="s">
        <v>78</v>
      </c>
      <c r="H3079">
        <f t="shared" si="240"/>
        <v>162000</v>
      </c>
      <c r="I3079">
        <v>18000</v>
      </c>
      <c r="J3079">
        <v>23400</v>
      </c>
      <c r="K3079">
        <v>9</v>
      </c>
      <c r="M3079">
        <v>3510</v>
      </c>
      <c r="N3079" t="s">
        <v>25</v>
      </c>
      <c r="O3079">
        <v>194400</v>
      </c>
      <c r="P3079">
        <v>32400</v>
      </c>
      <c r="R3079">
        <f t="shared" si="241"/>
        <v>210600</v>
      </c>
      <c r="S3079">
        <f t="shared" si="242"/>
        <v>21</v>
      </c>
      <c r="T3079" t="str">
        <f t="shared" si="243"/>
        <v>Oct</v>
      </c>
      <c r="U3079" t="str">
        <f t="shared" si="244"/>
        <v>2024</v>
      </c>
    </row>
    <row r="3080" spans="1:21" x14ac:dyDescent="0.25">
      <c r="A3080" t="s">
        <v>283</v>
      </c>
      <c r="B3080" t="s">
        <v>73</v>
      </c>
      <c r="C3080" t="s">
        <v>42</v>
      </c>
      <c r="D3080" t="s">
        <v>23</v>
      </c>
      <c r="E3080" t="s">
        <v>28</v>
      </c>
      <c r="F3080" t="s">
        <v>18</v>
      </c>
      <c r="G3080" t="s">
        <v>43</v>
      </c>
      <c r="H3080">
        <f t="shared" si="240"/>
        <v>60</v>
      </c>
      <c r="I3080">
        <v>20</v>
      </c>
      <c r="J3080">
        <v>26</v>
      </c>
      <c r="K3080">
        <v>3</v>
      </c>
      <c r="M3080">
        <v>10.35</v>
      </c>
      <c r="N3080" t="s">
        <v>38</v>
      </c>
      <c r="O3080">
        <v>69</v>
      </c>
      <c r="P3080">
        <v>9</v>
      </c>
      <c r="R3080">
        <f t="shared" si="241"/>
        <v>78</v>
      </c>
      <c r="S3080">
        <f t="shared" si="242"/>
        <v>21</v>
      </c>
      <c r="T3080" t="str">
        <f t="shared" si="243"/>
        <v>Oct</v>
      </c>
      <c r="U3080" t="str">
        <f t="shared" si="244"/>
        <v>2024</v>
      </c>
    </row>
    <row r="3081" spans="1:21" x14ac:dyDescent="0.25">
      <c r="A3081" t="s">
        <v>283</v>
      </c>
      <c r="B3081" t="s">
        <v>69</v>
      </c>
      <c r="C3081" t="s">
        <v>27</v>
      </c>
      <c r="D3081" t="s">
        <v>23</v>
      </c>
      <c r="E3081" t="s">
        <v>17</v>
      </c>
      <c r="F3081" t="s">
        <v>61</v>
      </c>
      <c r="G3081" t="s">
        <v>119</v>
      </c>
      <c r="H3081">
        <f t="shared" si="240"/>
        <v>3000</v>
      </c>
      <c r="I3081">
        <v>500</v>
      </c>
      <c r="J3081">
        <v>650</v>
      </c>
      <c r="K3081">
        <v>6</v>
      </c>
      <c r="M3081">
        <v>100</v>
      </c>
      <c r="N3081" t="s">
        <v>20</v>
      </c>
      <c r="O3081">
        <v>3600</v>
      </c>
      <c r="P3081">
        <v>600</v>
      </c>
      <c r="R3081">
        <f t="shared" si="241"/>
        <v>3900</v>
      </c>
      <c r="S3081">
        <f t="shared" si="242"/>
        <v>21</v>
      </c>
      <c r="T3081" t="str">
        <f t="shared" si="243"/>
        <v>Oct</v>
      </c>
      <c r="U3081" t="str">
        <f t="shared" si="244"/>
        <v>2024</v>
      </c>
    </row>
    <row r="3082" spans="1:21" x14ac:dyDescent="0.25">
      <c r="A3082" t="s">
        <v>283</v>
      </c>
      <c r="B3082" t="s">
        <v>144</v>
      </c>
      <c r="C3082" t="s">
        <v>27</v>
      </c>
      <c r="D3082" t="s">
        <v>16</v>
      </c>
      <c r="E3082" t="s">
        <v>28</v>
      </c>
      <c r="F3082" t="s">
        <v>18</v>
      </c>
      <c r="G3082" t="s">
        <v>43</v>
      </c>
      <c r="H3082">
        <f t="shared" si="240"/>
        <v>60</v>
      </c>
      <c r="I3082">
        <v>20</v>
      </c>
      <c r="J3082">
        <v>26</v>
      </c>
      <c r="K3082">
        <v>3</v>
      </c>
      <c r="M3082">
        <v>3.75</v>
      </c>
      <c r="N3082" t="s">
        <v>25</v>
      </c>
      <c r="O3082">
        <v>75</v>
      </c>
      <c r="P3082">
        <v>15</v>
      </c>
      <c r="R3082">
        <f t="shared" si="241"/>
        <v>78</v>
      </c>
      <c r="S3082">
        <f t="shared" si="242"/>
        <v>21</v>
      </c>
      <c r="T3082" t="str">
        <f t="shared" si="243"/>
        <v>Oct</v>
      </c>
      <c r="U3082" t="str">
        <f t="shared" si="244"/>
        <v>2024</v>
      </c>
    </row>
    <row r="3083" spans="1:21" x14ac:dyDescent="0.25">
      <c r="A3083" t="s">
        <v>283</v>
      </c>
      <c r="B3083" t="s">
        <v>74</v>
      </c>
      <c r="C3083" t="s">
        <v>27</v>
      </c>
      <c r="D3083" t="s">
        <v>23</v>
      </c>
      <c r="E3083" t="s">
        <v>28</v>
      </c>
      <c r="F3083" t="s">
        <v>45</v>
      </c>
      <c r="G3083" t="s">
        <v>67</v>
      </c>
      <c r="H3083">
        <f t="shared" si="240"/>
        <v>14000</v>
      </c>
      <c r="I3083">
        <v>3500</v>
      </c>
      <c r="J3083">
        <v>4550</v>
      </c>
      <c r="K3083">
        <v>4</v>
      </c>
      <c r="M3083">
        <v>455</v>
      </c>
      <c r="N3083" t="s">
        <v>38</v>
      </c>
      <c r="O3083">
        <v>17500</v>
      </c>
      <c r="P3083">
        <v>3500</v>
      </c>
      <c r="R3083">
        <f t="shared" si="241"/>
        <v>18200</v>
      </c>
      <c r="S3083">
        <f t="shared" si="242"/>
        <v>21</v>
      </c>
      <c r="T3083" t="str">
        <f t="shared" si="243"/>
        <v>Oct</v>
      </c>
      <c r="U3083" t="str">
        <f t="shared" si="244"/>
        <v>2024</v>
      </c>
    </row>
    <row r="3084" spans="1:21" x14ac:dyDescent="0.25">
      <c r="A3084" t="s">
        <v>283</v>
      </c>
      <c r="B3084" t="s">
        <v>134</v>
      </c>
      <c r="C3084" t="s">
        <v>66</v>
      </c>
      <c r="D3084" t="s">
        <v>16</v>
      </c>
      <c r="E3084" t="s">
        <v>28</v>
      </c>
      <c r="F3084" t="s">
        <v>61</v>
      </c>
      <c r="G3084" t="s">
        <v>164</v>
      </c>
      <c r="H3084">
        <f t="shared" si="240"/>
        <v>12000</v>
      </c>
      <c r="I3084">
        <v>2000</v>
      </c>
      <c r="J3084">
        <v>2600</v>
      </c>
      <c r="K3084">
        <v>6</v>
      </c>
      <c r="M3084">
        <v>260</v>
      </c>
      <c r="N3084" t="s">
        <v>38</v>
      </c>
      <c r="O3084">
        <v>15600</v>
      </c>
      <c r="P3084">
        <v>3600</v>
      </c>
      <c r="R3084">
        <f t="shared" si="241"/>
        <v>15600</v>
      </c>
      <c r="S3084">
        <f t="shared" si="242"/>
        <v>21</v>
      </c>
      <c r="T3084" t="str">
        <f t="shared" si="243"/>
        <v>Oct</v>
      </c>
      <c r="U3084" t="str">
        <f t="shared" si="244"/>
        <v>2024</v>
      </c>
    </row>
    <row r="3085" spans="1:21" x14ac:dyDescent="0.25">
      <c r="A3085" t="s">
        <v>284</v>
      </c>
      <c r="B3085" t="s">
        <v>109</v>
      </c>
      <c r="C3085" t="s">
        <v>42</v>
      </c>
      <c r="D3085" t="s">
        <v>16</v>
      </c>
      <c r="E3085" t="s">
        <v>17</v>
      </c>
      <c r="F3085" t="s">
        <v>18</v>
      </c>
      <c r="G3085" t="s">
        <v>34</v>
      </c>
      <c r="H3085">
        <f t="shared" si="240"/>
        <v>240</v>
      </c>
      <c r="I3085">
        <v>40</v>
      </c>
      <c r="J3085">
        <v>52</v>
      </c>
      <c r="K3085">
        <v>6</v>
      </c>
      <c r="M3085">
        <v>15.6</v>
      </c>
      <c r="N3085" t="s">
        <v>25</v>
      </c>
      <c r="O3085">
        <v>312</v>
      </c>
      <c r="P3085">
        <v>72</v>
      </c>
      <c r="R3085">
        <f t="shared" si="241"/>
        <v>312</v>
      </c>
      <c r="S3085">
        <f t="shared" si="242"/>
        <v>22</v>
      </c>
      <c r="T3085" t="str">
        <f t="shared" si="243"/>
        <v>Oct</v>
      </c>
      <c r="U3085" t="str">
        <f t="shared" si="244"/>
        <v>2024</v>
      </c>
    </row>
    <row r="3086" spans="1:21" x14ac:dyDescent="0.25">
      <c r="A3086" t="s">
        <v>284</v>
      </c>
      <c r="B3086" t="s">
        <v>107</v>
      </c>
      <c r="C3086" t="s">
        <v>27</v>
      </c>
      <c r="D3086" t="s">
        <v>16</v>
      </c>
      <c r="E3086" t="s">
        <v>28</v>
      </c>
      <c r="F3086" t="s">
        <v>29</v>
      </c>
      <c r="G3086" t="s">
        <v>87</v>
      </c>
      <c r="H3086">
        <f t="shared" si="240"/>
        <v>700</v>
      </c>
      <c r="I3086">
        <v>100</v>
      </c>
      <c r="J3086">
        <v>130</v>
      </c>
      <c r="K3086">
        <v>7</v>
      </c>
      <c r="M3086">
        <v>63.7</v>
      </c>
      <c r="N3086" t="s">
        <v>20</v>
      </c>
      <c r="O3086">
        <v>910</v>
      </c>
      <c r="P3086">
        <v>210</v>
      </c>
      <c r="R3086">
        <f t="shared" si="241"/>
        <v>910</v>
      </c>
      <c r="S3086">
        <f t="shared" si="242"/>
        <v>22</v>
      </c>
      <c r="T3086" t="str">
        <f t="shared" si="243"/>
        <v>Oct</v>
      </c>
      <c r="U3086" t="str">
        <f t="shared" si="244"/>
        <v>2024</v>
      </c>
    </row>
    <row r="3087" spans="1:21" x14ac:dyDescent="0.25">
      <c r="A3087" t="s">
        <v>284</v>
      </c>
      <c r="B3087" t="s">
        <v>26</v>
      </c>
      <c r="C3087" t="s">
        <v>27</v>
      </c>
      <c r="D3087" t="s">
        <v>16</v>
      </c>
      <c r="E3087" t="s">
        <v>17</v>
      </c>
      <c r="F3087" t="s">
        <v>18</v>
      </c>
      <c r="G3087" t="s">
        <v>24</v>
      </c>
      <c r="H3087">
        <f t="shared" si="240"/>
        <v>640</v>
      </c>
      <c r="I3087">
        <v>80</v>
      </c>
      <c r="J3087">
        <v>104</v>
      </c>
      <c r="K3087">
        <v>8</v>
      </c>
      <c r="M3087">
        <v>56</v>
      </c>
      <c r="N3087" t="s">
        <v>20</v>
      </c>
      <c r="O3087">
        <v>800</v>
      </c>
      <c r="P3087">
        <v>160</v>
      </c>
      <c r="R3087">
        <f t="shared" si="241"/>
        <v>832</v>
      </c>
      <c r="S3087">
        <f t="shared" si="242"/>
        <v>22</v>
      </c>
      <c r="T3087" t="str">
        <f t="shared" si="243"/>
        <v>Oct</v>
      </c>
      <c r="U3087" t="str">
        <f t="shared" si="244"/>
        <v>2024</v>
      </c>
    </row>
    <row r="3088" spans="1:21" x14ac:dyDescent="0.25">
      <c r="A3088" t="s">
        <v>284</v>
      </c>
      <c r="B3088" t="s">
        <v>65</v>
      </c>
      <c r="C3088" t="s">
        <v>66</v>
      </c>
      <c r="D3088" t="s">
        <v>16</v>
      </c>
      <c r="E3088" t="s">
        <v>17</v>
      </c>
      <c r="F3088" t="s">
        <v>45</v>
      </c>
      <c r="G3088" t="s">
        <v>46</v>
      </c>
      <c r="H3088">
        <f t="shared" si="240"/>
        <v>220000</v>
      </c>
      <c r="I3088">
        <v>55000</v>
      </c>
      <c r="J3088">
        <v>71500</v>
      </c>
      <c r="K3088">
        <v>4</v>
      </c>
      <c r="M3088">
        <v>10725</v>
      </c>
      <c r="N3088" t="s">
        <v>25</v>
      </c>
      <c r="O3088">
        <v>253000</v>
      </c>
      <c r="P3088">
        <v>33000</v>
      </c>
      <c r="R3088">
        <f t="shared" si="241"/>
        <v>286000</v>
      </c>
      <c r="S3088">
        <f t="shared" si="242"/>
        <v>22</v>
      </c>
      <c r="T3088" t="str">
        <f t="shared" si="243"/>
        <v>Oct</v>
      </c>
      <c r="U3088" t="str">
        <f t="shared" si="244"/>
        <v>2024</v>
      </c>
    </row>
    <row r="3089" spans="1:21" x14ac:dyDescent="0.25">
      <c r="A3089" t="s">
        <v>284</v>
      </c>
      <c r="B3089" t="s">
        <v>205</v>
      </c>
      <c r="C3089" t="s">
        <v>15</v>
      </c>
      <c r="D3089" t="s">
        <v>23</v>
      </c>
      <c r="E3089" t="s">
        <v>17</v>
      </c>
      <c r="F3089" t="s">
        <v>18</v>
      </c>
      <c r="G3089" t="s">
        <v>19</v>
      </c>
      <c r="H3089">
        <f t="shared" si="240"/>
        <v>1500</v>
      </c>
      <c r="I3089">
        <v>250</v>
      </c>
      <c r="J3089">
        <v>325</v>
      </c>
      <c r="K3089">
        <v>6</v>
      </c>
      <c r="M3089">
        <v>100</v>
      </c>
      <c r="N3089" t="s">
        <v>25</v>
      </c>
      <c r="O3089">
        <v>1875</v>
      </c>
      <c r="P3089">
        <v>375</v>
      </c>
      <c r="R3089">
        <f t="shared" si="241"/>
        <v>1950</v>
      </c>
      <c r="S3089">
        <f t="shared" si="242"/>
        <v>22</v>
      </c>
      <c r="T3089" t="str">
        <f t="shared" si="243"/>
        <v>Oct</v>
      </c>
      <c r="U3089" t="str">
        <f t="shared" si="244"/>
        <v>2024</v>
      </c>
    </row>
    <row r="3090" spans="1:21" x14ac:dyDescent="0.25">
      <c r="A3090" t="s">
        <v>284</v>
      </c>
      <c r="B3090" t="s">
        <v>190</v>
      </c>
      <c r="C3090" t="s">
        <v>22</v>
      </c>
      <c r="D3090" t="s">
        <v>16</v>
      </c>
      <c r="E3090" t="s">
        <v>17</v>
      </c>
      <c r="F3090" t="s">
        <v>18</v>
      </c>
      <c r="G3090" t="s">
        <v>32</v>
      </c>
      <c r="H3090">
        <f t="shared" si="240"/>
        <v>400</v>
      </c>
      <c r="I3090">
        <v>100</v>
      </c>
      <c r="J3090">
        <v>130</v>
      </c>
      <c r="K3090">
        <v>4</v>
      </c>
      <c r="M3090">
        <v>52</v>
      </c>
      <c r="N3090" t="s">
        <v>38</v>
      </c>
      <c r="O3090">
        <v>520</v>
      </c>
      <c r="P3090">
        <v>120</v>
      </c>
      <c r="R3090">
        <f t="shared" si="241"/>
        <v>520</v>
      </c>
      <c r="S3090">
        <f t="shared" si="242"/>
        <v>22</v>
      </c>
      <c r="T3090" t="str">
        <f t="shared" si="243"/>
        <v>Oct</v>
      </c>
      <c r="U3090" t="str">
        <f t="shared" si="244"/>
        <v>2024</v>
      </c>
    </row>
    <row r="3091" spans="1:21" x14ac:dyDescent="0.25">
      <c r="A3091" t="s">
        <v>284</v>
      </c>
      <c r="B3091" t="s">
        <v>52</v>
      </c>
      <c r="C3091" t="s">
        <v>53</v>
      </c>
      <c r="D3091" t="s">
        <v>16</v>
      </c>
      <c r="E3091" t="s">
        <v>17</v>
      </c>
      <c r="F3091" t="s">
        <v>61</v>
      </c>
      <c r="G3091" t="s">
        <v>108</v>
      </c>
      <c r="H3091">
        <f t="shared" si="240"/>
        <v>3000</v>
      </c>
      <c r="I3091">
        <v>1500</v>
      </c>
      <c r="J3091">
        <v>1950</v>
      </c>
      <c r="K3091">
        <v>2</v>
      </c>
      <c r="M3091">
        <v>195</v>
      </c>
      <c r="N3091" t="s">
        <v>38</v>
      </c>
      <c r="O3091">
        <v>3900</v>
      </c>
      <c r="P3091">
        <v>900</v>
      </c>
      <c r="R3091">
        <f t="shared" si="241"/>
        <v>3900</v>
      </c>
      <c r="S3091">
        <f t="shared" si="242"/>
        <v>22</v>
      </c>
      <c r="T3091" t="str">
        <f t="shared" si="243"/>
        <v>Oct</v>
      </c>
      <c r="U3091" t="str">
        <f t="shared" si="244"/>
        <v>2024</v>
      </c>
    </row>
    <row r="3092" spans="1:21" x14ac:dyDescent="0.25">
      <c r="A3092" t="s">
        <v>284</v>
      </c>
      <c r="B3092" t="s">
        <v>144</v>
      </c>
      <c r="C3092" t="s">
        <v>27</v>
      </c>
      <c r="D3092" t="s">
        <v>16</v>
      </c>
      <c r="E3092" t="s">
        <v>17</v>
      </c>
      <c r="F3092" t="s">
        <v>61</v>
      </c>
      <c r="G3092" t="s">
        <v>103</v>
      </c>
      <c r="H3092">
        <f t="shared" si="240"/>
        <v>500</v>
      </c>
      <c r="I3092">
        <v>100</v>
      </c>
      <c r="J3092">
        <v>130</v>
      </c>
      <c r="K3092">
        <v>5</v>
      </c>
      <c r="M3092">
        <v>43.75</v>
      </c>
      <c r="N3092" t="s">
        <v>20</v>
      </c>
      <c r="O3092">
        <v>625</v>
      </c>
      <c r="P3092">
        <v>125</v>
      </c>
      <c r="R3092">
        <f t="shared" si="241"/>
        <v>650</v>
      </c>
      <c r="S3092">
        <f t="shared" si="242"/>
        <v>22</v>
      </c>
      <c r="T3092" t="str">
        <f t="shared" si="243"/>
        <v>Oct</v>
      </c>
      <c r="U3092" t="str">
        <f t="shared" si="244"/>
        <v>2024</v>
      </c>
    </row>
    <row r="3093" spans="1:21" x14ac:dyDescent="0.25">
      <c r="A3093" t="s">
        <v>284</v>
      </c>
      <c r="B3093" t="s">
        <v>175</v>
      </c>
      <c r="C3093" t="s">
        <v>91</v>
      </c>
      <c r="D3093" t="s">
        <v>23</v>
      </c>
      <c r="E3093" t="s">
        <v>17</v>
      </c>
      <c r="F3093" t="s">
        <v>61</v>
      </c>
      <c r="G3093" t="s">
        <v>110</v>
      </c>
      <c r="H3093">
        <f t="shared" si="240"/>
        <v>6400</v>
      </c>
      <c r="I3093">
        <v>800</v>
      </c>
      <c r="J3093">
        <v>1040</v>
      </c>
      <c r="K3093">
        <v>8</v>
      </c>
      <c r="M3093">
        <v>104</v>
      </c>
      <c r="N3093" t="s">
        <v>25</v>
      </c>
      <c r="O3093">
        <v>8000</v>
      </c>
      <c r="P3093">
        <v>1600</v>
      </c>
      <c r="R3093">
        <f t="shared" si="241"/>
        <v>8320</v>
      </c>
      <c r="S3093">
        <f t="shared" si="242"/>
        <v>22</v>
      </c>
      <c r="T3093" t="str">
        <f t="shared" si="243"/>
        <v>Oct</v>
      </c>
      <c r="U3093" t="str">
        <f t="shared" si="244"/>
        <v>2024</v>
      </c>
    </row>
    <row r="3094" spans="1:21" x14ac:dyDescent="0.25">
      <c r="A3094" t="s">
        <v>284</v>
      </c>
      <c r="B3094" t="s">
        <v>196</v>
      </c>
      <c r="C3094" t="s">
        <v>53</v>
      </c>
      <c r="D3094" t="s">
        <v>16</v>
      </c>
      <c r="E3094" t="s">
        <v>17</v>
      </c>
      <c r="F3094" t="s">
        <v>61</v>
      </c>
      <c r="G3094" t="s">
        <v>180</v>
      </c>
      <c r="H3094">
        <f t="shared" si="240"/>
        <v>6000</v>
      </c>
      <c r="I3094">
        <v>600</v>
      </c>
      <c r="J3094">
        <v>780</v>
      </c>
      <c r="K3094">
        <v>10</v>
      </c>
      <c r="M3094">
        <v>100</v>
      </c>
      <c r="N3094" t="s">
        <v>25</v>
      </c>
      <c r="O3094">
        <v>7800</v>
      </c>
      <c r="P3094">
        <v>1800</v>
      </c>
      <c r="R3094">
        <f t="shared" si="241"/>
        <v>7800</v>
      </c>
      <c r="S3094">
        <f t="shared" si="242"/>
        <v>22</v>
      </c>
      <c r="T3094" t="str">
        <f t="shared" si="243"/>
        <v>Oct</v>
      </c>
      <c r="U3094" t="str">
        <f t="shared" si="244"/>
        <v>2024</v>
      </c>
    </row>
    <row r="3095" spans="1:21" x14ac:dyDescent="0.25">
      <c r="A3095" t="s">
        <v>284</v>
      </c>
      <c r="B3095" t="s">
        <v>173</v>
      </c>
      <c r="C3095" t="s">
        <v>115</v>
      </c>
      <c r="D3095" t="s">
        <v>16</v>
      </c>
      <c r="E3095" t="s">
        <v>28</v>
      </c>
      <c r="F3095" t="s">
        <v>18</v>
      </c>
      <c r="G3095" t="s">
        <v>24</v>
      </c>
      <c r="H3095">
        <f t="shared" si="240"/>
        <v>640</v>
      </c>
      <c r="I3095">
        <v>80</v>
      </c>
      <c r="J3095">
        <v>104</v>
      </c>
      <c r="K3095">
        <v>8</v>
      </c>
      <c r="M3095">
        <v>53.76</v>
      </c>
      <c r="N3095" t="s">
        <v>20</v>
      </c>
      <c r="O3095">
        <v>768</v>
      </c>
      <c r="P3095">
        <v>128</v>
      </c>
      <c r="R3095">
        <f t="shared" si="241"/>
        <v>832</v>
      </c>
      <c r="S3095">
        <f t="shared" si="242"/>
        <v>22</v>
      </c>
      <c r="T3095" t="str">
        <f t="shared" si="243"/>
        <v>Oct</v>
      </c>
      <c r="U3095" t="str">
        <f t="shared" si="244"/>
        <v>2024</v>
      </c>
    </row>
    <row r="3096" spans="1:21" x14ac:dyDescent="0.25">
      <c r="A3096" t="s">
        <v>284</v>
      </c>
      <c r="B3096" t="s">
        <v>74</v>
      </c>
      <c r="C3096" t="s">
        <v>27</v>
      </c>
      <c r="D3096" t="s">
        <v>16</v>
      </c>
      <c r="E3096" t="s">
        <v>28</v>
      </c>
      <c r="F3096" t="s">
        <v>61</v>
      </c>
      <c r="G3096" t="s">
        <v>180</v>
      </c>
      <c r="H3096">
        <f t="shared" si="240"/>
        <v>3000</v>
      </c>
      <c r="I3096">
        <v>600</v>
      </c>
      <c r="J3096">
        <v>780</v>
      </c>
      <c r="K3096">
        <v>5</v>
      </c>
      <c r="M3096">
        <v>100</v>
      </c>
      <c r="N3096" t="s">
        <v>25</v>
      </c>
      <c r="O3096">
        <v>3750</v>
      </c>
      <c r="P3096">
        <v>750</v>
      </c>
      <c r="R3096">
        <f t="shared" si="241"/>
        <v>3900</v>
      </c>
      <c r="S3096">
        <f t="shared" si="242"/>
        <v>22</v>
      </c>
      <c r="T3096" t="str">
        <f t="shared" si="243"/>
        <v>Oct</v>
      </c>
      <c r="U3096" t="str">
        <f t="shared" si="244"/>
        <v>2024</v>
      </c>
    </row>
    <row r="3097" spans="1:21" x14ac:dyDescent="0.25">
      <c r="A3097" t="s">
        <v>284</v>
      </c>
      <c r="B3097" t="s">
        <v>133</v>
      </c>
      <c r="C3097" t="s">
        <v>27</v>
      </c>
      <c r="D3097" t="s">
        <v>16</v>
      </c>
      <c r="E3097" t="s">
        <v>17</v>
      </c>
      <c r="F3097" t="s">
        <v>61</v>
      </c>
      <c r="G3097" t="s">
        <v>62</v>
      </c>
      <c r="H3097">
        <f t="shared" si="240"/>
        <v>1800</v>
      </c>
      <c r="I3097">
        <v>900</v>
      </c>
      <c r="J3097">
        <v>1170</v>
      </c>
      <c r="K3097">
        <v>2</v>
      </c>
      <c r="M3097">
        <v>112.5</v>
      </c>
      <c r="N3097" t="s">
        <v>25</v>
      </c>
      <c r="O3097">
        <v>2250</v>
      </c>
      <c r="P3097">
        <v>450</v>
      </c>
      <c r="R3097">
        <f t="shared" si="241"/>
        <v>2340</v>
      </c>
      <c r="S3097">
        <f t="shared" si="242"/>
        <v>22</v>
      </c>
      <c r="T3097" t="str">
        <f t="shared" si="243"/>
        <v>Oct</v>
      </c>
      <c r="U3097" t="str">
        <f t="shared" si="244"/>
        <v>2024</v>
      </c>
    </row>
    <row r="3098" spans="1:21" x14ac:dyDescent="0.25">
      <c r="A3098" t="s">
        <v>284</v>
      </c>
      <c r="B3098" t="s">
        <v>99</v>
      </c>
      <c r="C3098" t="s">
        <v>15</v>
      </c>
      <c r="D3098" t="s">
        <v>16</v>
      </c>
      <c r="E3098" t="s">
        <v>17</v>
      </c>
      <c r="F3098" t="s">
        <v>45</v>
      </c>
      <c r="G3098" t="s">
        <v>92</v>
      </c>
      <c r="H3098">
        <f t="shared" si="240"/>
        <v>2500</v>
      </c>
      <c r="I3098">
        <v>250</v>
      </c>
      <c r="J3098">
        <v>325</v>
      </c>
      <c r="K3098">
        <v>10</v>
      </c>
      <c r="M3098">
        <v>100</v>
      </c>
      <c r="N3098" t="s">
        <v>38</v>
      </c>
      <c r="O3098">
        <v>3250</v>
      </c>
      <c r="P3098">
        <v>750</v>
      </c>
      <c r="R3098">
        <f t="shared" si="241"/>
        <v>3250</v>
      </c>
      <c r="S3098">
        <f t="shared" si="242"/>
        <v>22</v>
      </c>
      <c r="T3098" t="str">
        <f t="shared" si="243"/>
        <v>Oct</v>
      </c>
      <c r="U3098" t="str">
        <f t="shared" si="244"/>
        <v>2024</v>
      </c>
    </row>
    <row r="3099" spans="1:21" x14ac:dyDescent="0.25">
      <c r="A3099" t="s">
        <v>284</v>
      </c>
      <c r="B3099" t="s">
        <v>157</v>
      </c>
      <c r="C3099" t="s">
        <v>15</v>
      </c>
      <c r="D3099" t="s">
        <v>16</v>
      </c>
      <c r="E3099" t="s">
        <v>28</v>
      </c>
      <c r="F3099" t="s">
        <v>45</v>
      </c>
      <c r="G3099" t="s">
        <v>54</v>
      </c>
      <c r="H3099">
        <f t="shared" si="240"/>
        <v>2400</v>
      </c>
      <c r="I3099">
        <v>800</v>
      </c>
      <c r="J3099">
        <v>1040</v>
      </c>
      <c r="K3099">
        <v>3</v>
      </c>
      <c r="M3099">
        <v>104</v>
      </c>
      <c r="N3099" t="s">
        <v>20</v>
      </c>
      <c r="O3099">
        <v>3120</v>
      </c>
      <c r="P3099">
        <v>720</v>
      </c>
      <c r="R3099">
        <f t="shared" si="241"/>
        <v>3120</v>
      </c>
      <c r="S3099">
        <f t="shared" si="242"/>
        <v>22</v>
      </c>
      <c r="T3099" t="str">
        <f t="shared" si="243"/>
        <v>Oct</v>
      </c>
      <c r="U3099" t="str">
        <f t="shared" si="244"/>
        <v>2024</v>
      </c>
    </row>
    <row r="3100" spans="1:21" x14ac:dyDescent="0.25">
      <c r="A3100" t="s">
        <v>284</v>
      </c>
      <c r="B3100" t="s">
        <v>202</v>
      </c>
      <c r="C3100" t="s">
        <v>22</v>
      </c>
      <c r="D3100" t="s">
        <v>16</v>
      </c>
      <c r="E3100" t="s">
        <v>17</v>
      </c>
      <c r="F3100" t="s">
        <v>18</v>
      </c>
      <c r="G3100" t="s">
        <v>64</v>
      </c>
      <c r="H3100">
        <f t="shared" si="240"/>
        <v>280</v>
      </c>
      <c r="I3100">
        <v>140</v>
      </c>
      <c r="J3100">
        <v>182</v>
      </c>
      <c r="K3100">
        <v>2</v>
      </c>
      <c r="M3100">
        <v>17.5</v>
      </c>
      <c r="N3100" t="s">
        <v>25</v>
      </c>
      <c r="O3100">
        <v>350</v>
      </c>
      <c r="P3100">
        <v>70</v>
      </c>
      <c r="R3100">
        <f t="shared" si="241"/>
        <v>364</v>
      </c>
      <c r="S3100">
        <f t="shared" si="242"/>
        <v>22</v>
      </c>
      <c r="T3100" t="str">
        <f t="shared" si="243"/>
        <v>Oct</v>
      </c>
      <c r="U3100" t="str">
        <f t="shared" si="244"/>
        <v>2024</v>
      </c>
    </row>
    <row r="3101" spans="1:21" x14ac:dyDescent="0.25">
      <c r="A3101" t="s">
        <v>284</v>
      </c>
      <c r="B3101" t="s">
        <v>222</v>
      </c>
      <c r="C3101" t="s">
        <v>15</v>
      </c>
      <c r="D3101" t="s">
        <v>16</v>
      </c>
      <c r="E3101" t="s">
        <v>28</v>
      </c>
      <c r="F3101" t="s">
        <v>18</v>
      </c>
      <c r="G3101" t="s">
        <v>34</v>
      </c>
      <c r="H3101">
        <f t="shared" si="240"/>
        <v>200</v>
      </c>
      <c r="I3101">
        <v>40</v>
      </c>
      <c r="J3101">
        <v>52</v>
      </c>
      <c r="K3101">
        <v>5</v>
      </c>
      <c r="M3101">
        <v>12.5</v>
      </c>
      <c r="N3101" t="s">
        <v>25</v>
      </c>
      <c r="O3101">
        <v>250</v>
      </c>
      <c r="P3101">
        <v>50</v>
      </c>
      <c r="R3101">
        <f t="shared" si="241"/>
        <v>260</v>
      </c>
      <c r="S3101">
        <f t="shared" si="242"/>
        <v>22</v>
      </c>
      <c r="T3101" t="str">
        <f t="shared" si="243"/>
        <v>Oct</v>
      </c>
      <c r="U3101" t="str">
        <f t="shared" si="244"/>
        <v>2024</v>
      </c>
    </row>
    <row r="3102" spans="1:21" x14ac:dyDescent="0.25">
      <c r="A3102" t="s">
        <v>284</v>
      </c>
      <c r="B3102" t="s">
        <v>150</v>
      </c>
      <c r="C3102" t="s">
        <v>91</v>
      </c>
      <c r="D3102" t="s">
        <v>16</v>
      </c>
      <c r="E3102" t="s">
        <v>17</v>
      </c>
      <c r="F3102" t="s">
        <v>18</v>
      </c>
      <c r="G3102" t="s">
        <v>34</v>
      </c>
      <c r="H3102">
        <f t="shared" si="240"/>
        <v>80</v>
      </c>
      <c r="I3102">
        <v>40</v>
      </c>
      <c r="J3102">
        <v>52</v>
      </c>
      <c r="K3102">
        <v>2</v>
      </c>
      <c r="M3102">
        <v>7.28</v>
      </c>
      <c r="N3102" t="s">
        <v>20</v>
      </c>
      <c r="O3102">
        <v>104</v>
      </c>
      <c r="P3102">
        <v>24</v>
      </c>
      <c r="R3102">
        <f t="shared" si="241"/>
        <v>104</v>
      </c>
      <c r="S3102">
        <f t="shared" si="242"/>
        <v>22</v>
      </c>
      <c r="T3102" t="str">
        <f t="shared" si="243"/>
        <v>Oct</v>
      </c>
      <c r="U3102" t="str">
        <f t="shared" si="244"/>
        <v>2024</v>
      </c>
    </row>
    <row r="3103" spans="1:21" x14ac:dyDescent="0.25">
      <c r="A3103" t="s">
        <v>284</v>
      </c>
      <c r="B3103" t="s">
        <v>174</v>
      </c>
      <c r="C3103" t="s">
        <v>27</v>
      </c>
      <c r="D3103" t="s">
        <v>16</v>
      </c>
      <c r="E3103" t="s">
        <v>17</v>
      </c>
      <c r="F3103" t="s">
        <v>48</v>
      </c>
      <c r="G3103" t="s">
        <v>167</v>
      </c>
      <c r="H3103">
        <f t="shared" si="240"/>
        <v>475</v>
      </c>
      <c r="I3103">
        <v>95</v>
      </c>
      <c r="J3103">
        <v>124</v>
      </c>
      <c r="K3103">
        <v>5</v>
      </c>
      <c r="M3103">
        <v>43.225000000000001</v>
      </c>
      <c r="N3103" t="s">
        <v>20</v>
      </c>
      <c r="O3103">
        <v>617.5</v>
      </c>
      <c r="P3103">
        <v>142.5</v>
      </c>
      <c r="R3103">
        <f t="shared" si="241"/>
        <v>620</v>
      </c>
      <c r="S3103">
        <f t="shared" si="242"/>
        <v>22</v>
      </c>
      <c r="T3103" t="str">
        <f t="shared" si="243"/>
        <v>Oct</v>
      </c>
      <c r="U3103" t="str">
        <f t="shared" si="244"/>
        <v>2024</v>
      </c>
    </row>
    <row r="3104" spans="1:21" x14ac:dyDescent="0.25">
      <c r="A3104" t="s">
        <v>284</v>
      </c>
      <c r="B3104" t="s">
        <v>123</v>
      </c>
      <c r="C3104" t="s">
        <v>15</v>
      </c>
      <c r="D3104" t="s">
        <v>16</v>
      </c>
      <c r="E3104" t="s">
        <v>17</v>
      </c>
      <c r="F3104" t="s">
        <v>18</v>
      </c>
      <c r="G3104" t="s">
        <v>40</v>
      </c>
      <c r="H3104">
        <f t="shared" si="240"/>
        <v>450</v>
      </c>
      <c r="I3104">
        <v>90</v>
      </c>
      <c r="J3104">
        <v>117</v>
      </c>
      <c r="K3104">
        <v>5</v>
      </c>
      <c r="M3104">
        <v>29.25</v>
      </c>
      <c r="N3104" t="s">
        <v>25</v>
      </c>
      <c r="O3104">
        <v>585</v>
      </c>
      <c r="P3104">
        <v>135</v>
      </c>
      <c r="R3104">
        <f t="shared" si="241"/>
        <v>585</v>
      </c>
      <c r="S3104">
        <f t="shared" si="242"/>
        <v>22</v>
      </c>
      <c r="T3104" t="str">
        <f t="shared" si="243"/>
        <v>Oct</v>
      </c>
      <c r="U3104" t="str">
        <f t="shared" si="244"/>
        <v>2024</v>
      </c>
    </row>
    <row r="3105" spans="1:21" x14ac:dyDescent="0.25">
      <c r="A3105" t="s">
        <v>284</v>
      </c>
      <c r="B3105" t="s">
        <v>163</v>
      </c>
      <c r="C3105" t="s">
        <v>15</v>
      </c>
      <c r="D3105" t="s">
        <v>16</v>
      </c>
      <c r="E3105" t="s">
        <v>17</v>
      </c>
      <c r="F3105" t="s">
        <v>18</v>
      </c>
      <c r="G3105" t="s">
        <v>34</v>
      </c>
      <c r="H3105">
        <f t="shared" si="240"/>
        <v>320</v>
      </c>
      <c r="I3105">
        <v>40</v>
      </c>
      <c r="J3105">
        <v>52</v>
      </c>
      <c r="K3105">
        <v>8</v>
      </c>
      <c r="M3105">
        <v>41.6</v>
      </c>
      <c r="N3105" t="s">
        <v>38</v>
      </c>
      <c r="O3105">
        <v>416</v>
      </c>
      <c r="P3105">
        <v>96</v>
      </c>
      <c r="R3105">
        <f t="shared" si="241"/>
        <v>416</v>
      </c>
      <c r="S3105">
        <f t="shared" si="242"/>
        <v>22</v>
      </c>
      <c r="T3105" t="str">
        <f t="shared" si="243"/>
        <v>Oct</v>
      </c>
      <c r="U3105" t="str">
        <f t="shared" si="244"/>
        <v>2024</v>
      </c>
    </row>
    <row r="3106" spans="1:21" x14ac:dyDescent="0.25">
      <c r="A3106" t="s">
        <v>284</v>
      </c>
      <c r="B3106" t="s">
        <v>203</v>
      </c>
      <c r="C3106" t="s">
        <v>42</v>
      </c>
      <c r="D3106" t="s">
        <v>16</v>
      </c>
      <c r="E3106" t="s">
        <v>28</v>
      </c>
      <c r="F3106" t="s">
        <v>45</v>
      </c>
      <c r="G3106" t="s">
        <v>78</v>
      </c>
      <c r="H3106">
        <f t="shared" si="240"/>
        <v>54000</v>
      </c>
      <c r="I3106">
        <v>18000</v>
      </c>
      <c r="J3106">
        <v>23400</v>
      </c>
      <c r="K3106">
        <v>3</v>
      </c>
      <c r="M3106">
        <v>3510</v>
      </c>
      <c r="N3106" t="s">
        <v>25</v>
      </c>
      <c r="O3106">
        <v>70200</v>
      </c>
      <c r="P3106">
        <v>16200</v>
      </c>
      <c r="R3106">
        <f t="shared" si="241"/>
        <v>70200</v>
      </c>
      <c r="S3106">
        <f t="shared" si="242"/>
        <v>22</v>
      </c>
      <c r="T3106" t="str">
        <f t="shared" si="243"/>
        <v>Oct</v>
      </c>
      <c r="U3106" t="str">
        <f t="shared" si="244"/>
        <v>2024</v>
      </c>
    </row>
    <row r="3107" spans="1:21" x14ac:dyDescent="0.25">
      <c r="A3107" t="s">
        <v>284</v>
      </c>
      <c r="B3107" t="s">
        <v>134</v>
      </c>
      <c r="C3107" t="s">
        <v>66</v>
      </c>
      <c r="D3107" t="s">
        <v>23</v>
      </c>
      <c r="E3107" t="s">
        <v>28</v>
      </c>
      <c r="F3107" t="s">
        <v>61</v>
      </c>
      <c r="G3107" t="s">
        <v>117</v>
      </c>
      <c r="H3107">
        <f t="shared" si="240"/>
        <v>17500</v>
      </c>
      <c r="I3107">
        <v>2500</v>
      </c>
      <c r="J3107">
        <v>3250</v>
      </c>
      <c r="K3107">
        <v>7</v>
      </c>
      <c r="M3107">
        <v>325</v>
      </c>
      <c r="N3107" t="s">
        <v>20</v>
      </c>
      <c r="O3107">
        <v>21000</v>
      </c>
      <c r="P3107">
        <v>3500</v>
      </c>
      <c r="R3107">
        <f t="shared" si="241"/>
        <v>22750</v>
      </c>
      <c r="S3107">
        <f t="shared" si="242"/>
        <v>22</v>
      </c>
      <c r="T3107" t="str">
        <f t="shared" si="243"/>
        <v>Oct</v>
      </c>
      <c r="U3107" t="str">
        <f t="shared" si="244"/>
        <v>2024</v>
      </c>
    </row>
    <row r="3108" spans="1:21" x14ac:dyDescent="0.25">
      <c r="A3108" t="s">
        <v>284</v>
      </c>
      <c r="B3108" t="s">
        <v>21</v>
      </c>
      <c r="C3108" t="s">
        <v>22</v>
      </c>
      <c r="D3108" t="s">
        <v>16</v>
      </c>
      <c r="E3108" t="s">
        <v>17</v>
      </c>
      <c r="F3108" t="s">
        <v>61</v>
      </c>
      <c r="G3108" t="s">
        <v>180</v>
      </c>
      <c r="H3108">
        <f t="shared" si="240"/>
        <v>3000</v>
      </c>
      <c r="I3108">
        <v>600</v>
      </c>
      <c r="J3108">
        <v>780</v>
      </c>
      <c r="K3108">
        <v>5</v>
      </c>
      <c r="M3108">
        <v>100</v>
      </c>
      <c r="N3108" t="s">
        <v>25</v>
      </c>
      <c r="O3108">
        <v>3900</v>
      </c>
      <c r="P3108">
        <v>900</v>
      </c>
      <c r="R3108">
        <f t="shared" si="241"/>
        <v>3900</v>
      </c>
      <c r="S3108">
        <f t="shared" si="242"/>
        <v>22</v>
      </c>
      <c r="T3108" t="str">
        <f t="shared" si="243"/>
        <v>Oct</v>
      </c>
      <c r="U3108" t="str">
        <f t="shared" si="244"/>
        <v>2024</v>
      </c>
    </row>
    <row r="3109" spans="1:21" x14ac:dyDescent="0.25">
      <c r="A3109" t="s">
        <v>284</v>
      </c>
      <c r="B3109" t="s">
        <v>36</v>
      </c>
      <c r="C3109" t="s">
        <v>15</v>
      </c>
      <c r="D3109" t="s">
        <v>16</v>
      </c>
      <c r="E3109" t="s">
        <v>17</v>
      </c>
      <c r="F3109" t="s">
        <v>48</v>
      </c>
      <c r="G3109" t="s">
        <v>172</v>
      </c>
      <c r="H3109">
        <f t="shared" si="240"/>
        <v>1500</v>
      </c>
      <c r="I3109">
        <v>300</v>
      </c>
      <c r="J3109">
        <v>390</v>
      </c>
      <c r="K3109">
        <v>5</v>
      </c>
      <c r="M3109">
        <v>100</v>
      </c>
      <c r="N3109" t="s">
        <v>38</v>
      </c>
      <c r="O3109">
        <v>1950</v>
      </c>
      <c r="P3109">
        <v>450</v>
      </c>
      <c r="R3109">
        <f t="shared" si="241"/>
        <v>1950</v>
      </c>
      <c r="S3109">
        <f t="shared" si="242"/>
        <v>22</v>
      </c>
      <c r="T3109" t="str">
        <f t="shared" si="243"/>
        <v>Oct</v>
      </c>
      <c r="U3109" t="str">
        <f t="shared" si="244"/>
        <v>2024</v>
      </c>
    </row>
    <row r="3110" spans="1:21" x14ac:dyDescent="0.25">
      <c r="A3110" t="s">
        <v>284</v>
      </c>
      <c r="B3110" t="s">
        <v>126</v>
      </c>
      <c r="C3110" t="s">
        <v>27</v>
      </c>
      <c r="D3110" t="s">
        <v>16</v>
      </c>
      <c r="E3110" t="s">
        <v>17</v>
      </c>
      <c r="F3110" t="s">
        <v>45</v>
      </c>
      <c r="G3110" t="s">
        <v>67</v>
      </c>
      <c r="H3110">
        <f t="shared" si="240"/>
        <v>21000</v>
      </c>
      <c r="I3110">
        <v>3500</v>
      </c>
      <c r="J3110">
        <v>4550</v>
      </c>
      <c r="K3110">
        <v>6</v>
      </c>
      <c r="M3110">
        <v>455</v>
      </c>
      <c r="N3110" t="s">
        <v>38</v>
      </c>
      <c r="O3110">
        <v>27300</v>
      </c>
      <c r="P3110">
        <v>6300</v>
      </c>
      <c r="R3110">
        <f t="shared" si="241"/>
        <v>27300</v>
      </c>
      <c r="S3110">
        <f t="shared" si="242"/>
        <v>22</v>
      </c>
      <c r="T3110" t="str">
        <f t="shared" si="243"/>
        <v>Oct</v>
      </c>
      <c r="U3110" t="str">
        <f t="shared" si="244"/>
        <v>2024</v>
      </c>
    </row>
    <row r="3111" spans="1:21" x14ac:dyDescent="0.25">
      <c r="A3111" t="s">
        <v>284</v>
      </c>
      <c r="B3111" t="s">
        <v>158</v>
      </c>
      <c r="C3111" t="s">
        <v>27</v>
      </c>
      <c r="D3111" t="s">
        <v>16</v>
      </c>
      <c r="E3111" t="s">
        <v>28</v>
      </c>
      <c r="F3111" t="s">
        <v>45</v>
      </c>
      <c r="G3111" t="s">
        <v>58</v>
      </c>
      <c r="H3111">
        <f t="shared" si="240"/>
        <v>175000</v>
      </c>
      <c r="I3111">
        <v>25000</v>
      </c>
      <c r="J3111">
        <v>32500</v>
      </c>
      <c r="K3111">
        <v>7</v>
      </c>
      <c r="M3111">
        <v>4875</v>
      </c>
      <c r="N3111" t="s">
        <v>20</v>
      </c>
      <c r="O3111">
        <v>227500</v>
      </c>
      <c r="P3111">
        <v>52500</v>
      </c>
      <c r="R3111">
        <f t="shared" si="241"/>
        <v>227500</v>
      </c>
      <c r="S3111">
        <f t="shared" si="242"/>
        <v>22</v>
      </c>
      <c r="T3111" t="str">
        <f t="shared" si="243"/>
        <v>Oct</v>
      </c>
      <c r="U3111" t="str">
        <f t="shared" si="244"/>
        <v>2024</v>
      </c>
    </row>
    <row r="3112" spans="1:21" x14ac:dyDescent="0.25">
      <c r="A3112" t="s">
        <v>284</v>
      </c>
      <c r="B3112" t="s">
        <v>69</v>
      </c>
      <c r="C3112" t="s">
        <v>27</v>
      </c>
      <c r="D3112" t="s">
        <v>23</v>
      </c>
      <c r="E3112" t="s">
        <v>17</v>
      </c>
      <c r="F3112" t="s">
        <v>18</v>
      </c>
      <c r="G3112" t="s">
        <v>19</v>
      </c>
      <c r="H3112">
        <f t="shared" si="240"/>
        <v>1000</v>
      </c>
      <c r="I3112">
        <v>250</v>
      </c>
      <c r="J3112">
        <v>325</v>
      </c>
      <c r="K3112">
        <v>4</v>
      </c>
      <c r="M3112">
        <v>100</v>
      </c>
      <c r="N3112" t="s">
        <v>38</v>
      </c>
      <c r="O3112">
        <v>1150</v>
      </c>
      <c r="P3112">
        <v>150</v>
      </c>
      <c r="R3112">
        <f t="shared" si="241"/>
        <v>1300</v>
      </c>
      <c r="S3112">
        <f t="shared" si="242"/>
        <v>22</v>
      </c>
      <c r="T3112" t="str">
        <f t="shared" si="243"/>
        <v>Oct</v>
      </c>
      <c r="U3112" t="str">
        <f t="shared" si="244"/>
        <v>2024</v>
      </c>
    </row>
    <row r="3113" spans="1:21" x14ac:dyDescent="0.25">
      <c r="A3113" t="s">
        <v>284</v>
      </c>
      <c r="B3113" t="s">
        <v>181</v>
      </c>
      <c r="C3113" t="s">
        <v>53</v>
      </c>
      <c r="D3113" t="s">
        <v>16</v>
      </c>
      <c r="E3113" t="s">
        <v>17</v>
      </c>
      <c r="F3113" t="s">
        <v>61</v>
      </c>
      <c r="G3113" t="s">
        <v>180</v>
      </c>
      <c r="H3113">
        <f t="shared" si="240"/>
        <v>2400</v>
      </c>
      <c r="I3113">
        <v>600</v>
      </c>
      <c r="J3113">
        <v>780</v>
      </c>
      <c r="K3113">
        <v>4</v>
      </c>
      <c r="M3113">
        <v>100</v>
      </c>
      <c r="N3113" t="s">
        <v>38</v>
      </c>
      <c r="O3113">
        <v>2880</v>
      </c>
      <c r="P3113">
        <v>480</v>
      </c>
      <c r="R3113">
        <f t="shared" si="241"/>
        <v>3120</v>
      </c>
      <c r="S3113">
        <f t="shared" si="242"/>
        <v>22</v>
      </c>
      <c r="T3113" t="str">
        <f t="shared" si="243"/>
        <v>Oct</v>
      </c>
      <c r="U3113" t="str">
        <f t="shared" si="244"/>
        <v>2024</v>
      </c>
    </row>
    <row r="3114" spans="1:21" x14ac:dyDescent="0.25">
      <c r="A3114" t="s">
        <v>284</v>
      </c>
      <c r="B3114" t="s">
        <v>126</v>
      </c>
      <c r="C3114" t="s">
        <v>27</v>
      </c>
      <c r="D3114" t="s">
        <v>16</v>
      </c>
      <c r="E3114" t="s">
        <v>28</v>
      </c>
      <c r="F3114" t="s">
        <v>18</v>
      </c>
      <c r="G3114" t="s">
        <v>51</v>
      </c>
      <c r="H3114">
        <f t="shared" si="240"/>
        <v>360</v>
      </c>
      <c r="I3114">
        <v>60</v>
      </c>
      <c r="J3114">
        <v>78</v>
      </c>
      <c r="K3114">
        <v>6</v>
      </c>
      <c r="M3114">
        <v>46.8</v>
      </c>
      <c r="N3114" t="s">
        <v>38</v>
      </c>
      <c r="O3114">
        <v>468</v>
      </c>
      <c r="P3114">
        <v>108</v>
      </c>
      <c r="R3114">
        <f t="shared" si="241"/>
        <v>468</v>
      </c>
      <c r="S3114">
        <f t="shared" si="242"/>
        <v>22</v>
      </c>
      <c r="T3114" t="str">
        <f t="shared" si="243"/>
        <v>Oct</v>
      </c>
      <c r="U3114" t="str">
        <f t="shared" si="244"/>
        <v>2024</v>
      </c>
    </row>
    <row r="3115" spans="1:21" x14ac:dyDescent="0.25">
      <c r="A3115" t="s">
        <v>285</v>
      </c>
      <c r="B3115" t="s">
        <v>50</v>
      </c>
      <c r="C3115" t="s">
        <v>27</v>
      </c>
      <c r="D3115" t="s">
        <v>16</v>
      </c>
      <c r="E3115" t="s">
        <v>28</v>
      </c>
      <c r="F3115" t="s">
        <v>48</v>
      </c>
      <c r="G3115" t="s">
        <v>147</v>
      </c>
      <c r="H3115">
        <f t="shared" si="240"/>
        <v>180</v>
      </c>
      <c r="I3115">
        <v>90</v>
      </c>
      <c r="J3115">
        <v>117</v>
      </c>
      <c r="K3115">
        <v>2</v>
      </c>
      <c r="M3115">
        <v>11.7</v>
      </c>
      <c r="N3115" t="s">
        <v>25</v>
      </c>
      <c r="O3115">
        <v>234</v>
      </c>
      <c r="P3115">
        <v>54</v>
      </c>
      <c r="R3115">
        <f t="shared" si="241"/>
        <v>234</v>
      </c>
      <c r="S3115">
        <f t="shared" si="242"/>
        <v>23</v>
      </c>
      <c r="T3115" t="str">
        <f t="shared" si="243"/>
        <v>Oct</v>
      </c>
      <c r="U3115" t="str">
        <f t="shared" si="244"/>
        <v>2024</v>
      </c>
    </row>
    <row r="3116" spans="1:21" x14ac:dyDescent="0.25">
      <c r="A3116" t="s">
        <v>285</v>
      </c>
      <c r="B3116" t="s">
        <v>95</v>
      </c>
      <c r="C3116" t="s">
        <v>66</v>
      </c>
      <c r="D3116" t="s">
        <v>16</v>
      </c>
      <c r="E3116" t="s">
        <v>28</v>
      </c>
      <c r="F3116" t="s">
        <v>80</v>
      </c>
      <c r="G3116" t="s">
        <v>141</v>
      </c>
      <c r="H3116">
        <f t="shared" si="240"/>
        <v>250</v>
      </c>
      <c r="I3116">
        <v>50</v>
      </c>
      <c r="J3116">
        <v>65</v>
      </c>
      <c r="K3116">
        <v>5</v>
      </c>
      <c r="M3116">
        <v>22.75</v>
      </c>
      <c r="N3116" t="s">
        <v>20</v>
      </c>
      <c r="O3116">
        <v>325</v>
      </c>
      <c r="P3116">
        <v>75</v>
      </c>
      <c r="R3116">
        <f t="shared" si="241"/>
        <v>325</v>
      </c>
      <c r="S3116">
        <f t="shared" si="242"/>
        <v>23</v>
      </c>
      <c r="T3116" t="str">
        <f t="shared" si="243"/>
        <v>Oct</v>
      </c>
      <c r="U3116" t="str">
        <f t="shared" si="244"/>
        <v>2024</v>
      </c>
    </row>
    <row r="3117" spans="1:21" x14ac:dyDescent="0.25">
      <c r="A3117" t="s">
        <v>285</v>
      </c>
      <c r="B3117" t="s">
        <v>214</v>
      </c>
      <c r="C3117" t="s">
        <v>66</v>
      </c>
      <c r="D3117" t="s">
        <v>16</v>
      </c>
      <c r="E3117" t="s">
        <v>17</v>
      </c>
      <c r="F3117" t="s">
        <v>18</v>
      </c>
      <c r="G3117" t="s">
        <v>151</v>
      </c>
      <c r="H3117">
        <f t="shared" si="240"/>
        <v>49</v>
      </c>
      <c r="I3117">
        <v>7</v>
      </c>
      <c r="J3117">
        <v>9</v>
      </c>
      <c r="K3117">
        <v>7</v>
      </c>
      <c r="M3117">
        <v>4.4589999999999996</v>
      </c>
      <c r="N3117" t="s">
        <v>20</v>
      </c>
      <c r="O3117">
        <v>63.7</v>
      </c>
      <c r="P3117">
        <v>14.7</v>
      </c>
      <c r="R3117">
        <f t="shared" si="241"/>
        <v>63</v>
      </c>
      <c r="S3117">
        <f t="shared" si="242"/>
        <v>23</v>
      </c>
      <c r="T3117" t="str">
        <f t="shared" si="243"/>
        <v>Oct</v>
      </c>
      <c r="U3117" t="str">
        <f t="shared" si="244"/>
        <v>2024</v>
      </c>
    </row>
    <row r="3118" spans="1:21" x14ac:dyDescent="0.25">
      <c r="A3118" t="s">
        <v>285</v>
      </c>
      <c r="B3118" t="s">
        <v>69</v>
      </c>
      <c r="C3118" t="s">
        <v>27</v>
      </c>
      <c r="D3118" t="s">
        <v>23</v>
      </c>
      <c r="E3118" t="s">
        <v>17</v>
      </c>
      <c r="F3118" t="s">
        <v>61</v>
      </c>
      <c r="G3118" t="s">
        <v>68</v>
      </c>
      <c r="H3118">
        <f t="shared" si="240"/>
        <v>1800</v>
      </c>
      <c r="I3118">
        <v>1800</v>
      </c>
      <c r="J3118">
        <v>2340</v>
      </c>
      <c r="K3118">
        <v>1</v>
      </c>
      <c r="M3118">
        <v>234</v>
      </c>
      <c r="N3118" t="s">
        <v>25</v>
      </c>
      <c r="O3118">
        <v>2340</v>
      </c>
      <c r="P3118">
        <v>540</v>
      </c>
      <c r="R3118">
        <f t="shared" si="241"/>
        <v>2340</v>
      </c>
      <c r="S3118">
        <f t="shared" si="242"/>
        <v>23</v>
      </c>
      <c r="T3118" t="str">
        <f t="shared" si="243"/>
        <v>Oct</v>
      </c>
      <c r="U3118" t="str">
        <f t="shared" si="244"/>
        <v>2024</v>
      </c>
    </row>
    <row r="3119" spans="1:21" x14ac:dyDescent="0.25">
      <c r="A3119" t="s">
        <v>285</v>
      </c>
      <c r="B3119" t="s">
        <v>157</v>
      </c>
      <c r="C3119" t="s">
        <v>15</v>
      </c>
      <c r="D3119" t="s">
        <v>16</v>
      </c>
      <c r="E3119" t="s">
        <v>28</v>
      </c>
      <c r="F3119" t="s">
        <v>61</v>
      </c>
      <c r="G3119" t="s">
        <v>128</v>
      </c>
      <c r="H3119">
        <f t="shared" si="240"/>
        <v>1500</v>
      </c>
      <c r="I3119">
        <v>300</v>
      </c>
      <c r="J3119">
        <v>390</v>
      </c>
      <c r="K3119">
        <v>5</v>
      </c>
      <c r="M3119">
        <v>100</v>
      </c>
      <c r="N3119" t="s">
        <v>38</v>
      </c>
      <c r="O3119">
        <v>1950</v>
      </c>
      <c r="P3119">
        <v>450</v>
      </c>
      <c r="R3119">
        <f t="shared" si="241"/>
        <v>1950</v>
      </c>
      <c r="S3119">
        <f t="shared" si="242"/>
        <v>23</v>
      </c>
      <c r="T3119" t="str">
        <f t="shared" si="243"/>
        <v>Oct</v>
      </c>
      <c r="U3119" t="str">
        <f t="shared" si="244"/>
        <v>2024</v>
      </c>
    </row>
    <row r="3120" spans="1:21" x14ac:dyDescent="0.25">
      <c r="A3120" t="s">
        <v>285</v>
      </c>
      <c r="B3120" t="s">
        <v>148</v>
      </c>
      <c r="C3120" t="s">
        <v>27</v>
      </c>
      <c r="D3120" t="s">
        <v>16</v>
      </c>
      <c r="E3120" t="s">
        <v>28</v>
      </c>
      <c r="F3120" t="s">
        <v>18</v>
      </c>
      <c r="G3120" t="s">
        <v>100</v>
      </c>
      <c r="H3120">
        <f t="shared" si="240"/>
        <v>160</v>
      </c>
      <c r="I3120">
        <v>40</v>
      </c>
      <c r="J3120">
        <v>52</v>
      </c>
      <c r="K3120">
        <v>4</v>
      </c>
      <c r="M3120">
        <v>20</v>
      </c>
      <c r="N3120" t="s">
        <v>38</v>
      </c>
      <c r="O3120">
        <v>200</v>
      </c>
      <c r="P3120">
        <v>40</v>
      </c>
      <c r="R3120">
        <f t="shared" si="241"/>
        <v>208</v>
      </c>
      <c r="S3120">
        <f t="shared" si="242"/>
        <v>23</v>
      </c>
      <c r="T3120" t="str">
        <f t="shared" si="243"/>
        <v>Oct</v>
      </c>
      <c r="U3120" t="str">
        <f t="shared" si="244"/>
        <v>2024</v>
      </c>
    </row>
    <row r="3121" spans="1:21" x14ac:dyDescent="0.25">
      <c r="A3121" t="s">
        <v>285</v>
      </c>
      <c r="B3121" t="s">
        <v>37</v>
      </c>
      <c r="C3121" t="s">
        <v>15</v>
      </c>
      <c r="D3121" t="s">
        <v>16</v>
      </c>
      <c r="E3121" t="s">
        <v>17</v>
      </c>
      <c r="F3121" t="s">
        <v>18</v>
      </c>
      <c r="G3121" t="s">
        <v>151</v>
      </c>
      <c r="H3121">
        <f t="shared" si="240"/>
        <v>21</v>
      </c>
      <c r="I3121">
        <v>7</v>
      </c>
      <c r="J3121">
        <v>9</v>
      </c>
      <c r="K3121">
        <v>3</v>
      </c>
      <c r="M3121">
        <v>1.365</v>
      </c>
      <c r="N3121" t="s">
        <v>25</v>
      </c>
      <c r="O3121">
        <v>27.3</v>
      </c>
      <c r="P3121">
        <v>6.3</v>
      </c>
      <c r="R3121">
        <f t="shared" si="241"/>
        <v>27</v>
      </c>
      <c r="S3121">
        <f t="shared" si="242"/>
        <v>23</v>
      </c>
      <c r="T3121" t="str">
        <f t="shared" si="243"/>
        <v>Oct</v>
      </c>
      <c r="U3121" t="str">
        <f t="shared" si="244"/>
        <v>2024</v>
      </c>
    </row>
    <row r="3122" spans="1:21" x14ac:dyDescent="0.25">
      <c r="A3122" t="s">
        <v>285</v>
      </c>
      <c r="B3122" t="s">
        <v>185</v>
      </c>
      <c r="C3122" t="s">
        <v>27</v>
      </c>
      <c r="D3122" t="s">
        <v>23</v>
      </c>
      <c r="E3122" t="s">
        <v>17</v>
      </c>
      <c r="F3122" t="s">
        <v>61</v>
      </c>
      <c r="G3122" t="s">
        <v>110</v>
      </c>
      <c r="H3122">
        <f t="shared" si="240"/>
        <v>3200</v>
      </c>
      <c r="I3122">
        <v>800</v>
      </c>
      <c r="J3122">
        <v>1040</v>
      </c>
      <c r="K3122">
        <v>4</v>
      </c>
      <c r="M3122">
        <v>104</v>
      </c>
      <c r="N3122" t="s">
        <v>20</v>
      </c>
      <c r="O3122">
        <v>4000</v>
      </c>
      <c r="P3122">
        <v>800</v>
      </c>
      <c r="R3122">
        <f t="shared" si="241"/>
        <v>4160</v>
      </c>
      <c r="S3122">
        <f t="shared" si="242"/>
        <v>23</v>
      </c>
      <c r="T3122" t="str">
        <f t="shared" si="243"/>
        <v>Oct</v>
      </c>
      <c r="U3122" t="str">
        <f t="shared" si="244"/>
        <v>2024</v>
      </c>
    </row>
    <row r="3123" spans="1:21" x14ac:dyDescent="0.25">
      <c r="A3123" t="s">
        <v>285</v>
      </c>
      <c r="B3123" t="s">
        <v>144</v>
      </c>
      <c r="C3123" t="s">
        <v>27</v>
      </c>
      <c r="D3123" t="s">
        <v>16</v>
      </c>
      <c r="E3123" t="s">
        <v>17</v>
      </c>
      <c r="F3123" t="s">
        <v>61</v>
      </c>
      <c r="G3123" t="s">
        <v>128</v>
      </c>
      <c r="H3123">
        <f t="shared" si="240"/>
        <v>1500</v>
      </c>
      <c r="I3123">
        <v>300</v>
      </c>
      <c r="J3123">
        <v>390</v>
      </c>
      <c r="K3123">
        <v>5</v>
      </c>
      <c r="M3123">
        <v>100</v>
      </c>
      <c r="N3123" t="s">
        <v>38</v>
      </c>
      <c r="O3123">
        <v>1950</v>
      </c>
      <c r="P3123">
        <v>450</v>
      </c>
      <c r="R3123">
        <f t="shared" si="241"/>
        <v>1950</v>
      </c>
      <c r="S3123">
        <f t="shared" si="242"/>
        <v>23</v>
      </c>
      <c r="T3123" t="str">
        <f t="shared" si="243"/>
        <v>Oct</v>
      </c>
      <c r="U3123" t="str">
        <f t="shared" si="244"/>
        <v>2024</v>
      </c>
    </row>
    <row r="3124" spans="1:21" x14ac:dyDescent="0.25">
      <c r="A3124" t="s">
        <v>285</v>
      </c>
      <c r="B3124" t="s">
        <v>206</v>
      </c>
      <c r="C3124" t="s">
        <v>22</v>
      </c>
      <c r="D3124" t="s">
        <v>16</v>
      </c>
      <c r="E3124" t="s">
        <v>17</v>
      </c>
      <c r="F3124" t="s">
        <v>45</v>
      </c>
      <c r="G3124" t="s">
        <v>92</v>
      </c>
      <c r="H3124">
        <f t="shared" si="240"/>
        <v>1250</v>
      </c>
      <c r="I3124">
        <v>250</v>
      </c>
      <c r="J3124">
        <v>325</v>
      </c>
      <c r="K3124">
        <v>5</v>
      </c>
      <c r="M3124">
        <v>100</v>
      </c>
      <c r="N3124" t="s">
        <v>20</v>
      </c>
      <c r="O3124">
        <v>1500</v>
      </c>
      <c r="P3124">
        <v>250</v>
      </c>
      <c r="R3124">
        <f t="shared" si="241"/>
        <v>1625</v>
      </c>
      <c r="S3124">
        <f t="shared" si="242"/>
        <v>23</v>
      </c>
      <c r="T3124" t="str">
        <f t="shared" si="243"/>
        <v>Oct</v>
      </c>
      <c r="U3124" t="str">
        <f t="shared" si="244"/>
        <v>2024</v>
      </c>
    </row>
    <row r="3125" spans="1:21" x14ac:dyDescent="0.25">
      <c r="A3125" t="s">
        <v>285</v>
      </c>
      <c r="B3125" t="s">
        <v>183</v>
      </c>
      <c r="C3125" t="s">
        <v>22</v>
      </c>
      <c r="D3125" t="s">
        <v>16</v>
      </c>
      <c r="E3125" t="s">
        <v>28</v>
      </c>
      <c r="F3125" t="s">
        <v>29</v>
      </c>
      <c r="G3125" t="s">
        <v>160</v>
      </c>
      <c r="H3125">
        <f t="shared" si="240"/>
        <v>900</v>
      </c>
      <c r="I3125">
        <v>150</v>
      </c>
      <c r="J3125">
        <v>195</v>
      </c>
      <c r="K3125">
        <v>6</v>
      </c>
      <c r="M3125">
        <v>81.900000000000006</v>
      </c>
      <c r="N3125" t="s">
        <v>20</v>
      </c>
      <c r="O3125">
        <v>1170</v>
      </c>
      <c r="P3125">
        <v>270</v>
      </c>
      <c r="R3125">
        <f t="shared" si="241"/>
        <v>1170</v>
      </c>
      <c r="S3125">
        <f t="shared" si="242"/>
        <v>23</v>
      </c>
      <c r="T3125" t="str">
        <f t="shared" si="243"/>
        <v>Oct</v>
      </c>
      <c r="U3125" t="str">
        <f t="shared" si="244"/>
        <v>2024</v>
      </c>
    </row>
    <row r="3126" spans="1:21" x14ac:dyDescent="0.25">
      <c r="A3126" t="s">
        <v>285</v>
      </c>
      <c r="B3126" t="s">
        <v>86</v>
      </c>
      <c r="C3126" t="s">
        <v>22</v>
      </c>
      <c r="D3126" t="s">
        <v>23</v>
      </c>
      <c r="E3126" t="s">
        <v>28</v>
      </c>
      <c r="F3126" t="s">
        <v>61</v>
      </c>
      <c r="G3126" t="s">
        <v>108</v>
      </c>
      <c r="H3126">
        <f t="shared" si="240"/>
        <v>6000</v>
      </c>
      <c r="I3126">
        <v>1500</v>
      </c>
      <c r="J3126">
        <v>1950</v>
      </c>
      <c r="K3126">
        <v>4</v>
      </c>
      <c r="M3126">
        <v>195</v>
      </c>
      <c r="N3126" t="s">
        <v>20</v>
      </c>
      <c r="O3126">
        <v>7500</v>
      </c>
      <c r="P3126">
        <v>1500</v>
      </c>
      <c r="R3126">
        <f t="shared" si="241"/>
        <v>7800</v>
      </c>
      <c r="S3126">
        <f t="shared" si="242"/>
        <v>23</v>
      </c>
      <c r="T3126" t="str">
        <f t="shared" si="243"/>
        <v>Oct</v>
      </c>
      <c r="U3126" t="str">
        <f t="shared" si="244"/>
        <v>2024</v>
      </c>
    </row>
    <row r="3127" spans="1:21" x14ac:dyDescent="0.25">
      <c r="A3127" t="s">
        <v>285</v>
      </c>
      <c r="B3127" t="s">
        <v>156</v>
      </c>
      <c r="C3127" t="s">
        <v>53</v>
      </c>
      <c r="D3127" t="s">
        <v>16</v>
      </c>
      <c r="E3127" t="s">
        <v>17</v>
      </c>
      <c r="F3127" t="s">
        <v>80</v>
      </c>
      <c r="G3127" t="s">
        <v>212</v>
      </c>
      <c r="H3127">
        <f t="shared" si="240"/>
        <v>40</v>
      </c>
      <c r="I3127">
        <v>20</v>
      </c>
      <c r="J3127">
        <v>26</v>
      </c>
      <c r="K3127">
        <v>2</v>
      </c>
      <c r="M3127">
        <v>5.2</v>
      </c>
      <c r="N3127" t="s">
        <v>38</v>
      </c>
      <c r="O3127">
        <v>52</v>
      </c>
      <c r="P3127">
        <v>12</v>
      </c>
      <c r="R3127">
        <f t="shared" si="241"/>
        <v>52</v>
      </c>
      <c r="S3127">
        <f t="shared" si="242"/>
        <v>23</v>
      </c>
      <c r="T3127" t="str">
        <f t="shared" si="243"/>
        <v>Oct</v>
      </c>
      <c r="U3127" t="str">
        <f t="shared" si="244"/>
        <v>2024</v>
      </c>
    </row>
    <row r="3128" spans="1:21" x14ac:dyDescent="0.25">
      <c r="A3128" t="s">
        <v>285</v>
      </c>
      <c r="B3128" t="s">
        <v>95</v>
      </c>
      <c r="C3128" t="s">
        <v>66</v>
      </c>
      <c r="D3128" t="s">
        <v>23</v>
      </c>
      <c r="E3128" t="s">
        <v>28</v>
      </c>
      <c r="F3128" t="s">
        <v>61</v>
      </c>
      <c r="G3128" t="s">
        <v>108</v>
      </c>
      <c r="H3128">
        <f t="shared" si="240"/>
        <v>4500</v>
      </c>
      <c r="I3128">
        <v>1500</v>
      </c>
      <c r="J3128">
        <v>1950</v>
      </c>
      <c r="K3128">
        <v>3</v>
      </c>
      <c r="M3128">
        <v>195</v>
      </c>
      <c r="N3128" t="s">
        <v>25</v>
      </c>
      <c r="O3128">
        <v>5850</v>
      </c>
      <c r="P3128">
        <v>1350</v>
      </c>
      <c r="R3128">
        <f t="shared" si="241"/>
        <v>5850</v>
      </c>
      <c r="S3128">
        <f t="shared" si="242"/>
        <v>23</v>
      </c>
      <c r="T3128" t="str">
        <f t="shared" si="243"/>
        <v>Oct</v>
      </c>
      <c r="U3128" t="str">
        <f t="shared" si="244"/>
        <v>2024</v>
      </c>
    </row>
    <row r="3129" spans="1:21" x14ac:dyDescent="0.25">
      <c r="A3129" t="s">
        <v>285</v>
      </c>
      <c r="B3129" t="s">
        <v>161</v>
      </c>
      <c r="C3129" t="s">
        <v>53</v>
      </c>
      <c r="D3129" t="s">
        <v>16</v>
      </c>
      <c r="E3129" t="s">
        <v>28</v>
      </c>
      <c r="F3129" t="s">
        <v>45</v>
      </c>
      <c r="G3129" t="s">
        <v>92</v>
      </c>
      <c r="H3129">
        <f t="shared" si="240"/>
        <v>1500</v>
      </c>
      <c r="I3129">
        <v>250</v>
      </c>
      <c r="J3129">
        <v>325</v>
      </c>
      <c r="K3129">
        <v>6</v>
      </c>
      <c r="M3129">
        <v>100</v>
      </c>
      <c r="N3129" t="s">
        <v>38</v>
      </c>
      <c r="O3129">
        <v>1950</v>
      </c>
      <c r="P3129">
        <v>450</v>
      </c>
      <c r="R3129">
        <f t="shared" si="241"/>
        <v>1950</v>
      </c>
      <c r="S3129">
        <f t="shared" si="242"/>
        <v>23</v>
      </c>
      <c r="T3129" t="str">
        <f t="shared" si="243"/>
        <v>Oct</v>
      </c>
      <c r="U3129" t="str">
        <f t="shared" si="244"/>
        <v>2024</v>
      </c>
    </row>
    <row r="3130" spans="1:21" x14ac:dyDescent="0.25">
      <c r="A3130" t="s">
        <v>285</v>
      </c>
      <c r="B3130" t="s">
        <v>86</v>
      </c>
      <c r="C3130" t="s">
        <v>22</v>
      </c>
      <c r="D3130" t="s">
        <v>23</v>
      </c>
      <c r="E3130" t="s">
        <v>17</v>
      </c>
      <c r="F3130" t="s">
        <v>61</v>
      </c>
      <c r="G3130" t="s">
        <v>180</v>
      </c>
      <c r="H3130">
        <f t="shared" si="240"/>
        <v>3600</v>
      </c>
      <c r="I3130">
        <v>600</v>
      </c>
      <c r="J3130">
        <v>780</v>
      </c>
      <c r="K3130">
        <v>6</v>
      </c>
      <c r="M3130">
        <v>100</v>
      </c>
      <c r="N3130" t="s">
        <v>38</v>
      </c>
      <c r="O3130">
        <v>4680</v>
      </c>
      <c r="P3130">
        <v>1080</v>
      </c>
      <c r="R3130">
        <f t="shared" si="241"/>
        <v>4680</v>
      </c>
      <c r="S3130">
        <f t="shared" si="242"/>
        <v>23</v>
      </c>
      <c r="T3130" t="str">
        <f t="shared" si="243"/>
        <v>Oct</v>
      </c>
      <c r="U3130" t="str">
        <f t="shared" si="244"/>
        <v>2024</v>
      </c>
    </row>
    <row r="3131" spans="1:21" x14ac:dyDescent="0.25">
      <c r="A3131" t="s">
        <v>285</v>
      </c>
      <c r="B3131" t="s">
        <v>214</v>
      </c>
      <c r="C3131" t="s">
        <v>66</v>
      </c>
      <c r="D3131" t="s">
        <v>16</v>
      </c>
      <c r="E3131" t="s">
        <v>17</v>
      </c>
      <c r="F3131" t="s">
        <v>61</v>
      </c>
      <c r="G3131" t="s">
        <v>68</v>
      </c>
      <c r="H3131">
        <f t="shared" si="240"/>
        <v>5400</v>
      </c>
      <c r="I3131">
        <v>1800</v>
      </c>
      <c r="J3131">
        <v>2340</v>
      </c>
      <c r="K3131">
        <v>3</v>
      </c>
      <c r="M3131">
        <v>234</v>
      </c>
      <c r="N3131" t="s">
        <v>20</v>
      </c>
      <c r="O3131">
        <v>7020</v>
      </c>
      <c r="P3131">
        <v>1620</v>
      </c>
      <c r="R3131">
        <f t="shared" si="241"/>
        <v>7020</v>
      </c>
      <c r="S3131">
        <f t="shared" si="242"/>
        <v>23</v>
      </c>
      <c r="T3131" t="str">
        <f t="shared" si="243"/>
        <v>Oct</v>
      </c>
      <c r="U3131" t="str">
        <f t="shared" si="244"/>
        <v>2024</v>
      </c>
    </row>
    <row r="3132" spans="1:21" x14ac:dyDescent="0.25">
      <c r="A3132" t="s">
        <v>285</v>
      </c>
      <c r="B3132" t="s">
        <v>200</v>
      </c>
      <c r="C3132" t="s">
        <v>27</v>
      </c>
      <c r="D3132" t="s">
        <v>23</v>
      </c>
      <c r="E3132" t="s">
        <v>28</v>
      </c>
      <c r="F3132" t="s">
        <v>18</v>
      </c>
      <c r="G3132" t="s">
        <v>32</v>
      </c>
      <c r="H3132">
        <f t="shared" si="240"/>
        <v>300</v>
      </c>
      <c r="I3132">
        <v>100</v>
      </c>
      <c r="J3132">
        <v>130</v>
      </c>
      <c r="K3132">
        <v>3</v>
      </c>
      <c r="M3132">
        <v>43.2</v>
      </c>
      <c r="N3132" t="s">
        <v>20</v>
      </c>
      <c r="O3132">
        <v>360</v>
      </c>
      <c r="P3132">
        <v>60</v>
      </c>
      <c r="R3132">
        <f t="shared" si="241"/>
        <v>390</v>
      </c>
      <c r="S3132">
        <f t="shared" si="242"/>
        <v>23</v>
      </c>
      <c r="T3132" t="str">
        <f t="shared" si="243"/>
        <v>Oct</v>
      </c>
      <c r="U3132" t="str">
        <f t="shared" si="244"/>
        <v>2024</v>
      </c>
    </row>
    <row r="3133" spans="1:21" x14ac:dyDescent="0.25">
      <c r="A3133" t="s">
        <v>285</v>
      </c>
      <c r="B3133" t="s">
        <v>88</v>
      </c>
      <c r="C3133" t="s">
        <v>27</v>
      </c>
      <c r="D3133" t="s">
        <v>16</v>
      </c>
      <c r="E3133" t="s">
        <v>17</v>
      </c>
      <c r="F3133" t="s">
        <v>45</v>
      </c>
      <c r="G3133" t="s">
        <v>58</v>
      </c>
      <c r="H3133">
        <f t="shared" si="240"/>
        <v>150000</v>
      </c>
      <c r="I3133">
        <v>25000</v>
      </c>
      <c r="J3133">
        <v>32500</v>
      </c>
      <c r="K3133">
        <v>6</v>
      </c>
      <c r="M3133">
        <v>4875</v>
      </c>
      <c r="N3133" t="s">
        <v>25</v>
      </c>
      <c r="O3133">
        <v>187500</v>
      </c>
      <c r="P3133">
        <v>37500</v>
      </c>
      <c r="R3133">
        <f t="shared" si="241"/>
        <v>195000</v>
      </c>
      <c r="S3133">
        <f t="shared" si="242"/>
        <v>23</v>
      </c>
      <c r="T3133" t="str">
        <f t="shared" si="243"/>
        <v>Oct</v>
      </c>
      <c r="U3133" t="str">
        <f t="shared" si="244"/>
        <v>2024</v>
      </c>
    </row>
    <row r="3134" spans="1:21" x14ac:dyDescent="0.25">
      <c r="A3134" t="s">
        <v>285</v>
      </c>
      <c r="B3134" t="s">
        <v>197</v>
      </c>
      <c r="C3134" t="s">
        <v>115</v>
      </c>
      <c r="D3134" t="s">
        <v>23</v>
      </c>
      <c r="E3134" t="s">
        <v>17</v>
      </c>
      <c r="F3134" t="s">
        <v>80</v>
      </c>
      <c r="G3134" t="s">
        <v>143</v>
      </c>
      <c r="H3134">
        <f t="shared" si="240"/>
        <v>12</v>
      </c>
      <c r="I3134">
        <v>3</v>
      </c>
      <c r="J3134">
        <v>4</v>
      </c>
      <c r="K3134">
        <v>4</v>
      </c>
      <c r="M3134">
        <v>1.5</v>
      </c>
      <c r="N3134" t="s">
        <v>25</v>
      </c>
      <c r="O3134">
        <v>15</v>
      </c>
      <c r="P3134">
        <v>3</v>
      </c>
      <c r="R3134">
        <f t="shared" si="241"/>
        <v>16</v>
      </c>
      <c r="S3134">
        <f t="shared" si="242"/>
        <v>23</v>
      </c>
      <c r="T3134" t="str">
        <f t="shared" si="243"/>
        <v>Oct</v>
      </c>
      <c r="U3134" t="str">
        <f t="shared" si="244"/>
        <v>2024</v>
      </c>
    </row>
    <row r="3135" spans="1:21" x14ac:dyDescent="0.25">
      <c r="A3135" t="s">
        <v>285</v>
      </c>
      <c r="B3135" t="s">
        <v>70</v>
      </c>
      <c r="C3135" t="s">
        <v>53</v>
      </c>
      <c r="D3135" t="s">
        <v>23</v>
      </c>
      <c r="E3135" t="s">
        <v>17</v>
      </c>
      <c r="F3135" t="s">
        <v>18</v>
      </c>
      <c r="G3135" t="s">
        <v>116</v>
      </c>
      <c r="H3135">
        <f t="shared" si="240"/>
        <v>420</v>
      </c>
      <c r="I3135">
        <v>60</v>
      </c>
      <c r="J3135">
        <v>78</v>
      </c>
      <c r="K3135">
        <v>7</v>
      </c>
      <c r="M3135">
        <v>65.52</v>
      </c>
      <c r="N3135" t="s">
        <v>20</v>
      </c>
      <c r="O3135">
        <v>546</v>
      </c>
      <c r="P3135">
        <v>126</v>
      </c>
      <c r="R3135">
        <f t="shared" si="241"/>
        <v>546</v>
      </c>
      <c r="S3135">
        <f t="shared" si="242"/>
        <v>23</v>
      </c>
      <c r="T3135" t="str">
        <f t="shared" si="243"/>
        <v>Oct</v>
      </c>
      <c r="U3135" t="str">
        <f t="shared" si="244"/>
        <v>2024</v>
      </c>
    </row>
    <row r="3136" spans="1:21" x14ac:dyDescent="0.25">
      <c r="A3136" t="s">
        <v>285</v>
      </c>
      <c r="B3136" t="s">
        <v>41</v>
      </c>
      <c r="C3136" t="s">
        <v>42</v>
      </c>
      <c r="D3136" t="s">
        <v>16</v>
      </c>
      <c r="E3136" t="s">
        <v>28</v>
      </c>
      <c r="F3136" t="s">
        <v>61</v>
      </c>
      <c r="G3136" t="s">
        <v>128</v>
      </c>
      <c r="H3136">
        <f t="shared" si="240"/>
        <v>2400</v>
      </c>
      <c r="I3136">
        <v>300</v>
      </c>
      <c r="J3136">
        <v>390</v>
      </c>
      <c r="K3136">
        <v>8</v>
      </c>
      <c r="M3136">
        <v>100</v>
      </c>
      <c r="N3136" t="s">
        <v>25</v>
      </c>
      <c r="O3136">
        <v>3000</v>
      </c>
      <c r="P3136">
        <v>600</v>
      </c>
      <c r="R3136">
        <f t="shared" si="241"/>
        <v>3120</v>
      </c>
      <c r="S3136">
        <f t="shared" si="242"/>
        <v>23</v>
      </c>
      <c r="T3136" t="str">
        <f t="shared" si="243"/>
        <v>Oct</v>
      </c>
      <c r="U3136" t="str">
        <f t="shared" si="244"/>
        <v>2024</v>
      </c>
    </row>
    <row r="3137" spans="1:21" x14ac:dyDescent="0.25">
      <c r="A3137" t="s">
        <v>285</v>
      </c>
      <c r="B3137" t="s">
        <v>131</v>
      </c>
      <c r="C3137" t="s">
        <v>27</v>
      </c>
      <c r="D3137" t="s">
        <v>16</v>
      </c>
      <c r="E3137" t="s">
        <v>28</v>
      </c>
      <c r="F3137" t="s">
        <v>18</v>
      </c>
      <c r="G3137" t="s">
        <v>121</v>
      </c>
      <c r="H3137">
        <f t="shared" si="240"/>
        <v>220</v>
      </c>
      <c r="I3137">
        <v>55</v>
      </c>
      <c r="J3137">
        <v>72</v>
      </c>
      <c r="K3137">
        <v>4</v>
      </c>
      <c r="M3137">
        <v>20.02</v>
      </c>
      <c r="N3137" t="s">
        <v>20</v>
      </c>
      <c r="O3137">
        <v>286</v>
      </c>
      <c r="P3137">
        <v>66</v>
      </c>
      <c r="R3137">
        <f t="shared" si="241"/>
        <v>288</v>
      </c>
      <c r="S3137">
        <f t="shared" si="242"/>
        <v>23</v>
      </c>
      <c r="T3137" t="str">
        <f t="shared" si="243"/>
        <v>Oct</v>
      </c>
      <c r="U3137" t="str">
        <f t="shared" si="244"/>
        <v>2024</v>
      </c>
    </row>
    <row r="3138" spans="1:21" x14ac:dyDescent="0.25">
      <c r="A3138" t="s">
        <v>285</v>
      </c>
      <c r="B3138" t="s">
        <v>33</v>
      </c>
      <c r="C3138" t="s">
        <v>15</v>
      </c>
      <c r="D3138" t="s">
        <v>23</v>
      </c>
      <c r="E3138" t="s">
        <v>17</v>
      </c>
      <c r="F3138" t="s">
        <v>61</v>
      </c>
      <c r="G3138" t="s">
        <v>108</v>
      </c>
      <c r="H3138">
        <f t="shared" si="240"/>
        <v>6000</v>
      </c>
      <c r="I3138">
        <v>1500</v>
      </c>
      <c r="J3138">
        <v>1950</v>
      </c>
      <c r="K3138">
        <v>4</v>
      </c>
      <c r="M3138">
        <v>195</v>
      </c>
      <c r="N3138" t="s">
        <v>38</v>
      </c>
      <c r="O3138">
        <v>7800</v>
      </c>
      <c r="P3138">
        <v>1800</v>
      </c>
      <c r="R3138">
        <f t="shared" si="241"/>
        <v>7800</v>
      </c>
      <c r="S3138">
        <f t="shared" si="242"/>
        <v>23</v>
      </c>
      <c r="T3138" t="str">
        <f t="shared" si="243"/>
        <v>Oct</v>
      </c>
      <c r="U3138" t="str">
        <f t="shared" si="244"/>
        <v>2024</v>
      </c>
    </row>
    <row r="3139" spans="1:21" x14ac:dyDescent="0.25">
      <c r="A3139" t="s">
        <v>285</v>
      </c>
      <c r="B3139" t="s">
        <v>193</v>
      </c>
      <c r="C3139" t="s">
        <v>53</v>
      </c>
      <c r="D3139" t="s">
        <v>16</v>
      </c>
      <c r="E3139" t="s">
        <v>28</v>
      </c>
      <c r="F3139" t="s">
        <v>48</v>
      </c>
      <c r="G3139" t="s">
        <v>85</v>
      </c>
      <c r="H3139">
        <f t="shared" ref="H3139:H3202" si="245">I3139*K3139</f>
        <v>2250</v>
      </c>
      <c r="I3139">
        <v>450</v>
      </c>
      <c r="J3139">
        <v>585</v>
      </c>
      <c r="K3139">
        <v>5</v>
      </c>
      <c r="M3139">
        <v>100</v>
      </c>
      <c r="N3139" t="s">
        <v>20</v>
      </c>
      <c r="O3139">
        <v>2925</v>
      </c>
      <c r="P3139">
        <v>675</v>
      </c>
      <c r="R3139">
        <f t="shared" ref="R3139:R3202" si="246">J3139*K3139</f>
        <v>2925</v>
      </c>
      <c r="S3139">
        <f t="shared" ref="S3139:S3202" si="247">DAY(A3139)</f>
        <v>23</v>
      </c>
      <c r="T3139" t="str">
        <f t="shared" ref="T3139:T3202" si="248">TEXT(A3139,"mmm")</f>
        <v>Oct</v>
      </c>
      <c r="U3139" t="str">
        <f t="shared" ref="U3139:U3202" si="249">TEXT(A3139,"yyy")</f>
        <v>2024</v>
      </c>
    </row>
    <row r="3140" spans="1:21" x14ac:dyDescent="0.25">
      <c r="A3140" t="s">
        <v>286</v>
      </c>
      <c r="B3140" t="s">
        <v>35</v>
      </c>
      <c r="C3140" t="s">
        <v>15</v>
      </c>
      <c r="D3140" t="s">
        <v>16</v>
      </c>
      <c r="E3140" t="s">
        <v>17</v>
      </c>
      <c r="F3140" t="s">
        <v>18</v>
      </c>
      <c r="G3140" t="s">
        <v>116</v>
      </c>
      <c r="H3140">
        <f t="shared" si="245"/>
        <v>300</v>
      </c>
      <c r="I3140">
        <v>60</v>
      </c>
      <c r="J3140">
        <v>78</v>
      </c>
      <c r="K3140">
        <v>5</v>
      </c>
      <c r="M3140">
        <v>19.5</v>
      </c>
      <c r="N3140" t="s">
        <v>25</v>
      </c>
      <c r="O3140">
        <v>390</v>
      </c>
      <c r="P3140">
        <v>90</v>
      </c>
      <c r="R3140">
        <f t="shared" si="246"/>
        <v>390</v>
      </c>
      <c r="S3140">
        <f t="shared" si="247"/>
        <v>24</v>
      </c>
      <c r="T3140" t="str">
        <f t="shared" si="248"/>
        <v>Oct</v>
      </c>
      <c r="U3140" t="str">
        <f t="shared" si="249"/>
        <v>2024</v>
      </c>
    </row>
    <row r="3141" spans="1:21" x14ac:dyDescent="0.25">
      <c r="A3141" t="s">
        <v>286</v>
      </c>
      <c r="B3141" t="s">
        <v>179</v>
      </c>
      <c r="C3141" t="s">
        <v>27</v>
      </c>
      <c r="D3141" t="s">
        <v>16</v>
      </c>
      <c r="E3141" t="s">
        <v>28</v>
      </c>
      <c r="F3141" t="s">
        <v>45</v>
      </c>
      <c r="G3141" t="s">
        <v>92</v>
      </c>
      <c r="H3141">
        <f t="shared" si="245"/>
        <v>2000</v>
      </c>
      <c r="I3141">
        <v>250</v>
      </c>
      <c r="J3141">
        <v>325</v>
      </c>
      <c r="K3141">
        <v>8</v>
      </c>
      <c r="M3141">
        <v>100</v>
      </c>
      <c r="N3141" t="s">
        <v>25</v>
      </c>
      <c r="O3141">
        <v>2600</v>
      </c>
      <c r="P3141">
        <v>600</v>
      </c>
      <c r="R3141">
        <f t="shared" si="246"/>
        <v>2600</v>
      </c>
      <c r="S3141">
        <f t="shared" si="247"/>
        <v>24</v>
      </c>
      <c r="T3141" t="str">
        <f t="shared" si="248"/>
        <v>Oct</v>
      </c>
      <c r="U3141" t="str">
        <f t="shared" si="249"/>
        <v>2024</v>
      </c>
    </row>
    <row r="3142" spans="1:21" x14ac:dyDescent="0.25">
      <c r="A3142" t="s">
        <v>286</v>
      </c>
      <c r="B3142" t="s">
        <v>168</v>
      </c>
      <c r="C3142" t="s">
        <v>27</v>
      </c>
      <c r="D3142" t="s">
        <v>16</v>
      </c>
      <c r="E3142" t="s">
        <v>28</v>
      </c>
      <c r="F3142" t="s">
        <v>61</v>
      </c>
      <c r="G3142" t="s">
        <v>164</v>
      </c>
      <c r="H3142">
        <f t="shared" si="245"/>
        <v>6000</v>
      </c>
      <c r="I3142">
        <v>2000</v>
      </c>
      <c r="J3142">
        <v>2600</v>
      </c>
      <c r="K3142">
        <v>3</v>
      </c>
      <c r="M3142">
        <v>260</v>
      </c>
      <c r="N3142" t="s">
        <v>38</v>
      </c>
      <c r="O3142">
        <v>7800</v>
      </c>
      <c r="P3142">
        <v>1800</v>
      </c>
      <c r="R3142">
        <f t="shared" si="246"/>
        <v>7800</v>
      </c>
      <c r="S3142">
        <f t="shared" si="247"/>
        <v>24</v>
      </c>
      <c r="T3142" t="str">
        <f t="shared" si="248"/>
        <v>Oct</v>
      </c>
      <c r="U3142" t="str">
        <f t="shared" si="249"/>
        <v>2024</v>
      </c>
    </row>
    <row r="3143" spans="1:21" x14ac:dyDescent="0.25">
      <c r="A3143" t="s">
        <v>286</v>
      </c>
      <c r="B3143" t="s">
        <v>144</v>
      </c>
      <c r="C3143" t="s">
        <v>27</v>
      </c>
      <c r="D3143" t="s">
        <v>23</v>
      </c>
      <c r="E3143" t="s">
        <v>28</v>
      </c>
      <c r="F3143" t="s">
        <v>18</v>
      </c>
      <c r="G3143" t="s">
        <v>24</v>
      </c>
      <c r="H3143">
        <f t="shared" si="245"/>
        <v>480</v>
      </c>
      <c r="I3143">
        <v>80</v>
      </c>
      <c r="J3143">
        <v>104</v>
      </c>
      <c r="K3143">
        <v>6</v>
      </c>
      <c r="M3143">
        <v>62.4</v>
      </c>
      <c r="N3143" t="s">
        <v>25</v>
      </c>
      <c r="O3143">
        <v>624</v>
      </c>
      <c r="P3143">
        <v>144</v>
      </c>
      <c r="R3143">
        <f t="shared" si="246"/>
        <v>624</v>
      </c>
      <c r="S3143">
        <f t="shared" si="247"/>
        <v>24</v>
      </c>
      <c r="T3143" t="str">
        <f t="shared" si="248"/>
        <v>Oct</v>
      </c>
      <c r="U3143" t="str">
        <f t="shared" si="249"/>
        <v>2024</v>
      </c>
    </row>
    <row r="3144" spans="1:21" x14ac:dyDescent="0.25">
      <c r="A3144" t="s">
        <v>286</v>
      </c>
      <c r="B3144" t="s">
        <v>208</v>
      </c>
      <c r="C3144" t="s">
        <v>27</v>
      </c>
      <c r="D3144" t="s">
        <v>16</v>
      </c>
      <c r="E3144" t="s">
        <v>17</v>
      </c>
      <c r="F3144" t="s">
        <v>45</v>
      </c>
      <c r="G3144" t="s">
        <v>92</v>
      </c>
      <c r="H3144">
        <f t="shared" si="245"/>
        <v>1000</v>
      </c>
      <c r="I3144">
        <v>250</v>
      </c>
      <c r="J3144">
        <v>325</v>
      </c>
      <c r="K3144">
        <v>4</v>
      </c>
      <c r="M3144">
        <v>62.5</v>
      </c>
      <c r="N3144" t="s">
        <v>25</v>
      </c>
      <c r="O3144">
        <v>1250</v>
      </c>
      <c r="P3144">
        <v>250</v>
      </c>
      <c r="R3144">
        <f t="shared" si="246"/>
        <v>1300</v>
      </c>
      <c r="S3144">
        <f t="shared" si="247"/>
        <v>24</v>
      </c>
      <c r="T3144" t="str">
        <f t="shared" si="248"/>
        <v>Oct</v>
      </c>
      <c r="U3144" t="str">
        <f t="shared" si="249"/>
        <v>2024</v>
      </c>
    </row>
    <row r="3145" spans="1:21" x14ac:dyDescent="0.25">
      <c r="A3145" t="s">
        <v>286</v>
      </c>
      <c r="B3145" t="s">
        <v>200</v>
      </c>
      <c r="C3145" t="s">
        <v>27</v>
      </c>
      <c r="D3145" t="s">
        <v>23</v>
      </c>
      <c r="E3145" t="s">
        <v>17</v>
      </c>
      <c r="F3145" t="s">
        <v>45</v>
      </c>
      <c r="G3145" t="s">
        <v>54</v>
      </c>
      <c r="H3145">
        <f t="shared" si="245"/>
        <v>2400</v>
      </c>
      <c r="I3145">
        <v>800</v>
      </c>
      <c r="J3145">
        <v>1040</v>
      </c>
      <c r="K3145">
        <v>3</v>
      </c>
      <c r="M3145">
        <v>104</v>
      </c>
      <c r="N3145" t="s">
        <v>25</v>
      </c>
      <c r="O3145">
        <v>3120</v>
      </c>
      <c r="P3145">
        <v>720</v>
      </c>
      <c r="R3145">
        <f t="shared" si="246"/>
        <v>3120</v>
      </c>
      <c r="S3145">
        <f t="shared" si="247"/>
        <v>24</v>
      </c>
      <c r="T3145" t="str">
        <f t="shared" si="248"/>
        <v>Oct</v>
      </c>
      <c r="U3145" t="str">
        <f t="shared" si="249"/>
        <v>2024</v>
      </c>
    </row>
    <row r="3146" spans="1:21" x14ac:dyDescent="0.25">
      <c r="A3146" t="s">
        <v>286</v>
      </c>
      <c r="B3146" t="s">
        <v>137</v>
      </c>
      <c r="C3146" t="s">
        <v>15</v>
      </c>
      <c r="D3146" t="s">
        <v>16</v>
      </c>
      <c r="E3146" t="s">
        <v>28</v>
      </c>
      <c r="F3146" t="s">
        <v>18</v>
      </c>
      <c r="G3146" t="s">
        <v>116</v>
      </c>
      <c r="H3146">
        <f t="shared" si="245"/>
        <v>300</v>
      </c>
      <c r="I3146">
        <v>60</v>
      </c>
      <c r="J3146">
        <v>78</v>
      </c>
      <c r="K3146">
        <v>5</v>
      </c>
      <c r="M3146">
        <v>19.5</v>
      </c>
      <c r="N3146" t="s">
        <v>25</v>
      </c>
      <c r="O3146">
        <v>390</v>
      </c>
      <c r="P3146">
        <v>90</v>
      </c>
      <c r="R3146">
        <f t="shared" si="246"/>
        <v>390</v>
      </c>
      <c r="S3146">
        <f t="shared" si="247"/>
        <v>24</v>
      </c>
      <c r="T3146" t="str">
        <f t="shared" si="248"/>
        <v>Oct</v>
      </c>
      <c r="U3146" t="str">
        <f t="shared" si="249"/>
        <v>2024</v>
      </c>
    </row>
    <row r="3147" spans="1:21" x14ac:dyDescent="0.25">
      <c r="A3147" t="s">
        <v>286</v>
      </c>
      <c r="B3147" t="s">
        <v>90</v>
      </c>
      <c r="C3147" t="s">
        <v>91</v>
      </c>
      <c r="D3147" t="s">
        <v>16</v>
      </c>
      <c r="E3147" t="s">
        <v>17</v>
      </c>
      <c r="F3147" t="s">
        <v>45</v>
      </c>
      <c r="G3147" t="s">
        <v>78</v>
      </c>
      <c r="H3147">
        <f t="shared" si="245"/>
        <v>54000</v>
      </c>
      <c r="I3147">
        <v>18000</v>
      </c>
      <c r="J3147">
        <v>23400</v>
      </c>
      <c r="K3147">
        <v>3</v>
      </c>
      <c r="M3147">
        <v>3510</v>
      </c>
      <c r="N3147" t="s">
        <v>25</v>
      </c>
      <c r="O3147">
        <v>70200</v>
      </c>
      <c r="P3147">
        <v>16200</v>
      </c>
      <c r="R3147">
        <f t="shared" si="246"/>
        <v>70200</v>
      </c>
      <c r="S3147">
        <f t="shared" si="247"/>
        <v>24</v>
      </c>
      <c r="T3147" t="str">
        <f t="shared" si="248"/>
        <v>Oct</v>
      </c>
      <c r="U3147" t="str">
        <f t="shared" si="249"/>
        <v>2024</v>
      </c>
    </row>
    <row r="3148" spans="1:21" x14ac:dyDescent="0.25">
      <c r="A3148" t="s">
        <v>286</v>
      </c>
      <c r="B3148" t="s">
        <v>197</v>
      </c>
      <c r="C3148" t="s">
        <v>115</v>
      </c>
      <c r="D3148" t="s">
        <v>16</v>
      </c>
      <c r="E3148" t="s">
        <v>28</v>
      </c>
      <c r="F3148" t="s">
        <v>18</v>
      </c>
      <c r="G3148" t="s">
        <v>116</v>
      </c>
      <c r="H3148">
        <f t="shared" si="245"/>
        <v>240</v>
      </c>
      <c r="I3148">
        <v>60</v>
      </c>
      <c r="J3148">
        <v>78</v>
      </c>
      <c r="K3148">
        <v>4</v>
      </c>
      <c r="M3148">
        <v>21.84</v>
      </c>
      <c r="N3148" t="s">
        <v>20</v>
      </c>
      <c r="O3148">
        <v>312</v>
      </c>
      <c r="P3148">
        <v>72</v>
      </c>
      <c r="R3148">
        <f t="shared" si="246"/>
        <v>312</v>
      </c>
      <c r="S3148">
        <f t="shared" si="247"/>
        <v>24</v>
      </c>
      <c r="T3148" t="str">
        <f t="shared" si="248"/>
        <v>Oct</v>
      </c>
      <c r="U3148" t="str">
        <f t="shared" si="249"/>
        <v>2024</v>
      </c>
    </row>
    <row r="3149" spans="1:21" x14ac:dyDescent="0.25">
      <c r="A3149" t="s">
        <v>286</v>
      </c>
      <c r="B3149" t="s">
        <v>181</v>
      </c>
      <c r="C3149" t="s">
        <v>53</v>
      </c>
      <c r="D3149" t="s">
        <v>16</v>
      </c>
      <c r="E3149" t="s">
        <v>17</v>
      </c>
      <c r="F3149" t="s">
        <v>48</v>
      </c>
      <c r="G3149" t="s">
        <v>147</v>
      </c>
      <c r="H3149">
        <f t="shared" si="245"/>
        <v>360</v>
      </c>
      <c r="I3149">
        <v>90</v>
      </c>
      <c r="J3149">
        <v>117</v>
      </c>
      <c r="K3149">
        <v>4</v>
      </c>
      <c r="M3149">
        <v>31.5</v>
      </c>
      <c r="N3149" t="s">
        <v>20</v>
      </c>
      <c r="O3149">
        <v>450</v>
      </c>
      <c r="P3149">
        <v>90</v>
      </c>
      <c r="R3149">
        <f t="shared" si="246"/>
        <v>468</v>
      </c>
      <c r="S3149">
        <f t="shared" si="247"/>
        <v>24</v>
      </c>
      <c r="T3149" t="str">
        <f t="shared" si="248"/>
        <v>Oct</v>
      </c>
      <c r="U3149" t="str">
        <f t="shared" si="249"/>
        <v>2024</v>
      </c>
    </row>
    <row r="3150" spans="1:21" x14ac:dyDescent="0.25">
      <c r="A3150" t="s">
        <v>286</v>
      </c>
      <c r="B3150" t="s">
        <v>156</v>
      </c>
      <c r="C3150" t="s">
        <v>53</v>
      </c>
      <c r="D3150" t="s">
        <v>16</v>
      </c>
      <c r="E3150" t="s">
        <v>28</v>
      </c>
      <c r="F3150" t="s">
        <v>18</v>
      </c>
      <c r="G3150" t="s">
        <v>151</v>
      </c>
      <c r="H3150">
        <f t="shared" si="245"/>
        <v>14</v>
      </c>
      <c r="I3150">
        <v>7</v>
      </c>
      <c r="J3150">
        <v>9</v>
      </c>
      <c r="K3150">
        <v>2</v>
      </c>
      <c r="M3150">
        <v>1.82</v>
      </c>
      <c r="N3150" t="s">
        <v>38</v>
      </c>
      <c r="O3150">
        <v>18.2</v>
      </c>
      <c r="P3150">
        <v>4.2</v>
      </c>
      <c r="R3150">
        <f t="shared" si="246"/>
        <v>18</v>
      </c>
      <c r="S3150">
        <f t="shared" si="247"/>
        <v>24</v>
      </c>
      <c r="T3150" t="str">
        <f t="shared" si="248"/>
        <v>Oct</v>
      </c>
      <c r="U3150" t="str">
        <f t="shared" si="249"/>
        <v>2024</v>
      </c>
    </row>
    <row r="3151" spans="1:21" x14ac:dyDescent="0.25">
      <c r="A3151" t="s">
        <v>286</v>
      </c>
      <c r="B3151" t="s">
        <v>41</v>
      </c>
      <c r="C3151" t="s">
        <v>42</v>
      </c>
      <c r="D3151" t="s">
        <v>16</v>
      </c>
      <c r="E3151" t="s">
        <v>28</v>
      </c>
      <c r="F3151" t="s">
        <v>45</v>
      </c>
      <c r="G3151" t="s">
        <v>78</v>
      </c>
      <c r="H3151">
        <f t="shared" si="245"/>
        <v>126000</v>
      </c>
      <c r="I3151">
        <v>18000</v>
      </c>
      <c r="J3151">
        <v>23400</v>
      </c>
      <c r="K3151">
        <v>7</v>
      </c>
      <c r="M3151">
        <v>3510</v>
      </c>
      <c r="N3151" t="s">
        <v>20</v>
      </c>
      <c r="O3151">
        <v>157500</v>
      </c>
      <c r="P3151">
        <v>31500</v>
      </c>
      <c r="R3151">
        <f t="shared" si="246"/>
        <v>163800</v>
      </c>
      <c r="S3151">
        <f t="shared" si="247"/>
        <v>24</v>
      </c>
      <c r="T3151" t="str">
        <f t="shared" si="248"/>
        <v>Oct</v>
      </c>
      <c r="U3151" t="str">
        <f t="shared" si="249"/>
        <v>2024</v>
      </c>
    </row>
    <row r="3152" spans="1:21" x14ac:dyDescent="0.25">
      <c r="A3152" t="s">
        <v>286</v>
      </c>
      <c r="B3152" t="s">
        <v>114</v>
      </c>
      <c r="C3152" t="s">
        <v>115</v>
      </c>
      <c r="D3152" t="s">
        <v>23</v>
      </c>
      <c r="E3152" t="s">
        <v>17</v>
      </c>
      <c r="F3152" t="s">
        <v>29</v>
      </c>
      <c r="G3152" t="s">
        <v>160</v>
      </c>
      <c r="H3152">
        <f t="shared" si="245"/>
        <v>1050</v>
      </c>
      <c r="I3152">
        <v>150</v>
      </c>
      <c r="J3152">
        <v>195</v>
      </c>
      <c r="K3152">
        <v>7</v>
      </c>
      <c r="M3152">
        <v>100</v>
      </c>
      <c r="N3152" t="s">
        <v>20</v>
      </c>
      <c r="O3152">
        <v>1365</v>
      </c>
      <c r="P3152">
        <v>315</v>
      </c>
      <c r="R3152">
        <f t="shared" si="246"/>
        <v>1365</v>
      </c>
      <c r="S3152">
        <f t="shared" si="247"/>
        <v>24</v>
      </c>
      <c r="T3152" t="str">
        <f t="shared" si="248"/>
        <v>Oct</v>
      </c>
      <c r="U3152" t="str">
        <f t="shared" si="249"/>
        <v>2024</v>
      </c>
    </row>
    <row r="3153" spans="1:21" x14ac:dyDescent="0.25">
      <c r="A3153" t="s">
        <v>286</v>
      </c>
      <c r="B3153" t="s">
        <v>145</v>
      </c>
      <c r="C3153" t="s">
        <v>27</v>
      </c>
      <c r="D3153" t="s">
        <v>16</v>
      </c>
      <c r="E3153" t="s">
        <v>17</v>
      </c>
      <c r="F3153" t="s">
        <v>80</v>
      </c>
      <c r="G3153" t="s">
        <v>143</v>
      </c>
      <c r="H3153">
        <f t="shared" si="245"/>
        <v>12</v>
      </c>
      <c r="I3153">
        <v>3</v>
      </c>
      <c r="J3153">
        <v>4</v>
      </c>
      <c r="K3153">
        <v>4</v>
      </c>
      <c r="M3153">
        <v>0.78</v>
      </c>
      <c r="N3153" t="s">
        <v>25</v>
      </c>
      <c r="O3153">
        <v>15.6</v>
      </c>
      <c r="P3153">
        <v>3.6</v>
      </c>
      <c r="R3153">
        <f t="shared" si="246"/>
        <v>16</v>
      </c>
      <c r="S3153">
        <f t="shared" si="247"/>
        <v>24</v>
      </c>
      <c r="T3153" t="str">
        <f t="shared" si="248"/>
        <v>Oct</v>
      </c>
      <c r="U3153" t="str">
        <f t="shared" si="249"/>
        <v>2024</v>
      </c>
    </row>
    <row r="3154" spans="1:21" x14ac:dyDescent="0.25">
      <c r="A3154" t="s">
        <v>286</v>
      </c>
      <c r="B3154" t="s">
        <v>21</v>
      </c>
      <c r="C3154" t="s">
        <v>22</v>
      </c>
      <c r="D3154" t="s">
        <v>16</v>
      </c>
      <c r="E3154" t="s">
        <v>28</v>
      </c>
      <c r="F3154" t="s">
        <v>45</v>
      </c>
      <c r="G3154" t="s">
        <v>46</v>
      </c>
      <c r="H3154">
        <f t="shared" si="245"/>
        <v>330000</v>
      </c>
      <c r="I3154">
        <v>55000</v>
      </c>
      <c r="J3154">
        <v>71500</v>
      </c>
      <c r="K3154">
        <v>6</v>
      </c>
      <c r="M3154">
        <v>10725</v>
      </c>
      <c r="N3154" t="s">
        <v>25</v>
      </c>
      <c r="O3154">
        <v>429000</v>
      </c>
      <c r="P3154">
        <v>99000</v>
      </c>
      <c r="R3154">
        <f t="shared" si="246"/>
        <v>429000</v>
      </c>
      <c r="S3154">
        <f t="shared" si="247"/>
        <v>24</v>
      </c>
      <c r="T3154" t="str">
        <f t="shared" si="248"/>
        <v>Oct</v>
      </c>
      <c r="U3154" t="str">
        <f t="shared" si="249"/>
        <v>2024</v>
      </c>
    </row>
    <row r="3155" spans="1:21" x14ac:dyDescent="0.25">
      <c r="A3155" t="s">
        <v>286</v>
      </c>
      <c r="B3155" t="s">
        <v>150</v>
      </c>
      <c r="C3155" t="s">
        <v>91</v>
      </c>
      <c r="D3155" t="s">
        <v>16</v>
      </c>
      <c r="E3155" t="s">
        <v>28</v>
      </c>
      <c r="F3155" t="s">
        <v>18</v>
      </c>
      <c r="G3155" t="s">
        <v>19</v>
      </c>
      <c r="H3155">
        <f t="shared" si="245"/>
        <v>1750</v>
      </c>
      <c r="I3155">
        <v>250</v>
      </c>
      <c r="J3155">
        <v>325</v>
      </c>
      <c r="K3155">
        <v>7</v>
      </c>
      <c r="M3155">
        <v>100</v>
      </c>
      <c r="N3155" t="s">
        <v>38</v>
      </c>
      <c r="O3155">
        <v>2275</v>
      </c>
      <c r="P3155">
        <v>525</v>
      </c>
      <c r="R3155">
        <f t="shared" si="246"/>
        <v>2275</v>
      </c>
      <c r="S3155">
        <f t="shared" si="247"/>
        <v>24</v>
      </c>
      <c r="T3155" t="str">
        <f t="shared" si="248"/>
        <v>Oct</v>
      </c>
      <c r="U3155" t="str">
        <f t="shared" si="249"/>
        <v>2024</v>
      </c>
    </row>
    <row r="3156" spans="1:21" x14ac:dyDescent="0.25">
      <c r="A3156" t="s">
        <v>286</v>
      </c>
      <c r="B3156" t="s">
        <v>137</v>
      </c>
      <c r="C3156" t="s">
        <v>15</v>
      </c>
      <c r="D3156" t="s">
        <v>16</v>
      </c>
      <c r="E3156" t="s">
        <v>28</v>
      </c>
      <c r="F3156" t="s">
        <v>18</v>
      </c>
      <c r="G3156" t="s">
        <v>100</v>
      </c>
      <c r="H3156">
        <f t="shared" si="245"/>
        <v>400</v>
      </c>
      <c r="I3156">
        <v>40</v>
      </c>
      <c r="J3156">
        <v>52</v>
      </c>
      <c r="K3156">
        <v>10</v>
      </c>
      <c r="M3156">
        <v>26</v>
      </c>
      <c r="N3156" t="s">
        <v>25</v>
      </c>
      <c r="O3156">
        <v>520</v>
      </c>
      <c r="P3156">
        <v>120</v>
      </c>
      <c r="R3156">
        <f t="shared" si="246"/>
        <v>520</v>
      </c>
      <c r="S3156">
        <f t="shared" si="247"/>
        <v>24</v>
      </c>
      <c r="T3156" t="str">
        <f t="shared" si="248"/>
        <v>Oct</v>
      </c>
      <c r="U3156" t="str">
        <f t="shared" si="249"/>
        <v>2024</v>
      </c>
    </row>
    <row r="3157" spans="1:21" x14ac:dyDescent="0.25">
      <c r="A3157" t="s">
        <v>286</v>
      </c>
      <c r="B3157" t="s">
        <v>148</v>
      </c>
      <c r="C3157" t="s">
        <v>27</v>
      </c>
      <c r="D3157" t="s">
        <v>23</v>
      </c>
      <c r="E3157" t="s">
        <v>28</v>
      </c>
      <c r="F3157" t="s">
        <v>18</v>
      </c>
      <c r="G3157" t="s">
        <v>113</v>
      </c>
      <c r="H3157">
        <f t="shared" si="245"/>
        <v>60</v>
      </c>
      <c r="I3157">
        <v>20</v>
      </c>
      <c r="J3157">
        <v>26</v>
      </c>
      <c r="K3157">
        <v>3</v>
      </c>
      <c r="M3157">
        <v>7.8</v>
      </c>
      <c r="N3157" t="s">
        <v>25</v>
      </c>
      <c r="O3157">
        <v>78</v>
      </c>
      <c r="P3157">
        <v>18</v>
      </c>
      <c r="R3157">
        <f t="shared" si="246"/>
        <v>78</v>
      </c>
      <c r="S3157">
        <f t="shared" si="247"/>
        <v>24</v>
      </c>
      <c r="T3157" t="str">
        <f t="shared" si="248"/>
        <v>Oct</v>
      </c>
      <c r="U3157" t="str">
        <f t="shared" si="249"/>
        <v>2024</v>
      </c>
    </row>
    <row r="3158" spans="1:21" x14ac:dyDescent="0.25">
      <c r="A3158" t="s">
        <v>286</v>
      </c>
      <c r="B3158" t="s">
        <v>127</v>
      </c>
      <c r="C3158" t="s">
        <v>66</v>
      </c>
      <c r="D3158" t="s">
        <v>16</v>
      </c>
      <c r="E3158" t="s">
        <v>28</v>
      </c>
      <c r="F3158" t="s">
        <v>80</v>
      </c>
      <c r="G3158" t="s">
        <v>143</v>
      </c>
      <c r="H3158">
        <f t="shared" si="245"/>
        <v>18</v>
      </c>
      <c r="I3158">
        <v>3</v>
      </c>
      <c r="J3158">
        <v>4</v>
      </c>
      <c r="K3158">
        <v>6</v>
      </c>
      <c r="M3158">
        <v>1.6379999999999999</v>
      </c>
      <c r="N3158" t="s">
        <v>20</v>
      </c>
      <c r="O3158">
        <v>23.4</v>
      </c>
      <c r="P3158">
        <v>5.4</v>
      </c>
      <c r="R3158">
        <f t="shared" si="246"/>
        <v>24</v>
      </c>
      <c r="S3158">
        <f t="shared" si="247"/>
        <v>24</v>
      </c>
      <c r="T3158" t="str">
        <f t="shared" si="248"/>
        <v>Oct</v>
      </c>
      <c r="U3158" t="str">
        <f t="shared" si="249"/>
        <v>2024</v>
      </c>
    </row>
    <row r="3159" spans="1:21" x14ac:dyDescent="0.25">
      <c r="A3159" t="s">
        <v>286</v>
      </c>
      <c r="B3159" t="s">
        <v>129</v>
      </c>
      <c r="C3159" t="s">
        <v>27</v>
      </c>
      <c r="D3159" t="s">
        <v>16</v>
      </c>
      <c r="E3159" t="s">
        <v>17</v>
      </c>
      <c r="F3159" t="s">
        <v>18</v>
      </c>
      <c r="G3159" t="s">
        <v>32</v>
      </c>
      <c r="H3159">
        <f t="shared" si="245"/>
        <v>400</v>
      </c>
      <c r="I3159">
        <v>100</v>
      </c>
      <c r="J3159">
        <v>130</v>
      </c>
      <c r="K3159">
        <v>4</v>
      </c>
      <c r="M3159">
        <v>25</v>
      </c>
      <c r="N3159" t="s">
        <v>25</v>
      </c>
      <c r="O3159">
        <v>500</v>
      </c>
      <c r="P3159">
        <v>100</v>
      </c>
      <c r="R3159">
        <f t="shared" si="246"/>
        <v>520</v>
      </c>
      <c r="S3159">
        <f t="shared" si="247"/>
        <v>24</v>
      </c>
      <c r="T3159" t="str">
        <f t="shared" si="248"/>
        <v>Oct</v>
      </c>
      <c r="U3159" t="str">
        <f t="shared" si="249"/>
        <v>2024</v>
      </c>
    </row>
    <row r="3160" spans="1:21" x14ac:dyDescent="0.25">
      <c r="A3160" t="s">
        <v>286</v>
      </c>
      <c r="B3160" t="s">
        <v>179</v>
      </c>
      <c r="C3160" t="s">
        <v>27</v>
      </c>
      <c r="D3160" t="s">
        <v>16</v>
      </c>
      <c r="E3160" t="s">
        <v>17</v>
      </c>
      <c r="F3160" t="s">
        <v>18</v>
      </c>
      <c r="G3160" t="s">
        <v>100</v>
      </c>
      <c r="H3160">
        <f t="shared" si="245"/>
        <v>80</v>
      </c>
      <c r="I3160">
        <v>40</v>
      </c>
      <c r="J3160">
        <v>52</v>
      </c>
      <c r="K3160">
        <v>2</v>
      </c>
      <c r="M3160">
        <v>6.72</v>
      </c>
      <c r="N3160" t="s">
        <v>20</v>
      </c>
      <c r="O3160">
        <v>96</v>
      </c>
      <c r="P3160">
        <v>16</v>
      </c>
      <c r="R3160">
        <f t="shared" si="246"/>
        <v>104</v>
      </c>
      <c r="S3160">
        <f t="shared" si="247"/>
        <v>24</v>
      </c>
      <c r="T3160" t="str">
        <f t="shared" si="248"/>
        <v>Oct</v>
      </c>
      <c r="U3160" t="str">
        <f t="shared" si="249"/>
        <v>2024</v>
      </c>
    </row>
    <row r="3161" spans="1:21" x14ac:dyDescent="0.25">
      <c r="A3161" t="s">
        <v>286</v>
      </c>
      <c r="B3161" t="s">
        <v>60</v>
      </c>
      <c r="C3161" t="s">
        <v>27</v>
      </c>
      <c r="D3161" t="s">
        <v>16</v>
      </c>
      <c r="E3161" t="s">
        <v>17</v>
      </c>
      <c r="F3161" t="s">
        <v>45</v>
      </c>
      <c r="G3161" t="s">
        <v>54</v>
      </c>
      <c r="H3161">
        <f t="shared" si="245"/>
        <v>3200</v>
      </c>
      <c r="I3161">
        <v>800</v>
      </c>
      <c r="J3161">
        <v>1040</v>
      </c>
      <c r="K3161">
        <v>4</v>
      </c>
      <c r="M3161">
        <v>104</v>
      </c>
      <c r="N3161" t="s">
        <v>20</v>
      </c>
      <c r="O3161">
        <v>4160</v>
      </c>
      <c r="P3161">
        <v>960</v>
      </c>
      <c r="R3161">
        <f t="shared" si="246"/>
        <v>4160</v>
      </c>
      <c r="S3161">
        <f t="shared" si="247"/>
        <v>24</v>
      </c>
      <c r="T3161" t="str">
        <f t="shared" si="248"/>
        <v>Oct</v>
      </c>
      <c r="U3161" t="str">
        <f t="shared" si="249"/>
        <v>2024</v>
      </c>
    </row>
    <row r="3162" spans="1:21" x14ac:dyDescent="0.25">
      <c r="A3162" t="s">
        <v>286</v>
      </c>
      <c r="B3162" t="s">
        <v>145</v>
      </c>
      <c r="C3162" t="s">
        <v>27</v>
      </c>
      <c r="D3162" t="s">
        <v>16</v>
      </c>
      <c r="E3162" t="s">
        <v>17</v>
      </c>
      <c r="F3162" t="s">
        <v>18</v>
      </c>
      <c r="G3162" t="s">
        <v>56</v>
      </c>
      <c r="H3162">
        <f t="shared" si="245"/>
        <v>2200</v>
      </c>
      <c r="I3162">
        <v>550</v>
      </c>
      <c r="J3162">
        <v>715</v>
      </c>
      <c r="K3162">
        <v>4</v>
      </c>
      <c r="M3162">
        <v>100</v>
      </c>
      <c r="N3162" t="s">
        <v>20</v>
      </c>
      <c r="O3162">
        <v>2860</v>
      </c>
      <c r="P3162">
        <v>660</v>
      </c>
      <c r="R3162">
        <f t="shared" si="246"/>
        <v>2860</v>
      </c>
      <c r="S3162">
        <f t="shared" si="247"/>
        <v>24</v>
      </c>
      <c r="T3162" t="str">
        <f t="shared" si="248"/>
        <v>Oct</v>
      </c>
      <c r="U3162" t="str">
        <f t="shared" si="249"/>
        <v>2024</v>
      </c>
    </row>
    <row r="3163" spans="1:21" x14ac:dyDescent="0.25">
      <c r="A3163" t="s">
        <v>286</v>
      </c>
      <c r="B3163" t="s">
        <v>159</v>
      </c>
      <c r="C3163" t="s">
        <v>27</v>
      </c>
      <c r="D3163" t="s">
        <v>23</v>
      </c>
      <c r="E3163" t="s">
        <v>28</v>
      </c>
      <c r="F3163" t="s">
        <v>45</v>
      </c>
      <c r="G3163" t="s">
        <v>71</v>
      </c>
      <c r="H3163">
        <f t="shared" si="245"/>
        <v>6600</v>
      </c>
      <c r="I3163">
        <v>2200</v>
      </c>
      <c r="J3163">
        <v>2860</v>
      </c>
      <c r="K3163">
        <v>3</v>
      </c>
      <c r="M3163">
        <v>286</v>
      </c>
      <c r="N3163" t="s">
        <v>20</v>
      </c>
      <c r="O3163">
        <v>8580</v>
      </c>
      <c r="P3163">
        <v>1980</v>
      </c>
      <c r="R3163">
        <f t="shared" si="246"/>
        <v>8580</v>
      </c>
      <c r="S3163">
        <f t="shared" si="247"/>
        <v>24</v>
      </c>
      <c r="T3163" t="str">
        <f t="shared" si="248"/>
        <v>Oct</v>
      </c>
      <c r="U3163" t="str">
        <f t="shared" si="249"/>
        <v>2024</v>
      </c>
    </row>
    <row r="3164" spans="1:21" x14ac:dyDescent="0.25">
      <c r="A3164" t="s">
        <v>286</v>
      </c>
      <c r="B3164" t="s">
        <v>146</v>
      </c>
      <c r="C3164" t="s">
        <v>27</v>
      </c>
      <c r="D3164" t="s">
        <v>16</v>
      </c>
      <c r="E3164" t="s">
        <v>17</v>
      </c>
      <c r="F3164" t="s">
        <v>18</v>
      </c>
      <c r="G3164" t="s">
        <v>151</v>
      </c>
      <c r="H3164">
        <f t="shared" si="245"/>
        <v>35</v>
      </c>
      <c r="I3164">
        <v>7</v>
      </c>
      <c r="J3164">
        <v>9</v>
      </c>
      <c r="K3164">
        <v>5</v>
      </c>
      <c r="M3164">
        <v>2.2749999999999999</v>
      </c>
      <c r="N3164" t="s">
        <v>25</v>
      </c>
      <c r="O3164">
        <v>45.5</v>
      </c>
      <c r="P3164">
        <v>10.5</v>
      </c>
      <c r="R3164">
        <f t="shared" si="246"/>
        <v>45</v>
      </c>
      <c r="S3164">
        <f t="shared" si="247"/>
        <v>24</v>
      </c>
      <c r="T3164" t="str">
        <f t="shared" si="248"/>
        <v>Oct</v>
      </c>
      <c r="U3164" t="str">
        <f t="shared" si="249"/>
        <v>2024</v>
      </c>
    </row>
    <row r="3165" spans="1:21" x14ac:dyDescent="0.25">
      <c r="A3165" t="s">
        <v>286</v>
      </c>
      <c r="B3165" t="s">
        <v>175</v>
      </c>
      <c r="C3165" t="s">
        <v>91</v>
      </c>
      <c r="D3165" t="s">
        <v>16</v>
      </c>
      <c r="E3165" t="s">
        <v>17</v>
      </c>
      <c r="F3165" t="s">
        <v>18</v>
      </c>
      <c r="G3165" t="s">
        <v>43</v>
      </c>
      <c r="H3165">
        <f t="shared" si="245"/>
        <v>140</v>
      </c>
      <c r="I3165">
        <v>20</v>
      </c>
      <c r="J3165">
        <v>26</v>
      </c>
      <c r="K3165">
        <v>7</v>
      </c>
      <c r="M3165">
        <v>12.25</v>
      </c>
      <c r="N3165" t="s">
        <v>20</v>
      </c>
      <c r="O3165">
        <v>175</v>
      </c>
      <c r="P3165">
        <v>35</v>
      </c>
      <c r="R3165">
        <f t="shared" si="246"/>
        <v>182</v>
      </c>
      <c r="S3165">
        <f t="shared" si="247"/>
        <v>24</v>
      </c>
      <c r="T3165" t="str">
        <f t="shared" si="248"/>
        <v>Oct</v>
      </c>
      <c r="U3165" t="str">
        <f t="shared" si="249"/>
        <v>2024</v>
      </c>
    </row>
    <row r="3166" spans="1:21" x14ac:dyDescent="0.25">
      <c r="A3166" t="s">
        <v>286</v>
      </c>
      <c r="B3166" t="s">
        <v>182</v>
      </c>
      <c r="C3166" t="s">
        <v>22</v>
      </c>
      <c r="D3166" t="s">
        <v>16</v>
      </c>
      <c r="E3166" t="s">
        <v>28</v>
      </c>
      <c r="F3166" t="s">
        <v>45</v>
      </c>
      <c r="G3166" t="s">
        <v>67</v>
      </c>
      <c r="H3166">
        <f t="shared" si="245"/>
        <v>17500</v>
      </c>
      <c r="I3166">
        <v>3500</v>
      </c>
      <c r="J3166">
        <v>4550</v>
      </c>
      <c r="K3166">
        <v>5</v>
      </c>
      <c r="M3166">
        <v>455</v>
      </c>
      <c r="N3166" t="s">
        <v>38</v>
      </c>
      <c r="O3166">
        <v>21875</v>
      </c>
      <c r="P3166">
        <v>4375</v>
      </c>
      <c r="R3166">
        <f t="shared" si="246"/>
        <v>22750</v>
      </c>
      <c r="S3166">
        <f t="shared" si="247"/>
        <v>24</v>
      </c>
      <c r="T3166" t="str">
        <f t="shared" si="248"/>
        <v>Oct</v>
      </c>
      <c r="U3166" t="str">
        <f t="shared" si="249"/>
        <v>2024</v>
      </c>
    </row>
    <row r="3167" spans="1:21" x14ac:dyDescent="0.25">
      <c r="A3167" t="s">
        <v>287</v>
      </c>
      <c r="B3167" t="s">
        <v>193</v>
      </c>
      <c r="C3167" t="s">
        <v>53</v>
      </c>
      <c r="D3167" t="s">
        <v>16</v>
      </c>
      <c r="E3167" t="s">
        <v>17</v>
      </c>
      <c r="F3167" t="s">
        <v>18</v>
      </c>
      <c r="G3167" t="s">
        <v>56</v>
      </c>
      <c r="H3167">
        <f t="shared" si="245"/>
        <v>2750</v>
      </c>
      <c r="I3167">
        <v>550</v>
      </c>
      <c r="J3167">
        <v>715</v>
      </c>
      <c r="K3167">
        <v>5</v>
      </c>
      <c r="M3167">
        <v>100</v>
      </c>
      <c r="N3167" t="s">
        <v>20</v>
      </c>
      <c r="O3167">
        <v>3575</v>
      </c>
      <c r="P3167">
        <v>825</v>
      </c>
      <c r="R3167">
        <f t="shared" si="246"/>
        <v>3575</v>
      </c>
      <c r="S3167">
        <f t="shared" si="247"/>
        <v>25</v>
      </c>
      <c r="T3167" t="str">
        <f t="shared" si="248"/>
        <v>Oct</v>
      </c>
      <c r="U3167" t="str">
        <f t="shared" si="249"/>
        <v>2024</v>
      </c>
    </row>
    <row r="3168" spans="1:21" x14ac:dyDescent="0.25">
      <c r="A3168" t="s">
        <v>287</v>
      </c>
      <c r="B3168" t="s">
        <v>190</v>
      </c>
      <c r="C3168" t="s">
        <v>22</v>
      </c>
      <c r="D3168" t="s">
        <v>16</v>
      </c>
      <c r="E3168" t="s">
        <v>17</v>
      </c>
      <c r="F3168" t="s">
        <v>61</v>
      </c>
      <c r="G3168" t="s">
        <v>164</v>
      </c>
      <c r="H3168">
        <f t="shared" si="245"/>
        <v>12000</v>
      </c>
      <c r="I3168">
        <v>2000</v>
      </c>
      <c r="J3168">
        <v>2600</v>
      </c>
      <c r="K3168">
        <v>6</v>
      </c>
      <c r="M3168">
        <v>260</v>
      </c>
      <c r="N3168" t="s">
        <v>38</v>
      </c>
      <c r="O3168">
        <v>14400</v>
      </c>
      <c r="P3168">
        <v>2400</v>
      </c>
      <c r="R3168">
        <f t="shared" si="246"/>
        <v>15600</v>
      </c>
      <c r="S3168">
        <f t="shared" si="247"/>
        <v>25</v>
      </c>
      <c r="T3168" t="str">
        <f t="shared" si="248"/>
        <v>Oct</v>
      </c>
      <c r="U3168" t="str">
        <f t="shared" si="249"/>
        <v>2024</v>
      </c>
    </row>
    <row r="3169" spans="1:21" x14ac:dyDescent="0.25">
      <c r="A3169" t="s">
        <v>287</v>
      </c>
      <c r="B3169" t="s">
        <v>97</v>
      </c>
      <c r="C3169" t="s">
        <v>27</v>
      </c>
      <c r="D3169" t="s">
        <v>16</v>
      </c>
      <c r="E3169" t="s">
        <v>17</v>
      </c>
      <c r="F3169" t="s">
        <v>61</v>
      </c>
      <c r="G3169" t="s">
        <v>68</v>
      </c>
      <c r="H3169">
        <f t="shared" si="245"/>
        <v>9000</v>
      </c>
      <c r="I3169">
        <v>1800</v>
      </c>
      <c r="J3169">
        <v>2340</v>
      </c>
      <c r="K3169">
        <v>5</v>
      </c>
      <c r="M3169">
        <v>234</v>
      </c>
      <c r="N3169" t="s">
        <v>38</v>
      </c>
      <c r="O3169">
        <v>11700</v>
      </c>
      <c r="P3169">
        <v>2700</v>
      </c>
      <c r="R3169">
        <f t="shared" si="246"/>
        <v>11700</v>
      </c>
      <c r="S3169">
        <f t="shared" si="247"/>
        <v>25</v>
      </c>
      <c r="T3169" t="str">
        <f t="shared" si="248"/>
        <v>Oct</v>
      </c>
      <c r="U3169" t="str">
        <f t="shared" si="249"/>
        <v>2024</v>
      </c>
    </row>
    <row r="3170" spans="1:21" x14ac:dyDescent="0.25">
      <c r="A3170" t="s">
        <v>287</v>
      </c>
      <c r="B3170" t="s">
        <v>36</v>
      </c>
      <c r="C3170" t="s">
        <v>15</v>
      </c>
      <c r="D3170" t="s">
        <v>16</v>
      </c>
      <c r="E3170" t="s">
        <v>17</v>
      </c>
      <c r="F3170" t="s">
        <v>61</v>
      </c>
      <c r="G3170" t="s">
        <v>108</v>
      </c>
      <c r="H3170">
        <f t="shared" si="245"/>
        <v>12000</v>
      </c>
      <c r="I3170">
        <v>1500</v>
      </c>
      <c r="J3170">
        <v>1950</v>
      </c>
      <c r="K3170">
        <v>8</v>
      </c>
      <c r="M3170">
        <v>195</v>
      </c>
      <c r="N3170" t="s">
        <v>25</v>
      </c>
      <c r="O3170">
        <v>15600</v>
      </c>
      <c r="P3170">
        <v>3600</v>
      </c>
      <c r="R3170">
        <f t="shared" si="246"/>
        <v>15600</v>
      </c>
      <c r="S3170">
        <f t="shared" si="247"/>
        <v>25</v>
      </c>
      <c r="T3170" t="str">
        <f t="shared" si="248"/>
        <v>Oct</v>
      </c>
      <c r="U3170" t="str">
        <f t="shared" si="249"/>
        <v>2024</v>
      </c>
    </row>
    <row r="3171" spans="1:21" x14ac:dyDescent="0.25">
      <c r="A3171" t="s">
        <v>287</v>
      </c>
      <c r="B3171" t="s">
        <v>179</v>
      </c>
      <c r="C3171" t="s">
        <v>27</v>
      </c>
      <c r="D3171" t="s">
        <v>16</v>
      </c>
      <c r="E3171" t="s">
        <v>28</v>
      </c>
      <c r="F3171" t="s">
        <v>18</v>
      </c>
      <c r="G3171" t="s">
        <v>19</v>
      </c>
      <c r="H3171">
        <f t="shared" si="245"/>
        <v>1000</v>
      </c>
      <c r="I3171">
        <v>250</v>
      </c>
      <c r="J3171">
        <v>325</v>
      </c>
      <c r="K3171">
        <v>4</v>
      </c>
      <c r="M3171">
        <v>65</v>
      </c>
      <c r="N3171" t="s">
        <v>25</v>
      </c>
      <c r="O3171">
        <v>1300</v>
      </c>
      <c r="P3171">
        <v>300</v>
      </c>
      <c r="R3171">
        <f t="shared" si="246"/>
        <v>1300</v>
      </c>
      <c r="S3171">
        <f t="shared" si="247"/>
        <v>25</v>
      </c>
      <c r="T3171" t="str">
        <f t="shared" si="248"/>
        <v>Oct</v>
      </c>
      <c r="U3171" t="str">
        <f t="shared" si="249"/>
        <v>2024</v>
      </c>
    </row>
    <row r="3172" spans="1:21" x14ac:dyDescent="0.25">
      <c r="A3172" t="s">
        <v>287</v>
      </c>
      <c r="B3172" t="s">
        <v>186</v>
      </c>
      <c r="C3172" t="s">
        <v>27</v>
      </c>
      <c r="D3172" t="s">
        <v>16</v>
      </c>
      <c r="E3172" t="s">
        <v>28</v>
      </c>
      <c r="F3172" t="s">
        <v>29</v>
      </c>
      <c r="G3172" t="s">
        <v>138</v>
      </c>
      <c r="H3172">
        <f t="shared" si="245"/>
        <v>250</v>
      </c>
      <c r="I3172">
        <v>50</v>
      </c>
      <c r="J3172">
        <v>65</v>
      </c>
      <c r="K3172">
        <v>5</v>
      </c>
      <c r="M3172">
        <v>32.5</v>
      </c>
      <c r="N3172" t="s">
        <v>38</v>
      </c>
      <c r="O3172">
        <v>325</v>
      </c>
      <c r="P3172">
        <v>75</v>
      </c>
      <c r="R3172">
        <f t="shared" si="246"/>
        <v>325</v>
      </c>
      <c r="S3172">
        <f t="shared" si="247"/>
        <v>25</v>
      </c>
      <c r="T3172" t="str">
        <f t="shared" si="248"/>
        <v>Oct</v>
      </c>
      <c r="U3172" t="str">
        <f t="shared" si="249"/>
        <v>2024</v>
      </c>
    </row>
    <row r="3173" spans="1:21" x14ac:dyDescent="0.25">
      <c r="A3173" t="s">
        <v>287</v>
      </c>
      <c r="B3173" t="s">
        <v>44</v>
      </c>
      <c r="C3173" t="s">
        <v>27</v>
      </c>
      <c r="D3173" t="s">
        <v>16</v>
      </c>
      <c r="E3173" t="s">
        <v>17</v>
      </c>
      <c r="F3173" t="s">
        <v>48</v>
      </c>
      <c r="G3173" t="s">
        <v>167</v>
      </c>
      <c r="H3173">
        <f t="shared" si="245"/>
        <v>380</v>
      </c>
      <c r="I3173">
        <v>95</v>
      </c>
      <c r="J3173">
        <v>124</v>
      </c>
      <c r="K3173">
        <v>4</v>
      </c>
      <c r="M3173">
        <v>23.75</v>
      </c>
      <c r="N3173" t="s">
        <v>25</v>
      </c>
      <c r="O3173">
        <v>475</v>
      </c>
      <c r="P3173">
        <v>95</v>
      </c>
      <c r="R3173">
        <f t="shared" si="246"/>
        <v>496</v>
      </c>
      <c r="S3173">
        <f t="shared" si="247"/>
        <v>25</v>
      </c>
      <c r="T3173" t="str">
        <f t="shared" si="248"/>
        <v>Oct</v>
      </c>
      <c r="U3173" t="str">
        <f t="shared" si="249"/>
        <v>2024</v>
      </c>
    </row>
    <row r="3174" spans="1:21" x14ac:dyDescent="0.25">
      <c r="A3174" t="s">
        <v>287</v>
      </c>
      <c r="B3174" t="s">
        <v>33</v>
      </c>
      <c r="C3174" t="s">
        <v>15</v>
      </c>
      <c r="D3174" t="s">
        <v>16</v>
      </c>
      <c r="E3174" t="s">
        <v>17</v>
      </c>
      <c r="F3174" t="s">
        <v>61</v>
      </c>
      <c r="G3174" t="s">
        <v>128</v>
      </c>
      <c r="H3174">
        <f t="shared" si="245"/>
        <v>1800</v>
      </c>
      <c r="I3174">
        <v>300</v>
      </c>
      <c r="J3174">
        <v>390</v>
      </c>
      <c r="K3174">
        <v>6</v>
      </c>
      <c r="M3174">
        <v>100</v>
      </c>
      <c r="N3174" t="s">
        <v>25</v>
      </c>
      <c r="O3174">
        <v>2340</v>
      </c>
      <c r="P3174">
        <v>540</v>
      </c>
      <c r="R3174">
        <f t="shared" si="246"/>
        <v>2340</v>
      </c>
      <c r="S3174">
        <f t="shared" si="247"/>
        <v>25</v>
      </c>
      <c r="T3174" t="str">
        <f t="shared" si="248"/>
        <v>Oct</v>
      </c>
      <c r="U3174" t="str">
        <f t="shared" si="249"/>
        <v>2024</v>
      </c>
    </row>
    <row r="3175" spans="1:21" x14ac:dyDescent="0.25">
      <c r="A3175" t="s">
        <v>287</v>
      </c>
      <c r="B3175" t="s">
        <v>112</v>
      </c>
      <c r="C3175" t="s">
        <v>27</v>
      </c>
      <c r="D3175" t="s">
        <v>16</v>
      </c>
      <c r="E3175" t="s">
        <v>28</v>
      </c>
      <c r="F3175" t="s">
        <v>61</v>
      </c>
      <c r="G3175" t="s">
        <v>119</v>
      </c>
      <c r="H3175">
        <f t="shared" si="245"/>
        <v>2000</v>
      </c>
      <c r="I3175">
        <v>500</v>
      </c>
      <c r="J3175">
        <v>650</v>
      </c>
      <c r="K3175">
        <v>4</v>
      </c>
      <c r="M3175">
        <v>100</v>
      </c>
      <c r="N3175" t="s">
        <v>25</v>
      </c>
      <c r="O3175">
        <v>2400</v>
      </c>
      <c r="P3175">
        <v>400</v>
      </c>
      <c r="R3175">
        <f t="shared" si="246"/>
        <v>2600</v>
      </c>
      <c r="S3175">
        <f t="shared" si="247"/>
        <v>25</v>
      </c>
      <c r="T3175" t="str">
        <f t="shared" si="248"/>
        <v>Oct</v>
      </c>
      <c r="U3175" t="str">
        <f t="shared" si="249"/>
        <v>2024</v>
      </c>
    </row>
    <row r="3176" spans="1:21" x14ac:dyDescent="0.25">
      <c r="A3176" t="s">
        <v>287</v>
      </c>
      <c r="B3176" t="s">
        <v>195</v>
      </c>
      <c r="C3176" t="s">
        <v>115</v>
      </c>
      <c r="D3176" t="s">
        <v>16</v>
      </c>
      <c r="E3176" t="s">
        <v>17</v>
      </c>
      <c r="F3176" t="s">
        <v>48</v>
      </c>
      <c r="G3176" t="s">
        <v>167</v>
      </c>
      <c r="H3176">
        <f t="shared" si="245"/>
        <v>760</v>
      </c>
      <c r="I3176">
        <v>95</v>
      </c>
      <c r="J3176">
        <v>124</v>
      </c>
      <c r="K3176">
        <v>8</v>
      </c>
      <c r="M3176">
        <v>98.8</v>
      </c>
      <c r="N3176" t="s">
        <v>38</v>
      </c>
      <c r="O3176">
        <v>988</v>
      </c>
      <c r="P3176">
        <v>228</v>
      </c>
      <c r="R3176">
        <f t="shared" si="246"/>
        <v>992</v>
      </c>
      <c r="S3176">
        <f t="shared" si="247"/>
        <v>25</v>
      </c>
      <c r="T3176" t="str">
        <f t="shared" si="248"/>
        <v>Oct</v>
      </c>
      <c r="U3176" t="str">
        <f t="shared" si="249"/>
        <v>2024</v>
      </c>
    </row>
    <row r="3177" spans="1:21" x14ac:dyDescent="0.25">
      <c r="A3177" t="s">
        <v>287</v>
      </c>
      <c r="B3177" t="s">
        <v>187</v>
      </c>
      <c r="C3177" t="s">
        <v>53</v>
      </c>
      <c r="D3177" t="s">
        <v>23</v>
      </c>
      <c r="E3177" t="s">
        <v>28</v>
      </c>
      <c r="F3177" t="s">
        <v>80</v>
      </c>
      <c r="G3177" t="s">
        <v>141</v>
      </c>
      <c r="H3177">
        <f t="shared" si="245"/>
        <v>50</v>
      </c>
      <c r="I3177">
        <v>50</v>
      </c>
      <c r="J3177">
        <v>65</v>
      </c>
      <c r="K3177">
        <v>1</v>
      </c>
      <c r="M3177">
        <v>7.8</v>
      </c>
      <c r="N3177" t="s">
        <v>20</v>
      </c>
      <c r="O3177">
        <v>65</v>
      </c>
      <c r="P3177">
        <v>15</v>
      </c>
      <c r="R3177">
        <f t="shared" si="246"/>
        <v>65</v>
      </c>
      <c r="S3177">
        <f t="shared" si="247"/>
        <v>25</v>
      </c>
      <c r="T3177" t="str">
        <f t="shared" si="248"/>
        <v>Oct</v>
      </c>
      <c r="U3177" t="str">
        <f t="shared" si="249"/>
        <v>2024</v>
      </c>
    </row>
    <row r="3178" spans="1:21" x14ac:dyDescent="0.25">
      <c r="A3178" t="s">
        <v>287</v>
      </c>
      <c r="B3178" t="s">
        <v>99</v>
      </c>
      <c r="C3178" t="s">
        <v>15</v>
      </c>
      <c r="D3178" t="s">
        <v>16</v>
      </c>
      <c r="E3178" t="s">
        <v>28</v>
      </c>
      <c r="F3178" t="s">
        <v>18</v>
      </c>
      <c r="G3178" t="s">
        <v>24</v>
      </c>
      <c r="H3178">
        <f t="shared" si="245"/>
        <v>320</v>
      </c>
      <c r="I3178">
        <v>80</v>
      </c>
      <c r="J3178">
        <v>104</v>
      </c>
      <c r="K3178">
        <v>4</v>
      </c>
      <c r="M3178">
        <v>20.8</v>
      </c>
      <c r="N3178" t="s">
        <v>25</v>
      </c>
      <c r="O3178">
        <v>416</v>
      </c>
      <c r="P3178">
        <v>96</v>
      </c>
      <c r="R3178">
        <f t="shared" si="246"/>
        <v>416</v>
      </c>
      <c r="S3178">
        <f t="shared" si="247"/>
        <v>25</v>
      </c>
      <c r="T3178" t="str">
        <f t="shared" si="248"/>
        <v>Oct</v>
      </c>
      <c r="U3178" t="str">
        <f t="shared" si="249"/>
        <v>2024</v>
      </c>
    </row>
    <row r="3179" spans="1:21" x14ac:dyDescent="0.25">
      <c r="A3179" t="s">
        <v>287</v>
      </c>
      <c r="B3179" t="s">
        <v>65</v>
      </c>
      <c r="C3179" t="s">
        <v>66</v>
      </c>
      <c r="D3179" t="s">
        <v>16</v>
      </c>
      <c r="E3179" t="s">
        <v>17</v>
      </c>
      <c r="F3179" t="s">
        <v>45</v>
      </c>
      <c r="G3179" t="s">
        <v>71</v>
      </c>
      <c r="H3179">
        <f t="shared" si="245"/>
        <v>17600</v>
      </c>
      <c r="I3179">
        <v>2200</v>
      </c>
      <c r="J3179">
        <v>2860</v>
      </c>
      <c r="K3179">
        <v>8</v>
      </c>
      <c r="M3179">
        <v>286</v>
      </c>
      <c r="N3179" t="s">
        <v>25</v>
      </c>
      <c r="O3179">
        <v>22880</v>
      </c>
      <c r="P3179">
        <v>5280</v>
      </c>
      <c r="R3179">
        <f t="shared" si="246"/>
        <v>22880</v>
      </c>
      <c r="S3179">
        <f t="shared" si="247"/>
        <v>25</v>
      </c>
      <c r="T3179" t="str">
        <f t="shared" si="248"/>
        <v>Oct</v>
      </c>
      <c r="U3179" t="str">
        <f t="shared" si="249"/>
        <v>2024</v>
      </c>
    </row>
    <row r="3180" spans="1:21" x14ac:dyDescent="0.25">
      <c r="A3180" t="s">
        <v>287</v>
      </c>
      <c r="B3180" t="s">
        <v>204</v>
      </c>
      <c r="C3180" t="s">
        <v>42</v>
      </c>
      <c r="D3180" t="s">
        <v>16</v>
      </c>
      <c r="E3180" t="s">
        <v>17</v>
      </c>
      <c r="F3180" t="s">
        <v>45</v>
      </c>
      <c r="G3180" t="s">
        <v>58</v>
      </c>
      <c r="H3180">
        <f t="shared" si="245"/>
        <v>125000</v>
      </c>
      <c r="I3180">
        <v>25000</v>
      </c>
      <c r="J3180">
        <v>32500</v>
      </c>
      <c r="K3180">
        <v>5</v>
      </c>
      <c r="M3180">
        <v>4875</v>
      </c>
      <c r="N3180" t="s">
        <v>38</v>
      </c>
      <c r="O3180">
        <v>156250</v>
      </c>
      <c r="P3180">
        <v>31250</v>
      </c>
      <c r="R3180">
        <f t="shared" si="246"/>
        <v>162500</v>
      </c>
      <c r="S3180">
        <f t="shared" si="247"/>
        <v>25</v>
      </c>
      <c r="T3180" t="str">
        <f t="shared" si="248"/>
        <v>Oct</v>
      </c>
      <c r="U3180" t="str">
        <f t="shared" si="249"/>
        <v>2024</v>
      </c>
    </row>
    <row r="3181" spans="1:21" x14ac:dyDescent="0.25">
      <c r="A3181" t="s">
        <v>287</v>
      </c>
      <c r="B3181" t="s">
        <v>194</v>
      </c>
      <c r="C3181" t="s">
        <v>115</v>
      </c>
      <c r="D3181" t="s">
        <v>16</v>
      </c>
      <c r="E3181" t="s">
        <v>17</v>
      </c>
      <c r="F3181" t="s">
        <v>18</v>
      </c>
      <c r="G3181" t="s">
        <v>32</v>
      </c>
      <c r="H3181">
        <f t="shared" si="245"/>
        <v>700</v>
      </c>
      <c r="I3181">
        <v>100</v>
      </c>
      <c r="J3181">
        <v>130</v>
      </c>
      <c r="K3181">
        <v>7</v>
      </c>
      <c r="M3181">
        <v>87.5</v>
      </c>
      <c r="N3181" t="s">
        <v>38</v>
      </c>
      <c r="O3181">
        <v>875</v>
      </c>
      <c r="P3181">
        <v>175</v>
      </c>
      <c r="R3181">
        <f t="shared" si="246"/>
        <v>910</v>
      </c>
      <c r="S3181">
        <f t="shared" si="247"/>
        <v>25</v>
      </c>
      <c r="T3181" t="str">
        <f t="shared" si="248"/>
        <v>Oct</v>
      </c>
      <c r="U3181" t="str">
        <f t="shared" si="249"/>
        <v>2024</v>
      </c>
    </row>
    <row r="3182" spans="1:21" x14ac:dyDescent="0.25">
      <c r="A3182" t="s">
        <v>287</v>
      </c>
      <c r="B3182" t="s">
        <v>148</v>
      </c>
      <c r="C3182" t="s">
        <v>27</v>
      </c>
      <c r="D3182" t="s">
        <v>16</v>
      </c>
      <c r="E3182" t="s">
        <v>17</v>
      </c>
      <c r="F3182" t="s">
        <v>18</v>
      </c>
      <c r="G3182" t="s">
        <v>19</v>
      </c>
      <c r="H3182">
        <f t="shared" si="245"/>
        <v>1000</v>
      </c>
      <c r="I3182">
        <v>250</v>
      </c>
      <c r="J3182">
        <v>325</v>
      </c>
      <c r="K3182">
        <v>4</v>
      </c>
      <c r="M3182">
        <v>91</v>
      </c>
      <c r="N3182" t="s">
        <v>20</v>
      </c>
      <c r="O3182">
        <v>1300</v>
      </c>
      <c r="P3182">
        <v>300</v>
      </c>
      <c r="R3182">
        <f t="shared" si="246"/>
        <v>1300</v>
      </c>
      <c r="S3182">
        <f t="shared" si="247"/>
        <v>25</v>
      </c>
      <c r="T3182" t="str">
        <f t="shared" si="248"/>
        <v>Oct</v>
      </c>
      <c r="U3182" t="str">
        <f t="shared" si="249"/>
        <v>2024</v>
      </c>
    </row>
    <row r="3183" spans="1:21" x14ac:dyDescent="0.25">
      <c r="A3183" t="s">
        <v>287</v>
      </c>
      <c r="B3183" t="s">
        <v>168</v>
      </c>
      <c r="C3183" t="s">
        <v>27</v>
      </c>
      <c r="D3183" t="s">
        <v>16</v>
      </c>
      <c r="E3183" t="s">
        <v>17</v>
      </c>
      <c r="F3183" t="s">
        <v>18</v>
      </c>
      <c r="G3183" t="s">
        <v>32</v>
      </c>
      <c r="H3183">
        <f t="shared" si="245"/>
        <v>500</v>
      </c>
      <c r="I3183">
        <v>100</v>
      </c>
      <c r="J3183">
        <v>130</v>
      </c>
      <c r="K3183">
        <v>5</v>
      </c>
      <c r="M3183">
        <v>62.5</v>
      </c>
      <c r="N3183" t="s">
        <v>38</v>
      </c>
      <c r="O3183">
        <v>625</v>
      </c>
      <c r="P3183">
        <v>125</v>
      </c>
      <c r="R3183">
        <f t="shared" si="246"/>
        <v>650</v>
      </c>
      <c r="S3183">
        <f t="shared" si="247"/>
        <v>25</v>
      </c>
      <c r="T3183" t="str">
        <f t="shared" si="248"/>
        <v>Oct</v>
      </c>
      <c r="U3183" t="str">
        <f t="shared" si="249"/>
        <v>2024</v>
      </c>
    </row>
    <row r="3184" spans="1:21" x14ac:dyDescent="0.25">
      <c r="A3184" t="s">
        <v>287</v>
      </c>
      <c r="B3184" t="s">
        <v>144</v>
      </c>
      <c r="C3184" t="s">
        <v>27</v>
      </c>
      <c r="D3184" t="s">
        <v>23</v>
      </c>
      <c r="E3184" t="s">
        <v>28</v>
      </c>
      <c r="F3184" t="s">
        <v>61</v>
      </c>
      <c r="G3184" t="s">
        <v>108</v>
      </c>
      <c r="H3184">
        <f t="shared" si="245"/>
        <v>15000</v>
      </c>
      <c r="I3184">
        <v>1500</v>
      </c>
      <c r="J3184">
        <v>1950</v>
      </c>
      <c r="K3184">
        <v>10</v>
      </c>
      <c r="M3184">
        <v>195</v>
      </c>
      <c r="N3184" t="s">
        <v>20</v>
      </c>
      <c r="O3184">
        <v>18750</v>
      </c>
      <c r="P3184">
        <v>3750</v>
      </c>
      <c r="R3184">
        <f t="shared" si="246"/>
        <v>19500</v>
      </c>
      <c r="S3184">
        <f t="shared" si="247"/>
        <v>25</v>
      </c>
      <c r="T3184" t="str">
        <f t="shared" si="248"/>
        <v>Oct</v>
      </c>
      <c r="U3184" t="str">
        <f t="shared" si="249"/>
        <v>2024</v>
      </c>
    </row>
    <row r="3185" spans="1:21" x14ac:dyDescent="0.25">
      <c r="A3185" t="s">
        <v>287</v>
      </c>
      <c r="B3185" t="s">
        <v>152</v>
      </c>
      <c r="C3185" t="s">
        <v>66</v>
      </c>
      <c r="D3185" t="s">
        <v>16</v>
      </c>
      <c r="E3185" t="s">
        <v>28</v>
      </c>
      <c r="F3185" t="s">
        <v>18</v>
      </c>
      <c r="G3185" t="s">
        <v>100</v>
      </c>
      <c r="H3185">
        <f t="shared" si="245"/>
        <v>360</v>
      </c>
      <c r="I3185">
        <v>40</v>
      </c>
      <c r="J3185">
        <v>52</v>
      </c>
      <c r="K3185">
        <v>9</v>
      </c>
      <c r="M3185">
        <v>43.2</v>
      </c>
      <c r="N3185" t="s">
        <v>38</v>
      </c>
      <c r="O3185">
        <v>432</v>
      </c>
      <c r="P3185">
        <v>72</v>
      </c>
      <c r="R3185">
        <f t="shared" si="246"/>
        <v>468</v>
      </c>
      <c r="S3185">
        <f t="shared" si="247"/>
        <v>25</v>
      </c>
      <c r="T3185" t="str">
        <f t="shared" si="248"/>
        <v>Oct</v>
      </c>
      <c r="U3185" t="str">
        <f t="shared" si="249"/>
        <v>2024</v>
      </c>
    </row>
    <row r="3186" spans="1:21" x14ac:dyDescent="0.25">
      <c r="A3186" t="s">
        <v>287</v>
      </c>
      <c r="B3186" t="s">
        <v>102</v>
      </c>
      <c r="C3186" t="s">
        <v>27</v>
      </c>
      <c r="D3186" t="s">
        <v>16</v>
      </c>
      <c r="E3186" t="s">
        <v>17</v>
      </c>
      <c r="F3186" t="s">
        <v>18</v>
      </c>
      <c r="G3186" t="s">
        <v>32</v>
      </c>
      <c r="H3186">
        <f t="shared" si="245"/>
        <v>300</v>
      </c>
      <c r="I3186">
        <v>100</v>
      </c>
      <c r="J3186">
        <v>130</v>
      </c>
      <c r="K3186">
        <v>3</v>
      </c>
      <c r="M3186">
        <v>19.5</v>
      </c>
      <c r="N3186" t="s">
        <v>25</v>
      </c>
      <c r="O3186">
        <v>390</v>
      </c>
      <c r="P3186">
        <v>90</v>
      </c>
      <c r="R3186">
        <f t="shared" si="246"/>
        <v>390</v>
      </c>
      <c r="S3186">
        <f t="shared" si="247"/>
        <v>25</v>
      </c>
      <c r="T3186" t="str">
        <f t="shared" si="248"/>
        <v>Oct</v>
      </c>
      <c r="U3186" t="str">
        <f t="shared" si="249"/>
        <v>2024</v>
      </c>
    </row>
    <row r="3187" spans="1:21" x14ac:dyDescent="0.25">
      <c r="A3187" t="s">
        <v>287</v>
      </c>
      <c r="B3187" t="s">
        <v>65</v>
      </c>
      <c r="C3187" t="s">
        <v>66</v>
      </c>
      <c r="D3187" t="s">
        <v>16</v>
      </c>
      <c r="E3187" t="s">
        <v>17</v>
      </c>
      <c r="F3187" t="s">
        <v>45</v>
      </c>
      <c r="G3187" t="s">
        <v>199</v>
      </c>
      <c r="H3187">
        <f t="shared" si="245"/>
        <v>20000</v>
      </c>
      <c r="I3187">
        <v>5000</v>
      </c>
      <c r="J3187">
        <v>6500</v>
      </c>
      <c r="K3187">
        <v>4</v>
      </c>
      <c r="M3187">
        <v>650</v>
      </c>
      <c r="N3187" t="s">
        <v>25</v>
      </c>
      <c r="O3187">
        <v>26000</v>
      </c>
      <c r="P3187">
        <v>6000</v>
      </c>
      <c r="R3187">
        <f t="shared" si="246"/>
        <v>26000</v>
      </c>
      <c r="S3187">
        <f t="shared" si="247"/>
        <v>25</v>
      </c>
      <c r="T3187" t="str">
        <f t="shared" si="248"/>
        <v>Oct</v>
      </c>
      <c r="U3187" t="str">
        <f t="shared" si="249"/>
        <v>2024</v>
      </c>
    </row>
    <row r="3188" spans="1:21" x14ac:dyDescent="0.25">
      <c r="A3188" t="s">
        <v>287</v>
      </c>
      <c r="B3188" t="s">
        <v>39</v>
      </c>
      <c r="C3188" t="s">
        <v>27</v>
      </c>
      <c r="D3188" t="s">
        <v>16</v>
      </c>
      <c r="E3188" t="s">
        <v>17</v>
      </c>
      <c r="F3188" t="s">
        <v>29</v>
      </c>
      <c r="G3188" t="s">
        <v>87</v>
      </c>
      <c r="H3188">
        <f t="shared" si="245"/>
        <v>600</v>
      </c>
      <c r="I3188">
        <v>100</v>
      </c>
      <c r="J3188">
        <v>130</v>
      </c>
      <c r="K3188">
        <v>6</v>
      </c>
      <c r="M3188">
        <v>39</v>
      </c>
      <c r="N3188" t="s">
        <v>25</v>
      </c>
      <c r="O3188">
        <v>780</v>
      </c>
      <c r="P3188">
        <v>180</v>
      </c>
      <c r="R3188">
        <f t="shared" si="246"/>
        <v>780</v>
      </c>
      <c r="S3188">
        <f t="shared" si="247"/>
        <v>25</v>
      </c>
      <c r="T3188" t="str">
        <f t="shared" si="248"/>
        <v>Oct</v>
      </c>
      <c r="U3188" t="str">
        <f t="shared" si="249"/>
        <v>2024</v>
      </c>
    </row>
    <row r="3189" spans="1:21" x14ac:dyDescent="0.25">
      <c r="A3189" t="s">
        <v>287</v>
      </c>
      <c r="B3189" t="s">
        <v>134</v>
      </c>
      <c r="C3189" t="s">
        <v>66</v>
      </c>
      <c r="D3189" t="s">
        <v>23</v>
      </c>
      <c r="E3189" t="s">
        <v>17</v>
      </c>
      <c r="F3189" t="s">
        <v>18</v>
      </c>
      <c r="G3189" t="s">
        <v>32</v>
      </c>
      <c r="H3189">
        <f t="shared" si="245"/>
        <v>900</v>
      </c>
      <c r="I3189">
        <v>100</v>
      </c>
      <c r="J3189">
        <v>130</v>
      </c>
      <c r="K3189">
        <v>9</v>
      </c>
      <c r="M3189">
        <v>100</v>
      </c>
      <c r="N3189" t="s">
        <v>20</v>
      </c>
      <c r="O3189">
        <v>1125</v>
      </c>
      <c r="P3189">
        <v>225</v>
      </c>
      <c r="R3189">
        <f t="shared" si="246"/>
        <v>1170</v>
      </c>
      <c r="S3189">
        <f t="shared" si="247"/>
        <v>25</v>
      </c>
      <c r="T3189" t="str">
        <f t="shared" si="248"/>
        <v>Oct</v>
      </c>
      <c r="U3189" t="str">
        <f t="shared" si="249"/>
        <v>2024</v>
      </c>
    </row>
    <row r="3190" spans="1:21" x14ac:dyDescent="0.25">
      <c r="A3190" t="s">
        <v>287</v>
      </c>
      <c r="B3190" t="s">
        <v>95</v>
      </c>
      <c r="C3190" t="s">
        <v>66</v>
      </c>
      <c r="D3190" t="s">
        <v>16</v>
      </c>
      <c r="E3190" t="s">
        <v>17</v>
      </c>
      <c r="F3190" t="s">
        <v>18</v>
      </c>
      <c r="G3190" t="s">
        <v>43</v>
      </c>
      <c r="H3190">
        <f t="shared" si="245"/>
        <v>40</v>
      </c>
      <c r="I3190">
        <v>20</v>
      </c>
      <c r="J3190">
        <v>26</v>
      </c>
      <c r="K3190">
        <v>2</v>
      </c>
      <c r="M3190">
        <v>2.6</v>
      </c>
      <c r="N3190" t="s">
        <v>25</v>
      </c>
      <c r="O3190">
        <v>52</v>
      </c>
      <c r="P3190">
        <v>12</v>
      </c>
      <c r="R3190">
        <f t="shared" si="246"/>
        <v>52</v>
      </c>
      <c r="S3190">
        <f t="shared" si="247"/>
        <v>25</v>
      </c>
      <c r="T3190" t="str">
        <f t="shared" si="248"/>
        <v>Oct</v>
      </c>
      <c r="U3190" t="str">
        <f t="shared" si="249"/>
        <v>2024</v>
      </c>
    </row>
    <row r="3191" spans="1:21" x14ac:dyDescent="0.25">
      <c r="A3191" t="s">
        <v>287</v>
      </c>
      <c r="B3191" t="s">
        <v>112</v>
      </c>
      <c r="C3191" t="s">
        <v>27</v>
      </c>
      <c r="D3191" t="s">
        <v>16</v>
      </c>
      <c r="E3191" t="s">
        <v>17</v>
      </c>
      <c r="F3191" t="s">
        <v>61</v>
      </c>
      <c r="G3191" t="s">
        <v>180</v>
      </c>
      <c r="H3191">
        <f t="shared" si="245"/>
        <v>3600</v>
      </c>
      <c r="I3191">
        <v>600</v>
      </c>
      <c r="J3191">
        <v>780</v>
      </c>
      <c r="K3191">
        <v>6</v>
      </c>
      <c r="M3191">
        <v>100</v>
      </c>
      <c r="N3191" t="s">
        <v>20</v>
      </c>
      <c r="O3191">
        <v>4680</v>
      </c>
      <c r="P3191">
        <v>1080</v>
      </c>
      <c r="R3191">
        <f t="shared" si="246"/>
        <v>4680</v>
      </c>
      <c r="S3191">
        <f t="shared" si="247"/>
        <v>25</v>
      </c>
      <c r="T3191" t="str">
        <f t="shared" si="248"/>
        <v>Oct</v>
      </c>
      <c r="U3191" t="str">
        <f t="shared" si="249"/>
        <v>2024</v>
      </c>
    </row>
    <row r="3192" spans="1:21" x14ac:dyDescent="0.25">
      <c r="A3192" t="s">
        <v>287</v>
      </c>
      <c r="B3192" t="s">
        <v>26</v>
      </c>
      <c r="C3192" t="s">
        <v>27</v>
      </c>
      <c r="D3192" t="s">
        <v>16</v>
      </c>
      <c r="E3192" t="s">
        <v>17</v>
      </c>
      <c r="F3192" t="s">
        <v>29</v>
      </c>
      <c r="G3192" t="s">
        <v>207</v>
      </c>
      <c r="H3192">
        <f t="shared" si="245"/>
        <v>105</v>
      </c>
      <c r="I3192">
        <v>35</v>
      </c>
      <c r="J3192">
        <v>46</v>
      </c>
      <c r="K3192">
        <v>3</v>
      </c>
      <c r="M3192">
        <v>6.8250000000000002</v>
      </c>
      <c r="N3192" t="s">
        <v>25</v>
      </c>
      <c r="O3192">
        <v>136.5</v>
      </c>
      <c r="P3192">
        <v>31.5</v>
      </c>
      <c r="R3192">
        <f t="shared" si="246"/>
        <v>138</v>
      </c>
      <c r="S3192">
        <f t="shared" si="247"/>
        <v>25</v>
      </c>
      <c r="T3192" t="str">
        <f t="shared" si="248"/>
        <v>Oct</v>
      </c>
      <c r="U3192" t="str">
        <f t="shared" si="249"/>
        <v>2024</v>
      </c>
    </row>
    <row r="3193" spans="1:21" x14ac:dyDescent="0.25">
      <c r="A3193" t="s">
        <v>287</v>
      </c>
      <c r="B3193" t="s">
        <v>55</v>
      </c>
      <c r="C3193" t="s">
        <v>15</v>
      </c>
      <c r="D3193" t="s">
        <v>23</v>
      </c>
      <c r="E3193" t="s">
        <v>17</v>
      </c>
      <c r="F3193" t="s">
        <v>18</v>
      </c>
      <c r="G3193" t="s">
        <v>151</v>
      </c>
      <c r="H3193">
        <f t="shared" si="245"/>
        <v>42</v>
      </c>
      <c r="I3193">
        <v>7</v>
      </c>
      <c r="J3193">
        <v>9</v>
      </c>
      <c r="K3193">
        <v>6</v>
      </c>
      <c r="M3193">
        <v>5.46</v>
      </c>
      <c r="N3193" t="s">
        <v>25</v>
      </c>
      <c r="O3193">
        <v>54.6</v>
      </c>
      <c r="P3193">
        <v>12.6</v>
      </c>
      <c r="R3193">
        <f t="shared" si="246"/>
        <v>54</v>
      </c>
      <c r="S3193">
        <f t="shared" si="247"/>
        <v>25</v>
      </c>
      <c r="T3193" t="str">
        <f t="shared" si="248"/>
        <v>Oct</v>
      </c>
      <c r="U3193" t="str">
        <f t="shared" si="249"/>
        <v>2024</v>
      </c>
    </row>
    <row r="3194" spans="1:21" x14ac:dyDescent="0.25">
      <c r="A3194" t="s">
        <v>287</v>
      </c>
      <c r="B3194" t="s">
        <v>86</v>
      </c>
      <c r="C3194" t="s">
        <v>22</v>
      </c>
      <c r="D3194" t="s">
        <v>16</v>
      </c>
      <c r="E3194" t="s">
        <v>28</v>
      </c>
      <c r="F3194" t="s">
        <v>18</v>
      </c>
      <c r="G3194" t="s">
        <v>24</v>
      </c>
      <c r="H3194">
        <f t="shared" si="245"/>
        <v>480</v>
      </c>
      <c r="I3194">
        <v>80</v>
      </c>
      <c r="J3194">
        <v>104</v>
      </c>
      <c r="K3194">
        <v>6</v>
      </c>
      <c r="M3194">
        <v>31.2</v>
      </c>
      <c r="N3194" t="s">
        <v>25</v>
      </c>
      <c r="O3194">
        <v>624</v>
      </c>
      <c r="P3194">
        <v>144</v>
      </c>
      <c r="R3194">
        <f t="shared" si="246"/>
        <v>624</v>
      </c>
      <c r="S3194">
        <f t="shared" si="247"/>
        <v>25</v>
      </c>
      <c r="T3194" t="str">
        <f t="shared" si="248"/>
        <v>Oct</v>
      </c>
      <c r="U3194" t="str">
        <f t="shared" si="249"/>
        <v>2024</v>
      </c>
    </row>
    <row r="3195" spans="1:21" x14ac:dyDescent="0.25">
      <c r="A3195" t="s">
        <v>287</v>
      </c>
      <c r="B3195" t="s">
        <v>105</v>
      </c>
      <c r="C3195" t="s">
        <v>91</v>
      </c>
      <c r="D3195" t="s">
        <v>16</v>
      </c>
      <c r="E3195" t="s">
        <v>28</v>
      </c>
      <c r="F3195" t="s">
        <v>45</v>
      </c>
      <c r="G3195" t="s">
        <v>106</v>
      </c>
      <c r="H3195">
        <f t="shared" si="245"/>
        <v>120000</v>
      </c>
      <c r="I3195">
        <v>12000</v>
      </c>
      <c r="J3195">
        <v>15600</v>
      </c>
      <c r="K3195">
        <v>10</v>
      </c>
      <c r="M3195">
        <v>2340</v>
      </c>
      <c r="N3195" t="s">
        <v>20</v>
      </c>
      <c r="O3195">
        <v>150000</v>
      </c>
      <c r="P3195">
        <v>30000</v>
      </c>
      <c r="R3195">
        <f t="shared" si="246"/>
        <v>156000</v>
      </c>
      <c r="S3195">
        <f t="shared" si="247"/>
        <v>25</v>
      </c>
      <c r="T3195" t="str">
        <f t="shared" si="248"/>
        <v>Oct</v>
      </c>
      <c r="U3195" t="str">
        <f t="shared" si="249"/>
        <v>2024</v>
      </c>
    </row>
    <row r="3196" spans="1:21" x14ac:dyDescent="0.25">
      <c r="A3196" t="s">
        <v>287</v>
      </c>
      <c r="B3196" t="s">
        <v>166</v>
      </c>
      <c r="C3196" t="s">
        <v>15</v>
      </c>
      <c r="D3196" t="s">
        <v>16</v>
      </c>
      <c r="E3196" t="s">
        <v>28</v>
      </c>
      <c r="F3196" t="s">
        <v>45</v>
      </c>
      <c r="G3196" t="s">
        <v>199</v>
      </c>
      <c r="H3196">
        <f t="shared" si="245"/>
        <v>30000</v>
      </c>
      <c r="I3196">
        <v>5000</v>
      </c>
      <c r="J3196">
        <v>6500</v>
      </c>
      <c r="K3196">
        <v>6</v>
      </c>
      <c r="M3196">
        <v>650</v>
      </c>
      <c r="N3196" t="s">
        <v>20</v>
      </c>
      <c r="O3196">
        <v>36000</v>
      </c>
      <c r="P3196">
        <v>6000</v>
      </c>
      <c r="R3196">
        <f t="shared" si="246"/>
        <v>39000</v>
      </c>
      <c r="S3196">
        <f t="shared" si="247"/>
        <v>25</v>
      </c>
      <c r="T3196" t="str">
        <f t="shared" si="248"/>
        <v>Oct</v>
      </c>
      <c r="U3196" t="str">
        <f t="shared" si="249"/>
        <v>2024</v>
      </c>
    </row>
    <row r="3197" spans="1:21" x14ac:dyDescent="0.25">
      <c r="A3197" t="s">
        <v>287</v>
      </c>
      <c r="B3197" t="s">
        <v>83</v>
      </c>
      <c r="C3197" t="s">
        <v>27</v>
      </c>
      <c r="D3197" t="s">
        <v>16</v>
      </c>
      <c r="E3197" t="s">
        <v>17</v>
      </c>
      <c r="F3197" t="s">
        <v>48</v>
      </c>
      <c r="G3197" t="s">
        <v>167</v>
      </c>
      <c r="H3197">
        <f t="shared" si="245"/>
        <v>285</v>
      </c>
      <c r="I3197">
        <v>95</v>
      </c>
      <c r="J3197">
        <v>124</v>
      </c>
      <c r="K3197">
        <v>3</v>
      </c>
      <c r="M3197">
        <v>17.8125</v>
      </c>
      <c r="N3197" t="s">
        <v>25</v>
      </c>
      <c r="O3197">
        <v>356.25</v>
      </c>
      <c r="P3197">
        <v>71.25</v>
      </c>
      <c r="R3197">
        <f t="shared" si="246"/>
        <v>372</v>
      </c>
      <c r="S3197">
        <f t="shared" si="247"/>
        <v>25</v>
      </c>
      <c r="T3197" t="str">
        <f t="shared" si="248"/>
        <v>Oct</v>
      </c>
      <c r="U3197" t="str">
        <f t="shared" si="249"/>
        <v>2024</v>
      </c>
    </row>
    <row r="3198" spans="1:21" x14ac:dyDescent="0.25">
      <c r="A3198" t="s">
        <v>287</v>
      </c>
      <c r="B3198" t="s">
        <v>171</v>
      </c>
      <c r="C3198" t="s">
        <v>22</v>
      </c>
      <c r="D3198" t="s">
        <v>23</v>
      </c>
      <c r="E3198" t="s">
        <v>17</v>
      </c>
      <c r="F3198" t="s">
        <v>18</v>
      </c>
      <c r="G3198" t="s">
        <v>56</v>
      </c>
      <c r="H3198">
        <f t="shared" si="245"/>
        <v>5500</v>
      </c>
      <c r="I3198">
        <v>550</v>
      </c>
      <c r="J3198">
        <v>715</v>
      </c>
      <c r="K3198">
        <v>10</v>
      </c>
      <c r="M3198">
        <v>100</v>
      </c>
      <c r="N3198" t="s">
        <v>20</v>
      </c>
      <c r="O3198">
        <v>7150</v>
      </c>
      <c r="P3198">
        <v>1650</v>
      </c>
      <c r="R3198">
        <f t="shared" si="246"/>
        <v>7150</v>
      </c>
      <c r="S3198">
        <f t="shared" si="247"/>
        <v>25</v>
      </c>
      <c r="T3198" t="str">
        <f t="shared" si="248"/>
        <v>Oct</v>
      </c>
      <c r="U3198" t="str">
        <f t="shared" si="249"/>
        <v>2024</v>
      </c>
    </row>
    <row r="3199" spans="1:21" x14ac:dyDescent="0.25">
      <c r="A3199" t="s">
        <v>287</v>
      </c>
      <c r="B3199" t="s">
        <v>90</v>
      </c>
      <c r="C3199" t="s">
        <v>91</v>
      </c>
      <c r="D3199" t="s">
        <v>23</v>
      </c>
      <c r="E3199" t="s">
        <v>17</v>
      </c>
      <c r="F3199" t="s">
        <v>18</v>
      </c>
      <c r="G3199" t="s">
        <v>19</v>
      </c>
      <c r="H3199">
        <f t="shared" si="245"/>
        <v>1000</v>
      </c>
      <c r="I3199">
        <v>250</v>
      </c>
      <c r="J3199">
        <v>325</v>
      </c>
      <c r="K3199">
        <v>4</v>
      </c>
      <c r="M3199">
        <v>100</v>
      </c>
      <c r="N3199" t="s">
        <v>38</v>
      </c>
      <c r="O3199">
        <v>1300</v>
      </c>
      <c r="P3199">
        <v>300</v>
      </c>
      <c r="R3199">
        <f t="shared" si="246"/>
        <v>1300</v>
      </c>
      <c r="S3199">
        <f t="shared" si="247"/>
        <v>25</v>
      </c>
      <c r="T3199" t="str">
        <f t="shared" si="248"/>
        <v>Oct</v>
      </c>
      <c r="U3199" t="str">
        <f t="shared" si="249"/>
        <v>2024</v>
      </c>
    </row>
    <row r="3200" spans="1:21" x14ac:dyDescent="0.25">
      <c r="A3200" t="s">
        <v>288</v>
      </c>
      <c r="B3200" t="s">
        <v>155</v>
      </c>
      <c r="C3200" t="s">
        <v>66</v>
      </c>
      <c r="D3200" t="s">
        <v>16</v>
      </c>
      <c r="E3200" t="s">
        <v>17</v>
      </c>
      <c r="F3200" t="s">
        <v>45</v>
      </c>
      <c r="G3200" t="s">
        <v>92</v>
      </c>
      <c r="H3200">
        <f t="shared" si="245"/>
        <v>750</v>
      </c>
      <c r="I3200">
        <v>250</v>
      </c>
      <c r="J3200">
        <v>325</v>
      </c>
      <c r="K3200">
        <v>3</v>
      </c>
      <c r="M3200">
        <v>48.75</v>
      </c>
      <c r="N3200" t="s">
        <v>25</v>
      </c>
      <c r="O3200">
        <v>975</v>
      </c>
      <c r="P3200">
        <v>225</v>
      </c>
      <c r="R3200">
        <f t="shared" si="246"/>
        <v>975</v>
      </c>
      <c r="S3200">
        <f t="shared" si="247"/>
        <v>26</v>
      </c>
      <c r="T3200" t="str">
        <f t="shared" si="248"/>
        <v>Oct</v>
      </c>
      <c r="U3200" t="str">
        <f t="shared" si="249"/>
        <v>2024</v>
      </c>
    </row>
    <row r="3201" spans="1:21" x14ac:dyDescent="0.25">
      <c r="A3201" t="s">
        <v>288</v>
      </c>
      <c r="B3201" t="s">
        <v>131</v>
      </c>
      <c r="C3201" t="s">
        <v>27</v>
      </c>
      <c r="D3201" t="s">
        <v>23</v>
      </c>
      <c r="E3201" t="s">
        <v>17</v>
      </c>
      <c r="F3201" t="s">
        <v>18</v>
      </c>
      <c r="G3201" t="s">
        <v>116</v>
      </c>
      <c r="H3201">
        <f t="shared" si="245"/>
        <v>120</v>
      </c>
      <c r="I3201">
        <v>60</v>
      </c>
      <c r="J3201">
        <v>78</v>
      </c>
      <c r="K3201">
        <v>2</v>
      </c>
      <c r="M3201">
        <v>18.72</v>
      </c>
      <c r="N3201" t="s">
        <v>20</v>
      </c>
      <c r="O3201">
        <v>156</v>
      </c>
      <c r="P3201">
        <v>36</v>
      </c>
      <c r="R3201">
        <f t="shared" si="246"/>
        <v>156</v>
      </c>
      <c r="S3201">
        <f t="shared" si="247"/>
        <v>26</v>
      </c>
      <c r="T3201" t="str">
        <f t="shared" si="248"/>
        <v>Oct</v>
      </c>
      <c r="U3201" t="str">
        <f t="shared" si="249"/>
        <v>2024</v>
      </c>
    </row>
    <row r="3202" spans="1:21" x14ac:dyDescent="0.25">
      <c r="A3202" t="s">
        <v>288</v>
      </c>
      <c r="B3202" t="s">
        <v>194</v>
      </c>
      <c r="C3202" t="s">
        <v>115</v>
      </c>
      <c r="D3202" t="s">
        <v>23</v>
      </c>
      <c r="E3202" t="s">
        <v>28</v>
      </c>
      <c r="F3202" t="s">
        <v>18</v>
      </c>
      <c r="G3202" t="s">
        <v>130</v>
      </c>
      <c r="H3202">
        <f t="shared" si="245"/>
        <v>225</v>
      </c>
      <c r="I3202">
        <v>45</v>
      </c>
      <c r="J3202">
        <v>59</v>
      </c>
      <c r="K3202">
        <v>5</v>
      </c>
      <c r="M3202">
        <v>40.5</v>
      </c>
      <c r="N3202" t="s">
        <v>38</v>
      </c>
      <c r="O3202">
        <v>270</v>
      </c>
      <c r="P3202">
        <v>45</v>
      </c>
      <c r="R3202">
        <f t="shared" si="246"/>
        <v>295</v>
      </c>
      <c r="S3202">
        <f t="shared" si="247"/>
        <v>26</v>
      </c>
      <c r="T3202" t="str">
        <f t="shared" si="248"/>
        <v>Oct</v>
      </c>
      <c r="U3202" t="str">
        <f t="shared" si="249"/>
        <v>2024</v>
      </c>
    </row>
    <row r="3203" spans="1:21" x14ac:dyDescent="0.25">
      <c r="A3203" t="s">
        <v>288</v>
      </c>
      <c r="B3203" t="s">
        <v>197</v>
      </c>
      <c r="C3203" t="s">
        <v>115</v>
      </c>
      <c r="D3203" t="s">
        <v>16</v>
      </c>
      <c r="E3203" t="s">
        <v>28</v>
      </c>
      <c r="F3203" t="s">
        <v>18</v>
      </c>
      <c r="G3203" t="s">
        <v>116</v>
      </c>
      <c r="H3203">
        <f t="shared" ref="H3203:H3266" si="250">I3203*K3203</f>
        <v>180</v>
      </c>
      <c r="I3203">
        <v>60</v>
      </c>
      <c r="J3203">
        <v>78</v>
      </c>
      <c r="K3203">
        <v>3</v>
      </c>
      <c r="M3203">
        <v>16.38</v>
      </c>
      <c r="N3203" t="s">
        <v>20</v>
      </c>
      <c r="O3203">
        <v>234</v>
      </c>
      <c r="P3203">
        <v>54</v>
      </c>
      <c r="R3203">
        <f t="shared" ref="R3203:R3266" si="251">J3203*K3203</f>
        <v>234</v>
      </c>
      <c r="S3203">
        <f t="shared" ref="S3203:S3266" si="252">DAY(A3203)</f>
        <v>26</v>
      </c>
      <c r="T3203" t="str">
        <f t="shared" ref="T3203:T3266" si="253">TEXT(A3203,"mmm")</f>
        <v>Oct</v>
      </c>
      <c r="U3203" t="str">
        <f t="shared" ref="U3203:U3266" si="254">TEXT(A3203,"yyy")</f>
        <v>2024</v>
      </c>
    </row>
    <row r="3204" spans="1:21" x14ac:dyDescent="0.25">
      <c r="A3204" t="s">
        <v>288</v>
      </c>
      <c r="B3204" t="s">
        <v>163</v>
      </c>
      <c r="C3204" t="s">
        <v>15</v>
      </c>
      <c r="D3204" t="s">
        <v>16</v>
      </c>
      <c r="E3204" t="s">
        <v>17</v>
      </c>
      <c r="F3204" t="s">
        <v>45</v>
      </c>
      <c r="G3204" t="s">
        <v>58</v>
      </c>
      <c r="H3204">
        <f t="shared" si="250"/>
        <v>75000</v>
      </c>
      <c r="I3204">
        <v>25000</v>
      </c>
      <c r="J3204">
        <v>32500</v>
      </c>
      <c r="K3204">
        <v>3</v>
      </c>
      <c r="M3204">
        <v>4875</v>
      </c>
      <c r="N3204" t="s">
        <v>20</v>
      </c>
      <c r="O3204">
        <v>97500</v>
      </c>
      <c r="P3204">
        <v>22500</v>
      </c>
      <c r="R3204">
        <f t="shared" si="251"/>
        <v>97500</v>
      </c>
      <c r="S3204">
        <f t="shared" si="252"/>
        <v>26</v>
      </c>
      <c r="T3204" t="str">
        <f t="shared" si="253"/>
        <v>Oct</v>
      </c>
      <c r="U3204" t="str">
        <f t="shared" si="254"/>
        <v>2024</v>
      </c>
    </row>
    <row r="3205" spans="1:21" x14ac:dyDescent="0.25">
      <c r="A3205" t="s">
        <v>288</v>
      </c>
      <c r="B3205" t="s">
        <v>155</v>
      </c>
      <c r="C3205" t="s">
        <v>66</v>
      </c>
      <c r="D3205" t="s">
        <v>16</v>
      </c>
      <c r="E3205" t="s">
        <v>17</v>
      </c>
      <c r="F3205" t="s">
        <v>45</v>
      </c>
      <c r="G3205" t="s">
        <v>54</v>
      </c>
      <c r="H3205">
        <f t="shared" si="250"/>
        <v>1600</v>
      </c>
      <c r="I3205">
        <v>800</v>
      </c>
      <c r="J3205">
        <v>1040</v>
      </c>
      <c r="K3205">
        <v>2</v>
      </c>
      <c r="M3205">
        <v>104</v>
      </c>
      <c r="N3205" t="s">
        <v>38</v>
      </c>
      <c r="O3205">
        <v>2080</v>
      </c>
      <c r="P3205">
        <v>480</v>
      </c>
      <c r="R3205">
        <f t="shared" si="251"/>
        <v>2080</v>
      </c>
      <c r="S3205">
        <f t="shared" si="252"/>
        <v>26</v>
      </c>
      <c r="T3205" t="str">
        <f t="shared" si="253"/>
        <v>Oct</v>
      </c>
      <c r="U3205" t="str">
        <f t="shared" si="254"/>
        <v>2024</v>
      </c>
    </row>
    <row r="3206" spans="1:21" x14ac:dyDescent="0.25">
      <c r="A3206" t="s">
        <v>288</v>
      </c>
      <c r="B3206" t="s">
        <v>184</v>
      </c>
      <c r="C3206" t="s">
        <v>27</v>
      </c>
      <c r="D3206" t="s">
        <v>16</v>
      </c>
      <c r="E3206" t="s">
        <v>28</v>
      </c>
      <c r="F3206" t="s">
        <v>61</v>
      </c>
      <c r="G3206" t="s">
        <v>117</v>
      </c>
      <c r="H3206">
        <f t="shared" si="250"/>
        <v>2500</v>
      </c>
      <c r="I3206">
        <v>2500</v>
      </c>
      <c r="J3206">
        <v>3250</v>
      </c>
      <c r="K3206">
        <v>1</v>
      </c>
      <c r="M3206">
        <v>162.5</v>
      </c>
      <c r="N3206" t="s">
        <v>25</v>
      </c>
      <c r="O3206">
        <v>3250</v>
      </c>
      <c r="P3206">
        <v>750</v>
      </c>
      <c r="R3206">
        <f t="shared" si="251"/>
        <v>3250</v>
      </c>
      <c r="S3206">
        <f t="shared" si="252"/>
        <v>26</v>
      </c>
      <c r="T3206" t="str">
        <f t="shared" si="253"/>
        <v>Oct</v>
      </c>
      <c r="U3206" t="str">
        <f t="shared" si="254"/>
        <v>2024</v>
      </c>
    </row>
    <row r="3207" spans="1:21" x14ac:dyDescent="0.25">
      <c r="A3207" t="s">
        <v>288</v>
      </c>
      <c r="B3207" t="s">
        <v>37</v>
      </c>
      <c r="C3207" t="s">
        <v>15</v>
      </c>
      <c r="D3207" t="s">
        <v>23</v>
      </c>
      <c r="E3207" t="s">
        <v>28</v>
      </c>
      <c r="F3207" t="s">
        <v>18</v>
      </c>
      <c r="G3207" t="s">
        <v>64</v>
      </c>
      <c r="H3207">
        <f t="shared" si="250"/>
        <v>280</v>
      </c>
      <c r="I3207">
        <v>140</v>
      </c>
      <c r="J3207">
        <v>182</v>
      </c>
      <c r="K3207">
        <v>2</v>
      </c>
      <c r="M3207">
        <v>43.68</v>
      </c>
      <c r="N3207" t="s">
        <v>20</v>
      </c>
      <c r="O3207">
        <v>364</v>
      </c>
      <c r="P3207">
        <v>84</v>
      </c>
      <c r="R3207">
        <f t="shared" si="251"/>
        <v>364</v>
      </c>
      <c r="S3207">
        <f t="shared" si="252"/>
        <v>26</v>
      </c>
      <c r="T3207" t="str">
        <f t="shared" si="253"/>
        <v>Oct</v>
      </c>
      <c r="U3207" t="str">
        <f t="shared" si="254"/>
        <v>2024</v>
      </c>
    </row>
    <row r="3208" spans="1:21" x14ac:dyDescent="0.25">
      <c r="A3208" t="s">
        <v>288</v>
      </c>
      <c r="B3208" t="s">
        <v>36</v>
      </c>
      <c r="C3208" t="s">
        <v>15</v>
      </c>
      <c r="D3208" t="s">
        <v>23</v>
      </c>
      <c r="E3208" t="s">
        <v>17</v>
      </c>
      <c r="F3208" t="s">
        <v>18</v>
      </c>
      <c r="G3208" t="s">
        <v>34</v>
      </c>
      <c r="H3208">
        <f t="shared" si="250"/>
        <v>200</v>
      </c>
      <c r="I3208">
        <v>40</v>
      </c>
      <c r="J3208">
        <v>52</v>
      </c>
      <c r="K3208">
        <v>5</v>
      </c>
      <c r="M3208">
        <v>31.2</v>
      </c>
      <c r="N3208" t="s">
        <v>20</v>
      </c>
      <c r="O3208">
        <v>260</v>
      </c>
      <c r="P3208">
        <v>60</v>
      </c>
      <c r="R3208">
        <f t="shared" si="251"/>
        <v>260</v>
      </c>
      <c r="S3208">
        <f t="shared" si="252"/>
        <v>26</v>
      </c>
      <c r="T3208" t="str">
        <f t="shared" si="253"/>
        <v>Oct</v>
      </c>
      <c r="U3208" t="str">
        <f t="shared" si="254"/>
        <v>2024</v>
      </c>
    </row>
    <row r="3209" spans="1:21" x14ac:dyDescent="0.25">
      <c r="A3209" t="s">
        <v>288</v>
      </c>
      <c r="B3209" t="s">
        <v>182</v>
      </c>
      <c r="C3209" t="s">
        <v>22</v>
      </c>
      <c r="D3209" t="s">
        <v>23</v>
      </c>
      <c r="E3209" t="s">
        <v>28</v>
      </c>
      <c r="F3209" t="s">
        <v>45</v>
      </c>
      <c r="G3209" t="s">
        <v>199</v>
      </c>
      <c r="H3209">
        <f t="shared" si="250"/>
        <v>10000</v>
      </c>
      <c r="I3209">
        <v>5000</v>
      </c>
      <c r="J3209">
        <v>6500</v>
      </c>
      <c r="K3209">
        <v>2</v>
      </c>
      <c r="M3209">
        <v>650</v>
      </c>
      <c r="N3209" t="s">
        <v>25</v>
      </c>
      <c r="O3209">
        <v>13000</v>
      </c>
      <c r="P3209">
        <v>3000</v>
      </c>
      <c r="R3209">
        <f t="shared" si="251"/>
        <v>13000</v>
      </c>
      <c r="S3209">
        <f t="shared" si="252"/>
        <v>26</v>
      </c>
      <c r="T3209" t="str">
        <f t="shared" si="253"/>
        <v>Oct</v>
      </c>
      <c r="U3209" t="str">
        <f t="shared" si="254"/>
        <v>2024</v>
      </c>
    </row>
    <row r="3210" spans="1:21" x14ac:dyDescent="0.25">
      <c r="A3210" t="s">
        <v>288</v>
      </c>
      <c r="B3210" t="s">
        <v>185</v>
      </c>
      <c r="C3210" t="s">
        <v>27</v>
      </c>
      <c r="D3210" t="s">
        <v>23</v>
      </c>
      <c r="E3210" t="s">
        <v>28</v>
      </c>
      <c r="F3210" t="s">
        <v>45</v>
      </c>
      <c r="G3210" t="s">
        <v>78</v>
      </c>
      <c r="H3210">
        <f t="shared" si="250"/>
        <v>90000</v>
      </c>
      <c r="I3210">
        <v>18000</v>
      </c>
      <c r="J3210">
        <v>23400</v>
      </c>
      <c r="K3210">
        <v>5</v>
      </c>
      <c r="M3210">
        <v>3510</v>
      </c>
      <c r="N3210" t="s">
        <v>25</v>
      </c>
      <c r="O3210">
        <v>112500</v>
      </c>
      <c r="P3210">
        <v>22500</v>
      </c>
      <c r="R3210">
        <f t="shared" si="251"/>
        <v>117000</v>
      </c>
      <c r="S3210">
        <f t="shared" si="252"/>
        <v>26</v>
      </c>
      <c r="T3210" t="str">
        <f t="shared" si="253"/>
        <v>Oct</v>
      </c>
      <c r="U3210" t="str">
        <f t="shared" si="254"/>
        <v>2024</v>
      </c>
    </row>
    <row r="3211" spans="1:21" x14ac:dyDescent="0.25">
      <c r="A3211" t="s">
        <v>288</v>
      </c>
      <c r="B3211" t="s">
        <v>175</v>
      </c>
      <c r="C3211" t="s">
        <v>91</v>
      </c>
      <c r="D3211" t="s">
        <v>23</v>
      </c>
      <c r="E3211" t="s">
        <v>28</v>
      </c>
      <c r="F3211" t="s">
        <v>18</v>
      </c>
      <c r="G3211" t="s">
        <v>151</v>
      </c>
      <c r="H3211">
        <f t="shared" si="250"/>
        <v>35</v>
      </c>
      <c r="I3211">
        <v>7</v>
      </c>
      <c r="J3211">
        <v>9</v>
      </c>
      <c r="K3211">
        <v>5</v>
      </c>
      <c r="M3211">
        <v>4.55</v>
      </c>
      <c r="N3211" t="s">
        <v>25</v>
      </c>
      <c r="O3211">
        <v>45.5</v>
      </c>
      <c r="P3211">
        <v>10.5</v>
      </c>
      <c r="R3211">
        <f t="shared" si="251"/>
        <v>45</v>
      </c>
      <c r="S3211">
        <f t="shared" si="252"/>
        <v>26</v>
      </c>
      <c r="T3211" t="str">
        <f t="shared" si="253"/>
        <v>Oct</v>
      </c>
      <c r="U3211" t="str">
        <f t="shared" si="254"/>
        <v>2024</v>
      </c>
    </row>
    <row r="3212" spans="1:21" x14ac:dyDescent="0.25">
      <c r="A3212" t="s">
        <v>288</v>
      </c>
      <c r="B3212" t="s">
        <v>134</v>
      </c>
      <c r="C3212" t="s">
        <v>66</v>
      </c>
      <c r="D3212" t="s">
        <v>23</v>
      </c>
      <c r="E3212" t="s">
        <v>28</v>
      </c>
      <c r="F3212" t="s">
        <v>48</v>
      </c>
      <c r="G3212" t="s">
        <v>94</v>
      </c>
      <c r="H3212">
        <f t="shared" si="250"/>
        <v>1080</v>
      </c>
      <c r="I3212">
        <v>120</v>
      </c>
      <c r="J3212">
        <v>156</v>
      </c>
      <c r="K3212">
        <v>9</v>
      </c>
      <c r="M3212">
        <v>100</v>
      </c>
      <c r="N3212" t="s">
        <v>25</v>
      </c>
      <c r="O3212">
        <v>1404</v>
      </c>
      <c r="P3212">
        <v>324</v>
      </c>
      <c r="R3212">
        <f t="shared" si="251"/>
        <v>1404</v>
      </c>
      <c r="S3212">
        <f t="shared" si="252"/>
        <v>26</v>
      </c>
      <c r="T3212" t="str">
        <f t="shared" si="253"/>
        <v>Oct</v>
      </c>
      <c r="U3212" t="str">
        <f t="shared" si="254"/>
        <v>2024</v>
      </c>
    </row>
    <row r="3213" spans="1:21" x14ac:dyDescent="0.25">
      <c r="A3213" t="s">
        <v>288</v>
      </c>
      <c r="B3213" t="s">
        <v>146</v>
      </c>
      <c r="C3213" t="s">
        <v>27</v>
      </c>
      <c r="D3213" t="s">
        <v>16</v>
      </c>
      <c r="E3213" t="s">
        <v>17</v>
      </c>
      <c r="F3213" t="s">
        <v>18</v>
      </c>
      <c r="G3213" t="s">
        <v>32</v>
      </c>
      <c r="H3213">
        <f t="shared" si="250"/>
        <v>400</v>
      </c>
      <c r="I3213">
        <v>100</v>
      </c>
      <c r="J3213">
        <v>130</v>
      </c>
      <c r="K3213">
        <v>4</v>
      </c>
      <c r="M3213">
        <v>52</v>
      </c>
      <c r="N3213" t="s">
        <v>38</v>
      </c>
      <c r="O3213">
        <v>520</v>
      </c>
      <c r="P3213">
        <v>120</v>
      </c>
      <c r="R3213">
        <f t="shared" si="251"/>
        <v>520</v>
      </c>
      <c r="S3213">
        <f t="shared" si="252"/>
        <v>26</v>
      </c>
      <c r="T3213" t="str">
        <f t="shared" si="253"/>
        <v>Oct</v>
      </c>
      <c r="U3213" t="str">
        <f t="shared" si="254"/>
        <v>2024</v>
      </c>
    </row>
    <row r="3214" spans="1:21" x14ac:dyDescent="0.25">
      <c r="A3214" t="s">
        <v>288</v>
      </c>
      <c r="B3214" t="s">
        <v>166</v>
      </c>
      <c r="C3214" t="s">
        <v>15</v>
      </c>
      <c r="D3214" t="s">
        <v>16</v>
      </c>
      <c r="E3214" t="s">
        <v>17</v>
      </c>
      <c r="F3214" t="s">
        <v>45</v>
      </c>
      <c r="G3214" t="s">
        <v>78</v>
      </c>
      <c r="H3214">
        <f t="shared" si="250"/>
        <v>144000</v>
      </c>
      <c r="I3214">
        <v>18000</v>
      </c>
      <c r="J3214">
        <v>23400</v>
      </c>
      <c r="K3214">
        <v>8</v>
      </c>
      <c r="M3214">
        <v>3510</v>
      </c>
      <c r="N3214" t="s">
        <v>25</v>
      </c>
      <c r="O3214">
        <v>187200</v>
      </c>
      <c r="P3214">
        <v>43200</v>
      </c>
      <c r="R3214">
        <f t="shared" si="251"/>
        <v>187200</v>
      </c>
      <c r="S3214">
        <f t="shared" si="252"/>
        <v>26</v>
      </c>
      <c r="T3214" t="str">
        <f t="shared" si="253"/>
        <v>Oct</v>
      </c>
      <c r="U3214" t="str">
        <f t="shared" si="254"/>
        <v>2024</v>
      </c>
    </row>
    <row r="3215" spans="1:21" x14ac:dyDescent="0.25">
      <c r="A3215" t="s">
        <v>288</v>
      </c>
      <c r="B3215" t="s">
        <v>165</v>
      </c>
      <c r="C3215" t="s">
        <v>27</v>
      </c>
      <c r="D3215" t="s">
        <v>16</v>
      </c>
      <c r="E3215" t="s">
        <v>17</v>
      </c>
      <c r="F3215" t="s">
        <v>18</v>
      </c>
      <c r="G3215" t="s">
        <v>64</v>
      </c>
      <c r="H3215">
        <f t="shared" si="250"/>
        <v>420</v>
      </c>
      <c r="I3215">
        <v>140</v>
      </c>
      <c r="J3215">
        <v>182</v>
      </c>
      <c r="K3215">
        <v>3</v>
      </c>
      <c r="M3215">
        <v>38.22</v>
      </c>
      <c r="N3215" t="s">
        <v>20</v>
      </c>
      <c r="O3215">
        <v>546</v>
      </c>
      <c r="P3215">
        <v>126</v>
      </c>
      <c r="R3215">
        <f t="shared" si="251"/>
        <v>546</v>
      </c>
      <c r="S3215">
        <f t="shared" si="252"/>
        <v>26</v>
      </c>
      <c r="T3215" t="str">
        <f t="shared" si="253"/>
        <v>Oct</v>
      </c>
      <c r="U3215" t="str">
        <f t="shared" si="254"/>
        <v>2024</v>
      </c>
    </row>
    <row r="3216" spans="1:21" x14ac:dyDescent="0.25">
      <c r="A3216" t="s">
        <v>288</v>
      </c>
      <c r="B3216" t="s">
        <v>139</v>
      </c>
      <c r="C3216" t="s">
        <v>27</v>
      </c>
      <c r="D3216" t="s">
        <v>16</v>
      </c>
      <c r="E3216" t="s">
        <v>17</v>
      </c>
      <c r="F3216" t="s">
        <v>45</v>
      </c>
      <c r="G3216" t="s">
        <v>106</v>
      </c>
      <c r="H3216">
        <f t="shared" si="250"/>
        <v>36000</v>
      </c>
      <c r="I3216">
        <v>12000</v>
      </c>
      <c r="J3216">
        <v>15600</v>
      </c>
      <c r="K3216">
        <v>3</v>
      </c>
      <c r="M3216">
        <v>2340</v>
      </c>
      <c r="N3216" t="s">
        <v>25</v>
      </c>
      <c r="O3216">
        <v>46800</v>
      </c>
      <c r="P3216">
        <v>10800</v>
      </c>
      <c r="R3216">
        <f t="shared" si="251"/>
        <v>46800</v>
      </c>
      <c r="S3216">
        <f t="shared" si="252"/>
        <v>26</v>
      </c>
      <c r="T3216" t="str">
        <f t="shared" si="253"/>
        <v>Oct</v>
      </c>
      <c r="U3216" t="str">
        <f t="shared" si="254"/>
        <v>2024</v>
      </c>
    </row>
    <row r="3217" spans="1:21" x14ac:dyDescent="0.25">
      <c r="A3217" t="s">
        <v>288</v>
      </c>
      <c r="B3217" t="s">
        <v>77</v>
      </c>
      <c r="C3217" t="s">
        <v>42</v>
      </c>
      <c r="D3217" t="s">
        <v>23</v>
      </c>
      <c r="E3217" t="s">
        <v>28</v>
      </c>
      <c r="F3217" t="s">
        <v>18</v>
      </c>
      <c r="G3217" t="s">
        <v>64</v>
      </c>
      <c r="H3217">
        <f t="shared" si="250"/>
        <v>1120</v>
      </c>
      <c r="I3217">
        <v>140</v>
      </c>
      <c r="J3217">
        <v>182</v>
      </c>
      <c r="K3217">
        <v>8</v>
      </c>
      <c r="M3217">
        <v>100</v>
      </c>
      <c r="N3217" t="s">
        <v>38</v>
      </c>
      <c r="O3217">
        <v>1288</v>
      </c>
      <c r="P3217">
        <v>168</v>
      </c>
      <c r="R3217">
        <f t="shared" si="251"/>
        <v>1456</v>
      </c>
      <c r="S3217">
        <f t="shared" si="252"/>
        <v>26</v>
      </c>
      <c r="T3217" t="str">
        <f t="shared" si="253"/>
        <v>Oct</v>
      </c>
      <c r="U3217" t="str">
        <f t="shared" si="254"/>
        <v>2024</v>
      </c>
    </row>
    <row r="3218" spans="1:21" x14ac:dyDescent="0.25">
      <c r="A3218" t="s">
        <v>288</v>
      </c>
      <c r="B3218" t="s">
        <v>127</v>
      </c>
      <c r="C3218" t="s">
        <v>66</v>
      </c>
      <c r="D3218" t="s">
        <v>16</v>
      </c>
      <c r="E3218" t="s">
        <v>17</v>
      </c>
      <c r="F3218" t="s">
        <v>18</v>
      </c>
      <c r="G3218" t="s">
        <v>19</v>
      </c>
      <c r="H3218">
        <f t="shared" si="250"/>
        <v>1500</v>
      </c>
      <c r="I3218">
        <v>250</v>
      </c>
      <c r="J3218">
        <v>325</v>
      </c>
      <c r="K3218">
        <v>6</v>
      </c>
      <c r="M3218">
        <v>100</v>
      </c>
      <c r="N3218" t="s">
        <v>20</v>
      </c>
      <c r="O3218">
        <v>1800</v>
      </c>
      <c r="P3218">
        <v>300</v>
      </c>
      <c r="R3218">
        <f t="shared" si="251"/>
        <v>1950</v>
      </c>
      <c r="S3218">
        <f t="shared" si="252"/>
        <v>26</v>
      </c>
      <c r="T3218" t="str">
        <f t="shared" si="253"/>
        <v>Oct</v>
      </c>
      <c r="U3218" t="str">
        <f t="shared" si="254"/>
        <v>2024</v>
      </c>
    </row>
    <row r="3219" spans="1:21" x14ac:dyDescent="0.25">
      <c r="A3219" t="s">
        <v>288</v>
      </c>
      <c r="B3219" t="s">
        <v>153</v>
      </c>
      <c r="C3219" t="s">
        <v>27</v>
      </c>
      <c r="D3219" t="s">
        <v>23</v>
      </c>
      <c r="E3219" t="s">
        <v>28</v>
      </c>
      <c r="F3219" t="s">
        <v>45</v>
      </c>
      <c r="G3219" t="s">
        <v>67</v>
      </c>
      <c r="H3219">
        <f t="shared" si="250"/>
        <v>10500</v>
      </c>
      <c r="I3219">
        <v>3500</v>
      </c>
      <c r="J3219">
        <v>4550</v>
      </c>
      <c r="K3219">
        <v>3</v>
      </c>
      <c r="M3219">
        <v>455</v>
      </c>
      <c r="N3219" t="s">
        <v>25</v>
      </c>
      <c r="O3219">
        <v>13650</v>
      </c>
      <c r="P3219">
        <v>3150</v>
      </c>
      <c r="R3219">
        <f t="shared" si="251"/>
        <v>13650</v>
      </c>
      <c r="S3219">
        <f t="shared" si="252"/>
        <v>26</v>
      </c>
      <c r="T3219" t="str">
        <f t="shared" si="253"/>
        <v>Oct</v>
      </c>
      <c r="U3219" t="str">
        <f t="shared" si="254"/>
        <v>2024</v>
      </c>
    </row>
    <row r="3220" spans="1:21" x14ac:dyDescent="0.25">
      <c r="A3220" t="s">
        <v>288</v>
      </c>
      <c r="B3220" t="s">
        <v>174</v>
      </c>
      <c r="C3220" t="s">
        <v>27</v>
      </c>
      <c r="D3220" t="s">
        <v>16</v>
      </c>
      <c r="E3220" t="s">
        <v>17</v>
      </c>
      <c r="F3220" t="s">
        <v>45</v>
      </c>
      <c r="G3220" t="s">
        <v>106</v>
      </c>
      <c r="H3220">
        <f t="shared" si="250"/>
        <v>48000</v>
      </c>
      <c r="I3220">
        <v>12000</v>
      </c>
      <c r="J3220">
        <v>15600</v>
      </c>
      <c r="K3220">
        <v>4</v>
      </c>
      <c r="M3220">
        <v>2340</v>
      </c>
      <c r="N3220" t="s">
        <v>38</v>
      </c>
      <c r="O3220">
        <v>62400</v>
      </c>
      <c r="P3220">
        <v>14400</v>
      </c>
      <c r="R3220">
        <f t="shared" si="251"/>
        <v>62400</v>
      </c>
      <c r="S3220">
        <f t="shared" si="252"/>
        <v>26</v>
      </c>
      <c r="T3220" t="str">
        <f t="shared" si="253"/>
        <v>Oct</v>
      </c>
      <c r="U3220" t="str">
        <f t="shared" si="254"/>
        <v>2024</v>
      </c>
    </row>
    <row r="3221" spans="1:21" x14ac:dyDescent="0.25">
      <c r="A3221" t="s">
        <v>288</v>
      </c>
      <c r="B3221" t="s">
        <v>173</v>
      </c>
      <c r="C3221" t="s">
        <v>115</v>
      </c>
      <c r="D3221" t="s">
        <v>23</v>
      </c>
      <c r="E3221" t="s">
        <v>17</v>
      </c>
      <c r="F3221" t="s">
        <v>29</v>
      </c>
      <c r="G3221" t="s">
        <v>210</v>
      </c>
      <c r="H3221">
        <f t="shared" si="250"/>
        <v>665</v>
      </c>
      <c r="I3221">
        <v>95</v>
      </c>
      <c r="J3221">
        <v>124</v>
      </c>
      <c r="K3221">
        <v>7</v>
      </c>
      <c r="M3221">
        <v>100</v>
      </c>
      <c r="N3221" t="s">
        <v>20</v>
      </c>
      <c r="O3221">
        <v>864.5</v>
      </c>
      <c r="P3221">
        <v>199.5</v>
      </c>
      <c r="R3221">
        <f t="shared" si="251"/>
        <v>868</v>
      </c>
      <c r="S3221">
        <f t="shared" si="252"/>
        <v>26</v>
      </c>
      <c r="T3221" t="str">
        <f t="shared" si="253"/>
        <v>Oct</v>
      </c>
      <c r="U3221" t="str">
        <f t="shared" si="254"/>
        <v>2024</v>
      </c>
    </row>
    <row r="3222" spans="1:21" x14ac:dyDescent="0.25">
      <c r="A3222" t="s">
        <v>288</v>
      </c>
      <c r="B3222" t="s">
        <v>59</v>
      </c>
      <c r="C3222" t="s">
        <v>27</v>
      </c>
      <c r="D3222" t="s">
        <v>16</v>
      </c>
      <c r="E3222" t="s">
        <v>28</v>
      </c>
      <c r="F3222" t="s">
        <v>45</v>
      </c>
      <c r="G3222" t="s">
        <v>199</v>
      </c>
      <c r="H3222">
        <f t="shared" si="250"/>
        <v>35000</v>
      </c>
      <c r="I3222">
        <v>5000</v>
      </c>
      <c r="J3222">
        <v>6500</v>
      </c>
      <c r="K3222">
        <v>7</v>
      </c>
      <c r="M3222">
        <v>650</v>
      </c>
      <c r="N3222" t="s">
        <v>20</v>
      </c>
      <c r="O3222">
        <v>45500</v>
      </c>
      <c r="P3222">
        <v>10500</v>
      </c>
      <c r="R3222">
        <f t="shared" si="251"/>
        <v>45500</v>
      </c>
      <c r="S3222">
        <f t="shared" si="252"/>
        <v>26</v>
      </c>
      <c r="T3222" t="str">
        <f t="shared" si="253"/>
        <v>Oct</v>
      </c>
      <c r="U3222" t="str">
        <f t="shared" si="254"/>
        <v>2024</v>
      </c>
    </row>
    <row r="3223" spans="1:21" x14ac:dyDescent="0.25">
      <c r="A3223" t="s">
        <v>288</v>
      </c>
      <c r="B3223" t="s">
        <v>179</v>
      </c>
      <c r="C3223" t="s">
        <v>27</v>
      </c>
      <c r="D3223" t="s">
        <v>23</v>
      </c>
      <c r="E3223" t="s">
        <v>17</v>
      </c>
      <c r="F3223" t="s">
        <v>48</v>
      </c>
      <c r="G3223" t="s">
        <v>94</v>
      </c>
      <c r="H3223">
        <f t="shared" si="250"/>
        <v>240</v>
      </c>
      <c r="I3223">
        <v>120</v>
      </c>
      <c r="J3223">
        <v>156</v>
      </c>
      <c r="K3223">
        <v>2</v>
      </c>
      <c r="M3223">
        <v>30</v>
      </c>
      <c r="N3223" t="s">
        <v>25</v>
      </c>
      <c r="O3223">
        <v>300</v>
      </c>
      <c r="P3223">
        <v>60</v>
      </c>
      <c r="R3223">
        <f t="shared" si="251"/>
        <v>312</v>
      </c>
      <c r="S3223">
        <f t="shared" si="252"/>
        <v>26</v>
      </c>
      <c r="T3223" t="str">
        <f t="shared" si="253"/>
        <v>Oct</v>
      </c>
      <c r="U3223" t="str">
        <f t="shared" si="254"/>
        <v>2024</v>
      </c>
    </row>
    <row r="3224" spans="1:21" x14ac:dyDescent="0.25">
      <c r="A3224" t="s">
        <v>288</v>
      </c>
      <c r="B3224" t="s">
        <v>150</v>
      </c>
      <c r="C3224" t="s">
        <v>91</v>
      </c>
      <c r="D3224" t="s">
        <v>16</v>
      </c>
      <c r="E3224" t="s">
        <v>17</v>
      </c>
      <c r="F3224" t="s">
        <v>18</v>
      </c>
      <c r="G3224" t="s">
        <v>100</v>
      </c>
      <c r="H3224">
        <f t="shared" si="250"/>
        <v>240</v>
      </c>
      <c r="I3224">
        <v>40</v>
      </c>
      <c r="J3224">
        <v>52</v>
      </c>
      <c r="K3224">
        <v>6</v>
      </c>
      <c r="M3224">
        <v>20.16</v>
      </c>
      <c r="N3224" t="s">
        <v>20</v>
      </c>
      <c r="O3224">
        <v>288</v>
      </c>
      <c r="P3224">
        <v>48</v>
      </c>
      <c r="R3224">
        <f t="shared" si="251"/>
        <v>312</v>
      </c>
      <c r="S3224">
        <f t="shared" si="252"/>
        <v>26</v>
      </c>
      <c r="T3224" t="str">
        <f t="shared" si="253"/>
        <v>Oct</v>
      </c>
      <c r="U3224" t="str">
        <f t="shared" si="254"/>
        <v>2024</v>
      </c>
    </row>
    <row r="3225" spans="1:21" x14ac:dyDescent="0.25">
      <c r="A3225" t="s">
        <v>288</v>
      </c>
      <c r="B3225" t="s">
        <v>142</v>
      </c>
      <c r="C3225" t="s">
        <v>115</v>
      </c>
      <c r="D3225" t="s">
        <v>16</v>
      </c>
      <c r="E3225" t="s">
        <v>17</v>
      </c>
      <c r="F3225" t="s">
        <v>45</v>
      </c>
      <c r="G3225" t="s">
        <v>58</v>
      </c>
      <c r="H3225">
        <f t="shared" si="250"/>
        <v>175000</v>
      </c>
      <c r="I3225">
        <v>25000</v>
      </c>
      <c r="J3225">
        <v>32500</v>
      </c>
      <c r="K3225">
        <v>7</v>
      </c>
      <c r="M3225">
        <v>4875</v>
      </c>
      <c r="N3225" t="s">
        <v>38</v>
      </c>
      <c r="O3225">
        <v>210000</v>
      </c>
      <c r="P3225">
        <v>35000</v>
      </c>
      <c r="R3225">
        <f t="shared" si="251"/>
        <v>227500</v>
      </c>
      <c r="S3225">
        <f t="shared" si="252"/>
        <v>26</v>
      </c>
      <c r="T3225" t="str">
        <f t="shared" si="253"/>
        <v>Oct</v>
      </c>
      <c r="U3225" t="str">
        <f t="shared" si="254"/>
        <v>2024</v>
      </c>
    </row>
    <row r="3226" spans="1:21" x14ac:dyDescent="0.25">
      <c r="A3226" t="s">
        <v>288</v>
      </c>
      <c r="B3226" t="s">
        <v>155</v>
      </c>
      <c r="C3226" t="s">
        <v>66</v>
      </c>
      <c r="D3226" t="s">
        <v>16</v>
      </c>
      <c r="E3226" t="s">
        <v>17</v>
      </c>
      <c r="F3226" t="s">
        <v>18</v>
      </c>
      <c r="G3226" t="s">
        <v>24</v>
      </c>
      <c r="H3226">
        <f t="shared" si="250"/>
        <v>800</v>
      </c>
      <c r="I3226">
        <v>80</v>
      </c>
      <c r="J3226">
        <v>104</v>
      </c>
      <c r="K3226">
        <v>10</v>
      </c>
      <c r="M3226">
        <v>52</v>
      </c>
      <c r="N3226" t="s">
        <v>25</v>
      </c>
      <c r="O3226">
        <v>1040</v>
      </c>
      <c r="P3226">
        <v>240</v>
      </c>
      <c r="R3226">
        <f t="shared" si="251"/>
        <v>1040</v>
      </c>
      <c r="S3226">
        <f t="shared" si="252"/>
        <v>26</v>
      </c>
      <c r="T3226" t="str">
        <f t="shared" si="253"/>
        <v>Oct</v>
      </c>
      <c r="U3226" t="str">
        <f t="shared" si="254"/>
        <v>2024</v>
      </c>
    </row>
    <row r="3227" spans="1:21" x14ac:dyDescent="0.25">
      <c r="A3227" t="s">
        <v>288</v>
      </c>
      <c r="B3227" t="s">
        <v>191</v>
      </c>
      <c r="C3227" t="s">
        <v>27</v>
      </c>
      <c r="D3227" t="s">
        <v>16</v>
      </c>
      <c r="E3227" t="s">
        <v>28</v>
      </c>
      <c r="F3227" t="s">
        <v>80</v>
      </c>
      <c r="G3227" t="s">
        <v>213</v>
      </c>
      <c r="H3227">
        <f t="shared" si="250"/>
        <v>225</v>
      </c>
      <c r="I3227">
        <v>25</v>
      </c>
      <c r="J3227">
        <v>33</v>
      </c>
      <c r="K3227">
        <v>9</v>
      </c>
      <c r="M3227">
        <v>12.9375</v>
      </c>
      <c r="N3227" t="s">
        <v>25</v>
      </c>
      <c r="O3227">
        <v>258.75</v>
      </c>
      <c r="P3227">
        <v>33.75</v>
      </c>
      <c r="R3227">
        <f t="shared" si="251"/>
        <v>297</v>
      </c>
      <c r="S3227">
        <f t="shared" si="252"/>
        <v>26</v>
      </c>
      <c r="T3227" t="str">
        <f t="shared" si="253"/>
        <v>Oct</v>
      </c>
      <c r="U3227" t="str">
        <f t="shared" si="254"/>
        <v>2024</v>
      </c>
    </row>
    <row r="3228" spans="1:21" x14ac:dyDescent="0.25">
      <c r="A3228" t="s">
        <v>289</v>
      </c>
      <c r="B3228" t="s">
        <v>157</v>
      </c>
      <c r="C3228" t="s">
        <v>15</v>
      </c>
      <c r="D3228" t="s">
        <v>16</v>
      </c>
      <c r="E3228" t="s">
        <v>17</v>
      </c>
      <c r="F3228" t="s">
        <v>61</v>
      </c>
      <c r="G3228" t="s">
        <v>128</v>
      </c>
      <c r="H3228">
        <f t="shared" si="250"/>
        <v>1500</v>
      </c>
      <c r="I3228">
        <v>300</v>
      </c>
      <c r="J3228">
        <v>390</v>
      </c>
      <c r="K3228">
        <v>5</v>
      </c>
      <c r="M3228">
        <v>97.5</v>
      </c>
      <c r="N3228" t="s">
        <v>25</v>
      </c>
      <c r="O3228">
        <v>1950</v>
      </c>
      <c r="P3228">
        <v>450</v>
      </c>
      <c r="R3228">
        <f t="shared" si="251"/>
        <v>1950</v>
      </c>
      <c r="S3228">
        <f t="shared" si="252"/>
        <v>27</v>
      </c>
      <c r="T3228" t="str">
        <f t="shared" si="253"/>
        <v>Oct</v>
      </c>
      <c r="U3228" t="str">
        <f t="shared" si="254"/>
        <v>2024</v>
      </c>
    </row>
    <row r="3229" spans="1:21" x14ac:dyDescent="0.25">
      <c r="A3229" t="s">
        <v>289</v>
      </c>
      <c r="B3229" t="s">
        <v>95</v>
      </c>
      <c r="C3229" t="s">
        <v>66</v>
      </c>
      <c r="D3229" t="s">
        <v>23</v>
      </c>
      <c r="E3229" t="s">
        <v>17</v>
      </c>
      <c r="F3229" t="s">
        <v>80</v>
      </c>
      <c r="G3229" t="s">
        <v>89</v>
      </c>
      <c r="H3229">
        <f t="shared" si="250"/>
        <v>30</v>
      </c>
      <c r="I3229">
        <v>15</v>
      </c>
      <c r="J3229">
        <v>20</v>
      </c>
      <c r="K3229">
        <v>2</v>
      </c>
      <c r="M3229">
        <v>3.9</v>
      </c>
      <c r="N3229" t="s">
        <v>25</v>
      </c>
      <c r="O3229">
        <v>39</v>
      </c>
      <c r="P3229">
        <v>9</v>
      </c>
      <c r="R3229">
        <f t="shared" si="251"/>
        <v>40</v>
      </c>
      <c r="S3229">
        <f t="shared" si="252"/>
        <v>27</v>
      </c>
      <c r="T3229" t="str">
        <f t="shared" si="253"/>
        <v>Oct</v>
      </c>
      <c r="U3229" t="str">
        <f t="shared" si="254"/>
        <v>2024</v>
      </c>
    </row>
    <row r="3230" spans="1:21" x14ac:dyDescent="0.25">
      <c r="A3230" t="s">
        <v>289</v>
      </c>
      <c r="B3230" t="s">
        <v>145</v>
      </c>
      <c r="C3230" t="s">
        <v>27</v>
      </c>
      <c r="D3230" t="s">
        <v>16</v>
      </c>
      <c r="E3230" t="s">
        <v>17</v>
      </c>
      <c r="F3230" t="s">
        <v>18</v>
      </c>
      <c r="G3230" t="s">
        <v>51</v>
      </c>
      <c r="H3230">
        <f t="shared" si="250"/>
        <v>360</v>
      </c>
      <c r="I3230">
        <v>60</v>
      </c>
      <c r="J3230">
        <v>78</v>
      </c>
      <c r="K3230">
        <v>6</v>
      </c>
      <c r="M3230">
        <v>22.5</v>
      </c>
      <c r="N3230" t="s">
        <v>25</v>
      </c>
      <c r="O3230">
        <v>450</v>
      </c>
      <c r="P3230">
        <v>90</v>
      </c>
      <c r="R3230">
        <f t="shared" si="251"/>
        <v>468</v>
      </c>
      <c r="S3230">
        <f t="shared" si="252"/>
        <v>27</v>
      </c>
      <c r="T3230" t="str">
        <f t="shared" si="253"/>
        <v>Oct</v>
      </c>
      <c r="U3230" t="str">
        <f t="shared" si="254"/>
        <v>2024</v>
      </c>
    </row>
    <row r="3231" spans="1:21" x14ac:dyDescent="0.25">
      <c r="A3231" t="s">
        <v>289</v>
      </c>
      <c r="B3231" t="s">
        <v>153</v>
      </c>
      <c r="C3231" t="s">
        <v>27</v>
      </c>
      <c r="D3231" t="s">
        <v>16</v>
      </c>
      <c r="E3231" t="s">
        <v>28</v>
      </c>
      <c r="F3231" t="s">
        <v>45</v>
      </c>
      <c r="G3231" t="s">
        <v>106</v>
      </c>
      <c r="H3231">
        <f t="shared" si="250"/>
        <v>84000</v>
      </c>
      <c r="I3231">
        <v>12000</v>
      </c>
      <c r="J3231">
        <v>15600</v>
      </c>
      <c r="K3231">
        <v>7</v>
      </c>
      <c r="M3231">
        <v>2340</v>
      </c>
      <c r="N3231" t="s">
        <v>25</v>
      </c>
      <c r="O3231">
        <v>100800</v>
      </c>
      <c r="P3231">
        <v>16800</v>
      </c>
      <c r="R3231">
        <f t="shared" si="251"/>
        <v>109200</v>
      </c>
      <c r="S3231">
        <f t="shared" si="252"/>
        <v>27</v>
      </c>
      <c r="T3231" t="str">
        <f t="shared" si="253"/>
        <v>Oct</v>
      </c>
      <c r="U3231" t="str">
        <f t="shared" si="254"/>
        <v>2024</v>
      </c>
    </row>
    <row r="3232" spans="1:21" x14ac:dyDescent="0.25">
      <c r="A3232" t="s">
        <v>289</v>
      </c>
      <c r="B3232" t="s">
        <v>75</v>
      </c>
      <c r="C3232" t="s">
        <v>27</v>
      </c>
      <c r="D3232" t="s">
        <v>16</v>
      </c>
      <c r="E3232" t="s">
        <v>17</v>
      </c>
      <c r="F3232" t="s">
        <v>18</v>
      </c>
      <c r="G3232" t="s">
        <v>151</v>
      </c>
      <c r="H3232">
        <f t="shared" si="250"/>
        <v>28</v>
      </c>
      <c r="I3232">
        <v>7</v>
      </c>
      <c r="J3232">
        <v>9</v>
      </c>
      <c r="K3232">
        <v>4</v>
      </c>
      <c r="M3232">
        <v>1.68</v>
      </c>
      <c r="N3232" t="s">
        <v>25</v>
      </c>
      <c r="O3232">
        <v>33.6</v>
      </c>
      <c r="P3232">
        <v>5.6</v>
      </c>
      <c r="R3232">
        <f t="shared" si="251"/>
        <v>36</v>
      </c>
      <c r="S3232">
        <f t="shared" si="252"/>
        <v>27</v>
      </c>
      <c r="T3232" t="str">
        <f t="shared" si="253"/>
        <v>Oct</v>
      </c>
      <c r="U3232" t="str">
        <f t="shared" si="254"/>
        <v>2024</v>
      </c>
    </row>
    <row r="3233" spans="1:21" x14ac:dyDescent="0.25">
      <c r="A3233" t="s">
        <v>289</v>
      </c>
      <c r="B3233" t="s">
        <v>129</v>
      </c>
      <c r="C3233" t="s">
        <v>27</v>
      </c>
      <c r="D3233" t="s">
        <v>16</v>
      </c>
      <c r="E3233" t="s">
        <v>17</v>
      </c>
      <c r="F3233" t="s">
        <v>18</v>
      </c>
      <c r="G3233" t="s">
        <v>113</v>
      </c>
      <c r="H3233">
        <f t="shared" si="250"/>
        <v>80</v>
      </c>
      <c r="I3233">
        <v>20</v>
      </c>
      <c r="J3233">
        <v>26</v>
      </c>
      <c r="K3233">
        <v>4</v>
      </c>
      <c r="M3233">
        <v>7</v>
      </c>
      <c r="N3233" t="s">
        <v>20</v>
      </c>
      <c r="O3233">
        <v>100</v>
      </c>
      <c r="P3233">
        <v>20</v>
      </c>
      <c r="R3233">
        <f t="shared" si="251"/>
        <v>104</v>
      </c>
      <c r="S3233">
        <f t="shared" si="252"/>
        <v>27</v>
      </c>
      <c r="T3233" t="str">
        <f t="shared" si="253"/>
        <v>Oct</v>
      </c>
      <c r="U3233" t="str">
        <f t="shared" si="254"/>
        <v>2024</v>
      </c>
    </row>
    <row r="3234" spans="1:21" x14ac:dyDescent="0.25">
      <c r="A3234" t="s">
        <v>289</v>
      </c>
      <c r="B3234" t="s">
        <v>57</v>
      </c>
      <c r="C3234" t="s">
        <v>27</v>
      </c>
      <c r="D3234" t="s">
        <v>23</v>
      </c>
      <c r="E3234" t="s">
        <v>17</v>
      </c>
      <c r="F3234" t="s">
        <v>45</v>
      </c>
      <c r="G3234" t="s">
        <v>92</v>
      </c>
      <c r="H3234">
        <f t="shared" si="250"/>
        <v>1750</v>
      </c>
      <c r="I3234">
        <v>250</v>
      </c>
      <c r="J3234">
        <v>325</v>
      </c>
      <c r="K3234">
        <v>7</v>
      </c>
      <c r="M3234">
        <v>100</v>
      </c>
      <c r="N3234" t="s">
        <v>38</v>
      </c>
      <c r="O3234">
        <v>2187.5</v>
      </c>
      <c r="P3234">
        <v>437.5</v>
      </c>
      <c r="R3234">
        <f t="shared" si="251"/>
        <v>2275</v>
      </c>
      <c r="S3234">
        <f t="shared" si="252"/>
        <v>27</v>
      </c>
      <c r="T3234" t="str">
        <f t="shared" si="253"/>
        <v>Oct</v>
      </c>
      <c r="U3234" t="str">
        <f t="shared" si="254"/>
        <v>2024</v>
      </c>
    </row>
    <row r="3235" spans="1:21" x14ac:dyDescent="0.25">
      <c r="A3235" t="s">
        <v>289</v>
      </c>
      <c r="B3235" t="s">
        <v>146</v>
      </c>
      <c r="C3235" t="s">
        <v>27</v>
      </c>
      <c r="D3235" t="s">
        <v>16</v>
      </c>
      <c r="E3235" t="s">
        <v>28</v>
      </c>
      <c r="F3235" t="s">
        <v>18</v>
      </c>
      <c r="G3235" t="s">
        <v>43</v>
      </c>
      <c r="H3235">
        <f t="shared" si="250"/>
        <v>120</v>
      </c>
      <c r="I3235">
        <v>20</v>
      </c>
      <c r="J3235">
        <v>26</v>
      </c>
      <c r="K3235">
        <v>6</v>
      </c>
      <c r="M3235">
        <v>7.8</v>
      </c>
      <c r="N3235" t="s">
        <v>25</v>
      </c>
      <c r="O3235">
        <v>156</v>
      </c>
      <c r="P3235">
        <v>36</v>
      </c>
      <c r="R3235">
        <f t="shared" si="251"/>
        <v>156</v>
      </c>
      <c r="S3235">
        <f t="shared" si="252"/>
        <v>27</v>
      </c>
      <c r="T3235" t="str">
        <f t="shared" si="253"/>
        <v>Oct</v>
      </c>
      <c r="U3235" t="str">
        <f t="shared" si="254"/>
        <v>2024</v>
      </c>
    </row>
    <row r="3236" spans="1:21" x14ac:dyDescent="0.25">
      <c r="A3236" t="s">
        <v>289</v>
      </c>
      <c r="B3236" t="s">
        <v>33</v>
      </c>
      <c r="C3236" t="s">
        <v>15</v>
      </c>
      <c r="D3236" t="s">
        <v>16</v>
      </c>
      <c r="E3236" t="s">
        <v>17</v>
      </c>
      <c r="F3236" t="s">
        <v>18</v>
      </c>
      <c r="G3236" t="s">
        <v>151</v>
      </c>
      <c r="H3236">
        <f t="shared" si="250"/>
        <v>49</v>
      </c>
      <c r="I3236">
        <v>7</v>
      </c>
      <c r="J3236">
        <v>9</v>
      </c>
      <c r="K3236">
        <v>7</v>
      </c>
      <c r="M3236">
        <v>3.9445000000000001</v>
      </c>
      <c r="N3236" t="s">
        <v>20</v>
      </c>
      <c r="O3236">
        <v>56.35</v>
      </c>
      <c r="P3236">
        <v>7.35</v>
      </c>
      <c r="R3236">
        <f t="shared" si="251"/>
        <v>63</v>
      </c>
      <c r="S3236">
        <f t="shared" si="252"/>
        <v>27</v>
      </c>
      <c r="T3236" t="str">
        <f t="shared" si="253"/>
        <v>Oct</v>
      </c>
      <c r="U3236" t="str">
        <f t="shared" si="254"/>
        <v>2024</v>
      </c>
    </row>
    <row r="3237" spans="1:21" x14ac:dyDescent="0.25">
      <c r="A3237" t="s">
        <v>289</v>
      </c>
      <c r="B3237" t="s">
        <v>145</v>
      </c>
      <c r="C3237" t="s">
        <v>27</v>
      </c>
      <c r="D3237" t="s">
        <v>16</v>
      </c>
      <c r="E3237" t="s">
        <v>17</v>
      </c>
      <c r="F3237" t="s">
        <v>18</v>
      </c>
      <c r="G3237" t="s">
        <v>121</v>
      </c>
      <c r="H3237">
        <f t="shared" si="250"/>
        <v>440</v>
      </c>
      <c r="I3237">
        <v>55</v>
      </c>
      <c r="J3237">
        <v>72</v>
      </c>
      <c r="K3237">
        <v>8</v>
      </c>
      <c r="M3237">
        <v>40.04</v>
      </c>
      <c r="N3237" t="s">
        <v>20</v>
      </c>
      <c r="O3237">
        <v>572</v>
      </c>
      <c r="P3237">
        <v>132</v>
      </c>
      <c r="R3237">
        <f t="shared" si="251"/>
        <v>576</v>
      </c>
      <c r="S3237">
        <f t="shared" si="252"/>
        <v>27</v>
      </c>
      <c r="T3237" t="str">
        <f t="shared" si="253"/>
        <v>Oct</v>
      </c>
      <c r="U3237" t="str">
        <f t="shared" si="254"/>
        <v>2024</v>
      </c>
    </row>
    <row r="3238" spans="1:21" x14ac:dyDescent="0.25">
      <c r="A3238" t="s">
        <v>289</v>
      </c>
      <c r="B3238" t="s">
        <v>73</v>
      </c>
      <c r="C3238" t="s">
        <v>42</v>
      </c>
      <c r="D3238" t="s">
        <v>16</v>
      </c>
      <c r="E3238" t="s">
        <v>28</v>
      </c>
      <c r="F3238" t="s">
        <v>61</v>
      </c>
      <c r="G3238" t="s">
        <v>164</v>
      </c>
      <c r="H3238">
        <f t="shared" si="250"/>
        <v>8000</v>
      </c>
      <c r="I3238">
        <v>2000</v>
      </c>
      <c r="J3238">
        <v>2600</v>
      </c>
      <c r="K3238">
        <v>4</v>
      </c>
      <c r="M3238">
        <v>260</v>
      </c>
      <c r="N3238" t="s">
        <v>38</v>
      </c>
      <c r="O3238">
        <v>9200</v>
      </c>
      <c r="P3238">
        <v>1200</v>
      </c>
      <c r="R3238">
        <f t="shared" si="251"/>
        <v>10400</v>
      </c>
      <c r="S3238">
        <f t="shared" si="252"/>
        <v>27</v>
      </c>
      <c r="T3238" t="str">
        <f t="shared" si="253"/>
        <v>Oct</v>
      </c>
      <c r="U3238" t="str">
        <f t="shared" si="254"/>
        <v>2024</v>
      </c>
    </row>
    <row r="3239" spans="1:21" x14ac:dyDescent="0.25">
      <c r="A3239" t="s">
        <v>289</v>
      </c>
      <c r="B3239" t="s">
        <v>90</v>
      </c>
      <c r="C3239" t="s">
        <v>91</v>
      </c>
      <c r="D3239" t="s">
        <v>16</v>
      </c>
      <c r="E3239" t="s">
        <v>28</v>
      </c>
      <c r="F3239" t="s">
        <v>80</v>
      </c>
      <c r="G3239" t="s">
        <v>141</v>
      </c>
      <c r="H3239">
        <f t="shared" si="250"/>
        <v>400</v>
      </c>
      <c r="I3239">
        <v>50</v>
      </c>
      <c r="J3239">
        <v>65</v>
      </c>
      <c r="K3239">
        <v>8</v>
      </c>
      <c r="M3239">
        <v>36.4</v>
      </c>
      <c r="N3239" t="s">
        <v>20</v>
      </c>
      <c r="O3239">
        <v>520</v>
      </c>
      <c r="P3239">
        <v>120</v>
      </c>
      <c r="R3239">
        <f t="shared" si="251"/>
        <v>520</v>
      </c>
      <c r="S3239">
        <f t="shared" si="252"/>
        <v>27</v>
      </c>
      <c r="T3239" t="str">
        <f t="shared" si="253"/>
        <v>Oct</v>
      </c>
      <c r="U3239" t="str">
        <f t="shared" si="254"/>
        <v>2024</v>
      </c>
    </row>
    <row r="3240" spans="1:21" x14ac:dyDescent="0.25">
      <c r="A3240" t="s">
        <v>289</v>
      </c>
      <c r="B3240" t="s">
        <v>126</v>
      </c>
      <c r="C3240" t="s">
        <v>27</v>
      </c>
      <c r="D3240" t="s">
        <v>16</v>
      </c>
      <c r="E3240" t="s">
        <v>17</v>
      </c>
      <c r="F3240" t="s">
        <v>45</v>
      </c>
      <c r="G3240" t="s">
        <v>58</v>
      </c>
      <c r="H3240">
        <f t="shared" si="250"/>
        <v>150000</v>
      </c>
      <c r="I3240">
        <v>25000</v>
      </c>
      <c r="J3240">
        <v>32500</v>
      </c>
      <c r="K3240">
        <v>6</v>
      </c>
      <c r="M3240">
        <v>4875</v>
      </c>
      <c r="N3240" t="s">
        <v>25</v>
      </c>
      <c r="O3240">
        <v>195000</v>
      </c>
      <c r="P3240">
        <v>45000</v>
      </c>
      <c r="R3240">
        <f t="shared" si="251"/>
        <v>195000</v>
      </c>
      <c r="S3240">
        <f t="shared" si="252"/>
        <v>27</v>
      </c>
      <c r="T3240" t="str">
        <f t="shared" si="253"/>
        <v>Oct</v>
      </c>
      <c r="U3240" t="str">
        <f t="shared" si="254"/>
        <v>2024</v>
      </c>
    </row>
    <row r="3241" spans="1:21" x14ac:dyDescent="0.25">
      <c r="A3241" t="s">
        <v>289</v>
      </c>
      <c r="B3241" t="s">
        <v>47</v>
      </c>
      <c r="C3241" t="s">
        <v>27</v>
      </c>
      <c r="D3241" t="s">
        <v>16</v>
      </c>
      <c r="E3241" t="s">
        <v>17</v>
      </c>
      <c r="F3241" t="s">
        <v>18</v>
      </c>
      <c r="G3241" t="s">
        <v>130</v>
      </c>
      <c r="H3241">
        <f t="shared" si="250"/>
        <v>180</v>
      </c>
      <c r="I3241">
        <v>45</v>
      </c>
      <c r="J3241">
        <v>59</v>
      </c>
      <c r="K3241">
        <v>4</v>
      </c>
      <c r="M3241">
        <v>11.7</v>
      </c>
      <c r="N3241" t="s">
        <v>25</v>
      </c>
      <c r="O3241">
        <v>234</v>
      </c>
      <c r="P3241">
        <v>54</v>
      </c>
      <c r="R3241">
        <f t="shared" si="251"/>
        <v>236</v>
      </c>
      <c r="S3241">
        <f t="shared" si="252"/>
        <v>27</v>
      </c>
      <c r="T3241" t="str">
        <f t="shared" si="253"/>
        <v>Oct</v>
      </c>
      <c r="U3241" t="str">
        <f t="shared" si="254"/>
        <v>2024</v>
      </c>
    </row>
    <row r="3242" spans="1:21" x14ac:dyDescent="0.25">
      <c r="A3242" t="s">
        <v>289</v>
      </c>
      <c r="B3242" t="s">
        <v>208</v>
      </c>
      <c r="C3242" t="s">
        <v>27</v>
      </c>
      <c r="D3242" t="s">
        <v>23</v>
      </c>
      <c r="E3242" t="s">
        <v>17</v>
      </c>
      <c r="F3242" t="s">
        <v>45</v>
      </c>
      <c r="G3242" t="s">
        <v>46</v>
      </c>
      <c r="H3242">
        <f t="shared" si="250"/>
        <v>165000</v>
      </c>
      <c r="I3242">
        <v>55000</v>
      </c>
      <c r="J3242">
        <v>71500</v>
      </c>
      <c r="K3242">
        <v>3</v>
      </c>
      <c r="M3242">
        <v>10725</v>
      </c>
      <c r="N3242" t="s">
        <v>25</v>
      </c>
      <c r="O3242">
        <v>214500</v>
      </c>
      <c r="P3242">
        <v>49500</v>
      </c>
      <c r="R3242">
        <f t="shared" si="251"/>
        <v>214500</v>
      </c>
      <c r="S3242">
        <f t="shared" si="252"/>
        <v>27</v>
      </c>
      <c r="T3242" t="str">
        <f t="shared" si="253"/>
        <v>Oct</v>
      </c>
      <c r="U3242" t="str">
        <f t="shared" si="254"/>
        <v>2024</v>
      </c>
    </row>
    <row r="3243" spans="1:21" x14ac:dyDescent="0.25">
      <c r="A3243" t="s">
        <v>289</v>
      </c>
      <c r="B3243" t="s">
        <v>222</v>
      </c>
      <c r="C3243" t="s">
        <v>15</v>
      </c>
      <c r="D3243" t="s">
        <v>23</v>
      </c>
      <c r="E3243" t="s">
        <v>28</v>
      </c>
      <c r="F3243" t="s">
        <v>18</v>
      </c>
      <c r="G3243" t="s">
        <v>34</v>
      </c>
      <c r="H3243">
        <f t="shared" si="250"/>
        <v>80</v>
      </c>
      <c r="I3243">
        <v>40</v>
      </c>
      <c r="J3243">
        <v>52</v>
      </c>
      <c r="K3243">
        <v>2</v>
      </c>
      <c r="M3243">
        <v>13.8</v>
      </c>
      <c r="N3243" t="s">
        <v>38</v>
      </c>
      <c r="O3243">
        <v>92</v>
      </c>
      <c r="P3243">
        <v>12</v>
      </c>
      <c r="R3243">
        <f t="shared" si="251"/>
        <v>104</v>
      </c>
      <c r="S3243">
        <f t="shared" si="252"/>
        <v>27</v>
      </c>
      <c r="T3243" t="str">
        <f t="shared" si="253"/>
        <v>Oct</v>
      </c>
      <c r="U3243" t="str">
        <f t="shared" si="254"/>
        <v>2024</v>
      </c>
    </row>
    <row r="3244" spans="1:21" x14ac:dyDescent="0.25">
      <c r="A3244" t="s">
        <v>289</v>
      </c>
      <c r="B3244" t="s">
        <v>145</v>
      </c>
      <c r="C3244" t="s">
        <v>27</v>
      </c>
      <c r="D3244" t="s">
        <v>16</v>
      </c>
      <c r="E3244" t="s">
        <v>17</v>
      </c>
      <c r="F3244" t="s">
        <v>18</v>
      </c>
      <c r="G3244" t="s">
        <v>113</v>
      </c>
      <c r="H3244">
        <f t="shared" si="250"/>
        <v>80</v>
      </c>
      <c r="I3244">
        <v>20</v>
      </c>
      <c r="J3244">
        <v>26</v>
      </c>
      <c r="K3244">
        <v>4</v>
      </c>
      <c r="M3244">
        <v>6.72</v>
      </c>
      <c r="N3244" t="s">
        <v>20</v>
      </c>
      <c r="O3244">
        <v>96</v>
      </c>
      <c r="P3244">
        <v>16</v>
      </c>
      <c r="R3244">
        <f t="shared" si="251"/>
        <v>104</v>
      </c>
      <c r="S3244">
        <f t="shared" si="252"/>
        <v>27</v>
      </c>
      <c r="T3244" t="str">
        <f t="shared" si="253"/>
        <v>Oct</v>
      </c>
      <c r="U3244" t="str">
        <f t="shared" si="254"/>
        <v>2024</v>
      </c>
    </row>
    <row r="3245" spans="1:21" x14ac:dyDescent="0.25">
      <c r="A3245" t="s">
        <v>289</v>
      </c>
      <c r="B3245" t="s">
        <v>88</v>
      </c>
      <c r="C3245" t="s">
        <v>27</v>
      </c>
      <c r="D3245" t="s">
        <v>23</v>
      </c>
      <c r="E3245" t="s">
        <v>17</v>
      </c>
      <c r="F3245" t="s">
        <v>45</v>
      </c>
      <c r="G3245" t="s">
        <v>106</v>
      </c>
      <c r="H3245">
        <f t="shared" si="250"/>
        <v>36000</v>
      </c>
      <c r="I3245">
        <v>12000</v>
      </c>
      <c r="J3245">
        <v>15600</v>
      </c>
      <c r="K3245">
        <v>3</v>
      </c>
      <c r="M3245">
        <v>2340</v>
      </c>
      <c r="N3245" t="s">
        <v>38</v>
      </c>
      <c r="O3245">
        <v>46800</v>
      </c>
      <c r="P3245">
        <v>10800</v>
      </c>
      <c r="R3245">
        <f t="shared" si="251"/>
        <v>46800</v>
      </c>
      <c r="S3245">
        <f t="shared" si="252"/>
        <v>27</v>
      </c>
      <c r="T3245" t="str">
        <f t="shared" si="253"/>
        <v>Oct</v>
      </c>
      <c r="U3245" t="str">
        <f t="shared" si="254"/>
        <v>2024</v>
      </c>
    </row>
    <row r="3246" spans="1:21" x14ac:dyDescent="0.25">
      <c r="A3246" t="s">
        <v>289</v>
      </c>
      <c r="B3246" t="s">
        <v>171</v>
      </c>
      <c r="C3246" t="s">
        <v>22</v>
      </c>
      <c r="D3246" t="s">
        <v>16</v>
      </c>
      <c r="E3246" t="s">
        <v>17</v>
      </c>
      <c r="F3246" t="s">
        <v>18</v>
      </c>
      <c r="G3246" t="s">
        <v>43</v>
      </c>
      <c r="H3246">
        <f t="shared" si="250"/>
        <v>40</v>
      </c>
      <c r="I3246">
        <v>20</v>
      </c>
      <c r="J3246">
        <v>26</v>
      </c>
      <c r="K3246">
        <v>2</v>
      </c>
      <c r="M3246">
        <v>2.6</v>
      </c>
      <c r="N3246" t="s">
        <v>25</v>
      </c>
      <c r="O3246">
        <v>52</v>
      </c>
      <c r="P3246">
        <v>12</v>
      </c>
      <c r="R3246">
        <f t="shared" si="251"/>
        <v>52</v>
      </c>
      <c r="S3246">
        <f t="shared" si="252"/>
        <v>27</v>
      </c>
      <c r="T3246" t="str">
        <f t="shared" si="253"/>
        <v>Oct</v>
      </c>
      <c r="U3246" t="str">
        <f t="shared" si="254"/>
        <v>2024</v>
      </c>
    </row>
    <row r="3247" spans="1:21" x14ac:dyDescent="0.25">
      <c r="A3247" t="s">
        <v>289</v>
      </c>
      <c r="B3247" t="s">
        <v>214</v>
      </c>
      <c r="C3247" t="s">
        <v>66</v>
      </c>
      <c r="D3247" t="s">
        <v>16</v>
      </c>
      <c r="E3247" t="s">
        <v>28</v>
      </c>
      <c r="F3247" t="s">
        <v>18</v>
      </c>
      <c r="G3247" t="s">
        <v>19</v>
      </c>
      <c r="H3247">
        <f t="shared" si="250"/>
        <v>2000</v>
      </c>
      <c r="I3247">
        <v>250</v>
      </c>
      <c r="J3247">
        <v>325</v>
      </c>
      <c r="K3247">
        <v>8</v>
      </c>
      <c r="M3247">
        <v>100</v>
      </c>
      <c r="N3247" t="s">
        <v>20</v>
      </c>
      <c r="O3247">
        <v>2600</v>
      </c>
      <c r="P3247">
        <v>600</v>
      </c>
      <c r="R3247">
        <f t="shared" si="251"/>
        <v>2600</v>
      </c>
      <c r="S3247">
        <f t="shared" si="252"/>
        <v>27</v>
      </c>
      <c r="T3247" t="str">
        <f t="shared" si="253"/>
        <v>Oct</v>
      </c>
      <c r="U3247" t="str">
        <f t="shared" si="254"/>
        <v>2024</v>
      </c>
    </row>
    <row r="3248" spans="1:21" x14ac:dyDescent="0.25">
      <c r="A3248" t="s">
        <v>289</v>
      </c>
      <c r="B3248" t="s">
        <v>39</v>
      </c>
      <c r="C3248" t="s">
        <v>27</v>
      </c>
      <c r="D3248" t="s">
        <v>16</v>
      </c>
      <c r="E3248" t="s">
        <v>28</v>
      </c>
      <c r="F3248" t="s">
        <v>18</v>
      </c>
      <c r="G3248" t="s">
        <v>100</v>
      </c>
      <c r="H3248">
        <f t="shared" si="250"/>
        <v>280</v>
      </c>
      <c r="I3248">
        <v>40</v>
      </c>
      <c r="J3248">
        <v>52</v>
      </c>
      <c r="K3248">
        <v>7</v>
      </c>
      <c r="M3248">
        <v>36.4</v>
      </c>
      <c r="N3248" t="s">
        <v>38</v>
      </c>
      <c r="O3248">
        <v>364</v>
      </c>
      <c r="P3248">
        <v>84</v>
      </c>
      <c r="R3248">
        <f t="shared" si="251"/>
        <v>364</v>
      </c>
      <c r="S3248">
        <f t="shared" si="252"/>
        <v>27</v>
      </c>
      <c r="T3248" t="str">
        <f t="shared" si="253"/>
        <v>Oct</v>
      </c>
      <c r="U3248" t="str">
        <f t="shared" si="254"/>
        <v>2024</v>
      </c>
    </row>
    <row r="3249" spans="1:21" x14ac:dyDescent="0.25">
      <c r="A3249" t="s">
        <v>289</v>
      </c>
      <c r="B3249" t="s">
        <v>195</v>
      </c>
      <c r="C3249" t="s">
        <v>115</v>
      </c>
      <c r="D3249" t="s">
        <v>16</v>
      </c>
      <c r="E3249" t="s">
        <v>28</v>
      </c>
      <c r="F3249" t="s">
        <v>18</v>
      </c>
      <c r="G3249" t="s">
        <v>51</v>
      </c>
      <c r="H3249">
        <f t="shared" si="250"/>
        <v>300</v>
      </c>
      <c r="I3249">
        <v>60</v>
      </c>
      <c r="J3249">
        <v>78</v>
      </c>
      <c r="K3249">
        <v>5</v>
      </c>
      <c r="M3249">
        <v>19.5</v>
      </c>
      <c r="N3249" t="s">
        <v>25</v>
      </c>
      <c r="O3249">
        <v>390</v>
      </c>
      <c r="P3249">
        <v>90</v>
      </c>
      <c r="R3249">
        <f t="shared" si="251"/>
        <v>390</v>
      </c>
      <c r="S3249">
        <f t="shared" si="252"/>
        <v>27</v>
      </c>
      <c r="T3249" t="str">
        <f t="shared" si="253"/>
        <v>Oct</v>
      </c>
      <c r="U3249" t="str">
        <f t="shared" si="254"/>
        <v>2024</v>
      </c>
    </row>
    <row r="3250" spans="1:21" x14ac:dyDescent="0.25">
      <c r="A3250" t="s">
        <v>289</v>
      </c>
      <c r="B3250" t="s">
        <v>88</v>
      </c>
      <c r="C3250" t="s">
        <v>27</v>
      </c>
      <c r="D3250" t="s">
        <v>16</v>
      </c>
      <c r="E3250" t="s">
        <v>17</v>
      </c>
      <c r="F3250" t="s">
        <v>18</v>
      </c>
      <c r="G3250" t="s">
        <v>43</v>
      </c>
      <c r="H3250">
        <f t="shared" si="250"/>
        <v>120</v>
      </c>
      <c r="I3250">
        <v>20</v>
      </c>
      <c r="J3250">
        <v>26</v>
      </c>
      <c r="K3250">
        <v>6</v>
      </c>
      <c r="M3250">
        <v>7.5</v>
      </c>
      <c r="N3250" t="s">
        <v>25</v>
      </c>
      <c r="O3250">
        <v>150</v>
      </c>
      <c r="P3250">
        <v>30</v>
      </c>
      <c r="R3250">
        <f t="shared" si="251"/>
        <v>156</v>
      </c>
      <c r="S3250">
        <f t="shared" si="252"/>
        <v>27</v>
      </c>
      <c r="T3250" t="str">
        <f t="shared" si="253"/>
        <v>Oct</v>
      </c>
      <c r="U3250" t="str">
        <f t="shared" si="254"/>
        <v>2024</v>
      </c>
    </row>
    <row r="3251" spans="1:21" x14ac:dyDescent="0.25">
      <c r="A3251" t="s">
        <v>289</v>
      </c>
      <c r="B3251" t="s">
        <v>155</v>
      </c>
      <c r="C3251" t="s">
        <v>66</v>
      </c>
      <c r="D3251" t="s">
        <v>23</v>
      </c>
      <c r="E3251" t="s">
        <v>28</v>
      </c>
      <c r="F3251" t="s">
        <v>18</v>
      </c>
      <c r="G3251" t="s">
        <v>32</v>
      </c>
      <c r="H3251">
        <f t="shared" si="250"/>
        <v>300</v>
      </c>
      <c r="I3251">
        <v>100</v>
      </c>
      <c r="J3251">
        <v>130</v>
      </c>
      <c r="K3251">
        <v>3</v>
      </c>
      <c r="M3251">
        <v>58.5</v>
      </c>
      <c r="N3251" t="s">
        <v>38</v>
      </c>
      <c r="O3251">
        <v>390</v>
      </c>
      <c r="P3251">
        <v>90</v>
      </c>
      <c r="R3251">
        <f t="shared" si="251"/>
        <v>390</v>
      </c>
      <c r="S3251">
        <f t="shared" si="252"/>
        <v>27</v>
      </c>
      <c r="T3251" t="str">
        <f t="shared" si="253"/>
        <v>Oct</v>
      </c>
      <c r="U3251" t="str">
        <f t="shared" si="254"/>
        <v>2024</v>
      </c>
    </row>
    <row r="3252" spans="1:21" x14ac:dyDescent="0.25">
      <c r="A3252" t="s">
        <v>289</v>
      </c>
      <c r="B3252" t="s">
        <v>14</v>
      </c>
      <c r="C3252" t="s">
        <v>15</v>
      </c>
      <c r="D3252" t="s">
        <v>23</v>
      </c>
      <c r="E3252" t="s">
        <v>17</v>
      </c>
      <c r="F3252" t="s">
        <v>18</v>
      </c>
      <c r="G3252" t="s">
        <v>130</v>
      </c>
      <c r="H3252">
        <f t="shared" si="250"/>
        <v>315</v>
      </c>
      <c r="I3252">
        <v>45</v>
      </c>
      <c r="J3252">
        <v>59</v>
      </c>
      <c r="K3252">
        <v>7</v>
      </c>
      <c r="M3252">
        <v>39.375</v>
      </c>
      <c r="N3252" t="s">
        <v>25</v>
      </c>
      <c r="O3252">
        <v>393.75</v>
      </c>
      <c r="P3252">
        <v>78.75</v>
      </c>
      <c r="R3252">
        <f t="shared" si="251"/>
        <v>413</v>
      </c>
      <c r="S3252">
        <f t="shared" si="252"/>
        <v>27</v>
      </c>
      <c r="T3252" t="str">
        <f t="shared" si="253"/>
        <v>Oct</v>
      </c>
      <c r="U3252" t="str">
        <f t="shared" si="254"/>
        <v>2024</v>
      </c>
    </row>
    <row r="3253" spans="1:21" x14ac:dyDescent="0.25">
      <c r="A3253" t="s">
        <v>289</v>
      </c>
      <c r="B3253" t="s">
        <v>187</v>
      </c>
      <c r="C3253" t="s">
        <v>53</v>
      </c>
      <c r="D3253" t="s">
        <v>23</v>
      </c>
      <c r="E3253" t="s">
        <v>28</v>
      </c>
      <c r="F3253" t="s">
        <v>18</v>
      </c>
      <c r="G3253" t="s">
        <v>34</v>
      </c>
      <c r="H3253">
        <f t="shared" si="250"/>
        <v>360</v>
      </c>
      <c r="I3253">
        <v>40</v>
      </c>
      <c r="J3253">
        <v>52</v>
      </c>
      <c r="K3253">
        <v>9</v>
      </c>
      <c r="M3253">
        <v>54</v>
      </c>
      <c r="N3253" t="s">
        <v>20</v>
      </c>
      <c r="O3253">
        <v>450</v>
      </c>
      <c r="P3253">
        <v>90</v>
      </c>
      <c r="R3253">
        <f t="shared" si="251"/>
        <v>468</v>
      </c>
      <c r="S3253">
        <f t="shared" si="252"/>
        <v>27</v>
      </c>
      <c r="T3253" t="str">
        <f t="shared" si="253"/>
        <v>Oct</v>
      </c>
      <c r="U3253" t="str">
        <f t="shared" si="254"/>
        <v>2024</v>
      </c>
    </row>
    <row r="3254" spans="1:21" x14ac:dyDescent="0.25">
      <c r="A3254" t="s">
        <v>290</v>
      </c>
      <c r="B3254" t="s">
        <v>159</v>
      </c>
      <c r="C3254" t="s">
        <v>27</v>
      </c>
      <c r="D3254" t="s">
        <v>16</v>
      </c>
      <c r="E3254" t="s">
        <v>17</v>
      </c>
      <c r="F3254" t="s">
        <v>80</v>
      </c>
      <c r="G3254" t="s">
        <v>141</v>
      </c>
      <c r="H3254">
        <f t="shared" si="250"/>
        <v>250</v>
      </c>
      <c r="I3254">
        <v>50</v>
      </c>
      <c r="J3254">
        <v>65</v>
      </c>
      <c r="K3254">
        <v>5</v>
      </c>
      <c r="M3254">
        <v>32.5</v>
      </c>
      <c r="N3254" t="s">
        <v>38</v>
      </c>
      <c r="O3254">
        <v>325</v>
      </c>
      <c r="P3254">
        <v>75</v>
      </c>
      <c r="R3254">
        <f t="shared" si="251"/>
        <v>325</v>
      </c>
      <c r="S3254">
        <f t="shared" si="252"/>
        <v>28</v>
      </c>
      <c r="T3254" t="str">
        <f t="shared" si="253"/>
        <v>Oct</v>
      </c>
      <c r="U3254" t="str">
        <f t="shared" si="254"/>
        <v>2024</v>
      </c>
    </row>
    <row r="3255" spans="1:21" x14ac:dyDescent="0.25">
      <c r="A3255" t="s">
        <v>290</v>
      </c>
      <c r="B3255" t="s">
        <v>55</v>
      </c>
      <c r="C3255" t="s">
        <v>15</v>
      </c>
      <c r="D3255" t="s">
        <v>23</v>
      </c>
      <c r="E3255" t="s">
        <v>28</v>
      </c>
      <c r="F3255" t="s">
        <v>29</v>
      </c>
      <c r="G3255" t="s">
        <v>138</v>
      </c>
      <c r="H3255">
        <f t="shared" si="250"/>
        <v>300</v>
      </c>
      <c r="I3255">
        <v>50</v>
      </c>
      <c r="J3255">
        <v>65</v>
      </c>
      <c r="K3255">
        <v>6</v>
      </c>
      <c r="M3255">
        <v>39</v>
      </c>
      <c r="N3255" t="s">
        <v>25</v>
      </c>
      <c r="O3255">
        <v>390</v>
      </c>
      <c r="P3255">
        <v>90</v>
      </c>
      <c r="R3255">
        <f t="shared" si="251"/>
        <v>390</v>
      </c>
      <c r="S3255">
        <f t="shared" si="252"/>
        <v>28</v>
      </c>
      <c r="T3255" t="str">
        <f t="shared" si="253"/>
        <v>Oct</v>
      </c>
      <c r="U3255" t="str">
        <f t="shared" si="254"/>
        <v>2024</v>
      </c>
    </row>
    <row r="3256" spans="1:21" x14ac:dyDescent="0.25">
      <c r="A3256" t="s">
        <v>290</v>
      </c>
      <c r="B3256" t="s">
        <v>161</v>
      </c>
      <c r="C3256" t="s">
        <v>53</v>
      </c>
      <c r="D3256" t="s">
        <v>16</v>
      </c>
      <c r="E3256" t="s">
        <v>17</v>
      </c>
      <c r="F3256" t="s">
        <v>18</v>
      </c>
      <c r="G3256" t="s">
        <v>151</v>
      </c>
      <c r="H3256">
        <f t="shared" si="250"/>
        <v>28</v>
      </c>
      <c r="I3256">
        <v>7</v>
      </c>
      <c r="J3256">
        <v>9</v>
      </c>
      <c r="K3256">
        <v>4</v>
      </c>
      <c r="M3256">
        <v>1.75</v>
      </c>
      <c r="N3256" t="s">
        <v>25</v>
      </c>
      <c r="O3256">
        <v>35</v>
      </c>
      <c r="P3256">
        <v>7</v>
      </c>
      <c r="R3256">
        <f t="shared" si="251"/>
        <v>36</v>
      </c>
      <c r="S3256">
        <f t="shared" si="252"/>
        <v>28</v>
      </c>
      <c r="T3256" t="str">
        <f t="shared" si="253"/>
        <v>Oct</v>
      </c>
      <c r="U3256" t="str">
        <f t="shared" si="254"/>
        <v>2024</v>
      </c>
    </row>
    <row r="3257" spans="1:21" x14ac:dyDescent="0.25">
      <c r="A3257" t="s">
        <v>290</v>
      </c>
      <c r="B3257" t="s">
        <v>163</v>
      </c>
      <c r="C3257" t="s">
        <v>15</v>
      </c>
      <c r="D3257" t="s">
        <v>16</v>
      </c>
      <c r="E3257" t="s">
        <v>28</v>
      </c>
      <c r="F3257" t="s">
        <v>18</v>
      </c>
      <c r="G3257" t="s">
        <v>40</v>
      </c>
      <c r="H3257">
        <f t="shared" si="250"/>
        <v>720</v>
      </c>
      <c r="I3257">
        <v>90</v>
      </c>
      <c r="J3257">
        <v>117</v>
      </c>
      <c r="K3257">
        <v>8</v>
      </c>
      <c r="M3257">
        <v>93.6</v>
      </c>
      <c r="N3257" t="s">
        <v>38</v>
      </c>
      <c r="O3257">
        <v>936</v>
      </c>
      <c r="P3257">
        <v>216</v>
      </c>
      <c r="R3257">
        <f t="shared" si="251"/>
        <v>936</v>
      </c>
      <c r="S3257">
        <f t="shared" si="252"/>
        <v>28</v>
      </c>
      <c r="T3257" t="str">
        <f t="shared" si="253"/>
        <v>Oct</v>
      </c>
      <c r="U3257" t="str">
        <f t="shared" si="254"/>
        <v>2024</v>
      </c>
    </row>
    <row r="3258" spans="1:21" x14ac:dyDescent="0.25">
      <c r="A3258" t="s">
        <v>290</v>
      </c>
      <c r="B3258" t="s">
        <v>60</v>
      </c>
      <c r="C3258" t="s">
        <v>27</v>
      </c>
      <c r="D3258" t="s">
        <v>23</v>
      </c>
      <c r="E3258" t="s">
        <v>17</v>
      </c>
      <c r="F3258" t="s">
        <v>18</v>
      </c>
      <c r="G3258" t="s">
        <v>116</v>
      </c>
      <c r="H3258">
        <f t="shared" si="250"/>
        <v>240</v>
      </c>
      <c r="I3258">
        <v>60</v>
      </c>
      <c r="J3258">
        <v>78</v>
      </c>
      <c r="K3258">
        <v>4</v>
      </c>
      <c r="M3258">
        <v>46.8</v>
      </c>
      <c r="N3258" t="s">
        <v>38</v>
      </c>
      <c r="O3258">
        <v>312</v>
      </c>
      <c r="P3258">
        <v>72</v>
      </c>
      <c r="R3258">
        <f t="shared" si="251"/>
        <v>312</v>
      </c>
      <c r="S3258">
        <f t="shared" si="252"/>
        <v>28</v>
      </c>
      <c r="T3258" t="str">
        <f t="shared" si="253"/>
        <v>Oct</v>
      </c>
      <c r="U3258" t="str">
        <f t="shared" si="254"/>
        <v>2024</v>
      </c>
    </row>
    <row r="3259" spans="1:21" x14ac:dyDescent="0.25">
      <c r="A3259" t="s">
        <v>290</v>
      </c>
      <c r="B3259" t="s">
        <v>74</v>
      </c>
      <c r="C3259" t="s">
        <v>27</v>
      </c>
      <c r="D3259" t="s">
        <v>23</v>
      </c>
      <c r="E3259" t="s">
        <v>28</v>
      </c>
      <c r="F3259" t="s">
        <v>29</v>
      </c>
      <c r="G3259" t="s">
        <v>178</v>
      </c>
      <c r="H3259">
        <f t="shared" si="250"/>
        <v>600</v>
      </c>
      <c r="I3259">
        <v>200</v>
      </c>
      <c r="J3259">
        <v>260</v>
      </c>
      <c r="K3259">
        <v>3</v>
      </c>
      <c r="M3259">
        <v>100</v>
      </c>
      <c r="N3259" t="s">
        <v>38</v>
      </c>
      <c r="O3259">
        <v>750</v>
      </c>
      <c r="P3259">
        <v>150</v>
      </c>
      <c r="R3259">
        <f t="shared" si="251"/>
        <v>780</v>
      </c>
      <c r="S3259">
        <f t="shared" si="252"/>
        <v>28</v>
      </c>
      <c r="T3259" t="str">
        <f t="shared" si="253"/>
        <v>Oct</v>
      </c>
      <c r="U3259" t="str">
        <f t="shared" si="254"/>
        <v>2024</v>
      </c>
    </row>
    <row r="3260" spans="1:21" x14ac:dyDescent="0.25">
      <c r="A3260" t="s">
        <v>290</v>
      </c>
      <c r="B3260" t="s">
        <v>86</v>
      </c>
      <c r="C3260" t="s">
        <v>22</v>
      </c>
      <c r="D3260" t="s">
        <v>16</v>
      </c>
      <c r="E3260" t="s">
        <v>17</v>
      </c>
      <c r="F3260" t="s">
        <v>18</v>
      </c>
      <c r="G3260" t="s">
        <v>121</v>
      </c>
      <c r="H3260">
        <f t="shared" si="250"/>
        <v>220</v>
      </c>
      <c r="I3260">
        <v>55</v>
      </c>
      <c r="J3260">
        <v>72</v>
      </c>
      <c r="K3260">
        <v>4</v>
      </c>
      <c r="M3260">
        <v>19.25</v>
      </c>
      <c r="N3260" t="s">
        <v>20</v>
      </c>
      <c r="O3260">
        <v>275</v>
      </c>
      <c r="P3260">
        <v>55</v>
      </c>
      <c r="R3260">
        <f t="shared" si="251"/>
        <v>288</v>
      </c>
      <c r="S3260">
        <f t="shared" si="252"/>
        <v>28</v>
      </c>
      <c r="T3260" t="str">
        <f t="shared" si="253"/>
        <v>Oct</v>
      </c>
      <c r="U3260" t="str">
        <f t="shared" si="254"/>
        <v>2024</v>
      </c>
    </row>
    <row r="3261" spans="1:21" x14ac:dyDescent="0.25">
      <c r="A3261" t="s">
        <v>290</v>
      </c>
      <c r="B3261" t="s">
        <v>170</v>
      </c>
      <c r="C3261" t="s">
        <v>91</v>
      </c>
      <c r="D3261" t="s">
        <v>16</v>
      </c>
      <c r="E3261" t="s">
        <v>17</v>
      </c>
      <c r="F3261" t="s">
        <v>45</v>
      </c>
      <c r="G3261" t="s">
        <v>92</v>
      </c>
      <c r="H3261">
        <f t="shared" si="250"/>
        <v>500</v>
      </c>
      <c r="I3261">
        <v>250</v>
      </c>
      <c r="J3261">
        <v>325</v>
      </c>
      <c r="K3261">
        <v>2</v>
      </c>
      <c r="M3261">
        <v>31.25</v>
      </c>
      <c r="N3261" t="s">
        <v>25</v>
      </c>
      <c r="O3261">
        <v>625</v>
      </c>
      <c r="P3261">
        <v>125</v>
      </c>
      <c r="R3261">
        <f t="shared" si="251"/>
        <v>650</v>
      </c>
      <c r="S3261">
        <f t="shared" si="252"/>
        <v>28</v>
      </c>
      <c r="T3261" t="str">
        <f t="shared" si="253"/>
        <v>Oct</v>
      </c>
      <c r="U3261" t="str">
        <f t="shared" si="254"/>
        <v>2024</v>
      </c>
    </row>
    <row r="3262" spans="1:21" x14ac:dyDescent="0.25">
      <c r="A3262" t="s">
        <v>290</v>
      </c>
      <c r="B3262" t="s">
        <v>129</v>
      </c>
      <c r="C3262" t="s">
        <v>27</v>
      </c>
      <c r="D3262" t="s">
        <v>23</v>
      </c>
      <c r="E3262" t="s">
        <v>17</v>
      </c>
      <c r="F3262" t="s">
        <v>45</v>
      </c>
      <c r="G3262" t="s">
        <v>92</v>
      </c>
      <c r="H3262">
        <f t="shared" si="250"/>
        <v>1500</v>
      </c>
      <c r="I3262">
        <v>250</v>
      </c>
      <c r="J3262">
        <v>325</v>
      </c>
      <c r="K3262">
        <v>6</v>
      </c>
      <c r="M3262">
        <v>100</v>
      </c>
      <c r="N3262" t="s">
        <v>25</v>
      </c>
      <c r="O3262">
        <v>1950</v>
      </c>
      <c r="P3262">
        <v>450</v>
      </c>
      <c r="R3262">
        <f t="shared" si="251"/>
        <v>1950</v>
      </c>
      <c r="S3262">
        <f t="shared" si="252"/>
        <v>28</v>
      </c>
      <c r="T3262" t="str">
        <f t="shared" si="253"/>
        <v>Oct</v>
      </c>
      <c r="U3262" t="str">
        <f t="shared" si="254"/>
        <v>2024</v>
      </c>
    </row>
    <row r="3263" spans="1:21" x14ac:dyDescent="0.25">
      <c r="A3263" t="s">
        <v>290</v>
      </c>
      <c r="B3263" t="s">
        <v>44</v>
      </c>
      <c r="C3263" t="s">
        <v>27</v>
      </c>
      <c r="D3263" t="s">
        <v>23</v>
      </c>
      <c r="E3263" t="s">
        <v>28</v>
      </c>
      <c r="F3263" t="s">
        <v>18</v>
      </c>
      <c r="G3263" t="s">
        <v>113</v>
      </c>
      <c r="H3263">
        <f t="shared" si="250"/>
        <v>20</v>
      </c>
      <c r="I3263">
        <v>20</v>
      </c>
      <c r="J3263">
        <v>26</v>
      </c>
      <c r="K3263">
        <v>1</v>
      </c>
      <c r="M3263">
        <v>3.6</v>
      </c>
      <c r="N3263" t="s">
        <v>38</v>
      </c>
      <c r="O3263">
        <v>24</v>
      </c>
      <c r="P3263">
        <v>4</v>
      </c>
      <c r="R3263">
        <f t="shared" si="251"/>
        <v>26</v>
      </c>
      <c r="S3263">
        <f t="shared" si="252"/>
        <v>28</v>
      </c>
      <c r="T3263" t="str">
        <f t="shared" si="253"/>
        <v>Oct</v>
      </c>
      <c r="U3263" t="str">
        <f t="shared" si="254"/>
        <v>2024</v>
      </c>
    </row>
    <row r="3264" spans="1:21" x14ac:dyDescent="0.25">
      <c r="A3264" t="s">
        <v>290</v>
      </c>
      <c r="B3264" t="s">
        <v>31</v>
      </c>
      <c r="C3264" t="s">
        <v>27</v>
      </c>
      <c r="D3264" t="s">
        <v>23</v>
      </c>
      <c r="E3264" t="s">
        <v>17</v>
      </c>
      <c r="F3264" t="s">
        <v>61</v>
      </c>
      <c r="G3264" t="s">
        <v>108</v>
      </c>
      <c r="H3264">
        <f t="shared" si="250"/>
        <v>10500</v>
      </c>
      <c r="I3264">
        <v>1500</v>
      </c>
      <c r="J3264">
        <v>1950</v>
      </c>
      <c r="K3264">
        <v>7</v>
      </c>
      <c r="M3264">
        <v>195</v>
      </c>
      <c r="N3264" t="s">
        <v>20</v>
      </c>
      <c r="O3264">
        <v>13125</v>
      </c>
      <c r="P3264">
        <v>2625</v>
      </c>
      <c r="R3264">
        <f t="shared" si="251"/>
        <v>13650</v>
      </c>
      <c r="S3264">
        <f t="shared" si="252"/>
        <v>28</v>
      </c>
      <c r="T3264" t="str">
        <f t="shared" si="253"/>
        <v>Oct</v>
      </c>
      <c r="U3264" t="str">
        <f t="shared" si="254"/>
        <v>2024</v>
      </c>
    </row>
    <row r="3265" spans="1:21" x14ac:dyDescent="0.25">
      <c r="A3265" t="s">
        <v>290</v>
      </c>
      <c r="B3265" t="s">
        <v>150</v>
      </c>
      <c r="C3265" t="s">
        <v>91</v>
      </c>
      <c r="D3265" t="s">
        <v>16</v>
      </c>
      <c r="E3265" t="s">
        <v>17</v>
      </c>
      <c r="F3265" t="s">
        <v>18</v>
      </c>
      <c r="G3265" t="s">
        <v>24</v>
      </c>
      <c r="H3265">
        <f t="shared" si="250"/>
        <v>560</v>
      </c>
      <c r="I3265">
        <v>80</v>
      </c>
      <c r="J3265">
        <v>104</v>
      </c>
      <c r="K3265">
        <v>7</v>
      </c>
      <c r="M3265">
        <v>72.8</v>
      </c>
      <c r="N3265" t="s">
        <v>38</v>
      </c>
      <c r="O3265">
        <v>728</v>
      </c>
      <c r="P3265">
        <v>168</v>
      </c>
      <c r="R3265">
        <f t="shared" si="251"/>
        <v>728</v>
      </c>
      <c r="S3265">
        <f t="shared" si="252"/>
        <v>28</v>
      </c>
      <c r="T3265" t="str">
        <f t="shared" si="253"/>
        <v>Oct</v>
      </c>
      <c r="U3265" t="str">
        <f t="shared" si="254"/>
        <v>2024</v>
      </c>
    </row>
    <row r="3266" spans="1:21" x14ac:dyDescent="0.25">
      <c r="A3266" t="s">
        <v>290</v>
      </c>
      <c r="B3266" t="s">
        <v>93</v>
      </c>
      <c r="C3266" t="s">
        <v>42</v>
      </c>
      <c r="D3266" t="s">
        <v>16</v>
      </c>
      <c r="E3266" t="s">
        <v>17</v>
      </c>
      <c r="F3266" t="s">
        <v>18</v>
      </c>
      <c r="G3266" t="s">
        <v>40</v>
      </c>
      <c r="H3266">
        <f t="shared" si="250"/>
        <v>450</v>
      </c>
      <c r="I3266">
        <v>90</v>
      </c>
      <c r="J3266">
        <v>117</v>
      </c>
      <c r="K3266">
        <v>5</v>
      </c>
      <c r="M3266">
        <v>40.950000000000003</v>
      </c>
      <c r="N3266" t="s">
        <v>20</v>
      </c>
      <c r="O3266">
        <v>585</v>
      </c>
      <c r="P3266">
        <v>135</v>
      </c>
      <c r="R3266">
        <f t="shared" si="251"/>
        <v>585</v>
      </c>
      <c r="S3266">
        <f t="shared" si="252"/>
        <v>28</v>
      </c>
      <c r="T3266" t="str">
        <f t="shared" si="253"/>
        <v>Oct</v>
      </c>
      <c r="U3266" t="str">
        <f t="shared" si="254"/>
        <v>2024</v>
      </c>
    </row>
    <row r="3267" spans="1:21" x14ac:dyDescent="0.25">
      <c r="A3267" t="s">
        <v>290</v>
      </c>
      <c r="B3267" t="s">
        <v>70</v>
      </c>
      <c r="C3267" t="s">
        <v>53</v>
      </c>
      <c r="D3267" t="s">
        <v>23</v>
      </c>
      <c r="E3267" t="s">
        <v>28</v>
      </c>
      <c r="F3267" t="s">
        <v>61</v>
      </c>
      <c r="G3267" t="s">
        <v>128</v>
      </c>
      <c r="H3267">
        <f t="shared" ref="H3267:H3330" si="255">I3267*K3267</f>
        <v>600</v>
      </c>
      <c r="I3267">
        <v>300</v>
      </c>
      <c r="J3267">
        <v>390</v>
      </c>
      <c r="K3267">
        <v>2</v>
      </c>
      <c r="M3267">
        <v>82.8</v>
      </c>
      <c r="N3267" t="s">
        <v>20</v>
      </c>
      <c r="O3267">
        <v>690</v>
      </c>
      <c r="P3267">
        <v>90</v>
      </c>
      <c r="R3267">
        <f t="shared" ref="R3267:R3330" si="256">J3267*K3267</f>
        <v>780</v>
      </c>
      <c r="S3267">
        <f t="shared" ref="S3267:S3330" si="257">DAY(A3267)</f>
        <v>28</v>
      </c>
      <c r="T3267" t="str">
        <f t="shared" ref="T3267:T3330" si="258">TEXT(A3267,"mmm")</f>
        <v>Oct</v>
      </c>
      <c r="U3267" t="str">
        <f t="shared" ref="U3267:U3330" si="259">TEXT(A3267,"yyy")</f>
        <v>2024</v>
      </c>
    </row>
    <row r="3268" spans="1:21" x14ac:dyDescent="0.25">
      <c r="A3268" t="s">
        <v>290</v>
      </c>
      <c r="B3268" t="s">
        <v>148</v>
      </c>
      <c r="C3268" t="s">
        <v>27</v>
      </c>
      <c r="D3268" t="s">
        <v>16</v>
      </c>
      <c r="E3268" t="s">
        <v>17</v>
      </c>
      <c r="F3268" t="s">
        <v>18</v>
      </c>
      <c r="G3268" t="s">
        <v>43</v>
      </c>
      <c r="H3268">
        <f t="shared" si="255"/>
        <v>40</v>
      </c>
      <c r="I3268">
        <v>20</v>
      </c>
      <c r="J3268">
        <v>26</v>
      </c>
      <c r="K3268">
        <v>2</v>
      </c>
      <c r="M3268">
        <v>5.2</v>
      </c>
      <c r="N3268" t="s">
        <v>38</v>
      </c>
      <c r="O3268">
        <v>52</v>
      </c>
      <c r="P3268">
        <v>12</v>
      </c>
      <c r="R3268">
        <f t="shared" si="256"/>
        <v>52</v>
      </c>
      <c r="S3268">
        <f t="shared" si="257"/>
        <v>28</v>
      </c>
      <c r="T3268" t="str">
        <f t="shared" si="258"/>
        <v>Oct</v>
      </c>
      <c r="U3268" t="str">
        <f t="shared" si="259"/>
        <v>2024</v>
      </c>
    </row>
    <row r="3269" spans="1:21" x14ac:dyDescent="0.25">
      <c r="A3269" t="s">
        <v>290</v>
      </c>
      <c r="B3269" t="s">
        <v>102</v>
      </c>
      <c r="C3269" t="s">
        <v>27</v>
      </c>
      <c r="D3269" t="s">
        <v>16</v>
      </c>
      <c r="E3269" t="s">
        <v>17</v>
      </c>
      <c r="F3269" t="s">
        <v>61</v>
      </c>
      <c r="G3269" t="s">
        <v>108</v>
      </c>
      <c r="H3269">
        <f t="shared" si="255"/>
        <v>9000</v>
      </c>
      <c r="I3269">
        <v>1500</v>
      </c>
      <c r="J3269">
        <v>1950</v>
      </c>
      <c r="K3269">
        <v>6</v>
      </c>
      <c r="M3269">
        <v>195</v>
      </c>
      <c r="N3269" t="s">
        <v>38</v>
      </c>
      <c r="O3269">
        <v>10350</v>
      </c>
      <c r="P3269">
        <v>1350</v>
      </c>
      <c r="R3269">
        <f t="shared" si="256"/>
        <v>11700</v>
      </c>
      <c r="S3269">
        <f t="shared" si="257"/>
        <v>28</v>
      </c>
      <c r="T3269" t="str">
        <f t="shared" si="258"/>
        <v>Oct</v>
      </c>
      <c r="U3269" t="str">
        <f t="shared" si="259"/>
        <v>2024</v>
      </c>
    </row>
    <row r="3270" spans="1:21" x14ac:dyDescent="0.25">
      <c r="A3270" t="s">
        <v>290</v>
      </c>
      <c r="B3270" t="s">
        <v>75</v>
      </c>
      <c r="C3270" t="s">
        <v>27</v>
      </c>
      <c r="D3270" t="s">
        <v>16</v>
      </c>
      <c r="E3270" t="s">
        <v>17</v>
      </c>
      <c r="F3270" t="s">
        <v>80</v>
      </c>
      <c r="G3270" t="s">
        <v>201</v>
      </c>
      <c r="H3270">
        <f t="shared" si="255"/>
        <v>210</v>
      </c>
      <c r="I3270">
        <v>30</v>
      </c>
      <c r="J3270">
        <v>39</v>
      </c>
      <c r="K3270">
        <v>7</v>
      </c>
      <c r="M3270">
        <v>26.25</v>
      </c>
      <c r="N3270" t="s">
        <v>38</v>
      </c>
      <c r="O3270">
        <v>262.5</v>
      </c>
      <c r="P3270">
        <v>52.5</v>
      </c>
      <c r="R3270">
        <f t="shared" si="256"/>
        <v>273</v>
      </c>
      <c r="S3270">
        <f t="shared" si="257"/>
        <v>28</v>
      </c>
      <c r="T3270" t="str">
        <f t="shared" si="258"/>
        <v>Oct</v>
      </c>
      <c r="U3270" t="str">
        <f t="shared" si="259"/>
        <v>2024</v>
      </c>
    </row>
    <row r="3271" spans="1:21" x14ac:dyDescent="0.25">
      <c r="A3271" t="s">
        <v>290</v>
      </c>
      <c r="B3271" t="s">
        <v>209</v>
      </c>
      <c r="C3271" t="s">
        <v>27</v>
      </c>
      <c r="D3271" t="s">
        <v>16</v>
      </c>
      <c r="E3271" t="s">
        <v>17</v>
      </c>
      <c r="F3271" t="s">
        <v>45</v>
      </c>
      <c r="G3271" t="s">
        <v>199</v>
      </c>
      <c r="H3271">
        <f t="shared" si="255"/>
        <v>30000</v>
      </c>
      <c r="I3271">
        <v>5000</v>
      </c>
      <c r="J3271">
        <v>6500</v>
      </c>
      <c r="K3271">
        <v>6</v>
      </c>
      <c r="M3271">
        <v>650</v>
      </c>
      <c r="N3271" t="s">
        <v>38</v>
      </c>
      <c r="O3271">
        <v>39000</v>
      </c>
      <c r="P3271">
        <v>9000</v>
      </c>
      <c r="R3271">
        <f t="shared" si="256"/>
        <v>39000</v>
      </c>
      <c r="S3271">
        <f t="shared" si="257"/>
        <v>28</v>
      </c>
      <c r="T3271" t="str">
        <f t="shared" si="258"/>
        <v>Oct</v>
      </c>
      <c r="U3271" t="str">
        <f t="shared" si="259"/>
        <v>2024</v>
      </c>
    </row>
    <row r="3272" spans="1:21" x14ac:dyDescent="0.25">
      <c r="A3272" t="s">
        <v>290</v>
      </c>
      <c r="B3272" t="s">
        <v>124</v>
      </c>
      <c r="C3272" t="s">
        <v>27</v>
      </c>
      <c r="D3272" t="s">
        <v>23</v>
      </c>
      <c r="E3272" t="s">
        <v>17</v>
      </c>
      <c r="F3272" t="s">
        <v>80</v>
      </c>
      <c r="G3272" t="s">
        <v>89</v>
      </c>
      <c r="H3272">
        <f t="shared" si="255"/>
        <v>60</v>
      </c>
      <c r="I3272">
        <v>15</v>
      </c>
      <c r="J3272">
        <v>20</v>
      </c>
      <c r="K3272">
        <v>4</v>
      </c>
      <c r="M3272">
        <v>7.5</v>
      </c>
      <c r="N3272" t="s">
        <v>25</v>
      </c>
      <c r="O3272">
        <v>75</v>
      </c>
      <c r="P3272">
        <v>15</v>
      </c>
      <c r="R3272">
        <f t="shared" si="256"/>
        <v>80</v>
      </c>
      <c r="S3272">
        <f t="shared" si="257"/>
        <v>28</v>
      </c>
      <c r="T3272" t="str">
        <f t="shared" si="258"/>
        <v>Oct</v>
      </c>
      <c r="U3272" t="str">
        <f t="shared" si="259"/>
        <v>2024</v>
      </c>
    </row>
    <row r="3273" spans="1:21" x14ac:dyDescent="0.25">
      <c r="A3273" t="s">
        <v>290</v>
      </c>
      <c r="B3273" t="s">
        <v>152</v>
      </c>
      <c r="C3273" t="s">
        <v>66</v>
      </c>
      <c r="D3273" t="s">
        <v>16</v>
      </c>
      <c r="E3273" t="s">
        <v>17</v>
      </c>
      <c r="F3273" t="s">
        <v>61</v>
      </c>
      <c r="G3273" t="s">
        <v>68</v>
      </c>
      <c r="H3273">
        <f t="shared" si="255"/>
        <v>3600</v>
      </c>
      <c r="I3273">
        <v>1800</v>
      </c>
      <c r="J3273">
        <v>2340</v>
      </c>
      <c r="K3273">
        <v>2</v>
      </c>
      <c r="M3273">
        <v>234</v>
      </c>
      <c r="N3273" t="s">
        <v>25</v>
      </c>
      <c r="O3273">
        <v>4680</v>
      </c>
      <c r="P3273">
        <v>1080</v>
      </c>
      <c r="R3273">
        <f t="shared" si="256"/>
        <v>4680</v>
      </c>
      <c r="S3273">
        <f t="shared" si="257"/>
        <v>28</v>
      </c>
      <c r="T3273" t="str">
        <f t="shared" si="258"/>
        <v>Oct</v>
      </c>
      <c r="U3273" t="str">
        <f t="shared" si="259"/>
        <v>2024</v>
      </c>
    </row>
    <row r="3274" spans="1:21" x14ac:dyDescent="0.25">
      <c r="A3274" t="s">
        <v>290</v>
      </c>
      <c r="B3274" t="s">
        <v>139</v>
      </c>
      <c r="C3274" t="s">
        <v>27</v>
      </c>
      <c r="D3274" t="s">
        <v>16</v>
      </c>
      <c r="E3274" t="s">
        <v>17</v>
      </c>
      <c r="F3274" t="s">
        <v>45</v>
      </c>
      <c r="G3274" t="s">
        <v>58</v>
      </c>
      <c r="H3274">
        <f t="shared" si="255"/>
        <v>75000</v>
      </c>
      <c r="I3274">
        <v>25000</v>
      </c>
      <c r="J3274">
        <v>32500</v>
      </c>
      <c r="K3274">
        <v>3</v>
      </c>
      <c r="M3274">
        <v>4875</v>
      </c>
      <c r="N3274" t="s">
        <v>38</v>
      </c>
      <c r="O3274">
        <v>97500</v>
      </c>
      <c r="P3274">
        <v>22500</v>
      </c>
      <c r="R3274">
        <f t="shared" si="256"/>
        <v>97500</v>
      </c>
      <c r="S3274">
        <f t="shared" si="257"/>
        <v>28</v>
      </c>
      <c r="T3274" t="str">
        <f t="shared" si="258"/>
        <v>Oct</v>
      </c>
      <c r="U3274" t="str">
        <f t="shared" si="259"/>
        <v>2024</v>
      </c>
    </row>
    <row r="3275" spans="1:21" x14ac:dyDescent="0.25">
      <c r="A3275" t="s">
        <v>290</v>
      </c>
      <c r="B3275" t="s">
        <v>72</v>
      </c>
      <c r="C3275" t="s">
        <v>15</v>
      </c>
      <c r="D3275" t="s">
        <v>16</v>
      </c>
      <c r="E3275" t="s">
        <v>17</v>
      </c>
      <c r="F3275" t="s">
        <v>18</v>
      </c>
      <c r="G3275" t="s">
        <v>64</v>
      </c>
      <c r="H3275">
        <f t="shared" si="255"/>
        <v>560</v>
      </c>
      <c r="I3275">
        <v>140</v>
      </c>
      <c r="J3275">
        <v>182</v>
      </c>
      <c r="K3275">
        <v>4</v>
      </c>
      <c r="M3275">
        <v>70</v>
      </c>
      <c r="N3275" t="s">
        <v>38</v>
      </c>
      <c r="O3275">
        <v>700</v>
      </c>
      <c r="P3275">
        <v>140</v>
      </c>
      <c r="R3275">
        <f t="shared" si="256"/>
        <v>728</v>
      </c>
      <c r="S3275">
        <f t="shared" si="257"/>
        <v>28</v>
      </c>
      <c r="T3275" t="str">
        <f t="shared" si="258"/>
        <v>Oct</v>
      </c>
      <c r="U3275" t="str">
        <f t="shared" si="259"/>
        <v>2024</v>
      </c>
    </row>
    <row r="3276" spans="1:21" x14ac:dyDescent="0.25">
      <c r="A3276" t="s">
        <v>290</v>
      </c>
      <c r="B3276" t="s">
        <v>208</v>
      </c>
      <c r="C3276" t="s">
        <v>27</v>
      </c>
      <c r="D3276" t="s">
        <v>16</v>
      </c>
      <c r="E3276" t="s">
        <v>17</v>
      </c>
      <c r="F3276" t="s">
        <v>29</v>
      </c>
      <c r="G3276" t="s">
        <v>87</v>
      </c>
      <c r="H3276">
        <f t="shared" si="255"/>
        <v>500</v>
      </c>
      <c r="I3276">
        <v>100</v>
      </c>
      <c r="J3276">
        <v>130</v>
      </c>
      <c r="K3276">
        <v>5</v>
      </c>
      <c r="M3276">
        <v>32.5</v>
      </c>
      <c r="N3276" t="s">
        <v>25</v>
      </c>
      <c r="O3276">
        <v>650</v>
      </c>
      <c r="P3276">
        <v>150</v>
      </c>
      <c r="R3276">
        <f t="shared" si="256"/>
        <v>650</v>
      </c>
      <c r="S3276">
        <f t="shared" si="257"/>
        <v>28</v>
      </c>
      <c r="T3276" t="str">
        <f t="shared" si="258"/>
        <v>Oct</v>
      </c>
      <c r="U3276" t="str">
        <f t="shared" si="259"/>
        <v>2024</v>
      </c>
    </row>
    <row r="3277" spans="1:21" x14ac:dyDescent="0.25">
      <c r="A3277" t="s">
        <v>290</v>
      </c>
      <c r="B3277" t="s">
        <v>114</v>
      </c>
      <c r="C3277" t="s">
        <v>115</v>
      </c>
      <c r="D3277" t="s">
        <v>16</v>
      </c>
      <c r="E3277" t="s">
        <v>17</v>
      </c>
      <c r="F3277" t="s">
        <v>45</v>
      </c>
      <c r="G3277" t="s">
        <v>58</v>
      </c>
      <c r="H3277">
        <f t="shared" si="255"/>
        <v>125000</v>
      </c>
      <c r="I3277">
        <v>25000</v>
      </c>
      <c r="J3277">
        <v>32500</v>
      </c>
      <c r="K3277">
        <v>5</v>
      </c>
      <c r="M3277">
        <v>4875</v>
      </c>
      <c r="N3277" t="s">
        <v>25</v>
      </c>
      <c r="O3277">
        <v>162500</v>
      </c>
      <c r="P3277">
        <v>37500</v>
      </c>
      <c r="R3277">
        <f t="shared" si="256"/>
        <v>162500</v>
      </c>
      <c r="S3277">
        <f t="shared" si="257"/>
        <v>28</v>
      </c>
      <c r="T3277" t="str">
        <f t="shared" si="258"/>
        <v>Oct</v>
      </c>
      <c r="U3277" t="str">
        <f t="shared" si="259"/>
        <v>2024</v>
      </c>
    </row>
    <row r="3278" spans="1:21" x14ac:dyDescent="0.25">
      <c r="A3278" t="s">
        <v>290</v>
      </c>
      <c r="B3278" t="s">
        <v>70</v>
      </c>
      <c r="C3278" t="s">
        <v>53</v>
      </c>
      <c r="D3278" t="s">
        <v>16</v>
      </c>
      <c r="E3278" t="s">
        <v>28</v>
      </c>
      <c r="F3278" t="s">
        <v>18</v>
      </c>
      <c r="G3278" t="s">
        <v>121</v>
      </c>
      <c r="H3278">
        <f t="shared" si="255"/>
        <v>385</v>
      </c>
      <c r="I3278">
        <v>55</v>
      </c>
      <c r="J3278">
        <v>72</v>
      </c>
      <c r="K3278">
        <v>7</v>
      </c>
      <c r="M3278">
        <v>25.024999999999999</v>
      </c>
      <c r="N3278" t="s">
        <v>25</v>
      </c>
      <c r="O3278">
        <v>500.5</v>
      </c>
      <c r="P3278">
        <v>115.5</v>
      </c>
      <c r="R3278">
        <f t="shared" si="256"/>
        <v>504</v>
      </c>
      <c r="S3278">
        <f t="shared" si="257"/>
        <v>28</v>
      </c>
      <c r="T3278" t="str">
        <f t="shared" si="258"/>
        <v>Oct</v>
      </c>
      <c r="U3278" t="str">
        <f t="shared" si="259"/>
        <v>2024</v>
      </c>
    </row>
    <row r="3279" spans="1:21" x14ac:dyDescent="0.25">
      <c r="A3279" t="s">
        <v>290</v>
      </c>
      <c r="B3279" t="s">
        <v>179</v>
      </c>
      <c r="C3279" t="s">
        <v>27</v>
      </c>
      <c r="D3279" t="s">
        <v>16</v>
      </c>
      <c r="E3279" t="s">
        <v>28</v>
      </c>
      <c r="F3279" t="s">
        <v>18</v>
      </c>
      <c r="G3279" t="s">
        <v>40</v>
      </c>
      <c r="H3279">
        <f t="shared" si="255"/>
        <v>450</v>
      </c>
      <c r="I3279">
        <v>90</v>
      </c>
      <c r="J3279">
        <v>117</v>
      </c>
      <c r="K3279">
        <v>5</v>
      </c>
      <c r="M3279">
        <v>37.799999999999997</v>
      </c>
      <c r="N3279" t="s">
        <v>20</v>
      </c>
      <c r="O3279">
        <v>540</v>
      </c>
      <c r="P3279">
        <v>90</v>
      </c>
      <c r="R3279">
        <f t="shared" si="256"/>
        <v>585</v>
      </c>
      <c r="S3279">
        <f t="shared" si="257"/>
        <v>28</v>
      </c>
      <c r="T3279" t="str">
        <f t="shared" si="258"/>
        <v>Oct</v>
      </c>
      <c r="U3279" t="str">
        <f t="shared" si="259"/>
        <v>2024</v>
      </c>
    </row>
    <row r="3280" spans="1:21" x14ac:dyDescent="0.25">
      <c r="A3280" t="s">
        <v>290</v>
      </c>
      <c r="B3280" t="s">
        <v>47</v>
      </c>
      <c r="C3280" t="s">
        <v>27</v>
      </c>
      <c r="D3280" t="s">
        <v>16</v>
      </c>
      <c r="E3280" t="s">
        <v>28</v>
      </c>
      <c r="F3280" t="s">
        <v>45</v>
      </c>
      <c r="G3280" t="s">
        <v>54</v>
      </c>
      <c r="H3280">
        <f t="shared" si="255"/>
        <v>3200</v>
      </c>
      <c r="I3280">
        <v>800</v>
      </c>
      <c r="J3280">
        <v>1040</v>
      </c>
      <c r="K3280">
        <v>4</v>
      </c>
      <c r="M3280">
        <v>104</v>
      </c>
      <c r="N3280" t="s">
        <v>20</v>
      </c>
      <c r="O3280">
        <v>3680</v>
      </c>
      <c r="P3280">
        <v>480</v>
      </c>
      <c r="R3280">
        <f t="shared" si="256"/>
        <v>4160</v>
      </c>
      <c r="S3280">
        <f t="shared" si="257"/>
        <v>28</v>
      </c>
      <c r="T3280" t="str">
        <f t="shared" si="258"/>
        <v>Oct</v>
      </c>
      <c r="U3280" t="str">
        <f t="shared" si="259"/>
        <v>2024</v>
      </c>
    </row>
    <row r="3281" spans="1:21" x14ac:dyDescent="0.25">
      <c r="A3281" t="s">
        <v>290</v>
      </c>
      <c r="B3281" t="s">
        <v>146</v>
      </c>
      <c r="C3281" t="s">
        <v>27</v>
      </c>
      <c r="D3281" t="s">
        <v>16</v>
      </c>
      <c r="E3281" t="s">
        <v>17</v>
      </c>
      <c r="F3281" t="s">
        <v>18</v>
      </c>
      <c r="G3281" t="s">
        <v>24</v>
      </c>
      <c r="H3281">
        <f t="shared" si="255"/>
        <v>560</v>
      </c>
      <c r="I3281">
        <v>80</v>
      </c>
      <c r="J3281">
        <v>104</v>
      </c>
      <c r="K3281">
        <v>7</v>
      </c>
      <c r="M3281">
        <v>33.6</v>
      </c>
      <c r="N3281" t="s">
        <v>25</v>
      </c>
      <c r="O3281">
        <v>672</v>
      </c>
      <c r="P3281">
        <v>112</v>
      </c>
      <c r="R3281">
        <f t="shared" si="256"/>
        <v>728</v>
      </c>
      <c r="S3281">
        <f t="shared" si="257"/>
        <v>28</v>
      </c>
      <c r="T3281" t="str">
        <f t="shared" si="258"/>
        <v>Oct</v>
      </c>
      <c r="U3281" t="str">
        <f t="shared" si="259"/>
        <v>2024</v>
      </c>
    </row>
    <row r="3282" spans="1:21" x14ac:dyDescent="0.25">
      <c r="A3282" t="s">
        <v>290</v>
      </c>
      <c r="B3282" t="s">
        <v>189</v>
      </c>
      <c r="C3282" t="s">
        <v>27</v>
      </c>
      <c r="D3282" t="s">
        <v>16</v>
      </c>
      <c r="E3282" t="s">
        <v>17</v>
      </c>
      <c r="F3282" t="s">
        <v>80</v>
      </c>
      <c r="G3282" t="s">
        <v>96</v>
      </c>
      <c r="H3282">
        <f t="shared" si="255"/>
        <v>20</v>
      </c>
      <c r="I3282">
        <v>5</v>
      </c>
      <c r="J3282">
        <v>7</v>
      </c>
      <c r="K3282">
        <v>4</v>
      </c>
      <c r="M3282">
        <v>1.68</v>
      </c>
      <c r="N3282" t="s">
        <v>20</v>
      </c>
      <c r="O3282">
        <v>24</v>
      </c>
      <c r="P3282">
        <v>4</v>
      </c>
      <c r="R3282">
        <f t="shared" si="256"/>
        <v>28</v>
      </c>
      <c r="S3282">
        <f t="shared" si="257"/>
        <v>28</v>
      </c>
      <c r="T3282" t="str">
        <f t="shared" si="258"/>
        <v>Oct</v>
      </c>
      <c r="U3282" t="str">
        <f t="shared" si="259"/>
        <v>2024</v>
      </c>
    </row>
    <row r="3283" spans="1:21" x14ac:dyDescent="0.25">
      <c r="A3283" t="s">
        <v>290</v>
      </c>
      <c r="B3283" t="s">
        <v>136</v>
      </c>
      <c r="C3283" t="s">
        <v>15</v>
      </c>
      <c r="D3283" t="s">
        <v>23</v>
      </c>
      <c r="E3283" t="s">
        <v>17</v>
      </c>
      <c r="F3283" t="s">
        <v>45</v>
      </c>
      <c r="G3283" t="s">
        <v>46</v>
      </c>
      <c r="H3283">
        <f t="shared" si="255"/>
        <v>165000</v>
      </c>
      <c r="I3283">
        <v>55000</v>
      </c>
      <c r="J3283">
        <v>71500</v>
      </c>
      <c r="K3283">
        <v>3</v>
      </c>
      <c r="M3283">
        <v>10725</v>
      </c>
      <c r="N3283" t="s">
        <v>25</v>
      </c>
      <c r="O3283">
        <v>214500</v>
      </c>
      <c r="P3283">
        <v>49500</v>
      </c>
      <c r="R3283">
        <f t="shared" si="256"/>
        <v>214500</v>
      </c>
      <c r="S3283">
        <f t="shared" si="257"/>
        <v>28</v>
      </c>
      <c r="T3283" t="str">
        <f t="shared" si="258"/>
        <v>Oct</v>
      </c>
      <c r="U3283" t="str">
        <f t="shared" si="259"/>
        <v>2024</v>
      </c>
    </row>
    <row r="3284" spans="1:21" x14ac:dyDescent="0.25">
      <c r="A3284" t="s">
        <v>290</v>
      </c>
      <c r="B3284" t="s">
        <v>192</v>
      </c>
      <c r="C3284" t="s">
        <v>91</v>
      </c>
      <c r="D3284" t="s">
        <v>16</v>
      </c>
      <c r="E3284" t="s">
        <v>17</v>
      </c>
      <c r="F3284" t="s">
        <v>61</v>
      </c>
      <c r="G3284" t="s">
        <v>108</v>
      </c>
      <c r="H3284">
        <f t="shared" si="255"/>
        <v>6000</v>
      </c>
      <c r="I3284">
        <v>1500</v>
      </c>
      <c r="J3284">
        <v>1950</v>
      </c>
      <c r="K3284">
        <v>4</v>
      </c>
      <c r="M3284">
        <v>195</v>
      </c>
      <c r="N3284" t="s">
        <v>25</v>
      </c>
      <c r="O3284">
        <v>7500</v>
      </c>
      <c r="P3284">
        <v>1500</v>
      </c>
      <c r="R3284">
        <f t="shared" si="256"/>
        <v>7800</v>
      </c>
      <c r="S3284">
        <f t="shared" si="257"/>
        <v>28</v>
      </c>
      <c r="T3284" t="str">
        <f t="shared" si="258"/>
        <v>Oct</v>
      </c>
      <c r="U3284" t="str">
        <f t="shared" si="259"/>
        <v>2024</v>
      </c>
    </row>
    <row r="3285" spans="1:21" x14ac:dyDescent="0.25">
      <c r="A3285" t="s">
        <v>290</v>
      </c>
      <c r="B3285" t="s">
        <v>83</v>
      </c>
      <c r="C3285" t="s">
        <v>27</v>
      </c>
      <c r="D3285" t="s">
        <v>16</v>
      </c>
      <c r="E3285" t="s">
        <v>28</v>
      </c>
      <c r="F3285" t="s">
        <v>61</v>
      </c>
      <c r="G3285" t="s">
        <v>164</v>
      </c>
      <c r="H3285">
        <f t="shared" si="255"/>
        <v>12000</v>
      </c>
      <c r="I3285">
        <v>2000</v>
      </c>
      <c r="J3285">
        <v>2600</v>
      </c>
      <c r="K3285">
        <v>6</v>
      </c>
      <c r="M3285">
        <v>260</v>
      </c>
      <c r="N3285" t="s">
        <v>25</v>
      </c>
      <c r="O3285">
        <v>15600</v>
      </c>
      <c r="P3285">
        <v>3600</v>
      </c>
      <c r="R3285">
        <f t="shared" si="256"/>
        <v>15600</v>
      </c>
      <c r="S3285">
        <f t="shared" si="257"/>
        <v>28</v>
      </c>
      <c r="T3285" t="str">
        <f t="shared" si="258"/>
        <v>Oct</v>
      </c>
      <c r="U3285" t="str">
        <f t="shared" si="259"/>
        <v>2024</v>
      </c>
    </row>
    <row r="3286" spans="1:21" x14ac:dyDescent="0.25">
      <c r="A3286" t="s">
        <v>290</v>
      </c>
      <c r="B3286" t="s">
        <v>84</v>
      </c>
      <c r="C3286" t="s">
        <v>27</v>
      </c>
      <c r="D3286" t="s">
        <v>16</v>
      </c>
      <c r="E3286" t="s">
        <v>28</v>
      </c>
      <c r="F3286" t="s">
        <v>18</v>
      </c>
      <c r="G3286" t="s">
        <v>24</v>
      </c>
      <c r="H3286">
        <f t="shared" si="255"/>
        <v>560</v>
      </c>
      <c r="I3286">
        <v>80</v>
      </c>
      <c r="J3286">
        <v>104</v>
      </c>
      <c r="K3286">
        <v>7</v>
      </c>
      <c r="M3286">
        <v>67.2</v>
      </c>
      <c r="N3286" t="s">
        <v>38</v>
      </c>
      <c r="O3286">
        <v>672</v>
      </c>
      <c r="P3286">
        <v>112</v>
      </c>
      <c r="R3286">
        <f t="shared" si="256"/>
        <v>728</v>
      </c>
      <c r="S3286">
        <f t="shared" si="257"/>
        <v>28</v>
      </c>
      <c r="T3286" t="str">
        <f t="shared" si="258"/>
        <v>Oct</v>
      </c>
      <c r="U3286" t="str">
        <f t="shared" si="259"/>
        <v>2024</v>
      </c>
    </row>
    <row r="3287" spans="1:21" x14ac:dyDescent="0.25">
      <c r="A3287" t="s">
        <v>290</v>
      </c>
      <c r="B3287" t="s">
        <v>186</v>
      </c>
      <c r="C3287" t="s">
        <v>27</v>
      </c>
      <c r="D3287" t="s">
        <v>16</v>
      </c>
      <c r="E3287" t="s">
        <v>28</v>
      </c>
      <c r="F3287" t="s">
        <v>61</v>
      </c>
      <c r="G3287" t="s">
        <v>68</v>
      </c>
      <c r="H3287">
        <f t="shared" si="255"/>
        <v>14400</v>
      </c>
      <c r="I3287">
        <v>1800</v>
      </c>
      <c r="J3287">
        <v>2340</v>
      </c>
      <c r="K3287">
        <v>8</v>
      </c>
      <c r="M3287">
        <v>234</v>
      </c>
      <c r="N3287" t="s">
        <v>20</v>
      </c>
      <c r="O3287">
        <v>18720</v>
      </c>
      <c r="P3287">
        <v>4320</v>
      </c>
      <c r="R3287">
        <f t="shared" si="256"/>
        <v>18720</v>
      </c>
      <c r="S3287">
        <f t="shared" si="257"/>
        <v>28</v>
      </c>
      <c r="T3287" t="str">
        <f t="shared" si="258"/>
        <v>Oct</v>
      </c>
      <c r="U3287" t="str">
        <f t="shared" si="259"/>
        <v>2024</v>
      </c>
    </row>
    <row r="3288" spans="1:21" x14ac:dyDescent="0.25">
      <c r="A3288" t="s">
        <v>290</v>
      </c>
      <c r="B3288" t="s">
        <v>188</v>
      </c>
      <c r="C3288" t="s">
        <v>27</v>
      </c>
      <c r="D3288" t="s">
        <v>16</v>
      </c>
      <c r="E3288" t="s">
        <v>17</v>
      </c>
      <c r="F3288" t="s">
        <v>45</v>
      </c>
      <c r="G3288" t="s">
        <v>46</v>
      </c>
      <c r="H3288">
        <f t="shared" si="255"/>
        <v>165000</v>
      </c>
      <c r="I3288">
        <v>55000</v>
      </c>
      <c r="J3288">
        <v>71500</v>
      </c>
      <c r="K3288">
        <v>3</v>
      </c>
      <c r="M3288">
        <v>10725</v>
      </c>
      <c r="N3288" t="s">
        <v>20</v>
      </c>
      <c r="O3288">
        <v>214500</v>
      </c>
      <c r="P3288">
        <v>49500</v>
      </c>
      <c r="R3288">
        <f t="shared" si="256"/>
        <v>214500</v>
      </c>
      <c r="S3288">
        <f t="shared" si="257"/>
        <v>28</v>
      </c>
      <c r="T3288" t="str">
        <f t="shared" si="258"/>
        <v>Oct</v>
      </c>
      <c r="U3288" t="str">
        <f t="shared" si="259"/>
        <v>2024</v>
      </c>
    </row>
    <row r="3289" spans="1:21" x14ac:dyDescent="0.25">
      <c r="A3289" t="s">
        <v>290</v>
      </c>
      <c r="B3289" t="s">
        <v>179</v>
      </c>
      <c r="C3289" t="s">
        <v>27</v>
      </c>
      <c r="D3289" t="s">
        <v>16</v>
      </c>
      <c r="E3289" t="s">
        <v>17</v>
      </c>
      <c r="F3289" t="s">
        <v>18</v>
      </c>
      <c r="G3289" t="s">
        <v>151</v>
      </c>
      <c r="H3289">
        <f t="shared" si="255"/>
        <v>35</v>
      </c>
      <c r="I3289">
        <v>7</v>
      </c>
      <c r="J3289">
        <v>9</v>
      </c>
      <c r="K3289">
        <v>5</v>
      </c>
      <c r="M3289">
        <v>2.0125000000000002</v>
      </c>
      <c r="N3289" t="s">
        <v>25</v>
      </c>
      <c r="O3289">
        <v>40.25</v>
      </c>
      <c r="P3289">
        <v>5.25</v>
      </c>
      <c r="R3289">
        <f t="shared" si="256"/>
        <v>45</v>
      </c>
      <c r="S3289">
        <f t="shared" si="257"/>
        <v>28</v>
      </c>
      <c r="T3289" t="str">
        <f t="shared" si="258"/>
        <v>Oct</v>
      </c>
      <c r="U3289" t="str">
        <f t="shared" si="259"/>
        <v>2024</v>
      </c>
    </row>
    <row r="3290" spans="1:21" x14ac:dyDescent="0.25">
      <c r="A3290" t="s">
        <v>290</v>
      </c>
      <c r="B3290" t="s">
        <v>187</v>
      </c>
      <c r="C3290" t="s">
        <v>53</v>
      </c>
      <c r="D3290" t="s">
        <v>16</v>
      </c>
      <c r="E3290" t="s">
        <v>28</v>
      </c>
      <c r="F3290" t="s">
        <v>45</v>
      </c>
      <c r="G3290" t="s">
        <v>199</v>
      </c>
      <c r="H3290">
        <f t="shared" si="255"/>
        <v>45000</v>
      </c>
      <c r="I3290">
        <v>5000</v>
      </c>
      <c r="J3290">
        <v>6500</v>
      </c>
      <c r="K3290">
        <v>9</v>
      </c>
      <c r="M3290">
        <v>650</v>
      </c>
      <c r="N3290" t="s">
        <v>25</v>
      </c>
      <c r="O3290">
        <v>56250</v>
      </c>
      <c r="P3290">
        <v>11250</v>
      </c>
      <c r="R3290">
        <f t="shared" si="256"/>
        <v>58500</v>
      </c>
      <c r="S3290">
        <f t="shared" si="257"/>
        <v>28</v>
      </c>
      <c r="T3290" t="str">
        <f t="shared" si="258"/>
        <v>Oct</v>
      </c>
      <c r="U3290" t="str">
        <f t="shared" si="259"/>
        <v>2024</v>
      </c>
    </row>
    <row r="3291" spans="1:21" x14ac:dyDescent="0.25">
      <c r="A3291" t="s">
        <v>291</v>
      </c>
      <c r="B3291" t="s">
        <v>109</v>
      </c>
      <c r="C3291" t="s">
        <v>42</v>
      </c>
      <c r="D3291" t="s">
        <v>16</v>
      </c>
      <c r="E3291" t="s">
        <v>17</v>
      </c>
      <c r="F3291" t="s">
        <v>45</v>
      </c>
      <c r="G3291" t="s">
        <v>67</v>
      </c>
      <c r="H3291">
        <f t="shared" si="255"/>
        <v>7000</v>
      </c>
      <c r="I3291">
        <v>3500</v>
      </c>
      <c r="J3291">
        <v>4550</v>
      </c>
      <c r="K3291">
        <v>2</v>
      </c>
      <c r="M3291">
        <v>455</v>
      </c>
      <c r="N3291" t="s">
        <v>25</v>
      </c>
      <c r="O3291">
        <v>9100</v>
      </c>
      <c r="P3291">
        <v>2100</v>
      </c>
      <c r="R3291">
        <f t="shared" si="256"/>
        <v>9100</v>
      </c>
      <c r="S3291">
        <f t="shared" si="257"/>
        <v>29</v>
      </c>
      <c r="T3291" t="str">
        <f t="shared" si="258"/>
        <v>Oct</v>
      </c>
      <c r="U3291" t="str">
        <f t="shared" si="259"/>
        <v>2024</v>
      </c>
    </row>
    <row r="3292" spans="1:21" x14ac:dyDescent="0.25">
      <c r="A3292" t="s">
        <v>291</v>
      </c>
      <c r="B3292" t="s">
        <v>63</v>
      </c>
      <c r="C3292" t="s">
        <v>42</v>
      </c>
      <c r="D3292" t="s">
        <v>16</v>
      </c>
      <c r="E3292" t="s">
        <v>17</v>
      </c>
      <c r="F3292" t="s">
        <v>18</v>
      </c>
      <c r="G3292" t="s">
        <v>100</v>
      </c>
      <c r="H3292">
        <f t="shared" si="255"/>
        <v>80</v>
      </c>
      <c r="I3292">
        <v>40</v>
      </c>
      <c r="J3292">
        <v>52</v>
      </c>
      <c r="K3292">
        <v>2</v>
      </c>
      <c r="M3292">
        <v>6.44</v>
      </c>
      <c r="N3292" t="s">
        <v>20</v>
      </c>
      <c r="O3292">
        <v>92</v>
      </c>
      <c r="P3292">
        <v>12</v>
      </c>
      <c r="R3292">
        <f t="shared" si="256"/>
        <v>104</v>
      </c>
      <c r="S3292">
        <f t="shared" si="257"/>
        <v>29</v>
      </c>
      <c r="T3292" t="str">
        <f t="shared" si="258"/>
        <v>Oct</v>
      </c>
      <c r="U3292" t="str">
        <f t="shared" si="259"/>
        <v>2024</v>
      </c>
    </row>
    <row r="3293" spans="1:21" x14ac:dyDescent="0.25">
      <c r="A3293" t="s">
        <v>291</v>
      </c>
      <c r="B3293" t="s">
        <v>174</v>
      </c>
      <c r="C3293" t="s">
        <v>27</v>
      </c>
      <c r="D3293" t="s">
        <v>16</v>
      </c>
      <c r="E3293" t="s">
        <v>28</v>
      </c>
      <c r="F3293" t="s">
        <v>18</v>
      </c>
      <c r="G3293" t="s">
        <v>51</v>
      </c>
      <c r="H3293">
        <f t="shared" si="255"/>
        <v>600</v>
      </c>
      <c r="I3293">
        <v>60</v>
      </c>
      <c r="J3293">
        <v>78</v>
      </c>
      <c r="K3293">
        <v>10</v>
      </c>
      <c r="M3293">
        <v>37.5</v>
      </c>
      <c r="N3293" t="s">
        <v>25</v>
      </c>
      <c r="O3293">
        <v>750</v>
      </c>
      <c r="P3293">
        <v>150</v>
      </c>
      <c r="R3293">
        <f t="shared" si="256"/>
        <v>780</v>
      </c>
      <c r="S3293">
        <f t="shared" si="257"/>
        <v>29</v>
      </c>
      <c r="T3293" t="str">
        <f t="shared" si="258"/>
        <v>Oct</v>
      </c>
      <c r="U3293" t="str">
        <f t="shared" si="259"/>
        <v>2024</v>
      </c>
    </row>
    <row r="3294" spans="1:21" x14ac:dyDescent="0.25">
      <c r="A3294" t="s">
        <v>291</v>
      </c>
      <c r="B3294" t="s">
        <v>181</v>
      </c>
      <c r="C3294" t="s">
        <v>53</v>
      </c>
      <c r="D3294" t="s">
        <v>16</v>
      </c>
      <c r="E3294" t="s">
        <v>17</v>
      </c>
      <c r="F3294" t="s">
        <v>61</v>
      </c>
      <c r="G3294" t="s">
        <v>103</v>
      </c>
      <c r="H3294">
        <f t="shared" si="255"/>
        <v>400</v>
      </c>
      <c r="I3294">
        <v>100</v>
      </c>
      <c r="J3294">
        <v>130</v>
      </c>
      <c r="K3294">
        <v>4</v>
      </c>
      <c r="M3294">
        <v>36.4</v>
      </c>
      <c r="N3294" t="s">
        <v>20</v>
      </c>
      <c r="O3294">
        <v>520</v>
      </c>
      <c r="P3294">
        <v>120</v>
      </c>
      <c r="R3294">
        <f t="shared" si="256"/>
        <v>520</v>
      </c>
      <c r="S3294">
        <f t="shared" si="257"/>
        <v>29</v>
      </c>
      <c r="T3294" t="str">
        <f t="shared" si="258"/>
        <v>Oct</v>
      </c>
      <c r="U3294" t="str">
        <f t="shared" si="259"/>
        <v>2024</v>
      </c>
    </row>
    <row r="3295" spans="1:21" x14ac:dyDescent="0.25">
      <c r="A3295" t="s">
        <v>291</v>
      </c>
      <c r="B3295" t="s">
        <v>107</v>
      </c>
      <c r="C3295" t="s">
        <v>27</v>
      </c>
      <c r="D3295" t="s">
        <v>16</v>
      </c>
      <c r="E3295" t="s">
        <v>28</v>
      </c>
      <c r="F3295" t="s">
        <v>18</v>
      </c>
      <c r="G3295" t="s">
        <v>19</v>
      </c>
      <c r="H3295">
        <f t="shared" si="255"/>
        <v>1000</v>
      </c>
      <c r="I3295">
        <v>250</v>
      </c>
      <c r="J3295">
        <v>325</v>
      </c>
      <c r="K3295">
        <v>4</v>
      </c>
      <c r="M3295">
        <v>65</v>
      </c>
      <c r="N3295" t="s">
        <v>25</v>
      </c>
      <c r="O3295">
        <v>1300</v>
      </c>
      <c r="P3295">
        <v>300</v>
      </c>
      <c r="R3295">
        <f t="shared" si="256"/>
        <v>1300</v>
      </c>
      <c r="S3295">
        <f t="shared" si="257"/>
        <v>29</v>
      </c>
      <c r="T3295" t="str">
        <f t="shared" si="258"/>
        <v>Oct</v>
      </c>
      <c r="U3295" t="str">
        <f t="shared" si="259"/>
        <v>2024</v>
      </c>
    </row>
    <row r="3296" spans="1:21" x14ac:dyDescent="0.25">
      <c r="A3296" t="s">
        <v>291</v>
      </c>
      <c r="B3296" t="s">
        <v>36</v>
      </c>
      <c r="C3296" t="s">
        <v>15</v>
      </c>
      <c r="D3296" t="s">
        <v>16</v>
      </c>
      <c r="E3296" t="s">
        <v>28</v>
      </c>
      <c r="F3296" t="s">
        <v>29</v>
      </c>
      <c r="G3296" t="s">
        <v>169</v>
      </c>
      <c r="H3296">
        <f t="shared" si="255"/>
        <v>125</v>
      </c>
      <c r="I3296">
        <v>25</v>
      </c>
      <c r="J3296">
        <v>33</v>
      </c>
      <c r="K3296">
        <v>5</v>
      </c>
      <c r="M3296">
        <v>11.375</v>
      </c>
      <c r="N3296" t="s">
        <v>20</v>
      </c>
      <c r="O3296">
        <v>162.5</v>
      </c>
      <c r="P3296">
        <v>37.5</v>
      </c>
      <c r="R3296">
        <f t="shared" si="256"/>
        <v>165</v>
      </c>
      <c r="S3296">
        <f t="shared" si="257"/>
        <v>29</v>
      </c>
      <c r="T3296" t="str">
        <f t="shared" si="258"/>
        <v>Oct</v>
      </c>
      <c r="U3296" t="str">
        <f t="shared" si="259"/>
        <v>2024</v>
      </c>
    </row>
    <row r="3297" spans="1:21" x14ac:dyDescent="0.25">
      <c r="A3297" t="s">
        <v>291</v>
      </c>
      <c r="B3297" t="s">
        <v>55</v>
      </c>
      <c r="C3297" t="s">
        <v>15</v>
      </c>
      <c r="D3297" t="s">
        <v>23</v>
      </c>
      <c r="E3297" t="s">
        <v>28</v>
      </c>
      <c r="F3297" t="s">
        <v>18</v>
      </c>
      <c r="G3297" t="s">
        <v>100</v>
      </c>
      <c r="H3297">
        <f t="shared" si="255"/>
        <v>240</v>
      </c>
      <c r="I3297">
        <v>40</v>
      </c>
      <c r="J3297">
        <v>52</v>
      </c>
      <c r="K3297">
        <v>6</v>
      </c>
      <c r="M3297">
        <v>37.44</v>
      </c>
      <c r="N3297" t="s">
        <v>20</v>
      </c>
      <c r="O3297">
        <v>312</v>
      </c>
      <c r="P3297">
        <v>72</v>
      </c>
      <c r="R3297">
        <f t="shared" si="256"/>
        <v>312</v>
      </c>
      <c r="S3297">
        <f t="shared" si="257"/>
        <v>29</v>
      </c>
      <c r="T3297" t="str">
        <f t="shared" si="258"/>
        <v>Oct</v>
      </c>
      <c r="U3297" t="str">
        <f t="shared" si="259"/>
        <v>2024</v>
      </c>
    </row>
    <row r="3298" spans="1:21" x14ac:dyDescent="0.25">
      <c r="A3298" t="s">
        <v>291</v>
      </c>
      <c r="B3298" t="s">
        <v>198</v>
      </c>
      <c r="C3298" t="s">
        <v>15</v>
      </c>
      <c r="D3298" t="s">
        <v>16</v>
      </c>
      <c r="E3298" t="s">
        <v>17</v>
      </c>
      <c r="F3298" t="s">
        <v>45</v>
      </c>
      <c r="G3298" t="s">
        <v>199</v>
      </c>
      <c r="H3298">
        <f t="shared" si="255"/>
        <v>40000</v>
      </c>
      <c r="I3298">
        <v>5000</v>
      </c>
      <c r="J3298">
        <v>6500</v>
      </c>
      <c r="K3298">
        <v>8</v>
      </c>
      <c r="M3298">
        <v>650</v>
      </c>
      <c r="N3298" t="s">
        <v>38</v>
      </c>
      <c r="O3298">
        <v>52000</v>
      </c>
      <c r="P3298">
        <v>12000</v>
      </c>
      <c r="R3298">
        <f t="shared" si="256"/>
        <v>52000</v>
      </c>
      <c r="S3298">
        <f t="shared" si="257"/>
        <v>29</v>
      </c>
      <c r="T3298" t="str">
        <f t="shared" si="258"/>
        <v>Oct</v>
      </c>
      <c r="U3298" t="str">
        <f t="shared" si="259"/>
        <v>2024</v>
      </c>
    </row>
    <row r="3299" spans="1:21" x14ac:dyDescent="0.25">
      <c r="A3299" t="s">
        <v>291</v>
      </c>
      <c r="B3299" t="s">
        <v>165</v>
      </c>
      <c r="C3299" t="s">
        <v>27</v>
      </c>
      <c r="D3299" t="s">
        <v>16</v>
      </c>
      <c r="E3299" t="s">
        <v>17</v>
      </c>
      <c r="F3299" t="s">
        <v>29</v>
      </c>
      <c r="G3299" t="s">
        <v>207</v>
      </c>
      <c r="H3299">
        <f t="shared" si="255"/>
        <v>315</v>
      </c>
      <c r="I3299">
        <v>35</v>
      </c>
      <c r="J3299">
        <v>46</v>
      </c>
      <c r="K3299">
        <v>9</v>
      </c>
      <c r="M3299">
        <v>19.6875</v>
      </c>
      <c r="N3299" t="s">
        <v>25</v>
      </c>
      <c r="O3299">
        <v>393.75</v>
      </c>
      <c r="P3299">
        <v>78.75</v>
      </c>
      <c r="R3299">
        <f t="shared" si="256"/>
        <v>414</v>
      </c>
      <c r="S3299">
        <f t="shared" si="257"/>
        <v>29</v>
      </c>
      <c r="T3299" t="str">
        <f t="shared" si="258"/>
        <v>Oct</v>
      </c>
      <c r="U3299" t="str">
        <f t="shared" si="259"/>
        <v>2024</v>
      </c>
    </row>
    <row r="3300" spans="1:21" x14ac:dyDescent="0.25">
      <c r="A3300" t="s">
        <v>291</v>
      </c>
      <c r="B3300" t="s">
        <v>111</v>
      </c>
      <c r="C3300" t="s">
        <v>27</v>
      </c>
      <c r="D3300" t="s">
        <v>23</v>
      </c>
      <c r="E3300" t="s">
        <v>17</v>
      </c>
      <c r="F3300" t="s">
        <v>18</v>
      </c>
      <c r="G3300" t="s">
        <v>113</v>
      </c>
      <c r="H3300">
        <f t="shared" si="255"/>
        <v>160</v>
      </c>
      <c r="I3300">
        <v>20</v>
      </c>
      <c r="J3300">
        <v>26</v>
      </c>
      <c r="K3300">
        <v>8</v>
      </c>
      <c r="M3300">
        <v>24.96</v>
      </c>
      <c r="N3300" t="s">
        <v>20</v>
      </c>
      <c r="O3300">
        <v>208</v>
      </c>
      <c r="P3300">
        <v>48</v>
      </c>
      <c r="R3300">
        <f t="shared" si="256"/>
        <v>208</v>
      </c>
      <c r="S3300">
        <f t="shared" si="257"/>
        <v>29</v>
      </c>
      <c r="T3300" t="str">
        <f t="shared" si="258"/>
        <v>Oct</v>
      </c>
      <c r="U3300" t="str">
        <f t="shared" si="259"/>
        <v>2024</v>
      </c>
    </row>
    <row r="3301" spans="1:21" x14ac:dyDescent="0.25">
      <c r="A3301" t="s">
        <v>291</v>
      </c>
      <c r="B3301" t="s">
        <v>159</v>
      </c>
      <c r="C3301" t="s">
        <v>27</v>
      </c>
      <c r="D3301" t="s">
        <v>23</v>
      </c>
      <c r="E3301" t="s">
        <v>28</v>
      </c>
      <c r="F3301" t="s">
        <v>18</v>
      </c>
      <c r="G3301" t="s">
        <v>32</v>
      </c>
      <c r="H3301">
        <f t="shared" si="255"/>
        <v>200</v>
      </c>
      <c r="I3301">
        <v>100</v>
      </c>
      <c r="J3301">
        <v>130</v>
      </c>
      <c r="K3301">
        <v>2</v>
      </c>
      <c r="M3301">
        <v>26</v>
      </c>
      <c r="N3301" t="s">
        <v>25</v>
      </c>
      <c r="O3301">
        <v>260</v>
      </c>
      <c r="P3301">
        <v>60</v>
      </c>
      <c r="R3301">
        <f t="shared" si="256"/>
        <v>260</v>
      </c>
      <c r="S3301">
        <f t="shared" si="257"/>
        <v>29</v>
      </c>
      <c r="T3301" t="str">
        <f t="shared" si="258"/>
        <v>Oct</v>
      </c>
      <c r="U3301" t="str">
        <f t="shared" si="259"/>
        <v>2024</v>
      </c>
    </row>
    <row r="3302" spans="1:21" x14ac:dyDescent="0.25">
      <c r="A3302" t="s">
        <v>291</v>
      </c>
      <c r="B3302" t="s">
        <v>122</v>
      </c>
      <c r="C3302" t="s">
        <v>27</v>
      </c>
      <c r="D3302" t="s">
        <v>16</v>
      </c>
      <c r="E3302" t="s">
        <v>17</v>
      </c>
      <c r="F3302" t="s">
        <v>29</v>
      </c>
      <c r="G3302" t="s">
        <v>87</v>
      </c>
      <c r="H3302">
        <f t="shared" si="255"/>
        <v>500</v>
      </c>
      <c r="I3302">
        <v>100</v>
      </c>
      <c r="J3302">
        <v>130</v>
      </c>
      <c r="K3302">
        <v>5</v>
      </c>
      <c r="M3302">
        <v>31.25</v>
      </c>
      <c r="N3302" t="s">
        <v>25</v>
      </c>
      <c r="O3302">
        <v>625</v>
      </c>
      <c r="P3302">
        <v>125</v>
      </c>
      <c r="R3302">
        <f t="shared" si="256"/>
        <v>650</v>
      </c>
      <c r="S3302">
        <f t="shared" si="257"/>
        <v>29</v>
      </c>
      <c r="T3302" t="str">
        <f t="shared" si="258"/>
        <v>Oct</v>
      </c>
      <c r="U3302" t="str">
        <f t="shared" si="259"/>
        <v>2024</v>
      </c>
    </row>
    <row r="3303" spans="1:21" x14ac:dyDescent="0.25">
      <c r="A3303" t="s">
        <v>291</v>
      </c>
      <c r="B3303" t="s">
        <v>79</v>
      </c>
      <c r="C3303" t="s">
        <v>27</v>
      </c>
      <c r="D3303" t="s">
        <v>16</v>
      </c>
      <c r="E3303" t="s">
        <v>17</v>
      </c>
      <c r="F3303" t="s">
        <v>18</v>
      </c>
      <c r="G3303" t="s">
        <v>32</v>
      </c>
      <c r="H3303">
        <f t="shared" si="255"/>
        <v>700</v>
      </c>
      <c r="I3303">
        <v>100</v>
      </c>
      <c r="J3303">
        <v>130</v>
      </c>
      <c r="K3303">
        <v>7</v>
      </c>
      <c r="M3303">
        <v>45.5</v>
      </c>
      <c r="N3303" t="s">
        <v>25</v>
      </c>
      <c r="O3303">
        <v>910</v>
      </c>
      <c r="P3303">
        <v>210</v>
      </c>
      <c r="R3303">
        <f t="shared" si="256"/>
        <v>910</v>
      </c>
      <c r="S3303">
        <f t="shared" si="257"/>
        <v>29</v>
      </c>
      <c r="T3303" t="str">
        <f t="shared" si="258"/>
        <v>Oct</v>
      </c>
      <c r="U3303" t="str">
        <f t="shared" si="259"/>
        <v>2024</v>
      </c>
    </row>
    <row r="3304" spans="1:21" x14ac:dyDescent="0.25">
      <c r="A3304" t="s">
        <v>291</v>
      </c>
      <c r="B3304" t="s">
        <v>31</v>
      </c>
      <c r="C3304" t="s">
        <v>27</v>
      </c>
      <c r="D3304" t="s">
        <v>16</v>
      </c>
      <c r="E3304" t="s">
        <v>17</v>
      </c>
      <c r="F3304" t="s">
        <v>18</v>
      </c>
      <c r="G3304" t="s">
        <v>40</v>
      </c>
      <c r="H3304">
        <f t="shared" si="255"/>
        <v>450</v>
      </c>
      <c r="I3304">
        <v>90</v>
      </c>
      <c r="J3304">
        <v>117</v>
      </c>
      <c r="K3304">
        <v>5</v>
      </c>
      <c r="M3304">
        <v>39.375</v>
      </c>
      <c r="N3304" t="s">
        <v>20</v>
      </c>
      <c r="O3304">
        <v>562.5</v>
      </c>
      <c r="P3304">
        <v>112.5</v>
      </c>
      <c r="R3304">
        <f t="shared" si="256"/>
        <v>585</v>
      </c>
      <c r="S3304">
        <f t="shared" si="257"/>
        <v>29</v>
      </c>
      <c r="T3304" t="str">
        <f t="shared" si="258"/>
        <v>Oct</v>
      </c>
      <c r="U3304" t="str">
        <f t="shared" si="259"/>
        <v>2024</v>
      </c>
    </row>
    <row r="3305" spans="1:21" x14ac:dyDescent="0.25">
      <c r="A3305" t="s">
        <v>291</v>
      </c>
      <c r="B3305" t="s">
        <v>70</v>
      </c>
      <c r="C3305" t="s">
        <v>53</v>
      </c>
      <c r="D3305" t="s">
        <v>16</v>
      </c>
      <c r="E3305" t="s">
        <v>17</v>
      </c>
      <c r="F3305" t="s">
        <v>61</v>
      </c>
      <c r="G3305" t="s">
        <v>119</v>
      </c>
      <c r="H3305">
        <f t="shared" si="255"/>
        <v>2500</v>
      </c>
      <c r="I3305">
        <v>500</v>
      </c>
      <c r="J3305">
        <v>650</v>
      </c>
      <c r="K3305">
        <v>5</v>
      </c>
      <c r="M3305">
        <v>100</v>
      </c>
      <c r="N3305" t="s">
        <v>25</v>
      </c>
      <c r="O3305">
        <v>3250</v>
      </c>
      <c r="P3305">
        <v>750</v>
      </c>
      <c r="R3305">
        <f t="shared" si="256"/>
        <v>3250</v>
      </c>
      <c r="S3305">
        <f t="shared" si="257"/>
        <v>29</v>
      </c>
      <c r="T3305" t="str">
        <f t="shared" si="258"/>
        <v>Oct</v>
      </c>
      <c r="U3305" t="str">
        <f t="shared" si="259"/>
        <v>2024</v>
      </c>
    </row>
    <row r="3306" spans="1:21" x14ac:dyDescent="0.25">
      <c r="A3306" t="s">
        <v>291</v>
      </c>
      <c r="B3306" t="s">
        <v>93</v>
      </c>
      <c r="C3306" t="s">
        <v>42</v>
      </c>
      <c r="D3306" t="s">
        <v>23</v>
      </c>
      <c r="E3306" t="s">
        <v>28</v>
      </c>
      <c r="F3306" t="s">
        <v>18</v>
      </c>
      <c r="G3306" t="s">
        <v>51</v>
      </c>
      <c r="H3306">
        <f t="shared" si="255"/>
        <v>180</v>
      </c>
      <c r="I3306">
        <v>60</v>
      </c>
      <c r="J3306">
        <v>78</v>
      </c>
      <c r="K3306">
        <v>3</v>
      </c>
      <c r="M3306">
        <v>33.75</v>
      </c>
      <c r="N3306" t="s">
        <v>38</v>
      </c>
      <c r="O3306">
        <v>225</v>
      </c>
      <c r="P3306">
        <v>45</v>
      </c>
      <c r="R3306">
        <f t="shared" si="256"/>
        <v>234</v>
      </c>
      <c r="S3306">
        <f t="shared" si="257"/>
        <v>29</v>
      </c>
      <c r="T3306" t="str">
        <f t="shared" si="258"/>
        <v>Oct</v>
      </c>
      <c r="U3306" t="str">
        <f t="shared" si="259"/>
        <v>2024</v>
      </c>
    </row>
    <row r="3307" spans="1:21" x14ac:dyDescent="0.25">
      <c r="A3307" t="s">
        <v>291</v>
      </c>
      <c r="B3307" t="s">
        <v>75</v>
      </c>
      <c r="C3307" t="s">
        <v>27</v>
      </c>
      <c r="D3307" t="s">
        <v>16</v>
      </c>
      <c r="E3307" t="s">
        <v>28</v>
      </c>
      <c r="F3307" t="s">
        <v>45</v>
      </c>
      <c r="G3307" t="s">
        <v>67</v>
      </c>
      <c r="H3307">
        <f t="shared" si="255"/>
        <v>28000</v>
      </c>
      <c r="I3307">
        <v>3500</v>
      </c>
      <c r="J3307">
        <v>4550</v>
      </c>
      <c r="K3307">
        <v>8</v>
      </c>
      <c r="M3307">
        <v>455</v>
      </c>
      <c r="N3307" t="s">
        <v>38</v>
      </c>
      <c r="O3307">
        <v>36400</v>
      </c>
      <c r="P3307">
        <v>8400</v>
      </c>
      <c r="R3307">
        <f t="shared" si="256"/>
        <v>36400</v>
      </c>
      <c r="S3307">
        <f t="shared" si="257"/>
        <v>29</v>
      </c>
      <c r="T3307" t="str">
        <f t="shared" si="258"/>
        <v>Oct</v>
      </c>
      <c r="U3307" t="str">
        <f t="shared" si="259"/>
        <v>2024</v>
      </c>
    </row>
    <row r="3308" spans="1:21" x14ac:dyDescent="0.25">
      <c r="A3308" t="s">
        <v>291</v>
      </c>
      <c r="B3308" t="s">
        <v>175</v>
      </c>
      <c r="C3308" t="s">
        <v>91</v>
      </c>
      <c r="D3308" t="s">
        <v>16</v>
      </c>
      <c r="E3308" t="s">
        <v>28</v>
      </c>
      <c r="F3308" t="s">
        <v>18</v>
      </c>
      <c r="G3308" t="s">
        <v>34</v>
      </c>
      <c r="H3308">
        <f t="shared" si="255"/>
        <v>240</v>
      </c>
      <c r="I3308">
        <v>40</v>
      </c>
      <c r="J3308">
        <v>52</v>
      </c>
      <c r="K3308">
        <v>6</v>
      </c>
      <c r="M3308">
        <v>15.6</v>
      </c>
      <c r="N3308" t="s">
        <v>25</v>
      </c>
      <c r="O3308">
        <v>312</v>
      </c>
      <c r="P3308">
        <v>72</v>
      </c>
      <c r="R3308">
        <f t="shared" si="256"/>
        <v>312</v>
      </c>
      <c r="S3308">
        <f t="shared" si="257"/>
        <v>29</v>
      </c>
      <c r="T3308" t="str">
        <f t="shared" si="258"/>
        <v>Oct</v>
      </c>
      <c r="U3308" t="str">
        <f t="shared" si="259"/>
        <v>2024</v>
      </c>
    </row>
    <row r="3309" spans="1:21" x14ac:dyDescent="0.25">
      <c r="A3309" t="s">
        <v>291</v>
      </c>
      <c r="B3309" t="s">
        <v>161</v>
      </c>
      <c r="C3309" t="s">
        <v>53</v>
      </c>
      <c r="D3309" t="s">
        <v>16</v>
      </c>
      <c r="E3309" t="s">
        <v>17</v>
      </c>
      <c r="F3309" t="s">
        <v>61</v>
      </c>
      <c r="G3309" t="s">
        <v>128</v>
      </c>
      <c r="H3309">
        <f t="shared" si="255"/>
        <v>1200</v>
      </c>
      <c r="I3309">
        <v>300</v>
      </c>
      <c r="J3309">
        <v>390</v>
      </c>
      <c r="K3309">
        <v>4</v>
      </c>
      <c r="M3309">
        <v>100</v>
      </c>
      <c r="N3309" t="s">
        <v>20</v>
      </c>
      <c r="O3309">
        <v>1560</v>
      </c>
      <c r="P3309">
        <v>360</v>
      </c>
      <c r="R3309">
        <f t="shared" si="256"/>
        <v>1560</v>
      </c>
      <c r="S3309">
        <f t="shared" si="257"/>
        <v>29</v>
      </c>
      <c r="T3309" t="str">
        <f t="shared" si="258"/>
        <v>Oct</v>
      </c>
      <c r="U3309" t="str">
        <f t="shared" si="259"/>
        <v>2024</v>
      </c>
    </row>
    <row r="3310" spans="1:21" x14ac:dyDescent="0.25">
      <c r="A3310" t="s">
        <v>291</v>
      </c>
      <c r="B3310" t="s">
        <v>136</v>
      </c>
      <c r="C3310" t="s">
        <v>15</v>
      </c>
      <c r="D3310" t="s">
        <v>16</v>
      </c>
      <c r="E3310" t="s">
        <v>28</v>
      </c>
      <c r="F3310" t="s">
        <v>18</v>
      </c>
      <c r="G3310" t="s">
        <v>34</v>
      </c>
      <c r="H3310">
        <f t="shared" si="255"/>
        <v>160</v>
      </c>
      <c r="I3310">
        <v>40</v>
      </c>
      <c r="J3310">
        <v>52</v>
      </c>
      <c r="K3310">
        <v>4</v>
      </c>
      <c r="M3310">
        <v>19.2</v>
      </c>
      <c r="N3310" t="s">
        <v>38</v>
      </c>
      <c r="O3310">
        <v>192</v>
      </c>
      <c r="P3310">
        <v>32</v>
      </c>
      <c r="R3310">
        <f t="shared" si="256"/>
        <v>208</v>
      </c>
      <c r="S3310">
        <f t="shared" si="257"/>
        <v>29</v>
      </c>
      <c r="T3310" t="str">
        <f t="shared" si="258"/>
        <v>Oct</v>
      </c>
      <c r="U3310" t="str">
        <f t="shared" si="259"/>
        <v>2024</v>
      </c>
    </row>
    <row r="3311" spans="1:21" x14ac:dyDescent="0.25">
      <c r="A3311" t="s">
        <v>292</v>
      </c>
      <c r="B3311" t="s">
        <v>156</v>
      </c>
      <c r="C3311" t="s">
        <v>53</v>
      </c>
      <c r="D3311" t="s">
        <v>16</v>
      </c>
      <c r="E3311" t="s">
        <v>17</v>
      </c>
      <c r="F3311" t="s">
        <v>45</v>
      </c>
      <c r="G3311" t="s">
        <v>67</v>
      </c>
      <c r="H3311">
        <f t="shared" si="255"/>
        <v>21000</v>
      </c>
      <c r="I3311">
        <v>3500</v>
      </c>
      <c r="J3311">
        <v>4550</v>
      </c>
      <c r="K3311">
        <v>6</v>
      </c>
      <c r="M3311">
        <v>455</v>
      </c>
      <c r="N3311" t="s">
        <v>38</v>
      </c>
      <c r="O3311">
        <v>27300</v>
      </c>
      <c r="P3311">
        <v>6300</v>
      </c>
      <c r="R3311">
        <f t="shared" si="256"/>
        <v>27300</v>
      </c>
      <c r="S3311">
        <f t="shared" si="257"/>
        <v>30</v>
      </c>
      <c r="T3311" t="str">
        <f t="shared" si="258"/>
        <v>Oct</v>
      </c>
      <c r="U3311" t="str">
        <f t="shared" si="259"/>
        <v>2024</v>
      </c>
    </row>
    <row r="3312" spans="1:21" x14ac:dyDescent="0.25">
      <c r="A3312" t="s">
        <v>292</v>
      </c>
      <c r="B3312" t="s">
        <v>125</v>
      </c>
      <c r="C3312" t="s">
        <v>15</v>
      </c>
      <c r="D3312" t="s">
        <v>23</v>
      </c>
      <c r="E3312" t="s">
        <v>17</v>
      </c>
      <c r="F3312" t="s">
        <v>18</v>
      </c>
      <c r="G3312" t="s">
        <v>121</v>
      </c>
      <c r="H3312">
        <f t="shared" si="255"/>
        <v>385</v>
      </c>
      <c r="I3312">
        <v>55</v>
      </c>
      <c r="J3312">
        <v>72</v>
      </c>
      <c r="K3312">
        <v>7</v>
      </c>
      <c r="M3312">
        <v>50.05</v>
      </c>
      <c r="N3312" t="s">
        <v>25</v>
      </c>
      <c r="O3312">
        <v>500.5</v>
      </c>
      <c r="P3312">
        <v>115.5</v>
      </c>
      <c r="R3312">
        <f t="shared" si="256"/>
        <v>504</v>
      </c>
      <c r="S3312">
        <f t="shared" si="257"/>
        <v>30</v>
      </c>
      <c r="T3312" t="str">
        <f t="shared" si="258"/>
        <v>Oct</v>
      </c>
      <c r="U3312" t="str">
        <f t="shared" si="259"/>
        <v>2024</v>
      </c>
    </row>
    <row r="3313" spans="1:21" x14ac:dyDescent="0.25">
      <c r="A3313" t="s">
        <v>292</v>
      </c>
      <c r="B3313" t="s">
        <v>189</v>
      </c>
      <c r="C3313" t="s">
        <v>27</v>
      </c>
      <c r="D3313" t="s">
        <v>23</v>
      </c>
      <c r="E3313" t="s">
        <v>17</v>
      </c>
      <c r="F3313" t="s">
        <v>80</v>
      </c>
      <c r="G3313" t="s">
        <v>212</v>
      </c>
      <c r="H3313">
        <f t="shared" si="255"/>
        <v>140</v>
      </c>
      <c r="I3313">
        <v>20</v>
      </c>
      <c r="J3313">
        <v>26</v>
      </c>
      <c r="K3313">
        <v>7</v>
      </c>
      <c r="M3313">
        <v>21.84</v>
      </c>
      <c r="N3313" t="s">
        <v>20</v>
      </c>
      <c r="O3313">
        <v>182</v>
      </c>
      <c r="P3313">
        <v>42</v>
      </c>
      <c r="R3313">
        <f t="shared" si="256"/>
        <v>182</v>
      </c>
      <c r="S3313">
        <f t="shared" si="257"/>
        <v>30</v>
      </c>
      <c r="T3313" t="str">
        <f t="shared" si="258"/>
        <v>Oct</v>
      </c>
      <c r="U3313" t="str">
        <f t="shared" si="259"/>
        <v>2024</v>
      </c>
    </row>
    <row r="3314" spans="1:21" x14ac:dyDescent="0.25">
      <c r="A3314" t="s">
        <v>292</v>
      </c>
      <c r="B3314" t="s">
        <v>187</v>
      </c>
      <c r="C3314" t="s">
        <v>53</v>
      </c>
      <c r="D3314" t="s">
        <v>23</v>
      </c>
      <c r="E3314" t="s">
        <v>17</v>
      </c>
      <c r="F3314" t="s">
        <v>45</v>
      </c>
      <c r="G3314" t="s">
        <v>54</v>
      </c>
      <c r="H3314">
        <f t="shared" si="255"/>
        <v>3200</v>
      </c>
      <c r="I3314">
        <v>800</v>
      </c>
      <c r="J3314">
        <v>1040</v>
      </c>
      <c r="K3314">
        <v>4</v>
      </c>
      <c r="M3314">
        <v>104</v>
      </c>
      <c r="N3314" t="s">
        <v>25</v>
      </c>
      <c r="O3314">
        <v>4160</v>
      </c>
      <c r="P3314">
        <v>960</v>
      </c>
      <c r="R3314">
        <f t="shared" si="256"/>
        <v>4160</v>
      </c>
      <c r="S3314">
        <f t="shared" si="257"/>
        <v>30</v>
      </c>
      <c r="T3314" t="str">
        <f t="shared" si="258"/>
        <v>Oct</v>
      </c>
      <c r="U3314" t="str">
        <f t="shared" si="259"/>
        <v>2024</v>
      </c>
    </row>
    <row r="3315" spans="1:21" x14ac:dyDescent="0.25">
      <c r="A3315" t="s">
        <v>292</v>
      </c>
      <c r="B3315" t="s">
        <v>83</v>
      </c>
      <c r="C3315" t="s">
        <v>27</v>
      </c>
      <c r="D3315" t="s">
        <v>16</v>
      </c>
      <c r="E3315" t="s">
        <v>28</v>
      </c>
      <c r="F3315" t="s">
        <v>80</v>
      </c>
      <c r="G3315" t="s">
        <v>177</v>
      </c>
      <c r="H3315">
        <f t="shared" si="255"/>
        <v>350</v>
      </c>
      <c r="I3315">
        <v>70</v>
      </c>
      <c r="J3315">
        <v>91</v>
      </c>
      <c r="K3315">
        <v>5</v>
      </c>
      <c r="M3315">
        <v>29.4</v>
      </c>
      <c r="N3315" t="s">
        <v>20</v>
      </c>
      <c r="O3315">
        <v>420</v>
      </c>
      <c r="P3315">
        <v>70</v>
      </c>
      <c r="R3315">
        <f t="shared" si="256"/>
        <v>455</v>
      </c>
      <c r="S3315">
        <f t="shared" si="257"/>
        <v>30</v>
      </c>
      <c r="T3315" t="str">
        <f t="shared" si="258"/>
        <v>Oct</v>
      </c>
      <c r="U3315" t="str">
        <f t="shared" si="259"/>
        <v>2024</v>
      </c>
    </row>
    <row r="3316" spans="1:21" x14ac:dyDescent="0.25">
      <c r="A3316" t="s">
        <v>292</v>
      </c>
      <c r="B3316" t="s">
        <v>102</v>
      </c>
      <c r="C3316" t="s">
        <v>27</v>
      </c>
      <c r="D3316" t="s">
        <v>16</v>
      </c>
      <c r="E3316" t="s">
        <v>28</v>
      </c>
      <c r="F3316" t="s">
        <v>61</v>
      </c>
      <c r="G3316" t="s">
        <v>164</v>
      </c>
      <c r="H3316">
        <f t="shared" si="255"/>
        <v>18000</v>
      </c>
      <c r="I3316">
        <v>2000</v>
      </c>
      <c r="J3316">
        <v>2600</v>
      </c>
      <c r="K3316">
        <v>9</v>
      </c>
      <c r="M3316">
        <v>260</v>
      </c>
      <c r="N3316" t="s">
        <v>20</v>
      </c>
      <c r="O3316">
        <v>23400</v>
      </c>
      <c r="P3316">
        <v>5400</v>
      </c>
      <c r="R3316">
        <f t="shared" si="256"/>
        <v>23400</v>
      </c>
      <c r="S3316">
        <f t="shared" si="257"/>
        <v>30</v>
      </c>
      <c r="T3316" t="str">
        <f t="shared" si="258"/>
        <v>Oct</v>
      </c>
      <c r="U3316" t="str">
        <f t="shared" si="259"/>
        <v>2024</v>
      </c>
    </row>
    <row r="3317" spans="1:21" x14ac:dyDescent="0.25">
      <c r="A3317" t="s">
        <v>292</v>
      </c>
      <c r="B3317" t="s">
        <v>186</v>
      </c>
      <c r="C3317" t="s">
        <v>27</v>
      </c>
      <c r="D3317" t="s">
        <v>23</v>
      </c>
      <c r="E3317" t="s">
        <v>28</v>
      </c>
      <c r="F3317" t="s">
        <v>45</v>
      </c>
      <c r="G3317" t="s">
        <v>54</v>
      </c>
      <c r="H3317">
        <f t="shared" si="255"/>
        <v>4800</v>
      </c>
      <c r="I3317">
        <v>800</v>
      </c>
      <c r="J3317">
        <v>1040</v>
      </c>
      <c r="K3317">
        <v>6</v>
      </c>
      <c r="M3317">
        <v>104</v>
      </c>
      <c r="N3317" t="s">
        <v>38</v>
      </c>
      <c r="O3317">
        <v>6240</v>
      </c>
      <c r="P3317">
        <v>1440</v>
      </c>
      <c r="R3317">
        <f t="shared" si="256"/>
        <v>6240</v>
      </c>
      <c r="S3317">
        <f t="shared" si="257"/>
        <v>30</v>
      </c>
      <c r="T3317" t="str">
        <f t="shared" si="258"/>
        <v>Oct</v>
      </c>
      <c r="U3317" t="str">
        <f t="shared" si="259"/>
        <v>2024</v>
      </c>
    </row>
    <row r="3318" spans="1:21" x14ac:dyDescent="0.25">
      <c r="A3318" t="s">
        <v>292</v>
      </c>
      <c r="B3318" t="s">
        <v>139</v>
      </c>
      <c r="C3318" t="s">
        <v>27</v>
      </c>
      <c r="D3318" t="s">
        <v>16</v>
      </c>
      <c r="E3318" t="s">
        <v>28</v>
      </c>
      <c r="F3318" t="s">
        <v>18</v>
      </c>
      <c r="G3318" t="s">
        <v>34</v>
      </c>
      <c r="H3318">
        <f t="shared" si="255"/>
        <v>160</v>
      </c>
      <c r="I3318">
        <v>40</v>
      </c>
      <c r="J3318">
        <v>52</v>
      </c>
      <c r="K3318">
        <v>4</v>
      </c>
      <c r="M3318">
        <v>10.4</v>
      </c>
      <c r="N3318" t="s">
        <v>25</v>
      </c>
      <c r="O3318">
        <v>208</v>
      </c>
      <c r="P3318">
        <v>48</v>
      </c>
      <c r="R3318">
        <f t="shared" si="256"/>
        <v>208</v>
      </c>
      <c r="S3318">
        <f t="shared" si="257"/>
        <v>30</v>
      </c>
      <c r="T3318" t="str">
        <f t="shared" si="258"/>
        <v>Oct</v>
      </c>
      <c r="U3318" t="str">
        <f t="shared" si="259"/>
        <v>2024</v>
      </c>
    </row>
    <row r="3319" spans="1:21" x14ac:dyDescent="0.25">
      <c r="A3319" t="s">
        <v>292</v>
      </c>
      <c r="B3319" t="s">
        <v>84</v>
      </c>
      <c r="C3319" t="s">
        <v>27</v>
      </c>
      <c r="D3319" t="s">
        <v>16</v>
      </c>
      <c r="E3319" t="s">
        <v>17</v>
      </c>
      <c r="F3319" t="s">
        <v>45</v>
      </c>
      <c r="G3319" t="s">
        <v>106</v>
      </c>
      <c r="H3319">
        <f t="shared" si="255"/>
        <v>12000</v>
      </c>
      <c r="I3319">
        <v>12000</v>
      </c>
      <c r="J3319">
        <v>15600</v>
      </c>
      <c r="K3319">
        <v>1</v>
      </c>
      <c r="M3319">
        <v>780</v>
      </c>
      <c r="N3319" t="s">
        <v>25</v>
      </c>
      <c r="O3319">
        <v>15600</v>
      </c>
      <c r="P3319">
        <v>3600</v>
      </c>
      <c r="R3319">
        <f t="shared" si="256"/>
        <v>15600</v>
      </c>
      <c r="S3319">
        <f t="shared" si="257"/>
        <v>30</v>
      </c>
      <c r="T3319" t="str">
        <f t="shared" si="258"/>
        <v>Oct</v>
      </c>
      <c r="U3319" t="str">
        <f t="shared" si="259"/>
        <v>2024</v>
      </c>
    </row>
    <row r="3320" spans="1:21" x14ac:dyDescent="0.25">
      <c r="A3320" t="s">
        <v>292</v>
      </c>
      <c r="B3320" t="s">
        <v>173</v>
      </c>
      <c r="C3320" t="s">
        <v>115</v>
      </c>
      <c r="D3320" t="s">
        <v>23</v>
      </c>
      <c r="E3320" t="s">
        <v>17</v>
      </c>
      <c r="F3320" t="s">
        <v>61</v>
      </c>
      <c r="G3320" t="s">
        <v>62</v>
      </c>
      <c r="H3320">
        <f t="shared" si="255"/>
        <v>8100</v>
      </c>
      <c r="I3320">
        <v>900</v>
      </c>
      <c r="J3320">
        <v>1170</v>
      </c>
      <c r="K3320">
        <v>9</v>
      </c>
      <c r="M3320">
        <v>117</v>
      </c>
      <c r="N3320" t="s">
        <v>38</v>
      </c>
      <c r="O3320">
        <v>10530</v>
      </c>
      <c r="P3320">
        <v>2430</v>
      </c>
      <c r="R3320">
        <f t="shared" si="256"/>
        <v>10530</v>
      </c>
      <c r="S3320">
        <f t="shared" si="257"/>
        <v>30</v>
      </c>
      <c r="T3320" t="str">
        <f t="shared" si="258"/>
        <v>Oct</v>
      </c>
      <c r="U3320" t="str">
        <f t="shared" si="259"/>
        <v>2024</v>
      </c>
    </row>
    <row r="3321" spans="1:21" x14ac:dyDescent="0.25">
      <c r="A3321" t="s">
        <v>292</v>
      </c>
      <c r="B3321" t="s">
        <v>202</v>
      </c>
      <c r="C3321" t="s">
        <v>22</v>
      </c>
      <c r="D3321" t="s">
        <v>23</v>
      </c>
      <c r="E3321" t="s">
        <v>28</v>
      </c>
      <c r="F3321" t="s">
        <v>61</v>
      </c>
      <c r="G3321" t="s">
        <v>117</v>
      </c>
      <c r="H3321">
        <f t="shared" si="255"/>
        <v>20000</v>
      </c>
      <c r="I3321">
        <v>2500</v>
      </c>
      <c r="J3321">
        <v>3250</v>
      </c>
      <c r="K3321">
        <v>8</v>
      </c>
      <c r="M3321">
        <v>325</v>
      </c>
      <c r="N3321" t="s">
        <v>25</v>
      </c>
      <c r="O3321">
        <v>25000</v>
      </c>
      <c r="P3321">
        <v>5000</v>
      </c>
      <c r="R3321">
        <f t="shared" si="256"/>
        <v>26000</v>
      </c>
      <c r="S3321">
        <f t="shared" si="257"/>
        <v>30</v>
      </c>
      <c r="T3321" t="str">
        <f t="shared" si="258"/>
        <v>Oct</v>
      </c>
      <c r="U3321" t="str">
        <f t="shared" si="259"/>
        <v>2024</v>
      </c>
    </row>
    <row r="3322" spans="1:21" x14ac:dyDescent="0.25">
      <c r="A3322" t="s">
        <v>292</v>
      </c>
      <c r="B3322" t="s">
        <v>191</v>
      </c>
      <c r="C3322" t="s">
        <v>27</v>
      </c>
      <c r="D3322" t="s">
        <v>16</v>
      </c>
      <c r="E3322" t="s">
        <v>28</v>
      </c>
      <c r="F3322" t="s">
        <v>61</v>
      </c>
      <c r="G3322" t="s">
        <v>68</v>
      </c>
      <c r="H3322">
        <f t="shared" si="255"/>
        <v>9000</v>
      </c>
      <c r="I3322">
        <v>1800</v>
      </c>
      <c r="J3322">
        <v>2340</v>
      </c>
      <c r="K3322">
        <v>5</v>
      </c>
      <c r="M3322">
        <v>234</v>
      </c>
      <c r="N3322" t="s">
        <v>20</v>
      </c>
      <c r="O3322">
        <v>10800</v>
      </c>
      <c r="P3322">
        <v>1800</v>
      </c>
      <c r="R3322">
        <f t="shared" si="256"/>
        <v>11700</v>
      </c>
      <c r="S3322">
        <f t="shared" si="257"/>
        <v>30</v>
      </c>
      <c r="T3322" t="str">
        <f t="shared" si="258"/>
        <v>Oct</v>
      </c>
      <c r="U3322" t="str">
        <f t="shared" si="259"/>
        <v>2024</v>
      </c>
    </row>
    <row r="3323" spans="1:21" x14ac:dyDescent="0.25">
      <c r="A3323" t="s">
        <v>292</v>
      </c>
      <c r="B3323" t="s">
        <v>209</v>
      </c>
      <c r="C3323" t="s">
        <v>27</v>
      </c>
      <c r="D3323" t="s">
        <v>16</v>
      </c>
      <c r="E3323" t="s">
        <v>28</v>
      </c>
      <c r="F3323" t="s">
        <v>18</v>
      </c>
      <c r="G3323" t="s">
        <v>34</v>
      </c>
      <c r="H3323">
        <f t="shared" si="255"/>
        <v>200</v>
      </c>
      <c r="I3323">
        <v>40</v>
      </c>
      <c r="J3323">
        <v>52</v>
      </c>
      <c r="K3323">
        <v>5</v>
      </c>
      <c r="M3323">
        <v>18.2</v>
      </c>
      <c r="N3323" t="s">
        <v>20</v>
      </c>
      <c r="O3323">
        <v>260</v>
      </c>
      <c r="P3323">
        <v>60</v>
      </c>
      <c r="R3323">
        <f t="shared" si="256"/>
        <v>260</v>
      </c>
      <c r="S3323">
        <f t="shared" si="257"/>
        <v>30</v>
      </c>
      <c r="T3323" t="str">
        <f t="shared" si="258"/>
        <v>Oct</v>
      </c>
      <c r="U3323" t="str">
        <f t="shared" si="259"/>
        <v>2024</v>
      </c>
    </row>
    <row r="3324" spans="1:21" x14ac:dyDescent="0.25">
      <c r="A3324" t="s">
        <v>292</v>
      </c>
      <c r="B3324" t="s">
        <v>200</v>
      </c>
      <c r="C3324" t="s">
        <v>27</v>
      </c>
      <c r="D3324" t="s">
        <v>16</v>
      </c>
      <c r="E3324" t="s">
        <v>17</v>
      </c>
      <c r="F3324" t="s">
        <v>45</v>
      </c>
      <c r="G3324" t="s">
        <v>76</v>
      </c>
      <c r="H3324">
        <f t="shared" si="255"/>
        <v>3600</v>
      </c>
      <c r="I3324">
        <v>1200</v>
      </c>
      <c r="J3324">
        <v>1560</v>
      </c>
      <c r="K3324">
        <v>3</v>
      </c>
      <c r="M3324">
        <v>156</v>
      </c>
      <c r="N3324" t="s">
        <v>20</v>
      </c>
      <c r="O3324">
        <v>4680</v>
      </c>
      <c r="P3324">
        <v>1080</v>
      </c>
      <c r="R3324">
        <f t="shared" si="256"/>
        <v>4680</v>
      </c>
      <c r="S3324">
        <f t="shared" si="257"/>
        <v>30</v>
      </c>
      <c r="T3324" t="str">
        <f t="shared" si="258"/>
        <v>Oct</v>
      </c>
      <c r="U3324" t="str">
        <f t="shared" si="259"/>
        <v>2024</v>
      </c>
    </row>
    <row r="3325" spans="1:21" x14ac:dyDescent="0.25">
      <c r="A3325" t="s">
        <v>292</v>
      </c>
      <c r="B3325" t="s">
        <v>209</v>
      </c>
      <c r="C3325" t="s">
        <v>27</v>
      </c>
      <c r="D3325" t="s">
        <v>16</v>
      </c>
      <c r="E3325" t="s">
        <v>28</v>
      </c>
      <c r="F3325" t="s">
        <v>29</v>
      </c>
      <c r="G3325" t="s">
        <v>160</v>
      </c>
      <c r="H3325">
        <f t="shared" si="255"/>
        <v>600</v>
      </c>
      <c r="I3325">
        <v>150</v>
      </c>
      <c r="J3325">
        <v>195</v>
      </c>
      <c r="K3325">
        <v>4</v>
      </c>
      <c r="M3325">
        <v>54.6</v>
      </c>
      <c r="N3325" t="s">
        <v>20</v>
      </c>
      <c r="O3325">
        <v>780</v>
      </c>
      <c r="P3325">
        <v>180</v>
      </c>
      <c r="R3325">
        <f t="shared" si="256"/>
        <v>780</v>
      </c>
      <c r="S3325">
        <f t="shared" si="257"/>
        <v>30</v>
      </c>
      <c r="T3325" t="str">
        <f t="shared" si="258"/>
        <v>Oct</v>
      </c>
      <c r="U3325" t="str">
        <f t="shared" si="259"/>
        <v>2024</v>
      </c>
    </row>
    <row r="3326" spans="1:21" x14ac:dyDescent="0.25">
      <c r="A3326" t="s">
        <v>292</v>
      </c>
      <c r="B3326" t="s">
        <v>206</v>
      </c>
      <c r="C3326" t="s">
        <v>22</v>
      </c>
      <c r="D3326" t="s">
        <v>16</v>
      </c>
      <c r="E3326" t="s">
        <v>28</v>
      </c>
      <c r="F3326" t="s">
        <v>80</v>
      </c>
      <c r="G3326" t="s">
        <v>96</v>
      </c>
      <c r="H3326">
        <f t="shared" si="255"/>
        <v>10</v>
      </c>
      <c r="I3326">
        <v>5</v>
      </c>
      <c r="J3326">
        <v>7</v>
      </c>
      <c r="K3326">
        <v>2</v>
      </c>
      <c r="M3326">
        <v>0.65</v>
      </c>
      <c r="N3326" t="s">
        <v>25</v>
      </c>
      <c r="O3326">
        <v>13</v>
      </c>
      <c r="P3326">
        <v>3</v>
      </c>
      <c r="R3326">
        <f t="shared" si="256"/>
        <v>14</v>
      </c>
      <c r="S3326">
        <f t="shared" si="257"/>
        <v>30</v>
      </c>
      <c r="T3326" t="str">
        <f t="shared" si="258"/>
        <v>Oct</v>
      </c>
      <c r="U3326" t="str">
        <f t="shared" si="259"/>
        <v>2024</v>
      </c>
    </row>
    <row r="3327" spans="1:21" x14ac:dyDescent="0.25">
      <c r="A3327" t="s">
        <v>292</v>
      </c>
      <c r="B3327" t="s">
        <v>205</v>
      </c>
      <c r="C3327" t="s">
        <v>15</v>
      </c>
      <c r="D3327" t="s">
        <v>16</v>
      </c>
      <c r="E3327" t="s">
        <v>17</v>
      </c>
      <c r="F3327" t="s">
        <v>45</v>
      </c>
      <c r="G3327" t="s">
        <v>67</v>
      </c>
      <c r="H3327">
        <f t="shared" si="255"/>
        <v>31500</v>
      </c>
      <c r="I3327">
        <v>3500</v>
      </c>
      <c r="J3327">
        <v>4550</v>
      </c>
      <c r="K3327">
        <v>9</v>
      </c>
      <c r="M3327">
        <v>455</v>
      </c>
      <c r="N3327" t="s">
        <v>20</v>
      </c>
      <c r="O3327">
        <v>40950</v>
      </c>
      <c r="P3327">
        <v>9450</v>
      </c>
      <c r="R3327">
        <f t="shared" si="256"/>
        <v>40950</v>
      </c>
      <c r="S3327">
        <f t="shared" si="257"/>
        <v>30</v>
      </c>
      <c r="T3327" t="str">
        <f t="shared" si="258"/>
        <v>Oct</v>
      </c>
      <c r="U3327" t="str">
        <f t="shared" si="259"/>
        <v>2024</v>
      </c>
    </row>
    <row r="3328" spans="1:21" x14ac:dyDescent="0.25">
      <c r="A3328" t="s">
        <v>292</v>
      </c>
      <c r="B3328" t="s">
        <v>69</v>
      </c>
      <c r="C3328" t="s">
        <v>27</v>
      </c>
      <c r="D3328" t="s">
        <v>16</v>
      </c>
      <c r="E3328" t="s">
        <v>17</v>
      </c>
      <c r="F3328" t="s">
        <v>18</v>
      </c>
      <c r="G3328" t="s">
        <v>116</v>
      </c>
      <c r="H3328">
        <f t="shared" si="255"/>
        <v>240</v>
      </c>
      <c r="I3328">
        <v>60</v>
      </c>
      <c r="J3328">
        <v>78</v>
      </c>
      <c r="K3328">
        <v>4</v>
      </c>
      <c r="M3328">
        <v>15</v>
      </c>
      <c r="N3328" t="s">
        <v>25</v>
      </c>
      <c r="O3328">
        <v>300</v>
      </c>
      <c r="P3328">
        <v>60</v>
      </c>
      <c r="R3328">
        <f t="shared" si="256"/>
        <v>312</v>
      </c>
      <c r="S3328">
        <f t="shared" si="257"/>
        <v>30</v>
      </c>
      <c r="T3328" t="str">
        <f t="shared" si="258"/>
        <v>Oct</v>
      </c>
      <c r="U3328" t="str">
        <f t="shared" si="259"/>
        <v>2024</v>
      </c>
    </row>
    <row r="3329" spans="1:21" x14ac:dyDescent="0.25">
      <c r="A3329" t="s">
        <v>292</v>
      </c>
      <c r="B3329" t="s">
        <v>73</v>
      </c>
      <c r="C3329" t="s">
        <v>42</v>
      </c>
      <c r="D3329" t="s">
        <v>16</v>
      </c>
      <c r="E3329" t="s">
        <v>28</v>
      </c>
      <c r="F3329" t="s">
        <v>29</v>
      </c>
      <c r="G3329" t="s">
        <v>87</v>
      </c>
      <c r="H3329">
        <f t="shared" si="255"/>
        <v>300</v>
      </c>
      <c r="I3329">
        <v>100</v>
      </c>
      <c r="J3329">
        <v>130</v>
      </c>
      <c r="K3329">
        <v>3</v>
      </c>
      <c r="M3329">
        <v>37.5</v>
      </c>
      <c r="N3329" t="s">
        <v>38</v>
      </c>
      <c r="O3329">
        <v>375</v>
      </c>
      <c r="P3329">
        <v>75</v>
      </c>
      <c r="R3329">
        <f t="shared" si="256"/>
        <v>390</v>
      </c>
      <c r="S3329">
        <f t="shared" si="257"/>
        <v>30</v>
      </c>
      <c r="T3329" t="str">
        <f t="shared" si="258"/>
        <v>Oct</v>
      </c>
      <c r="U3329" t="str">
        <f t="shared" si="259"/>
        <v>2024</v>
      </c>
    </row>
    <row r="3330" spans="1:21" x14ac:dyDescent="0.25">
      <c r="A3330" t="s">
        <v>292</v>
      </c>
      <c r="B3330" t="s">
        <v>99</v>
      </c>
      <c r="C3330" t="s">
        <v>15</v>
      </c>
      <c r="D3330" t="s">
        <v>23</v>
      </c>
      <c r="E3330" t="s">
        <v>28</v>
      </c>
      <c r="F3330" t="s">
        <v>45</v>
      </c>
      <c r="G3330" t="s">
        <v>71</v>
      </c>
      <c r="H3330">
        <f t="shared" si="255"/>
        <v>6600</v>
      </c>
      <c r="I3330">
        <v>2200</v>
      </c>
      <c r="J3330">
        <v>2860</v>
      </c>
      <c r="K3330">
        <v>3</v>
      </c>
      <c r="M3330">
        <v>286</v>
      </c>
      <c r="N3330" t="s">
        <v>25</v>
      </c>
      <c r="O3330">
        <v>7920</v>
      </c>
      <c r="P3330">
        <v>1320</v>
      </c>
      <c r="R3330">
        <f t="shared" si="256"/>
        <v>8580</v>
      </c>
      <c r="S3330">
        <f t="shared" si="257"/>
        <v>30</v>
      </c>
      <c r="T3330" t="str">
        <f t="shared" si="258"/>
        <v>Oct</v>
      </c>
      <c r="U3330" t="str">
        <f t="shared" si="259"/>
        <v>2024</v>
      </c>
    </row>
    <row r="3331" spans="1:21" x14ac:dyDescent="0.25">
      <c r="A3331" t="s">
        <v>293</v>
      </c>
      <c r="B3331" t="s">
        <v>156</v>
      </c>
      <c r="C3331" t="s">
        <v>53</v>
      </c>
      <c r="D3331" t="s">
        <v>16</v>
      </c>
      <c r="E3331" t="s">
        <v>17</v>
      </c>
      <c r="F3331" t="s">
        <v>18</v>
      </c>
      <c r="G3331" t="s">
        <v>64</v>
      </c>
      <c r="H3331">
        <f t="shared" ref="H3331:H3394" si="260">I3331*K3331</f>
        <v>700</v>
      </c>
      <c r="I3331">
        <v>140</v>
      </c>
      <c r="J3331">
        <v>182</v>
      </c>
      <c r="K3331">
        <v>5</v>
      </c>
      <c r="M3331">
        <v>87.5</v>
      </c>
      <c r="N3331" t="s">
        <v>38</v>
      </c>
      <c r="O3331">
        <v>875</v>
      </c>
      <c r="P3331">
        <v>175</v>
      </c>
      <c r="R3331">
        <f t="shared" ref="R3331:R3394" si="261">J3331*K3331</f>
        <v>910</v>
      </c>
      <c r="S3331">
        <f t="shared" ref="S3331:S3394" si="262">DAY(A3331)</f>
        <v>31</v>
      </c>
      <c r="T3331" t="str">
        <f t="shared" ref="T3331:T3394" si="263">TEXT(A3331,"mmm")</f>
        <v>Oct</v>
      </c>
      <c r="U3331" t="str">
        <f t="shared" ref="U3331:U3394" si="264">TEXT(A3331,"yyy")</f>
        <v>2024</v>
      </c>
    </row>
    <row r="3332" spans="1:21" x14ac:dyDescent="0.25">
      <c r="A3332" t="s">
        <v>293</v>
      </c>
      <c r="B3332" t="s">
        <v>166</v>
      </c>
      <c r="C3332" t="s">
        <v>15</v>
      </c>
      <c r="D3332" t="s">
        <v>16</v>
      </c>
      <c r="E3332" t="s">
        <v>28</v>
      </c>
      <c r="F3332" t="s">
        <v>45</v>
      </c>
      <c r="G3332" t="s">
        <v>76</v>
      </c>
      <c r="H3332">
        <f t="shared" si="260"/>
        <v>6000</v>
      </c>
      <c r="I3332">
        <v>1200</v>
      </c>
      <c r="J3332">
        <v>1560</v>
      </c>
      <c r="K3332">
        <v>5</v>
      </c>
      <c r="M3332">
        <v>156</v>
      </c>
      <c r="N3332" t="s">
        <v>20</v>
      </c>
      <c r="O3332">
        <v>7500</v>
      </c>
      <c r="P3332">
        <v>1500</v>
      </c>
      <c r="R3332">
        <f t="shared" si="261"/>
        <v>7800</v>
      </c>
      <c r="S3332">
        <f t="shared" si="262"/>
        <v>31</v>
      </c>
      <c r="T3332" t="str">
        <f t="shared" si="263"/>
        <v>Oct</v>
      </c>
      <c r="U3332" t="str">
        <f t="shared" si="264"/>
        <v>2024</v>
      </c>
    </row>
    <row r="3333" spans="1:21" x14ac:dyDescent="0.25">
      <c r="A3333" t="s">
        <v>293</v>
      </c>
      <c r="B3333" t="s">
        <v>50</v>
      </c>
      <c r="C3333" t="s">
        <v>27</v>
      </c>
      <c r="D3333" t="s">
        <v>23</v>
      </c>
      <c r="E3333" t="s">
        <v>28</v>
      </c>
      <c r="F3333" t="s">
        <v>61</v>
      </c>
      <c r="G3333" t="s">
        <v>180</v>
      </c>
      <c r="H3333">
        <f t="shared" si="260"/>
        <v>3000</v>
      </c>
      <c r="I3333">
        <v>600</v>
      </c>
      <c r="J3333">
        <v>780</v>
      </c>
      <c r="K3333">
        <v>5</v>
      </c>
      <c r="M3333">
        <v>100</v>
      </c>
      <c r="N3333" t="s">
        <v>25</v>
      </c>
      <c r="O3333">
        <v>3900</v>
      </c>
      <c r="P3333">
        <v>900</v>
      </c>
      <c r="R3333">
        <f t="shared" si="261"/>
        <v>3900</v>
      </c>
      <c r="S3333">
        <f t="shared" si="262"/>
        <v>31</v>
      </c>
      <c r="T3333" t="str">
        <f t="shared" si="263"/>
        <v>Oct</v>
      </c>
      <c r="U3333" t="str">
        <f t="shared" si="264"/>
        <v>2024</v>
      </c>
    </row>
    <row r="3334" spans="1:21" x14ac:dyDescent="0.25">
      <c r="A3334" t="s">
        <v>293</v>
      </c>
      <c r="B3334" t="s">
        <v>171</v>
      </c>
      <c r="C3334" t="s">
        <v>22</v>
      </c>
      <c r="D3334" t="s">
        <v>16</v>
      </c>
      <c r="E3334" t="s">
        <v>28</v>
      </c>
      <c r="F3334" t="s">
        <v>45</v>
      </c>
      <c r="G3334" t="s">
        <v>92</v>
      </c>
      <c r="H3334">
        <f t="shared" si="260"/>
        <v>1500</v>
      </c>
      <c r="I3334">
        <v>250</v>
      </c>
      <c r="J3334">
        <v>325</v>
      </c>
      <c r="K3334">
        <v>6</v>
      </c>
      <c r="M3334">
        <v>97.5</v>
      </c>
      <c r="N3334" t="s">
        <v>25</v>
      </c>
      <c r="O3334">
        <v>1950</v>
      </c>
      <c r="P3334">
        <v>450</v>
      </c>
      <c r="R3334">
        <f t="shared" si="261"/>
        <v>1950</v>
      </c>
      <c r="S3334">
        <f t="shared" si="262"/>
        <v>31</v>
      </c>
      <c r="T3334" t="str">
        <f t="shared" si="263"/>
        <v>Oct</v>
      </c>
      <c r="U3334" t="str">
        <f t="shared" si="264"/>
        <v>2024</v>
      </c>
    </row>
    <row r="3335" spans="1:21" x14ac:dyDescent="0.25">
      <c r="A3335" t="s">
        <v>293</v>
      </c>
      <c r="B3335" t="s">
        <v>182</v>
      </c>
      <c r="C3335" t="s">
        <v>22</v>
      </c>
      <c r="D3335" t="s">
        <v>16</v>
      </c>
      <c r="E3335" t="s">
        <v>17</v>
      </c>
      <c r="F3335" t="s">
        <v>18</v>
      </c>
      <c r="G3335" t="s">
        <v>40</v>
      </c>
      <c r="H3335">
        <f t="shared" si="260"/>
        <v>180</v>
      </c>
      <c r="I3335">
        <v>90</v>
      </c>
      <c r="J3335">
        <v>117</v>
      </c>
      <c r="K3335">
        <v>2</v>
      </c>
      <c r="M3335">
        <v>20.7</v>
      </c>
      <c r="N3335" t="s">
        <v>38</v>
      </c>
      <c r="O3335">
        <v>207</v>
      </c>
      <c r="P3335">
        <v>27</v>
      </c>
      <c r="R3335">
        <f t="shared" si="261"/>
        <v>234</v>
      </c>
      <c r="S3335">
        <f t="shared" si="262"/>
        <v>31</v>
      </c>
      <c r="T3335" t="str">
        <f t="shared" si="263"/>
        <v>Oct</v>
      </c>
      <c r="U3335" t="str">
        <f t="shared" si="264"/>
        <v>2024</v>
      </c>
    </row>
    <row r="3336" spans="1:21" x14ac:dyDescent="0.25">
      <c r="A3336" t="s">
        <v>293</v>
      </c>
      <c r="B3336" t="s">
        <v>194</v>
      </c>
      <c r="C3336" t="s">
        <v>115</v>
      </c>
      <c r="D3336" t="s">
        <v>16</v>
      </c>
      <c r="E3336" t="s">
        <v>28</v>
      </c>
      <c r="F3336" t="s">
        <v>45</v>
      </c>
      <c r="G3336" t="s">
        <v>71</v>
      </c>
      <c r="H3336">
        <f t="shared" si="260"/>
        <v>11000</v>
      </c>
      <c r="I3336">
        <v>2200</v>
      </c>
      <c r="J3336">
        <v>2860</v>
      </c>
      <c r="K3336">
        <v>5</v>
      </c>
      <c r="M3336">
        <v>286</v>
      </c>
      <c r="N3336" t="s">
        <v>20</v>
      </c>
      <c r="O3336">
        <v>14300</v>
      </c>
      <c r="P3336">
        <v>3300</v>
      </c>
      <c r="R3336">
        <f t="shared" si="261"/>
        <v>14300</v>
      </c>
      <c r="S3336">
        <f t="shared" si="262"/>
        <v>31</v>
      </c>
      <c r="T3336" t="str">
        <f t="shared" si="263"/>
        <v>Oct</v>
      </c>
      <c r="U3336" t="str">
        <f t="shared" si="264"/>
        <v>2024</v>
      </c>
    </row>
    <row r="3337" spans="1:21" x14ac:dyDescent="0.25">
      <c r="A3337" t="s">
        <v>293</v>
      </c>
      <c r="B3337" t="s">
        <v>136</v>
      </c>
      <c r="C3337" t="s">
        <v>15</v>
      </c>
      <c r="D3337" t="s">
        <v>16</v>
      </c>
      <c r="E3337" t="s">
        <v>17</v>
      </c>
      <c r="F3337" t="s">
        <v>80</v>
      </c>
      <c r="G3337" t="s">
        <v>143</v>
      </c>
      <c r="H3337">
        <f t="shared" si="260"/>
        <v>15</v>
      </c>
      <c r="I3337">
        <v>3</v>
      </c>
      <c r="J3337">
        <v>4</v>
      </c>
      <c r="K3337">
        <v>5</v>
      </c>
      <c r="M3337">
        <v>1.365</v>
      </c>
      <c r="N3337" t="s">
        <v>20</v>
      </c>
      <c r="O3337">
        <v>19.5</v>
      </c>
      <c r="P3337">
        <v>4.5</v>
      </c>
      <c r="R3337">
        <f t="shared" si="261"/>
        <v>20</v>
      </c>
      <c r="S3337">
        <f t="shared" si="262"/>
        <v>31</v>
      </c>
      <c r="T3337" t="str">
        <f t="shared" si="263"/>
        <v>Oct</v>
      </c>
      <c r="U3337" t="str">
        <f t="shared" si="264"/>
        <v>2024</v>
      </c>
    </row>
    <row r="3338" spans="1:21" x14ac:dyDescent="0.25">
      <c r="A3338" t="s">
        <v>293</v>
      </c>
      <c r="B3338" t="s">
        <v>133</v>
      </c>
      <c r="C3338" t="s">
        <v>27</v>
      </c>
      <c r="D3338" t="s">
        <v>16</v>
      </c>
      <c r="E3338" t="s">
        <v>28</v>
      </c>
      <c r="F3338" t="s">
        <v>18</v>
      </c>
      <c r="G3338" t="s">
        <v>121</v>
      </c>
      <c r="H3338">
        <f t="shared" si="260"/>
        <v>275</v>
      </c>
      <c r="I3338">
        <v>55</v>
      </c>
      <c r="J3338">
        <v>72</v>
      </c>
      <c r="K3338">
        <v>5</v>
      </c>
      <c r="M3338">
        <v>23.1</v>
      </c>
      <c r="N3338" t="s">
        <v>20</v>
      </c>
      <c r="O3338">
        <v>330</v>
      </c>
      <c r="P3338">
        <v>55</v>
      </c>
      <c r="R3338">
        <f t="shared" si="261"/>
        <v>360</v>
      </c>
      <c r="S3338">
        <f t="shared" si="262"/>
        <v>31</v>
      </c>
      <c r="T3338" t="str">
        <f t="shared" si="263"/>
        <v>Oct</v>
      </c>
      <c r="U3338" t="str">
        <f t="shared" si="264"/>
        <v>2024</v>
      </c>
    </row>
    <row r="3339" spans="1:21" x14ac:dyDescent="0.25">
      <c r="A3339" t="s">
        <v>293</v>
      </c>
      <c r="B3339" t="s">
        <v>75</v>
      </c>
      <c r="C3339" t="s">
        <v>27</v>
      </c>
      <c r="D3339" t="s">
        <v>16</v>
      </c>
      <c r="E3339" t="s">
        <v>17</v>
      </c>
      <c r="F3339" t="s">
        <v>29</v>
      </c>
      <c r="G3339" t="s">
        <v>207</v>
      </c>
      <c r="H3339">
        <f t="shared" si="260"/>
        <v>140</v>
      </c>
      <c r="I3339">
        <v>35</v>
      </c>
      <c r="J3339">
        <v>46</v>
      </c>
      <c r="K3339">
        <v>4</v>
      </c>
      <c r="M3339">
        <v>9.1</v>
      </c>
      <c r="N3339" t="s">
        <v>25</v>
      </c>
      <c r="O3339">
        <v>182</v>
      </c>
      <c r="P3339">
        <v>42</v>
      </c>
      <c r="R3339">
        <f t="shared" si="261"/>
        <v>184</v>
      </c>
      <c r="S3339">
        <f t="shared" si="262"/>
        <v>31</v>
      </c>
      <c r="T3339" t="str">
        <f t="shared" si="263"/>
        <v>Oct</v>
      </c>
      <c r="U3339" t="str">
        <f t="shared" si="264"/>
        <v>2024</v>
      </c>
    </row>
    <row r="3340" spans="1:21" x14ac:dyDescent="0.25">
      <c r="A3340" t="s">
        <v>293</v>
      </c>
      <c r="B3340" t="s">
        <v>148</v>
      </c>
      <c r="C3340" t="s">
        <v>27</v>
      </c>
      <c r="D3340" t="s">
        <v>16</v>
      </c>
      <c r="E3340" t="s">
        <v>17</v>
      </c>
      <c r="F3340" t="s">
        <v>18</v>
      </c>
      <c r="G3340" t="s">
        <v>113</v>
      </c>
      <c r="H3340">
        <f t="shared" si="260"/>
        <v>100</v>
      </c>
      <c r="I3340">
        <v>20</v>
      </c>
      <c r="J3340">
        <v>26</v>
      </c>
      <c r="K3340">
        <v>5</v>
      </c>
      <c r="M3340">
        <v>6.5</v>
      </c>
      <c r="N3340" t="s">
        <v>25</v>
      </c>
      <c r="O3340">
        <v>130</v>
      </c>
      <c r="P3340">
        <v>30</v>
      </c>
      <c r="R3340">
        <f t="shared" si="261"/>
        <v>130</v>
      </c>
      <c r="S3340">
        <f t="shared" si="262"/>
        <v>31</v>
      </c>
      <c r="T3340" t="str">
        <f t="shared" si="263"/>
        <v>Oct</v>
      </c>
      <c r="U3340" t="str">
        <f t="shared" si="264"/>
        <v>2024</v>
      </c>
    </row>
    <row r="3341" spans="1:21" x14ac:dyDescent="0.25">
      <c r="A3341" t="s">
        <v>293</v>
      </c>
      <c r="B3341" t="s">
        <v>137</v>
      </c>
      <c r="C3341" t="s">
        <v>15</v>
      </c>
      <c r="D3341" t="s">
        <v>16</v>
      </c>
      <c r="E3341" t="s">
        <v>28</v>
      </c>
      <c r="F3341" t="s">
        <v>18</v>
      </c>
      <c r="G3341" t="s">
        <v>151</v>
      </c>
      <c r="H3341">
        <f t="shared" si="260"/>
        <v>7</v>
      </c>
      <c r="I3341">
        <v>7</v>
      </c>
      <c r="J3341">
        <v>9</v>
      </c>
      <c r="K3341">
        <v>1</v>
      </c>
      <c r="M3341">
        <v>0.45500000000000002</v>
      </c>
      <c r="N3341" t="s">
        <v>25</v>
      </c>
      <c r="O3341">
        <v>9.1</v>
      </c>
      <c r="P3341">
        <v>2.1</v>
      </c>
      <c r="R3341">
        <f t="shared" si="261"/>
        <v>9</v>
      </c>
      <c r="S3341">
        <f t="shared" si="262"/>
        <v>31</v>
      </c>
      <c r="T3341" t="str">
        <f t="shared" si="263"/>
        <v>Oct</v>
      </c>
      <c r="U3341" t="str">
        <f t="shared" si="264"/>
        <v>2024</v>
      </c>
    </row>
    <row r="3342" spans="1:21" x14ac:dyDescent="0.25">
      <c r="A3342" t="s">
        <v>293</v>
      </c>
      <c r="B3342" t="s">
        <v>186</v>
      </c>
      <c r="C3342" t="s">
        <v>27</v>
      </c>
      <c r="D3342" t="s">
        <v>16</v>
      </c>
      <c r="E3342" t="s">
        <v>17</v>
      </c>
      <c r="F3342" t="s">
        <v>48</v>
      </c>
      <c r="G3342" t="s">
        <v>167</v>
      </c>
      <c r="H3342">
        <f t="shared" si="260"/>
        <v>285</v>
      </c>
      <c r="I3342">
        <v>95</v>
      </c>
      <c r="J3342">
        <v>124</v>
      </c>
      <c r="K3342">
        <v>3</v>
      </c>
      <c r="M3342">
        <v>37.049999999999997</v>
      </c>
      <c r="N3342" t="s">
        <v>38</v>
      </c>
      <c r="O3342">
        <v>370.5</v>
      </c>
      <c r="P3342">
        <v>85.5</v>
      </c>
      <c r="R3342">
        <f t="shared" si="261"/>
        <v>372</v>
      </c>
      <c r="S3342">
        <f t="shared" si="262"/>
        <v>31</v>
      </c>
      <c r="T3342" t="str">
        <f t="shared" si="263"/>
        <v>Oct</v>
      </c>
      <c r="U3342" t="str">
        <f t="shared" si="264"/>
        <v>2024</v>
      </c>
    </row>
    <row r="3343" spans="1:21" x14ac:dyDescent="0.25">
      <c r="A3343" t="s">
        <v>293</v>
      </c>
      <c r="B3343" t="s">
        <v>70</v>
      </c>
      <c r="C3343" t="s">
        <v>53</v>
      </c>
      <c r="D3343" t="s">
        <v>16</v>
      </c>
      <c r="E3343" t="s">
        <v>17</v>
      </c>
      <c r="F3343" t="s">
        <v>18</v>
      </c>
      <c r="G3343" t="s">
        <v>19</v>
      </c>
      <c r="H3343">
        <f t="shared" si="260"/>
        <v>1250</v>
      </c>
      <c r="I3343">
        <v>250</v>
      </c>
      <c r="J3343">
        <v>325</v>
      </c>
      <c r="K3343">
        <v>5</v>
      </c>
      <c r="M3343">
        <v>100</v>
      </c>
      <c r="N3343" t="s">
        <v>38</v>
      </c>
      <c r="O3343">
        <v>1625</v>
      </c>
      <c r="P3343">
        <v>375</v>
      </c>
      <c r="R3343">
        <f t="shared" si="261"/>
        <v>1625</v>
      </c>
      <c r="S3343">
        <f t="shared" si="262"/>
        <v>31</v>
      </c>
      <c r="T3343" t="str">
        <f t="shared" si="263"/>
        <v>Oct</v>
      </c>
      <c r="U3343" t="str">
        <f t="shared" si="264"/>
        <v>2024</v>
      </c>
    </row>
    <row r="3344" spans="1:21" x14ac:dyDescent="0.25">
      <c r="A3344" t="s">
        <v>293</v>
      </c>
      <c r="B3344" t="s">
        <v>209</v>
      </c>
      <c r="C3344" t="s">
        <v>27</v>
      </c>
      <c r="D3344" t="s">
        <v>16</v>
      </c>
      <c r="E3344" t="s">
        <v>17</v>
      </c>
      <c r="F3344" t="s">
        <v>18</v>
      </c>
      <c r="G3344" t="s">
        <v>130</v>
      </c>
      <c r="H3344">
        <f t="shared" si="260"/>
        <v>315</v>
      </c>
      <c r="I3344">
        <v>45</v>
      </c>
      <c r="J3344">
        <v>59</v>
      </c>
      <c r="K3344">
        <v>7</v>
      </c>
      <c r="M3344">
        <v>26.46</v>
      </c>
      <c r="N3344" t="s">
        <v>20</v>
      </c>
      <c r="O3344">
        <v>378</v>
      </c>
      <c r="P3344">
        <v>63</v>
      </c>
      <c r="R3344">
        <f t="shared" si="261"/>
        <v>413</v>
      </c>
      <c r="S3344">
        <f t="shared" si="262"/>
        <v>31</v>
      </c>
      <c r="T3344" t="str">
        <f t="shared" si="263"/>
        <v>Oct</v>
      </c>
      <c r="U3344" t="str">
        <f t="shared" si="264"/>
        <v>2024</v>
      </c>
    </row>
    <row r="3345" spans="1:21" x14ac:dyDescent="0.25">
      <c r="A3345" t="s">
        <v>293</v>
      </c>
      <c r="B3345" t="s">
        <v>97</v>
      </c>
      <c r="C3345" t="s">
        <v>27</v>
      </c>
      <c r="D3345" t="s">
        <v>16</v>
      </c>
      <c r="E3345" t="s">
        <v>17</v>
      </c>
      <c r="F3345" t="s">
        <v>18</v>
      </c>
      <c r="G3345" t="s">
        <v>34</v>
      </c>
      <c r="H3345">
        <f t="shared" si="260"/>
        <v>80</v>
      </c>
      <c r="I3345">
        <v>40</v>
      </c>
      <c r="J3345">
        <v>52</v>
      </c>
      <c r="K3345">
        <v>2</v>
      </c>
      <c r="M3345">
        <v>10</v>
      </c>
      <c r="N3345" t="s">
        <v>38</v>
      </c>
      <c r="O3345">
        <v>100</v>
      </c>
      <c r="P3345">
        <v>20</v>
      </c>
      <c r="R3345">
        <f t="shared" si="261"/>
        <v>104</v>
      </c>
      <c r="S3345">
        <f t="shared" si="262"/>
        <v>31</v>
      </c>
      <c r="T3345" t="str">
        <f t="shared" si="263"/>
        <v>Oct</v>
      </c>
      <c r="U3345" t="str">
        <f t="shared" si="264"/>
        <v>2024</v>
      </c>
    </row>
    <row r="3346" spans="1:21" x14ac:dyDescent="0.25">
      <c r="A3346" t="s">
        <v>293</v>
      </c>
      <c r="B3346" t="s">
        <v>158</v>
      </c>
      <c r="C3346" t="s">
        <v>27</v>
      </c>
      <c r="D3346" t="s">
        <v>23</v>
      </c>
      <c r="E3346" t="s">
        <v>28</v>
      </c>
      <c r="F3346" t="s">
        <v>18</v>
      </c>
      <c r="G3346" t="s">
        <v>64</v>
      </c>
      <c r="H3346">
        <f t="shared" si="260"/>
        <v>840</v>
      </c>
      <c r="I3346">
        <v>140</v>
      </c>
      <c r="J3346">
        <v>182</v>
      </c>
      <c r="K3346">
        <v>6</v>
      </c>
      <c r="M3346">
        <v>100</v>
      </c>
      <c r="N3346" t="s">
        <v>20</v>
      </c>
      <c r="O3346">
        <v>1050</v>
      </c>
      <c r="P3346">
        <v>210</v>
      </c>
      <c r="R3346">
        <f t="shared" si="261"/>
        <v>1092</v>
      </c>
      <c r="S3346">
        <f t="shared" si="262"/>
        <v>31</v>
      </c>
      <c r="T3346" t="str">
        <f t="shared" si="263"/>
        <v>Oct</v>
      </c>
      <c r="U3346" t="str">
        <f t="shared" si="264"/>
        <v>2024</v>
      </c>
    </row>
    <row r="3347" spans="1:21" x14ac:dyDescent="0.25">
      <c r="A3347" t="s">
        <v>293</v>
      </c>
      <c r="B3347" t="s">
        <v>165</v>
      </c>
      <c r="C3347" t="s">
        <v>27</v>
      </c>
      <c r="D3347" t="s">
        <v>16</v>
      </c>
      <c r="E3347" t="s">
        <v>17</v>
      </c>
      <c r="F3347" t="s">
        <v>61</v>
      </c>
      <c r="G3347" t="s">
        <v>164</v>
      </c>
      <c r="H3347">
        <f t="shared" si="260"/>
        <v>4000</v>
      </c>
      <c r="I3347">
        <v>2000</v>
      </c>
      <c r="J3347">
        <v>2600</v>
      </c>
      <c r="K3347">
        <v>2</v>
      </c>
      <c r="M3347">
        <v>260</v>
      </c>
      <c r="N3347" t="s">
        <v>25</v>
      </c>
      <c r="O3347">
        <v>5200</v>
      </c>
      <c r="P3347">
        <v>1200</v>
      </c>
      <c r="R3347">
        <f t="shared" si="261"/>
        <v>5200</v>
      </c>
      <c r="S3347">
        <f t="shared" si="262"/>
        <v>31</v>
      </c>
      <c r="T3347" t="str">
        <f t="shared" si="263"/>
        <v>Oct</v>
      </c>
      <c r="U3347" t="str">
        <f t="shared" si="264"/>
        <v>2024</v>
      </c>
    </row>
    <row r="3348" spans="1:21" x14ac:dyDescent="0.25">
      <c r="A3348" t="s">
        <v>293</v>
      </c>
      <c r="B3348" t="s">
        <v>39</v>
      </c>
      <c r="C3348" t="s">
        <v>27</v>
      </c>
      <c r="D3348" t="s">
        <v>23</v>
      </c>
      <c r="E3348" t="s">
        <v>17</v>
      </c>
      <c r="F3348" t="s">
        <v>48</v>
      </c>
      <c r="G3348" t="s">
        <v>94</v>
      </c>
      <c r="H3348">
        <f t="shared" si="260"/>
        <v>840</v>
      </c>
      <c r="I3348">
        <v>120</v>
      </c>
      <c r="J3348">
        <v>156</v>
      </c>
      <c r="K3348">
        <v>7</v>
      </c>
      <c r="M3348">
        <v>100</v>
      </c>
      <c r="N3348" t="s">
        <v>38</v>
      </c>
      <c r="O3348">
        <v>1092</v>
      </c>
      <c r="P3348">
        <v>252</v>
      </c>
      <c r="R3348">
        <f t="shared" si="261"/>
        <v>1092</v>
      </c>
      <c r="S3348">
        <f t="shared" si="262"/>
        <v>31</v>
      </c>
      <c r="T3348" t="str">
        <f t="shared" si="263"/>
        <v>Oct</v>
      </c>
      <c r="U3348" t="str">
        <f t="shared" si="264"/>
        <v>2024</v>
      </c>
    </row>
    <row r="3349" spans="1:21" x14ac:dyDescent="0.25">
      <c r="A3349" t="s">
        <v>293</v>
      </c>
      <c r="B3349" t="s">
        <v>179</v>
      </c>
      <c r="C3349" t="s">
        <v>27</v>
      </c>
      <c r="D3349" t="s">
        <v>23</v>
      </c>
      <c r="E3349" t="s">
        <v>28</v>
      </c>
      <c r="F3349" t="s">
        <v>18</v>
      </c>
      <c r="G3349" t="s">
        <v>51</v>
      </c>
      <c r="H3349">
        <f t="shared" si="260"/>
        <v>480</v>
      </c>
      <c r="I3349">
        <v>60</v>
      </c>
      <c r="J3349">
        <v>78</v>
      </c>
      <c r="K3349">
        <v>8</v>
      </c>
      <c r="M3349">
        <v>93.6</v>
      </c>
      <c r="N3349" t="s">
        <v>38</v>
      </c>
      <c r="O3349">
        <v>624</v>
      </c>
      <c r="P3349">
        <v>144</v>
      </c>
      <c r="R3349">
        <f t="shared" si="261"/>
        <v>624</v>
      </c>
      <c r="S3349">
        <f t="shared" si="262"/>
        <v>31</v>
      </c>
      <c r="T3349" t="str">
        <f t="shared" si="263"/>
        <v>Oct</v>
      </c>
      <c r="U3349" t="str">
        <f t="shared" si="264"/>
        <v>2024</v>
      </c>
    </row>
    <row r="3350" spans="1:21" x14ac:dyDescent="0.25">
      <c r="A3350" t="s">
        <v>293</v>
      </c>
      <c r="B3350" t="s">
        <v>65</v>
      </c>
      <c r="C3350" t="s">
        <v>66</v>
      </c>
      <c r="D3350" t="s">
        <v>16</v>
      </c>
      <c r="E3350" t="s">
        <v>28</v>
      </c>
      <c r="F3350" t="s">
        <v>61</v>
      </c>
      <c r="G3350" t="s">
        <v>117</v>
      </c>
      <c r="H3350">
        <f t="shared" si="260"/>
        <v>17500</v>
      </c>
      <c r="I3350">
        <v>2500</v>
      </c>
      <c r="J3350">
        <v>3250</v>
      </c>
      <c r="K3350">
        <v>7</v>
      </c>
      <c r="M3350">
        <v>325</v>
      </c>
      <c r="N3350" t="s">
        <v>38</v>
      </c>
      <c r="O3350">
        <v>22750</v>
      </c>
      <c r="P3350">
        <v>5250</v>
      </c>
      <c r="R3350">
        <f t="shared" si="261"/>
        <v>22750</v>
      </c>
      <c r="S3350">
        <f t="shared" si="262"/>
        <v>31</v>
      </c>
      <c r="T3350" t="str">
        <f t="shared" si="263"/>
        <v>Oct</v>
      </c>
      <c r="U3350" t="str">
        <f t="shared" si="264"/>
        <v>2024</v>
      </c>
    </row>
    <row r="3351" spans="1:21" x14ac:dyDescent="0.25">
      <c r="A3351" t="s">
        <v>293</v>
      </c>
      <c r="B3351" t="s">
        <v>142</v>
      </c>
      <c r="C3351" t="s">
        <v>115</v>
      </c>
      <c r="D3351" t="s">
        <v>16</v>
      </c>
      <c r="E3351" t="s">
        <v>17</v>
      </c>
      <c r="F3351" t="s">
        <v>29</v>
      </c>
      <c r="G3351" t="s">
        <v>178</v>
      </c>
      <c r="H3351">
        <f t="shared" si="260"/>
        <v>600</v>
      </c>
      <c r="I3351">
        <v>200</v>
      </c>
      <c r="J3351">
        <v>260</v>
      </c>
      <c r="K3351">
        <v>3</v>
      </c>
      <c r="M3351">
        <v>75</v>
      </c>
      <c r="N3351" t="s">
        <v>38</v>
      </c>
      <c r="O3351">
        <v>750</v>
      </c>
      <c r="P3351">
        <v>150</v>
      </c>
      <c r="R3351">
        <f t="shared" si="261"/>
        <v>780</v>
      </c>
      <c r="S3351">
        <f t="shared" si="262"/>
        <v>31</v>
      </c>
      <c r="T3351" t="str">
        <f t="shared" si="263"/>
        <v>Oct</v>
      </c>
      <c r="U3351" t="str">
        <f t="shared" si="264"/>
        <v>2024</v>
      </c>
    </row>
    <row r="3352" spans="1:21" x14ac:dyDescent="0.25">
      <c r="A3352" t="s">
        <v>293</v>
      </c>
      <c r="B3352" t="s">
        <v>139</v>
      </c>
      <c r="C3352" t="s">
        <v>27</v>
      </c>
      <c r="D3352" t="s">
        <v>16</v>
      </c>
      <c r="E3352" t="s">
        <v>17</v>
      </c>
      <c r="F3352" t="s">
        <v>18</v>
      </c>
      <c r="G3352" t="s">
        <v>51</v>
      </c>
      <c r="H3352">
        <f t="shared" si="260"/>
        <v>360</v>
      </c>
      <c r="I3352">
        <v>60</v>
      </c>
      <c r="J3352">
        <v>78</v>
      </c>
      <c r="K3352">
        <v>6</v>
      </c>
      <c r="M3352">
        <v>32.76</v>
      </c>
      <c r="N3352" t="s">
        <v>20</v>
      </c>
      <c r="O3352">
        <v>468</v>
      </c>
      <c r="P3352">
        <v>108</v>
      </c>
      <c r="R3352">
        <f t="shared" si="261"/>
        <v>468</v>
      </c>
      <c r="S3352">
        <f t="shared" si="262"/>
        <v>31</v>
      </c>
      <c r="T3352" t="str">
        <f t="shared" si="263"/>
        <v>Oct</v>
      </c>
      <c r="U3352" t="str">
        <f t="shared" si="264"/>
        <v>2024</v>
      </c>
    </row>
    <row r="3353" spans="1:21" x14ac:dyDescent="0.25">
      <c r="A3353" t="s">
        <v>293</v>
      </c>
      <c r="B3353" t="s">
        <v>189</v>
      </c>
      <c r="C3353" t="s">
        <v>27</v>
      </c>
      <c r="D3353" t="s">
        <v>23</v>
      </c>
      <c r="E3353" t="s">
        <v>17</v>
      </c>
      <c r="F3353" t="s">
        <v>61</v>
      </c>
      <c r="G3353" t="s">
        <v>164</v>
      </c>
      <c r="H3353">
        <f t="shared" si="260"/>
        <v>16000</v>
      </c>
      <c r="I3353">
        <v>2000</v>
      </c>
      <c r="J3353">
        <v>2600</v>
      </c>
      <c r="K3353">
        <v>8</v>
      </c>
      <c r="M3353">
        <v>260</v>
      </c>
      <c r="N3353" t="s">
        <v>38</v>
      </c>
      <c r="O3353">
        <v>20800</v>
      </c>
      <c r="P3353">
        <v>4800</v>
      </c>
      <c r="R3353">
        <f t="shared" si="261"/>
        <v>20800</v>
      </c>
      <c r="S3353">
        <f t="shared" si="262"/>
        <v>31</v>
      </c>
      <c r="T3353" t="str">
        <f t="shared" si="263"/>
        <v>Oct</v>
      </c>
      <c r="U3353" t="str">
        <f t="shared" si="264"/>
        <v>2024</v>
      </c>
    </row>
    <row r="3354" spans="1:21" x14ac:dyDescent="0.25">
      <c r="A3354" t="s">
        <v>293</v>
      </c>
      <c r="B3354" t="s">
        <v>196</v>
      </c>
      <c r="C3354" t="s">
        <v>53</v>
      </c>
      <c r="D3354" t="s">
        <v>23</v>
      </c>
      <c r="E3354" t="s">
        <v>28</v>
      </c>
      <c r="F3354" t="s">
        <v>18</v>
      </c>
      <c r="G3354" t="s">
        <v>64</v>
      </c>
      <c r="H3354">
        <f t="shared" si="260"/>
        <v>1400</v>
      </c>
      <c r="I3354">
        <v>140</v>
      </c>
      <c r="J3354">
        <v>182</v>
      </c>
      <c r="K3354">
        <v>10</v>
      </c>
      <c r="M3354">
        <v>100</v>
      </c>
      <c r="N3354" t="s">
        <v>20</v>
      </c>
      <c r="O3354">
        <v>1820</v>
      </c>
      <c r="P3354">
        <v>420</v>
      </c>
      <c r="R3354">
        <f t="shared" si="261"/>
        <v>1820</v>
      </c>
      <c r="S3354">
        <f t="shared" si="262"/>
        <v>31</v>
      </c>
      <c r="T3354" t="str">
        <f t="shared" si="263"/>
        <v>Oct</v>
      </c>
      <c r="U3354" t="str">
        <f t="shared" si="264"/>
        <v>2024</v>
      </c>
    </row>
    <row r="3355" spans="1:21" x14ac:dyDescent="0.25">
      <c r="A3355" t="s">
        <v>293</v>
      </c>
      <c r="B3355" t="s">
        <v>198</v>
      </c>
      <c r="C3355" t="s">
        <v>15</v>
      </c>
      <c r="D3355" t="s">
        <v>16</v>
      </c>
      <c r="E3355" t="s">
        <v>28</v>
      </c>
      <c r="F3355" t="s">
        <v>61</v>
      </c>
      <c r="G3355" t="s">
        <v>110</v>
      </c>
      <c r="H3355">
        <f t="shared" si="260"/>
        <v>6400</v>
      </c>
      <c r="I3355">
        <v>800</v>
      </c>
      <c r="J3355">
        <v>1040</v>
      </c>
      <c r="K3355">
        <v>8</v>
      </c>
      <c r="M3355">
        <v>104</v>
      </c>
      <c r="N3355" t="s">
        <v>20</v>
      </c>
      <c r="O3355">
        <v>8320</v>
      </c>
      <c r="P3355">
        <v>1920</v>
      </c>
      <c r="R3355">
        <f t="shared" si="261"/>
        <v>8320</v>
      </c>
      <c r="S3355">
        <f t="shared" si="262"/>
        <v>31</v>
      </c>
      <c r="T3355" t="str">
        <f t="shared" si="263"/>
        <v>Oct</v>
      </c>
      <c r="U3355" t="str">
        <f t="shared" si="264"/>
        <v>2024</v>
      </c>
    </row>
    <row r="3356" spans="1:21" x14ac:dyDescent="0.25">
      <c r="A3356" t="s">
        <v>293</v>
      </c>
      <c r="B3356" t="s">
        <v>159</v>
      </c>
      <c r="C3356" t="s">
        <v>27</v>
      </c>
      <c r="D3356" t="s">
        <v>16</v>
      </c>
      <c r="E3356" t="s">
        <v>28</v>
      </c>
      <c r="F3356" t="s">
        <v>18</v>
      </c>
      <c r="G3356" t="s">
        <v>100</v>
      </c>
      <c r="H3356">
        <f t="shared" si="260"/>
        <v>160</v>
      </c>
      <c r="I3356">
        <v>40</v>
      </c>
      <c r="J3356">
        <v>52</v>
      </c>
      <c r="K3356">
        <v>4</v>
      </c>
      <c r="M3356">
        <v>13.44</v>
      </c>
      <c r="N3356" t="s">
        <v>20</v>
      </c>
      <c r="O3356">
        <v>192</v>
      </c>
      <c r="P3356">
        <v>32</v>
      </c>
      <c r="R3356">
        <f t="shared" si="261"/>
        <v>208</v>
      </c>
      <c r="S3356">
        <f t="shared" si="262"/>
        <v>31</v>
      </c>
      <c r="T3356" t="str">
        <f t="shared" si="263"/>
        <v>Oct</v>
      </c>
      <c r="U3356" t="str">
        <f t="shared" si="264"/>
        <v>2024</v>
      </c>
    </row>
    <row r="3357" spans="1:21" x14ac:dyDescent="0.25">
      <c r="A3357" t="s">
        <v>293</v>
      </c>
      <c r="B3357" t="s">
        <v>174</v>
      </c>
      <c r="C3357" t="s">
        <v>27</v>
      </c>
      <c r="D3357" t="s">
        <v>23</v>
      </c>
      <c r="E3357" t="s">
        <v>28</v>
      </c>
      <c r="F3357" t="s">
        <v>61</v>
      </c>
      <c r="G3357" t="s">
        <v>108</v>
      </c>
      <c r="H3357">
        <f t="shared" si="260"/>
        <v>4500</v>
      </c>
      <c r="I3357">
        <v>1500</v>
      </c>
      <c r="J3357">
        <v>1950</v>
      </c>
      <c r="K3357">
        <v>3</v>
      </c>
      <c r="M3357">
        <v>195</v>
      </c>
      <c r="N3357" t="s">
        <v>25</v>
      </c>
      <c r="O3357">
        <v>5625</v>
      </c>
      <c r="P3357">
        <v>1125</v>
      </c>
      <c r="R3357">
        <f t="shared" si="261"/>
        <v>5850</v>
      </c>
      <c r="S3357">
        <f t="shared" si="262"/>
        <v>31</v>
      </c>
      <c r="T3357" t="str">
        <f t="shared" si="263"/>
        <v>Oct</v>
      </c>
      <c r="U3357" t="str">
        <f t="shared" si="264"/>
        <v>2024</v>
      </c>
    </row>
    <row r="3358" spans="1:21" x14ac:dyDescent="0.25">
      <c r="A3358" t="s">
        <v>293</v>
      </c>
      <c r="B3358" t="s">
        <v>127</v>
      </c>
      <c r="C3358" t="s">
        <v>66</v>
      </c>
      <c r="D3358" t="s">
        <v>16</v>
      </c>
      <c r="E3358" t="s">
        <v>28</v>
      </c>
      <c r="F3358" t="s">
        <v>18</v>
      </c>
      <c r="G3358" t="s">
        <v>40</v>
      </c>
      <c r="H3358">
        <f t="shared" si="260"/>
        <v>540</v>
      </c>
      <c r="I3358">
        <v>90</v>
      </c>
      <c r="J3358">
        <v>117</v>
      </c>
      <c r="K3358">
        <v>6</v>
      </c>
      <c r="M3358">
        <v>49.14</v>
      </c>
      <c r="N3358" t="s">
        <v>20</v>
      </c>
      <c r="O3358">
        <v>702</v>
      </c>
      <c r="P3358">
        <v>162</v>
      </c>
      <c r="R3358">
        <f t="shared" si="261"/>
        <v>702</v>
      </c>
      <c r="S3358">
        <f t="shared" si="262"/>
        <v>31</v>
      </c>
      <c r="T3358" t="str">
        <f t="shared" si="263"/>
        <v>Oct</v>
      </c>
      <c r="U3358" t="str">
        <f t="shared" si="264"/>
        <v>2024</v>
      </c>
    </row>
    <row r="3359" spans="1:21" x14ac:dyDescent="0.25">
      <c r="A3359" t="s">
        <v>293</v>
      </c>
      <c r="B3359" t="s">
        <v>37</v>
      </c>
      <c r="C3359" t="s">
        <v>15</v>
      </c>
      <c r="D3359" t="s">
        <v>23</v>
      </c>
      <c r="E3359" t="s">
        <v>17</v>
      </c>
      <c r="F3359" t="s">
        <v>45</v>
      </c>
      <c r="G3359" t="s">
        <v>78</v>
      </c>
      <c r="H3359">
        <f t="shared" si="260"/>
        <v>36000</v>
      </c>
      <c r="I3359">
        <v>18000</v>
      </c>
      <c r="J3359">
        <v>23400</v>
      </c>
      <c r="K3359">
        <v>2</v>
      </c>
      <c r="M3359">
        <v>3510</v>
      </c>
      <c r="N3359" t="s">
        <v>20</v>
      </c>
      <c r="O3359">
        <v>46800</v>
      </c>
      <c r="P3359">
        <v>10800</v>
      </c>
      <c r="R3359">
        <f t="shared" si="261"/>
        <v>46800</v>
      </c>
      <c r="S3359">
        <f t="shared" si="262"/>
        <v>31</v>
      </c>
      <c r="T3359" t="str">
        <f t="shared" si="263"/>
        <v>Oct</v>
      </c>
      <c r="U3359" t="str">
        <f t="shared" si="264"/>
        <v>2024</v>
      </c>
    </row>
    <row r="3360" spans="1:21" x14ac:dyDescent="0.25">
      <c r="A3360" t="s">
        <v>293</v>
      </c>
      <c r="B3360" t="s">
        <v>152</v>
      </c>
      <c r="C3360" t="s">
        <v>66</v>
      </c>
      <c r="D3360" t="s">
        <v>16</v>
      </c>
      <c r="E3360" t="s">
        <v>28</v>
      </c>
      <c r="F3360" t="s">
        <v>61</v>
      </c>
      <c r="G3360" t="s">
        <v>108</v>
      </c>
      <c r="H3360">
        <f t="shared" si="260"/>
        <v>7500</v>
      </c>
      <c r="I3360">
        <v>1500</v>
      </c>
      <c r="J3360">
        <v>1950</v>
      </c>
      <c r="K3360">
        <v>5</v>
      </c>
      <c r="M3360">
        <v>195</v>
      </c>
      <c r="N3360" t="s">
        <v>25</v>
      </c>
      <c r="O3360">
        <v>9750</v>
      </c>
      <c r="P3360">
        <v>2250</v>
      </c>
      <c r="R3360">
        <f t="shared" si="261"/>
        <v>9750</v>
      </c>
      <c r="S3360">
        <f t="shared" si="262"/>
        <v>31</v>
      </c>
      <c r="T3360" t="str">
        <f t="shared" si="263"/>
        <v>Oct</v>
      </c>
      <c r="U3360" t="str">
        <f t="shared" si="264"/>
        <v>2024</v>
      </c>
    </row>
    <row r="3361" spans="1:21" x14ac:dyDescent="0.25">
      <c r="A3361" t="s">
        <v>293</v>
      </c>
      <c r="B3361" t="s">
        <v>189</v>
      </c>
      <c r="C3361" t="s">
        <v>27</v>
      </c>
      <c r="D3361" t="s">
        <v>16</v>
      </c>
      <c r="E3361" t="s">
        <v>17</v>
      </c>
      <c r="F3361" t="s">
        <v>29</v>
      </c>
      <c r="G3361" t="s">
        <v>210</v>
      </c>
      <c r="H3361">
        <f t="shared" si="260"/>
        <v>475</v>
      </c>
      <c r="I3361">
        <v>95</v>
      </c>
      <c r="J3361">
        <v>124</v>
      </c>
      <c r="K3361">
        <v>5</v>
      </c>
      <c r="M3361">
        <v>61.75</v>
      </c>
      <c r="N3361" t="s">
        <v>38</v>
      </c>
      <c r="O3361">
        <v>617.5</v>
      </c>
      <c r="P3361">
        <v>142.5</v>
      </c>
      <c r="R3361">
        <f t="shared" si="261"/>
        <v>620</v>
      </c>
      <c r="S3361">
        <f t="shared" si="262"/>
        <v>31</v>
      </c>
      <c r="T3361" t="str">
        <f t="shared" si="263"/>
        <v>Oct</v>
      </c>
      <c r="U3361" t="str">
        <f t="shared" si="264"/>
        <v>2024</v>
      </c>
    </row>
    <row r="3362" spans="1:21" x14ac:dyDescent="0.25">
      <c r="A3362" t="s">
        <v>293</v>
      </c>
      <c r="B3362" t="s">
        <v>98</v>
      </c>
      <c r="C3362" t="s">
        <v>66</v>
      </c>
      <c r="D3362" t="s">
        <v>16</v>
      </c>
      <c r="E3362" t="s">
        <v>28</v>
      </c>
      <c r="F3362" t="s">
        <v>29</v>
      </c>
      <c r="G3362" t="s">
        <v>178</v>
      </c>
      <c r="H3362">
        <f t="shared" si="260"/>
        <v>1400</v>
      </c>
      <c r="I3362">
        <v>200</v>
      </c>
      <c r="J3362">
        <v>260</v>
      </c>
      <c r="K3362">
        <v>7</v>
      </c>
      <c r="M3362">
        <v>100</v>
      </c>
      <c r="N3362" t="s">
        <v>20</v>
      </c>
      <c r="O3362">
        <v>1750</v>
      </c>
      <c r="P3362">
        <v>350</v>
      </c>
      <c r="R3362">
        <f t="shared" si="261"/>
        <v>1820</v>
      </c>
      <c r="S3362">
        <f t="shared" si="262"/>
        <v>31</v>
      </c>
      <c r="T3362" t="str">
        <f t="shared" si="263"/>
        <v>Oct</v>
      </c>
      <c r="U3362" t="str">
        <f t="shared" si="264"/>
        <v>2024</v>
      </c>
    </row>
    <row r="3363" spans="1:21" x14ac:dyDescent="0.25">
      <c r="A3363" t="s">
        <v>293</v>
      </c>
      <c r="B3363" t="s">
        <v>114</v>
      </c>
      <c r="C3363" t="s">
        <v>115</v>
      </c>
      <c r="D3363" t="s">
        <v>23</v>
      </c>
      <c r="E3363" t="s">
        <v>17</v>
      </c>
      <c r="F3363" t="s">
        <v>80</v>
      </c>
      <c r="G3363" t="s">
        <v>143</v>
      </c>
      <c r="H3363">
        <f t="shared" si="260"/>
        <v>6</v>
      </c>
      <c r="I3363">
        <v>3</v>
      </c>
      <c r="J3363">
        <v>4</v>
      </c>
      <c r="K3363">
        <v>2</v>
      </c>
      <c r="M3363">
        <v>0.82799999999999996</v>
      </c>
      <c r="N3363" t="s">
        <v>20</v>
      </c>
      <c r="O3363">
        <v>6.9</v>
      </c>
      <c r="P3363">
        <v>0.9</v>
      </c>
      <c r="R3363">
        <f t="shared" si="261"/>
        <v>8</v>
      </c>
      <c r="S3363">
        <f t="shared" si="262"/>
        <v>31</v>
      </c>
      <c r="T3363" t="str">
        <f t="shared" si="263"/>
        <v>Oct</v>
      </c>
      <c r="U3363" t="str">
        <f t="shared" si="264"/>
        <v>2024</v>
      </c>
    </row>
    <row r="3364" spans="1:21" x14ac:dyDescent="0.25">
      <c r="A3364" t="s">
        <v>293</v>
      </c>
      <c r="B3364" t="s">
        <v>55</v>
      </c>
      <c r="C3364" t="s">
        <v>15</v>
      </c>
      <c r="D3364" t="s">
        <v>16</v>
      </c>
      <c r="E3364" t="s">
        <v>17</v>
      </c>
      <c r="F3364" t="s">
        <v>18</v>
      </c>
      <c r="G3364" t="s">
        <v>64</v>
      </c>
      <c r="H3364">
        <f t="shared" si="260"/>
        <v>840</v>
      </c>
      <c r="I3364">
        <v>140</v>
      </c>
      <c r="J3364">
        <v>182</v>
      </c>
      <c r="K3364">
        <v>6</v>
      </c>
      <c r="M3364">
        <v>100</v>
      </c>
      <c r="N3364" t="s">
        <v>38</v>
      </c>
      <c r="O3364">
        <v>1092</v>
      </c>
      <c r="P3364">
        <v>252</v>
      </c>
      <c r="R3364">
        <f t="shared" si="261"/>
        <v>1092</v>
      </c>
      <c r="S3364">
        <f t="shared" si="262"/>
        <v>31</v>
      </c>
      <c r="T3364" t="str">
        <f t="shared" si="263"/>
        <v>Oct</v>
      </c>
      <c r="U3364" t="str">
        <f t="shared" si="264"/>
        <v>2024</v>
      </c>
    </row>
    <row r="3365" spans="1:21" x14ac:dyDescent="0.25">
      <c r="A3365" s="1">
        <v>45302</v>
      </c>
      <c r="B3365" t="s">
        <v>159</v>
      </c>
      <c r="C3365" t="s">
        <v>27</v>
      </c>
      <c r="D3365" t="s">
        <v>16</v>
      </c>
      <c r="E3365" t="s">
        <v>28</v>
      </c>
      <c r="F3365" t="s">
        <v>61</v>
      </c>
      <c r="G3365" t="s">
        <v>117</v>
      </c>
      <c r="H3365">
        <f t="shared" si="260"/>
        <v>15000</v>
      </c>
      <c r="I3365">
        <v>2500</v>
      </c>
      <c r="J3365">
        <v>3250</v>
      </c>
      <c r="K3365">
        <v>6</v>
      </c>
      <c r="M3365">
        <v>325</v>
      </c>
      <c r="N3365" t="s">
        <v>20</v>
      </c>
      <c r="O3365">
        <v>19500</v>
      </c>
      <c r="P3365">
        <v>4500</v>
      </c>
      <c r="R3365">
        <f t="shared" si="261"/>
        <v>19500</v>
      </c>
      <c r="S3365">
        <f t="shared" si="262"/>
        <v>11</v>
      </c>
      <c r="T3365" t="str">
        <f t="shared" si="263"/>
        <v>Jan</v>
      </c>
      <c r="U3365" t="str">
        <f t="shared" si="264"/>
        <v>2024</v>
      </c>
    </row>
    <row r="3366" spans="1:21" x14ac:dyDescent="0.25">
      <c r="A3366" s="1">
        <v>45302</v>
      </c>
      <c r="B3366" t="s">
        <v>137</v>
      </c>
      <c r="C3366" t="s">
        <v>15</v>
      </c>
      <c r="D3366" t="s">
        <v>16</v>
      </c>
      <c r="E3366" t="s">
        <v>17</v>
      </c>
      <c r="F3366" t="s">
        <v>18</v>
      </c>
      <c r="G3366" t="s">
        <v>130</v>
      </c>
      <c r="H3366">
        <f t="shared" si="260"/>
        <v>180</v>
      </c>
      <c r="I3366">
        <v>45</v>
      </c>
      <c r="J3366">
        <v>59</v>
      </c>
      <c r="K3366">
        <v>4</v>
      </c>
      <c r="M3366">
        <v>11.7</v>
      </c>
      <c r="N3366" t="s">
        <v>25</v>
      </c>
      <c r="O3366">
        <v>234</v>
      </c>
      <c r="P3366">
        <v>54</v>
      </c>
      <c r="R3366">
        <f t="shared" si="261"/>
        <v>236</v>
      </c>
      <c r="S3366">
        <f t="shared" si="262"/>
        <v>11</v>
      </c>
      <c r="T3366" t="str">
        <f t="shared" si="263"/>
        <v>Jan</v>
      </c>
      <c r="U3366" t="str">
        <f t="shared" si="264"/>
        <v>2024</v>
      </c>
    </row>
    <row r="3367" spans="1:21" x14ac:dyDescent="0.25">
      <c r="A3367" s="1">
        <v>45302</v>
      </c>
      <c r="B3367" t="s">
        <v>86</v>
      </c>
      <c r="C3367" t="s">
        <v>22</v>
      </c>
      <c r="D3367" t="s">
        <v>16</v>
      </c>
      <c r="E3367" t="s">
        <v>17</v>
      </c>
      <c r="F3367" t="s">
        <v>18</v>
      </c>
      <c r="G3367" t="s">
        <v>32</v>
      </c>
      <c r="H3367">
        <f t="shared" si="260"/>
        <v>500</v>
      </c>
      <c r="I3367">
        <v>100</v>
      </c>
      <c r="J3367">
        <v>130</v>
      </c>
      <c r="K3367">
        <v>5</v>
      </c>
      <c r="M3367">
        <v>43.75</v>
      </c>
      <c r="N3367" t="s">
        <v>20</v>
      </c>
      <c r="O3367">
        <v>625</v>
      </c>
      <c r="P3367">
        <v>125</v>
      </c>
      <c r="R3367">
        <f t="shared" si="261"/>
        <v>650</v>
      </c>
      <c r="S3367">
        <f t="shared" si="262"/>
        <v>11</v>
      </c>
      <c r="T3367" t="str">
        <f t="shared" si="263"/>
        <v>Jan</v>
      </c>
      <c r="U3367" t="str">
        <f t="shared" si="264"/>
        <v>2024</v>
      </c>
    </row>
    <row r="3368" spans="1:21" x14ac:dyDescent="0.25">
      <c r="A3368" s="1">
        <v>45302</v>
      </c>
      <c r="B3368" t="s">
        <v>222</v>
      </c>
      <c r="C3368" t="s">
        <v>15</v>
      </c>
      <c r="D3368" t="s">
        <v>16</v>
      </c>
      <c r="E3368" t="s">
        <v>17</v>
      </c>
      <c r="F3368" t="s">
        <v>18</v>
      </c>
      <c r="G3368" t="s">
        <v>56</v>
      </c>
      <c r="H3368">
        <f t="shared" si="260"/>
        <v>4400</v>
      </c>
      <c r="I3368">
        <v>550</v>
      </c>
      <c r="J3368">
        <v>715</v>
      </c>
      <c r="K3368">
        <v>8</v>
      </c>
      <c r="M3368">
        <v>100</v>
      </c>
      <c r="N3368" t="s">
        <v>38</v>
      </c>
      <c r="O3368">
        <v>5720</v>
      </c>
      <c r="P3368">
        <v>1320</v>
      </c>
      <c r="R3368">
        <f t="shared" si="261"/>
        <v>5720</v>
      </c>
      <c r="S3368">
        <f t="shared" si="262"/>
        <v>11</v>
      </c>
      <c r="T3368" t="str">
        <f t="shared" si="263"/>
        <v>Jan</v>
      </c>
      <c r="U3368" t="str">
        <f t="shared" si="264"/>
        <v>2024</v>
      </c>
    </row>
    <row r="3369" spans="1:21" x14ac:dyDescent="0.25">
      <c r="A3369" s="1">
        <v>45302</v>
      </c>
      <c r="B3369" t="s">
        <v>52</v>
      </c>
      <c r="C3369" t="s">
        <v>53</v>
      </c>
      <c r="D3369" t="s">
        <v>16</v>
      </c>
      <c r="E3369" t="s">
        <v>17</v>
      </c>
      <c r="F3369" t="s">
        <v>29</v>
      </c>
      <c r="G3369" t="s">
        <v>30</v>
      </c>
      <c r="H3369">
        <f t="shared" si="260"/>
        <v>1260</v>
      </c>
      <c r="I3369">
        <v>180</v>
      </c>
      <c r="J3369">
        <v>234</v>
      </c>
      <c r="K3369">
        <v>7</v>
      </c>
      <c r="M3369">
        <v>100</v>
      </c>
      <c r="N3369" t="s">
        <v>38</v>
      </c>
      <c r="O3369">
        <v>1638</v>
      </c>
      <c r="P3369">
        <v>378</v>
      </c>
      <c r="R3369">
        <f t="shared" si="261"/>
        <v>1638</v>
      </c>
      <c r="S3369">
        <f t="shared" si="262"/>
        <v>11</v>
      </c>
      <c r="T3369" t="str">
        <f t="shared" si="263"/>
        <v>Jan</v>
      </c>
      <c r="U3369" t="str">
        <f t="shared" si="264"/>
        <v>2024</v>
      </c>
    </row>
    <row r="3370" spans="1:21" x14ac:dyDescent="0.25">
      <c r="A3370" s="1">
        <v>45302</v>
      </c>
      <c r="B3370" t="s">
        <v>112</v>
      </c>
      <c r="C3370" t="s">
        <v>27</v>
      </c>
      <c r="D3370" t="s">
        <v>23</v>
      </c>
      <c r="E3370" t="s">
        <v>17</v>
      </c>
      <c r="F3370" t="s">
        <v>29</v>
      </c>
      <c r="G3370" t="s">
        <v>138</v>
      </c>
      <c r="H3370">
        <f t="shared" si="260"/>
        <v>450</v>
      </c>
      <c r="I3370">
        <v>50</v>
      </c>
      <c r="J3370">
        <v>65</v>
      </c>
      <c r="K3370">
        <v>9</v>
      </c>
      <c r="M3370">
        <v>58.5</v>
      </c>
      <c r="N3370" t="s">
        <v>25</v>
      </c>
      <c r="O3370">
        <v>585</v>
      </c>
      <c r="P3370">
        <v>135</v>
      </c>
      <c r="R3370">
        <f t="shared" si="261"/>
        <v>585</v>
      </c>
      <c r="S3370">
        <f t="shared" si="262"/>
        <v>11</v>
      </c>
      <c r="T3370" t="str">
        <f t="shared" si="263"/>
        <v>Jan</v>
      </c>
      <c r="U3370" t="str">
        <f t="shared" si="264"/>
        <v>2024</v>
      </c>
    </row>
    <row r="3371" spans="1:21" x14ac:dyDescent="0.25">
      <c r="A3371" s="1">
        <v>45302</v>
      </c>
      <c r="B3371" t="s">
        <v>145</v>
      </c>
      <c r="C3371" t="s">
        <v>27</v>
      </c>
      <c r="D3371" t="s">
        <v>16</v>
      </c>
      <c r="E3371" t="s">
        <v>28</v>
      </c>
      <c r="F3371" t="s">
        <v>18</v>
      </c>
      <c r="G3371" t="s">
        <v>51</v>
      </c>
      <c r="H3371">
        <f t="shared" si="260"/>
        <v>240</v>
      </c>
      <c r="I3371">
        <v>60</v>
      </c>
      <c r="J3371">
        <v>78</v>
      </c>
      <c r="K3371">
        <v>4</v>
      </c>
      <c r="M3371">
        <v>21.84</v>
      </c>
      <c r="N3371" t="s">
        <v>20</v>
      </c>
      <c r="O3371">
        <v>312</v>
      </c>
      <c r="P3371">
        <v>72</v>
      </c>
      <c r="R3371">
        <f t="shared" si="261"/>
        <v>312</v>
      </c>
      <c r="S3371">
        <f t="shared" si="262"/>
        <v>11</v>
      </c>
      <c r="T3371" t="str">
        <f t="shared" si="263"/>
        <v>Jan</v>
      </c>
      <c r="U3371" t="str">
        <f t="shared" si="264"/>
        <v>2024</v>
      </c>
    </row>
    <row r="3372" spans="1:21" x14ac:dyDescent="0.25">
      <c r="A3372" s="1">
        <v>45302</v>
      </c>
      <c r="B3372" t="s">
        <v>173</v>
      </c>
      <c r="C3372" t="s">
        <v>115</v>
      </c>
      <c r="D3372" t="s">
        <v>16</v>
      </c>
      <c r="E3372" t="s">
        <v>17</v>
      </c>
      <c r="F3372" t="s">
        <v>29</v>
      </c>
      <c r="G3372" t="s">
        <v>30</v>
      </c>
      <c r="H3372">
        <f t="shared" si="260"/>
        <v>900</v>
      </c>
      <c r="I3372">
        <v>180</v>
      </c>
      <c r="J3372">
        <v>234</v>
      </c>
      <c r="K3372">
        <v>5</v>
      </c>
      <c r="M3372">
        <v>58.5</v>
      </c>
      <c r="N3372" t="s">
        <v>25</v>
      </c>
      <c r="O3372">
        <v>1170</v>
      </c>
      <c r="P3372">
        <v>270</v>
      </c>
      <c r="R3372">
        <f t="shared" si="261"/>
        <v>1170</v>
      </c>
      <c r="S3372">
        <f t="shared" si="262"/>
        <v>11</v>
      </c>
      <c r="T3372" t="str">
        <f t="shared" si="263"/>
        <v>Jan</v>
      </c>
      <c r="U3372" t="str">
        <f t="shared" si="264"/>
        <v>2024</v>
      </c>
    </row>
    <row r="3373" spans="1:21" x14ac:dyDescent="0.25">
      <c r="A3373" s="1">
        <v>45302</v>
      </c>
      <c r="B3373" t="s">
        <v>181</v>
      </c>
      <c r="C3373" t="s">
        <v>53</v>
      </c>
      <c r="D3373" t="s">
        <v>23</v>
      </c>
      <c r="E3373" t="s">
        <v>17</v>
      </c>
      <c r="F3373" t="s">
        <v>18</v>
      </c>
      <c r="G3373" t="s">
        <v>43</v>
      </c>
      <c r="H3373">
        <f t="shared" si="260"/>
        <v>20</v>
      </c>
      <c r="I3373">
        <v>20</v>
      </c>
      <c r="J3373">
        <v>26</v>
      </c>
      <c r="K3373">
        <v>1</v>
      </c>
      <c r="M3373">
        <v>2.4</v>
      </c>
      <c r="N3373" t="s">
        <v>25</v>
      </c>
      <c r="O3373">
        <v>24</v>
      </c>
      <c r="P3373">
        <v>4</v>
      </c>
      <c r="R3373">
        <f t="shared" si="261"/>
        <v>26</v>
      </c>
      <c r="S3373">
        <f t="shared" si="262"/>
        <v>11</v>
      </c>
      <c r="T3373" t="str">
        <f t="shared" si="263"/>
        <v>Jan</v>
      </c>
      <c r="U3373" t="str">
        <f t="shared" si="264"/>
        <v>2024</v>
      </c>
    </row>
    <row r="3374" spans="1:21" x14ac:dyDescent="0.25">
      <c r="A3374" s="1">
        <v>45302</v>
      </c>
      <c r="B3374" t="s">
        <v>197</v>
      </c>
      <c r="C3374" t="s">
        <v>115</v>
      </c>
      <c r="D3374" t="s">
        <v>16</v>
      </c>
      <c r="E3374" t="s">
        <v>17</v>
      </c>
      <c r="F3374" t="s">
        <v>18</v>
      </c>
      <c r="G3374" t="s">
        <v>51</v>
      </c>
      <c r="H3374">
        <f t="shared" si="260"/>
        <v>300</v>
      </c>
      <c r="I3374">
        <v>60</v>
      </c>
      <c r="J3374">
        <v>78</v>
      </c>
      <c r="K3374">
        <v>5</v>
      </c>
      <c r="M3374">
        <v>26.25</v>
      </c>
      <c r="N3374" t="s">
        <v>20</v>
      </c>
      <c r="O3374">
        <v>375</v>
      </c>
      <c r="P3374">
        <v>75</v>
      </c>
      <c r="R3374">
        <f t="shared" si="261"/>
        <v>390</v>
      </c>
      <c r="S3374">
        <f t="shared" si="262"/>
        <v>11</v>
      </c>
      <c r="T3374" t="str">
        <f t="shared" si="263"/>
        <v>Jan</v>
      </c>
      <c r="U3374" t="str">
        <f t="shared" si="264"/>
        <v>2024</v>
      </c>
    </row>
    <row r="3375" spans="1:21" x14ac:dyDescent="0.25">
      <c r="A3375" s="1">
        <v>45302</v>
      </c>
      <c r="B3375" t="s">
        <v>154</v>
      </c>
      <c r="C3375" t="s">
        <v>27</v>
      </c>
      <c r="D3375" t="s">
        <v>16</v>
      </c>
      <c r="E3375" t="s">
        <v>17</v>
      </c>
      <c r="F3375" t="s">
        <v>18</v>
      </c>
      <c r="G3375" t="s">
        <v>40</v>
      </c>
      <c r="H3375">
        <f t="shared" si="260"/>
        <v>360</v>
      </c>
      <c r="I3375">
        <v>90</v>
      </c>
      <c r="J3375">
        <v>117</v>
      </c>
      <c r="K3375">
        <v>4</v>
      </c>
      <c r="M3375">
        <v>31.5</v>
      </c>
      <c r="N3375" t="s">
        <v>20</v>
      </c>
      <c r="O3375">
        <v>450</v>
      </c>
      <c r="P3375">
        <v>90</v>
      </c>
      <c r="R3375">
        <f t="shared" si="261"/>
        <v>468</v>
      </c>
      <c r="S3375">
        <f t="shared" si="262"/>
        <v>11</v>
      </c>
      <c r="T3375" t="str">
        <f t="shared" si="263"/>
        <v>Jan</v>
      </c>
      <c r="U3375" t="str">
        <f t="shared" si="264"/>
        <v>2024</v>
      </c>
    </row>
    <row r="3376" spans="1:21" x14ac:dyDescent="0.25">
      <c r="A3376" s="1">
        <v>45302</v>
      </c>
      <c r="B3376" t="s">
        <v>37</v>
      </c>
      <c r="C3376" t="s">
        <v>15</v>
      </c>
      <c r="D3376" t="s">
        <v>16</v>
      </c>
      <c r="E3376" t="s">
        <v>17</v>
      </c>
      <c r="F3376" t="s">
        <v>48</v>
      </c>
      <c r="G3376" t="s">
        <v>85</v>
      </c>
      <c r="H3376">
        <f t="shared" si="260"/>
        <v>2250</v>
      </c>
      <c r="I3376">
        <v>450</v>
      </c>
      <c r="J3376">
        <v>585</v>
      </c>
      <c r="K3376">
        <v>5</v>
      </c>
      <c r="M3376">
        <v>100</v>
      </c>
      <c r="N3376" t="s">
        <v>38</v>
      </c>
      <c r="O3376">
        <v>2925</v>
      </c>
      <c r="P3376">
        <v>675</v>
      </c>
      <c r="R3376">
        <f t="shared" si="261"/>
        <v>2925</v>
      </c>
      <c r="S3376">
        <f t="shared" si="262"/>
        <v>11</v>
      </c>
      <c r="T3376" t="str">
        <f t="shared" si="263"/>
        <v>Jan</v>
      </c>
      <c r="U3376" t="str">
        <f t="shared" si="264"/>
        <v>2024</v>
      </c>
    </row>
    <row r="3377" spans="1:21" x14ac:dyDescent="0.25">
      <c r="A3377" s="1">
        <v>45302</v>
      </c>
      <c r="B3377" t="s">
        <v>37</v>
      </c>
      <c r="C3377" t="s">
        <v>15</v>
      </c>
      <c r="D3377" t="s">
        <v>23</v>
      </c>
      <c r="E3377" t="s">
        <v>28</v>
      </c>
      <c r="F3377" t="s">
        <v>80</v>
      </c>
      <c r="G3377" t="s">
        <v>212</v>
      </c>
      <c r="H3377">
        <f t="shared" si="260"/>
        <v>120</v>
      </c>
      <c r="I3377">
        <v>20</v>
      </c>
      <c r="J3377">
        <v>26</v>
      </c>
      <c r="K3377">
        <v>6</v>
      </c>
      <c r="M3377">
        <v>23.4</v>
      </c>
      <c r="N3377" t="s">
        <v>38</v>
      </c>
      <c r="O3377">
        <v>156</v>
      </c>
      <c r="P3377">
        <v>36</v>
      </c>
      <c r="R3377">
        <f t="shared" si="261"/>
        <v>156</v>
      </c>
      <c r="S3377">
        <f t="shared" si="262"/>
        <v>11</v>
      </c>
      <c r="T3377" t="str">
        <f t="shared" si="263"/>
        <v>Jan</v>
      </c>
      <c r="U3377" t="str">
        <f t="shared" si="264"/>
        <v>2024</v>
      </c>
    </row>
    <row r="3378" spans="1:21" x14ac:dyDescent="0.25">
      <c r="A3378" s="1">
        <v>45302</v>
      </c>
      <c r="B3378" t="s">
        <v>125</v>
      </c>
      <c r="C3378" t="s">
        <v>15</v>
      </c>
      <c r="D3378" t="s">
        <v>23</v>
      </c>
      <c r="E3378" t="s">
        <v>17</v>
      </c>
      <c r="F3378" t="s">
        <v>61</v>
      </c>
      <c r="G3378" t="s">
        <v>68</v>
      </c>
      <c r="H3378">
        <f t="shared" si="260"/>
        <v>3600</v>
      </c>
      <c r="I3378">
        <v>1800</v>
      </c>
      <c r="J3378">
        <v>2340</v>
      </c>
      <c r="K3378">
        <v>2</v>
      </c>
      <c r="M3378">
        <v>234</v>
      </c>
      <c r="N3378" t="s">
        <v>25</v>
      </c>
      <c r="O3378">
        <v>4680</v>
      </c>
      <c r="P3378">
        <v>1080</v>
      </c>
      <c r="R3378">
        <f t="shared" si="261"/>
        <v>4680</v>
      </c>
      <c r="S3378">
        <f t="shared" si="262"/>
        <v>11</v>
      </c>
      <c r="T3378" t="str">
        <f t="shared" si="263"/>
        <v>Jan</v>
      </c>
      <c r="U3378" t="str">
        <f t="shared" si="264"/>
        <v>2024</v>
      </c>
    </row>
    <row r="3379" spans="1:21" x14ac:dyDescent="0.25">
      <c r="A3379" s="1">
        <v>45302</v>
      </c>
      <c r="B3379" t="s">
        <v>145</v>
      </c>
      <c r="C3379" t="s">
        <v>27</v>
      </c>
      <c r="D3379" t="s">
        <v>16</v>
      </c>
      <c r="E3379" t="s">
        <v>17</v>
      </c>
      <c r="F3379" t="s">
        <v>45</v>
      </c>
      <c r="G3379" t="s">
        <v>58</v>
      </c>
      <c r="H3379">
        <f t="shared" si="260"/>
        <v>75000</v>
      </c>
      <c r="I3379">
        <v>25000</v>
      </c>
      <c r="J3379">
        <v>32500</v>
      </c>
      <c r="K3379">
        <v>3</v>
      </c>
      <c r="M3379">
        <v>4875</v>
      </c>
      <c r="N3379" t="s">
        <v>20</v>
      </c>
      <c r="O3379">
        <v>97500</v>
      </c>
      <c r="P3379">
        <v>22500</v>
      </c>
      <c r="R3379">
        <f t="shared" si="261"/>
        <v>97500</v>
      </c>
      <c r="S3379">
        <f t="shared" si="262"/>
        <v>11</v>
      </c>
      <c r="T3379" t="str">
        <f t="shared" si="263"/>
        <v>Jan</v>
      </c>
      <c r="U3379" t="str">
        <f t="shared" si="264"/>
        <v>2024</v>
      </c>
    </row>
    <row r="3380" spans="1:21" x14ac:dyDescent="0.25">
      <c r="A3380" s="1">
        <v>45302</v>
      </c>
      <c r="B3380" t="s">
        <v>72</v>
      </c>
      <c r="C3380" t="s">
        <v>15</v>
      </c>
      <c r="D3380" t="s">
        <v>23</v>
      </c>
      <c r="E3380" t="s">
        <v>28</v>
      </c>
      <c r="F3380" t="s">
        <v>61</v>
      </c>
      <c r="G3380" t="s">
        <v>119</v>
      </c>
      <c r="H3380">
        <f t="shared" si="260"/>
        <v>500</v>
      </c>
      <c r="I3380">
        <v>500</v>
      </c>
      <c r="J3380">
        <v>650</v>
      </c>
      <c r="K3380">
        <v>1</v>
      </c>
      <c r="M3380">
        <v>78</v>
      </c>
      <c r="N3380" t="s">
        <v>20</v>
      </c>
      <c r="O3380">
        <v>650</v>
      </c>
      <c r="P3380">
        <v>150</v>
      </c>
      <c r="R3380">
        <f t="shared" si="261"/>
        <v>650</v>
      </c>
      <c r="S3380">
        <f t="shared" si="262"/>
        <v>11</v>
      </c>
      <c r="T3380" t="str">
        <f t="shared" si="263"/>
        <v>Jan</v>
      </c>
      <c r="U3380" t="str">
        <f t="shared" si="264"/>
        <v>2024</v>
      </c>
    </row>
    <row r="3381" spans="1:21" x14ac:dyDescent="0.25">
      <c r="A3381" s="1">
        <v>45302</v>
      </c>
      <c r="B3381" t="s">
        <v>99</v>
      </c>
      <c r="C3381" t="s">
        <v>15</v>
      </c>
      <c r="D3381" t="s">
        <v>16</v>
      </c>
      <c r="E3381" t="s">
        <v>28</v>
      </c>
      <c r="F3381" t="s">
        <v>29</v>
      </c>
      <c r="G3381" t="s">
        <v>178</v>
      </c>
      <c r="H3381">
        <f t="shared" si="260"/>
        <v>800</v>
      </c>
      <c r="I3381">
        <v>200</v>
      </c>
      <c r="J3381">
        <v>260</v>
      </c>
      <c r="K3381">
        <v>4</v>
      </c>
      <c r="M3381">
        <v>46</v>
      </c>
      <c r="N3381" t="s">
        <v>25</v>
      </c>
      <c r="O3381">
        <v>920</v>
      </c>
      <c r="P3381">
        <v>120</v>
      </c>
      <c r="R3381">
        <f t="shared" si="261"/>
        <v>1040</v>
      </c>
      <c r="S3381">
        <f t="shared" si="262"/>
        <v>11</v>
      </c>
      <c r="T3381" t="str">
        <f t="shared" si="263"/>
        <v>Jan</v>
      </c>
      <c r="U3381" t="str">
        <f t="shared" si="264"/>
        <v>2024</v>
      </c>
    </row>
    <row r="3382" spans="1:21" x14ac:dyDescent="0.25">
      <c r="A3382" s="1">
        <v>45302</v>
      </c>
      <c r="B3382" t="s">
        <v>109</v>
      </c>
      <c r="C3382" t="s">
        <v>42</v>
      </c>
      <c r="D3382" t="s">
        <v>16</v>
      </c>
      <c r="E3382" t="s">
        <v>17</v>
      </c>
      <c r="F3382" t="s">
        <v>18</v>
      </c>
      <c r="G3382" t="s">
        <v>32</v>
      </c>
      <c r="H3382">
        <f t="shared" si="260"/>
        <v>800</v>
      </c>
      <c r="I3382">
        <v>100</v>
      </c>
      <c r="J3382">
        <v>130</v>
      </c>
      <c r="K3382">
        <v>8</v>
      </c>
      <c r="M3382">
        <v>100</v>
      </c>
      <c r="N3382" t="s">
        <v>38</v>
      </c>
      <c r="O3382">
        <v>1040</v>
      </c>
      <c r="P3382">
        <v>240</v>
      </c>
      <c r="R3382">
        <f t="shared" si="261"/>
        <v>1040</v>
      </c>
      <c r="S3382">
        <f t="shared" si="262"/>
        <v>11</v>
      </c>
      <c r="T3382" t="str">
        <f t="shared" si="263"/>
        <v>Jan</v>
      </c>
      <c r="U3382" t="str">
        <f t="shared" si="264"/>
        <v>2024</v>
      </c>
    </row>
    <row r="3383" spans="1:21" x14ac:dyDescent="0.25">
      <c r="A3383" s="1">
        <v>45302</v>
      </c>
      <c r="B3383" t="s">
        <v>185</v>
      </c>
      <c r="C3383" t="s">
        <v>27</v>
      </c>
      <c r="D3383" t="s">
        <v>23</v>
      </c>
      <c r="E3383" t="s">
        <v>17</v>
      </c>
      <c r="F3383" t="s">
        <v>18</v>
      </c>
      <c r="G3383" t="s">
        <v>34</v>
      </c>
      <c r="H3383">
        <f t="shared" si="260"/>
        <v>240</v>
      </c>
      <c r="I3383">
        <v>40</v>
      </c>
      <c r="J3383">
        <v>52</v>
      </c>
      <c r="K3383">
        <v>6</v>
      </c>
      <c r="M3383">
        <v>31.2</v>
      </c>
      <c r="N3383" t="s">
        <v>25</v>
      </c>
      <c r="O3383">
        <v>312</v>
      </c>
      <c r="P3383">
        <v>72</v>
      </c>
      <c r="R3383">
        <f t="shared" si="261"/>
        <v>312</v>
      </c>
      <c r="S3383">
        <f t="shared" si="262"/>
        <v>11</v>
      </c>
      <c r="T3383" t="str">
        <f t="shared" si="263"/>
        <v>Jan</v>
      </c>
      <c r="U3383" t="str">
        <f t="shared" si="264"/>
        <v>2024</v>
      </c>
    </row>
    <row r="3384" spans="1:21" x14ac:dyDescent="0.25">
      <c r="A3384" s="1">
        <v>45302</v>
      </c>
      <c r="B3384" t="s">
        <v>60</v>
      </c>
      <c r="C3384" t="s">
        <v>27</v>
      </c>
      <c r="D3384" t="s">
        <v>16</v>
      </c>
      <c r="E3384" t="s">
        <v>17</v>
      </c>
      <c r="F3384" t="s">
        <v>45</v>
      </c>
      <c r="G3384" t="s">
        <v>199</v>
      </c>
      <c r="H3384">
        <f t="shared" si="260"/>
        <v>30000</v>
      </c>
      <c r="I3384">
        <v>5000</v>
      </c>
      <c r="J3384">
        <v>6500</v>
      </c>
      <c r="K3384">
        <v>6</v>
      </c>
      <c r="M3384">
        <v>650</v>
      </c>
      <c r="N3384" t="s">
        <v>38</v>
      </c>
      <c r="O3384">
        <v>39000</v>
      </c>
      <c r="P3384">
        <v>9000</v>
      </c>
      <c r="R3384">
        <f t="shared" si="261"/>
        <v>39000</v>
      </c>
      <c r="S3384">
        <f t="shared" si="262"/>
        <v>11</v>
      </c>
      <c r="T3384" t="str">
        <f t="shared" si="263"/>
        <v>Jan</v>
      </c>
      <c r="U3384" t="str">
        <f t="shared" si="264"/>
        <v>2024</v>
      </c>
    </row>
    <row r="3385" spans="1:21" x14ac:dyDescent="0.25">
      <c r="A3385" s="1">
        <v>45302</v>
      </c>
      <c r="B3385" t="s">
        <v>158</v>
      </c>
      <c r="C3385" t="s">
        <v>27</v>
      </c>
      <c r="D3385" t="s">
        <v>16</v>
      </c>
      <c r="E3385" t="s">
        <v>17</v>
      </c>
      <c r="F3385" t="s">
        <v>18</v>
      </c>
      <c r="G3385" t="s">
        <v>43</v>
      </c>
      <c r="H3385">
        <f t="shared" si="260"/>
        <v>60</v>
      </c>
      <c r="I3385">
        <v>20</v>
      </c>
      <c r="J3385">
        <v>26</v>
      </c>
      <c r="K3385">
        <v>3</v>
      </c>
      <c r="M3385">
        <v>5.25</v>
      </c>
      <c r="N3385" t="s">
        <v>20</v>
      </c>
      <c r="O3385">
        <v>75</v>
      </c>
      <c r="P3385">
        <v>15</v>
      </c>
      <c r="R3385">
        <f t="shared" si="261"/>
        <v>78</v>
      </c>
      <c r="S3385">
        <f t="shared" si="262"/>
        <v>11</v>
      </c>
      <c r="T3385" t="str">
        <f t="shared" si="263"/>
        <v>Jan</v>
      </c>
      <c r="U3385" t="str">
        <f t="shared" si="264"/>
        <v>2024</v>
      </c>
    </row>
    <row r="3386" spans="1:21" x14ac:dyDescent="0.25">
      <c r="A3386" s="1">
        <v>45302</v>
      </c>
      <c r="B3386" t="s">
        <v>129</v>
      </c>
      <c r="C3386" t="s">
        <v>27</v>
      </c>
      <c r="D3386" t="s">
        <v>16</v>
      </c>
      <c r="E3386" t="s">
        <v>17</v>
      </c>
      <c r="F3386" t="s">
        <v>29</v>
      </c>
      <c r="G3386" t="s">
        <v>87</v>
      </c>
      <c r="H3386">
        <f t="shared" si="260"/>
        <v>600</v>
      </c>
      <c r="I3386">
        <v>100</v>
      </c>
      <c r="J3386">
        <v>130</v>
      </c>
      <c r="K3386">
        <v>6</v>
      </c>
      <c r="M3386">
        <v>37.5</v>
      </c>
      <c r="N3386" t="s">
        <v>25</v>
      </c>
      <c r="O3386">
        <v>750</v>
      </c>
      <c r="P3386">
        <v>150</v>
      </c>
      <c r="R3386">
        <f t="shared" si="261"/>
        <v>780</v>
      </c>
      <c r="S3386">
        <f t="shared" si="262"/>
        <v>11</v>
      </c>
      <c r="T3386" t="str">
        <f t="shared" si="263"/>
        <v>Jan</v>
      </c>
      <c r="U3386" t="str">
        <f t="shared" si="264"/>
        <v>2024</v>
      </c>
    </row>
    <row r="3387" spans="1:21" x14ac:dyDescent="0.25">
      <c r="A3387" s="1">
        <v>45302</v>
      </c>
      <c r="B3387" t="s">
        <v>193</v>
      </c>
      <c r="C3387" t="s">
        <v>53</v>
      </c>
      <c r="D3387" t="s">
        <v>16</v>
      </c>
      <c r="E3387" t="s">
        <v>17</v>
      </c>
      <c r="F3387" t="s">
        <v>61</v>
      </c>
      <c r="G3387" t="s">
        <v>164</v>
      </c>
      <c r="H3387">
        <f t="shared" si="260"/>
        <v>8000</v>
      </c>
      <c r="I3387">
        <v>2000</v>
      </c>
      <c r="J3387">
        <v>2600</v>
      </c>
      <c r="K3387">
        <v>4</v>
      </c>
      <c r="M3387">
        <v>260</v>
      </c>
      <c r="N3387" t="s">
        <v>25</v>
      </c>
      <c r="O3387">
        <v>10400</v>
      </c>
      <c r="P3387">
        <v>2400</v>
      </c>
      <c r="R3387">
        <f t="shared" si="261"/>
        <v>10400</v>
      </c>
      <c r="S3387">
        <f t="shared" si="262"/>
        <v>11</v>
      </c>
      <c r="T3387" t="str">
        <f t="shared" si="263"/>
        <v>Jan</v>
      </c>
      <c r="U3387" t="str">
        <f t="shared" si="264"/>
        <v>2024</v>
      </c>
    </row>
    <row r="3388" spans="1:21" x14ac:dyDescent="0.25">
      <c r="A3388" s="1">
        <v>45302</v>
      </c>
      <c r="B3388" t="s">
        <v>214</v>
      </c>
      <c r="C3388" t="s">
        <v>66</v>
      </c>
      <c r="D3388" t="s">
        <v>16</v>
      </c>
      <c r="E3388" t="s">
        <v>17</v>
      </c>
      <c r="F3388" t="s">
        <v>18</v>
      </c>
      <c r="G3388" t="s">
        <v>121</v>
      </c>
      <c r="H3388">
        <f t="shared" si="260"/>
        <v>220</v>
      </c>
      <c r="I3388">
        <v>55</v>
      </c>
      <c r="J3388">
        <v>72</v>
      </c>
      <c r="K3388">
        <v>4</v>
      </c>
      <c r="M3388">
        <v>14.3</v>
      </c>
      <c r="N3388" t="s">
        <v>25</v>
      </c>
      <c r="O3388">
        <v>286</v>
      </c>
      <c r="P3388">
        <v>66</v>
      </c>
      <c r="R3388">
        <f t="shared" si="261"/>
        <v>288</v>
      </c>
      <c r="S3388">
        <f t="shared" si="262"/>
        <v>11</v>
      </c>
      <c r="T3388" t="str">
        <f t="shared" si="263"/>
        <v>Jan</v>
      </c>
      <c r="U3388" t="str">
        <f t="shared" si="264"/>
        <v>2024</v>
      </c>
    </row>
    <row r="3389" spans="1:21" x14ac:dyDescent="0.25">
      <c r="A3389" s="1">
        <v>45333</v>
      </c>
      <c r="B3389" t="s">
        <v>83</v>
      </c>
      <c r="C3389" t="s">
        <v>27</v>
      </c>
      <c r="D3389" t="s">
        <v>23</v>
      </c>
      <c r="E3389" t="s">
        <v>17</v>
      </c>
      <c r="F3389" t="s">
        <v>18</v>
      </c>
      <c r="G3389" t="s">
        <v>64</v>
      </c>
      <c r="H3389">
        <f t="shared" si="260"/>
        <v>840</v>
      </c>
      <c r="I3389">
        <v>140</v>
      </c>
      <c r="J3389">
        <v>182</v>
      </c>
      <c r="K3389">
        <v>6</v>
      </c>
      <c r="M3389">
        <v>100</v>
      </c>
      <c r="N3389" t="s">
        <v>38</v>
      </c>
      <c r="O3389">
        <v>1092</v>
      </c>
      <c r="P3389">
        <v>252</v>
      </c>
      <c r="R3389">
        <f t="shared" si="261"/>
        <v>1092</v>
      </c>
      <c r="S3389">
        <f t="shared" si="262"/>
        <v>11</v>
      </c>
      <c r="T3389" t="str">
        <f t="shared" si="263"/>
        <v>Feb</v>
      </c>
      <c r="U3389" t="str">
        <f t="shared" si="264"/>
        <v>2024</v>
      </c>
    </row>
    <row r="3390" spans="1:21" x14ac:dyDescent="0.25">
      <c r="A3390" s="1">
        <v>45333</v>
      </c>
      <c r="B3390" t="s">
        <v>97</v>
      </c>
      <c r="C3390" t="s">
        <v>27</v>
      </c>
      <c r="D3390" t="s">
        <v>16</v>
      </c>
      <c r="E3390" t="s">
        <v>28</v>
      </c>
      <c r="F3390" t="s">
        <v>45</v>
      </c>
      <c r="G3390" t="s">
        <v>58</v>
      </c>
      <c r="H3390">
        <f t="shared" si="260"/>
        <v>125000</v>
      </c>
      <c r="I3390">
        <v>25000</v>
      </c>
      <c r="J3390">
        <v>32500</v>
      </c>
      <c r="K3390">
        <v>5</v>
      </c>
      <c r="M3390">
        <v>4875</v>
      </c>
      <c r="N3390" t="s">
        <v>20</v>
      </c>
      <c r="O3390">
        <v>162500</v>
      </c>
      <c r="P3390">
        <v>37500</v>
      </c>
      <c r="R3390">
        <f t="shared" si="261"/>
        <v>162500</v>
      </c>
      <c r="S3390">
        <f t="shared" si="262"/>
        <v>11</v>
      </c>
      <c r="T3390" t="str">
        <f t="shared" si="263"/>
        <v>Feb</v>
      </c>
      <c r="U3390" t="str">
        <f t="shared" si="264"/>
        <v>2024</v>
      </c>
    </row>
    <row r="3391" spans="1:21" x14ac:dyDescent="0.25">
      <c r="A3391" s="1">
        <v>45333</v>
      </c>
      <c r="B3391" t="s">
        <v>111</v>
      </c>
      <c r="C3391" t="s">
        <v>27</v>
      </c>
      <c r="D3391" t="s">
        <v>16</v>
      </c>
      <c r="E3391" t="s">
        <v>17</v>
      </c>
      <c r="F3391" t="s">
        <v>45</v>
      </c>
      <c r="G3391" t="s">
        <v>71</v>
      </c>
      <c r="H3391">
        <f t="shared" si="260"/>
        <v>13200</v>
      </c>
      <c r="I3391">
        <v>2200</v>
      </c>
      <c r="J3391">
        <v>2860</v>
      </c>
      <c r="K3391">
        <v>6</v>
      </c>
      <c r="M3391">
        <v>286</v>
      </c>
      <c r="N3391" t="s">
        <v>20</v>
      </c>
      <c r="O3391">
        <v>17160</v>
      </c>
      <c r="P3391">
        <v>3960</v>
      </c>
      <c r="R3391">
        <f t="shared" si="261"/>
        <v>17160</v>
      </c>
      <c r="S3391">
        <f t="shared" si="262"/>
        <v>11</v>
      </c>
      <c r="T3391" t="str">
        <f t="shared" si="263"/>
        <v>Feb</v>
      </c>
      <c r="U3391" t="str">
        <f t="shared" si="264"/>
        <v>2024</v>
      </c>
    </row>
    <row r="3392" spans="1:21" x14ac:dyDescent="0.25">
      <c r="A3392" s="1">
        <v>45333</v>
      </c>
      <c r="B3392" t="s">
        <v>161</v>
      </c>
      <c r="C3392" t="s">
        <v>53</v>
      </c>
      <c r="D3392" t="s">
        <v>16</v>
      </c>
      <c r="E3392" t="s">
        <v>17</v>
      </c>
      <c r="F3392" t="s">
        <v>61</v>
      </c>
      <c r="G3392" t="s">
        <v>110</v>
      </c>
      <c r="H3392">
        <f t="shared" si="260"/>
        <v>4000</v>
      </c>
      <c r="I3392">
        <v>800</v>
      </c>
      <c r="J3392">
        <v>1040</v>
      </c>
      <c r="K3392">
        <v>5</v>
      </c>
      <c r="M3392">
        <v>104</v>
      </c>
      <c r="N3392" t="s">
        <v>25</v>
      </c>
      <c r="O3392">
        <v>5200</v>
      </c>
      <c r="P3392">
        <v>1200</v>
      </c>
      <c r="R3392">
        <f t="shared" si="261"/>
        <v>5200</v>
      </c>
      <c r="S3392">
        <f t="shared" si="262"/>
        <v>11</v>
      </c>
      <c r="T3392" t="str">
        <f t="shared" si="263"/>
        <v>Feb</v>
      </c>
      <c r="U3392" t="str">
        <f t="shared" si="264"/>
        <v>2024</v>
      </c>
    </row>
    <row r="3393" spans="1:21" x14ac:dyDescent="0.25">
      <c r="A3393" s="1">
        <v>45333</v>
      </c>
      <c r="B3393" t="s">
        <v>171</v>
      </c>
      <c r="C3393" t="s">
        <v>22</v>
      </c>
      <c r="D3393" t="s">
        <v>16</v>
      </c>
      <c r="E3393" t="s">
        <v>28</v>
      </c>
      <c r="F3393" t="s">
        <v>48</v>
      </c>
      <c r="G3393" t="s">
        <v>147</v>
      </c>
      <c r="H3393">
        <f t="shared" si="260"/>
        <v>180</v>
      </c>
      <c r="I3393">
        <v>90</v>
      </c>
      <c r="J3393">
        <v>117</v>
      </c>
      <c r="K3393">
        <v>2</v>
      </c>
      <c r="M3393">
        <v>15.75</v>
      </c>
      <c r="N3393" t="s">
        <v>20</v>
      </c>
      <c r="O3393">
        <v>225</v>
      </c>
      <c r="P3393">
        <v>45</v>
      </c>
      <c r="R3393">
        <f t="shared" si="261"/>
        <v>234</v>
      </c>
      <c r="S3393">
        <f t="shared" si="262"/>
        <v>11</v>
      </c>
      <c r="T3393" t="str">
        <f t="shared" si="263"/>
        <v>Feb</v>
      </c>
      <c r="U3393" t="str">
        <f t="shared" si="264"/>
        <v>2024</v>
      </c>
    </row>
    <row r="3394" spans="1:21" x14ac:dyDescent="0.25">
      <c r="A3394" s="1">
        <v>45333</v>
      </c>
      <c r="B3394" t="s">
        <v>124</v>
      </c>
      <c r="C3394" t="s">
        <v>27</v>
      </c>
      <c r="D3394" t="s">
        <v>16</v>
      </c>
      <c r="E3394" t="s">
        <v>28</v>
      </c>
      <c r="F3394" t="s">
        <v>18</v>
      </c>
      <c r="G3394" t="s">
        <v>56</v>
      </c>
      <c r="H3394">
        <f t="shared" si="260"/>
        <v>5500</v>
      </c>
      <c r="I3394">
        <v>550</v>
      </c>
      <c r="J3394">
        <v>715</v>
      </c>
      <c r="K3394">
        <v>10</v>
      </c>
      <c r="M3394">
        <v>100</v>
      </c>
      <c r="N3394" t="s">
        <v>20</v>
      </c>
      <c r="O3394">
        <v>7150</v>
      </c>
      <c r="P3394">
        <v>1650</v>
      </c>
      <c r="R3394">
        <f t="shared" si="261"/>
        <v>7150</v>
      </c>
      <c r="S3394">
        <f t="shared" si="262"/>
        <v>11</v>
      </c>
      <c r="T3394" t="str">
        <f t="shared" si="263"/>
        <v>Feb</v>
      </c>
      <c r="U3394" t="str">
        <f t="shared" si="264"/>
        <v>2024</v>
      </c>
    </row>
    <row r="3395" spans="1:21" x14ac:dyDescent="0.25">
      <c r="A3395" s="1">
        <v>45333</v>
      </c>
      <c r="B3395" t="s">
        <v>174</v>
      </c>
      <c r="C3395" t="s">
        <v>27</v>
      </c>
      <c r="D3395" t="s">
        <v>23</v>
      </c>
      <c r="E3395" t="s">
        <v>28</v>
      </c>
      <c r="F3395" t="s">
        <v>18</v>
      </c>
      <c r="G3395" t="s">
        <v>113</v>
      </c>
      <c r="H3395">
        <f t="shared" ref="H3395:H3458" si="265">I3395*K3395</f>
        <v>160</v>
      </c>
      <c r="I3395">
        <v>20</v>
      </c>
      <c r="J3395">
        <v>26</v>
      </c>
      <c r="K3395">
        <v>8</v>
      </c>
      <c r="M3395">
        <v>24.96</v>
      </c>
      <c r="N3395" t="s">
        <v>20</v>
      </c>
      <c r="O3395">
        <v>208</v>
      </c>
      <c r="P3395">
        <v>48</v>
      </c>
      <c r="R3395">
        <f t="shared" ref="R3395:R3458" si="266">J3395*K3395</f>
        <v>208</v>
      </c>
      <c r="S3395">
        <f t="shared" ref="S3395:S3458" si="267">DAY(A3395)</f>
        <v>11</v>
      </c>
      <c r="T3395" t="str">
        <f t="shared" ref="T3395:T3458" si="268">TEXT(A3395,"mmm")</f>
        <v>Feb</v>
      </c>
      <c r="U3395" t="str">
        <f t="shared" ref="U3395:U3458" si="269">TEXT(A3395,"yyy")</f>
        <v>2024</v>
      </c>
    </row>
    <row r="3396" spans="1:21" x14ac:dyDescent="0.25">
      <c r="A3396" s="1">
        <v>45333</v>
      </c>
      <c r="B3396" t="s">
        <v>170</v>
      </c>
      <c r="C3396" t="s">
        <v>91</v>
      </c>
      <c r="D3396" t="s">
        <v>16</v>
      </c>
      <c r="E3396" t="s">
        <v>17</v>
      </c>
      <c r="F3396" t="s">
        <v>18</v>
      </c>
      <c r="G3396" t="s">
        <v>100</v>
      </c>
      <c r="H3396">
        <f t="shared" si="265"/>
        <v>80</v>
      </c>
      <c r="I3396">
        <v>40</v>
      </c>
      <c r="J3396">
        <v>52</v>
      </c>
      <c r="K3396">
        <v>2</v>
      </c>
      <c r="M3396">
        <v>5</v>
      </c>
      <c r="N3396" t="s">
        <v>25</v>
      </c>
      <c r="O3396">
        <v>100</v>
      </c>
      <c r="P3396">
        <v>20</v>
      </c>
      <c r="R3396">
        <f t="shared" si="266"/>
        <v>104</v>
      </c>
      <c r="S3396">
        <f t="shared" si="267"/>
        <v>11</v>
      </c>
      <c r="T3396" t="str">
        <f t="shared" si="268"/>
        <v>Feb</v>
      </c>
      <c r="U3396" t="str">
        <f t="shared" si="269"/>
        <v>2024</v>
      </c>
    </row>
    <row r="3397" spans="1:21" x14ac:dyDescent="0.25">
      <c r="A3397" s="1">
        <v>45333</v>
      </c>
      <c r="B3397" t="s">
        <v>132</v>
      </c>
      <c r="C3397" t="s">
        <v>115</v>
      </c>
      <c r="D3397" t="s">
        <v>16</v>
      </c>
      <c r="E3397" t="s">
        <v>28</v>
      </c>
      <c r="F3397" t="s">
        <v>18</v>
      </c>
      <c r="G3397" t="s">
        <v>24</v>
      </c>
      <c r="H3397">
        <f t="shared" si="265"/>
        <v>640</v>
      </c>
      <c r="I3397">
        <v>80</v>
      </c>
      <c r="J3397">
        <v>104</v>
      </c>
      <c r="K3397">
        <v>8</v>
      </c>
      <c r="M3397">
        <v>51.52</v>
      </c>
      <c r="N3397" t="s">
        <v>20</v>
      </c>
      <c r="O3397">
        <v>736</v>
      </c>
      <c r="P3397">
        <v>96</v>
      </c>
      <c r="R3397">
        <f t="shared" si="266"/>
        <v>832</v>
      </c>
      <c r="S3397">
        <f t="shared" si="267"/>
        <v>11</v>
      </c>
      <c r="T3397" t="str">
        <f t="shared" si="268"/>
        <v>Feb</v>
      </c>
      <c r="U3397" t="str">
        <f t="shared" si="269"/>
        <v>2024</v>
      </c>
    </row>
    <row r="3398" spans="1:21" x14ac:dyDescent="0.25">
      <c r="A3398" s="1">
        <v>45333</v>
      </c>
      <c r="B3398" t="s">
        <v>111</v>
      </c>
      <c r="C3398" t="s">
        <v>27</v>
      </c>
      <c r="D3398" t="s">
        <v>16</v>
      </c>
      <c r="E3398" t="s">
        <v>17</v>
      </c>
      <c r="F3398" t="s">
        <v>45</v>
      </c>
      <c r="G3398" t="s">
        <v>67</v>
      </c>
      <c r="H3398">
        <f t="shared" si="265"/>
        <v>7000</v>
      </c>
      <c r="I3398">
        <v>3500</v>
      </c>
      <c r="J3398">
        <v>4550</v>
      </c>
      <c r="K3398">
        <v>2</v>
      </c>
      <c r="M3398">
        <v>437.5</v>
      </c>
      <c r="N3398" t="s">
        <v>25</v>
      </c>
      <c r="O3398">
        <v>8750</v>
      </c>
      <c r="P3398">
        <v>1750</v>
      </c>
      <c r="R3398">
        <f t="shared" si="266"/>
        <v>9100</v>
      </c>
      <c r="S3398">
        <f t="shared" si="267"/>
        <v>11</v>
      </c>
      <c r="T3398" t="str">
        <f t="shared" si="268"/>
        <v>Feb</v>
      </c>
      <c r="U3398" t="str">
        <f t="shared" si="269"/>
        <v>2024</v>
      </c>
    </row>
    <row r="3399" spans="1:21" x14ac:dyDescent="0.25">
      <c r="A3399" s="1">
        <v>45333</v>
      </c>
      <c r="B3399" t="s">
        <v>161</v>
      </c>
      <c r="C3399" t="s">
        <v>53</v>
      </c>
      <c r="D3399" t="s">
        <v>23</v>
      </c>
      <c r="E3399" t="s">
        <v>28</v>
      </c>
      <c r="F3399" t="s">
        <v>45</v>
      </c>
      <c r="G3399" t="s">
        <v>76</v>
      </c>
      <c r="H3399">
        <f t="shared" si="265"/>
        <v>7200</v>
      </c>
      <c r="I3399">
        <v>1200</v>
      </c>
      <c r="J3399">
        <v>1560</v>
      </c>
      <c r="K3399">
        <v>6</v>
      </c>
      <c r="M3399">
        <v>156</v>
      </c>
      <c r="N3399" t="s">
        <v>25</v>
      </c>
      <c r="O3399">
        <v>8280</v>
      </c>
      <c r="P3399">
        <v>1080</v>
      </c>
      <c r="R3399">
        <f t="shared" si="266"/>
        <v>9360</v>
      </c>
      <c r="S3399">
        <f t="shared" si="267"/>
        <v>11</v>
      </c>
      <c r="T3399" t="str">
        <f t="shared" si="268"/>
        <v>Feb</v>
      </c>
      <c r="U3399" t="str">
        <f t="shared" si="269"/>
        <v>2024</v>
      </c>
    </row>
    <row r="3400" spans="1:21" x14ac:dyDescent="0.25">
      <c r="A3400" s="1">
        <v>45333</v>
      </c>
      <c r="B3400" t="s">
        <v>124</v>
      </c>
      <c r="C3400" t="s">
        <v>27</v>
      </c>
      <c r="D3400" t="s">
        <v>23</v>
      </c>
      <c r="E3400" t="s">
        <v>17</v>
      </c>
      <c r="F3400" t="s">
        <v>45</v>
      </c>
      <c r="G3400" t="s">
        <v>76</v>
      </c>
      <c r="H3400">
        <f t="shared" si="265"/>
        <v>10800</v>
      </c>
      <c r="I3400">
        <v>1200</v>
      </c>
      <c r="J3400">
        <v>1560</v>
      </c>
      <c r="K3400">
        <v>9</v>
      </c>
      <c r="M3400">
        <v>156</v>
      </c>
      <c r="N3400" t="s">
        <v>25</v>
      </c>
      <c r="O3400">
        <v>12960</v>
      </c>
      <c r="P3400">
        <v>2160</v>
      </c>
      <c r="R3400">
        <f t="shared" si="266"/>
        <v>14040</v>
      </c>
      <c r="S3400">
        <f t="shared" si="267"/>
        <v>11</v>
      </c>
      <c r="T3400" t="str">
        <f t="shared" si="268"/>
        <v>Feb</v>
      </c>
      <c r="U3400" t="str">
        <f t="shared" si="269"/>
        <v>2024</v>
      </c>
    </row>
    <row r="3401" spans="1:21" x14ac:dyDescent="0.25">
      <c r="A3401" s="1">
        <v>45333</v>
      </c>
      <c r="B3401" t="s">
        <v>60</v>
      </c>
      <c r="C3401" t="s">
        <v>27</v>
      </c>
      <c r="D3401" t="s">
        <v>16</v>
      </c>
      <c r="E3401" t="s">
        <v>17</v>
      </c>
      <c r="F3401" t="s">
        <v>29</v>
      </c>
      <c r="G3401" t="s">
        <v>178</v>
      </c>
      <c r="H3401">
        <f t="shared" si="265"/>
        <v>600</v>
      </c>
      <c r="I3401">
        <v>200</v>
      </c>
      <c r="J3401">
        <v>260</v>
      </c>
      <c r="K3401">
        <v>3</v>
      </c>
      <c r="M3401">
        <v>39</v>
      </c>
      <c r="N3401" t="s">
        <v>25</v>
      </c>
      <c r="O3401">
        <v>780</v>
      </c>
      <c r="P3401">
        <v>180</v>
      </c>
      <c r="R3401">
        <f t="shared" si="266"/>
        <v>780</v>
      </c>
      <c r="S3401">
        <f t="shared" si="267"/>
        <v>11</v>
      </c>
      <c r="T3401" t="str">
        <f t="shared" si="268"/>
        <v>Feb</v>
      </c>
      <c r="U3401" t="str">
        <f t="shared" si="269"/>
        <v>2024</v>
      </c>
    </row>
    <row r="3402" spans="1:21" x14ac:dyDescent="0.25">
      <c r="A3402" s="1">
        <v>45333</v>
      </c>
      <c r="B3402" t="s">
        <v>109</v>
      </c>
      <c r="C3402" t="s">
        <v>42</v>
      </c>
      <c r="D3402" t="s">
        <v>16</v>
      </c>
      <c r="E3402" t="s">
        <v>17</v>
      </c>
      <c r="F3402" t="s">
        <v>80</v>
      </c>
      <c r="G3402" t="s">
        <v>201</v>
      </c>
      <c r="H3402">
        <f t="shared" si="265"/>
        <v>150</v>
      </c>
      <c r="I3402">
        <v>30</v>
      </c>
      <c r="J3402">
        <v>39</v>
      </c>
      <c r="K3402">
        <v>5</v>
      </c>
      <c r="M3402">
        <v>13.65</v>
      </c>
      <c r="N3402" t="s">
        <v>20</v>
      </c>
      <c r="O3402">
        <v>195</v>
      </c>
      <c r="P3402">
        <v>45</v>
      </c>
      <c r="R3402">
        <f t="shared" si="266"/>
        <v>195</v>
      </c>
      <c r="S3402">
        <f t="shared" si="267"/>
        <v>11</v>
      </c>
      <c r="T3402" t="str">
        <f t="shared" si="268"/>
        <v>Feb</v>
      </c>
      <c r="U3402" t="str">
        <f t="shared" si="269"/>
        <v>2024</v>
      </c>
    </row>
    <row r="3403" spans="1:21" x14ac:dyDescent="0.25">
      <c r="A3403" s="1">
        <v>45333</v>
      </c>
      <c r="B3403" t="s">
        <v>50</v>
      </c>
      <c r="C3403" t="s">
        <v>27</v>
      </c>
      <c r="D3403" t="s">
        <v>23</v>
      </c>
      <c r="E3403" t="s">
        <v>17</v>
      </c>
      <c r="F3403" t="s">
        <v>18</v>
      </c>
      <c r="G3403" t="s">
        <v>113</v>
      </c>
      <c r="H3403">
        <f t="shared" si="265"/>
        <v>60</v>
      </c>
      <c r="I3403">
        <v>20</v>
      </c>
      <c r="J3403">
        <v>26</v>
      </c>
      <c r="K3403">
        <v>3</v>
      </c>
      <c r="M3403">
        <v>8.2799999999999994</v>
      </c>
      <c r="N3403" t="s">
        <v>20</v>
      </c>
      <c r="O3403">
        <v>69</v>
      </c>
      <c r="P3403">
        <v>9</v>
      </c>
      <c r="R3403">
        <f t="shared" si="266"/>
        <v>78</v>
      </c>
      <c r="S3403">
        <f t="shared" si="267"/>
        <v>11</v>
      </c>
      <c r="T3403" t="str">
        <f t="shared" si="268"/>
        <v>Feb</v>
      </c>
      <c r="U3403" t="str">
        <f t="shared" si="269"/>
        <v>2024</v>
      </c>
    </row>
    <row r="3404" spans="1:21" x14ac:dyDescent="0.25">
      <c r="A3404" s="1">
        <v>45333</v>
      </c>
      <c r="B3404" t="s">
        <v>50</v>
      </c>
      <c r="C3404" t="s">
        <v>27</v>
      </c>
      <c r="D3404" t="s">
        <v>16</v>
      </c>
      <c r="E3404" t="s">
        <v>28</v>
      </c>
      <c r="F3404" t="s">
        <v>18</v>
      </c>
      <c r="G3404" t="s">
        <v>19</v>
      </c>
      <c r="H3404">
        <f t="shared" si="265"/>
        <v>500</v>
      </c>
      <c r="I3404">
        <v>250</v>
      </c>
      <c r="J3404">
        <v>325</v>
      </c>
      <c r="K3404">
        <v>2</v>
      </c>
      <c r="M3404">
        <v>62.5</v>
      </c>
      <c r="N3404" t="s">
        <v>38</v>
      </c>
      <c r="O3404">
        <v>625</v>
      </c>
      <c r="P3404">
        <v>125</v>
      </c>
      <c r="R3404">
        <f t="shared" si="266"/>
        <v>650</v>
      </c>
      <c r="S3404">
        <f t="shared" si="267"/>
        <v>11</v>
      </c>
      <c r="T3404" t="str">
        <f t="shared" si="268"/>
        <v>Feb</v>
      </c>
      <c r="U3404" t="str">
        <f t="shared" si="269"/>
        <v>2024</v>
      </c>
    </row>
    <row r="3405" spans="1:21" x14ac:dyDescent="0.25">
      <c r="A3405" s="1">
        <v>45333</v>
      </c>
      <c r="B3405" t="s">
        <v>150</v>
      </c>
      <c r="C3405" t="s">
        <v>91</v>
      </c>
      <c r="D3405" t="s">
        <v>23</v>
      </c>
      <c r="E3405" t="s">
        <v>17</v>
      </c>
      <c r="F3405" t="s">
        <v>45</v>
      </c>
      <c r="G3405" t="s">
        <v>58</v>
      </c>
      <c r="H3405">
        <f t="shared" si="265"/>
        <v>175000</v>
      </c>
      <c r="I3405">
        <v>25000</v>
      </c>
      <c r="J3405">
        <v>32500</v>
      </c>
      <c r="K3405">
        <v>7</v>
      </c>
      <c r="M3405">
        <v>4875</v>
      </c>
      <c r="N3405" t="s">
        <v>20</v>
      </c>
      <c r="O3405">
        <v>227500</v>
      </c>
      <c r="P3405">
        <v>52500</v>
      </c>
      <c r="R3405">
        <f t="shared" si="266"/>
        <v>227500</v>
      </c>
      <c r="S3405">
        <f t="shared" si="267"/>
        <v>11</v>
      </c>
      <c r="T3405" t="str">
        <f t="shared" si="268"/>
        <v>Feb</v>
      </c>
      <c r="U3405" t="str">
        <f t="shared" si="269"/>
        <v>2024</v>
      </c>
    </row>
    <row r="3406" spans="1:21" x14ac:dyDescent="0.25">
      <c r="A3406" s="1">
        <v>45333</v>
      </c>
      <c r="B3406" t="s">
        <v>202</v>
      </c>
      <c r="C3406" t="s">
        <v>22</v>
      </c>
      <c r="D3406" t="s">
        <v>16</v>
      </c>
      <c r="E3406" t="s">
        <v>17</v>
      </c>
      <c r="F3406" t="s">
        <v>45</v>
      </c>
      <c r="G3406" t="s">
        <v>71</v>
      </c>
      <c r="H3406">
        <f t="shared" si="265"/>
        <v>8800</v>
      </c>
      <c r="I3406">
        <v>2200</v>
      </c>
      <c r="J3406">
        <v>2860</v>
      </c>
      <c r="K3406">
        <v>4</v>
      </c>
      <c r="M3406">
        <v>286</v>
      </c>
      <c r="N3406" t="s">
        <v>20</v>
      </c>
      <c r="O3406">
        <v>11440</v>
      </c>
      <c r="P3406">
        <v>2640</v>
      </c>
      <c r="R3406">
        <f t="shared" si="266"/>
        <v>11440</v>
      </c>
      <c r="S3406">
        <f t="shared" si="267"/>
        <v>11</v>
      </c>
      <c r="T3406" t="str">
        <f t="shared" si="268"/>
        <v>Feb</v>
      </c>
      <c r="U3406" t="str">
        <f t="shared" si="269"/>
        <v>2024</v>
      </c>
    </row>
    <row r="3407" spans="1:21" x14ac:dyDescent="0.25">
      <c r="A3407" s="1">
        <v>45333</v>
      </c>
      <c r="B3407" t="s">
        <v>220</v>
      </c>
      <c r="C3407" t="s">
        <v>27</v>
      </c>
      <c r="D3407" t="s">
        <v>16</v>
      </c>
      <c r="E3407" t="s">
        <v>17</v>
      </c>
      <c r="F3407" t="s">
        <v>18</v>
      </c>
      <c r="G3407" t="s">
        <v>130</v>
      </c>
      <c r="H3407">
        <f t="shared" si="265"/>
        <v>135</v>
      </c>
      <c r="I3407">
        <v>45</v>
      </c>
      <c r="J3407">
        <v>59</v>
      </c>
      <c r="K3407">
        <v>3</v>
      </c>
      <c r="M3407">
        <v>8.7750000000000004</v>
      </c>
      <c r="N3407" t="s">
        <v>25</v>
      </c>
      <c r="O3407">
        <v>175.5</v>
      </c>
      <c r="P3407">
        <v>40.5</v>
      </c>
      <c r="R3407">
        <f t="shared" si="266"/>
        <v>177</v>
      </c>
      <c r="S3407">
        <f t="shared" si="267"/>
        <v>11</v>
      </c>
      <c r="T3407" t="str">
        <f t="shared" si="268"/>
        <v>Feb</v>
      </c>
      <c r="U3407" t="str">
        <f t="shared" si="269"/>
        <v>2024</v>
      </c>
    </row>
    <row r="3408" spans="1:21" x14ac:dyDescent="0.25">
      <c r="A3408" s="1">
        <v>45333</v>
      </c>
      <c r="B3408" t="s">
        <v>79</v>
      </c>
      <c r="C3408" t="s">
        <v>27</v>
      </c>
      <c r="D3408" t="s">
        <v>16</v>
      </c>
      <c r="E3408" t="s">
        <v>17</v>
      </c>
      <c r="F3408" t="s">
        <v>61</v>
      </c>
      <c r="G3408" t="s">
        <v>62</v>
      </c>
      <c r="H3408">
        <f t="shared" si="265"/>
        <v>4500</v>
      </c>
      <c r="I3408">
        <v>900</v>
      </c>
      <c r="J3408">
        <v>1170</v>
      </c>
      <c r="K3408">
        <v>5</v>
      </c>
      <c r="M3408">
        <v>117</v>
      </c>
      <c r="N3408" t="s">
        <v>25</v>
      </c>
      <c r="O3408">
        <v>5625</v>
      </c>
      <c r="P3408">
        <v>1125</v>
      </c>
      <c r="R3408">
        <f t="shared" si="266"/>
        <v>5850</v>
      </c>
      <c r="S3408">
        <f t="shared" si="267"/>
        <v>11</v>
      </c>
      <c r="T3408" t="str">
        <f t="shared" si="268"/>
        <v>Feb</v>
      </c>
      <c r="U3408" t="str">
        <f t="shared" si="269"/>
        <v>2024</v>
      </c>
    </row>
    <row r="3409" spans="1:21" x14ac:dyDescent="0.25">
      <c r="A3409" s="1">
        <v>45333</v>
      </c>
      <c r="B3409" t="s">
        <v>37</v>
      </c>
      <c r="C3409" t="s">
        <v>15</v>
      </c>
      <c r="D3409" t="s">
        <v>16</v>
      </c>
      <c r="E3409" t="s">
        <v>17</v>
      </c>
      <c r="F3409" t="s">
        <v>18</v>
      </c>
      <c r="G3409" t="s">
        <v>100</v>
      </c>
      <c r="H3409">
        <f t="shared" si="265"/>
        <v>120</v>
      </c>
      <c r="I3409">
        <v>40</v>
      </c>
      <c r="J3409">
        <v>52</v>
      </c>
      <c r="K3409">
        <v>3</v>
      </c>
      <c r="M3409">
        <v>7.8</v>
      </c>
      <c r="N3409" t="s">
        <v>25</v>
      </c>
      <c r="O3409">
        <v>156</v>
      </c>
      <c r="P3409">
        <v>36</v>
      </c>
      <c r="R3409">
        <f t="shared" si="266"/>
        <v>156</v>
      </c>
      <c r="S3409">
        <f t="shared" si="267"/>
        <v>11</v>
      </c>
      <c r="T3409" t="str">
        <f t="shared" si="268"/>
        <v>Feb</v>
      </c>
      <c r="U3409" t="str">
        <f t="shared" si="269"/>
        <v>2024</v>
      </c>
    </row>
    <row r="3410" spans="1:21" x14ac:dyDescent="0.25">
      <c r="A3410" s="1">
        <v>45333</v>
      </c>
      <c r="B3410" t="s">
        <v>188</v>
      </c>
      <c r="C3410" t="s">
        <v>27</v>
      </c>
      <c r="D3410" t="s">
        <v>16</v>
      </c>
      <c r="E3410" t="s">
        <v>28</v>
      </c>
      <c r="F3410" t="s">
        <v>45</v>
      </c>
      <c r="G3410" t="s">
        <v>76</v>
      </c>
      <c r="H3410">
        <f t="shared" si="265"/>
        <v>6000</v>
      </c>
      <c r="I3410">
        <v>1200</v>
      </c>
      <c r="J3410">
        <v>1560</v>
      </c>
      <c r="K3410">
        <v>5</v>
      </c>
      <c r="M3410">
        <v>156</v>
      </c>
      <c r="N3410" t="s">
        <v>38</v>
      </c>
      <c r="O3410">
        <v>7800</v>
      </c>
      <c r="P3410">
        <v>1800</v>
      </c>
      <c r="R3410">
        <f t="shared" si="266"/>
        <v>7800</v>
      </c>
      <c r="S3410">
        <f t="shared" si="267"/>
        <v>11</v>
      </c>
      <c r="T3410" t="str">
        <f t="shared" si="268"/>
        <v>Feb</v>
      </c>
      <c r="U3410" t="str">
        <f t="shared" si="269"/>
        <v>2024</v>
      </c>
    </row>
    <row r="3411" spans="1:21" x14ac:dyDescent="0.25">
      <c r="A3411" s="1">
        <v>45333</v>
      </c>
      <c r="B3411" t="s">
        <v>126</v>
      </c>
      <c r="C3411" t="s">
        <v>27</v>
      </c>
      <c r="D3411" t="s">
        <v>23</v>
      </c>
      <c r="E3411" t="s">
        <v>17</v>
      </c>
      <c r="F3411" t="s">
        <v>48</v>
      </c>
      <c r="G3411" t="s">
        <v>85</v>
      </c>
      <c r="H3411">
        <f t="shared" si="265"/>
        <v>900</v>
      </c>
      <c r="I3411">
        <v>450</v>
      </c>
      <c r="J3411">
        <v>585</v>
      </c>
      <c r="K3411">
        <v>2</v>
      </c>
      <c r="M3411">
        <v>100</v>
      </c>
      <c r="N3411" t="s">
        <v>25</v>
      </c>
      <c r="O3411">
        <v>1035</v>
      </c>
      <c r="P3411">
        <v>135</v>
      </c>
      <c r="R3411">
        <f t="shared" si="266"/>
        <v>1170</v>
      </c>
      <c r="S3411">
        <f t="shared" si="267"/>
        <v>11</v>
      </c>
      <c r="T3411" t="str">
        <f t="shared" si="268"/>
        <v>Feb</v>
      </c>
      <c r="U3411" t="str">
        <f t="shared" si="269"/>
        <v>2024</v>
      </c>
    </row>
    <row r="3412" spans="1:21" x14ac:dyDescent="0.25">
      <c r="A3412" s="1">
        <v>45333</v>
      </c>
      <c r="B3412" t="s">
        <v>105</v>
      </c>
      <c r="C3412" t="s">
        <v>91</v>
      </c>
      <c r="D3412" t="s">
        <v>16</v>
      </c>
      <c r="E3412" t="s">
        <v>17</v>
      </c>
      <c r="F3412" t="s">
        <v>18</v>
      </c>
      <c r="G3412" t="s">
        <v>40</v>
      </c>
      <c r="H3412">
        <f t="shared" si="265"/>
        <v>720</v>
      </c>
      <c r="I3412">
        <v>90</v>
      </c>
      <c r="J3412">
        <v>117</v>
      </c>
      <c r="K3412">
        <v>8</v>
      </c>
      <c r="M3412">
        <v>65.52</v>
      </c>
      <c r="N3412" t="s">
        <v>20</v>
      </c>
      <c r="O3412">
        <v>936</v>
      </c>
      <c r="P3412">
        <v>216</v>
      </c>
      <c r="R3412">
        <f t="shared" si="266"/>
        <v>936</v>
      </c>
      <c r="S3412">
        <f t="shared" si="267"/>
        <v>11</v>
      </c>
      <c r="T3412" t="str">
        <f t="shared" si="268"/>
        <v>Feb</v>
      </c>
      <c r="U3412" t="str">
        <f t="shared" si="269"/>
        <v>2024</v>
      </c>
    </row>
    <row r="3413" spans="1:21" x14ac:dyDescent="0.25">
      <c r="A3413" s="1">
        <v>45333</v>
      </c>
      <c r="B3413" t="s">
        <v>155</v>
      </c>
      <c r="C3413" t="s">
        <v>66</v>
      </c>
      <c r="D3413" t="s">
        <v>16</v>
      </c>
      <c r="E3413" t="s">
        <v>17</v>
      </c>
      <c r="F3413" t="s">
        <v>18</v>
      </c>
      <c r="G3413" t="s">
        <v>64</v>
      </c>
      <c r="H3413">
        <f t="shared" si="265"/>
        <v>980</v>
      </c>
      <c r="I3413">
        <v>140</v>
      </c>
      <c r="J3413">
        <v>182</v>
      </c>
      <c r="K3413">
        <v>7</v>
      </c>
      <c r="M3413">
        <v>100</v>
      </c>
      <c r="N3413" t="s">
        <v>38</v>
      </c>
      <c r="O3413">
        <v>1274</v>
      </c>
      <c r="P3413">
        <v>294</v>
      </c>
      <c r="R3413">
        <f t="shared" si="266"/>
        <v>1274</v>
      </c>
      <c r="S3413">
        <f t="shared" si="267"/>
        <v>11</v>
      </c>
      <c r="T3413" t="str">
        <f t="shared" si="268"/>
        <v>Feb</v>
      </c>
      <c r="U3413" t="str">
        <f t="shared" si="269"/>
        <v>2024</v>
      </c>
    </row>
    <row r="3414" spans="1:21" x14ac:dyDescent="0.25">
      <c r="A3414" s="1">
        <v>45333</v>
      </c>
      <c r="B3414" t="s">
        <v>166</v>
      </c>
      <c r="C3414" t="s">
        <v>15</v>
      </c>
      <c r="D3414" t="s">
        <v>23</v>
      </c>
      <c r="E3414" t="s">
        <v>17</v>
      </c>
      <c r="F3414" t="s">
        <v>18</v>
      </c>
      <c r="G3414" t="s">
        <v>19</v>
      </c>
      <c r="H3414">
        <f t="shared" si="265"/>
        <v>2500</v>
      </c>
      <c r="I3414">
        <v>250</v>
      </c>
      <c r="J3414">
        <v>325</v>
      </c>
      <c r="K3414">
        <v>10</v>
      </c>
      <c r="M3414">
        <v>100</v>
      </c>
      <c r="N3414" t="s">
        <v>25</v>
      </c>
      <c r="O3414">
        <v>3125</v>
      </c>
      <c r="P3414">
        <v>625</v>
      </c>
      <c r="R3414">
        <f t="shared" si="266"/>
        <v>3250</v>
      </c>
      <c r="S3414">
        <f t="shared" si="267"/>
        <v>11</v>
      </c>
      <c r="T3414" t="str">
        <f t="shared" si="268"/>
        <v>Feb</v>
      </c>
      <c r="U3414" t="str">
        <f t="shared" si="269"/>
        <v>2024</v>
      </c>
    </row>
    <row r="3415" spans="1:21" x14ac:dyDescent="0.25">
      <c r="A3415" s="1">
        <v>45333</v>
      </c>
      <c r="B3415" t="s">
        <v>140</v>
      </c>
      <c r="C3415" t="s">
        <v>27</v>
      </c>
      <c r="D3415" t="s">
        <v>23</v>
      </c>
      <c r="E3415" t="s">
        <v>28</v>
      </c>
      <c r="F3415" t="s">
        <v>45</v>
      </c>
      <c r="G3415" t="s">
        <v>71</v>
      </c>
      <c r="H3415">
        <f t="shared" si="265"/>
        <v>11000</v>
      </c>
      <c r="I3415">
        <v>2200</v>
      </c>
      <c r="J3415">
        <v>2860</v>
      </c>
      <c r="K3415">
        <v>5</v>
      </c>
      <c r="M3415">
        <v>286</v>
      </c>
      <c r="N3415" t="s">
        <v>20</v>
      </c>
      <c r="O3415">
        <v>12650</v>
      </c>
      <c r="P3415">
        <v>1650</v>
      </c>
      <c r="R3415">
        <f t="shared" si="266"/>
        <v>14300</v>
      </c>
      <c r="S3415">
        <f t="shared" si="267"/>
        <v>11</v>
      </c>
      <c r="T3415" t="str">
        <f t="shared" si="268"/>
        <v>Feb</v>
      </c>
      <c r="U3415" t="str">
        <f t="shared" si="269"/>
        <v>2024</v>
      </c>
    </row>
    <row r="3416" spans="1:21" x14ac:dyDescent="0.25">
      <c r="A3416" s="1">
        <v>45333</v>
      </c>
      <c r="B3416" t="s">
        <v>203</v>
      </c>
      <c r="C3416" t="s">
        <v>42</v>
      </c>
      <c r="D3416" t="s">
        <v>23</v>
      </c>
      <c r="E3416" t="s">
        <v>17</v>
      </c>
      <c r="F3416" t="s">
        <v>18</v>
      </c>
      <c r="G3416" t="s">
        <v>121</v>
      </c>
      <c r="H3416">
        <f t="shared" si="265"/>
        <v>165</v>
      </c>
      <c r="I3416">
        <v>55</v>
      </c>
      <c r="J3416">
        <v>72</v>
      </c>
      <c r="K3416">
        <v>3</v>
      </c>
      <c r="M3416">
        <v>20.625</v>
      </c>
      <c r="N3416" t="s">
        <v>25</v>
      </c>
      <c r="O3416">
        <v>206.25</v>
      </c>
      <c r="P3416">
        <v>41.25</v>
      </c>
      <c r="R3416">
        <f t="shared" si="266"/>
        <v>216</v>
      </c>
      <c r="S3416">
        <f t="shared" si="267"/>
        <v>11</v>
      </c>
      <c r="T3416" t="str">
        <f t="shared" si="268"/>
        <v>Feb</v>
      </c>
      <c r="U3416" t="str">
        <f t="shared" si="269"/>
        <v>2024</v>
      </c>
    </row>
    <row r="3417" spans="1:21" x14ac:dyDescent="0.25">
      <c r="A3417" s="1">
        <v>45362</v>
      </c>
      <c r="B3417" t="s">
        <v>159</v>
      </c>
      <c r="C3417" t="s">
        <v>27</v>
      </c>
      <c r="D3417" t="s">
        <v>16</v>
      </c>
      <c r="E3417" t="s">
        <v>17</v>
      </c>
      <c r="F3417" t="s">
        <v>18</v>
      </c>
      <c r="G3417" t="s">
        <v>19</v>
      </c>
      <c r="H3417">
        <f t="shared" si="265"/>
        <v>1000</v>
      </c>
      <c r="I3417">
        <v>250</v>
      </c>
      <c r="J3417">
        <v>325</v>
      </c>
      <c r="K3417">
        <v>4</v>
      </c>
      <c r="M3417">
        <v>87.5</v>
      </c>
      <c r="N3417" t="s">
        <v>20</v>
      </c>
      <c r="O3417">
        <v>1250</v>
      </c>
      <c r="P3417">
        <v>250</v>
      </c>
      <c r="R3417">
        <f t="shared" si="266"/>
        <v>1300</v>
      </c>
      <c r="S3417">
        <f t="shared" si="267"/>
        <v>11</v>
      </c>
      <c r="T3417" t="str">
        <f t="shared" si="268"/>
        <v>Mar</v>
      </c>
      <c r="U3417" t="str">
        <f t="shared" si="269"/>
        <v>2024</v>
      </c>
    </row>
    <row r="3418" spans="1:21" x14ac:dyDescent="0.25">
      <c r="A3418" s="1">
        <v>45362</v>
      </c>
      <c r="B3418" t="s">
        <v>163</v>
      </c>
      <c r="C3418" t="s">
        <v>15</v>
      </c>
      <c r="D3418" t="s">
        <v>16</v>
      </c>
      <c r="E3418" t="s">
        <v>17</v>
      </c>
      <c r="F3418" t="s">
        <v>61</v>
      </c>
      <c r="G3418" t="s">
        <v>128</v>
      </c>
      <c r="H3418">
        <f t="shared" si="265"/>
        <v>1800</v>
      </c>
      <c r="I3418">
        <v>300</v>
      </c>
      <c r="J3418">
        <v>390</v>
      </c>
      <c r="K3418">
        <v>6</v>
      </c>
      <c r="M3418">
        <v>100</v>
      </c>
      <c r="N3418" t="s">
        <v>25</v>
      </c>
      <c r="O3418">
        <v>2070</v>
      </c>
      <c r="P3418">
        <v>270</v>
      </c>
      <c r="R3418">
        <f t="shared" si="266"/>
        <v>2340</v>
      </c>
      <c r="S3418">
        <f t="shared" si="267"/>
        <v>11</v>
      </c>
      <c r="T3418" t="str">
        <f t="shared" si="268"/>
        <v>Mar</v>
      </c>
      <c r="U3418" t="str">
        <f t="shared" si="269"/>
        <v>2024</v>
      </c>
    </row>
    <row r="3419" spans="1:21" x14ac:dyDescent="0.25">
      <c r="A3419" s="1">
        <v>45362</v>
      </c>
      <c r="B3419" t="s">
        <v>129</v>
      </c>
      <c r="C3419" t="s">
        <v>27</v>
      </c>
      <c r="D3419" t="s">
        <v>23</v>
      </c>
      <c r="E3419" t="s">
        <v>17</v>
      </c>
      <c r="F3419" t="s">
        <v>45</v>
      </c>
      <c r="G3419" t="s">
        <v>58</v>
      </c>
      <c r="H3419">
        <f t="shared" si="265"/>
        <v>100000</v>
      </c>
      <c r="I3419">
        <v>25000</v>
      </c>
      <c r="J3419">
        <v>32500</v>
      </c>
      <c r="K3419">
        <v>4</v>
      </c>
      <c r="M3419">
        <v>4875</v>
      </c>
      <c r="N3419" t="s">
        <v>38</v>
      </c>
      <c r="O3419">
        <v>130000</v>
      </c>
      <c r="P3419">
        <v>30000</v>
      </c>
      <c r="R3419">
        <f t="shared" si="266"/>
        <v>130000</v>
      </c>
      <c r="S3419">
        <f t="shared" si="267"/>
        <v>11</v>
      </c>
      <c r="T3419" t="str">
        <f t="shared" si="268"/>
        <v>Mar</v>
      </c>
      <c r="U3419" t="str">
        <f t="shared" si="269"/>
        <v>2024</v>
      </c>
    </row>
    <row r="3420" spans="1:21" x14ac:dyDescent="0.25">
      <c r="A3420" s="1">
        <v>45362</v>
      </c>
      <c r="B3420" t="s">
        <v>125</v>
      </c>
      <c r="C3420" t="s">
        <v>15</v>
      </c>
      <c r="D3420" t="s">
        <v>16</v>
      </c>
      <c r="E3420" t="s">
        <v>17</v>
      </c>
      <c r="F3420" t="s">
        <v>18</v>
      </c>
      <c r="G3420" t="s">
        <v>64</v>
      </c>
      <c r="H3420">
        <f t="shared" si="265"/>
        <v>280</v>
      </c>
      <c r="I3420">
        <v>140</v>
      </c>
      <c r="J3420">
        <v>182</v>
      </c>
      <c r="K3420">
        <v>2</v>
      </c>
      <c r="M3420">
        <v>25.48</v>
      </c>
      <c r="N3420" t="s">
        <v>20</v>
      </c>
      <c r="O3420">
        <v>364</v>
      </c>
      <c r="P3420">
        <v>84</v>
      </c>
      <c r="R3420">
        <f t="shared" si="266"/>
        <v>364</v>
      </c>
      <c r="S3420">
        <f t="shared" si="267"/>
        <v>11</v>
      </c>
      <c r="T3420" t="str">
        <f t="shared" si="268"/>
        <v>Mar</v>
      </c>
      <c r="U3420" t="str">
        <f t="shared" si="269"/>
        <v>2024</v>
      </c>
    </row>
    <row r="3421" spans="1:21" x14ac:dyDescent="0.25">
      <c r="A3421" s="1">
        <v>45362</v>
      </c>
      <c r="B3421" t="s">
        <v>83</v>
      </c>
      <c r="C3421" t="s">
        <v>27</v>
      </c>
      <c r="D3421" t="s">
        <v>16</v>
      </c>
      <c r="E3421" t="s">
        <v>28</v>
      </c>
      <c r="F3421" t="s">
        <v>18</v>
      </c>
      <c r="G3421" t="s">
        <v>34</v>
      </c>
      <c r="H3421">
        <f t="shared" si="265"/>
        <v>120</v>
      </c>
      <c r="I3421">
        <v>40</v>
      </c>
      <c r="J3421">
        <v>52</v>
      </c>
      <c r="K3421">
        <v>3</v>
      </c>
      <c r="M3421">
        <v>7.5</v>
      </c>
      <c r="N3421" t="s">
        <v>25</v>
      </c>
      <c r="O3421">
        <v>150</v>
      </c>
      <c r="P3421">
        <v>30</v>
      </c>
      <c r="R3421">
        <f t="shared" si="266"/>
        <v>156</v>
      </c>
      <c r="S3421">
        <f t="shared" si="267"/>
        <v>11</v>
      </c>
      <c r="T3421" t="str">
        <f t="shared" si="268"/>
        <v>Mar</v>
      </c>
      <c r="U3421" t="str">
        <f t="shared" si="269"/>
        <v>2024</v>
      </c>
    </row>
    <row r="3422" spans="1:21" x14ac:dyDescent="0.25">
      <c r="A3422" s="1">
        <v>45362</v>
      </c>
      <c r="B3422" t="s">
        <v>135</v>
      </c>
      <c r="C3422" t="s">
        <v>27</v>
      </c>
      <c r="D3422" t="s">
        <v>23</v>
      </c>
      <c r="E3422" t="s">
        <v>28</v>
      </c>
      <c r="F3422" t="s">
        <v>29</v>
      </c>
      <c r="G3422" t="s">
        <v>138</v>
      </c>
      <c r="H3422">
        <f t="shared" si="265"/>
        <v>400</v>
      </c>
      <c r="I3422">
        <v>50</v>
      </c>
      <c r="J3422">
        <v>65</v>
      </c>
      <c r="K3422">
        <v>8</v>
      </c>
      <c r="M3422">
        <v>48</v>
      </c>
      <c r="N3422" t="s">
        <v>25</v>
      </c>
      <c r="O3422">
        <v>480</v>
      </c>
      <c r="P3422">
        <v>80</v>
      </c>
      <c r="R3422">
        <f t="shared" si="266"/>
        <v>520</v>
      </c>
      <c r="S3422">
        <f t="shared" si="267"/>
        <v>11</v>
      </c>
      <c r="T3422" t="str">
        <f t="shared" si="268"/>
        <v>Mar</v>
      </c>
      <c r="U3422" t="str">
        <f t="shared" si="269"/>
        <v>2024</v>
      </c>
    </row>
    <row r="3423" spans="1:21" x14ac:dyDescent="0.25">
      <c r="A3423" s="1">
        <v>45362</v>
      </c>
      <c r="B3423" t="s">
        <v>47</v>
      </c>
      <c r="C3423" t="s">
        <v>27</v>
      </c>
      <c r="D3423" t="s">
        <v>16</v>
      </c>
      <c r="E3423" t="s">
        <v>17</v>
      </c>
      <c r="F3423" t="s">
        <v>61</v>
      </c>
      <c r="G3423" t="s">
        <v>68</v>
      </c>
      <c r="H3423">
        <f t="shared" si="265"/>
        <v>10800</v>
      </c>
      <c r="I3423">
        <v>1800</v>
      </c>
      <c r="J3423">
        <v>2340</v>
      </c>
      <c r="K3423">
        <v>6</v>
      </c>
      <c r="M3423">
        <v>234</v>
      </c>
      <c r="N3423" t="s">
        <v>25</v>
      </c>
      <c r="O3423">
        <v>13500</v>
      </c>
      <c r="P3423">
        <v>2700</v>
      </c>
      <c r="R3423">
        <f t="shared" si="266"/>
        <v>14040</v>
      </c>
      <c r="S3423">
        <f t="shared" si="267"/>
        <v>11</v>
      </c>
      <c r="T3423" t="str">
        <f t="shared" si="268"/>
        <v>Mar</v>
      </c>
      <c r="U3423" t="str">
        <f t="shared" si="269"/>
        <v>2024</v>
      </c>
    </row>
    <row r="3424" spans="1:21" x14ac:dyDescent="0.25">
      <c r="A3424" s="1">
        <v>45362</v>
      </c>
      <c r="B3424" t="s">
        <v>124</v>
      </c>
      <c r="C3424" t="s">
        <v>27</v>
      </c>
      <c r="D3424" t="s">
        <v>23</v>
      </c>
      <c r="E3424" t="s">
        <v>28</v>
      </c>
      <c r="F3424" t="s">
        <v>45</v>
      </c>
      <c r="G3424" t="s">
        <v>78</v>
      </c>
      <c r="H3424">
        <f t="shared" si="265"/>
        <v>72000</v>
      </c>
      <c r="I3424">
        <v>18000</v>
      </c>
      <c r="J3424">
        <v>23400</v>
      </c>
      <c r="K3424">
        <v>4</v>
      </c>
      <c r="M3424">
        <v>3510</v>
      </c>
      <c r="N3424" t="s">
        <v>25</v>
      </c>
      <c r="O3424">
        <v>93600</v>
      </c>
      <c r="P3424">
        <v>21600</v>
      </c>
      <c r="R3424">
        <f t="shared" si="266"/>
        <v>93600</v>
      </c>
      <c r="S3424">
        <f t="shared" si="267"/>
        <v>11</v>
      </c>
      <c r="T3424" t="str">
        <f t="shared" si="268"/>
        <v>Mar</v>
      </c>
      <c r="U3424" t="str">
        <f t="shared" si="269"/>
        <v>2024</v>
      </c>
    </row>
    <row r="3425" spans="1:21" x14ac:dyDescent="0.25">
      <c r="A3425" s="1">
        <v>45362</v>
      </c>
      <c r="B3425" t="s">
        <v>90</v>
      </c>
      <c r="C3425" t="s">
        <v>91</v>
      </c>
      <c r="D3425" t="s">
        <v>23</v>
      </c>
      <c r="E3425" t="s">
        <v>28</v>
      </c>
      <c r="F3425" t="s">
        <v>29</v>
      </c>
      <c r="G3425" t="s">
        <v>210</v>
      </c>
      <c r="H3425">
        <f t="shared" si="265"/>
        <v>475</v>
      </c>
      <c r="I3425">
        <v>95</v>
      </c>
      <c r="J3425">
        <v>124</v>
      </c>
      <c r="K3425">
        <v>5</v>
      </c>
      <c r="M3425">
        <v>74.099999999999994</v>
      </c>
      <c r="N3425" t="s">
        <v>20</v>
      </c>
      <c r="O3425">
        <v>617.5</v>
      </c>
      <c r="P3425">
        <v>142.5</v>
      </c>
      <c r="R3425">
        <f t="shared" si="266"/>
        <v>620</v>
      </c>
      <c r="S3425">
        <f t="shared" si="267"/>
        <v>11</v>
      </c>
      <c r="T3425" t="str">
        <f t="shared" si="268"/>
        <v>Mar</v>
      </c>
      <c r="U3425" t="str">
        <f t="shared" si="269"/>
        <v>2024</v>
      </c>
    </row>
    <row r="3426" spans="1:21" x14ac:dyDescent="0.25">
      <c r="A3426" s="1">
        <v>45362</v>
      </c>
      <c r="B3426" t="s">
        <v>186</v>
      </c>
      <c r="C3426" t="s">
        <v>27</v>
      </c>
      <c r="D3426" t="s">
        <v>16</v>
      </c>
      <c r="E3426" t="s">
        <v>17</v>
      </c>
      <c r="F3426" t="s">
        <v>18</v>
      </c>
      <c r="G3426" t="s">
        <v>40</v>
      </c>
      <c r="H3426">
        <f t="shared" si="265"/>
        <v>270</v>
      </c>
      <c r="I3426">
        <v>90</v>
      </c>
      <c r="J3426">
        <v>117</v>
      </c>
      <c r="K3426">
        <v>3</v>
      </c>
      <c r="M3426">
        <v>23.625</v>
      </c>
      <c r="N3426" t="s">
        <v>20</v>
      </c>
      <c r="O3426">
        <v>337.5</v>
      </c>
      <c r="P3426">
        <v>67.5</v>
      </c>
      <c r="R3426">
        <f t="shared" si="266"/>
        <v>351</v>
      </c>
      <c r="S3426">
        <f t="shared" si="267"/>
        <v>11</v>
      </c>
      <c r="T3426" t="str">
        <f t="shared" si="268"/>
        <v>Mar</v>
      </c>
      <c r="U3426" t="str">
        <f t="shared" si="269"/>
        <v>2024</v>
      </c>
    </row>
    <row r="3427" spans="1:21" x14ac:dyDescent="0.25">
      <c r="A3427" s="1">
        <v>45362</v>
      </c>
      <c r="B3427" t="s">
        <v>86</v>
      </c>
      <c r="C3427" t="s">
        <v>22</v>
      </c>
      <c r="D3427" t="s">
        <v>16</v>
      </c>
      <c r="E3427" t="s">
        <v>17</v>
      </c>
      <c r="F3427" t="s">
        <v>18</v>
      </c>
      <c r="G3427" t="s">
        <v>51</v>
      </c>
      <c r="H3427">
        <f t="shared" si="265"/>
        <v>480</v>
      </c>
      <c r="I3427">
        <v>60</v>
      </c>
      <c r="J3427">
        <v>78</v>
      </c>
      <c r="K3427">
        <v>8</v>
      </c>
      <c r="M3427">
        <v>62.4</v>
      </c>
      <c r="N3427" t="s">
        <v>38</v>
      </c>
      <c r="O3427">
        <v>624</v>
      </c>
      <c r="P3427">
        <v>144</v>
      </c>
      <c r="R3427">
        <f t="shared" si="266"/>
        <v>624</v>
      </c>
      <c r="S3427">
        <f t="shared" si="267"/>
        <v>11</v>
      </c>
      <c r="T3427" t="str">
        <f t="shared" si="268"/>
        <v>Mar</v>
      </c>
      <c r="U3427" t="str">
        <f t="shared" si="269"/>
        <v>2024</v>
      </c>
    </row>
    <row r="3428" spans="1:21" x14ac:dyDescent="0.25">
      <c r="A3428" s="1">
        <v>45362</v>
      </c>
      <c r="B3428" t="s">
        <v>170</v>
      </c>
      <c r="C3428" t="s">
        <v>91</v>
      </c>
      <c r="D3428" t="s">
        <v>16</v>
      </c>
      <c r="E3428" t="s">
        <v>17</v>
      </c>
      <c r="F3428" t="s">
        <v>29</v>
      </c>
      <c r="G3428" t="s">
        <v>138</v>
      </c>
      <c r="H3428">
        <f t="shared" si="265"/>
        <v>200</v>
      </c>
      <c r="I3428">
        <v>50</v>
      </c>
      <c r="J3428">
        <v>65</v>
      </c>
      <c r="K3428">
        <v>4</v>
      </c>
      <c r="M3428">
        <v>13</v>
      </c>
      <c r="N3428" t="s">
        <v>25</v>
      </c>
      <c r="O3428">
        <v>260</v>
      </c>
      <c r="P3428">
        <v>60</v>
      </c>
      <c r="R3428">
        <f t="shared" si="266"/>
        <v>260</v>
      </c>
      <c r="S3428">
        <f t="shared" si="267"/>
        <v>11</v>
      </c>
      <c r="T3428" t="str">
        <f t="shared" si="268"/>
        <v>Mar</v>
      </c>
      <c r="U3428" t="str">
        <f t="shared" si="269"/>
        <v>2024</v>
      </c>
    </row>
    <row r="3429" spans="1:21" x14ac:dyDescent="0.25">
      <c r="A3429" s="1">
        <v>45362</v>
      </c>
      <c r="B3429" t="s">
        <v>189</v>
      </c>
      <c r="C3429" t="s">
        <v>27</v>
      </c>
      <c r="D3429" t="s">
        <v>23</v>
      </c>
      <c r="E3429" t="s">
        <v>17</v>
      </c>
      <c r="F3429" t="s">
        <v>48</v>
      </c>
      <c r="G3429" t="s">
        <v>94</v>
      </c>
      <c r="H3429">
        <f t="shared" si="265"/>
        <v>480</v>
      </c>
      <c r="I3429">
        <v>120</v>
      </c>
      <c r="J3429">
        <v>156</v>
      </c>
      <c r="K3429">
        <v>4</v>
      </c>
      <c r="M3429">
        <v>62.4</v>
      </c>
      <c r="N3429" t="s">
        <v>25</v>
      </c>
      <c r="O3429">
        <v>624</v>
      </c>
      <c r="P3429">
        <v>144</v>
      </c>
      <c r="R3429">
        <f t="shared" si="266"/>
        <v>624</v>
      </c>
      <c r="S3429">
        <f t="shared" si="267"/>
        <v>11</v>
      </c>
      <c r="T3429" t="str">
        <f t="shared" si="268"/>
        <v>Mar</v>
      </c>
      <c r="U3429" t="str">
        <f t="shared" si="269"/>
        <v>2024</v>
      </c>
    </row>
    <row r="3430" spans="1:21" x14ac:dyDescent="0.25">
      <c r="A3430" s="1">
        <v>45362</v>
      </c>
      <c r="B3430" t="s">
        <v>205</v>
      </c>
      <c r="C3430" t="s">
        <v>15</v>
      </c>
      <c r="D3430" t="s">
        <v>16</v>
      </c>
      <c r="E3430" t="s">
        <v>17</v>
      </c>
      <c r="F3430" t="s">
        <v>61</v>
      </c>
      <c r="G3430" t="s">
        <v>62</v>
      </c>
      <c r="H3430">
        <f t="shared" si="265"/>
        <v>1800</v>
      </c>
      <c r="I3430">
        <v>900</v>
      </c>
      <c r="J3430">
        <v>1170</v>
      </c>
      <c r="K3430">
        <v>2</v>
      </c>
      <c r="M3430">
        <v>117</v>
      </c>
      <c r="N3430" t="s">
        <v>25</v>
      </c>
      <c r="O3430">
        <v>2340</v>
      </c>
      <c r="P3430">
        <v>540</v>
      </c>
      <c r="R3430">
        <f t="shared" si="266"/>
        <v>2340</v>
      </c>
      <c r="S3430">
        <f t="shared" si="267"/>
        <v>11</v>
      </c>
      <c r="T3430" t="str">
        <f t="shared" si="268"/>
        <v>Mar</v>
      </c>
      <c r="U3430" t="str">
        <f t="shared" si="269"/>
        <v>2024</v>
      </c>
    </row>
    <row r="3431" spans="1:21" x14ac:dyDescent="0.25">
      <c r="A3431" s="1">
        <v>45362</v>
      </c>
      <c r="B3431" t="s">
        <v>165</v>
      </c>
      <c r="C3431" t="s">
        <v>27</v>
      </c>
      <c r="D3431" t="s">
        <v>16</v>
      </c>
      <c r="E3431" t="s">
        <v>17</v>
      </c>
      <c r="F3431" t="s">
        <v>45</v>
      </c>
      <c r="G3431" t="s">
        <v>58</v>
      </c>
      <c r="H3431">
        <f t="shared" si="265"/>
        <v>100000</v>
      </c>
      <c r="I3431">
        <v>25000</v>
      </c>
      <c r="J3431">
        <v>32500</v>
      </c>
      <c r="K3431">
        <v>4</v>
      </c>
      <c r="M3431">
        <v>4875</v>
      </c>
      <c r="N3431" t="s">
        <v>20</v>
      </c>
      <c r="O3431">
        <v>125000</v>
      </c>
      <c r="P3431">
        <v>25000</v>
      </c>
      <c r="R3431">
        <f t="shared" si="266"/>
        <v>130000</v>
      </c>
      <c r="S3431">
        <f t="shared" si="267"/>
        <v>11</v>
      </c>
      <c r="T3431" t="str">
        <f t="shared" si="268"/>
        <v>Mar</v>
      </c>
      <c r="U3431" t="str">
        <f t="shared" si="269"/>
        <v>2024</v>
      </c>
    </row>
    <row r="3432" spans="1:21" x14ac:dyDescent="0.25">
      <c r="A3432" s="1">
        <v>45362</v>
      </c>
      <c r="B3432" t="s">
        <v>135</v>
      </c>
      <c r="C3432" t="s">
        <v>27</v>
      </c>
      <c r="D3432" t="s">
        <v>16</v>
      </c>
      <c r="E3432" t="s">
        <v>17</v>
      </c>
      <c r="F3432" t="s">
        <v>61</v>
      </c>
      <c r="G3432" t="s">
        <v>117</v>
      </c>
      <c r="H3432">
        <f t="shared" si="265"/>
        <v>7500</v>
      </c>
      <c r="I3432">
        <v>2500</v>
      </c>
      <c r="J3432">
        <v>3250</v>
      </c>
      <c r="K3432">
        <v>3</v>
      </c>
      <c r="M3432">
        <v>325</v>
      </c>
      <c r="N3432" t="s">
        <v>38</v>
      </c>
      <c r="O3432">
        <v>9750</v>
      </c>
      <c r="P3432">
        <v>2250</v>
      </c>
      <c r="R3432">
        <f t="shared" si="266"/>
        <v>9750</v>
      </c>
      <c r="S3432">
        <f t="shared" si="267"/>
        <v>11</v>
      </c>
      <c r="T3432" t="str">
        <f t="shared" si="268"/>
        <v>Mar</v>
      </c>
      <c r="U3432" t="str">
        <f t="shared" si="269"/>
        <v>2024</v>
      </c>
    </row>
    <row r="3433" spans="1:21" x14ac:dyDescent="0.25">
      <c r="A3433" s="1">
        <v>45362</v>
      </c>
      <c r="B3433" t="s">
        <v>90</v>
      </c>
      <c r="C3433" t="s">
        <v>91</v>
      </c>
      <c r="D3433" t="s">
        <v>16</v>
      </c>
      <c r="E3433" t="s">
        <v>17</v>
      </c>
      <c r="F3433" t="s">
        <v>18</v>
      </c>
      <c r="G3433" t="s">
        <v>64</v>
      </c>
      <c r="H3433">
        <f t="shared" si="265"/>
        <v>280</v>
      </c>
      <c r="I3433">
        <v>140</v>
      </c>
      <c r="J3433">
        <v>182</v>
      </c>
      <c r="K3433">
        <v>2</v>
      </c>
      <c r="M3433">
        <v>18.2</v>
      </c>
      <c r="N3433" t="s">
        <v>25</v>
      </c>
      <c r="O3433">
        <v>364</v>
      </c>
      <c r="P3433">
        <v>84</v>
      </c>
      <c r="R3433">
        <f t="shared" si="266"/>
        <v>364</v>
      </c>
      <c r="S3433">
        <f t="shared" si="267"/>
        <v>11</v>
      </c>
      <c r="T3433" t="str">
        <f t="shared" si="268"/>
        <v>Mar</v>
      </c>
      <c r="U3433" t="str">
        <f t="shared" si="269"/>
        <v>2024</v>
      </c>
    </row>
    <row r="3434" spans="1:21" x14ac:dyDescent="0.25">
      <c r="A3434" s="1">
        <v>45362</v>
      </c>
      <c r="B3434" t="s">
        <v>165</v>
      </c>
      <c r="C3434" t="s">
        <v>27</v>
      </c>
      <c r="D3434" t="s">
        <v>16</v>
      </c>
      <c r="E3434" t="s">
        <v>28</v>
      </c>
      <c r="F3434" t="s">
        <v>18</v>
      </c>
      <c r="G3434" t="s">
        <v>24</v>
      </c>
      <c r="H3434">
        <f t="shared" si="265"/>
        <v>800</v>
      </c>
      <c r="I3434">
        <v>80</v>
      </c>
      <c r="J3434">
        <v>104</v>
      </c>
      <c r="K3434">
        <v>10</v>
      </c>
      <c r="M3434">
        <v>52</v>
      </c>
      <c r="N3434" t="s">
        <v>25</v>
      </c>
      <c r="O3434">
        <v>1040</v>
      </c>
      <c r="P3434">
        <v>240</v>
      </c>
      <c r="R3434">
        <f t="shared" si="266"/>
        <v>1040</v>
      </c>
      <c r="S3434">
        <f t="shared" si="267"/>
        <v>11</v>
      </c>
      <c r="T3434" t="str">
        <f t="shared" si="268"/>
        <v>Mar</v>
      </c>
      <c r="U3434" t="str">
        <f t="shared" si="269"/>
        <v>2024</v>
      </c>
    </row>
    <row r="3435" spans="1:21" x14ac:dyDescent="0.25">
      <c r="A3435" s="1">
        <v>45362</v>
      </c>
      <c r="B3435" t="s">
        <v>129</v>
      </c>
      <c r="C3435" t="s">
        <v>27</v>
      </c>
      <c r="D3435" t="s">
        <v>16</v>
      </c>
      <c r="E3435" t="s">
        <v>17</v>
      </c>
      <c r="F3435" t="s">
        <v>18</v>
      </c>
      <c r="G3435" t="s">
        <v>113</v>
      </c>
      <c r="H3435">
        <f t="shared" si="265"/>
        <v>40</v>
      </c>
      <c r="I3435">
        <v>20</v>
      </c>
      <c r="J3435">
        <v>26</v>
      </c>
      <c r="K3435">
        <v>2</v>
      </c>
      <c r="M3435">
        <v>5</v>
      </c>
      <c r="N3435" t="s">
        <v>38</v>
      </c>
      <c r="O3435">
        <v>50</v>
      </c>
      <c r="P3435">
        <v>10</v>
      </c>
      <c r="R3435">
        <f t="shared" si="266"/>
        <v>52</v>
      </c>
      <c r="S3435">
        <f t="shared" si="267"/>
        <v>11</v>
      </c>
      <c r="T3435" t="str">
        <f t="shared" si="268"/>
        <v>Mar</v>
      </c>
      <c r="U3435" t="str">
        <f t="shared" si="269"/>
        <v>2024</v>
      </c>
    </row>
    <row r="3436" spans="1:21" x14ac:dyDescent="0.25">
      <c r="A3436" s="1">
        <v>45362</v>
      </c>
      <c r="B3436" t="s">
        <v>72</v>
      </c>
      <c r="C3436" t="s">
        <v>15</v>
      </c>
      <c r="D3436" t="s">
        <v>23</v>
      </c>
      <c r="E3436" t="s">
        <v>17</v>
      </c>
      <c r="F3436" t="s">
        <v>18</v>
      </c>
      <c r="G3436" t="s">
        <v>32</v>
      </c>
      <c r="H3436">
        <f t="shared" si="265"/>
        <v>400</v>
      </c>
      <c r="I3436">
        <v>100</v>
      </c>
      <c r="J3436">
        <v>130</v>
      </c>
      <c r="K3436">
        <v>4</v>
      </c>
      <c r="M3436">
        <v>52</v>
      </c>
      <c r="N3436" t="s">
        <v>25</v>
      </c>
      <c r="O3436">
        <v>520</v>
      </c>
      <c r="P3436">
        <v>120</v>
      </c>
      <c r="R3436">
        <f t="shared" si="266"/>
        <v>520</v>
      </c>
      <c r="S3436">
        <f t="shared" si="267"/>
        <v>11</v>
      </c>
      <c r="T3436" t="str">
        <f t="shared" si="268"/>
        <v>Mar</v>
      </c>
      <c r="U3436" t="str">
        <f t="shared" si="269"/>
        <v>2024</v>
      </c>
    </row>
    <row r="3437" spans="1:21" x14ac:dyDescent="0.25">
      <c r="A3437" s="1">
        <v>45393</v>
      </c>
      <c r="B3437" t="s">
        <v>152</v>
      </c>
      <c r="C3437" t="s">
        <v>66</v>
      </c>
      <c r="D3437" t="s">
        <v>16</v>
      </c>
      <c r="E3437" t="s">
        <v>17</v>
      </c>
      <c r="F3437" t="s">
        <v>45</v>
      </c>
      <c r="G3437" t="s">
        <v>71</v>
      </c>
      <c r="H3437">
        <f t="shared" si="265"/>
        <v>8800</v>
      </c>
      <c r="I3437">
        <v>2200</v>
      </c>
      <c r="J3437">
        <v>2860</v>
      </c>
      <c r="K3437">
        <v>4</v>
      </c>
      <c r="M3437">
        <v>286</v>
      </c>
      <c r="N3437" t="s">
        <v>25</v>
      </c>
      <c r="O3437">
        <v>11440</v>
      </c>
      <c r="P3437">
        <v>2640</v>
      </c>
      <c r="R3437">
        <f t="shared" si="266"/>
        <v>11440</v>
      </c>
      <c r="S3437">
        <f t="shared" si="267"/>
        <v>11</v>
      </c>
      <c r="T3437" t="str">
        <f t="shared" si="268"/>
        <v>Apr</v>
      </c>
      <c r="U3437" t="str">
        <f t="shared" si="269"/>
        <v>2024</v>
      </c>
    </row>
    <row r="3438" spans="1:21" x14ac:dyDescent="0.25">
      <c r="A3438" s="1">
        <v>45393</v>
      </c>
      <c r="B3438" t="s">
        <v>122</v>
      </c>
      <c r="C3438" t="s">
        <v>27</v>
      </c>
      <c r="D3438" t="s">
        <v>23</v>
      </c>
      <c r="E3438" t="s">
        <v>17</v>
      </c>
      <c r="F3438" t="s">
        <v>61</v>
      </c>
      <c r="G3438" t="s">
        <v>110</v>
      </c>
      <c r="H3438">
        <f t="shared" si="265"/>
        <v>4800</v>
      </c>
      <c r="I3438">
        <v>800</v>
      </c>
      <c r="J3438">
        <v>1040</v>
      </c>
      <c r="K3438">
        <v>6</v>
      </c>
      <c r="M3438">
        <v>104</v>
      </c>
      <c r="N3438" t="s">
        <v>25</v>
      </c>
      <c r="O3438">
        <v>6240</v>
      </c>
      <c r="P3438">
        <v>1440</v>
      </c>
      <c r="R3438">
        <f t="shared" si="266"/>
        <v>6240</v>
      </c>
      <c r="S3438">
        <f t="shared" si="267"/>
        <v>11</v>
      </c>
      <c r="T3438" t="str">
        <f t="shared" si="268"/>
        <v>Apr</v>
      </c>
      <c r="U3438" t="str">
        <f t="shared" si="269"/>
        <v>2024</v>
      </c>
    </row>
    <row r="3439" spans="1:21" x14ac:dyDescent="0.25">
      <c r="A3439" s="1">
        <v>45393</v>
      </c>
      <c r="B3439" t="s">
        <v>155</v>
      </c>
      <c r="C3439" t="s">
        <v>66</v>
      </c>
      <c r="D3439" t="s">
        <v>16</v>
      </c>
      <c r="E3439" t="s">
        <v>17</v>
      </c>
      <c r="F3439" t="s">
        <v>18</v>
      </c>
      <c r="G3439" t="s">
        <v>56</v>
      </c>
      <c r="H3439">
        <f t="shared" si="265"/>
        <v>1100</v>
      </c>
      <c r="I3439">
        <v>550</v>
      </c>
      <c r="J3439">
        <v>715</v>
      </c>
      <c r="K3439">
        <v>2</v>
      </c>
      <c r="M3439">
        <v>71.5</v>
      </c>
      <c r="N3439" t="s">
        <v>25</v>
      </c>
      <c r="O3439">
        <v>1430</v>
      </c>
      <c r="P3439">
        <v>330</v>
      </c>
      <c r="R3439">
        <f t="shared" si="266"/>
        <v>1430</v>
      </c>
      <c r="S3439">
        <f t="shared" si="267"/>
        <v>11</v>
      </c>
      <c r="T3439" t="str">
        <f t="shared" si="268"/>
        <v>Apr</v>
      </c>
      <c r="U3439" t="str">
        <f t="shared" si="269"/>
        <v>2024</v>
      </c>
    </row>
    <row r="3440" spans="1:21" x14ac:dyDescent="0.25">
      <c r="A3440" s="1">
        <v>45393</v>
      </c>
      <c r="B3440" t="s">
        <v>152</v>
      </c>
      <c r="C3440" t="s">
        <v>66</v>
      </c>
      <c r="D3440" t="s">
        <v>16</v>
      </c>
      <c r="E3440" t="s">
        <v>28</v>
      </c>
      <c r="F3440" t="s">
        <v>45</v>
      </c>
      <c r="G3440" t="s">
        <v>67</v>
      </c>
      <c r="H3440">
        <f t="shared" si="265"/>
        <v>17500</v>
      </c>
      <c r="I3440">
        <v>3500</v>
      </c>
      <c r="J3440">
        <v>4550</v>
      </c>
      <c r="K3440">
        <v>5</v>
      </c>
      <c r="M3440">
        <v>455</v>
      </c>
      <c r="N3440" t="s">
        <v>25</v>
      </c>
      <c r="O3440">
        <v>22750</v>
      </c>
      <c r="P3440">
        <v>5250</v>
      </c>
      <c r="R3440">
        <f t="shared" si="266"/>
        <v>22750</v>
      </c>
      <c r="S3440">
        <f t="shared" si="267"/>
        <v>11</v>
      </c>
      <c r="T3440" t="str">
        <f t="shared" si="268"/>
        <v>Apr</v>
      </c>
      <c r="U3440" t="str">
        <f t="shared" si="269"/>
        <v>2024</v>
      </c>
    </row>
    <row r="3441" spans="1:21" x14ac:dyDescent="0.25">
      <c r="A3441" s="1">
        <v>45393</v>
      </c>
      <c r="B3441" t="s">
        <v>174</v>
      </c>
      <c r="C3441" t="s">
        <v>27</v>
      </c>
      <c r="D3441" t="s">
        <v>23</v>
      </c>
      <c r="E3441" t="s">
        <v>28</v>
      </c>
      <c r="F3441" t="s">
        <v>45</v>
      </c>
      <c r="G3441" t="s">
        <v>58</v>
      </c>
      <c r="H3441">
        <f t="shared" si="265"/>
        <v>25000</v>
      </c>
      <c r="I3441">
        <v>25000</v>
      </c>
      <c r="J3441">
        <v>32500</v>
      </c>
      <c r="K3441">
        <v>1</v>
      </c>
      <c r="M3441">
        <v>3125</v>
      </c>
      <c r="N3441" t="s">
        <v>25</v>
      </c>
      <c r="O3441">
        <v>31250</v>
      </c>
      <c r="P3441">
        <v>6250</v>
      </c>
      <c r="R3441">
        <f t="shared" si="266"/>
        <v>32500</v>
      </c>
      <c r="S3441">
        <f t="shared" si="267"/>
        <v>11</v>
      </c>
      <c r="T3441" t="str">
        <f t="shared" si="268"/>
        <v>Apr</v>
      </c>
      <c r="U3441" t="str">
        <f t="shared" si="269"/>
        <v>2024</v>
      </c>
    </row>
    <row r="3442" spans="1:21" x14ac:dyDescent="0.25">
      <c r="A3442" s="1">
        <v>45393</v>
      </c>
      <c r="B3442" t="s">
        <v>77</v>
      </c>
      <c r="C3442" t="s">
        <v>42</v>
      </c>
      <c r="D3442" t="s">
        <v>16</v>
      </c>
      <c r="E3442" t="s">
        <v>17</v>
      </c>
      <c r="F3442" t="s">
        <v>45</v>
      </c>
      <c r="G3442" t="s">
        <v>199</v>
      </c>
      <c r="H3442">
        <f t="shared" si="265"/>
        <v>25000</v>
      </c>
      <c r="I3442">
        <v>5000</v>
      </c>
      <c r="J3442">
        <v>6500</v>
      </c>
      <c r="K3442">
        <v>5</v>
      </c>
      <c r="M3442">
        <v>650</v>
      </c>
      <c r="N3442" t="s">
        <v>25</v>
      </c>
      <c r="O3442">
        <v>32500</v>
      </c>
      <c r="P3442">
        <v>7500</v>
      </c>
      <c r="R3442">
        <f t="shared" si="266"/>
        <v>32500</v>
      </c>
      <c r="S3442">
        <f t="shared" si="267"/>
        <v>11</v>
      </c>
      <c r="T3442" t="str">
        <f t="shared" si="268"/>
        <v>Apr</v>
      </c>
      <c r="U3442" t="str">
        <f t="shared" si="269"/>
        <v>2024</v>
      </c>
    </row>
    <row r="3443" spans="1:21" x14ac:dyDescent="0.25">
      <c r="A3443" s="1">
        <v>45393</v>
      </c>
      <c r="B3443" t="s">
        <v>186</v>
      </c>
      <c r="C3443" t="s">
        <v>27</v>
      </c>
      <c r="D3443" t="s">
        <v>23</v>
      </c>
      <c r="E3443" t="s">
        <v>17</v>
      </c>
      <c r="F3443" t="s">
        <v>18</v>
      </c>
      <c r="G3443" t="s">
        <v>34</v>
      </c>
      <c r="H3443">
        <f t="shared" si="265"/>
        <v>280</v>
      </c>
      <c r="I3443">
        <v>40</v>
      </c>
      <c r="J3443">
        <v>52</v>
      </c>
      <c r="K3443">
        <v>7</v>
      </c>
      <c r="M3443">
        <v>54.6</v>
      </c>
      <c r="N3443" t="s">
        <v>38</v>
      </c>
      <c r="O3443">
        <v>364</v>
      </c>
      <c r="P3443">
        <v>84</v>
      </c>
      <c r="R3443">
        <f t="shared" si="266"/>
        <v>364</v>
      </c>
      <c r="S3443">
        <f t="shared" si="267"/>
        <v>11</v>
      </c>
      <c r="T3443" t="str">
        <f t="shared" si="268"/>
        <v>Apr</v>
      </c>
      <c r="U3443" t="str">
        <f t="shared" si="269"/>
        <v>2024</v>
      </c>
    </row>
    <row r="3444" spans="1:21" x14ac:dyDescent="0.25">
      <c r="A3444" s="1">
        <v>45393</v>
      </c>
      <c r="B3444" t="s">
        <v>182</v>
      </c>
      <c r="C3444" t="s">
        <v>22</v>
      </c>
      <c r="D3444" t="s">
        <v>16</v>
      </c>
      <c r="E3444" t="s">
        <v>17</v>
      </c>
      <c r="F3444" t="s">
        <v>18</v>
      </c>
      <c r="G3444" t="s">
        <v>19</v>
      </c>
      <c r="H3444">
        <f t="shared" si="265"/>
        <v>2000</v>
      </c>
      <c r="I3444">
        <v>250</v>
      </c>
      <c r="J3444">
        <v>325</v>
      </c>
      <c r="K3444">
        <v>8</v>
      </c>
      <c r="M3444">
        <v>100</v>
      </c>
      <c r="N3444" t="s">
        <v>20</v>
      </c>
      <c r="O3444">
        <v>2600</v>
      </c>
      <c r="P3444">
        <v>600</v>
      </c>
      <c r="R3444">
        <f t="shared" si="266"/>
        <v>2600</v>
      </c>
      <c r="S3444">
        <f t="shared" si="267"/>
        <v>11</v>
      </c>
      <c r="T3444" t="str">
        <f t="shared" si="268"/>
        <v>Apr</v>
      </c>
      <c r="U3444" t="str">
        <f t="shared" si="269"/>
        <v>2024</v>
      </c>
    </row>
    <row r="3445" spans="1:21" x14ac:dyDescent="0.25">
      <c r="A3445" s="1">
        <v>45393</v>
      </c>
      <c r="B3445" t="s">
        <v>171</v>
      </c>
      <c r="C3445" t="s">
        <v>22</v>
      </c>
      <c r="D3445" t="s">
        <v>23</v>
      </c>
      <c r="E3445" t="s">
        <v>17</v>
      </c>
      <c r="F3445" t="s">
        <v>18</v>
      </c>
      <c r="G3445" t="s">
        <v>51</v>
      </c>
      <c r="H3445">
        <f t="shared" si="265"/>
        <v>420</v>
      </c>
      <c r="I3445">
        <v>60</v>
      </c>
      <c r="J3445">
        <v>78</v>
      </c>
      <c r="K3445">
        <v>7</v>
      </c>
      <c r="M3445">
        <v>65.52</v>
      </c>
      <c r="N3445" t="s">
        <v>20</v>
      </c>
      <c r="O3445">
        <v>546</v>
      </c>
      <c r="P3445">
        <v>126</v>
      </c>
      <c r="R3445">
        <f t="shared" si="266"/>
        <v>546</v>
      </c>
      <c r="S3445">
        <f t="shared" si="267"/>
        <v>11</v>
      </c>
      <c r="T3445" t="str">
        <f t="shared" si="268"/>
        <v>Apr</v>
      </c>
      <c r="U3445" t="str">
        <f t="shared" si="269"/>
        <v>2024</v>
      </c>
    </row>
    <row r="3446" spans="1:21" x14ac:dyDescent="0.25">
      <c r="A3446" s="1">
        <v>45393</v>
      </c>
      <c r="B3446" t="s">
        <v>165</v>
      </c>
      <c r="C3446" t="s">
        <v>27</v>
      </c>
      <c r="D3446" t="s">
        <v>23</v>
      </c>
      <c r="E3446" t="s">
        <v>28</v>
      </c>
      <c r="F3446" t="s">
        <v>18</v>
      </c>
      <c r="G3446" t="s">
        <v>100</v>
      </c>
      <c r="H3446">
        <f t="shared" si="265"/>
        <v>40</v>
      </c>
      <c r="I3446">
        <v>40</v>
      </c>
      <c r="J3446">
        <v>52</v>
      </c>
      <c r="K3446">
        <v>1</v>
      </c>
      <c r="M3446">
        <v>7.8</v>
      </c>
      <c r="N3446" t="s">
        <v>38</v>
      </c>
      <c r="O3446">
        <v>52</v>
      </c>
      <c r="P3446">
        <v>12</v>
      </c>
      <c r="R3446">
        <f t="shared" si="266"/>
        <v>52</v>
      </c>
      <c r="S3446">
        <f t="shared" si="267"/>
        <v>11</v>
      </c>
      <c r="T3446" t="str">
        <f t="shared" si="268"/>
        <v>Apr</v>
      </c>
      <c r="U3446" t="str">
        <f t="shared" si="269"/>
        <v>2024</v>
      </c>
    </row>
    <row r="3447" spans="1:21" x14ac:dyDescent="0.25">
      <c r="A3447" s="1">
        <v>45393</v>
      </c>
      <c r="B3447" t="s">
        <v>193</v>
      </c>
      <c r="C3447" t="s">
        <v>53</v>
      </c>
      <c r="D3447" t="s">
        <v>16</v>
      </c>
      <c r="E3447" t="s">
        <v>28</v>
      </c>
      <c r="F3447" t="s">
        <v>61</v>
      </c>
      <c r="G3447" t="s">
        <v>108</v>
      </c>
      <c r="H3447">
        <f t="shared" si="265"/>
        <v>1500</v>
      </c>
      <c r="I3447">
        <v>1500</v>
      </c>
      <c r="J3447">
        <v>1950</v>
      </c>
      <c r="K3447">
        <v>1</v>
      </c>
      <c r="M3447">
        <v>136.5</v>
      </c>
      <c r="N3447" t="s">
        <v>20</v>
      </c>
      <c r="O3447">
        <v>1950</v>
      </c>
      <c r="P3447">
        <v>450</v>
      </c>
      <c r="R3447">
        <f t="shared" si="266"/>
        <v>1950</v>
      </c>
      <c r="S3447">
        <f t="shared" si="267"/>
        <v>11</v>
      </c>
      <c r="T3447" t="str">
        <f t="shared" si="268"/>
        <v>Apr</v>
      </c>
      <c r="U3447" t="str">
        <f t="shared" si="269"/>
        <v>2024</v>
      </c>
    </row>
    <row r="3448" spans="1:21" x14ac:dyDescent="0.25">
      <c r="A3448" s="1">
        <v>45393</v>
      </c>
      <c r="B3448" t="s">
        <v>159</v>
      </c>
      <c r="C3448" t="s">
        <v>27</v>
      </c>
      <c r="D3448" t="s">
        <v>16</v>
      </c>
      <c r="E3448" t="s">
        <v>17</v>
      </c>
      <c r="F3448" t="s">
        <v>45</v>
      </c>
      <c r="G3448" t="s">
        <v>106</v>
      </c>
      <c r="H3448">
        <f t="shared" si="265"/>
        <v>36000</v>
      </c>
      <c r="I3448">
        <v>12000</v>
      </c>
      <c r="J3448">
        <v>15600</v>
      </c>
      <c r="K3448">
        <v>3</v>
      </c>
      <c r="M3448">
        <v>2340</v>
      </c>
      <c r="N3448" t="s">
        <v>20</v>
      </c>
      <c r="O3448">
        <v>46800</v>
      </c>
      <c r="P3448">
        <v>10800</v>
      </c>
      <c r="R3448">
        <f t="shared" si="266"/>
        <v>46800</v>
      </c>
      <c r="S3448">
        <f t="shared" si="267"/>
        <v>11</v>
      </c>
      <c r="T3448" t="str">
        <f t="shared" si="268"/>
        <v>Apr</v>
      </c>
      <c r="U3448" t="str">
        <f t="shared" si="269"/>
        <v>2024</v>
      </c>
    </row>
    <row r="3449" spans="1:21" x14ac:dyDescent="0.25">
      <c r="A3449" s="1">
        <v>45393</v>
      </c>
      <c r="B3449" t="s">
        <v>144</v>
      </c>
      <c r="C3449" t="s">
        <v>27</v>
      </c>
      <c r="D3449" t="s">
        <v>16</v>
      </c>
      <c r="E3449" t="s">
        <v>28</v>
      </c>
      <c r="F3449" t="s">
        <v>45</v>
      </c>
      <c r="G3449" t="s">
        <v>46</v>
      </c>
      <c r="H3449">
        <f t="shared" si="265"/>
        <v>220000</v>
      </c>
      <c r="I3449">
        <v>55000</v>
      </c>
      <c r="J3449">
        <v>71500</v>
      </c>
      <c r="K3449">
        <v>4</v>
      </c>
      <c r="M3449">
        <v>10725</v>
      </c>
      <c r="N3449" t="s">
        <v>20</v>
      </c>
      <c r="O3449">
        <v>275000</v>
      </c>
      <c r="P3449">
        <v>55000</v>
      </c>
      <c r="R3449">
        <f t="shared" si="266"/>
        <v>286000</v>
      </c>
      <c r="S3449">
        <f t="shared" si="267"/>
        <v>11</v>
      </c>
      <c r="T3449" t="str">
        <f t="shared" si="268"/>
        <v>Apr</v>
      </c>
      <c r="U3449" t="str">
        <f t="shared" si="269"/>
        <v>2024</v>
      </c>
    </row>
    <row r="3450" spans="1:21" x14ac:dyDescent="0.25">
      <c r="A3450" s="1">
        <v>45393</v>
      </c>
      <c r="B3450" t="s">
        <v>52</v>
      </c>
      <c r="C3450" t="s">
        <v>53</v>
      </c>
      <c r="D3450" t="s">
        <v>23</v>
      </c>
      <c r="E3450" t="s">
        <v>28</v>
      </c>
      <c r="F3450" t="s">
        <v>18</v>
      </c>
      <c r="G3450" t="s">
        <v>64</v>
      </c>
      <c r="H3450">
        <f t="shared" si="265"/>
        <v>280</v>
      </c>
      <c r="I3450">
        <v>140</v>
      </c>
      <c r="J3450">
        <v>182</v>
      </c>
      <c r="K3450">
        <v>2</v>
      </c>
      <c r="M3450">
        <v>36.4</v>
      </c>
      <c r="N3450" t="s">
        <v>25</v>
      </c>
      <c r="O3450">
        <v>364</v>
      </c>
      <c r="P3450">
        <v>84</v>
      </c>
      <c r="R3450">
        <f t="shared" si="266"/>
        <v>364</v>
      </c>
      <c r="S3450">
        <f t="shared" si="267"/>
        <v>11</v>
      </c>
      <c r="T3450" t="str">
        <f t="shared" si="268"/>
        <v>Apr</v>
      </c>
      <c r="U3450" t="str">
        <f t="shared" si="269"/>
        <v>2024</v>
      </c>
    </row>
    <row r="3451" spans="1:21" x14ac:dyDescent="0.25">
      <c r="A3451" s="1">
        <v>45393</v>
      </c>
      <c r="B3451" t="s">
        <v>112</v>
      </c>
      <c r="C3451" t="s">
        <v>27</v>
      </c>
      <c r="D3451" t="s">
        <v>16</v>
      </c>
      <c r="E3451" t="s">
        <v>28</v>
      </c>
      <c r="F3451" t="s">
        <v>61</v>
      </c>
      <c r="G3451" t="s">
        <v>62</v>
      </c>
      <c r="H3451">
        <f t="shared" si="265"/>
        <v>2700</v>
      </c>
      <c r="I3451">
        <v>900</v>
      </c>
      <c r="J3451">
        <v>1170</v>
      </c>
      <c r="K3451">
        <v>3</v>
      </c>
      <c r="M3451">
        <v>117</v>
      </c>
      <c r="N3451" t="s">
        <v>38</v>
      </c>
      <c r="O3451">
        <v>3375</v>
      </c>
      <c r="P3451">
        <v>675</v>
      </c>
      <c r="R3451">
        <f t="shared" si="266"/>
        <v>3510</v>
      </c>
      <c r="S3451">
        <f t="shared" si="267"/>
        <v>11</v>
      </c>
      <c r="T3451" t="str">
        <f t="shared" si="268"/>
        <v>Apr</v>
      </c>
      <c r="U3451" t="str">
        <f t="shared" si="269"/>
        <v>2024</v>
      </c>
    </row>
    <row r="3452" spans="1:21" x14ac:dyDescent="0.25">
      <c r="A3452" s="1">
        <v>45393</v>
      </c>
      <c r="B3452" t="s">
        <v>21</v>
      </c>
      <c r="C3452" t="s">
        <v>22</v>
      </c>
      <c r="D3452" t="s">
        <v>16</v>
      </c>
      <c r="E3452" t="s">
        <v>17</v>
      </c>
      <c r="F3452" t="s">
        <v>29</v>
      </c>
      <c r="G3452" t="s">
        <v>169</v>
      </c>
      <c r="H3452">
        <f t="shared" si="265"/>
        <v>200</v>
      </c>
      <c r="I3452">
        <v>25</v>
      </c>
      <c r="J3452">
        <v>33</v>
      </c>
      <c r="K3452">
        <v>8</v>
      </c>
      <c r="M3452">
        <v>13</v>
      </c>
      <c r="N3452" t="s">
        <v>25</v>
      </c>
      <c r="O3452">
        <v>260</v>
      </c>
      <c r="P3452">
        <v>60</v>
      </c>
      <c r="R3452">
        <f t="shared" si="266"/>
        <v>264</v>
      </c>
      <c r="S3452">
        <f t="shared" si="267"/>
        <v>11</v>
      </c>
      <c r="T3452" t="str">
        <f t="shared" si="268"/>
        <v>Apr</v>
      </c>
      <c r="U3452" t="str">
        <f t="shared" si="269"/>
        <v>2024</v>
      </c>
    </row>
    <row r="3453" spans="1:21" x14ac:dyDescent="0.25">
      <c r="A3453" s="1">
        <v>45393</v>
      </c>
      <c r="B3453" t="s">
        <v>97</v>
      </c>
      <c r="C3453" t="s">
        <v>27</v>
      </c>
      <c r="D3453" t="s">
        <v>16</v>
      </c>
      <c r="E3453" t="s">
        <v>17</v>
      </c>
      <c r="F3453" t="s">
        <v>18</v>
      </c>
      <c r="G3453" t="s">
        <v>51</v>
      </c>
      <c r="H3453">
        <f t="shared" si="265"/>
        <v>180</v>
      </c>
      <c r="I3453">
        <v>60</v>
      </c>
      <c r="J3453">
        <v>78</v>
      </c>
      <c r="K3453">
        <v>3</v>
      </c>
      <c r="M3453">
        <v>10.35</v>
      </c>
      <c r="N3453" t="s">
        <v>25</v>
      </c>
      <c r="O3453">
        <v>207</v>
      </c>
      <c r="P3453">
        <v>27</v>
      </c>
      <c r="R3453">
        <f t="shared" si="266"/>
        <v>234</v>
      </c>
      <c r="S3453">
        <f t="shared" si="267"/>
        <v>11</v>
      </c>
      <c r="T3453" t="str">
        <f t="shared" si="268"/>
        <v>Apr</v>
      </c>
      <c r="U3453" t="str">
        <f t="shared" si="269"/>
        <v>2024</v>
      </c>
    </row>
    <row r="3454" spans="1:21" x14ac:dyDescent="0.25">
      <c r="A3454" s="1">
        <v>45393</v>
      </c>
      <c r="B3454" t="s">
        <v>175</v>
      </c>
      <c r="C3454" t="s">
        <v>91</v>
      </c>
      <c r="D3454" t="s">
        <v>16</v>
      </c>
      <c r="E3454" t="s">
        <v>17</v>
      </c>
      <c r="F3454" t="s">
        <v>18</v>
      </c>
      <c r="G3454" t="s">
        <v>34</v>
      </c>
      <c r="H3454">
        <f t="shared" si="265"/>
        <v>360</v>
      </c>
      <c r="I3454">
        <v>40</v>
      </c>
      <c r="J3454">
        <v>52</v>
      </c>
      <c r="K3454">
        <v>9</v>
      </c>
      <c r="M3454">
        <v>46.8</v>
      </c>
      <c r="N3454" t="s">
        <v>38</v>
      </c>
      <c r="O3454">
        <v>468</v>
      </c>
      <c r="P3454">
        <v>108</v>
      </c>
      <c r="R3454">
        <f t="shared" si="266"/>
        <v>468</v>
      </c>
      <c r="S3454">
        <f t="shared" si="267"/>
        <v>11</v>
      </c>
      <c r="T3454" t="str">
        <f t="shared" si="268"/>
        <v>Apr</v>
      </c>
      <c r="U3454" t="str">
        <f t="shared" si="269"/>
        <v>2024</v>
      </c>
    </row>
    <row r="3455" spans="1:21" x14ac:dyDescent="0.25">
      <c r="A3455" s="1">
        <v>45393</v>
      </c>
      <c r="B3455" t="s">
        <v>179</v>
      </c>
      <c r="C3455" t="s">
        <v>27</v>
      </c>
      <c r="D3455" t="s">
        <v>16</v>
      </c>
      <c r="E3455" t="s">
        <v>28</v>
      </c>
      <c r="F3455" t="s">
        <v>45</v>
      </c>
      <c r="G3455" t="s">
        <v>67</v>
      </c>
      <c r="H3455">
        <f t="shared" si="265"/>
        <v>21000</v>
      </c>
      <c r="I3455">
        <v>3500</v>
      </c>
      <c r="J3455">
        <v>4550</v>
      </c>
      <c r="K3455">
        <v>6</v>
      </c>
      <c r="M3455">
        <v>455</v>
      </c>
      <c r="N3455" t="s">
        <v>38</v>
      </c>
      <c r="O3455">
        <v>27300</v>
      </c>
      <c r="P3455">
        <v>6300</v>
      </c>
      <c r="R3455">
        <f t="shared" si="266"/>
        <v>27300</v>
      </c>
      <c r="S3455">
        <f t="shared" si="267"/>
        <v>11</v>
      </c>
      <c r="T3455" t="str">
        <f t="shared" si="268"/>
        <v>Apr</v>
      </c>
      <c r="U3455" t="str">
        <f t="shared" si="269"/>
        <v>2024</v>
      </c>
    </row>
    <row r="3456" spans="1:21" x14ac:dyDescent="0.25">
      <c r="A3456" s="1">
        <v>45393</v>
      </c>
      <c r="B3456" t="s">
        <v>86</v>
      </c>
      <c r="C3456" t="s">
        <v>22</v>
      </c>
      <c r="D3456" t="s">
        <v>16</v>
      </c>
      <c r="E3456" t="s">
        <v>28</v>
      </c>
      <c r="F3456" t="s">
        <v>45</v>
      </c>
      <c r="G3456" t="s">
        <v>78</v>
      </c>
      <c r="H3456">
        <f t="shared" si="265"/>
        <v>126000</v>
      </c>
      <c r="I3456">
        <v>18000</v>
      </c>
      <c r="J3456">
        <v>23400</v>
      </c>
      <c r="K3456">
        <v>7</v>
      </c>
      <c r="M3456">
        <v>3510</v>
      </c>
      <c r="N3456" t="s">
        <v>25</v>
      </c>
      <c r="O3456">
        <v>163800</v>
      </c>
      <c r="P3456">
        <v>37800</v>
      </c>
      <c r="R3456">
        <f t="shared" si="266"/>
        <v>163800</v>
      </c>
      <c r="S3456">
        <f t="shared" si="267"/>
        <v>11</v>
      </c>
      <c r="T3456" t="str">
        <f t="shared" si="268"/>
        <v>Apr</v>
      </c>
      <c r="U3456" t="str">
        <f t="shared" si="269"/>
        <v>2024</v>
      </c>
    </row>
    <row r="3457" spans="1:21" x14ac:dyDescent="0.25">
      <c r="A3457" s="1">
        <v>45393</v>
      </c>
      <c r="B3457" t="s">
        <v>205</v>
      </c>
      <c r="C3457" t="s">
        <v>15</v>
      </c>
      <c r="D3457" t="s">
        <v>23</v>
      </c>
      <c r="E3457" t="s">
        <v>28</v>
      </c>
      <c r="F3457" t="s">
        <v>29</v>
      </c>
      <c r="G3457" t="s">
        <v>210</v>
      </c>
      <c r="H3457">
        <f t="shared" si="265"/>
        <v>190</v>
      </c>
      <c r="I3457">
        <v>95</v>
      </c>
      <c r="J3457">
        <v>124</v>
      </c>
      <c r="K3457">
        <v>2</v>
      </c>
      <c r="M3457">
        <v>22.8</v>
      </c>
      <c r="N3457" t="s">
        <v>25</v>
      </c>
      <c r="O3457">
        <v>228</v>
      </c>
      <c r="P3457">
        <v>38</v>
      </c>
      <c r="R3457">
        <f t="shared" si="266"/>
        <v>248</v>
      </c>
      <c r="S3457">
        <f t="shared" si="267"/>
        <v>11</v>
      </c>
      <c r="T3457" t="str">
        <f t="shared" si="268"/>
        <v>Apr</v>
      </c>
      <c r="U3457" t="str">
        <f t="shared" si="269"/>
        <v>2024</v>
      </c>
    </row>
    <row r="3458" spans="1:21" x14ac:dyDescent="0.25">
      <c r="A3458" s="1">
        <v>45393</v>
      </c>
      <c r="B3458" t="s">
        <v>205</v>
      </c>
      <c r="C3458" t="s">
        <v>15</v>
      </c>
      <c r="D3458" t="s">
        <v>16</v>
      </c>
      <c r="E3458" t="s">
        <v>17</v>
      </c>
      <c r="F3458" t="s">
        <v>61</v>
      </c>
      <c r="G3458" t="s">
        <v>128</v>
      </c>
      <c r="H3458">
        <f t="shared" si="265"/>
        <v>2700</v>
      </c>
      <c r="I3458">
        <v>300</v>
      </c>
      <c r="J3458">
        <v>390</v>
      </c>
      <c r="K3458">
        <v>9</v>
      </c>
      <c r="M3458">
        <v>100</v>
      </c>
      <c r="N3458" t="s">
        <v>20</v>
      </c>
      <c r="O3458">
        <v>3510</v>
      </c>
      <c r="P3458">
        <v>810</v>
      </c>
      <c r="R3458">
        <f t="shared" si="266"/>
        <v>3510</v>
      </c>
      <c r="S3458">
        <f t="shared" si="267"/>
        <v>11</v>
      </c>
      <c r="T3458" t="str">
        <f t="shared" si="268"/>
        <v>Apr</v>
      </c>
      <c r="U3458" t="str">
        <f t="shared" si="269"/>
        <v>2024</v>
      </c>
    </row>
    <row r="3459" spans="1:21" x14ac:dyDescent="0.25">
      <c r="A3459" s="1">
        <v>45393</v>
      </c>
      <c r="B3459" t="s">
        <v>59</v>
      </c>
      <c r="C3459" t="s">
        <v>27</v>
      </c>
      <c r="D3459" t="s">
        <v>16</v>
      </c>
      <c r="E3459" t="s">
        <v>17</v>
      </c>
      <c r="F3459" t="s">
        <v>18</v>
      </c>
      <c r="G3459" t="s">
        <v>64</v>
      </c>
      <c r="H3459">
        <f t="shared" ref="H3459:H3522" si="270">I3459*K3459</f>
        <v>560</v>
      </c>
      <c r="I3459">
        <v>140</v>
      </c>
      <c r="J3459">
        <v>182</v>
      </c>
      <c r="K3459">
        <v>4</v>
      </c>
      <c r="M3459">
        <v>72.8</v>
      </c>
      <c r="N3459" t="s">
        <v>38</v>
      </c>
      <c r="O3459">
        <v>728</v>
      </c>
      <c r="P3459">
        <v>168</v>
      </c>
      <c r="R3459">
        <f t="shared" ref="R3459:R3522" si="271">J3459*K3459</f>
        <v>728</v>
      </c>
      <c r="S3459">
        <f t="shared" ref="S3459:S3522" si="272">DAY(A3459)</f>
        <v>11</v>
      </c>
      <c r="T3459" t="str">
        <f t="shared" ref="T3459:T3522" si="273">TEXT(A3459,"mmm")</f>
        <v>Apr</v>
      </c>
      <c r="U3459" t="str">
        <f t="shared" ref="U3459:U3522" si="274">TEXT(A3459,"yyy")</f>
        <v>2024</v>
      </c>
    </row>
    <row r="3460" spans="1:21" x14ac:dyDescent="0.25">
      <c r="A3460" s="1">
        <v>45393</v>
      </c>
      <c r="B3460" t="s">
        <v>63</v>
      </c>
      <c r="C3460" t="s">
        <v>42</v>
      </c>
      <c r="D3460" t="s">
        <v>16</v>
      </c>
      <c r="E3460" t="s">
        <v>17</v>
      </c>
      <c r="F3460" t="s">
        <v>61</v>
      </c>
      <c r="G3460" t="s">
        <v>119</v>
      </c>
      <c r="H3460">
        <f t="shared" si="270"/>
        <v>2500</v>
      </c>
      <c r="I3460">
        <v>500</v>
      </c>
      <c r="J3460">
        <v>650</v>
      </c>
      <c r="K3460">
        <v>5</v>
      </c>
      <c r="M3460">
        <v>100</v>
      </c>
      <c r="N3460" t="s">
        <v>38</v>
      </c>
      <c r="O3460">
        <v>3125</v>
      </c>
      <c r="P3460">
        <v>625</v>
      </c>
      <c r="R3460">
        <f t="shared" si="271"/>
        <v>3250</v>
      </c>
      <c r="S3460">
        <f t="shared" si="272"/>
        <v>11</v>
      </c>
      <c r="T3460" t="str">
        <f t="shared" si="273"/>
        <v>Apr</v>
      </c>
      <c r="U3460" t="str">
        <f t="shared" si="274"/>
        <v>2024</v>
      </c>
    </row>
    <row r="3461" spans="1:21" x14ac:dyDescent="0.25">
      <c r="A3461" s="1">
        <v>45393</v>
      </c>
      <c r="B3461" t="s">
        <v>69</v>
      </c>
      <c r="C3461" t="s">
        <v>27</v>
      </c>
      <c r="D3461" t="s">
        <v>16</v>
      </c>
      <c r="E3461" t="s">
        <v>28</v>
      </c>
      <c r="F3461" t="s">
        <v>18</v>
      </c>
      <c r="G3461" t="s">
        <v>100</v>
      </c>
      <c r="H3461">
        <f t="shared" si="270"/>
        <v>160</v>
      </c>
      <c r="I3461">
        <v>40</v>
      </c>
      <c r="J3461">
        <v>52</v>
      </c>
      <c r="K3461">
        <v>4</v>
      </c>
      <c r="M3461">
        <v>14</v>
      </c>
      <c r="N3461" t="s">
        <v>20</v>
      </c>
      <c r="O3461">
        <v>200</v>
      </c>
      <c r="P3461">
        <v>40</v>
      </c>
      <c r="R3461">
        <f t="shared" si="271"/>
        <v>208</v>
      </c>
      <c r="S3461">
        <f t="shared" si="272"/>
        <v>11</v>
      </c>
      <c r="T3461" t="str">
        <f t="shared" si="273"/>
        <v>Apr</v>
      </c>
      <c r="U3461" t="str">
        <f t="shared" si="274"/>
        <v>2024</v>
      </c>
    </row>
    <row r="3462" spans="1:21" x14ac:dyDescent="0.25">
      <c r="A3462" s="1">
        <v>45393</v>
      </c>
      <c r="B3462" t="s">
        <v>114</v>
      </c>
      <c r="C3462" t="s">
        <v>115</v>
      </c>
      <c r="D3462" t="s">
        <v>16</v>
      </c>
      <c r="E3462" t="s">
        <v>17</v>
      </c>
      <c r="F3462" t="s">
        <v>18</v>
      </c>
      <c r="G3462" t="s">
        <v>24</v>
      </c>
      <c r="H3462">
        <f t="shared" si="270"/>
        <v>480</v>
      </c>
      <c r="I3462">
        <v>80</v>
      </c>
      <c r="J3462">
        <v>104</v>
      </c>
      <c r="K3462">
        <v>6</v>
      </c>
      <c r="M3462">
        <v>28.8</v>
      </c>
      <c r="N3462" t="s">
        <v>25</v>
      </c>
      <c r="O3462">
        <v>576</v>
      </c>
      <c r="P3462">
        <v>96</v>
      </c>
      <c r="R3462">
        <f t="shared" si="271"/>
        <v>624</v>
      </c>
      <c r="S3462">
        <f t="shared" si="272"/>
        <v>11</v>
      </c>
      <c r="T3462" t="str">
        <f t="shared" si="273"/>
        <v>Apr</v>
      </c>
      <c r="U3462" t="str">
        <f t="shared" si="274"/>
        <v>2024</v>
      </c>
    </row>
    <row r="3463" spans="1:21" x14ac:dyDescent="0.25">
      <c r="A3463" s="1">
        <v>45393</v>
      </c>
      <c r="B3463" t="s">
        <v>111</v>
      </c>
      <c r="C3463" t="s">
        <v>27</v>
      </c>
      <c r="D3463" t="s">
        <v>16</v>
      </c>
      <c r="E3463" t="s">
        <v>28</v>
      </c>
      <c r="F3463" t="s">
        <v>18</v>
      </c>
      <c r="G3463" t="s">
        <v>113</v>
      </c>
      <c r="H3463">
        <f t="shared" si="270"/>
        <v>120</v>
      </c>
      <c r="I3463">
        <v>20</v>
      </c>
      <c r="J3463">
        <v>26</v>
      </c>
      <c r="K3463">
        <v>6</v>
      </c>
      <c r="M3463">
        <v>10.92</v>
      </c>
      <c r="N3463" t="s">
        <v>20</v>
      </c>
      <c r="O3463">
        <v>156</v>
      </c>
      <c r="P3463">
        <v>36</v>
      </c>
      <c r="R3463">
        <f t="shared" si="271"/>
        <v>156</v>
      </c>
      <c r="S3463">
        <f t="shared" si="272"/>
        <v>11</v>
      </c>
      <c r="T3463" t="str">
        <f t="shared" si="273"/>
        <v>Apr</v>
      </c>
      <c r="U3463" t="str">
        <f t="shared" si="274"/>
        <v>2024</v>
      </c>
    </row>
    <row r="3464" spans="1:21" x14ac:dyDescent="0.25">
      <c r="A3464" s="1">
        <v>45423</v>
      </c>
      <c r="B3464" t="s">
        <v>83</v>
      </c>
      <c r="C3464" t="s">
        <v>27</v>
      </c>
      <c r="D3464" t="s">
        <v>16</v>
      </c>
      <c r="E3464" t="s">
        <v>28</v>
      </c>
      <c r="F3464" t="s">
        <v>18</v>
      </c>
      <c r="G3464" t="s">
        <v>51</v>
      </c>
      <c r="H3464">
        <f t="shared" si="270"/>
        <v>300</v>
      </c>
      <c r="I3464">
        <v>60</v>
      </c>
      <c r="J3464">
        <v>78</v>
      </c>
      <c r="K3464">
        <v>5</v>
      </c>
      <c r="M3464">
        <v>37.5</v>
      </c>
      <c r="N3464" t="s">
        <v>38</v>
      </c>
      <c r="O3464">
        <v>375</v>
      </c>
      <c r="P3464">
        <v>75</v>
      </c>
      <c r="R3464">
        <f t="shared" si="271"/>
        <v>390</v>
      </c>
      <c r="S3464">
        <f t="shared" si="272"/>
        <v>11</v>
      </c>
      <c r="T3464" t="str">
        <f t="shared" si="273"/>
        <v>May</v>
      </c>
      <c r="U3464" t="str">
        <f t="shared" si="274"/>
        <v>2024</v>
      </c>
    </row>
    <row r="3465" spans="1:21" x14ac:dyDescent="0.25">
      <c r="A3465" s="1">
        <v>45423</v>
      </c>
      <c r="B3465" t="s">
        <v>109</v>
      </c>
      <c r="C3465" t="s">
        <v>42</v>
      </c>
      <c r="D3465" t="s">
        <v>16</v>
      </c>
      <c r="E3465" t="s">
        <v>17</v>
      </c>
      <c r="F3465" t="s">
        <v>18</v>
      </c>
      <c r="G3465" t="s">
        <v>24</v>
      </c>
      <c r="H3465">
        <f t="shared" si="270"/>
        <v>800</v>
      </c>
      <c r="I3465">
        <v>80</v>
      </c>
      <c r="J3465">
        <v>104</v>
      </c>
      <c r="K3465">
        <v>10</v>
      </c>
      <c r="M3465">
        <v>100</v>
      </c>
      <c r="N3465" t="s">
        <v>38</v>
      </c>
      <c r="O3465">
        <v>1040</v>
      </c>
      <c r="P3465">
        <v>240</v>
      </c>
      <c r="R3465">
        <f t="shared" si="271"/>
        <v>1040</v>
      </c>
      <c r="S3465">
        <f t="shared" si="272"/>
        <v>11</v>
      </c>
      <c r="T3465" t="str">
        <f t="shared" si="273"/>
        <v>May</v>
      </c>
      <c r="U3465" t="str">
        <f t="shared" si="274"/>
        <v>2024</v>
      </c>
    </row>
    <row r="3466" spans="1:21" x14ac:dyDescent="0.25">
      <c r="A3466" s="1">
        <v>45423</v>
      </c>
      <c r="B3466" t="s">
        <v>205</v>
      </c>
      <c r="C3466" t="s">
        <v>15</v>
      </c>
      <c r="D3466" t="s">
        <v>23</v>
      </c>
      <c r="E3466" t="s">
        <v>17</v>
      </c>
      <c r="F3466" t="s">
        <v>80</v>
      </c>
      <c r="G3466" t="s">
        <v>212</v>
      </c>
      <c r="H3466">
        <f t="shared" si="270"/>
        <v>100</v>
      </c>
      <c r="I3466">
        <v>20</v>
      </c>
      <c r="J3466">
        <v>26</v>
      </c>
      <c r="K3466">
        <v>5</v>
      </c>
      <c r="M3466">
        <v>12</v>
      </c>
      <c r="N3466" t="s">
        <v>25</v>
      </c>
      <c r="O3466">
        <v>120</v>
      </c>
      <c r="P3466">
        <v>20</v>
      </c>
      <c r="R3466">
        <f t="shared" si="271"/>
        <v>130</v>
      </c>
      <c r="S3466">
        <f t="shared" si="272"/>
        <v>11</v>
      </c>
      <c r="T3466" t="str">
        <f t="shared" si="273"/>
        <v>May</v>
      </c>
      <c r="U3466" t="str">
        <f t="shared" si="274"/>
        <v>2024</v>
      </c>
    </row>
    <row r="3467" spans="1:21" x14ac:dyDescent="0.25">
      <c r="A3467" s="1">
        <v>45423</v>
      </c>
      <c r="B3467" t="s">
        <v>174</v>
      </c>
      <c r="C3467" t="s">
        <v>27</v>
      </c>
      <c r="D3467" t="s">
        <v>23</v>
      </c>
      <c r="E3467" t="s">
        <v>17</v>
      </c>
      <c r="F3467" t="s">
        <v>48</v>
      </c>
      <c r="G3467" t="s">
        <v>49</v>
      </c>
      <c r="H3467">
        <f t="shared" si="270"/>
        <v>400</v>
      </c>
      <c r="I3467">
        <v>80</v>
      </c>
      <c r="J3467">
        <v>104</v>
      </c>
      <c r="K3467">
        <v>5</v>
      </c>
      <c r="M3467">
        <v>50</v>
      </c>
      <c r="N3467" t="s">
        <v>25</v>
      </c>
      <c r="O3467">
        <v>500</v>
      </c>
      <c r="P3467">
        <v>100</v>
      </c>
      <c r="R3467">
        <f t="shared" si="271"/>
        <v>520</v>
      </c>
      <c r="S3467">
        <f t="shared" si="272"/>
        <v>11</v>
      </c>
      <c r="T3467" t="str">
        <f t="shared" si="273"/>
        <v>May</v>
      </c>
      <c r="U3467" t="str">
        <f t="shared" si="274"/>
        <v>2024</v>
      </c>
    </row>
    <row r="3468" spans="1:21" x14ac:dyDescent="0.25">
      <c r="A3468" s="1">
        <v>45423</v>
      </c>
      <c r="B3468" t="s">
        <v>127</v>
      </c>
      <c r="C3468" t="s">
        <v>66</v>
      </c>
      <c r="D3468" t="s">
        <v>16</v>
      </c>
      <c r="E3468" t="s">
        <v>17</v>
      </c>
      <c r="F3468" t="s">
        <v>18</v>
      </c>
      <c r="G3468" t="s">
        <v>151</v>
      </c>
      <c r="H3468">
        <f t="shared" si="270"/>
        <v>56</v>
      </c>
      <c r="I3468">
        <v>7</v>
      </c>
      <c r="J3468">
        <v>9</v>
      </c>
      <c r="K3468">
        <v>8</v>
      </c>
      <c r="M3468">
        <v>3.5</v>
      </c>
      <c r="N3468" t="s">
        <v>25</v>
      </c>
      <c r="O3468">
        <v>70</v>
      </c>
      <c r="P3468">
        <v>14</v>
      </c>
      <c r="R3468">
        <f t="shared" si="271"/>
        <v>72</v>
      </c>
      <c r="S3468">
        <f t="shared" si="272"/>
        <v>11</v>
      </c>
      <c r="T3468" t="str">
        <f t="shared" si="273"/>
        <v>May</v>
      </c>
      <c r="U3468" t="str">
        <f t="shared" si="274"/>
        <v>2024</v>
      </c>
    </row>
    <row r="3469" spans="1:21" x14ac:dyDescent="0.25">
      <c r="A3469" s="1">
        <v>45423</v>
      </c>
      <c r="B3469" t="s">
        <v>39</v>
      </c>
      <c r="C3469" t="s">
        <v>27</v>
      </c>
      <c r="D3469" t="s">
        <v>16</v>
      </c>
      <c r="E3469" t="s">
        <v>17</v>
      </c>
      <c r="F3469" t="s">
        <v>45</v>
      </c>
      <c r="G3469" t="s">
        <v>58</v>
      </c>
      <c r="H3469">
        <f t="shared" si="270"/>
        <v>75000</v>
      </c>
      <c r="I3469">
        <v>25000</v>
      </c>
      <c r="J3469">
        <v>32500</v>
      </c>
      <c r="K3469">
        <v>3</v>
      </c>
      <c r="M3469">
        <v>4687.5</v>
      </c>
      <c r="N3469" t="s">
        <v>25</v>
      </c>
      <c r="O3469">
        <v>93750</v>
      </c>
      <c r="P3469">
        <v>18750</v>
      </c>
      <c r="R3469">
        <f t="shared" si="271"/>
        <v>97500</v>
      </c>
      <c r="S3469">
        <f t="shared" si="272"/>
        <v>11</v>
      </c>
      <c r="T3469" t="str">
        <f t="shared" si="273"/>
        <v>May</v>
      </c>
      <c r="U3469" t="str">
        <f t="shared" si="274"/>
        <v>2024</v>
      </c>
    </row>
    <row r="3470" spans="1:21" x14ac:dyDescent="0.25">
      <c r="A3470" s="1">
        <v>45423</v>
      </c>
      <c r="B3470" t="s">
        <v>179</v>
      </c>
      <c r="C3470" t="s">
        <v>27</v>
      </c>
      <c r="D3470" t="s">
        <v>16</v>
      </c>
      <c r="E3470" t="s">
        <v>17</v>
      </c>
      <c r="F3470" t="s">
        <v>45</v>
      </c>
      <c r="G3470" t="s">
        <v>46</v>
      </c>
      <c r="H3470">
        <f t="shared" si="270"/>
        <v>330000</v>
      </c>
      <c r="I3470">
        <v>55000</v>
      </c>
      <c r="J3470">
        <v>71500</v>
      </c>
      <c r="K3470">
        <v>6</v>
      </c>
      <c r="M3470">
        <v>10725</v>
      </c>
      <c r="N3470" t="s">
        <v>38</v>
      </c>
      <c r="O3470">
        <v>429000</v>
      </c>
      <c r="P3470">
        <v>99000</v>
      </c>
      <c r="R3470">
        <f t="shared" si="271"/>
        <v>429000</v>
      </c>
      <c r="S3470">
        <f t="shared" si="272"/>
        <v>11</v>
      </c>
      <c r="T3470" t="str">
        <f t="shared" si="273"/>
        <v>May</v>
      </c>
      <c r="U3470" t="str">
        <f t="shared" si="274"/>
        <v>2024</v>
      </c>
    </row>
    <row r="3471" spans="1:21" x14ac:dyDescent="0.25">
      <c r="A3471" s="1">
        <v>45423</v>
      </c>
      <c r="B3471" t="s">
        <v>135</v>
      </c>
      <c r="C3471" t="s">
        <v>27</v>
      </c>
      <c r="D3471" t="s">
        <v>23</v>
      </c>
      <c r="E3471" t="s">
        <v>17</v>
      </c>
      <c r="F3471" t="s">
        <v>18</v>
      </c>
      <c r="G3471" t="s">
        <v>151</v>
      </c>
      <c r="H3471">
        <f t="shared" si="270"/>
        <v>56</v>
      </c>
      <c r="I3471">
        <v>7</v>
      </c>
      <c r="J3471">
        <v>9</v>
      </c>
      <c r="K3471">
        <v>8</v>
      </c>
      <c r="M3471">
        <v>10.92</v>
      </c>
      <c r="N3471" t="s">
        <v>38</v>
      </c>
      <c r="O3471">
        <v>72.8</v>
      </c>
      <c r="P3471">
        <v>16.8</v>
      </c>
      <c r="R3471">
        <f t="shared" si="271"/>
        <v>72</v>
      </c>
      <c r="S3471">
        <f t="shared" si="272"/>
        <v>11</v>
      </c>
      <c r="T3471" t="str">
        <f t="shared" si="273"/>
        <v>May</v>
      </c>
      <c r="U3471" t="str">
        <f t="shared" si="274"/>
        <v>2024</v>
      </c>
    </row>
    <row r="3472" spans="1:21" x14ac:dyDescent="0.25">
      <c r="A3472" s="1">
        <v>45423</v>
      </c>
      <c r="B3472" t="s">
        <v>73</v>
      </c>
      <c r="C3472" t="s">
        <v>42</v>
      </c>
      <c r="D3472" t="s">
        <v>23</v>
      </c>
      <c r="E3472" t="s">
        <v>17</v>
      </c>
      <c r="F3472" t="s">
        <v>45</v>
      </c>
      <c r="G3472" t="s">
        <v>58</v>
      </c>
      <c r="H3472">
        <f t="shared" si="270"/>
        <v>50000</v>
      </c>
      <c r="I3472">
        <v>25000</v>
      </c>
      <c r="J3472">
        <v>32500</v>
      </c>
      <c r="K3472">
        <v>2</v>
      </c>
      <c r="M3472">
        <v>4875</v>
      </c>
      <c r="N3472" t="s">
        <v>38</v>
      </c>
      <c r="O3472">
        <v>65000</v>
      </c>
      <c r="P3472">
        <v>15000</v>
      </c>
      <c r="R3472">
        <f t="shared" si="271"/>
        <v>65000</v>
      </c>
      <c r="S3472">
        <f t="shared" si="272"/>
        <v>11</v>
      </c>
      <c r="T3472" t="str">
        <f t="shared" si="273"/>
        <v>May</v>
      </c>
      <c r="U3472" t="str">
        <f t="shared" si="274"/>
        <v>2024</v>
      </c>
    </row>
    <row r="3473" spans="1:21" x14ac:dyDescent="0.25">
      <c r="A3473" s="1">
        <v>45423</v>
      </c>
      <c r="B3473" t="s">
        <v>14</v>
      </c>
      <c r="C3473" t="s">
        <v>15</v>
      </c>
      <c r="D3473" t="s">
        <v>16</v>
      </c>
      <c r="E3473" t="s">
        <v>17</v>
      </c>
      <c r="F3473" t="s">
        <v>18</v>
      </c>
      <c r="G3473" t="s">
        <v>40</v>
      </c>
      <c r="H3473">
        <f t="shared" si="270"/>
        <v>180</v>
      </c>
      <c r="I3473">
        <v>90</v>
      </c>
      <c r="J3473">
        <v>117</v>
      </c>
      <c r="K3473">
        <v>2</v>
      </c>
      <c r="M3473">
        <v>23.4</v>
      </c>
      <c r="N3473" t="s">
        <v>38</v>
      </c>
      <c r="O3473">
        <v>234</v>
      </c>
      <c r="P3473">
        <v>54</v>
      </c>
      <c r="R3473">
        <f t="shared" si="271"/>
        <v>234</v>
      </c>
      <c r="S3473">
        <f t="shared" si="272"/>
        <v>11</v>
      </c>
      <c r="T3473" t="str">
        <f t="shared" si="273"/>
        <v>May</v>
      </c>
      <c r="U3473" t="str">
        <f t="shared" si="274"/>
        <v>2024</v>
      </c>
    </row>
    <row r="3474" spans="1:21" x14ac:dyDescent="0.25">
      <c r="A3474" s="1">
        <v>45423</v>
      </c>
      <c r="B3474" t="s">
        <v>206</v>
      </c>
      <c r="C3474" t="s">
        <v>22</v>
      </c>
      <c r="D3474" t="s">
        <v>16</v>
      </c>
      <c r="E3474" t="s">
        <v>28</v>
      </c>
      <c r="F3474" t="s">
        <v>18</v>
      </c>
      <c r="G3474" t="s">
        <v>151</v>
      </c>
      <c r="H3474">
        <f t="shared" si="270"/>
        <v>49</v>
      </c>
      <c r="I3474">
        <v>7</v>
      </c>
      <c r="J3474">
        <v>9</v>
      </c>
      <c r="K3474">
        <v>7</v>
      </c>
      <c r="M3474">
        <v>3.1850000000000001</v>
      </c>
      <c r="N3474" t="s">
        <v>25</v>
      </c>
      <c r="O3474">
        <v>63.7</v>
      </c>
      <c r="P3474">
        <v>14.7</v>
      </c>
      <c r="R3474">
        <f t="shared" si="271"/>
        <v>63</v>
      </c>
      <c r="S3474">
        <f t="shared" si="272"/>
        <v>11</v>
      </c>
      <c r="T3474" t="str">
        <f t="shared" si="273"/>
        <v>May</v>
      </c>
      <c r="U3474" t="str">
        <f t="shared" si="274"/>
        <v>2024</v>
      </c>
    </row>
    <row r="3475" spans="1:21" x14ac:dyDescent="0.25">
      <c r="A3475" s="1">
        <v>45423</v>
      </c>
      <c r="B3475" t="s">
        <v>188</v>
      </c>
      <c r="C3475" t="s">
        <v>27</v>
      </c>
      <c r="D3475" t="s">
        <v>16</v>
      </c>
      <c r="E3475" t="s">
        <v>17</v>
      </c>
      <c r="F3475" t="s">
        <v>45</v>
      </c>
      <c r="G3475" t="s">
        <v>67</v>
      </c>
      <c r="H3475">
        <f t="shared" si="270"/>
        <v>17500</v>
      </c>
      <c r="I3475">
        <v>3500</v>
      </c>
      <c r="J3475">
        <v>4550</v>
      </c>
      <c r="K3475">
        <v>5</v>
      </c>
      <c r="M3475">
        <v>455</v>
      </c>
      <c r="N3475" t="s">
        <v>25</v>
      </c>
      <c r="O3475">
        <v>22750</v>
      </c>
      <c r="P3475">
        <v>5250</v>
      </c>
      <c r="R3475">
        <f t="shared" si="271"/>
        <v>22750</v>
      </c>
      <c r="S3475">
        <f t="shared" si="272"/>
        <v>11</v>
      </c>
      <c r="T3475" t="str">
        <f t="shared" si="273"/>
        <v>May</v>
      </c>
      <c r="U3475" t="str">
        <f t="shared" si="274"/>
        <v>2024</v>
      </c>
    </row>
    <row r="3476" spans="1:21" x14ac:dyDescent="0.25">
      <c r="A3476" s="1">
        <v>45423</v>
      </c>
      <c r="B3476" t="s">
        <v>60</v>
      </c>
      <c r="C3476" t="s">
        <v>27</v>
      </c>
      <c r="D3476" t="s">
        <v>16</v>
      </c>
      <c r="E3476" t="s">
        <v>17</v>
      </c>
      <c r="F3476" t="s">
        <v>61</v>
      </c>
      <c r="G3476" t="s">
        <v>180</v>
      </c>
      <c r="H3476">
        <f t="shared" si="270"/>
        <v>3600</v>
      </c>
      <c r="I3476">
        <v>600</v>
      </c>
      <c r="J3476">
        <v>780</v>
      </c>
      <c r="K3476">
        <v>6</v>
      </c>
      <c r="M3476">
        <v>100</v>
      </c>
      <c r="N3476" t="s">
        <v>25</v>
      </c>
      <c r="O3476">
        <v>4680</v>
      </c>
      <c r="P3476">
        <v>1080</v>
      </c>
      <c r="R3476">
        <f t="shared" si="271"/>
        <v>4680</v>
      </c>
      <c r="S3476">
        <f t="shared" si="272"/>
        <v>11</v>
      </c>
      <c r="T3476" t="str">
        <f t="shared" si="273"/>
        <v>May</v>
      </c>
      <c r="U3476" t="str">
        <f t="shared" si="274"/>
        <v>2024</v>
      </c>
    </row>
    <row r="3477" spans="1:21" x14ac:dyDescent="0.25">
      <c r="A3477" s="1">
        <v>45423</v>
      </c>
      <c r="B3477" t="s">
        <v>183</v>
      </c>
      <c r="C3477" t="s">
        <v>22</v>
      </c>
      <c r="D3477" t="s">
        <v>16</v>
      </c>
      <c r="E3477" t="s">
        <v>17</v>
      </c>
      <c r="F3477" t="s">
        <v>18</v>
      </c>
      <c r="G3477" t="s">
        <v>40</v>
      </c>
      <c r="H3477">
        <f t="shared" si="270"/>
        <v>360</v>
      </c>
      <c r="I3477">
        <v>90</v>
      </c>
      <c r="J3477">
        <v>117</v>
      </c>
      <c r="K3477">
        <v>4</v>
      </c>
      <c r="M3477">
        <v>31.5</v>
      </c>
      <c r="N3477" t="s">
        <v>20</v>
      </c>
      <c r="O3477">
        <v>450</v>
      </c>
      <c r="P3477">
        <v>90</v>
      </c>
      <c r="R3477">
        <f t="shared" si="271"/>
        <v>468</v>
      </c>
      <c r="S3477">
        <f t="shared" si="272"/>
        <v>11</v>
      </c>
      <c r="T3477" t="str">
        <f t="shared" si="273"/>
        <v>May</v>
      </c>
      <c r="U3477" t="str">
        <f t="shared" si="274"/>
        <v>2024</v>
      </c>
    </row>
    <row r="3478" spans="1:21" x14ac:dyDescent="0.25">
      <c r="A3478" s="1">
        <v>45423</v>
      </c>
      <c r="B3478" t="s">
        <v>192</v>
      </c>
      <c r="C3478" t="s">
        <v>91</v>
      </c>
      <c r="D3478" t="s">
        <v>16</v>
      </c>
      <c r="E3478" t="s">
        <v>28</v>
      </c>
      <c r="F3478" t="s">
        <v>18</v>
      </c>
      <c r="G3478" t="s">
        <v>121</v>
      </c>
      <c r="H3478">
        <f t="shared" si="270"/>
        <v>110</v>
      </c>
      <c r="I3478">
        <v>55</v>
      </c>
      <c r="J3478">
        <v>72</v>
      </c>
      <c r="K3478">
        <v>2</v>
      </c>
      <c r="M3478">
        <v>10.01</v>
      </c>
      <c r="N3478" t="s">
        <v>20</v>
      </c>
      <c r="O3478">
        <v>143</v>
      </c>
      <c r="P3478">
        <v>33</v>
      </c>
      <c r="R3478">
        <f t="shared" si="271"/>
        <v>144</v>
      </c>
      <c r="S3478">
        <f t="shared" si="272"/>
        <v>11</v>
      </c>
      <c r="T3478" t="str">
        <f t="shared" si="273"/>
        <v>May</v>
      </c>
      <c r="U3478" t="str">
        <f t="shared" si="274"/>
        <v>2024</v>
      </c>
    </row>
    <row r="3479" spans="1:21" x14ac:dyDescent="0.25">
      <c r="A3479" s="1">
        <v>45423</v>
      </c>
      <c r="B3479" t="s">
        <v>197</v>
      </c>
      <c r="C3479" t="s">
        <v>115</v>
      </c>
      <c r="D3479" t="s">
        <v>23</v>
      </c>
      <c r="E3479" t="s">
        <v>28</v>
      </c>
      <c r="F3479" t="s">
        <v>18</v>
      </c>
      <c r="G3479" t="s">
        <v>130</v>
      </c>
      <c r="H3479">
        <f t="shared" si="270"/>
        <v>405</v>
      </c>
      <c r="I3479">
        <v>45</v>
      </c>
      <c r="J3479">
        <v>59</v>
      </c>
      <c r="K3479">
        <v>9</v>
      </c>
      <c r="M3479">
        <v>72.900000000000006</v>
      </c>
      <c r="N3479" t="s">
        <v>38</v>
      </c>
      <c r="O3479">
        <v>486</v>
      </c>
      <c r="P3479">
        <v>81</v>
      </c>
      <c r="R3479">
        <f t="shared" si="271"/>
        <v>531</v>
      </c>
      <c r="S3479">
        <f t="shared" si="272"/>
        <v>11</v>
      </c>
      <c r="T3479" t="str">
        <f t="shared" si="273"/>
        <v>May</v>
      </c>
      <c r="U3479" t="str">
        <f t="shared" si="274"/>
        <v>2024</v>
      </c>
    </row>
    <row r="3480" spans="1:21" x14ac:dyDescent="0.25">
      <c r="A3480" s="1">
        <v>45423</v>
      </c>
      <c r="B3480" t="s">
        <v>140</v>
      </c>
      <c r="C3480" t="s">
        <v>27</v>
      </c>
      <c r="D3480" t="s">
        <v>16</v>
      </c>
      <c r="E3480" t="s">
        <v>17</v>
      </c>
      <c r="F3480" t="s">
        <v>18</v>
      </c>
      <c r="G3480" t="s">
        <v>32</v>
      </c>
      <c r="H3480">
        <f t="shared" si="270"/>
        <v>500</v>
      </c>
      <c r="I3480">
        <v>100</v>
      </c>
      <c r="J3480">
        <v>130</v>
      </c>
      <c r="K3480">
        <v>5</v>
      </c>
      <c r="M3480">
        <v>31.25</v>
      </c>
      <c r="N3480" t="s">
        <v>25</v>
      </c>
      <c r="O3480">
        <v>625</v>
      </c>
      <c r="P3480">
        <v>125</v>
      </c>
      <c r="R3480">
        <f t="shared" si="271"/>
        <v>650</v>
      </c>
      <c r="S3480">
        <f t="shared" si="272"/>
        <v>11</v>
      </c>
      <c r="T3480" t="str">
        <f t="shared" si="273"/>
        <v>May</v>
      </c>
      <c r="U3480" t="str">
        <f t="shared" si="274"/>
        <v>2024</v>
      </c>
    </row>
    <row r="3481" spans="1:21" x14ac:dyDescent="0.25">
      <c r="A3481" s="1">
        <v>45423</v>
      </c>
      <c r="B3481" t="s">
        <v>182</v>
      </c>
      <c r="C3481" t="s">
        <v>22</v>
      </c>
      <c r="D3481" t="s">
        <v>16</v>
      </c>
      <c r="E3481" t="s">
        <v>17</v>
      </c>
      <c r="F3481" t="s">
        <v>48</v>
      </c>
      <c r="G3481" t="s">
        <v>167</v>
      </c>
      <c r="H3481">
        <f t="shared" si="270"/>
        <v>570</v>
      </c>
      <c r="I3481">
        <v>95</v>
      </c>
      <c r="J3481">
        <v>124</v>
      </c>
      <c r="K3481">
        <v>6</v>
      </c>
      <c r="M3481">
        <v>37.049999999999997</v>
      </c>
      <c r="N3481" t="s">
        <v>25</v>
      </c>
      <c r="O3481">
        <v>741</v>
      </c>
      <c r="P3481">
        <v>171</v>
      </c>
      <c r="R3481">
        <f t="shared" si="271"/>
        <v>744</v>
      </c>
      <c r="S3481">
        <f t="shared" si="272"/>
        <v>11</v>
      </c>
      <c r="T3481" t="str">
        <f t="shared" si="273"/>
        <v>May</v>
      </c>
      <c r="U3481" t="str">
        <f t="shared" si="274"/>
        <v>2024</v>
      </c>
    </row>
    <row r="3482" spans="1:21" x14ac:dyDescent="0.25">
      <c r="A3482" s="1">
        <v>45423</v>
      </c>
      <c r="B3482" t="s">
        <v>118</v>
      </c>
      <c r="C3482" t="s">
        <v>27</v>
      </c>
      <c r="D3482" t="s">
        <v>16</v>
      </c>
      <c r="E3482" t="s">
        <v>28</v>
      </c>
      <c r="F3482" t="s">
        <v>18</v>
      </c>
      <c r="G3482" t="s">
        <v>24</v>
      </c>
      <c r="H3482">
        <f t="shared" si="270"/>
        <v>640</v>
      </c>
      <c r="I3482">
        <v>80</v>
      </c>
      <c r="J3482">
        <v>104</v>
      </c>
      <c r="K3482">
        <v>8</v>
      </c>
      <c r="M3482">
        <v>53.76</v>
      </c>
      <c r="N3482" t="s">
        <v>20</v>
      </c>
      <c r="O3482">
        <v>768</v>
      </c>
      <c r="P3482">
        <v>128</v>
      </c>
      <c r="R3482">
        <f t="shared" si="271"/>
        <v>832</v>
      </c>
      <c r="S3482">
        <f t="shared" si="272"/>
        <v>11</v>
      </c>
      <c r="T3482" t="str">
        <f t="shared" si="273"/>
        <v>May</v>
      </c>
      <c r="U3482" t="str">
        <f t="shared" si="274"/>
        <v>2024</v>
      </c>
    </row>
    <row r="3483" spans="1:21" x14ac:dyDescent="0.25">
      <c r="A3483" s="1">
        <v>45423</v>
      </c>
      <c r="B3483" t="s">
        <v>122</v>
      </c>
      <c r="C3483" t="s">
        <v>27</v>
      </c>
      <c r="D3483" t="s">
        <v>23</v>
      </c>
      <c r="E3483" t="s">
        <v>17</v>
      </c>
      <c r="F3483" t="s">
        <v>61</v>
      </c>
      <c r="G3483" t="s">
        <v>103</v>
      </c>
      <c r="H3483">
        <f t="shared" si="270"/>
        <v>700</v>
      </c>
      <c r="I3483">
        <v>100</v>
      </c>
      <c r="J3483">
        <v>130</v>
      </c>
      <c r="K3483">
        <v>7</v>
      </c>
      <c r="M3483">
        <v>100</v>
      </c>
      <c r="N3483" t="s">
        <v>20</v>
      </c>
      <c r="O3483">
        <v>840</v>
      </c>
      <c r="P3483">
        <v>140</v>
      </c>
      <c r="R3483">
        <f t="shared" si="271"/>
        <v>910</v>
      </c>
      <c r="S3483">
        <f t="shared" si="272"/>
        <v>11</v>
      </c>
      <c r="T3483" t="str">
        <f t="shared" si="273"/>
        <v>May</v>
      </c>
      <c r="U3483" t="str">
        <f t="shared" si="274"/>
        <v>2024</v>
      </c>
    </row>
    <row r="3484" spans="1:21" x14ac:dyDescent="0.25">
      <c r="A3484" s="1">
        <v>45423</v>
      </c>
      <c r="B3484" t="s">
        <v>222</v>
      </c>
      <c r="C3484" t="s">
        <v>15</v>
      </c>
      <c r="D3484" t="s">
        <v>23</v>
      </c>
      <c r="E3484" t="s">
        <v>28</v>
      </c>
      <c r="F3484" t="s">
        <v>18</v>
      </c>
      <c r="G3484" t="s">
        <v>32</v>
      </c>
      <c r="H3484">
        <f t="shared" si="270"/>
        <v>200</v>
      </c>
      <c r="I3484">
        <v>100</v>
      </c>
      <c r="J3484">
        <v>130</v>
      </c>
      <c r="K3484">
        <v>2</v>
      </c>
      <c r="M3484">
        <v>26</v>
      </c>
      <c r="N3484" t="s">
        <v>25</v>
      </c>
      <c r="O3484">
        <v>260</v>
      </c>
      <c r="P3484">
        <v>60</v>
      </c>
      <c r="R3484">
        <f t="shared" si="271"/>
        <v>260</v>
      </c>
      <c r="S3484">
        <f t="shared" si="272"/>
        <v>11</v>
      </c>
      <c r="T3484" t="str">
        <f t="shared" si="273"/>
        <v>May</v>
      </c>
      <c r="U3484" t="str">
        <f t="shared" si="274"/>
        <v>2024</v>
      </c>
    </row>
    <row r="3485" spans="1:21" x14ac:dyDescent="0.25">
      <c r="A3485" s="1">
        <v>45423</v>
      </c>
      <c r="B3485" t="s">
        <v>65</v>
      </c>
      <c r="C3485" t="s">
        <v>66</v>
      </c>
      <c r="D3485" t="s">
        <v>23</v>
      </c>
      <c r="E3485" t="s">
        <v>17</v>
      </c>
      <c r="F3485" t="s">
        <v>18</v>
      </c>
      <c r="G3485" t="s">
        <v>151</v>
      </c>
      <c r="H3485">
        <f t="shared" si="270"/>
        <v>49</v>
      </c>
      <c r="I3485">
        <v>7</v>
      </c>
      <c r="J3485">
        <v>9</v>
      </c>
      <c r="K3485">
        <v>7</v>
      </c>
      <c r="M3485">
        <v>6.37</v>
      </c>
      <c r="N3485" t="s">
        <v>25</v>
      </c>
      <c r="O3485">
        <v>63.7</v>
      </c>
      <c r="P3485">
        <v>14.7</v>
      </c>
      <c r="R3485">
        <f t="shared" si="271"/>
        <v>63</v>
      </c>
      <c r="S3485">
        <f t="shared" si="272"/>
        <v>11</v>
      </c>
      <c r="T3485" t="str">
        <f t="shared" si="273"/>
        <v>May</v>
      </c>
      <c r="U3485" t="str">
        <f t="shared" si="274"/>
        <v>2024</v>
      </c>
    </row>
    <row r="3486" spans="1:21" x14ac:dyDescent="0.25">
      <c r="A3486" s="1">
        <v>45423</v>
      </c>
      <c r="B3486" t="s">
        <v>63</v>
      </c>
      <c r="C3486" t="s">
        <v>42</v>
      </c>
      <c r="D3486" t="s">
        <v>16</v>
      </c>
      <c r="E3486" t="s">
        <v>28</v>
      </c>
      <c r="F3486" t="s">
        <v>45</v>
      </c>
      <c r="G3486" t="s">
        <v>76</v>
      </c>
      <c r="H3486">
        <f t="shared" si="270"/>
        <v>2400</v>
      </c>
      <c r="I3486">
        <v>1200</v>
      </c>
      <c r="J3486">
        <v>1560</v>
      </c>
      <c r="K3486">
        <v>2</v>
      </c>
      <c r="M3486">
        <v>156</v>
      </c>
      <c r="N3486" t="s">
        <v>20</v>
      </c>
      <c r="O3486">
        <v>3000</v>
      </c>
      <c r="P3486">
        <v>600</v>
      </c>
      <c r="R3486">
        <f t="shared" si="271"/>
        <v>3120</v>
      </c>
      <c r="S3486">
        <f t="shared" si="272"/>
        <v>11</v>
      </c>
      <c r="T3486" t="str">
        <f t="shared" si="273"/>
        <v>May</v>
      </c>
      <c r="U3486" t="str">
        <f t="shared" si="274"/>
        <v>2024</v>
      </c>
    </row>
    <row r="3487" spans="1:21" x14ac:dyDescent="0.25">
      <c r="A3487" s="1">
        <v>45454</v>
      </c>
      <c r="B3487" t="s">
        <v>69</v>
      </c>
      <c r="C3487" t="s">
        <v>27</v>
      </c>
      <c r="D3487" t="s">
        <v>16</v>
      </c>
      <c r="E3487" t="s">
        <v>28</v>
      </c>
      <c r="F3487" t="s">
        <v>18</v>
      </c>
      <c r="G3487" t="s">
        <v>56</v>
      </c>
      <c r="H3487">
        <f t="shared" si="270"/>
        <v>2200</v>
      </c>
      <c r="I3487">
        <v>550</v>
      </c>
      <c r="J3487">
        <v>715</v>
      </c>
      <c r="K3487">
        <v>4</v>
      </c>
      <c r="M3487">
        <v>100</v>
      </c>
      <c r="N3487" t="s">
        <v>38</v>
      </c>
      <c r="O3487">
        <v>2860</v>
      </c>
      <c r="P3487">
        <v>660</v>
      </c>
      <c r="R3487">
        <f t="shared" si="271"/>
        <v>2860</v>
      </c>
      <c r="S3487">
        <f t="shared" si="272"/>
        <v>11</v>
      </c>
      <c r="T3487" t="str">
        <f t="shared" si="273"/>
        <v>Jun</v>
      </c>
      <c r="U3487" t="str">
        <f t="shared" si="274"/>
        <v>2024</v>
      </c>
    </row>
    <row r="3488" spans="1:21" x14ac:dyDescent="0.25">
      <c r="A3488" s="1">
        <v>45454</v>
      </c>
      <c r="B3488" t="s">
        <v>154</v>
      </c>
      <c r="C3488" t="s">
        <v>27</v>
      </c>
      <c r="D3488" t="s">
        <v>16</v>
      </c>
      <c r="E3488" t="s">
        <v>28</v>
      </c>
      <c r="F3488" t="s">
        <v>48</v>
      </c>
      <c r="G3488" t="s">
        <v>94</v>
      </c>
      <c r="H3488">
        <f t="shared" si="270"/>
        <v>600</v>
      </c>
      <c r="I3488">
        <v>120</v>
      </c>
      <c r="J3488">
        <v>156</v>
      </c>
      <c r="K3488">
        <v>5</v>
      </c>
      <c r="M3488">
        <v>78</v>
      </c>
      <c r="N3488" t="s">
        <v>38</v>
      </c>
      <c r="O3488">
        <v>780</v>
      </c>
      <c r="P3488">
        <v>180</v>
      </c>
      <c r="R3488">
        <f t="shared" si="271"/>
        <v>780</v>
      </c>
      <c r="S3488">
        <f t="shared" si="272"/>
        <v>11</v>
      </c>
      <c r="T3488" t="str">
        <f t="shared" si="273"/>
        <v>Jun</v>
      </c>
      <c r="U3488" t="str">
        <f t="shared" si="274"/>
        <v>2024</v>
      </c>
    </row>
    <row r="3489" spans="1:21" x14ac:dyDescent="0.25">
      <c r="A3489" s="1">
        <v>45454</v>
      </c>
      <c r="B3489" t="s">
        <v>159</v>
      </c>
      <c r="C3489" t="s">
        <v>27</v>
      </c>
      <c r="D3489" t="s">
        <v>23</v>
      </c>
      <c r="E3489" t="s">
        <v>28</v>
      </c>
      <c r="F3489" t="s">
        <v>18</v>
      </c>
      <c r="G3489" t="s">
        <v>24</v>
      </c>
      <c r="H3489">
        <f t="shared" si="270"/>
        <v>320</v>
      </c>
      <c r="I3489">
        <v>80</v>
      </c>
      <c r="J3489">
        <v>104</v>
      </c>
      <c r="K3489">
        <v>4</v>
      </c>
      <c r="M3489">
        <v>62.4</v>
      </c>
      <c r="N3489" t="s">
        <v>38</v>
      </c>
      <c r="O3489">
        <v>416</v>
      </c>
      <c r="P3489">
        <v>96</v>
      </c>
      <c r="R3489">
        <f t="shared" si="271"/>
        <v>416</v>
      </c>
      <c r="S3489">
        <f t="shared" si="272"/>
        <v>11</v>
      </c>
      <c r="T3489" t="str">
        <f t="shared" si="273"/>
        <v>Jun</v>
      </c>
      <c r="U3489" t="str">
        <f t="shared" si="274"/>
        <v>2024</v>
      </c>
    </row>
    <row r="3490" spans="1:21" x14ac:dyDescent="0.25">
      <c r="A3490" s="1">
        <v>45454</v>
      </c>
      <c r="B3490" t="s">
        <v>126</v>
      </c>
      <c r="C3490" t="s">
        <v>27</v>
      </c>
      <c r="D3490" t="s">
        <v>23</v>
      </c>
      <c r="E3490" t="s">
        <v>17</v>
      </c>
      <c r="F3490" t="s">
        <v>61</v>
      </c>
      <c r="G3490" t="s">
        <v>117</v>
      </c>
      <c r="H3490">
        <f t="shared" si="270"/>
        <v>2500</v>
      </c>
      <c r="I3490">
        <v>2500</v>
      </c>
      <c r="J3490">
        <v>3250</v>
      </c>
      <c r="K3490">
        <v>1</v>
      </c>
      <c r="M3490">
        <v>325</v>
      </c>
      <c r="N3490" t="s">
        <v>25</v>
      </c>
      <c r="O3490">
        <v>3250</v>
      </c>
      <c r="P3490">
        <v>750</v>
      </c>
      <c r="R3490">
        <f t="shared" si="271"/>
        <v>3250</v>
      </c>
      <c r="S3490">
        <f t="shared" si="272"/>
        <v>11</v>
      </c>
      <c r="T3490" t="str">
        <f t="shared" si="273"/>
        <v>Jun</v>
      </c>
      <c r="U3490" t="str">
        <f t="shared" si="274"/>
        <v>2024</v>
      </c>
    </row>
    <row r="3491" spans="1:21" x14ac:dyDescent="0.25">
      <c r="A3491" s="1">
        <v>45454</v>
      </c>
      <c r="B3491" t="s">
        <v>171</v>
      </c>
      <c r="C3491" t="s">
        <v>22</v>
      </c>
      <c r="D3491" t="s">
        <v>16</v>
      </c>
      <c r="E3491" t="s">
        <v>28</v>
      </c>
      <c r="F3491" t="s">
        <v>80</v>
      </c>
      <c r="G3491" t="s">
        <v>143</v>
      </c>
      <c r="H3491">
        <f t="shared" si="270"/>
        <v>18</v>
      </c>
      <c r="I3491">
        <v>3</v>
      </c>
      <c r="J3491">
        <v>4</v>
      </c>
      <c r="K3491">
        <v>6</v>
      </c>
      <c r="M3491">
        <v>1.17</v>
      </c>
      <c r="N3491" t="s">
        <v>25</v>
      </c>
      <c r="O3491">
        <v>23.4</v>
      </c>
      <c r="P3491">
        <v>5.4</v>
      </c>
      <c r="R3491">
        <f t="shared" si="271"/>
        <v>24</v>
      </c>
      <c r="S3491">
        <f t="shared" si="272"/>
        <v>11</v>
      </c>
      <c r="T3491" t="str">
        <f t="shared" si="273"/>
        <v>Jun</v>
      </c>
      <c r="U3491" t="str">
        <f t="shared" si="274"/>
        <v>2024</v>
      </c>
    </row>
    <row r="3492" spans="1:21" x14ac:dyDescent="0.25">
      <c r="A3492" s="1">
        <v>45454</v>
      </c>
      <c r="B3492" t="s">
        <v>95</v>
      </c>
      <c r="C3492" t="s">
        <v>66</v>
      </c>
      <c r="D3492" t="s">
        <v>16</v>
      </c>
      <c r="E3492" t="s">
        <v>17</v>
      </c>
      <c r="F3492" t="s">
        <v>61</v>
      </c>
      <c r="G3492" t="s">
        <v>128</v>
      </c>
      <c r="H3492">
        <f t="shared" si="270"/>
        <v>1500</v>
      </c>
      <c r="I3492">
        <v>300</v>
      </c>
      <c r="J3492">
        <v>390</v>
      </c>
      <c r="K3492">
        <v>5</v>
      </c>
      <c r="M3492">
        <v>100</v>
      </c>
      <c r="N3492" t="s">
        <v>20</v>
      </c>
      <c r="O3492">
        <v>1800</v>
      </c>
      <c r="P3492">
        <v>300</v>
      </c>
      <c r="R3492">
        <f t="shared" si="271"/>
        <v>1950</v>
      </c>
      <c r="S3492">
        <f t="shared" si="272"/>
        <v>11</v>
      </c>
      <c r="T3492" t="str">
        <f t="shared" si="273"/>
        <v>Jun</v>
      </c>
      <c r="U3492" t="str">
        <f t="shared" si="274"/>
        <v>2024</v>
      </c>
    </row>
    <row r="3493" spans="1:21" x14ac:dyDescent="0.25">
      <c r="A3493" s="1">
        <v>45454</v>
      </c>
      <c r="B3493" t="s">
        <v>156</v>
      </c>
      <c r="C3493" t="s">
        <v>53</v>
      </c>
      <c r="D3493" t="s">
        <v>23</v>
      </c>
      <c r="E3493" t="s">
        <v>28</v>
      </c>
      <c r="F3493" t="s">
        <v>61</v>
      </c>
      <c r="G3493" t="s">
        <v>117</v>
      </c>
      <c r="H3493">
        <f t="shared" si="270"/>
        <v>17500</v>
      </c>
      <c r="I3493">
        <v>2500</v>
      </c>
      <c r="J3493">
        <v>3250</v>
      </c>
      <c r="K3493">
        <v>7</v>
      </c>
      <c r="M3493">
        <v>325</v>
      </c>
      <c r="N3493" t="s">
        <v>25</v>
      </c>
      <c r="O3493">
        <v>22750</v>
      </c>
      <c r="P3493">
        <v>5250</v>
      </c>
      <c r="R3493">
        <f t="shared" si="271"/>
        <v>22750</v>
      </c>
      <c r="S3493">
        <f t="shared" si="272"/>
        <v>11</v>
      </c>
      <c r="T3493" t="str">
        <f t="shared" si="273"/>
        <v>Jun</v>
      </c>
      <c r="U3493" t="str">
        <f t="shared" si="274"/>
        <v>2024</v>
      </c>
    </row>
    <row r="3494" spans="1:21" x14ac:dyDescent="0.25">
      <c r="A3494" s="1">
        <v>45454</v>
      </c>
      <c r="B3494" t="s">
        <v>97</v>
      </c>
      <c r="C3494" t="s">
        <v>27</v>
      </c>
      <c r="D3494" t="s">
        <v>16</v>
      </c>
      <c r="E3494" t="s">
        <v>28</v>
      </c>
      <c r="F3494" t="s">
        <v>45</v>
      </c>
      <c r="G3494" t="s">
        <v>106</v>
      </c>
      <c r="H3494">
        <f t="shared" si="270"/>
        <v>36000</v>
      </c>
      <c r="I3494">
        <v>12000</v>
      </c>
      <c r="J3494">
        <v>15600</v>
      </c>
      <c r="K3494">
        <v>3</v>
      </c>
      <c r="M3494">
        <v>2340</v>
      </c>
      <c r="N3494" t="s">
        <v>20</v>
      </c>
      <c r="O3494">
        <v>45000</v>
      </c>
      <c r="P3494">
        <v>9000</v>
      </c>
      <c r="R3494">
        <f t="shared" si="271"/>
        <v>46800</v>
      </c>
      <c r="S3494">
        <f t="shared" si="272"/>
        <v>11</v>
      </c>
      <c r="T3494" t="str">
        <f t="shared" si="273"/>
        <v>Jun</v>
      </c>
      <c r="U3494" t="str">
        <f t="shared" si="274"/>
        <v>2024</v>
      </c>
    </row>
    <row r="3495" spans="1:21" x14ac:dyDescent="0.25">
      <c r="A3495" s="1">
        <v>45454</v>
      </c>
      <c r="B3495" t="s">
        <v>50</v>
      </c>
      <c r="C3495" t="s">
        <v>27</v>
      </c>
      <c r="D3495" t="s">
        <v>23</v>
      </c>
      <c r="E3495" t="s">
        <v>28</v>
      </c>
      <c r="F3495" t="s">
        <v>18</v>
      </c>
      <c r="G3495" t="s">
        <v>151</v>
      </c>
      <c r="H3495">
        <f t="shared" si="270"/>
        <v>28</v>
      </c>
      <c r="I3495">
        <v>7</v>
      </c>
      <c r="J3495">
        <v>9</v>
      </c>
      <c r="K3495">
        <v>4</v>
      </c>
      <c r="M3495">
        <v>3.64</v>
      </c>
      <c r="N3495" t="s">
        <v>25</v>
      </c>
      <c r="O3495">
        <v>36.4</v>
      </c>
      <c r="P3495">
        <v>8.4</v>
      </c>
      <c r="R3495">
        <f t="shared" si="271"/>
        <v>36</v>
      </c>
      <c r="S3495">
        <f t="shared" si="272"/>
        <v>11</v>
      </c>
      <c r="T3495" t="str">
        <f t="shared" si="273"/>
        <v>Jun</v>
      </c>
      <c r="U3495" t="str">
        <f t="shared" si="274"/>
        <v>2024</v>
      </c>
    </row>
    <row r="3496" spans="1:21" x14ac:dyDescent="0.25">
      <c r="A3496" s="1">
        <v>45454</v>
      </c>
      <c r="B3496" t="s">
        <v>183</v>
      </c>
      <c r="C3496" t="s">
        <v>22</v>
      </c>
      <c r="D3496" t="s">
        <v>16</v>
      </c>
      <c r="E3496" t="s">
        <v>28</v>
      </c>
      <c r="F3496" t="s">
        <v>29</v>
      </c>
      <c r="G3496" t="s">
        <v>169</v>
      </c>
      <c r="H3496">
        <f t="shared" si="270"/>
        <v>50</v>
      </c>
      <c r="I3496">
        <v>25</v>
      </c>
      <c r="J3496">
        <v>33</v>
      </c>
      <c r="K3496">
        <v>2</v>
      </c>
      <c r="M3496">
        <v>6.5</v>
      </c>
      <c r="N3496" t="s">
        <v>38</v>
      </c>
      <c r="O3496">
        <v>65</v>
      </c>
      <c r="P3496">
        <v>15</v>
      </c>
      <c r="R3496">
        <f t="shared" si="271"/>
        <v>66</v>
      </c>
      <c r="S3496">
        <f t="shared" si="272"/>
        <v>11</v>
      </c>
      <c r="T3496" t="str">
        <f t="shared" si="273"/>
        <v>Jun</v>
      </c>
      <c r="U3496" t="str">
        <f t="shared" si="274"/>
        <v>2024</v>
      </c>
    </row>
    <row r="3497" spans="1:21" x14ac:dyDescent="0.25">
      <c r="A3497" s="1">
        <v>45454</v>
      </c>
      <c r="B3497" t="s">
        <v>179</v>
      </c>
      <c r="C3497" t="s">
        <v>27</v>
      </c>
      <c r="D3497" t="s">
        <v>23</v>
      </c>
      <c r="E3497" t="s">
        <v>28</v>
      </c>
      <c r="F3497" t="s">
        <v>61</v>
      </c>
      <c r="G3497" t="s">
        <v>110</v>
      </c>
      <c r="H3497">
        <f t="shared" si="270"/>
        <v>6400</v>
      </c>
      <c r="I3497">
        <v>800</v>
      </c>
      <c r="J3497">
        <v>1040</v>
      </c>
      <c r="K3497">
        <v>8</v>
      </c>
      <c r="M3497">
        <v>104</v>
      </c>
      <c r="N3497" t="s">
        <v>25</v>
      </c>
      <c r="O3497">
        <v>8320</v>
      </c>
      <c r="P3497">
        <v>1920</v>
      </c>
      <c r="R3497">
        <f t="shared" si="271"/>
        <v>8320</v>
      </c>
      <c r="S3497">
        <f t="shared" si="272"/>
        <v>11</v>
      </c>
      <c r="T3497" t="str">
        <f t="shared" si="273"/>
        <v>Jun</v>
      </c>
      <c r="U3497" t="str">
        <f t="shared" si="274"/>
        <v>2024</v>
      </c>
    </row>
    <row r="3498" spans="1:21" x14ac:dyDescent="0.25">
      <c r="A3498" s="1">
        <v>45454</v>
      </c>
      <c r="B3498" t="s">
        <v>77</v>
      </c>
      <c r="C3498" t="s">
        <v>42</v>
      </c>
      <c r="D3498" t="s">
        <v>16</v>
      </c>
      <c r="E3498" t="s">
        <v>17</v>
      </c>
      <c r="F3498" t="s">
        <v>29</v>
      </c>
      <c r="G3498" t="s">
        <v>210</v>
      </c>
      <c r="H3498">
        <f t="shared" si="270"/>
        <v>285</v>
      </c>
      <c r="I3498">
        <v>95</v>
      </c>
      <c r="J3498">
        <v>124</v>
      </c>
      <c r="K3498">
        <v>3</v>
      </c>
      <c r="M3498">
        <v>35.625</v>
      </c>
      <c r="N3498" t="s">
        <v>38</v>
      </c>
      <c r="O3498">
        <v>356.25</v>
      </c>
      <c r="P3498">
        <v>71.25</v>
      </c>
      <c r="R3498">
        <f t="shared" si="271"/>
        <v>372</v>
      </c>
      <c r="S3498">
        <f t="shared" si="272"/>
        <v>11</v>
      </c>
      <c r="T3498" t="str">
        <f t="shared" si="273"/>
        <v>Jun</v>
      </c>
      <c r="U3498" t="str">
        <f t="shared" si="274"/>
        <v>2024</v>
      </c>
    </row>
    <row r="3499" spans="1:21" x14ac:dyDescent="0.25">
      <c r="A3499" s="1">
        <v>45454</v>
      </c>
      <c r="B3499" t="s">
        <v>123</v>
      </c>
      <c r="C3499" t="s">
        <v>15</v>
      </c>
      <c r="D3499" t="s">
        <v>16</v>
      </c>
      <c r="E3499" t="s">
        <v>17</v>
      </c>
      <c r="F3499" t="s">
        <v>48</v>
      </c>
      <c r="G3499" t="s">
        <v>167</v>
      </c>
      <c r="H3499">
        <f t="shared" si="270"/>
        <v>380</v>
      </c>
      <c r="I3499">
        <v>95</v>
      </c>
      <c r="J3499">
        <v>124</v>
      </c>
      <c r="K3499">
        <v>4</v>
      </c>
      <c r="M3499">
        <v>47.5</v>
      </c>
      <c r="N3499" t="s">
        <v>38</v>
      </c>
      <c r="O3499">
        <v>475</v>
      </c>
      <c r="P3499">
        <v>95</v>
      </c>
      <c r="R3499">
        <f t="shared" si="271"/>
        <v>496</v>
      </c>
      <c r="S3499">
        <f t="shared" si="272"/>
        <v>11</v>
      </c>
      <c r="T3499" t="str">
        <f t="shared" si="273"/>
        <v>Jun</v>
      </c>
      <c r="U3499" t="str">
        <f t="shared" si="274"/>
        <v>2024</v>
      </c>
    </row>
    <row r="3500" spans="1:21" x14ac:dyDescent="0.25">
      <c r="A3500" s="1">
        <v>45454</v>
      </c>
      <c r="B3500" t="s">
        <v>33</v>
      </c>
      <c r="C3500" t="s">
        <v>15</v>
      </c>
      <c r="D3500" t="s">
        <v>23</v>
      </c>
      <c r="E3500" t="s">
        <v>17</v>
      </c>
      <c r="F3500" t="s">
        <v>45</v>
      </c>
      <c r="G3500" t="s">
        <v>67</v>
      </c>
      <c r="H3500">
        <f t="shared" si="270"/>
        <v>17500</v>
      </c>
      <c r="I3500">
        <v>3500</v>
      </c>
      <c r="J3500">
        <v>4550</v>
      </c>
      <c r="K3500">
        <v>5</v>
      </c>
      <c r="M3500">
        <v>455</v>
      </c>
      <c r="N3500" t="s">
        <v>38</v>
      </c>
      <c r="O3500">
        <v>22750</v>
      </c>
      <c r="P3500">
        <v>5250</v>
      </c>
      <c r="R3500">
        <f t="shared" si="271"/>
        <v>22750</v>
      </c>
      <c r="S3500">
        <f t="shared" si="272"/>
        <v>11</v>
      </c>
      <c r="T3500" t="str">
        <f t="shared" si="273"/>
        <v>Jun</v>
      </c>
      <c r="U3500" t="str">
        <f t="shared" si="274"/>
        <v>2024</v>
      </c>
    </row>
    <row r="3501" spans="1:21" x14ac:dyDescent="0.25">
      <c r="A3501" s="1">
        <v>45454</v>
      </c>
      <c r="B3501" t="s">
        <v>33</v>
      </c>
      <c r="C3501" t="s">
        <v>15</v>
      </c>
      <c r="D3501" t="s">
        <v>16</v>
      </c>
      <c r="E3501" t="s">
        <v>17</v>
      </c>
      <c r="F3501" t="s">
        <v>61</v>
      </c>
      <c r="G3501" t="s">
        <v>108</v>
      </c>
      <c r="H3501">
        <f t="shared" si="270"/>
        <v>6000</v>
      </c>
      <c r="I3501">
        <v>1500</v>
      </c>
      <c r="J3501">
        <v>1950</v>
      </c>
      <c r="K3501">
        <v>4</v>
      </c>
      <c r="M3501">
        <v>195</v>
      </c>
      <c r="N3501" t="s">
        <v>38</v>
      </c>
      <c r="O3501">
        <v>6900</v>
      </c>
      <c r="P3501">
        <v>900</v>
      </c>
      <c r="R3501">
        <f t="shared" si="271"/>
        <v>7800</v>
      </c>
      <c r="S3501">
        <f t="shared" si="272"/>
        <v>11</v>
      </c>
      <c r="T3501" t="str">
        <f t="shared" si="273"/>
        <v>Jun</v>
      </c>
      <c r="U3501" t="str">
        <f t="shared" si="274"/>
        <v>2024</v>
      </c>
    </row>
    <row r="3502" spans="1:21" x14ac:dyDescent="0.25">
      <c r="A3502" s="1">
        <v>45454</v>
      </c>
      <c r="B3502" t="s">
        <v>50</v>
      </c>
      <c r="C3502" t="s">
        <v>27</v>
      </c>
      <c r="D3502" t="s">
        <v>23</v>
      </c>
      <c r="E3502" t="s">
        <v>28</v>
      </c>
      <c r="F3502" t="s">
        <v>45</v>
      </c>
      <c r="G3502" t="s">
        <v>54</v>
      </c>
      <c r="H3502">
        <f t="shared" si="270"/>
        <v>1600</v>
      </c>
      <c r="I3502">
        <v>800</v>
      </c>
      <c r="J3502">
        <v>1040</v>
      </c>
      <c r="K3502">
        <v>2</v>
      </c>
      <c r="M3502">
        <v>104</v>
      </c>
      <c r="N3502" t="s">
        <v>20</v>
      </c>
      <c r="O3502">
        <v>2000</v>
      </c>
      <c r="P3502">
        <v>400</v>
      </c>
      <c r="R3502">
        <f t="shared" si="271"/>
        <v>2080</v>
      </c>
      <c r="S3502">
        <f t="shared" si="272"/>
        <v>11</v>
      </c>
      <c r="T3502" t="str">
        <f t="shared" si="273"/>
        <v>Jun</v>
      </c>
      <c r="U3502" t="str">
        <f t="shared" si="274"/>
        <v>2024</v>
      </c>
    </row>
    <row r="3503" spans="1:21" x14ac:dyDescent="0.25">
      <c r="A3503" s="1">
        <v>45454</v>
      </c>
      <c r="B3503" t="s">
        <v>70</v>
      </c>
      <c r="C3503" t="s">
        <v>53</v>
      </c>
      <c r="D3503" t="s">
        <v>23</v>
      </c>
      <c r="E3503" t="s">
        <v>17</v>
      </c>
      <c r="F3503" t="s">
        <v>18</v>
      </c>
      <c r="G3503" t="s">
        <v>43</v>
      </c>
      <c r="H3503">
        <f t="shared" si="270"/>
        <v>20</v>
      </c>
      <c r="I3503">
        <v>20</v>
      </c>
      <c r="J3503">
        <v>26</v>
      </c>
      <c r="K3503">
        <v>1</v>
      </c>
      <c r="M3503">
        <v>3.12</v>
      </c>
      <c r="N3503" t="s">
        <v>20</v>
      </c>
      <c r="O3503">
        <v>26</v>
      </c>
      <c r="P3503">
        <v>6</v>
      </c>
      <c r="R3503">
        <f t="shared" si="271"/>
        <v>26</v>
      </c>
      <c r="S3503">
        <f t="shared" si="272"/>
        <v>11</v>
      </c>
      <c r="T3503" t="str">
        <f t="shared" si="273"/>
        <v>Jun</v>
      </c>
      <c r="U3503" t="str">
        <f t="shared" si="274"/>
        <v>2024</v>
      </c>
    </row>
    <row r="3504" spans="1:21" x14ac:dyDescent="0.25">
      <c r="A3504" s="1">
        <v>45454</v>
      </c>
      <c r="B3504" t="s">
        <v>65</v>
      </c>
      <c r="C3504" t="s">
        <v>66</v>
      </c>
      <c r="D3504" t="s">
        <v>16</v>
      </c>
      <c r="E3504" t="s">
        <v>17</v>
      </c>
      <c r="F3504" t="s">
        <v>18</v>
      </c>
      <c r="G3504" t="s">
        <v>56</v>
      </c>
      <c r="H3504">
        <f t="shared" si="270"/>
        <v>1650</v>
      </c>
      <c r="I3504">
        <v>550</v>
      </c>
      <c r="J3504">
        <v>715</v>
      </c>
      <c r="K3504">
        <v>3</v>
      </c>
      <c r="M3504">
        <v>100</v>
      </c>
      <c r="N3504" t="s">
        <v>25</v>
      </c>
      <c r="O3504">
        <v>2145</v>
      </c>
      <c r="P3504">
        <v>495</v>
      </c>
      <c r="R3504">
        <f t="shared" si="271"/>
        <v>2145</v>
      </c>
      <c r="S3504">
        <f t="shared" si="272"/>
        <v>11</v>
      </c>
      <c r="T3504" t="str">
        <f t="shared" si="273"/>
        <v>Jun</v>
      </c>
      <c r="U3504" t="str">
        <f t="shared" si="274"/>
        <v>2024</v>
      </c>
    </row>
    <row r="3505" spans="1:21" x14ac:dyDescent="0.25">
      <c r="A3505" s="1">
        <v>45454</v>
      </c>
      <c r="B3505" t="s">
        <v>198</v>
      </c>
      <c r="C3505" t="s">
        <v>15</v>
      </c>
      <c r="D3505" t="s">
        <v>16</v>
      </c>
      <c r="E3505" t="s">
        <v>28</v>
      </c>
      <c r="F3505" t="s">
        <v>18</v>
      </c>
      <c r="G3505" t="s">
        <v>40</v>
      </c>
      <c r="H3505">
        <f t="shared" si="270"/>
        <v>450</v>
      </c>
      <c r="I3505">
        <v>90</v>
      </c>
      <c r="J3505">
        <v>117</v>
      </c>
      <c r="K3505">
        <v>5</v>
      </c>
      <c r="M3505">
        <v>39.375</v>
      </c>
      <c r="N3505" t="s">
        <v>20</v>
      </c>
      <c r="O3505">
        <v>562.5</v>
      </c>
      <c r="P3505">
        <v>112.5</v>
      </c>
      <c r="R3505">
        <f t="shared" si="271"/>
        <v>585</v>
      </c>
      <c r="S3505">
        <f t="shared" si="272"/>
        <v>11</v>
      </c>
      <c r="T3505" t="str">
        <f t="shared" si="273"/>
        <v>Jun</v>
      </c>
      <c r="U3505" t="str">
        <f t="shared" si="274"/>
        <v>2024</v>
      </c>
    </row>
    <row r="3506" spans="1:21" x14ac:dyDescent="0.25">
      <c r="A3506" s="1">
        <v>45454</v>
      </c>
      <c r="B3506" t="s">
        <v>72</v>
      </c>
      <c r="C3506" t="s">
        <v>15</v>
      </c>
      <c r="D3506" t="s">
        <v>16</v>
      </c>
      <c r="E3506" t="s">
        <v>28</v>
      </c>
      <c r="F3506" t="s">
        <v>18</v>
      </c>
      <c r="G3506" t="s">
        <v>24</v>
      </c>
      <c r="H3506">
        <f t="shared" si="270"/>
        <v>320</v>
      </c>
      <c r="I3506">
        <v>80</v>
      </c>
      <c r="J3506">
        <v>104</v>
      </c>
      <c r="K3506">
        <v>4</v>
      </c>
      <c r="M3506">
        <v>29.12</v>
      </c>
      <c r="N3506" t="s">
        <v>20</v>
      </c>
      <c r="O3506">
        <v>416</v>
      </c>
      <c r="P3506">
        <v>96</v>
      </c>
      <c r="R3506">
        <f t="shared" si="271"/>
        <v>416</v>
      </c>
      <c r="S3506">
        <f t="shared" si="272"/>
        <v>11</v>
      </c>
      <c r="T3506" t="str">
        <f t="shared" si="273"/>
        <v>Jun</v>
      </c>
      <c r="U3506" t="str">
        <f t="shared" si="274"/>
        <v>2024</v>
      </c>
    </row>
    <row r="3507" spans="1:21" x14ac:dyDescent="0.25">
      <c r="A3507" s="1">
        <v>45454</v>
      </c>
      <c r="B3507" t="s">
        <v>74</v>
      </c>
      <c r="C3507" t="s">
        <v>27</v>
      </c>
      <c r="D3507" t="s">
        <v>16</v>
      </c>
      <c r="E3507" t="s">
        <v>17</v>
      </c>
      <c r="F3507" t="s">
        <v>48</v>
      </c>
      <c r="G3507" t="s">
        <v>85</v>
      </c>
      <c r="H3507">
        <f t="shared" si="270"/>
        <v>4500</v>
      </c>
      <c r="I3507">
        <v>450</v>
      </c>
      <c r="J3507">
        <v>585</v>
      </c>
      <c r="K3507">
        <v>10</v>
      </c>
      <c r="M3507">
        <v>100</v>
      </c>
      <c r="N3507" t="s">
        <v>38</v>
      </c>
      <c r="O3507">
        <v>5625</v>
      </c>
      <c r="P3507">
        <v>1125</v>
      </c>
      <c r="R3507">
        <f t="shared" si="271"/>
        <v>5850</v>
      </c>
      <c r="S3507">
        <f t="shared" si="272"/>
        <v>11</v>
      </c>
      <c r="T3507" t="str">
        <f t="shared" si="273"/>
        <v>Jun</v>
      </c>
      <c r="U3507" t="str">
        <f t="shared" si="274"/>
        <v>2024</v>
      </c>
    </row>
    <row r="3508" spans="1:21" x14ac:dyDescent="0.25">
      <c r="A3508" s="1">
        <v>45454</v>
      </c>
      <c r="B3508" t="s">
        <v>140</v>
      </c>
      <c r="C3508" t="s">
        <v>27</v>
      </c>
      <c r="D3508" t="s">
        <v>16</v>
      </c>
      <c r="E3508" t="s">
        <v>17</v>
      </c>
      <c r="F3508" t="s">
        <v>18</v>
      </c>
      <c r="G3508" t="s">
        <v>56</v>
      </c>
      <c r="H3508">
        <f t="shared" si="270"/>
        <v>3850</v>
      </c>
      <c r="I3508">
        <v>550</v>
      </c>
      <c r="J3508">
        <v>715</v>
      </c>
      <c r="K3508">
        <v>7</v>
      </c>
      <c r="M3508">
        <v>100</v>
      </c>
      <c r="N3508" t="s">
        <v>25</v>
      </c>
      <c r="O3508">
        <v>5005</v>
      </c>
      <c r="P3508">
        <v>1155</v>
      </c>
      <c r="R3508">
        <f t="shared" si="271"/>
        <v>5005</v>
      </c>
      <c r="S3508">
        <f t="shared" si="272"/>
        <v>11</v>
      </c>
      <c r="T3508" t="str">
        <f t="shared" si="273"/>
        <v>Jun</v>
      </c>
      <c r="U3508" t="str">
        <f t="shared" si="274"/>
        <v>2024</v>
      </c>
    </row>
    <row r="3509" spans="1:21" x14ac:dyDescent="0.25">
      <c r="A3509" s="1">
        <v>45454</v>
      </c>
      <c r="B3509" t="s">
        <v>148</v>
      </c>
      <c r="C3509" t="s">
        <v>27</v>
      </c>
      <c r="D3509" t="s">
        <v>16</v>
      </c>
      <c r="E3509" t="s">
        <v>17</v>
      </c>
      <c r="F3509" t="s">
        <v>18</v>
      </c>
      <c r="G3509" t="s">
        <v>116</v>
      </c>
      <c r="H3509">
        <f t="shared" si="270"/>
        <v>60</v>
      </c>
      <c r="I3509">
        <v>60</v>
      </c>
      <c r="J3509">
        <v>78</v>
      </c>
      <c r="K3509">
        <v>1</v>
      </c>
      <c r="M3509">
        <v>3.9</v>
      </c>
      <c r="N3509" t="s">
        <v>25</v>
      </c>
      <c r="O3509">
        <v>78</v>
      </c>
      <c r="P3509">
        <v>18</v>
      </c>
      <c r="R3509">
        <f t="shared" si="271"/>
        <v>78</v>
      </c>
      <c r="S3509">
        <f t="shared" si="272"/>
        <v>11</v>
      </c>
      <c r="T3509" t="str">
        <f t="shared" si="273"/>
        <v>Jun</v>
      </c>
      <c r="U3509" t="str">
        <f t="shared" si="274"/>
        <v>2024</v>
      </c>
    </row>
    <row r="3510" spans="1:21" x14ac:dyDescent="0.25">
      <c r="A3510" s="1">
        <v>45454</v>
      </c>
      <c r="B3510" t="s">
        <v>183</v>
      </c>
      <c r="C3510" t="s">
        <v>22</v>
      </c>
      <c r="D3510" t="s">
        <v>23</v>
      </c>
      <c r="E3510" t="s">
        <v>28</v>
      </c>
      <c r="F3510" t="s">
        <v>61</v>
      </c>
      <c r="G3510" t="s">
        <v>128</v>
      </c>
      <c r="H3510">
        <f t="shared" si="270"/>
        <v>900</v>
      </c>
      <c r="I3510">
        <v>300</v>
      </c>
      <c r="J3510">
        <v>390</v>
      </c>
      <c r="K3510">
        <v>3</v>
      </c>
      <c r="M3510">
        <v>100</v>
      </c>
      <c r="N3510" t="s">
        <v>25</v>
      </c>
      <c r="O3510">
        <v>1170</v>
      </c>
      <c r="P3510">
        <v>270</v>
      </c>
      <c r="R3510">
        <f t="shared" si="271"/>
        <v>1170</v>
      </c>
      <c r="S3510">
        <f t="shared" si="272"/>
        <v>11</v>
      </c>
      <c r="T3510" t="str">
        <f t="shared" si="273"/>
        <v>Jun</v>
      </c>
      <c r="U3510" t="str">
        <f t="shared" si="274"/>
        <v>2024</v>
      </c>
    </row>
    <row r="3511" spans="1:21" x14ac:dyDescent="0.25">
      <c r="A3511" s="1">
        <v>45454</v>
      </c>
      <c r="B3511" t="s">
        <v>202</v>
      </c>
      <c r="C3511" t="s">
        <v>22</v>
      </c>
      <c r="D3511" t="s">
        <v>16</v>
      </c>
      <c r="E3511" t="s">
        <v>17</v>
      </c>
      <c r="F3511" t="s">
        <v>18</v>
      </c>
      <c r="G3511" t="s">
        <v>121</v>
      </c>
      <c r="H3511">
        <f t="shared" si="270"/>
        <v>330</v>
      </c>
      <c r="I3511">
        <v>55</v>
      </c>
      <c r="J3511">
        <v>72</v>
      </c>
      <c r="K3511">
        <v>6</v>
      </c>
      <c r="M3511">
        <v>21.45</v>
      </c>
      <c r="N3511" t="s">
        <v>25</v>
      </c>
      <c r="O3511">
        <v>429</v>
      </c>
      <c r="P3511">
        <v>99</v>
      </c>
      <c r="R3511">
        <f t="shared" si="271"/>
        <v>432</v>
      </c>
      <c r="S3511">
        <f t="shared" si="272"/>
        <v>11</v>
      </c>
      <c r="T3511" t="str">
        <f t="shared" si="273"/>
        <v>Jun</v>
      </c>
      <c r="U3511" t="str">
        <f t="shared" si="274"/>
        <v>2024</v>
      </c>
    </row>
    <row r="3512" spans="1:21" x14ac:dyDescent="0.25">
      <c r="A3512" s="1">
        <v>45454</v>
      </c>
      <c r="B3512" t="s">
        <v>188</v>
      </c>
      <c r="C3512" t="s">
        <v>27</v>
      </c>
      <c r="D3512" t="s">
        <v>16</v>
      </c>
      <c r="E3512" t="s">
        <v>28</v>
      </c>
      <c r="F3512" t="s">
        <v>80</v>
      </c>
      <c r="G3512" t="s">
        <v>231</v>
      </c>
      <c r="H3512">
        <f t="shared" si="270"/>
        <v>750</v>
      </c>
      <c r="I3512">
        <v>250</v>
      </c>
      <c r="J3512">
        <v>325</v>
      </c>
      <c r="K3512">
        <v>3</v>
      </c>
      <c r="M3512">
        <v>65.625</v>
      </c>
      <c r="N3512" t="s">
        <v>20</v>
      </c>
      <c r="O3512">
        <v>937.5</v>
      </c>
      <c r="P3512">
        <v>187.5</v>
      </c>
      <c r="R3512">
        <f t="shared" si="271"/>
        <v>975</v>
      </c>
      <c r="S3512">
        <f t="shared" si="272"/>
        <v>11</v>
      </c>
      <c r="T3512" t="str">
        <f t="shared" si="273"/>
        <v>Jun</v>
      </c>
      <c r="U3512" t="str">
        <f t="shared" si="274"/>
        <v>2024</v>
      </c>
    </row>
    <row r="3513" spans="1:21" x14ac:dyDescent="0.25">
      <c r="A3513" s="1">
        <v>45484</v>
      </c>
      <c r="B3513" t="s">
        <v>176</v>
      </c>
      <c r="C3513" t="s">
        <v>15</v>
      </c>
      <c r="D3513" t="s">
        <v>23</v>
      </c>
      <c r="E3513" t="s">
        <v>17</v>
      </c>
      <c r="F3513" t="s">
        <v>18</v>
      </c>
      <c r="G3513" t="s">
        <v>100</v>
      </c>
      <c r="H3513">
        <f t="shared" si="270"/>
        <v>200</v>
      </c>
      <c r="I3513">
        <v>40</v>
      </c>
      <c r="J3513">
        <v>52</v>
      </c>
      <c r="K3513">
        <v>5</v>
      </c>
      <c r="M3513">
        <v>25</v>
      </c>
      <c r="N3513" t="s">
        <v>25</v>
      </c>
      <c r="O3513">
        <v>250</v>
      </c>
      <c r="P3513">
        <v>50</v>
      </c>
      <c r="R3513">
        <f t="shared" si="271"/>
        <v>260</v>
      </c>
      <c r="S3513">
        <f t="shared" si="272"/>
        <v>11</v>
      </c>
      <c r="T3513" t="str">
        <f t="shared" si="273"/>
        <v>Jul</v>
      </c>
      <c r="U3513" t="str">
        <f t="shared" si="274"/>
        <v>2024</v>
      </c>
    </row>
    <row r="3514" spans="1:21" x14ac:dyDescent="0.25">
      <c r="A3514" s="1">
        <v>45484</v>
      </c>
      <c r="B3514" t="s">
        <v>188</v>
      </c>
      <c r="C3514" t="s">
        <v>27</v>
      </c>
      <c r="D3514" t="s">
        <v>16</v>
      </c>
      <c r="E3514" t="s">
        <v>28</v>
      </c>
      <c r="F3514" t="s">
        <v>61</v>
      </c>
      <c r="G3514" t="s">
        <v>164</v>
      </c>
      <c r="H3514">
        <f t="shared" si="270"/>
        <v>8000</v>
      </c>
      <c r="I3514">
        <v>2000</v>
      </c>
      <c r="J3514">
        <v>2600</v>
      </c>
      <c r="K3514">
        <v>4</v>
      </c>
      <c r="M3514">
        <v>260</v>
      </c>
      <c r="N3514" t="s">
        <v>25</v>
      </c>
      <c r="O3514">
        <v>10400</v>
      </c>
      <c r="P3514">
        <v>2400</v>
      </c>
      <c r="R3514">
        <f t="shared" si="271"/>
        <v>10400</v>
      </c>
      <c r="S3514">
        <f t="shared" si="272"/>
        <v>11</v>
      </c>
      <c r="T3514" t="str">
        <f t="shared" si="273"/>
        <v>Jul</v>
      </c>
      <c r="U3514" t="str">
        <f t="shared" si="274"/>
        <v>2024</v>
      </c>
    </row>
    <row r="3515" spans="1:21" x14ac:dyDescent="0.25">
      <c r="A3515" s="1">
        <v>45484</v>
      </c>
      <c r="B3515" t="s">
        <v>107</v>
      </c>
      <c r="C3515" t="s">
        <v>27</v>
      </c>
      <c r="D3515" t="s">
        <v>16</v>
      </c>
      <c r="E3515" t="s">
        <v>28</v>
      </c>
      <c r="F3515" t="s">
        <v>61</v>
      </c>
      <c r="G3515" t="s">
        <v>103</v>
      </c>
      <c r="H3515">
        <f t="shared" si="270"/>
        <v>500</v>
      </c>
      <c r="I3515">
        <v>100</v>
      </c>
      <c r="J3515">
        <v>130</v>
      </c>
      <c r="K3515">
        <v>5</v>
      </c>
      <c r="M3515">
        <v>32.5</v>
      </c>
      <c r="N3515" t="s">
        <v>25</v>
      </c>
      <c r="O3515">
        <v>650</v>
      </c>
      <c r="P3515">
        <v>150</v>
      </c>
      <c r="R3515">
        <f t="shared" si="271"/>
        <v>650</v>
      </c>
      <c r="S3515">
        <f t="shared" si="272"/>
        <v>11</v>
      </c>
      <c r="T3515" t="str">
        <f t="shared" si="273"/>
        <v>Jul</v>
      </c>
      <c r="U3515" t="str">
        <f t="shared" si="274"/>
        <v>2024</v>
      </c>
    </row>
    <row r="3516" spans="1:21" x14ac:dyDescent="0.25">
      <c r="A3516" s="1">
        <v>45484</v>
      </c>
      <c r="B3516" t="s">
        <v>168</v>
      </c>
      <c r="C3516" t="s">
        <v>27</v>
      </c>
      <c r="D3516" t="s">
        <v>16</v>
      </c>
      <c r="E3516" t="s">
        <v>28</v>
      </c>
      <c r="F3516" t="s">
        <v>45</v>
      </c>
      <c r="G3516" t="s">
        <v>76</v>
      </c>
      <c r="H3516">
        <f t="shared" si="270"/>
        <v>4800</v>
      </c>
      <c r="I3516">
        <v>1200</v>
      </c>
      <c r="J3516">
        <v>1560</v>
      </c>
      <c r="K3516">
        <v>4</v>
      </c>
      <c r="M3516">
        <v>156</v>
      </c>
      <c r="N3516" t="s">
        <v>20</v>
      </c>
      <c r="O3516">
        <v>5760</v>
      </c>
      <c r="P3516">
        <v>960</v>
      </c>
      <c r="R3516">
        <f t="shared" si="271"/>
        <v>6240</v>
      </c>
      <c r="S3516">
        <f t="shared" si="272"/>
        <v>11</v>
      </c>
      <c r="T3516" t="str">
        <f t="shared" si="273"/>
        <v>Jul</v>
      </c>
      <c r="U3516" t="str">
        <f t="shared" si="274"/>
        <v>2024</v>
      </c>
    </row>
    <row r="3517" spans="1:21" x14ac:dyDescent="0.25">
      <c r="A3517" s="1">
        <v>45484</v>
      </c>
      <c r="B3517" t="s">
        <v>26</v>
      </c>
      <c r="C3517" t="s">
        <v>27</v>
      </c>
      <c r="D3517" t="s">
        <v>16</v>
      </c>
      <c r="E3517" t="s">
        <v>28</v>
      </c>
      <c r="F3517" t="s">
        <v>18</v>
      </c>
      <c r="G3517" t="s">
        <v>121</v>
      </c>
      <c r="H3517">
        <f t="shared" si="270"/>
        <v>275</v>
      </c>
      <c r="I3517">
        <v>55</v>
      </c>
      <c r="J3517">
        <v>72</v>
      </c>
      <c r="K3517">
        <v>5</v>
      </c>
      <c r="M3517">
        <v>24.0625</v>
      </c>
      <c r="N3517" t="s">
        <v>20</v>
      </c>
      <c r="O3517">
        <v>343.75</v>
      </c>
      <c r="P3517">
        <v>68.75</v>
      </c>
      <c r="R3517">
        <f t="shared" si="271"/>
        <v>360</v>
      </c>
      <c r="S3517">
        <f t="shared" si="272"/>
        <v>11</v>
      </c>
      <c r="T3517" t="str">
        <f t="shared" si="273"/>
        <v>Jul</v>
      </c>
      <c r="U3517" t="str">
        <f t="shared" si="274"/>
        <v>2024</v>
      </c>
    </row>
    <row r="3518" spans="1:21" x14ac:dyDescent="0.25">
      <c r="A3518" s="1">
        <v>45484</v>
      </c>
      <c r="B3518" t="s">
        <v>90</v>
      </c>
      <c r="C3518" t="s">
        <v>91</v>
      </c>
      <c r="D3518" t="s">
        <v>16</v>
      </c>
      <c r="E3518" t="s">
        <v>28</v>
      </c>
      <c r="F3518" t="s">
        <v>29</v>
      </c>
      <c r="G3518" t="s">
        <v>30</v>
      </c>
      <c r="H3518">
        <f t="shared" si="270"/>
        <v>1800</v>
      </c>
      <c r="I3518">
        <v>180</v>
      </c>
      <c r="J3518">
        <v>234</v>
      </c>
      <c r="K3518">
        <v>10</v>
      </c>
      <c r="M3518">
        <v>100</v>
      </c>
      <c r="N3518" t="s">
        <v>25</v>
      </c>
      <c r="O3518">
        <v>2340</v>
      </c>
      <c r="P3518">
        <v>540</v>
      </c>
      <c r="R3518">
        <f t="shared" si="271"/>
        <v>2340</v>
      </c>
      <c r="S3518">
        <f t="shared" si="272"/>
        <v>11</v>
      </c>
      <c r="T3518" t="str">
        <f t="shared" si="273"/>
        <v>Jul</v>
      </c>
      <c r="U3518" t="str">
        <f t="shared" si="274"/>
        <v>2024</v>
      </c>
    </row>
    <row r="3519" spans="1:21" x14ac:dyDescent="0.25">
      <c r="A3519" s="1">
        <v>45484</v>
      </c>
      <c r="B3519" t="s">
        <v>194</v>
      </c>
      <c r="C3519" t="s">
        <v>115</v>
      </c>
      <c r="D3519" t="s">
        <v>16</v>
      </c>
      <c r="E3519" t="s">
        <v>17</v>
      </c>
      <c r="F3519" t="s">
        <v>45</v>
      </c>
      <c r="G3519" t="s">
        <v>46</v>
      </c>
      <c r="H3519">
        <f t="shared" si="270"/>
        <v>110000</v>
      </c>
      <c r="I3519">
        <v>55000</v>
      </c>
      <c r="J3519">
        <v>71500</v>
      </c>
      <c r="K3519">
        <v>2</v>
      </c>
      <c r="M3519">
        <v>10725</v>
      </c>
      <c r="N3519" t="s">
        <v>38</v>
      </c>
      <c r="O3519">
        <v>137500</v>
      </c>
      <c r="P3519">
        <v>27500</v>
      </c>
      <c r="R3519">
        <f t="shared" si="271"/>
        <v>143000</v>
      </c>
      <c r="S3519">
        <f t="shared" si="272"/>
        <v>11</v>
      </c>
      <c r="T3519" t="str">
        <f t="shared" si="273"/>
        <v>Jul</v>
      </c>
      <c r="U3519" t="str">
        <f t="shared" si="274"/>
        <v>2024</v>
      </c>
    </row>
    <row r="3520" spans="1:21" x14ac:dyDescent="0.25">
      <c r="A3520" s="1">
        <v>45484</v>
      </c>
      <c r="B3520" t="s">
        <v>50</v>
      </c>
      <c r="C3520" t="s">
        <v>27</v>
      </c>
      <c r="D3520" t="s">
        <v>23</v>
      </c>
      <c r="E3520" t="s">
        <v>28</v>
      </c>
      <c r="F3520" t="s">
        <v>29</v>
      </c>
      <c r="G3520" t="s">
        <v>178</v>
      </c>
      <c r="H3520">
        <f t="shared" si="270"/>
        <v>600</v>
      </c>
      <c r="I3520">
        <v>200</v>
      </c>
      <c r="J3520">
        <v>260</v>
      </c>
      <c r="K3520">
        <v>3</v>
      </c>
      <c r="M3520">
        <v>100</v>
      </c>
      <c r="N3520" t="s">
        <v>38</v>
      </c>
      <c r="O3520">
        <v>780</v>
      </c>
      <c r="P3520">
        <v>180</v>
      </c>
      <c r="R3520">
        <f t="shared" si="271"/>
        <v>780</v>
      </c>
      <c r="S3520">
        <f t="shared" si="272"/>
        <v>11</v>
      </c>
      <c r="T3520" t="str">
        <f t="shared" si="273"/>
        <v>Jul</v>
      </c>
      <c r="U3520" t="str">
        <f t="shared" si="274"/>
        <v>2024</v>
      </c>
    </row>
    <row r="3521" spans="1:21" x14ac:dyDescent="0.25">
      <c r="A3521" s="1">
        <v>45484</v>
      </c>
      <c r="B3521" t="s">
        <v>187</v>
      </c>
      <c r="C3521" t="s">
        <v>53</v>
      </c>
      <c r="D3521" t="s">
        <v>23</v>
      </c>
      <c r="E3521" t="s">
        <v>28</v>
      </c>
      <c r="F3521" t="s">
        <v>18</v>
      </c>
      <c r="G3521" t="s">
        <v>130</v>
      </c>
      <c r="H3521">
        <f t="shared" si="270"/>
        <v>315</v>
      </c>
      <c r="I3521">
        <v>45</v>
      </c>
      <c r="J3521">
        <v>59</v>
      </c>
      <c r="K3521">
        <v>7</v>
      </c>
      <c r="M3521">
        <v>40.950000000000003</v>
      </c>
      <c r="N3521" t="s">
        <v>25</v>
      </c>
      <c r="O3521">
        <v>409.5</v>
      </c>
      <c r="P3521">
        <v>94.5</v>
      </c>
      <c r="R3521">
        <f t="shared" si="271"/>
        <v>413</v>
      </c>
      <c r="S3521">
        <f t="shared" si="272"/>
        <v>11</v>
      </c>
      <c r="T3521" t="str">
        <f t="shared" si="273"/>
        <v>Jul</v>
      </c>
      <c r="U3521" t="str">
        <f t="shared" si="274"/>
        <v>2024</v>
      </c>
    </row>
    <row r="3522" spans="1:21" x14ac:dyDescent="0.25">
      <c r="A3522" s="1">
        <v>45484</v>
      </c>
      <c r="B3522" t="s">
        <v>186</v>
      </c>
      <c r="C3522" t="s">
        <v>27</v>
      </c>
      <c r="D3522" t="s">
        <v>16</v>
      </c>
      <c r="E3522" t="s">
        <v>28</v>
      </c>
      <c r="F3522" t="s">
        <v>61</v>
      </c>
      <c r="G3522" t="s">
        <v>68</v>
      </c>
      <c r="H3522">
        <f t="shared" si="270"/>
        <v>3600</v>
      </c>
      <c r="I3522">
        <v>1800</v>
      </c>
      <c r="J3522">
        <v>2340</v>
      </c>
      <c r="K3522">
        <v>2</v>
      </c>
      <c r="M3522">
        <v>234</v>
      </c>
      <c r="N3522" t="s">
        <v>20</v>
      </c>
      <c r="O3522">
        <v>4320</v>
      </c>
      <c r="P3522">
        <v>720</v>
      </c>
      <c r="R3522">
        <f t="shared" si="271"/>
        <v>4680</v>
      </c>
      <c r="S3522">
        <f t="shared" si="272"/>
        <v>11</v>
      </c>
      <c r="T3522" t="str">
        <f t="shared" si="273"/>
        <v>Jul</v>
      </c>
      <c r="U3522" t="str">
        <f t="shared" si="274"/>
        <v>2024</v>
      </c>
    </row>
    <row r="3523" spans="1:21" x14ac:dyDescent="0.25">
      <c r="A3523" s="1">
        <v>45484</v>
      </c>
      <c r="B3523" t="s">
        <v>205</v>
      </c>
      <c r="C3523" t="s">
        <v>15</v>
      </c>
      <c r="D3523" t="s">
        <v>16</v>
      </c>
      <c r="E3523" t="s">
        <v>17</v>
      </c>
      <c r="F3523" t="s">
        <v>61</v>
      </c>
      <c r="G3523" t="s">
        <v>62</v>
      </c>
      <c r="H3523">
        <f t="shared" ref="H3523:H3586" si="275">I3523*K3523</f>
        <v>1800</v>
      </c>
      <c r="I3523">
        <v>900</v>
      </c>
      <c r="J3523">
        <v>1170</v>
      </c>
      <c r="K3523">
        <v>2</v>
      </c>
      <c r="M3523">
        <v>117</v>
      </c>
      <c r="N3523" t="s">
        <v>38</v>
      </c>
      <c r="O3523">
        <v>2070</v>
      </c>
      <c r="P3523">
        <v>270</v>
      </c>
      <c r="R3523">
        <f t="shared" ref="R3523:R3586" si="276">J3523*K3523</f>
        <v>2340</v>
      </c>
      <c r="S3523">
        <f t="shared" ref="S3523:S3586" si="277">DAY(A3523)</f>
        <v>11</v>
      </c>
      <c r="T3523" t="str">
        <f t="shared" ref="T3523:T3586" si="278">TEXT(A3523,"mmm")</f>
        <v>Jul</v>
      </c>
      <c r="U3523" t="str">
        <f t="shared" ref="U3523:U3586" si="279">TEXT(A3523,"yyy")</f>
        <v>2024</v>
      </c>
    </row>
    <row r="3524" spans="1:21" x14ac:dyDescent="0.25">
      <c r="A3524" s="1">
        <v>45484</v>
      </c>
      <c r="B3524" t="s">
        <v>101</v>
      </c>
      <c r="C3524" t="s">
        <v>27</v>
      </c>
      <c r="D3524" t="s">
        <v>23</v>
      </c>
      <c r="E3524" t="s">
        <v>17</v>
      </c>
      <c r="F3524" t="s">
        <v>29</v>
      </c>
      <c r="G3524" t="s">
        <v>210</v>
      </c>
      <c r="H3524">
        <f t="shared" si="275"/>
        <v>665</v>
      </c>
      <c r="I3524">
        <v>95</v>
      </c>
      <c r="J3524">
        <v>124</v>
      </c>
      <c r="K3524">
        <v>7</v>
      </c>
      <c r="M3524">
        <v>99.75</v>
      </c>
      <c r="N3524" t="s">
        <v>20</v>
      </c>
      <c r="O3524">
        <v>831.25</v>
      </c>
      <c r="P3524">
        <v>166.25</v>
      </c>
      <c r="R3524">
        <f t="shared" si="276"/>
        <v>868</v>
      </c>
      <c r="S3524">
        <f t="shared" si="277"/>
        <v>11</v>
      </c>
      <c r="T3524" t="str">
        <f t="shared" si="278"/>
        <v>Jul</v>
      </c>
      <c r="U3524" t="str">
        <f t="shared" si="279"/>
        <v>2024</v>
      </c>
    </row>
    <row r="3525" spans="1:21" x14ac:dyDescent="0.25">
      <c r="A3525" s="1">
        <v>45484</v>
      </c>
      <c r="B3525" t="s">
        <v>165</v>
      </c>
      <c r="C3525" t="s">
        <v>27</v>
      </c>
      <c r="D3525" t="s">
        <v>16</v>
      </c>
      <c r="E3525" t="s">
        <v>17</v>
      </c>
      <c r="F3525" t="s">
        <v>18</v>
      </c>
      <c r="G3525" t="s">
        <v>121</v>
      </c>
      <c r="H3525">
        <f t="shared" si="275"/>
        <v>165</v>
      </c>
      <c r="I3525">
        <v>55</v>
      </c>
      <c r="J3525">
        <v>72</v>
      </c>
      <c r="K3525">
        <v>3</v>
      </c>
      <c r="M3525">
        <v>10.725</v>
      </c>
      <c r="N3525" t="s">
        <v>25</v>
      </c>
      <c r="O3525">
        <v>214.5</v>
      </c>
      <c r="P3525">
        <v>49.5</v>
      </c>
      <c r="R3525">
        <f t="shared" si="276"/>
        <v>216</v>
      </c>
      <c r="S3525">
        <f t="shared" si="277"/>
        <v>11</v>
      </c>
      <c r="T3525" t="str">
        <f t="shared" si="278"/>
        <v>Jul</v>
      </c>
      <c r="U3525" t="str">
        <f t="shared" si="279"/>
        <v>2024</v>
      </c>
    </row>
    <row r="3526" spans="1:21" x14ac:dyDescent="0.25">
      <c r="A3526" s="1">
        <v>45484</v>
      </c>
      <c r="B3526" t="s">
        <v>200</v>
      </c>
      <c r="C3526" t="s">
        <v>27</v>
      </c>
      <c r="D3526" t="s">
        <v>16</v>
      </c>
      <c r="E3526" t="s">
        <v>17</v>
      </c>
      <c r="F3526" t="s">
        <v>48</v>
      </c>
      <c r="G3526" t="s">
        <v>147</v>
      </c>
      <c r="H3526">
        <f t="shared" si="275"/>
        <v>540</v>
      </c>
      <c r="I3526">
        <v>90</v>
      </c>
      <c r="J3526">
        <v>117</v>
      </c>
      <c r="K3526">
        <v>6</v>
      </c>
      <c r="M3526">
        <v>43.47</v>
      </c>
      <c r="N3526" t="s">
        <v>20</v>
      </c>
      <c r="O3526">
        <v>621</v>
      </c>
      <c r="P3526">
        <v>81</v>
      </c>
      <c r="R3526">
        <f t="shared" si="276"/>
        <v>702</v>
      </c>
      <c r="S3526">
        <f t="shared" si="277"/>
        <v>11</v>
      </c>
      <c r="T3526" t="str">
        <f t="shared" si="278"/>
        <v>Jul</v>
      </c>
      <c r="U3526" t="str">
        <f t="shared" si="279"/>
        <v>2024</v>
      </c>
    </row>
    <row r="3527" spans="1:21" x14ac:dyDescent="0.25">
      <c r="A3527" s="1">
        <v>45484</v>
      </c>
      <c r="B3527" t="s">
        <v>36</v>
      </c>
      <c r="C3527" t="s">
        <v>15</v>
      </c>
      <c r="D3527" t="s">
        <v>23</v>
      </c>
      <c r="E3527" t="s">
        <v>17</v>
      </c>
      <c r="F3527" t="s">
        <v>45</v>
      </c>
      <c r="G3527" t="s">
        <v>199</v>
      </c>
      <c r="H3527">
        <f t="shared" si="275"/>
        <v>20000</v>
      </c>
      <c r="I3527">
        <v>5000</v>
      </c>
      <c r="J3527">
        <v>6500</v>
      </c>
      <c r="K3527">
        <v>4</v>
      </c>
      <c r="M3527">
        <v>650</v>
      </c>
      <c r="N3527" t="s">
        <v>20</v>
      </c>
      <c r="O3527">
        <v>26000</v>
      </c>
      <c r="P3527">
        <v>6000</v>
      </c>
      <c r="R3527">
        <f t="shared" si="276"/>
        <v>26000</v>
      </c>
      <c r="S3527">
        <f t="shared" si="277"/>
        <v>11</v>
      </c>
      <c r="T3527" t="str">
        <f t="shared" si="278"/>
        <v>Jul</v>
      </c>
      <c r="U3527" t="str">
        <f t="shared" si="279"/>
        <v>2024</v>
      </c>
    </row>
    <row r="3528" spans="1:21" x14ac:dyDescent="0.25">
      <c r="A3528" s="1">
        <v>45484</v>
      </c>
      <c r="B3528" t="s">
        <v>131</v>
      </c>
      <c r="C3528" t="s">
        <v>27</v>
      </c>
      <c r="D3528" t="s">
        <v>16</v>
      </c>
      <c r="E3528" t="s">
        <v>17</v>
      </c>
      <c r="F3528" t="s">
        <v>18</v>
      </c>
      <c r="G3528" t="s">
        <v>34</v>
      </c>
      <c r="H3528">
        <f t="shared" si="275"/>
        <v>120</v>
      </c>
      <c r="I3528">
        <v>40</v>
      </c>
      <c r="J3528">
        <v>52</v>
      </c>
      <c r="K3528">
        <v>3</v>
      </c>
      <c r="M3528">
        <v>10.92</v>
      </c>
      <c r="N3528" t="s">
        <v>20</v>
      </c>
      <c r="O3528">
        <v>156</v>
      </c>
      <c r="P3528">
        <v>36</v>
      </c>
      <c r="R3528">
        <f t="shared" si="276"/>
        <v>156</v>
      </c>
      <c r="S3528">
        <f t="shared" si="277"/>
        <v>11</v>
      </c>
      <c r="T3528" t="str">
        <f t="shared" si="278"/>
        <v>Jul</v>
      </c>
      <c r="U3528" t="str">
        <f t="shared" si="279"/>
        <v>2024</v>
      </c>
    </row>
    <row r="3529" spans="1:21" x14ac:dyDescent="0.25">
      <c r="A3529" s="1">
        <v>45484</v>
      </c>
      <c r="B3529" t="s">
        <v>93</v>
      </c>
      <c r="C3529" t="s">
        <v>42</v>
      </c>
      <c r="D3529" t="s">
        <v>23</v>
      </c>
      <c r="E3529" t="s">
        <v>28</v>
      </c>
      <c r="F3529" t="s">
        <v>45</v>
      </c>
      <c r="G3529" t="s">
        <v>199</v>
      </c>
      <c r="H3529">
        <f t="shared" si="275"/>
        <v>25000</v>
      </c>
      <c r="I3529">
        <v>5000</v>
      </c>
      <c r="J3529">
        <v>6500</v>
      </c>
      <c r="K3529">
        <v>5</v>
      </c>
      <c r="M3529">
        <v>650</v>
      </c>
      <c r="N3529" t="s">
        <v>20</v>
      </c>
      <c r="O3529">
        <v>32500</v>
      </c>
      <c r="P3529">
        <v>7500</v>
      </c>
      <c r="R3529">
        <f t="shared" si="276"/>
        <v>32500</v>
      </c>
      <c r="S3529">
        <f t="shared" si="277"/>
        <v>11</v>
      </c>
      <c r="T3529" t="str">
        <f t="shared" si="278"/>
        <v>Jul</v>
      </c>
      <c r="U3529" t="str">
        <f t="shared" si="279"/>
        <v>2024</v>
      </c>
    </row>
    <row r="3530" spans="1:21" x14ac:dyDescent="0.25">
      <c r="A3530" s="1">
        <v>45484</v>
      </c>
      <c r="B3530" t="s">
        <v>175</v>
      </c>
      <c r="C3530" t="s">
        <v>91</v>
      </c>
      <c r="D3530" t="s">
        <v>16</v>
      </c>
      <c r="E3530" t="s">
        <v>28</v>
      </c>
      <c r="F3530" t="s">
        <v>80</v>
      </c>
      <c r="G3530" t="s">
        <v>212</v>
      </c>
      <c r="H3530">
        <f t="shared" si="275"/>
        <v>140</v>
      </c>
      <c r="I3530">
        <v>20</v>
      </c>
      <c r="J3530">
        <v>26</v>
      </c>
      <c r="K3530">
        <v>7</v>
      </c>
      <c r="M3530">
        <v>8.75</v>
      </c>
      <c r="N3530" t="s">
        <v>25</v>
      </c>
      <c r="O3530">
        <v>175</v>
      </c>
      <c r="P3530">
        <v>35</v>
      </c>
      <c r="R3530">
        <f t="shared" si="276"/>
        <v>182</v>
      </c>
      <c r="S3530">
        <f t="shared" si="277"/>
        <v>11</v>
      </c>
      <c r="T3530" t="str">
        <f t="shared" si="278"/>
        <v>Jul</v>
      </c>
      <c r="U3530" t="str">
        <f t="shared" si="279"/>
        <v>2024</v>
      </c>
    </row>
    <row r="3531" spans="1:21" x14ac:dyDescent="0.25">
      <c r="A3531" s="1">
        <v>45515</v>
      </c>
      <c r="B3531" t="s">
        <v>205</v>
      </c>
      <c r="C3531" t="s">
        <v>15</v>
      </c>
      <c r="D3531" t="s">
        <v>16</v>
      </c>
      <c r="E3531" t="s">
        <v>28</v>
      </c>
      <c r="F3531" t="s">
        <v>29</v>
      </c>
      <c r="G3531" t="s">
        <v>178</v>
      </c>
      <c r="H3531">
        <f t="shared" si="275"/>
        <v>800</v>
      </c>
      <c r="I3531">
        <v>200</v>
      </c>
      <c r="J3531">
        <v>260</v>
      </c>
      <c r="K3531">
        <v>4</v>
      </c>
      <c r="M3531">
        <v>70</v>
      </c>
      <c r="N3531" t="s">
        <v>20</v>
      </c>
      <c r="O3531">
        <v>1000</v>
      </c>
      <c r="P3531">
        <v>200</v>
      </c>
      <c r="R3531">
        <f t="shared" si="276"/>
        <v>1040</v>
      </c>
      <c r="S3531">
        <f t="shared" si="277"/>
        <v>11</v>
      </c>
      <c r="T3531" t="str">
        <f t="shared" si="278"/>
        <v>Aug</v>
      </c>
      <c r="U3531" t="str">
        <f t="shared" si="279"/>
        <v>2024</v>
      </c>
    </row>
    <row r="3532" spans="1:21" x14ac:dyDescent="0.25">
      <c r="A3532" s="1">
        <v>45515</v>
      </c>
      <c r="B3532" t="s">
        <v>152</v>
      </c>
      <c r="C3532" t="s">
        <v>66</v>
      </c>
      <c r="D3532" t="s">
        <v>16</v>
      </c>
      <c r="E3532" t="s">
        <v>17</v>
      </c>
      <c r="F3532" t="s">
        <v>45</v>
      </c>
      <c r="G3532" t="s">
        <v>92</v>
      </c>
      <c r="H3532">
        <f t="shared" si="275"/>
        <v>2000</v>
      </c>
      <c r="I3532">
        <v>250</v>
      </c>
      <c r="J3532">
        <v>325</v>
      </c>
      <c r="K3532">
        <v>8</v>
      </c>
      <c r="M3532">
        <v>100</v>
      </c>
      <c r="N3532" t="s">
        <v>20</v>
      </c>
      <c r="O3532">
        <v>2500</v>
      </c>
      <c r="P3532">
        <v>500</v>
      </c>
      <c r="R3532">
        <f t="shared" si="276"/>
        <v>2600</v>
      </c>
      <c r="S3532">
        <f t="shared" si="277"/>
        <v>11</v>
      </c>
      <c r="T3532" t="str">
        <f t="shared" si="278"/>
        <v>Aug</v>
      </c>
      <c r="U3532" t="str">
        <f t="shared" si="279"/>
        <v>2024</v>
      </c>
    </row>
    <row r="3533" spans="1:21" x14ac:dyDescent="0.25">
      <c r="A3533" s="1">
        <v>45515</v>
      </c>
      <c r="B3533" t="s">
        <v>21</v>
      </c>
      <c r="C3533" t="s">
        <v>22</v>
      </c>
      <c r="D3533" t="s">
        <v>16</v>
      </c>
      <c r="E3533" t="s">
        <v>17</v>
      </c>
      <c r="F3533" t="s">
        <v>18</v>
      </c>
      <c r="G3533" t="s">
        <v>51</v>
      </c>
      <c r="H3533">
        <f t="shared" si="275"/>
        <v>240</v>
      </c>
      <c r="I3533">
        <v>60</v>
      </c>
      <c r="J3533">
        <v>78</v>
      </c>
      <c r="K3533">
        <v>4</v>
      </c>
      <c r="M3533">
        <v>15.6</v>
      </c>
      <c r="N3533" t="s">
        <v>25</v>
      </c>
      <c r="O3533">
        <v>312</v>
      </c>
      <c r="P3533">
        <v>72</v>
      </c>
      <c r="R3533">
        <f t="shared" si="276"/>
        <v>312</v>
      </c>
      <c r="S3533">
        <f t="shared" si="277"/>
        <v>11</v>
      </c>
      <c r="T3533" t="str">
        <f t="shared" si="278"/>
        <v>Aug</v>
      </c>
      <c r="U3533" t="str">
        <f t="shared" si="279"/>
        <v>2024</v>
      </c>
    </row>
    <row r="3534" spans="1:21" x14ac:dyDescent="0.25">
      <c r="A3534" s="1">
        <v>45515</v>
      </c>
      <c r="B3534" t="s">
        <v>150</v>
      </c>
      <c r="C3534" t="s">
        <v>91</v>
      </c>
      <c r="D3534" t="s">
        <v>16</v>
      </c>
      <c r="E3534" t="s">
        <v>17</v>
      </c>
      <c r="F3534" t="s">
        <v>61</v>
      </c>
      <c r="G3534" t="s">
        <v>110</v>
      </c>
      <c r="H3534">
        <f t="shared" si="275"/>
        <v>3200</v>
      </c>
      <c r="I3534">
        <v>800</v>
      </c>
      <c r="J3534">
        <v>1040</v>
      </c>
      <c r="K3534">
        <v>4</v>
      </c>
      <c r="M3534">
        <v>104</v>
      </c>
      <c r="N3534" t="s">
        <v>25</v>
      </c>
      <c r="O3534">
        <v>4000</v>
      </c>
      <c r="P3534">
        <v>800</v>
      </c>
      <c r="R3534">
        <f t="shared" si="276"/>
        <v>4160</v>
      </c>
      <c r="S3534">
        <f t="shared" si="277"/>
        <v>11</v>
      </c>
      <c r="T3534" t="str">
        <f t="shared" si="278"/>
        <v>Aug</v>
      </c>
      <c r="U3534" t="str">
        <f t="shared" si="279"/>
        <v>2024</v>
      </c>
    </row>
    <row r="3535" spans="1:21" x14ac:dyDescent="0.25">
      <c r="A3535" s="1">
        <v>45515</v>
      </c>
      <c r="B3535" t="s">
        <v>83</v>
      </c>
      <c r="C3535" t="s">
        <v>27</v>
      </c>
      <c r="D3535" t="s">
        <v>16</v>
      </c>
      <c r="E3535" t="s">
        <v>17</v>
      </c>
      <c r="F3535" t="s">
        <v>18</v>
      </c>
      <c r="G3535" t="s">
        <v>34</v>
      </c>
      <c r="H3535">
        <f t="shared" si="275"/>
        <v>320</v>
      </c>
      <c r="I3535">
        <v>40</v>
      </c>
      <c r="J3535">
        <v>52</v>
      </c>
      <c r="K3535">
        <v>8</v>
      </c>
      <c r="M3535">
        <v>38.4</v>
      </c>
      <c r="N3535" t="s">
        <v>38</v>
      </c>
      <c r="O3535">
        <v>384</v>
      </c>
      <c r="P3535">
        <v>64</v>
      </c>
      <c r="R3535">
        <f t="shared" si="276"/>
        <v>416</v>
      </c>
      <c r="S3535">
        <f t="shared" si="277"/>
        <v>11</v>
      </c>
      <c r="T3535" t="str">
        <f t="shared" si="278"/>
        <v>Aug</v>
      </c>
      <c r="U3535" t="str">
        <f t="shared" si="279"/>
        <v>2024</v>
      </c>
    </row>
    <row r="3536" spans="1:21" x14ac:dyDescent="0.25">
      <c r="A3536" s="1">
        <v>45515</v>
      </c>
      <c r="B3536" t="s">
        <v>39</v>
      </c>
      <c r="C3536" t="s">
        <v>27</v>
      </c>
      <c r="D3536" t="s">
        <v>16</v>
      </c>
      <c r="E3536" t="s">
        <v>17</v>
      </c>
      <c r="F3536" t="s">
        <v>18</v>
      </c>
      <c r="G3536" t="s">
        <v>113</v>
      </c>
      <c r="H3536">
        <f t="shared" si="275"/>
        <v>120</v>
      </c>
      <c r="I3536">
        <v>20</v>
      </c>
      <c r="J3536">
        <v>26</v>
      </c>
      <c r="K3536">
        <v>6</v>
      </c>
      <c r="M3536">
        <v>10.5</v>
      </c>
      <c r="N3536" t="s">
        <v>20</v>
      </c>
      <c r="O3536">
        <v>150</v>
      </c>
      <c r="P3536">
        <v>30</v>
      </c>
      <c r="R3536">
        <f t="shared" si="276"/>
        <v>156</v>
      </c>
      <c r="S3536">
        <f t="shared" si="277"/>
        <v>11</v>
      </c>
      <c r="T3536" t="str">
        <f t="shared" si="278"/>
        <v>Aug</v>
      </c>
      <c r="U3536" t="str">
        <f t="shared" si="279"/>
        <v>2024</v>
      </c>
    </row>
    <row r="3537" spans="1:21" x14ac:dyDescent="0.25">
      <c r="A3537" s="1">
        <v>45515</v>
      </c>
      <c r="B3537" t="s">
        <v>101</v>
      </c>
      <c r="C3537" t="s">
        <v>27</v>
      </c>
      <c r="D3537" t="s">
        <v>16</v>
      </c>
      <c r="E3537" t="s">
        <v>28</v>
      </c>
      <c r="F3537" t="s">
        <v>29</v>
      </c>
      <c r="G3537" t="s">
        <v>210</v>
      </c>
      <c r="H3537">
        <f t="shared" si="275"/>
        <v>570</v>
      </c>
      <c r="I3537">
        <v>95</v>
      </c>
      <c r="J3537">
        <v>124</v>
      </c>
      <c r="K3537">
        <v>6</v>
      </c>
      <c r="M3537">
        <v>51.87</v>
      </c>
      <c r="N3537" t="s">
        <v>20</v>
      </c>
      <c r="O3537">
        <v>741</v>
      </c>
      <c r="P3537">
        <v>171</v>
      </c>
      <c r="R3537">
        <f t="shared" si="276"/>
        <v>744</v>
      </c>
      <c r="S3537">
        <f t="shared" si="277"/>
        <v>11</v>
      </c>
      <c r="T3537" t="str">
        <f t="shared" si="278"/>
        <v>Aug</v>
      </c>
      <c r="U3537" t="str">
        <f t="shared" si="279"/>
        <v>2024</v>
      </c>
    </row>
    <row r="3538" spans="1:21" x14ac:dyDescent="0.25">
      <c r="A3538" s="1">
        <v>45515</v>
      </c>
      <c r="B3538" t="s">
        <v>118</v>
      </c>
      <c r="C3538" t="s">
        <v>27</v>
      </c>
      <c r="D3538" t="s">
        <v>16</v>
      </c>
      <c r="E3538" t="s">
        <v>28</v>
      </c>
      <c r="F3538" t="s">
        <v>18</v>
      </c>
      <c r="G3538" t="s">
        <v>121</v>
      </c>
      <c r="H3538">
        <f t="shared" si="275"/>
        <v>55</v>
      </c>
      <c r="I3538">
        <v>55</v>
      </c>
      <c r="J3538">
        <v>72</v>
      </c>
      <c r="K3538">
        <v>1</v>
      </c>
      <c r="M3538">
        <v>7.15</v>
      </c>
      <c r="N3538" t="s">
        <v>38</v>
      </c>
      <c r="O3538">
        <v>71.5</v>
      </c>
      <c r="P3538">
        <v>16.5</v>
      </c>
      <c r="R3538">
        <f t="shared" si="276"/>
        <v>72</v>
      </c>
      <c r="S3538">
        <f t="shared" si="277"/>
        <v>11</v>
      </c>
      <c r="T3538" t="str">
        <f t="shared" si="278"/>
        <v>Aug</v>
      </c>
      <c r="U3538" t="str">
        <f t="shared" si="279"/>
        <v>2024</v>
      </c>
    </row>
    <row r="3539" spans="1:21" x14ac:dyDescent="0.25">
      <c r="A3539" s="1">
        <v>45515</v>
      </c>
      <c r="B3539" t="s">
        <v>77</v>
      </c>
      <c r="C3539" t="s">
        <v>42</v>
      </c>
      <c r="D3539" t="s">
        <v>23</v>
      </c>
      <c r="E3539" t="s">
        <v>28</v>
      </c>
      <c r="F3539" t="s">
        <v>45</v>
      </c>
      <c r="G3539" t="s">
        <v>78</v>
      </c>
      <c r="H3539">
        <f t="shared" si="275"/>
        <v>126000</v>
      </c>
      <c r="I3539">
        <v>18000</v>
      </c>
      <c r="J3539">
        <v>23400</v>
      </c>
      <c r="K3539">
        <v>7</v>
      </c>
      <c r="M3539">
        <v>3510</v>
      </c>
      <c r="N3539" t="s">
        <v>25</v>
      </c>
      <c r="O3539">
        <v>157500</v>
      </c>
      <c r="P3539">
        <v>31500</v>
      </c>
      <c r="R3539">
        <f t="shared" si="276"/>
        <v>163800</v>
      </c>
      <c r="S3539">
        <f t="shared" si="277"/>
        <v>11</v>
      </c>
      <c r="T3539" t="str">
        <f t="shared" si="278"/>
        <v>Aug</v>
      </c>
      <c r="U3539" t="str">
        <f t="shared" si="279"/>
        <v>2024</v>
      </c>
    </row>
    <row r="3540" spans="1:21" x14ac:dyDescent="0.25">
      <c r="A3540" s="1">
        <v>45515</v>
      </c>
      <c r="B3540" t="s">
        <v>35</v>
      </c>
      <c r="C3540" t="s">
        <v>15</v>
      </c>
      <c r="D3540" t="s">
        <v>16</v>
      </c>
      <c r="E3540" t="s">
        <v>17</v>
      </c>
      <c r="F3540" t="s">
        <v>18</v>
      </c>
      <c r="G3540" t="s">
        <v>19</v>
      </c>
      <c r="H3540">
        <f t="shared" si="275"/>
        <v>1250</v>
      </c>
      <c r="I3540">
        <v>250</v>
      </c>
      <c r="J3540">
        <v>325</v>
      </c>
      <c r="K3540">
        <v>5</v>
      </c>
      <c r="M3540">
        <v>100</v>
      </c>
      <c r="N3540" t="s">
        <v>20</v>
      </c>
      <c r="O3540">
        <v>1562.5</v>
      </c>
      <c r="P3540">
        <v>312.5</v>
      </c>
      <c r="R3540">
        <f t="shared" si="276"/>
        <v>1625</v>
      </c>
      <c r="S3540">
        <f t="shared" si="277"/>
        <v>11</v>
      </c>
      <c r="T3540" t="str">
        <f t="shared" si="278"/>
        <v>Aug</v>
      </c>
      <c r="U3540" t="str">
        <f t="shared" si="279"/>
        <v>2024</v>
      </c>
    </row>
    <row r="3541" spans="1:21" x14ac:dyDescent="0.25">
      <c r="A3541" s="1">
        <v>45515</v>
      </c>
      <c r="B3541" t="s">
        <v>216</v>
      </c>
      <c r="C3541" t="s">
        <v>27</v>
      </c>
      <c r="D3541" t="s">
        <v>23</v>
      </c>
      <c r="E3541" t="s">
        <v>28</v>
      </c>
      <c r="F3541" t="s">
        <v>18</v>
      </c>
      <c r="G3541" t="s">
        <v>130</v>
      </c>
      <c r="H3541">
        <f t="shared" si="275"/>
        <v>180</v>
      </c>
      <c r="I3541">
        <v>45</v>
      </c>
      <c r="J3541">
        <v>59</v>
      </c>
      <c r="K3541">
        <v>4</v>
      </c>
      <c r="M3541">
        <v>28.08</v>
      </c>
      <c r="N3541" t="s">
        <v>20</v>
      </c>
      <c r="O3541">
        <v>234</v>
      </c>
      <c r="P3541">
        <v>54</v>
      </c>
      <c r="R3541">
        <f t="shared" si="276"/>
        <v>236</v>
      </c>
      <c r="S3541">
        <f t="shared" si="277"/>
        <v>11</v>
      </c>
      <c r="T3541" t="str">
        <f t="shared" si="278"/>
        <v>Aug</v>
      </c>
      <c r="U3541" t="str">
        <f t="shared" si="279"/>
        <v>2024</v>
      </c>
    </row>
    <row r="3542" spans="1:21" x14ac:dyDescent="0.25">
      <c r="A3542" s="1">
        <v>45515</v>
      </c>
      <c r="B3542" t="s">
        <v>176</v>
      </c>
      <c r="C3542" t="s">
        <v>15</v>
      </c>
      <c r="D3542" t="s">
        <v>23</v>
      </c>
      <c r="E3542" t="s">
        <v>28</v>
      </c>
      <c r="F3542" t="s">
        <v>18</v>
      </c>
      <c r="G3542" t="s">
        <v>100</v>
      </c>
      <c r="H3542">
        <f t="shared" si="275"/>
        <v>200</v>
      </c>
      <c r="I3542">
        <v>40</v>
      </c>
      <c r="J3542">
        <v>52</v>
      </c>
      <c r="K3542">
        <v>5</v>
      </c>
      <c r="M3542">
        <v>26</v>
      </c>
      <c r="N3542" t="s">
        <v>25</v>
      </c>
      <c r="O3542">
        <v>260</v>
      </c>
      <c r="P3542">
        <v>60</v>
      </c>
      <c r="R3542">
        <f t="shared" si="276"/>
        <v>260</v>
      </c>
      <c r="S3542">
        <f t="shared" si="277"/>
        <v>11</v>
      </c>
      <c r="T3542" t="str">
        <f t="shared" si="278"/>
        <v>Aug</v>
      </c>
      <c r="U3542" t="str">
        <f t="shared" si="279"/>
        <v>2024</v>
      </c>
    </row>
    <row r="3543" spans="1:21" x14ac:dyDescent="0.25">
      <c r="A3543" s="1">
        <v>45515</v>
      </c>
      <c r="B3543" t="s">
        <v>196</v>
      </c>
      <c r="C3543" t="s">
        <v>53</v>
      </c>
      <c r="D3543" t="s">
        <v>16</v>
      </c>
      <c r="E3543" t="s">
        <v>17</v>
      </c>
      <c r="F3543" t="s">
        <v>45</v>
      </c>
      <c r="G3543" t="s">
        <v>78</v>
      </c>
      <c r="H3543">
        <f t="shared" si="275"/>
        <v>72000</v>
      </c>
      <c r="I3543">
        <v>18000</v>
      </c>
      <c r="J3543">
        <v>23400</v>
      </c>
      <c r="K3543">
        <v>4</v>
      </c>
      <c r="M3543">
        <v>3510</v>
      </c>
      <c r="N3543" t="s">
        <v>25</v>
      </c>
      <c r="O3543">
        <v>86400</v>
      </c>
      <c r="P3543">
        <v>14400</v>
      </c>
      <c r="R3543">
        <f t="shared" si="276"/>
        <v>93600</v>
      </c>
      <c r="S3543">
        <f t="shared" si="277"/>
        <v>11</v>
      </c>
      <c r="T3543" t="str">
        <f t="shared" si="278"/>
        <v>Aug</v>
      </c>
      <c r="U3543" t="str">
        <f t="shared" si="279"/>
        <v>2024</v>
      </c>
    </row>
    <row r="3544" spans="1:21" x14ac:dyDescent="0.25">
      <c r="A3544" s="1">
        <v>45515</v>
      </c>
      <c r="B3544" t="s">
        <v>186</v>
      </c>
      <c r="C3544" t="s">
        <v>27</v>
      </c>
      <c r="D3544" t="s">
        <v>23</v>
      </c>
      <c r="E3544" t="s">
        <v>17</v>
      </c>
      <c r="F3544" t="s">
        <v>29</v>
      </c>
      <c r="G3544" t="s">
        <v>30</v>
      </c>
      <c r="H3544">
        <f t="shared" si="275"/>
        <v>360</v>
      </c>
      <c r="I3544">
        <v>180</v>
      </c>
      <c r="J3544">
        <v>234</v>
      </c>
      <c r="K3544">
        <v>2</v>
      </c>
      <c r="M3544">
        <v>56.16</v>
      </c>
      <c r="N3544" t="s">
        <v>20</v>
      </c>
      <c r="O3544">
        <v>468</v>
      </c>
      <c r="P3544">
        <v>108</v>
      </c>
      <c r="R3544">
        <f t="shared" si="276"/>
        <v>468</v>
      </c>
      <c r="S3544">
        <f t="shared" si="277"/>
        <v>11</v>
      </c>
      <c r="T3544" t="str">
        <f t="shared" si="278"/>
        <v>Aug</v>
      </c>
      <c r="U3544" t="str">
        <f t="shared" si="279"/>
        <v>2024</v>
      </c>
    </row>
    <row r="3545" spans="1:21" x14ac:dyDescent="0.25">
      <c r="A3545" s="1">
        <v>45515</v>
      </c>
      <c r="B3545" t="s">
        <v>75</v>
      </c>
      <c r="C3545" t="s">
        <v>27</v>
      </c>
      <c r="D3545" t="s">
        <v>23</v>
      </c>
      <c r="E3545" t="s">
        <v>17</v>
      </c>
      <c r="F3545" t="s">
        <v>18</v>
      </c>
      <c r="G3545" t="s">
        <v>130</v>
      </c>
      <c r="H3545">
        <f t="shared" si="275"/>
        <v>315</v>
      </c>
      <c r="I3545">
        <v>45</v>
      </c>
      <c r="J3545">
        <v>59</v>
      </c>
      <c r="K3545">
        <v>7</v>
      </c>
      <c r="M3545">
        <v>49.14</v>
      </c>
      <c r="N3545" t="s">
        <v>20</v>
      </c>
      <c r="O3545">
        <v>409.5</v>
      </c>
      <c r="P3545">
        <v>94.5</v>
      </c>
      <c r="R3545">
        <f t="shared" si="276"/>
        <v>413</v>
      </c>
      <c r="S3545">
        <f t="shared" si="277"/>
        <v>11</v>
      </c>
      <c r="T3545" t="str">
        <f t="shared" si="278"/>
        <v>Aug</v>
      </c>
      <c r="U3545" t="str">
        <f t="shared" si="279"/>
        <v>2024</v>
      </c>
    </row>
    <row r="3546" spans="1:21" x14ac:dyDescent="0.25">
      <c r="A3546" s="1">
        <v>45515</v>
      </c>
      <c r="B3546" t="s">
        <v>152</v>
      </c>
      <c r="C3546" t="s">
        <v>66</v>
      </c>
      <c r="D3546" t="s">
        <v>16</v>
      </c>
      <c r="E3546" t="s">
        <v>28</v>
      </c>
      <c r="F3546" t="s">
        <v>80</v>
      </c>
      <c r="G3546" t="s">
        <v>141</v>
      </c>
      <c r="H3546">
        <f t="shared" si="275"/>
        <v>100</v>
      </c>
      <c r="I3546">
        <v>50</v>
      </c>
      <c r="J3546">
        <v>65</v>
      </c>
      <c r="K3546">
        <v>2</v>
      </c>
      <c r="M3546">
        <v>12.5</v>
      </c>
      <c r="N3546" t="s">
        <v>38</v>
      </c>
      <c r="O3546">
        <v>125</v>
      </c>
      <c r="P3546">
        <v>25</v>
      </c>
      <c r="R3546">
        <f t="shared" si="276"/>
        <v>130</v>
      </c>
      <c r="S3546">
        <f t="shared" si="277"/>
        <v>11</v>
      </c>
      <c r="T3546" t="str">
        <f t="shared" si="278"/>
        <v>Aug</v>
      </c>
      <c r="U3546" t="str">
        <f t="shared" si="279"/>
        <v>2024</v>
      </c>
    </row>
    <row r="3547" spans="1:21" x14ac:dyDescent="0.25">
      <c r="A3547" s="1">
        <v>45515</v>
      </c>
      <c r="B3547" t="s">
        <v>168</v>
      </c>
      <c r="C3547" t="s">
        <v>27</v>
      </c>
      <c r="D3547" t="s">
        <v>23</v>
      </c>
      <c r="E3547" t="s">
        <v>17</v>
      </c>
      <c r="F3547" t="s">
        <v>18</v>
      </c>
      <c r="G3547" t="s">
        <v>34</v>
      </c>
      <c r="H3547">
        <f t="shared" si="275"/>
        <v>240</v>
      </c>
      <c r="I3547">
        <v>40</v>
      </c>
      <c r="J3547">
        <v>52</v>
      </c>
      <c r="K3547">
        <v>6</v>
      </c>
      <c r="M3547">
        <v>28.8</v>
      </c>
      <c r="N3547" t="s">
        <v>25</v>
      </c>
      <c r="O3547">
        <v>288</v>
      </c>
      <c r="P3547">
        <v>48</v>
      </c>
      <c r="R3547">
        <f t="shared" si="276"/>
        <v>312</v>
      </c>
      <c r="S3547">
        <f t="shared" si="277"/>
        <v>11</v>
      </c>
      <c r="T3547" t="str">
        <f t="shared" si="278"/>
        <v>Aug</v>
      </c>
      <c r="U3547" t="str">
        <f t="shared" si="279"/>
        <v>2024</v>
      </c>
    </row>
    <row r="3548" spans="1:21" x14ac:dyDescent="0.25">
      <c r="A3548" s="1">
        <v>45515</v>
      </c>
      <c r="B3548" t="s">
        <v>197</v>
      </c>
      <c r="C3548" t="s">
        <v>115</v>
      </c>
      <c r="D3548" t="s">
        <v>23</v>
      </c>
      <c r="E3548" t="s">
        <v>17</v>
      </c>
      <c r="F3548" t="s">
        <v>61</v>
      </c>
      <c r="G3548" t="s">
        <v>110</v>
      </c>
      <c r="H3548">
        <f t="shared" si="275"/>
        <v>1600</v>
      </c>
      <c r="I3548">
        <v>800</v>
      </c>
      <c r="J3548">
        <v>1040</v>
      </c>
      <c r="K3548">
        <v>2</v>
      </c>
      <c r="M3548">
        <v>104</v>
      </c>
      <c r="N3548" t="s">
        <v>20</v>
      </c>
      <c r="O3548">
        <v>2080</v>
      </c>
      <c r="P3548">
        <v>480</v>
      </c>
      <c r="R3548">
        <f t="shared" si="276"/>
        <v>2080</v>
      </c>
      <c r="S3548">
        <f t="shared" si="277"/>
        <v>11</v>
      </c>
      <c r="T3548" t="str">
        <f t="shared" si="278"/>
        <v>Aug</v>
      </c>
      <c r="U3548" t="str">
        <f t="shared" si="279"/>
        <v>2024</v>
      </c>
    </row>
    <row r="3549" spans="1:21" x14ac:dyDescent="0.25">
      <c r="A3549" s="1">
        <v>45515</v>
      </c>
      <c r="B3549" t="s">
        <v>189</v>
      </c>
      <c r="C3549" t="s">
        <v>27</v>
      </c>
      <c r="D3549" t="s">
        <v>16</v>
      </c>
      <c r="E3549" t="s">
        <v>28</v>
      </c>
      <c r="F3549" t="s">
        <v>61</v>
      </c>
      <c r="G3549" t="s">
        <v>128</v>
      </c>
      <c r="H3549">
        <f t="shared" si="275"/>
        <v>1200</v>
      </c>
      <c r="I3549">
        <v>300</v>
      </c>
      <c r="J3549">
        <v>390</v>
      </c>
      <c r="K3549">
        <v>4</v>
      </c>
      <c r="M3549">
        <v>100</v>
      </c>
      <c r="N3549" t="s">
        <v>20</v>
      </c>
      <c r="O3549">
        <v>1560</v>
      </c>
      <c r="P3549">
        <v>360</v>
      </c>
      <c r="R3549">
        <f t="shared" si="276"/>
        <v>1560</v>
      </c>
      <c r="S3549">
        <f t="shared" si="277"/>
        <v>11</v>
      </c>
      <c r="T3549" t="str">
        <f t="shared" si="278"/>
        <v>Aug</v>
      </c>
      <c r="U3549" t="str">
        <f t="shared" si="279"/>
        <v>2024</v>
      </c>
    </row>
    <row r="3550" spans="1:21" x14ac:dyDescent="0.25">
      <c r="A3550" s="1">
        <v>45515</v>
      </c>
      <c r="B3550" t="s">
        <v>55</v>
      </c>
      <c r="C3550" t="s">
        <v>15</v>
      </c>
      <c r="D3550" t="s">
        <v>16</v>
      </c>
      <c r="E3550" t="s">
        <v>28</v>
      </c>
      <c r="F3550" t="s">
        <v>61</v>
      </c>
      <c r="G3550" t="s">
        <v>180</v>
      </c>
      <c r="H3550">
        <f t="shared" si="275"/>
        <v>6000</v>
      </c>
      <c r="I3550">
        <v>600</v>
      </c>
      <c r="J3550">
        <v>780</v>
      </c>
      <c r="K3550">
        <v>10</v>
      </c>
      <c r="M3550">
        <v>100</v>
      </c>
      <c r="N3550" t="s">
        <v>25</v>
      </c>
      <c r="O3550">
        <v>7800</v>
      </c>
      <c r="P3550">
        <v>1800</v>
      </c>
      <c r="R3550">
        <f t="shared" si="276"/>
        <v>7800</v>
      </c>
      <c r="S3550">
        <f t="shared" si="277"/>
        <v>11</v>
      </c>
      <c r="T3550" t="str">
        <f t="shared" si="278"/>
        <v>Aug</v>
      </c>
      <c r="U3550" t="str">
        <f t="shared" si="279"/>
        <v>2024</v>
      </c>
    </row>
    <row r="3551" spans="1:21" x14ac:dyDescent="0.25">
      <c r="A3551" s="1">
        <v>45515</v>
      </c>
      <c r="B3551" t="s">
        <v>35</v>
      </c>
      <c r="C3551" t="s">
        <v>15</v>
      </c>
      <c r="D3551" t="s">
        <v>16</v>
      </c>
      <c r="E3551" t="s">
        <v>28</v>
      </c>
      <c r="F3551" t="s">
        <v>45</v>
      </c>
      <c r="G3551" t="s">
        <v>76</v>
      </c>
      <c r="H3551">
        <f t="shared" si="275"/>
        <v>6000</v>
      </c>
      <c r="I3551">
        <v>1200</v>
      </c>
      <c r="J3551">
        <v>1560</v>
      </c>
      <c r="K3551">
        <v>5</v>
      </c>
      <c r="M3551">
        <v>156</v>
      </c>
      <c r="N3551" t="s">
        <v>25</v>
      </c>
      <c r="O3551">
        <v>7800</v>
      </c>
      <c r="P3551">
        <v>1800</v>
      </c>
      <c r="R3551">
        <f t="shared" si="276"/>
        <v>7800</v>
      </c>
      <c r="S3551">
        <f t="shared" si="277"/>
        <v>11</v>
      </c>
      <c r="T3551" t="str">
        <f t="shared" si="278"/>
        <v>Aug</v>
      </c>
      <c r="U3551" t="str">
        <f t="shared" si="279"/>
        <v>2024</v>
      </c>
    </row>
    <row r="3552" spans="1:21" x14ac:dyDescent="0.25">
      <c r="A3552" s="1">
        <v>45515</v>
      </c>
      <c r="B3552" t="s">
        <v>26</v>
      </c>
      <c r="C3552" t="s">
        <v>27</v>
      </c>
      <c r="D3552" t="s">
        <v>16</v>
      </c>
      <c r="E3552" t="s">
        <v>28</v>
      </c>
      <c r="F3552" t="s">
        <v>18</v>
      </c>
      <c r="G3552" t="s">
        <v>32</v>
      </c>
      <c r="H3552">
        <f t="shared" si="275"/>
        <v>100</v>
      </c>
      <c r="I3552">
        <v>100</v>
      </c>
      <c r="J3552">
        <v>130</v>
      </c>
      <c r="K3552">
        <v>1</v>
      </c>
      <c r="M3552">
        <v>13</v>
      </c>
      <c r="N3552" t="s">
        <v>38</v>
      </c>
      <c r="O3552">
        <v>130</v>
      </c>
      <c r="P3552">
        <v>30</v>
      </c>
      <c r="R3552">
        <f t="shared" si="276"/>
        <v>130</v>
      </c>
      <c r="S3552">
        <f t="shared" si="277"/>
        <v>11</v>
      </c>
      <c r="T3552" t="str">
        <f t="shared" si="278"/>
        <v>Aug</v>
      </c>
      <c r="U3552" t="str">
        <f t="shared" si="279"/>
        <v>2024</v>
      </c>
    </row>
    <row r="3553" spans="1:21" x14ac:dyDescent="0.25">
      <c r="A3553" s="1">
        <v>45515</v>
      </c>
      <c r="B3553" t="s">
        <v>222</v>
      </c>
      <c r="C3553" t="s">
        <v>15</v>
      </c>
      <c r="D3553" t="s">
        <v>23</v>
      </c>
      <c r="E3553" t="s">
        <v>17</v>
      </c>
      <c r="F3553" t="s">
        <v>45</v>
      </c>
      <c r="G3553" t="s">
        <v>78</v>
      </c>
      <c r="H3553">
        <f t="shared" si="275"/>
        <v>162000</v>
      </c>
      <c r="I3553">
        <v>18000</v>
      </c>
      <c r="J3553">
        <v>23400</v>
      </c>
      <c r="K3553">
        <v>9</v>
      </c>
      <c r="M3553">
        <v>3510</v>
      </c>
      <c r="N3553" t="s">
        <v>25</v>
      </c>
      <c r="O3553">
        <v>210600</v>
      </c>
      <c r="P3553">
        <v>48600</v>
      </c>
      <c r="R3553">
        <f t="shared" si="276"/>
        <v>210600</v>
      </c>
      <c r="S3553">
        <f t="shared" si="277"/>
        <v>11</v>
      </c>
      <c r="T3553" t="str">
        <f t="shared" si="278"/>
        <v>Aug</v>
      </c>
      <c r="U3553" t="str">
        <f t="shared" si="279"/>
        <v>2024</v>
      </c>
    </row>
    <row r="3554" spans="1:21" x14ac:dyDescent="0.25">
      <c r="A3554" s="1">
        <v>45546</v>
      </c>
      <c r="B3554" t="s">
        <v>174</v>
      </c>
      <c r="C3554" t="s">
        <v>27</v>
      </c>
      <c r="D3554" t="s">
        <v>23</v>
      </c>
      <c r="E3554" t="s">
        <v>17</v>
      </c>
      <c r="F3554" t="s">
        <v>61</v>
      </c>
      <c r="G3554" t="s">
        <v>117</v>
      </c>
      <c r="H3554">
        <f t="shared" si="275"/>
        <v>10000</v>
      </c>
      <c r="I3554">
        <v>2500</v>
      </c>
      <c r="J3554">
        <v>3250</v>
      </c>
      <c r="K3554">
        <v>4</v>
      </c>
      <c r="M3554">
        <v>325</v>
      </c>
      <c r="N3554" t="s">
        <v>25</v>
      </c>
      <c r="O3554">
        <v>13000</v>
      </c>
      <c r="P3554">
        <v>3000</v>
      </c>
      <c r="R3554">
        <f t="shared" si="276"/>
        <v>13000</v>
      </c>
      <c r="S3554">
        <f t="shared" si="277"/>
        <v>11</v>
      </c>
      <c r="T3554" t="str">
        <f t="shared" si="278"/>
        <v>Sep</v>
      </c>
      <c r="U3554" t="str">
        <f t="shared" si="279"/>
        <v>2024</v>
      </c>
    </row>
    <row r="3555" spans="1:21" x14ac:dyDescent="0.25">
      <c r="A3555" s="1">
        <v>45546</v>
      </c>
      <c r="B3555" t="s">
        <v>109</v>
      </c>
      <c r="C3555" t="s">
        <v>42</v>
      </c>
      <c r="D3555" t="s">
        <v>16</v>
      </c>
      <c r="E3555" t="s">
        <v>28</v>
      </c>
      <c r="F3555" t="s">
        <v>18</v>
      </c>
      <c r="G3555" t="s">
        <v>130</v>
      </c>
      <c r="H3555">
        <f t="shared" si="275"/>
        <v>180</v>
      </c>
      <c r="I3555">
        <v>45</v>
      </c>
      <c r="J3555">
        <v>59</v>
      </c>
      <c r="K3555">
        <v>4</v>
      </c>
      <c r="M3555">
        <v>16.38</v>
      </c>
      <c r="N3555" t="s">
        <v>20</v>
      </c>
      <c r="O3555">
        <v>234</v>
      </c>
      <c r="P3555">
        <v>54</v>
      </c>
      <c r="R3555">
        <f t="shared" si="276"/>
        <v>236</v>
      </c>
      <c r="S3555">
        <f t="shared" si="277"/>
        <v>11</v>
      </c>
      <c r="T3555" t="str">
        <f t="shared" si="278"/>
        <v>Sep</v>
      </c>
      <c r="U3555" t="str">
        <f t="shared" si="279"/>
        <v>2024</v>
      </c>
    </row>
    <row r="3556" spans="1:21" x14ac:dyDescent="0.25">
      <c r="A3556" s="1">
        <v>45546</v>
      </c>
      <c r="B3556" t="s">
        <v>70</v>
      </c>
      <c r="C3556" t="s">
        <v>53</v>
      </c>
      <c r="D3556" t="s">
        <v>23</v>
      </c>
      <c r="E3556" t="s">
        <v>28</v>
      </c>
      <c r="F3556" t="s">
        <v>45</v>
      </c>
      <c r="G3556" t="s">
        <v>76</v>
      </c>
      <c r="H3556">
        <f t="shared" si="275"/>
        <v>6000</v>
      </c>
      <c r="I3556">
        <v>1200</v>
      </c>
      <c r="J3556">
        <v>1560</v>
      </c>
      <c r="K3556">
        <v>5</v>
      </c>
      <c r="M3556">
        <v>156</v>
      </c>
      <c r="N3556" t="s">
        <v>38</v>
      </c>
      <c r="O3556">
        <v>7800</v>
      </c>
      <c r="P3556">
        <v>1800</v>
      </c>
      <c r="R3556">
        <f t="shared" si="276"/>
        <v>7800</v>
      </c>
      <c r="S3556">
        <f t="shared" si="277"/>
        <v>11</v>
      </c>
      <c r="T3556" t="str">
        <f t="shared" si="278"/>
        <v>Sep</v>
      </c>
      <c r="U3556" t="str">
        <f t="shared" si="279"/>
        <v>2024</v>
      </c>
    </row>
    <row r="3557" spans="1:21" x14ac:dyDescent="0.25">
      <c r="A3557" s="1">
        <v>45546</v>
      </c>
      <c r="B3557" t="s">
        <v>161</v>
      </c>
      <c r="C3557" t="s">
        <v>53</v>
      </c>
      <c r="D3557" t="s">
        <v>16</v>
      </c>
      <c r="E3557" t="s">
        <v>17</v>
      </c>
      <c r="F3557" t="s">
        <v>18</v>
      </c>
      <c r="G3557" t="s">
        <v>56</v>
      </c>
      <c r="H3557">
        <f t="shared" si="275"/>
        <v>4400</v>
      </c>
      <c r="I3557">
        <v>550</v>
      </c>
      <c r="J3557">
        <v>715</v>
      </c>
      <c r="K3557">
        <v>8</v>
      </c>
      <c r="M3557">
        <v>100</v>
      </c>
      <c r="N3557" t="s">
        <v>25</v>
      </c>
      <c r="O3557">
        <v>5720</v>
      </c>
      <c r="P3557">
        <v>1320</v>
      </c>
      <c r="R3557">
        <f t="shared" si="276"/>
        <v>5720</v>
      </c>
      <c r="S3557">
        <f t="shared" si="277"/>
        <v>11</v>
      </c>
      <c r="T3557" t="str">
        <f t="shared" si="278"/>
        <v>Sep</v>
      </c>
      <c r="U3557" t="str">
        <f t="shared" si="279"/>
        <v>2024</v>
      </c>
    </row>
    <row r="3558" spans="1:21" x14ac:dyDescent="0.25">
      <c r="A3558" s="1">
        <v>45546</v>
      </c>
      <c r="B3558" t="s">
        <v>188</v>
      </c>
      <c r="C3558" t="s">
        <v>27</v>
      </c>
      <c r="D3558" t="s">
        <v>16</v>
      </c>
      <c r="E3558" t="s">
        <v>28</v>
      </c>
      <c r="F3558" t="s">
        <v>18</v>
      </c>
      <c r="G3558" t="s">
        <v>24</v>
      </c>
      <c r="H3558">
        <f t="shared" si="275"/>
        <v>320</v>
      </c>
      <c r="I3558">
        <v>80</v>
      </c>
      <c r="J3558">
        <v>104</v>
      </c>
      <c r="K3558">
        <v>4</v>
      </c>
      <c r="M3558">
        <v>29.12</v>
      </c>
      <c r="N3558" t="s">
        <v>20</v>
      </c>
      <c r="O3558">
        <v>416</v>
      </c>
      <c r="P3558">
        <v>96</v>
      </c>
      <c r="R3558">
        <f t="shared" si="276"/>
        <v>416</v>
      </c>
      <c r="S3558">
        <f t="shared" si="277"/>
        <v>11</v>
      </c>
      <c r="T3558" t="str">
        <f t="shared" si="278"/>
        <v>Sep</v>
      </c>
      <c r="U3558" t="str">
        <f t="shared" si="279"/>
        <v>2024</v>
      </c>
    </row>
    <row r="3559" spans="1:21" x14ac:dyDescent="0.25">
      <c r="A3559" s="1">
        <v>45546</v>
      </c>
      <c r="B3559" t="s">
        <v>136</v>
      </c>
      <c r="C3559" t="s">
        <v>15</v>
      </c>
      <c r="D3559" t="s">
        <v>23</v>
      </c>
      <c r="E3559" t="s">
        <v>28</v>
      </c>
      <c r="F3559" t="s">
        <v>61</v>
      </c>
      <c r="G3559" t="s">
        <v>62</v>
      </c>
      <c r="H3559">
        <f t="shared" si="275"/>
        <v>4500</v>
      </c>
      <c r="I3559">
        <v>900</v>
      </c>
      <c r="J3559">
        <v>1170</v>
      </c>
      <c r="K3559">
        <v>5</v>
      </c>
      <c r="M3559">
        <v>117</v>
      </c>
      <c r="N3559" t="s">
        <v>38</v>
      </c>
      <c r="O3559">
        <v>5850</v>
      </c>
      <c r="P3559">
        <v>1350</v>
      </c>
      <c r="R3559">
        <f t="shared" si="276"/>
        <v>5850</v>
      </c>
      <c r="S3559">
        <f t="shared" si="277"/>
        <v>11</v>
      </c>
      <c r="T3559" t="str">
        <f t="shared" si="278"/>
        <v>Sep</v>
      </c>
      <c r="U3559" t="str">
        <f t="shared" si="279"/>
        <v>2024</v>
      </c>
    </row>
    <row r="3560" spans="1:21" x14ac:dyDescent="0.25">
      <c r="A3560" s="1">
        <v>45546</v>
      </c>
      <c r="B3560" t="s">
        <v>206</v>
      </c>
      <c r="C3560" t="s">
        <v>22</v>
      </c>
      <c r="D3560" t="s">
        <v>23</v>
      </c>
      <c r="E3560" t="s">
        <v>28</v>
      </c>
      <c r="F3560" t="s">
        <v>18</v>
      </c>
      <c r="G3560" t="s">
        <v>51</v>
      </c>
      <c r="H3560">
        <f t="shared" si="275"/>
        <v>360</v>
      </c>
      <c r="I3560">
        <v>60</v>
      </c>
      <c r="J3560">
        <v>78</v>
      </c>
      <c r="K3560">
        <v>6</v>
      </c>
      <c r="M3560">
        <v>56.16</v>
      </c>
      <c r="N3560" t="s">
        <v>20</v>
      </c>
      <c r="O3560">
        <v>468</v>
      </c>
      <c r="P3560">
        <v>108</v>
      </c>
      <c r="R3560">
        <f t="shared" si="276"/>
        <v>468</v>
      </c>
      <c r="S3560">
        <f t="shared" si="277"/>
        <v>11</v>
      </c>
      <c r="T3560" t="str">
        <f t="shared" si="278"/>
        <v>Sep</v>
      </c>
      <c r="U3560" t="str">
        <f t="shared" si="279"/>
        <v>2024</v>
      </c>
    </row>
    <row r="3561" spans="1:21" x14ac:dyDescent="0.25">
      <c r="A3561" s="1">
        <v>45546</v>
      </c>
      <c r="B3561" t="s">
        <v>179</v>
      </c>
      <c r="C3561" t="s">
        <v>27</v>
      </c>
      <c r="D3561" t="s">
        <v>16</v>
      </c>
      <c r="E3561" t="s">
        <v>28</v>
      </c>
      <c r="F3561" t="s">
        <v>29</v>
      </c>
      <c r="G3561" t="s">
        <v>178</v>
      </c>
      <c r="H3561">
        <f t="shared" si="275"/>
        <v>600</v>
      </c>
      <c r="I3561">
        <v>200</v>
      </c>
      <c r="J3561">
        <v>260</v>
      </c>
      <c r="K3561">
        <v>3</v>
      </c>
      <c r="M3561">
        <v>54.6</v>
      </c>
      <c r="N3561" t="s">
        <v>20</v>
      </c>
      <c r="O3561">
        <v>780</v>
      </c>
      <c r="P3561">
        <v>180</v>
      </c>
      <c r="R3561">
        <f t="shared" si="276"/>
        <v>780</v>
      </c>
      <c r="S3561">
        <f t="shared" si="277"/>
        <v>11</v>
      </c>
      <c r="T3561" t="str">
        <f t="shared" si="278"/>
        <v>Sep</v>
      </c>
      <c r="U3561" t="str">
        <f t="shared" si="279"/>
        <v>2024</v>
      </c>
    </row>
    <row r="3562" spans="1:21" x14ac:dyDescent="0.25">
      <c r="A3562" s="1">
        <v>45546</v>
      </c>
      <c r="B3562" t="s">
        <v>165</v>
      </c>
      <c r="C3562" t="s">
        <v>27</v>
      </c>
      <c r="D3562" t="s">
        <v>16</v>
      </c>
      <c r="E3562" t="s">
        <v>17</v>
      </c>
      <c r="F3562" t="s">
        <v>18</v>
      </c>
      <c r="G3562" t="s">
        <v>43</v>
      </c>
      <c r="H3562">
        <f t="shared" si="275"/>
        <v>100</v>
      </c>
      <c r="I3562">
        <v>20</v>
      </c>
      <c r="J3562">
        <v>26</v>
      </c>
      <c r="K3562">
        <v>5</v>
      </c>
      <c r="M3562">
        <v>5.75</v>
      </c>
      <c r="N3562" t="s">
        <v>25</v>
      </c>
      <c r="O3562">
        <v>115</v>
      </c>
      <c r="P3562">
        <v>15</v>
      </c>
      <c r="R3562">
        <f t="shared" si="276"/>
        <v>130</v>
      </c>
      <c r="S3562">
        <f t="shared" si="277"/>
        <v>11</v>
      </c>
      <c r="T3562" t="str">
        <f t="shared" si="278"/>
        <v>Sep</v>
      </c>
      <c r="U3562" t="str">
        <f t="shared" si="279"/>
        <v>2024</v>
      </c>
    </row>
    <row r="3563" spans="1:21" x14ac:dyDescent="0.25">
      <c r="A3563" s="1">
        <v>45546</v>
      </c>
      <c r="B3563" t="s">
        <v>154</v>
      </c>
      <c r="C3563" t="s">
        <v>27</v>
      </c>
      <c r="D3563" t="s">
        <v>23</v>
      </c>
      <c r="E3563" t="s">
        <v>28</v>
      </c>
      <c r="F3563" t="s">
        <v>18</v>
      </c>
      <c r="G3563" t="s">
        <v>19</v>
      </c>
      <c r="H3563">
        <f t="shared" si="275"/>
        <v>1500</v>
      </c>
      <c r="I3563">
        <v>250</v>
      </c>
      <c r="J3563">
        <v>325</v>
      </c>
      <c r="K3563">
        <v>6</v>
      </c>
      <c r="M3563">
        <v>100</v>
      </c>
      <c r="N3563" t="s">
        <v>20</v>
      </c>
      <c r="O3563">
        <v>1875</v>
      </c>
      <c r="P3563">
        <v>375</v>
      </c>
      <c r="R3563">
        <f t="shared" si="276"/>
        <v>1950</v>
      </c>
      <c r="S3563">
        <f t="shared" si="277"/>
        <v>11</v>
      </c>
      <c r="T3563" t="str">
        <f t="shared" si="278"/>
        <v>Sep</v>
      </c>
      <c r="U3563" t="str">
        <f t="shared" si="279"/>
        <v>2024</v>
      </c>
    </row>
    <row r="3564" spans="1:21" x14ac:dyDescent="0.25">
      <c r="A3564" s="1">
        <v>45546</v>
      </c>
      <c r="B3564" t="s">
        <v>122</v>
      </c>
      <c r="C3564" t="s">
        <v>27</v>
      </c>
      <c r="D3564" t="s">
        <v>16</v>
      </c>
      <c r="E3564" t="s">
        <v>17</v>
      </c>
      <c r="F3564" t="s">
        <v>29</v>
      </c>
      <c r="G3564" t="s">
        <v>30</v>
      </c>
      <c r="H3564">
        <f t="shared" si="275"/>
        <v>900</v>
      </c>
      <c r="I3564">
        <v>180</v>
      </c>
      <c r="J3564">
        <v>234</v>
      </c>
      <c r="K3564">
        <v>5</v>
      </c>
      <c r="M3564">
        <v>56.25</v>
      </c>
      <c r="N3564" t="s">
        <v>25</v>
      </c>
      <c r="O3564">
        <v>1125</v>
      </c>
      <c r="P3564">
        <v>225</v>
      </c>
      <c r="R3564">
        <f t="shared" si="276"/>
        <v>1170</v>
      </c>
      <c r="S3564">
        <f t="shared" si="277"/>
        <v>11</v>
      </c>
      <c r="T3564" t="str">
        <f t="shared" si="278"/>
        <v>Sep</v>
      </c>
      <c r="U3564" t="str">
        <f t="shared" si="279"/>
        <v>2024</v>
      </c>
    </row>
    <row r="3565" spans="1:21" x14ac:dyDescent="0.25">
      <c r="A3565" s="1">
        <v>45546</v>
      </c>
      <c r="B3565" t="s">
        <v>70</v>
      </c>
      <c r="C3565" t="s">
        <v>53</v>
      </c>
      <c r="D3565" t="s">
        <v>16</v>
      </c>
      <c r="E3565" t="s">
        <v>17</v>
      </c>
      <c r="F3565" t="s">
        <v>48</v>
      </c>
      <c r="G3565" t="s">
        <v>167</v>
      </c>
      <c r="H3565">
        <f t="shared" si="275"/>
        <v>665</v>
      </c>
      <c r="I3565">
        <v>95</v>
      </c>
      <c r="J3565">
        <v>124</v>
      </c>
      <c r="K3565">
        <v>7</v>
      </c>
      <c r="M3565">
        <v>86.45</v>
      </c>
      <c r="N3565" t="s">
        <v>38</v>
      </c>
      <c r="O3565">
        <v>864.5</v>
      </c>
      <c r="P3565">
        <v>199.5</v>
      </c>
      <c r="R3565">
        <f t="shared" si="276"/>
        <v>868</v>
      </c>
      <c r="S3565">
        <f t="shared" si="277"/>
        <v>11</v>
      </c>
      <c r="T3565" t="str">
        <f t="shared" si="278"/>
        <v>Sep</v>
      </c>
      <c r="U3565" t="str">
        <f t="shared" si="279"/>
        <v>2024</v>
      </c>
    </row>
    <row r="3566" spans="1:21" x14ac:dyDescent="0.25">
      <c r="A3566" s="1">
        <v>45546</v>
      </c>
      <c r="B3566" t="s">
        <v>137</v>
      </c>
      <c r="C3566" t="s">
        <v>15</v>
      </c>
      <c r="D3566" t="s">
        <v>16</v>
      </c>
      <c r="E3566" t="s">
        <v>17</v>
      </c>
      <c r="F3566" t="s">
        <v>18</v>
      </c>
      <c r="G3566" t="s">
        <v>151</v>
      </c>
      <c r="H3566">
        <f t="shared" si="275"/>
        <v>35</v>
      </c>
      <c r="I3566">
        <v>7</v>
      </c>
      <c r="J3566">
        <v>9</v>
      </c>
      <c r="K3566">
        <v>5</v>
      </c>
      <c r="M3566">
        <v>3.1850000000000001</v>
      </c>
      <c r="N3566" t="s">
        <v>20</v>
      </c>
      <c r="O3566">
        <v>45.5</v>
      </c>
      <c r="P3566">
        <v>10.5</v>
      </c>
      <c r="R3566">
        <f t="shared" si="276"/>
        <v>45</v>
      </c>
      <c r="S3566">
        <f t="shared" si="277"/>
        <v>11</v>
      </c>
      <c r="T3566" t="str">
        <f t="shared" si="278"/>
        <v>Sep</v>
      </c>
      <c r="U3566" t="str">
        <f t="shared" si="279"/>
        <v>2024</v>
      </c>
    </row>
    <row r="3567" spans="1:21" x14ac:dyDescent="0.25">
      <c r="A3567" s="1">
        <v>45546</v>
      </c>
      <c r="B3567" t="s">
        <v>136</v>
      </c>
      <c r="C3567" t="s">
        <v>15</v>
      </c>
      <c r="D3567" t="s">
        <v>16</v>
      </c>
      <c r="E3567" t="s">
        <v>28</v>
      </c>
      <c r="F3567" t="s">
        <v>18</v>
      </c>
      <c r="G3567" t="s">
        <v>19</v>
      </c>
      <c r="H3567">
        <f t="shared" si="275"/>
        <v>2250</v>
      </c>
      <c r="I3567">
        <v>250</v>
      </c>
      <c r="J3567">
        <v>325</v>
      </c>
      <c r="K3567">
        <v>9</v>
      </c>
      <c r="M3567">
        <v>100</v>
      </c>
      <c r="N3567" t="s">
        <v>20</v>
      </c>
      <c r="O3567">
        <v>2812.5</v>
      </c>
      <c r="P3567">
        <v>562.5</v>
      </c>
      <c r="R3567">
        <f t="shared" si="276"/>
        <v>2925</v>
      </c>
      <c r="S3567">
        <f t="shared" si="277"/>
        <v>11</v>
      </c>
      <c r="T3567" t="str">
        <f t="shared" si="278"/>
        <v>Sep</v>
      </c>
      <c r="U3567" t="str">
        <f t="shared" si="279"/>
        <v>2024</v>
      </c>
    </row>
    <row r="3568" spans="1:21" x14ac:dyDescent="0.25">
      <c r="A3568" s="1">
        <v>45546</v>
      </c>
      <c r="B3568" t="s">
        <v>77</v>
      </c>
      <c r="C3568" t="s">
        <v>42</v>
      </c>
      <c r="D3568" t="s">
        <v>16</v>
      </c>
      <c r="E3568" t="s">
        <v>17</v>
      </c>
      <c r="F3568" t="s">
        <v>29</v>
      </c>
      <c r="G3568" t="s">
        <v>207</v>
      </c>
      <c r="H3568">
        <f t="shared" si="275"/>
        <v>140</v>
      </c>
      <c r="I3568">
        <v>35</v>
      </c>
      <c r="J3568">
        <v>46</v>
      </c>
      <c r="K3568">
        <v>4</v>
      </c>
      <c r="M3568">
        <v>9.1</v>
      </c>
      <c r="N3568" t="s">
        <v>25</v>
      </c>
      <c r="O3568">
        <v>182</v>
      </c>
      <c r="P3568">
        <v>42</v>
      </c>
      <c r="R3568">
        <f t="shared" si="276"/>
        <v>184</v>
      </c>
      <c r="S3568">
        <f t="shared" si="277"/>
        <v>11</v>
      </c>
      <c r="T3568" t="str">
        <f t="shared" si="278"/>
        <v>Sep</v>
      </c>
      <c r="U3568" t="str">
        <f t="shared" si="279"/>
        <v>2024</v>
      </c>
    </row>
    <row r="3569" spans="1:21" x14ac:dyDescent="0.25">
      <c r="A3569" s="1">
        <v>45546</v>
      </c>
      <c r="B3569" t="s">
        <v>191</v>
      </c>
      <c r="C3569" t="s">
        <v>27</v>
      </c>
      <c r="D3569" t="s">
        <v>23</v>
      </c>
      <c r="E3569" t="s">
        <v>28</v>
      </c>
      <c r="F3569" t="s">
        <v>48</v>
      </c>
      <c r="G3569" t="s">
        <v>147</v>
      </c>
      <c r="H3569">
        <f t="shared" si="275"/>
        <v>720</v>
      </c>
      <c r="I3569">
        <v>90</v>
      </c>
      <c r="J3569">
        <v>117</v>
      </c>
      <c r="K3569">
        <v>8</v>
      </c>
      <c r="M3569">
        <v>82.8</v>
      </c>
      <c r="N3569" t="s">
        <v>25</v>
      </c>
      <c r="O3569">
        <v>828</v>
      </c>
      <c r="P3569">
        <v>108</v>
      </c>
      <c r="R3569">
        <f t="shared" si="276"/>
        <v>936</v>
      </c>
      <c r="S3569">
        <f t="shared" si="277"/>
        <v>11</v>
      </c>
      <c r="T3569" t="str">
        <f t="shared" si="278"/>
        <v>Sep</v>
      </c>
      <c r="U3569" t="str">
        <f t="shared" si="279"/>
        <v>2024</v>
      </c>
    </row>
    <row r="3570" spans="1:21" x14ac:dyDescent="0.25">
      <c r="A3570" s="1">
        <v>45546</v>
      </c>
      <c r="B3570" t="s">
        <v>86</v>
      </c>
      <c r="C3570" t="s">
        <v>22</v>
      </c>
      <c r="D3570" t="s">
        <v>16</v>
      </c>
      <c r="E3570" t="s">
        <v>28</v>
      </c>
      <c r="F3570" t="s">
        <v>18</v>
      </c>
      <c r="G3570" t="s">
        <v>24</v>
      </c>
      <c r="H3570">
        <f t="shared" si="275"/>
        <v>480</v>
      </c>
      <c r="I3570">
        <v>80</v>
      </c>
      <c r="J3570">
        <v>104</v>
      </c>
      <c r="K3570">
        <v>6</v>
      </c>
      <c r="M3570">
        <v>62.4</v>
      </c>
      <c r="N3570" t="s">
        <v>38</v>
      </c>
      <c r="O3570">
        <v>624</v>
      </c>
      <c r="P3570">
        <v>144</v>
      </c>
      <c r="R3570">
        <f t="shared" si="276"/>
        <v>624</v>
      </c>
      <c r="S3570">
        <f t="shared" si="277"/>
        <v>11</v>
      </c>
      <c r="T3570" t="str">
        <f t="shared" si="278"/>
        <v>Sep</v>
      </c>
      <c r="U3570" t="str">
        <f t="shared" si="279"/>
        <v>2024</v>
      </c>
    </row>
    <row r="3571" spans="1:21" x14ac:dyDescent="0.25">
      <c r="A3571" s="1">
        <v>45546</v>
      </c>
      <c r="B3571" t="s">
        <v>57</v>
      </c>
      <c r="C3571" t="s">
        <v>27</v>
      </c>
      <c r="D3571" t="s">
        <v>23</v>
      </c>
      <c r="E3571" t="s">
        <v>28</v>
      </c>
      <c r="F3571" t="s">
        <v>18</v>
      </c>
      <c r="G3571" t="s">
        <v>24</v>
      </c>
      <c r="H3571">
        <f t="shared" si="275"/>
        <v>320</v>
      </c>
      <c r="I3571">
        <v>80</v>
      </c>
      <c r="J3571">
        <v>104</v>
      </c>
      <c r="K3571">
        <v>4</v>
      </c>
      <c r="M3571">
        <v>44.16</v>
      </c>
      <c r="N3571" t="s">
        <v>20</v>
      </c>
      <c r="O3571">
        <v>368</v>
      </c>
      <c r="P3571">
        <v>48</v>
      </c>
      <c r="R3571">
        <f t="shared" si="276"/>
        <v>416</v>
      </c>
      <c r="S3571">
        <f t="shared" si="277"/>
        <v>11</v>
      </c>
      <c r="T3571" t="str">
        <f t="shared" si="278"/>
        <v>Sep</v>
      </c>
      <c r="U3571" t="str">
        <f t="shared" si="279"/>
        <v>2024</v>
      </c>
    </row>
    <row r="3572" spans="1:21" x14ac:dyDescent="0.25">
      <c r="A3572" s="1">
        <v>45546</v>
      </c>
      <c r="B3572" t="s">
        <v>192</v>
      </c>
      <c r="C3572" t="s">
        <v>91</v>
      </c>
      <c r="D3572" t="s">
        <v>16</v>
      </c>
      <c r="E3572" t="s">
        <v>28</v>
      </c>
      <c r="F3572" t="s">
        <v>45</v>
      </c>
      <c r="G3572" t="s">
        <v>46</v>
      </c>
      <c r="H3572">
        <f t="shared" si="275"/>
        <v>220000</v>
      </c>
      <c r="I3572">
        <v>55000</v>
      </c>
      <c r="J3572">
        <v>71500</v>
      </c>
      <c r="K3572">
        <v>4</v>
      </c>
      <c r="M3572">
        <v>10725</v>
      </c>
      <c r="N3572" t="s">
        <v>20</v>
      </c>
      <c r="O3572">
        <v>286000</v>
      </c>
      <c r="P3572">
        <v>66000</v>
      </c>
      <c r="R3572">
        <f t="shared" si="276"/>
        <v>286000</v>
      </c>
      <c r="S3572">
        <f t="shared" si="277"/>
        <v>11</v>
      </c>
      <c r="T3572" t="str">
        <f t="shared" si="278"/>
        <v>Sep</v>
      </c>
      <c r="U3572" t="str">
        <f t="shared" si="279"/>
        <v>2024</v>
      </c>
    </row>
    <row r="3573" spans="1:21" x14ac:dyDescent="0.25">
      <c r="A3573" s="1">
        <v>45546</v>
      </c>
      <c r="B3573" t="s">
        <v>168</v>
      </c>
      <c r="C3573" t="s">
        <v>27</v>
      </c>
      <c r="D3573" t="s">
        <v>16</v>
      </c>
      <c r="E3573" t="s">
        <v>17</v>
      </c>
      <c r="F3573" t="s">
        <v>80</v>
      </c>
      <c r="G3573" t="s">
        <v>212</v>
      </c>
      <c r="H3573">
        <f t="shared" si="275"/>
        <v>100</v>
      </c>
      <c r="I3573">
        <v>20</v>
      </c>
      <c r="J3573">
        <v>26</v>
      </c>
      <c r="K3573">
        <v>5</v>
      </c>
      <c r="M3573">
        <v>8.0500000000000007</v>
      </c>
      <c r="N3573" t="s">
        <v>20</v>
      </c>
      <c r="O3573">
        <v>115</v>
      </c>
      <c r="P3573">
        <v>15</v>
      </c>
      <c r="R3573">
        <f t="shared" si="276"/>
        <v>130</v>
      </c>
      <c r="S3573">
        <f t="shared" si="277"/>
        <v>11</v>
      </c>
      <c r="T3573" t="str">
        <f t="shared" si="278"/>
        <v>Sep</v>
      </c>
      <c r="U3573" t="str">
        <f t="shared" si="279"/>
        <v>2024</v>
      </c>
    </row>
    <row r="3574" spans="1:21" x14ac:dyDescent="0.25">
      <c r="A3574" s="1">
        <v>45546</v>
      </c>
      <c r="B3574" t="s">
        <v>72</v>
      </c>
      <c r="C3574" t="s">
        <v>15</v>
      </c>
      <c r="D3574" t="s">
        <v>16</v>
      </c>
      <c r="E3574" t="s">
        <v>17</v>
      </c>
      <c r="F3574" t="s">
        <v>48</v>
      </c>
      <c r="G3574" t="s">
        <v>49</v>
      </c>
      <c r="H3574">
        <f t="shared" si="275"/>
        <v>400</v>
      </c>
      <c r="I3574">
        <v>80</v>
      </c>
      <c r="J3574">
        <v>104</v>
      </c>
      <c r="K3574">
        <v>5</v>
      </c>
      <c r="M3574">
        <v>33.6</v>
      </c>
      <c r="N3574" t="s">
        <v>20</v>
      </c>
      <c r="O3574">
        <v>480</v>
      </c>
      <c r="P3574">
        <v>80</v>
      </c>
      <c r="R3574">
        <f t="shared" si="276"/>
        <v>520</v>
      </c>
      <c r="S3574">
        <f t="shared" si="277"/>
        <v>11</v>
      </c>
      <c r="T3574" t="str">
        <f t="shared" si="278"/>
        <v>Sep</v>
      </c>
      <c r="U3574" t="str">
        <f t="shared" si="279"/>
        <v>2024</v>
      </c>
    </row>
    <row r="3575" spans="1:21" x14ac:dyDescent="0.25">
      <c r="A3575" s="1">
        <v>45546</v>
      </c>
      <c r="B3575" t="s">
        <v>162</v>
      </c>
      <c r="C3575" t="s">
        <v>15</v>
      </c>
      <c r="D3575" t="s">
        <v>16</v>
      </c>
      <c r="E3575" t="s">
        <v>28</v>
      </c>
      <c r="F3575" t="s">
        <v>29</v>
      </c>
      <c r="G3575" t="s">
        <v>87</v>
      </c>
      <c r="H3575">
        <f t="shared" si="275"/>
        <v>300</v>
      </c>
      <c r="I3575">
        <v>100</v>
      </c>
      <c r="J3575">
        <v>130</v>
      </c>
      <c r="K3575">
        <v>3</v>
      </c>
      <c r="M3575">
        <v>19.5</v>
      </c>
      <c r="N3575" t="s">
        <v>25</v>
      </c>
      <c r="O3575">
        <v>390</v>
      </c>
      <c r="P3575">
        <v>90</v>
      </c>
      <c r="R3575">
        <f t="shared" si="276"/>
        <v>390</v>
      </c>
      <c r="S3575">
        <f t="shared" si="277"/>
        <v>11</v>
      </c>
      <c r="T3575" t="str">
        <f t="shared" si="278"/>
        <v>Sep</v>
      </c>
      <c r="U3575" t="str">
        <f t="shared" si="279"/>
        <v>2024</v>
      </c>
    </row>
    <row r="3576" spans="1:21" x14ac:dyDescent="0.25">
      <c r="A3576" s="1">
        <v>45546</v>
      </c>
      <c r="B3576" t="s">
        <v>26</v>
      </c>
      <c r="C3576" t="s">
        <v>27</v>
      </c>
      <c r="D3576" t="s">
        <v>16</v>
      </c>
      <c r="E3576" t="s">
        <v>17</v>
      </c>
      <c r="F3576" t="s">
        <v>61</v>
      </c>
      <c r="G3576" t="s">
        <v>103</v>
      </c>
      <c r="H3576">
        <f t="shared" si="275"/>
        <v>200</v>
      </c>
      <c r="I3576">
        <v>100</v>
      </c>
      <c r="J3576">
        <v>130</v>
      </c>
      <c r="K3576">
        <v>2</v>
      </c>
      <c r="M3576">
        <v>11.5</v>
      </c>
      <c r="N3576" t="s">
        <v>25</v>
      </c>
      <c r="O3576">
        <v>230</v>
      </c>
      <c r="P3576">
        <v>30</v>
      </c>
      <c r="R3576">
        <f t="shared" si="276"/>
        <v>260</v>
      </c>
      <c r="S3576">
        <f t="shared" si="277"/>
        <v>11</v>
      </c>
      <c r="T3576" t="str">
        <f t="shared" si="278"/>
        <v>Sep</v>
      </c>
      <c r="U3576" t="str">
        <f t="shared" si="279"/>
        <v>2024</v>
      </c>
    </row>
    <row r="3577" spans="1:21" x14ac:dyDescent="0.25">
      <c r="A3577" s="1">
        <v>45546</v>
      </c>
      <c r="B3577" t="s">
        <v>135</v>
      </c>
      <c r="C3577" t="s">
        <v>27</v>
      </c>
      <c r="D3577" t="s">
        <v>16</v>
      </c>
      <c r="E3577" t="s">
        <v>17</v>
      </c>
      <c r="F3577" t="s">
        <v>18</v>
      </c>
      <c r="G3577" t="s">
        <v>56</v>
      </c>
      <c r="H3577">
        <f t="shared" si="275"/>
        <v>1100</v>
      </c>
      <c r="I3577">
        <v>550</v>
      </c>
      <c r="J3577">
        <v>715</v>
      </c>
      <c r="K3577">
        <v>2</v>
      </c>
      <c r="M3577">
        <v>71.5</v>
      </c>
      <c r="N3577" t="s">
        <v>25</v>
      </c>
      <c r="O3577">
        <v>1430</v>
      </c>
      <c r="P3577">
        <v>330</v>
      </c>
      <c r="R3577">
        <f t="shared" si="276"/>
        <v>1430</v>
      </c>
      <c r="S3577">
        <f t="shared" si="277"/>
        <v>11</v>
      </c>
      <c r="T3577" t="str">
        <f t="shared" si="278"/>
        <v>Sep</v>
      </c>
      <c r="U3577" t="str">
        <f t="shared" si="279"/>
        <v>2024</v>
      </c>
    </row>
    <row r="3578" spans="1:21" x14ac:dyDescent="0.25">
      <c r="A3578" s="1">
        <v>45546</v>
      </c>
      <c r="B3578" t="s">
        <v>59</v>
      </c>
      <c r="C3578" t="s">
        <v>27</v>
      </c>
      <c r="D3578" t="s">
        <v>16</v>
      </c>
      <c r="E3578" t="s">
        <v>17</v>
      </c>
      <c r="F3578" t="s">
        <v>18</v>
      </c>
      <c r="G3578" t="s">
        <v>151</v>
      </c>
      <c r="H3578">
        <f t="shared" si="275"/>
        <v>49</v>
      </c>
      <c r="I3578">
        <v>7</v>
      </c>
      <c r="J3578">
        <v>9</v>
      </c>
      <c r="K3578">
        <v>7</v>
      </c>
      <c r="M3578">
        <v>3.1850000000000001</v>
      </c>
      <c r="N3578" t="s">
        <v>25</v>
      </c>
      <c r="O3578">
        <v>63.7</v>
      </c>
      <c r="P3578">
        <v>14.7</v>
      </c>
      <c r="R3578">
        <f t="shared" si="276"/>
        <v>63</v>
      </c>
      <c r="S3578">
        <f t="shared" si="277"/>
        <v>11</v>
      </c>
      <c r="T3578" t="str">
        <f t="shared" si="278"/>
        <v>Sep</v>
      </c>
      <c r="U3578" t="str">
        <f t="shared" si="279"/>
        <v>2024</v>
      </c>
    </row>
    <row r="3579" spans="1:21" x14ac:dyDescent="0.25">
      <c r="A3579" s="1">
        <v>45546</v>
      </c>
      <c r="B3579" t="s">
        <v>127</v>
      </c>
      <c r="C3579" t="s">
        <v>66</v>
      </c>
      <c r="D3579" t="s">
        <v>16</v>
      </c>
      <c r="E3579" t="s">
        <v>17</v>
      </c>
      <c r="F3579" t="s">
        <v>18</v>
      </c>
      <c r="G3579" t="s">
        <v>19</v>
      </c>
      <c r="H3579">
        <f t="shared" si="275"/>
        <v>1000</v>
      </c>
      <c r="I3579">
        <v>250</v>
      </c>
      <c r="J3579">
        <v>325</v>
      </c>
      <c r="K3579">
        <v>4</v>
      </c>
      <c r="M3579">
        <v>91</v>
      </c>
      <c r="N3579" t="s">
        <v>20</v>
      </c>
      <c r="O3579">
        <v>1300</v>
      </c>
      <c r="P3579">
        <v>300</v>
      </c>
      <c r="R3579">
        <f t="shared" si="276"/>
        <v>1300</v>
      </c>
      <c r="S3579">
        <f t="shared" si="277"/>
        <v>11</v>
      </c>
      <c r="T3579" t="str">
        <f t="shared" si="278"/>
        <v>Sep</v>
      </c>
      <c r="U3579" t="str">
        <f t="shared" si="279"/>
        <v>2024</v>
      </c>
    </row>
    <row r="3580" spans="1:21" x14ac:dyDescent="0.25">
      <c r="A3580" s="1">
        <v>45546</v>
      </c>
      <c r="B3580" t="s">
        <v>120</v>
      </c>
      <c r="C3580" t="s">
        <v>91</v>
      </c>
      <c r="D3580" t="s">
        <v>16</v>
      </c>
      <c r="E3580" t="s">
        <v>28</v>
      </c>
      <c r="F3580" t="s">
        <v>45</v>
      </c>
      <c r="G3580" t="s">
        <v>46</v>
      </c>
      <c r="H3580">
        <f t="shared" si="275"/>
        <v>385000</v>
      </c>
      <c r="I3580">
        <v>55000</v>
      </c>
      <c r="J3580">
        <v>71500</v>
      </c>
      <c r="K3580">
        <v>7</v>
      </c>
      <c r="M3580">
        <v>10725</v>
      </c>
      <c r="N3580" t="s">
        <v>38</v>
      </c>
      <c r="O3580">
        <v>500500</v>
      </c>
      <c r="P3580">
        <v>115500</v>
      </c>
      <c r="R3580">
        <f t="shared" si="276"/>
        <v>500500</v>
      </c>
      <c r="S3580">
        <f t="shared" si="277"/>
        <v>11</v>
      </c>
      <c r="T3580" t="str">
        <f t="shared" si="278"/>
        <v>Sep</v>
      </c>
      <c r="U3580" t="str">
        <f t="shared" si="279"/>
        <v>2024</v>
      </c>
    </row>
    <row r="3581" spans="1:21" x14ac:dyDescent="0.25">
      <c r="A3581" s="1">
        <v>45546</v>
      </c>
      <c r="B3581" t="s">
        <v>59</v>
      </c>
      <c r="C3581" t="s">
        <v>27</v>
      </c>
      <c r="D3581" t="s">
        <v>16</v>
      </c>
      <c r="E3581" t="s">
        <v>28</v>
      </c>
      <c r="F3581" t="s">
        <v>18</v>
      </c>
      <c r="G3581" t="s">
        <v>56</v>
      </c>
      <c r="H3581">
        <f t="shared" si="275"/>
        <v>5500</v>
      </c>
      <c r="I3581">
        <v>550</v>
      </c>
      <c r="J3581">
        <v>715</v>
      </c>
      <c r="K3581">
        <v>10</v>
      </c>
      <c r="M3581">
        <v>100</v>
      </c>
      <c r="N3581" t="s">
        <v>20</v>
      </c>
      <c r="O3581">
        <v>7150</v>
      </c>
      <c r="P3581">
        <v>1650</v>
      </c>
      <c r="R3581">
        <f t="shared" si="276"/>
        <v>7150</v>
      </c>
      <c r="S3581">
        <f t="shared" si="277"/>
        <v>11</v>
      </c>
      <c r="T3581" t="str">
        <f t="shared" si="278"/>
        <v>Sep</v>
      </c>
      <c r="U3581" t="str">
        <f t="shared" si="279"/>
        <v>2024</v>
      </c>
    </row>
    <row r="3582" spans="1:21" x14ac:dyDescent="0.25">
      <c r="A3582" s="1">
        <v>45546</v>
      </c>
      <c r="B3582" t="s">
        <v>196</v>
      </c>
      <c r="C3582" t="s">
        <v>53</v>
      </c>
      <c r="D3582" t="s">
        <v>16</v>
      </c>
      <c r="E3582" t="s">
        <v>28</v>
      </c>
      <c r="F3582" t="s">
        <v>80</v>
      </c>
      <c r="G3582" t="s">
        <v>96</v>
      </c>
      <c r="H3582">
        <f t="shared" si="275"/>
        <v>25</v>
      </c>
      <c r="I3582">
        <v>5</v>
      </c>
      <c r="J3582">
        <v>7</v>
      </c>
      <c r="K3582">
        <v>5</v>
      </c>
      <c r="M3582">
        <v>1.4375</v>
      </c>
      <c r="N3582" t="s">
        <v>25</v>
      </c>
      <c r="O3582">
        <v>28.75</v>
      </c>
      <c r="P3582">
        <v>3.75</v>
      </c>
      <c r="R3582">
        <f t="shared" si="276"/>
        <v>35</v>
      </c>
      <c r="S3582">
        <f t="shared" si="277"/>
        <v>11</v>
      </c>
      <c r="T3582" t="str">
        <f t="shared" si="278"/>
        <v>Sep</v>
      </c>
      <c r="U3582" t="str">
        <f t="shared" si="279"/>
        <v>2024</v>
      </c>
    </row>
    <row r="3583" spans="1:21" x14ac:dyDescent="0.25">
      <c r="A3583" s="1">
        <v>45546</v>
      </c>
      <c r="B3583" t="s">
        <v>145</v>
      </c>
      <c r="C3583" t="s">
        <v>27</v>
      </c>
      <c r="D3583" t="s">
        <v>23</v>
      </c>
      <c r="E3583" t="s">
        <v>28</v>
      </c>
      <c r="F3583" t="s">
        <v>18</v>
      </c>
      <c r="G3583" t="s">
        <v>121</v>
      </c>
      <c r="H3583">
        <f t="shared" si="275"/>
        <v>165</v>
      </c>
      <c r="I3583">
        <v>55</v>
      </c>
      <c r="J3583">
        <v>72</v>
      </c>
      <c r="K3583">
        <v>3</v>
      </c>
      <c r="M3583">
        <v>20.625</v>
      </c>
      <c r="N3583" t="s">
        <v>25</v>
      </c>
      <c r="O3583">
        <v>206.25</v>
      </c>
      <c r="P3583">
        <v>41.25</v>
      </c>
      <c r="R3583">
        <f t="shared" si="276"/>
        <v>216</v>
      </c>
      <c r="S3583">
        <f t="shared" si="277"/>
        <v>11</v>
      </c>
      <c r="T3583" t="str">
        <f t="shared" si="278"/>
        <v>Sep</v>
      </c>
      <c r="U3583" t="str">
        <f t="shared" si="279"/>
        <v>2024</v>
      </c>
    </row>
    <row r="3584" spans="1:21" x14ac:dyDescent="0.25">
      <c r="A3584" s="1">
        <v>45546</v>
      </c>
      <c r="B3584" t="s">
        <v>21</v>
      </c>
      <c r="C3584" t="s">
        <v>22</v>
      </c>
      <c r="D3584" t="s">
        <v>16</v>
      </c>
      <c r="E3584" t="s">
        <v>28</v>
      </c>
      <c r="F3584" t="s">
        <v>45</v>
      </c>
      <c r="G3584" t="s">
        <v>106</v>
      </c>
      <c r="H3584">
        <f t="shared" si="275"/>
        <v>48000</v>
      </c>
      <c r="I3584">
        <v>12000</v>
      </c>
      <c r="J3584">
        <v>15600</v>
      </c>
      <c r="K3584">
        <v>4</v>
      </c>
      <c r="M3584">
        <v>2340</v>
      </c>
      <c r="N3584" t="s">
        <v>38</v>
      </c>
      <c r="O3584">
        <v>60000</v>
      </c>
      <c r="P3584">
        <v>12000</v>
      </c>
      <c r="R3584">
        <f t="shared" si="276"/>
        <v>62400</v>
      </c>
      <c r="S3584">
        <f t="shared" si="277"/>
        <v>11</v>
      </c>
      <c r="T3584" t="str">
        <f t="shared" si="278"/>
        <v>Sep</v>
      </c>
      <c r="U3584" t="str">
        <f t="shared" si="279"/>
        <v>2024</v>
      </c>
    </row>
    <row r="3585" spans="1:21" x14ac:dyDescent="0.25">
      <c r="A3585" s="1">
        <v>45576</v>
      </c>
      <c r="B3585" t="s">
        <v>126</v>
      </c>
      <c r="C3585" t="s">
        <v>27</v>
      </c>
      <c r="D3585" t="s">
        <v>16</v>
      </c>
      <c r="E3585" t="s">
        <v>17</v>
      </c>
      <c r="F3585" t="s">
        <v>45</v>
      </c>
      <c r="G3585" t="s">
        <v>199</v>
      </c>
      <c r="H3585">
        <f t="shared" si="275"/>
        <v>25000</v>
      </c>
      <c r="I3585">
        <v>5000</v>
      </c>
      <c r="J3585">
        <v>6500</v>
      </c>
      <c r="K3585">
        <v>5</v>
      </c>
      <c r="M3585">
        <v>650</v>
      </c>
      <c r="N3585" t="s">
        <v>38</v>
      </c>
      <c r="O3585">
        <v>31250</v>
      </c>
      <c r="P3585">
        <v>6250</v>
      </c>
      <c r="R3585">
        <f t="shared" si="276"/>
        <v>32500</v>
      </c>
      <c r="S3585">
        <f t="shared" si="277"/>
        <v>11</v>
      </c>
      <c r="T3585" t="str">
        <f t="shared" si="278"/>
        <v>Oct</v>
      </c>
      <c r="U3585" t="str">
        <f t="shared" si="279"/>
        <v>2024</v>
      </c>
    </row>
    <row r="3586" spans="1:21" x14ac:dyDescent="0.25">
      <c r="A3586" s="1">
        <v>45576</v>
      </c>
      <c r="B3586" t="s">
        <v>155</v>
      </c>
      <c r="C3586" t="s">
        <v>66</v>
      </c>
      <c r="D3586" t="s">
        <v>23</v>
      </c>
      <c r="E3586" t="s">
        <v>28</v>
      </c>
      <c r="F3586" t="s">
        <v>18</v>
      </c>
      <c r="G3586" t="s">
        <v>19</v>
      </c>
      <c r="H3586">
        <f t="shared" si="275"/>
        <v>2000</v>
      </c>
      <c r="I3586">
        <v>250</v>
      </c>
      <c r="J3586">
        <v>325</v>
      </c>
      <c r="K3586">
        <v>8</v>
      </c>
      <c r="M3586">
        <v>100</v>
      </c>
      <c r="N3586" t="s">
        <v>25</v>
      </c>
      <c r="O3586">
        <v>2400</v>
      </c>
      <c r="P3586">
        <v>400</v>
      </c>
      <c r="R3586">
        <f t="shared" si="276"/>
        <v>2600</v>
      </c>
      <c r="S3586">
        <f t="shared" si="277"/>
        <v>11</v>
      </c>
      <c r="T3586" t="str">
        <f t="shared" si="278"/>
        <v>Oct</v>
      </c>
      <c r="U3586" t="str">
        <f t="shared" si="279"/>
        <v>2024</v>
      </c>
    </row>
    <row r="3587" spans="1:21" x14ac:dyDescent="0.25">
      <c r="A3587" s="1">
        <v>45576</v>
      </c>
      <c r="B3587" t="s">
        <v>197</v>
      </c>
      <c r="C3587" t="s">
        <v>115</v>
      </c>
      <c r="D3587" t="s">
        <v>16</v>
      </c>
      <c r="E3587" t="s">
        <v>28</v>
      </c>
      <c r="F3587" t="s">
        <v>18</v>
      </c>
      <c r="G3587" t="s">
        <v>121</v>
      </c>
      <c r="H3587">
        <f t="shared" ref="H3587:H3650" si="280">I3587*K3587</f>
        <v>550</v>
      </c>
      <c r="I3587">
        <v>55</v>
      </c>
      <c r="J3587">
        <v>72</v>
      </c>
      <c r="K3587">
        <v>10</v>
      </c>
      <c r="M3587">
        <v>71.5</v>
      </c>
      <c r="N3587" t="s">
        <v>38</v>
      </c>
      <c r="O3587">
        <v>715</v>
      </c>
      <c r="P3587">
        <v>165</v>
      </c>
      <c r="R3587">
        <f t="shared" ref="R3587:R3650" si="281">J3587*K3587</f>
        <v>720</v>
      </c>
      <c r="S3587">
        <f t="shared" ref="S3587:S3650" si="282">DAY(A3587)</f>
        <v>11</v>
      </c>
      <c r="T3587" t="str">
        <f t="shared" ref="T3587:T3650" si="283">TEXT(A3587,"mmm")</f>
        <v>Oct</v>
      </c>
      <c r="U3587" t="str">
        <f t="shared" ref="U3587:U3650" si="284">TEXT(A3587,"yyy")</f>
        <v>2024</v>
      </c>
    </row>
    <row r="3588" spans="1:21" x14ac:dyDescent="0.25">
      <c r="A3588" s="1">
        <v>45576</v>
      </c>
      <c r="B3588" t="s">
        <v>55</v>
      </c>
      <c r="C3588" t="s">
        <v>15</v>
      </c>
      <c r="D3588" t="s">
        <v>16</v>
      </c>
      <c r="E3588" t="s">
        <v>17</v>
      </c>
      <c r="F3588" t="s">
        <v>29</v>
      </c>
      <c r="G3588" t="s">
        <v>207</v>
      </c>
      <c r="H3588">
        <f t="shared" si="280"/>
        <v>210</v>
      </c>
      <c r="I3588">
        <v>35</v>
      </c>
      <c r="J3588">
        <v>46</v>
      </c>
      <c r="K3588">
        <v>6</v>
      </c>
      <c r="M3588">
        <v>27.3</v>
      </c>
      <c r="N3588" t="s">
        <v>38</v>
      </c>
      <c r="O3588">
        <v>273</v>
      </c>
      <c r="P3588">
        <v>63</v>
      </c>
      <c r="R3588">
        <f t="shared" si="281"/>
        <v>276</v>
      </c>
      <c r="S3588">
        <f t="shared" si="282"/>
        <v>11</v>
      </c>
      <c r="T3588" t="str">
        <f t="shared" si="283"/>
        <v>Oct</v>
      </c>
      <c r="U3588" t="str">
        <f t="shared" si="284"/>
        <v>2024</v>
      </c>
    </row>
    <row r="3589" spans="1:21" x14ac:dyDescent="0.25">
      <c r="A3589" s="1">
        <v>45576</v>
      </c>
      <c r="B3589" t="s">
        <v>190</v>
      </c>
      <c r="C3589" t="s">
        <v>22</v>
      </c>
      <c r="D3589" t="s">
        <v>16</v>
      </c>
      <c r="E3589" t="s">
        <v>28</v>
      </c>
      <c r="F3589" t="s">
        <v>48</v>
      </c>
      <c r="G3589" t="s">
        <v>49</v>
      </c>
      <c r="H3589">
        <f t="shared" si="280"/>
        <v>400</v>
      </c>
      <c r="I3589">
        <v>80</v>
      </c>
      <c r="J3589">
        <v>104</v>
      </c>
      <c r="K3589">
        <v>5</v>
      </c>
      <c r="M3589">
        <v>50</v>
      </c>
      <c r="N3589" t="s">
        <v>38</v>
      </c>
      <c r="O3589">
        <v>500</v>
      </c>
      <c r="P3589">
        <v>100</v>
      </c>
      <c r="R3589">
        <f t="shared" si="281"/>
        <v>520</v>
      </c>
      <c r="S3589">
        <f t="shared" si="282"/>
        <v>11</v>
      </c>
      <c r="T3589" t="str">
        <f t="shared" si="283"/>
        <v>Oct</v>
      </c>
      <c r="U3589" t="str">
        <f t="shared" si="284"/>
        <v>2024</v>
      </c>
    </row>
    <row r="3590" spans="1:21" x14ac:dyDescent="0.25">
      <c r="A3590" s="1">
        <v>45576</v>
      </c>
      <c r="B3590" t="s">
        <v>70</v>
      </c>
      <c r="C3590" t="s">
        <v>53</v>
      </c>
      <c r="D3590" t="s">
        <v>16</v>
      </c>
      <c r="E3590" t="s">
        <v>28</v>
      </c>
      <c r="F3590" t="s">
        <v>48</v>
      </c>
      <c r="G3590" t="s">
        <v>172</v>
      </c>
      <c r="H3590">
        <f t="shared" si="280"/>
        <v>1200</v>
      </c>
      <c r="I3590">
        <v>300</v>
      </c>
      <c r="J3590">
        <v>390</v>
      </c>
      <c r="K3590">
        <v>4</v>
      </c>
      <c r="M3590">
        <v>100</v>
      </c>
      <c r="N3590" t="s">
        <v>38</v>
      </c>
      <c r="O3590">
        <v>1500</v>
      </c>
      <c r="P3590">
        <v>300</v>
      </c>
      <c r="R3590">
        <f t="shared" si="281"/>
        <v>1560</v>
      </c>
      <c r="S3590">
        <f t="shared" si="282"/>
        <v>11</v>
      </c>
      <c r="T3590" t="str">
        <f t="shared" si="283"/>
        <v>Oct</v>
      </c>
      <c r="U3590" t="str">
        <f t="shared" si="284"/>
        <v>2024</v>
      </c>
    </row>
    <row r="3591" spans="1:21" x14ac:dyDescent="0.25">
      <c r="A3591" s="1">
        <v>45576</v>
      </c>
      <c r="B3591" t="s">
        <v>52</v>
      </c>
      <c r="C3591" t="s">
        <v>53</v>
      </c>
      <c r="D3591" t="s">
        <v>16</v>
      </c>
      <c r="E3591" t="s">
        <v>28</v>
      </c>
      <c r="F3591" t="s">
        <v>45</v>
      </c>
      <c r="G3591" t="s">
        <v>199</v>
      </c>
      <c r="H3591">
        <f t="shared" si="280"/>
        <v>35000</v>
      </c>
      <c r="I3591">
        <v>5000</v>
      </c>
      <c r="J3591">
        <v>6500</v>
      </c>
      <c r="K3591">
        <v>7</v>
      </c>
      <c r="M3591">
        <v>650</v>
      </c>
      <c r="N3591" t="s">
        <v>38</v>
      </c>
      <c r="O3591">
        <v>45500</v>
      </c>
      <c r="P3591">
        <v>10500</v>
      </c>
      <c r="R3591">
        <f t="shared" si="281"/>
        <v>45500</v>
      </c>
      <c r="S3591">
        <f t="shared" si="282"/>
        <v>11</v>
      </c>
      <c r="T3591" t="str">
        <f t="shared" si="283"/>
        <v>Oct</v>
      </c>
      <c r="U3591" t="str">
        <f t="shared" si="284"/>
        <v>2024</v>
      </c>
    </row>
    <row r="3592" spans="1:21" x14ac:dyDescent="0.25">
      <c r="A3592" s="1">
        <v>45576</v>
      </c>
      <c r="B3592" t="s">
        <v>187</v>
      </c>
      <c r="C3592" t="s">
        <v>53</v>
      </c>
      <c r="D3592" t="s">
        <v>16</v>
      </c>
      <c r="E3592" t="s">
        <v>17</v>
      </c>
      <c r="F3592" t="s">
        <v>45</v>
      </c>
      <c r="G3592" t="s">
        <v>71</v>
      </c>
      <c r="H3592">
        <f t="shared" si="280"/>
        <v>4400</v>
      </c>
      <c r="I3592">
        <v>2200</v>
      </c>
      <c r="J3592">
        <v>2860</v>
      </c>
      <c r="K3592">
        <v>2</v>
      </c>
      <c r="M3592">
        <v>286</v>
      </c>
      <c r="N3592" t="s">
        <v>38</v>
      </c>
      <c r="O3592">
        <v>5500</v>
      </c>
      <c r="P3592">
        <v>1100</v>
      </c>
      <c r="R3592">
        <f t="shared" si="281"/>
        <v>5720</v>
      </c>
      <c r="S3592">
        <f t="shared" si="282"/>
        <v>11</v>
      </c>
      <c r="T3592" t="str">
        <f t="shared" si="283"/>
        <v>Oct</v>
      </c>
      <c r="U3592" t="str">
        <f t="shared" si="284"/>
        <v>2024</v>
      </c>
    </row>
    <row r="3593" spans="1:21" x14ac:dyDescent="0.25">
      <c r="A3593" s="1">
        <v>45576</v>
      </c>
      <c r="B3593" t="s">
        <v>139</v>
      </c>
      <c r="C3593" t="s">
        <v>27</v>
      </c>
      <c r="D3593" t="s">
        <v>16</v>
      </c>
      <c r="E3593" t="s">
        <v>17</v>
      </c>
      <c r="F3593" t="s">
        <v>29</v>
      </c>
      <c r="G3593" t="s">
        <v>138</v>
      </c>
      <c r="H3593">
        <f t="shared" si="280"/>
        <v>200</v>
      </c>
      <c r="I3593">
        <v>50</v>
      </c>
      <c r="J3593">
        <v>65</v>
      </c>
      <c r="K3593">
        <v>4</v>
      </c>
      <c r="M3593">
        <v>13</v>
      </c>
      <c r="N3593" t="s">
        <v>25</v>
      </c>
      <c r="O3593">
        <v>260</v>
      </c>
      <c r="P3593">
        <v>60</v>
      </c>
      <c r="R3593">
        <f t="shared" si="281"/>
        <v>260</v>
      </c>
      <c r="S3593">
        <f t="shared" si="282"/>
        <v>11</v>
      </c>
      <c r="T3593" t="str">
        <f t="shared" si="283"/>
        <v>Oct</v>
      </c>
      <c r="U3593" t="str">
        <f t="shared" si="284"/>
        <v>2024</v>
      </c>
    </row>
    <row r="3594" spans="1:21" x14ac:dyDescent="0.25">
      <c r="A3594" s="1">
        <v>45576</v>
      </c>
      <c r="B3594" t="s">
        <v>52</v>
      </c>
      <c r="C3594" t="s">
        <v>53</v>
      </c>
      <c r="D3594" t="s">
        <v>16</v>
      </c>
      <c r="E3594" t="s">
        <v>17</v>
      </c>
      <c r="F3594" t="s">
        <v>18</v>
      </c>
      <c r="G3594" t="s">
        <v>34</v>
      </c>
      <c r="H3594">
        <f t="shared" si="280"/>
        <v>240</v>
      </c>
      <c r="I3594">
        <v>40</v>
      </c>
      <c r="J3594">
        <v>52</v>
      </c>
      <c r="K3594">
        <v>6</v>
      </c>
      <c r="M3594">
        <v>21.84</v>
      </c>
      <c r="N3594" t="s">
        <v>20</v>
      </c>
      <c r="O3594">
        <v>312</v>
      </c>
      <c r="P3594">
        <v>72</v>
      </c>
      <c r="R3594">
        <f t="shared" si="281"/>
        <v>312</v>
      </c>
      <c r="S3594">
        <f t="shared" si="282"/>
        <v>11</v>
      </c>
      <c r="T3594" t="str">
        <f t="shared" si="283"/>
        <v>Oct</v>
      </c>
      <c r="U3594" t="str">
        <f t="shared" si="284"/>
        <v>2024</v>
      </c>
    </row>
    <row r="3595" spans="1:21" x14ac:dyDescent="0.25">
      <c r="A3595" s="1">
        <v>45576</v>
      </c>
      <c r="B3595" t="s">
        <v>174</v>
      </c>
      <c r="C3595" t="s">
        <v>27</v>
      </c>
      <c r="D3595" t="s">
        <v>16</v>
      </c>
      <c r="E3595" t="s">
        <v>28</v>
      </c>
      <c r="F3595" t="s">
        <v>18</v>
      </c>
      <c r="G3595" t="s">
        <v>151</v>
      </c>
      <c r="H3595">
        <f t="shared" si="280"/>
        <v>63</v>
      </c>
      <c r="I3595">
        <v>7</v>
      </c>
      <c r="J3595">
        <v>9</v>
      </c>
      <c r="K3595">
        <v>9</v>
      </c>
      <c r="M3595">
        <v>4.0949999999999998</v>
      </c>
      <c r="N3595" t="s">
        <v>25</v>
      </c>
      <c r="O3595">
        <v>81.900000000000006</v>
      </c>
      <c r="P3595">
        <v>18.899999999999999</v>
      </c>
      <c r="R3595">
        <f t="shared" si="281"/>
        <v>81</v>
      </c>
      <c r="S3595">
        <f t="shared" si="282"/>
        <v>11</v>
      </c>
      <c r="T3595" t="str">
        <f t="shared" si="283"/>
        <v>Oct</v>
      </c>
      <c r="U3595" t="str">
        <f t="shared" si="284"/>
        <v>2024</v>
      </c>
    </row>
    <row r="3596" spans="1:21" x14ac:dyDescent="0.25">
      <c r="A3596" s="1">
        <v>45576</v>
      </c>
      <c r="B3596" t="s">
        <v>134</v>
      </c>
      <c r="C3596" t="s">
        <v>66</v>
      </c>
      <c r="D3596" t="s">
        <v>16</v>
      </c>
      <c r="E3596" t="s">
        <v>17</v>
      </c>
      <c r="F3596" t="s">
        <v>18</v>
      </c>
      <c r="G3596" t="s">
        <v>100</v>
      </c>
      <c r="H3596">
        <f t="shared" si="280"/>
        <v>280</v>
      </c>
      <c r="I3596">
        <v>40</v>
      </c>
      <c r="J3596">
        <v>52</v>
      </c>
      <c r="K3596">
        <v>7</v>
      </c>
      <c r="M3596">
        <v>18.2</v>
      </c>
      <c r="N3596" t="s">
        <v>25</v>
      </c>
      <c r="O3596">
        <v>364</v>
      </c>
      <c r="P3596">
        <v>84</v>
      </c>
      <c r="R3596">
        <f t="shared" si="281"/>
        <v>364</v>
      </c>
      <c r="S3596">
        <f t="shared" si="282"/>
        <v>11</v>
      </c>
      <c r="T3596" t="str">
        <f t="shared" si="283"/>
        <v>Oct</v>
      </c>
      <c r="U3596" t="str">
        <f t="shared" si="284"/>
        <v>2024</v>
      </c>
    </row>
    <row r="3597" spans="1:21" x14ac:dyDescent="0.25">
      <c r="A3597" s="1">
        <v>45576</v>
      </c>
      <c r="B3597" t="s">
        <v>131</v>
      </c>
      <c r="C3597" t="s">
        <v>27</v>
      </c>
      <c r="D3597" t="s">
        <v>16</v>
      </c>
      <c r="E3597" t="s">
        <v>17</v>
      </c>
      <c r="F3597" t="s">
        <v>61</v>
      </c>
      <c r="G3597" t="s">
        <v>62</v>
      </c>
      <c r="H3597">
        <f t="shared" si="280"/>
        <v>900</v>
      </c>
      <c r="I3597">
        <v>900</v>
      </c>
      <c r="J3597">
        <v>1170</v>
      </c>
      <c r="K3597">
        <v>1</v>
      </c>
      <c r="M3597">
        <v>58.5</v>
      </c>
      <c r="N3597" t="s">
        <v>25</v>
      </c>
      <c r="O3597">
        <v>1170</v>
      </c>
      <c r="P3597">
        <v>270</v>
      </c>
      <c r="R3597">
        <f t="shared" si="281"/>
        <v>1170</v>
      </c>
      <c r="S3597">
        <f t="shared" si="282"/>
        <v>11</v>
      </c>
      <c r="T3597" t="str">
        <f t="shared" si="283"/>
        <v>Oct</v>
      </c>
      <c r="U3597" t="str">
        <f t="shared" si="284"/>
        <v>2024</v>
      </c>
    </row>
    <row r="3598" spans="1:21" x14ac:dyDescent="0.25">
      <c r="A3598" s="1">
        <v>45576</v>
      </c>
      <c r="B3598" t="s">
        <v>187</v>
      </c>
      <c r="C3598" t="s">
        <v>53</v>
      </c>
      <c r="D3598" t="s">
        <v>16</v>
      </c>
      <c r="E3598" t="s">
        <v>17</v>
      </c>
      <c r="F3598" t="s">
        <v>61</v>
      </c>
      <c r="G3598" t="s">
        <v>119</v>
      </c>
      <c r="H3598">
        <f t="shared" si="280"/>
        <v>2000</v>
      </c>
      <c r="I3598">
        <v>500</v>
      </c>
      <c r="J3598">
        <v>650</v>
      </c>
      <c r="K3598">
        <v>4</v>
      </c>
      <c r="M3598">
        <v>100</v>
      </c>
      <c r="N3598" t="s">
        <v>20</v>
      </c>
      <c r="O3598">
        <v>2600</v>
      </c>
      <c r="P3598">
        <v>600</v>
      </c>
      <c r="R3598">
        <f t="shared" si="281"/>
        <v>2600</v>
      </c>
      <c r="S3598">
        <f t="shared" si="282"/>
        <v>11</v>
      </c>
      <c r="T3598" t="str">
        <f t="shared" si="283"/>
        <v>Oct</v>
      </c>
      <c r="U3598" t="str">
        <f t="shared" si="284"/>
        <v>2024</v>
      </c>
    </row>
    <row r="3599" spans="1:21" x14ac:dyDescent="0.25">
      <c r="A3599" s="1">
        <v>45576</v>
      </c>
      <c r="B3599" t="s">
        <v>44</v>
      </c>
      <c r="C3599" t="s">
        <v>27</v>
      </c>
      <c r="D3599" t="s">
        <v>16</v>
      </c>
      <c r="E3599" t="s">
        <v>17</v>
      </c>
      <c r="F3599" t="s">
        <v>18</v>
      </c>
      <c r="G3599" t="s">
        <v>116</v>
      </c>
      <c r="H3599">
        <f t="shared" si="280"/>
        <v>120</v>
      </c>
      <c r="I3599">
        <v>60</v>
      </c>
      <c r="J3599">
        <v>78</v>
      </c>
      <c r="K3599">
        <v>2</v>
      </c>
      <c r="M3599">
        <v>15.6</v>
      </c>
      <c r="N3599" t="s">
        <v>38</v>
      </c>
      <c r="O3599">
        <v>156</v>
      </c>
      <c r="P3599">
        <v>36</v>
      </c>
      <c r="R3599">
        <f t="shared" si="281"/>
        <v>156</v>
      </c>
      <c r="S3599">
        <f t="shared" si="282"/>
        <v>11</v>
      </c>
      <c r="T3599" t="str">
        <f t="shared" si="283"/>
        <v>Oct</v>
      </c>
      <c r="U3599" t="str">
        <f t="shared" si="284"/>
        <v>2024</v>
      </c>
    </row>
    <row r="3600" spans="1:21" x14ac:dyDescent="0.25">
      <c r="A3600" s="1">
        <v>45576</v>
      </c>
      <c r="B3600" t="s">
        <v>59</v>
      </c>
      <c r="C3600" t="s">
        <v>27</v>
      </c>
      <c r="D3600" t="s">
        <v>16</v>
      </c>
      <c r="E3600" t="s">
        <v>28</v>
      </c>
      <c r="F3600" t="s">
        <v>61</v>
      </c>
      <c r="G3600" t="s">
        <v>119</v>
      </c>
      <c r="H3600">
        <f t="shared" si="280"/>
        <v>4000</v>
      </c>
      <c r="I3600">
        <v>500</v>
      </c>
      <c r="J3600">
        <v>650</v>
      </c>
      <c r="K3600">
        <v>8</v>
      </c>
      <c r="M3600">
        <v>100</v>
      </c>
      <c r="N3600" t="s">
        <v>20</v>
      </c>
      <c r="O3600">
        <v>5200</v>
      </c>
      <c r="P3600">
        <v>1200</v>
      </c>
      <c r="R3600">
        <f t="shared" si="281"/>
        <v>5200</v>
      </c>
      <c r="S3600">
        <f t="shared" si="282"/>
        <v>11</v>
      </c>
      <c r="T3600" t="str">
        <f t="shared" si="283"/>
        <v>Oct</v>
      </c>
      <c r="U3600" t="str">
        <f t="shared" si="284"/>
        <v>2024</v>
      </c>
    </row>
    <row r="3601" spans="1:21" x14ac:dyDescent="0.25">
      <c r="A3601" s="1">
        <v>45576</v>
      </c>
      <c r="B3601" t="s">
        <v>155</v>
      </c>
      <c r="C3601" t="s">
        <v>66</v>
      </c>
      <c r="D3601" t="s">
        <v>16</v>
      </c>
      <c r="E3601" t="s">
        <v>17</v>
      </c>
      <c r="F3601" t="s">
        <v>18</v>
      </c>
      <c r="G3601" t="s">
        <v>113</v>
      </c>
      <c r="H3601">
        <f t="shared" si="280"/>
        <v>60</v>
      </c>
      <c r="I3601">
        <v>20</v>
      </c>
      <c r="J3601">
        <v>26</v>
      </c>
      <c r="K3601">
        <v>3</v>
      </c>
      <c r="M3601">
        <v>5.46</v>
      </c>
      <c r="N3601" t="s">
        <v>20</v>
      </c>
      <c r="O3601">
        <v>78</v>
      </c>
      <c r="P3601">
        <v>18</v>
      </c>
      <c r="R3601">
        <f t="shared" si="281"/>
        <v>78</v>
      </c>
      <c r="S3601">
        <f t="shared" si="282"/>
        <v>11</v>
      </c>
      <c r="T3601" t="str">
        <f t="shared" si="283"/>
        <v>Oct</v>
      </c>
      <c r="U3601" t="str">
        <f t="shared" si="284"/>
        <v>2024</v>
      </c>
    </row>
    <row r="3602" spans="1:21" x14ac:dyDescent="0.25">
      <c r="A3602" s="1">
        <v>45576</v>
      </c>
      <c r="B3602" t="s">
        <v>183</v>
      </c>
      <c r="C3602" t="s">
        <v>22</v>
      </c>
      <c r="D3602" t="s">
        <v>16</v>
      </c>
      <c r="E3602" t="s">
        <v>28</v>
      </c>
      <c r="F3602" t="s">
        <v>18</v>
      </c>
      <c r="G3602" t="s">
        <v>113</v>
      </c>
      <c r="H3602">
        <f t="shared" si="280"/>
        <v>140</v>
      </c>
      <c r="I3602">
        <v>20</v>
      </c>
      <c r="J3602">
        <v>26</v>
      </c>
      <c r="K3602">
        <v>7</v>
      </c>
      <c r="M3602">
        <v>16.100000000000001</v>
      </c>
      <c r="N3602" t="s">
        <v>38</v>
      </c>
      <c r="O3602">
        <v>161</v>
      </c>
      <c r="P3602">
        <v>21</v>
      </c>
      <c r="R3602">
        <f t="shared" si="281"/>
        <v>182</v>
      </c>
      <c r="S3602">
        <f t="shared" si="282"/>
        <v>11</v>
      </c>
      <c r="T3602" t="str">
        <f t="shared" si="283"/>
        <v>Oct</v>
      </c>
      <c r="U3602" t="str">
        <f t="shared" si="284"/>
        <v>2024</v>
      </c>
    </row>
    <row r="3603" spans="1:21" x14ac:dyDescent="0.25">
      <c r="A3603" s="1">
        <v>45576</v>
      </c>
      <c r="B3603" t="s">
        <v>142</v>
      </c>
      <c r="C3603" t="s">
        <v>115</v>
      </c>
      <c r="D3603" t="s">
        <v>16</v>
      </c>
      <c r="E3603" t="s">
        <v>17</v>
      </c>
      <c r="F3603" t="s">
        <v>18</v>
      </c>
      <c r="G3603" t="s">
        <v>130</v>
      </c>
      <c r="H3603">
        <f t="shared" si="280"/>
        <v>315</v>
      </c>
      <c r="I3603">
        <v>45</v>
      </c>
      <c r="J3603">
        <v>59</v>
      </c>
      <c r="K3603">
        <v>7</v>
      </c>
      <c r="M3603">
        <v>20.475000000000001</v>
      </c>
      <c r="N3603" t="s">
        <v>25</v>
      </c>
      <c r="O3603">
        <v>409.5</v>
      </c>
      <c r="P3603">
        <v>94.5</v>
      </c>
      <c r="R3603">
        <f t="shared" si="281"/>
        <v>413</v>
      </c>
      <c r="S3603">
        <f t="shared" si="282"/>
        <v>11</v>
      </c>
      <c r="T3603" t="str">
        <f t="shared" si="283"/>
        <v>Oct</v>
      </c>
      <c r="U3603" t="str">
        <f t="shared" si="284"/>
        <v>2024</v>
      </c>
    </row>
    <row r="3604" spans="1:21" x14ac:dyDescent="0.25">
      <c r="A3604" s="1">
        <v>45576</v>
      </c>
      <c r="B3604" t="s">
        <v>192</v>
      </c>
      <c r="C3604" t="s">
        <v>91</v>
      </c>
      <c r="D3604" t="s">
        <v>23</v>
      </c>
      <c r="E3604" t="s">
        <v>28</v>
      </c>
      <c r="F3604" t="s">
        <v>18</v>
      </c>
      <c r="G3604" t="s">
        <v>100</v>
      </c>
      <c r="H3604">
        <f t="shared" si="280"/>
        <v>40</v>
      </c>
      <c r="I3604">
        <v>40</v>
      </c>
      <c r="J3604">
        <v>52</v>
      </c>
      <c r="K3604">
        <v>1</v>
      </c>
      <c r="M3604">
        <v>5.76</v>
      </c>
      <c r="N3604" t="s">
        <v>20</v>
      </c>
      <c r="O3604">
        <v>48</v>
      </c>
      <c r="P3604">
        <v>8</v>
      </c>
      <c r="R3604">
        <f t="shared" si="281"/>
        <v>52</v>
      </c>
      <c r="S3604">
        <f t="shared" si="282"/>
        <v>11</v>
      </c>
      <c r="T3604" t="str">
        <f t="shared" si="283"/>
        <v>Oct</v>
      </c>
      <c r="U3604" t="str">
        <f t="shared" si="284"/>
        <v>2024</v>
      </c>
    </row>
    <row r="3605" spans="1:21" x14ac:dyDescent="0.25">
      <c r="A3605" s="1">
        <v>45576</v>
      </c>
      <c r="B3605" t="s">
        <v>200</v>
      </c>
      <c r="C3605" t="s">
        <v>27</v>
      </c>
      <c r="D3605" t="s">
        <v>16</v>
      </c>
      <c r="E3605" t="s">
        <v>28</v>
      </c>
      <c r="F3605" t="s">
        <v>45</v>
      </c>
      <c r="G3605" t="s">
        <v>78</v>
      </c>
      <c r="H3605">
        <f t="shared" si="280"/>
        <v>108000</v>
      </c>
      <c r="I3605">
        <v>18000</v>
      </c>
      <c r="J3605">
        <v>23400</v>
      </c>
      <c r="K3605">
        <v>6</v>
      </c>
      <c r="M3605">
        <v>3510</v>
      </c>
      <c r="N3605" t="s">
        <v>38</v>
      </c>
      <c r="O3605">
        <v>140400</v>
      </c>
      <c r="P3605">
        <v>32400</v>
      </c>
      <c r="R3605">
        <f t="shared" si="281"/>
        <v>140400</v>
      </c>
      <c r="S3605">
        <f t="shared" si="282"/>
        <v>11</v>
      </c>
      <c r="T3605" t="str">
        <f t="shared" si="283"/>
        <v>Oct</v>
      </c>
      <c r="U3605" t="str">
        <f t="shared" si="284"/>
        <v>2024</v>
      </c>
    </row>
    <row r="3606" spans="1:21" x14ac:dyDescent="0.25">
      <c r="A3606" s="1">
        <v>45576</v>
      </c>
      <c r="B3606" t="s">
        <v>173</v>
      </c>
      <c r="C3606" t="s">
        <v>115</v>
      </c>
      <c r="D3606" t="s">
        <v>23</v>
      </c>
      <c r="E3606" t="s">
        <v>28</v>
      </c>
      <c r="F3606" t="s">
        <v>61</v>
      </c>
      <c r="G3606" t="s">
        <v>180</v>
      </c>
      <c r="H3606">
        <f t="shared" si="280"/>
        <v>2400</v>
      </c>
      <c r="I3606">
        <v>600</v>
      </c>
      <c r="J3606">
        <v>780</v>
      </c>
      <c r="K3606">
        <v>4</v>
      </c>
      <c r="M3606">
        <v>100</v>
      </c>
      <c r="N3606" t="s">
        <v>20</v>
      </c>
      <c r="O3606">
        <v>3120</v>
      </c>
      <c r="P3606">
        <v>720</v>
      </c>
      <c r="R3606">
        <f t="shared" si="281"/>
        <v>3120</v>
      </c>
      <c r="S3606">
        <f t="shared" si="282"/>
        <v>11</v>
      </c>
      <c r="T3606" t="str">
        <f t="shared" si="283"/>
        <v>Oct</v>
      </c>
      <c r="U3606" t="str">
        <f t="shared" si="284"/>
        <v>2024</v>
      </c>
    </row>
    <row r="3607" spans="1:21" x14ac:dyDescent="0.25">
      <c r="A3607" s="1">
        <v>45576</v>
      </c>
      <c r="B3607" t="s">
        <v>55</v>
      </c>
      <c r="C3607" t="s">
        <v>15</v>
      </c>
      <c r="D3607" t="s">
        <v>23</v>
      </c>
      <c r="E3607" t="s">
        <v>28</v>
      </c>
      <c r="F3607" t="s">
        <v>45</v>
      </c>
      <c r="G3607" t="s">
        <v>78</v>
      </c>
      <c r="H3607">
        <f t="shared" si="280"/>
        <v>36000</v>
      </c>
      <c r="I3607">
        <v>18000</v>
      </c>
      <c r="J3607">
        <v>23400</v>
      </c>
      <c r="K3607">
        <v>2</v>
      </c>
      <c r="M3607">
        <v>3510</v>
      </c>
      <c r="N3607" t="s">
        <v>38</v>
      </c>
      <c r="O3607">
        <v>45000</v>
      </c>
      <c r="P3607">
        <v>9000</v>
      </c>
      <c r="R3607">
        <f t="shared" si="281"/>
        <v>46800</v>
      </c>
      <c r="S3607">
        <f t="shared" si="282"/>
        <v>11</v>
      </c>
      <c r="T3607" t="str">
        <f t="shared" si="283"/>
        <v>Oct</v>
      </c>
      <c r="U3607" t="str">
        <f t="shared" si="284"/>
        <v>2024</v>
      </c>
    </row>
    <row r="3608" spans="1:21" x14ac:dyDescent="0.25">
      <c r="A3608" s="1">
        <v>45576</v>
      </c>
      <c r="B3608" t="s">
        <v>161</v>
      </c>
      <c r="C3608" t="s">
        <v>53</v>
      </c>
      <c r="D3608" t="s">
        <v>16</v>
      </c>
      <c r="E3608" t="s">
        <v>17</v>
      </c>
      <c r="F3608" t="s">
        <v>45</v>
      </c>
      <c r="G3608" t="s">
        <v>54</v>
      </c>
      <c r="H3608">
        <f t="shared" si="280"/>
        <v>7200</v>
      </c>
      <c r="I3608">
        <v>800</v>
      </c>
      <c r="J3608">
        <v>1040</v>
      </c>
      <c r="K3608">
        <v>9</v>
      </c>
      <c r="M3608">
        <v>104</v>
      </c>
      <c r="N3608" t="s">
        <v>38</v>
      </c>
      <c r="O3608">
        <v>9360</v>
      </c>
      <c r="P3608">
        <v>2160</v>
      </c>
      <c r="R3608">
        <f t="shared" si="281"/>
        <v>9360</v>
      </c>
      <c r="S3608">
        <f t="shared" si="282"/>
        <v>11</v>
      </c>
      <c r="T3608" t="str">
        <f t="shared" si="283"/>
        <v>Oct</v>
      </c>
      <c r="U3608" t="str">
        <f t="shared" si="284"/>
        <v>2024</v>
      </c>
    </row>
    <row r="3609" spans="1:21" x14ac:dyDescent="0.25">
      <c r="A3609" s="1">
        <v>45576</v>
      </c>
      <c r="B3609" t="s">
        <v>179</v>
      </c>
      <c r="C3609" t="s">
        <v>27</v>
      </c>
      <c r="D3609" t="s">
        <v>16</v>
      </c>
      <c r="E3609" t="s">
        <v>28</v>
      </c>
      <c r="F3609" t="s">
        <v>18</v>
      </c>
      <c r="G3609" t="s">
        <v>116</v>
      </c>
      <c r="H3609">
        <f t="shared" si="280"/>
        <v>240</v>
      </c>
      <c r="I3609">
        <v>60</v>
      </c>
      <c r="J3609">
        <v>78</v>
      </c>
      <c r="K3609">
        <v>4</v>
      </c>
      <c r="M3609">
        <v>15.6</v>
      </c>
      <c r="N3609" t="s">
        <v>25</v>
      </c>
      <c r="O3609">
        <v>312</v>
      </c>
      <c r="P3609">
        <v>72</v>
      </c>
      <c r="R3609">
        <f t="shared" si="281"/>
        <v>312</v>
      </c>
      <c r="S3609">
        <f t="shared" si="282"/>
        <v>11</v>
      </c>
      <c r="T3609" t="str">
        <f t="shared" si="283"/>
        <v>Oct</v>
      </c>
      <c r="U3609" t="str">
        <f t="shared" si="284"/>
        <v>2024</v>
      </c>
    </row>
    <row r="3610" spans="1:21" x14ac:dyDescent="0.25">
      <c r="A3610" s="1">
        <v>45576</v>
      </c>
      <c r="B3610" t="s">
        <v>37</v>
      </c>
      <c r="C3610" t="s">
        <v>15</v>
      </c>
      <c r="D3610" t="s">
        <v>16</v>
      </c>
      <c r="E3610" t="s">
        <v>28</v>
      </c>
      <c r="F3610" t="s">
        <v>80</v>
      </c>
      <c r="G3610" t="s">
        <v>89</v>
      </c>
      <c r="H3610">
        <f t="shared" si="280"/>
        <v>30</v>
      </c>
      <c r="I3610">
        <v>15</v>
      </c>
      <c r="J3610">
        <v>20</v>
      </c>
      <c r="K3610">
        <v>2</v>
      </c>
      <c r="M3610">
        <v>3.9</v>
      </c>
      <c r="N3610" t="s">
        <v>38</v>
      </c>
      <c r="O3610">
        <v>39</v>
      </c>
      <c r="P3610">
        <v>9</v>
      </c>
      <c r="R3610">
        <f t="shared" si="281"/>
        <v>40</v>
      </c>
      <c r="S3610">
        <f t="shared" si="282"/>
        <v>11</v>
      </c>
      <c r="T3610" t="str">
        <f t="shared" si="283"/>
        <v>Oct</v>
      </c>
      <c r="U3610" t="str">
        <f t="shared" si="284"/>
        <v>2024</v>
      </c>
    </row>
    <row r="3611" spans="1:21" x14ac:dyDescent="0.25">
      <c r="A3611" s="1">
        <v>45576</v>
      </c>
      <c r="B3611" t="s">
        <v>139</v>
      </c>
      <c r="C3611" t="s">
        <v>27</v>
      </c>
      <c r="D3611" t="s">
        <v>16</v>
      </c>
      <c r="E3611" t="s">
        <v>28</v>
      </c>
      <c r="F3611" t="s">
        <v>45</v>
      </c>
      <c r="G3611" t="s">
        <v>76</v>
      </c>
      <c r="H3611">
        <f t="shared" si="280"/>
        <v>6000</v>
      </c>
      <c r="I3611">
        <v>1200</v>
      </c>
      <c r="J3611">
        <v>1560</v>
      </c>
      <c r="K3611">
        <v>5</v>
      </c>
      <c r="M3611">
        <v>156</v>
      </c>
      <c r="N3611" t="s">
        <v>38</v>
      </c>
      <c r="O3611">
        <v>7800</v>
      </c>
      <c r="P3611">
        <v>1800</v>
      </c>
      <c r="R3611">
        <f t="shared" si="281"/>
        <v>7800</v>
      </c>
      <c r="S3611">
        <f t="shared" si="282"/>
        <v>11</v>
      </c>
      <c r="T3611" t="str">
        <f t="shared" si="283"/>
        <v>Oct</v>
      </c>
      <c r="U3611" t="str">
        <f t="shared" si="284"/>
        <v>2024</v>
      </c>
    </row>
    <row r="3612" spans="1:21" x14ac:dyDescent="0.25">
      <c r="A3612" s="1">
        <v>45607</v>
      </c>
      <c r="B3612" t="s">
        <v>77</v>
      </c>
      <c r="C3612" t="s">
        <v>42</v>
      </c>
      <c r="D3612" t="s">
        <v>16</v>
      </c>
      <c r="E3612" t="s">
        <v>17</v>
      </c>
      <c r="F3612" t="s">
        <v>61</v>
      </c>
      <c r="G3612" t="s">
        <v>108</v>
      </c>
      <c r="H3612">
        <f t="shared" si="280"/>
        <v>13500</v>
      </c>
      <c r="I3612">
        <v>1500</v>
      </c>
      <c r="J3612">
        <v>1950</v>
      </c>
      <c r="K3612">
        <v>9</v>
      </c>
      <c r="M3612">
        <v>195</v>
      </c>
      <c r="N3612" t="s">
        <v>20</v>
      </c>
      <c r="O3612">
        <v>16875</v>
      </c>
      <c r="P3612">
        <v>3375</v>
      </c>
      <c r="R3612">
        <f t="shared" si="281"/>
        <v>17550</v>
      </c>
      <c r="S3612">
        <f t="shared" si="282"/>
        <v>11</v>
      </c>
      <c r="T3612" t="str">
        <f t="shared" si="283"/>
        <v>Nov</v>
      </c>
      <c r="U3612" t="str">
        <f t="shared" si="284"/>
        <v>2024</v>
      </c>
    </row>
    <row r="3613" spans="1:21" x14ac:dyDescent="0.25">
      <c r="A3613" s="1">
        <v>45607</v>
      </c>
      <c r="B3613" t="s">
        <v>193</v>
      </c>
      <c r="C3613" t="s">
        <v>53</v>
      </c>
      <c r="D3613" t="s">
        <v>16</v>
      </c>
      <c r="E3613" t="s">
        <v>28</v>
      </c>
      <c r="F3613" t="s">
        <v>80</v>
      </c>
      <c r="G3613" t="s">
        <v>177</v>
      </c>
      <c r="H3613">
        <f t="shared" si="280"/>
        <v>210</v>
      </c>
      <c r="I3613">
        <v>70</v>
      </c>
      <c r="J3613">
        <v>91</v>
      </c>
      <c r="K3613">
        <v>3</v>
      </c>
      <c r="M3613">
        <v>13.65</v>
      </c>
      <c r="N3613" t="s">
        <v>25</v>
      </c>
      <c r="O3613">
        <v>273</v>
      </c>
      <c r="P3613">
        <v>63</v>
      </c>
      <c r="R3613">
        <f t="shared" si="281"/>
        <v>273</v>
      </c>
      <c r="S3613">
        <f t="shared" si="282"/>
        <v>11</v>
      </c>
      <c r="T3613" t="str">
        <f t="shared" si="283"/>
        <v>Nov</v>
      </c>
      <c r="U3613" t="str">
        <f t="shared" si="284"/>
        <v>2024</v>
      </c>
    </row>
    <row r="3614" spans="1:21" x14ac:dyDescent="0.25">
      <c r="A3614" s="1">
        <v>45607</v>
      </c>
      <c r="B3614" t="s">
        <v>137</v>
      </c>
      <c r="C3614" t="s">
        <v>15</v>
      </c>
      <c r="D3614" t="s">
        <v>23</v>
      </c>
      <c r="E3614" t="s">
        <v>28</v>
      </c>
      <c r="F3614" t="s">
        <v>18</v>
      </c>
      <c r="G3614" t="s">
        <v>40</v>
      </c>
      <c r="H3614">
        <f t="shared" si="280"/>
        <v>270</v>
      </c>
      <c r="I3614">
        <v>90</v>
      </c>
      <c r="J3614">
        <v>117</v>
      </c>
      <c r="K3614">
        <v>3</v>
      </c>
      <c r="M3614">
        <v>42.12</v>
      </c>
      <c r="N3614" t="s">
        <v>20</v>
      </c>
      <c r="O3614">
        <v>351</v>
      </c>
      <c r="P3614">
        <v>81</v>
      </c>
      <c r="R3614">
        <f t="shared" si="281"/>
        <v>351</v>
      </c>
      <c r="S3614">
        <f t="shared" si="282"/>
        <v>11</v>
      </c>
      <c r="T3614" t="str">
        <f t="shared" si="283"/>
        <v>Nov</v>
      </c>
      <c r="U3614" t="str">
        <f t="shared" si="284"/>
        <v>2024</v>
      </c>
    </row>
    <row r="3615" spans="1:21" x14ac:dyDescent="0.25">
      <c r="A3615" s="1">
        <v>45607</v>
      </c>
      <c r="B3615" t="s">
        <v>97</v>
      </c>
      <c r="C3615" t="s">
        <v>27</v>
      </c>
      <c r="D3615" t="s">
        <v>16</v>
      </c>
      <c r="E3615" t="s">
        <v>17</v>
      </c>
      <c r="F3615" t="s">
        <v>18</v>
      </c>
      <c r="G3615" t="s">
        <v>121</v>
      </c>
      <c r="H3615">
        <f t="shared" si="280"/>
        <v>110</v>
      </c>
      <c r="I3615">
        <v>55</v>
      </c>
      <c r="J3615">
        <v>72</v>
      </c>
      <c r="K3615">
        <v>2</v>
      </c>
      <c r="M3615">
        <v>7.15</v>
      </c>
      <c r="N3615" t="s">
        <v>25</v>
      </c>
      <c r="O3615">
        <v>143</v>
      </c>
      <c r="P3615">
        <v>33</v>
      </c>
      <c r="R3615">
        <f t="shared" si="281"/>
        <v>144</v>
      </c>
      <c r="S3615">
        <f t="shared" si="282"/>
        <v>11</v>
      </c>
      <c r="T3615" t="str">
        <f t="shared" si="283"/>
        <v>Nov</v>
      </c>
      <c r="U3615" t="str">
        <f t="shared" si="284"/>
        <v>2024</v>
      </c>
    </row>
    <row r="3616" spans="1:21" x14ac:dyDescent="0.25">
      <c r="A3616" s="1">
        <v>45607</v>
      </c>
      <c r="B3616" t="s">
        <v>222</v>
      </c>
      <c r="C3616" t="s">
        <v>15</v>
      </c>
      <c r="D3616" t="s">
        <v>23</v>
      </c>
      <c r="E3616" t="s">
        <v>17</v>
      </c>
      <c r="F3616" t="s">
        <v>61</v>
      </c>
      <c r="G3616" t="s">
        <v>108</v>
      </c>
      <c r="H3616">
        <f t="shared" si="280"/>
        <v>9000</v>
      </c>
      <c r="I3616">
        <v>1500</v>
      </c>
      <c r="J3616">
        <v>1950</v>
      </c>
      <c r="K3616">
        <v>6</v>
      </c>
      <c r="M3616">
        <v>195</v>
      </c>
      <c r="N3616" t="s">
        <v>20</v>
      </c>
      <c r="O3616">
        <v>11700</v>
      </c>
      <c r="P3616">
        <v>2700</v>
      </c>
      <c r="R3616">
        <f t="shared" si="281"/>
        <v>11700</v>
      </c>
      <c r="S3616">
        <f t="shared" si="282"/>
        <v>11</v>
      </c>
      <c r="T3616" t="str">
        <f t="shared" si="283"/>
        <v>Nov</v>
      </c>
      <c r="U3616" t="str">
        <f t="shared" si="284"/>
        <v>2024</v>
      </c>
    </row>
    <row r="3617" spans="1:21" x14ac:dyDescent="0.25">
      <c r="A3617" s="1">
        <v>45607</v>
      </c>
      <c r="B3617" t="s">
        <v>182</v>
      </c>
      <c r="C3617" t="s">
        <v>22</v>
      </c>
      <c r="D3617" t="s">
        <v>16</v>
      </c>
      <c r="E3617" t="s">
        <v>17</v>
      </c>
      <c r="F3617" t="s">
        <v>18</v>
      </c>
      <c r="G3617" t="s">
        <v>116</v>
      </c>
      <c r="H3617">
        <f t="shared" si="280"/>
        <v>240</v>
      </c>
      <c r="I3617">
        <v>60</v>
      </c>
      <c r="J3617">
        <v>78</v>
      </c>
      <c r="K3617">
        <v>4</v>
      </c>
      <c r="M3617">
        <v>14.4</v>
      </c>
      <c r="N3617" t="s">
        <v>25</v>
      </c>
      <c r="O3617">
        <v>288</v>
      </c>
      <c r="P3617">
        <v>48</v>
      </c>
      <c r="R3617">
        <f t="shared" si="281"/>
        <v>312</v>
      </c>
      <c r="S3617">
        <f t="shared" si="282"/>
        <v>11</v>
      </c>
      <c r="T3617" t="str">
        <f t="shared" si="283"/>
        <v>Nov</v>
      </c>
      <c r="U3617" t="str">
        <f t="shared" si="284"/>
        <v>2024</v>
      </c>
    </row>
    <row r="3618" spans="1:21" x14ac:dyDescent="0.25">
      <c r="A3618" s="1">
        <v>45607</v>
      </c>
      <c r="B3618" t="s">
        <v>47</v>
      </c>
      <c r="C3618" t="s">
        <v>27</v>
      </c>
      <c r="D3618" t="s">
        <v>16</v>
      </c>
      <c r="E3618" t="s">
        <v>28</v>
      </c>
      <c r="F3618" t="s">
        <v>45</v>
      </c>
      <c r="G3618" t="s">
        <v>76</v>
      </c>
      <c r="H3618">
        <f t="shared" si="280"/>
        <v>4800</v>
      </c>
      <c r="I3618">
        <v>1200</v>
      </c>
      <c r="J3618">
        <v>1560</v>
      </c>
      <c r="K3618">
        <v>4</v>
      </c>
      <c r="M3618">
        <v>156</v>
      </c>
      <c r="N3618" t="s">
        <v>25</v>
      </c>
      <c r="O3618">
        <v>6240</v>
      </c>
      <c r="P3618">
        <v>1440</v>
      </c>
      <c r="R3618">
        <f t="shared" si="281"/>
        <v>6240</v>
      </c>
      <c r="S3618">
        <f t="shared" si="282"/>
        <v>11</v>
      </c>
      <c r="T3618" t="str">
        <f t="shared" si="283"/>
        <v>Nov</v>
      </c>
      <c r="U3618" t="str">
        <f t="shared" si="284"/>
        <v>2024</v>
      </c>
    </row>
    <row r="3619" spans="1:21" x14ac:dyDescent="0.25">
      <c r="A3619" s="1">
        <v>45607</v>
      </c>
      <c r="B3619" t="s">
        <v>75</v>
      </c>
      <c r="C3619" t="s">
        <v>27</v>
      </c>
      <c r="D3619" t="s">
        <v>23</v>
      </c>
      <c r="E3619" t="s">
        <v>28</v>
      </c>
      <c r="F3619" t="s">
        <v>45</v>
      </c>
      <c r="G3619" t="s">
        <v>67</v>
      </c>
      <c r="H3619">
        <f t="shared" si="280"/>
        <v>10500</v>
      </c>
      <c r="I3619">
        <v>3500</v>
      </c>
      <c r="J3619">
        <v>4550</v>
      </c>
      <c r="K3619">
        <v>3</v>
      </c>
      <c r="M3619">
        <v>455</v>
      </c>
      <c r="N3619" t="s">
        <v>38</v>
      </c>
      <c r="O3619">
        <v>12075</v>
      </c>
      <c r="P3619">
        <v>1575</v>
      </c>
      <c r="R3619">
        <f t="shared" si="281"/>
        <v>13650</v>
      </c>
      <c r="S3619">
        <f t="shared" si="282"/>
        <v>11</v>
      </c>
      <c r="T3619" t="str">
        <f t="shared" si="283"/>
        <v>Nov</v>
      </c>
      <c r="U3619" t="str">
        <f t="shared" si="284"/>
        <v>2024</v>
      </c>
    </row>
    <row r="3620" spans="1:21" x14ac:dyDescent="0.25">
      <c r="A3620" s="1">
        <v>45607</v>
      </c>
      <c r="B3620" t="s">
        <v>200</v>
      </c>
      <c r="C3620" t="s">
        <v>27</v>
      </c>
      <c r="D3620" t="s">
        <v>16</v>
      </c>
      <c r="E3620" t="s">
        <v>28</v>
      </c>
      <c r="F3620" t="s">
        <v>45</v>
      </c>
      <c r="G3620" t="s">
        <v>71</v>
      </c>
      <c r="H3620">
        <f t="shared" si="280"/>
        <v>19800</v>
      </c>
      <c r="I3620">
        <v>2200</v>
      </c>
      <c r="J3620">
        <v>2860</v>
      </c>
      <c r="K3620">
        <v>9</v>
      </c>
      <c r="M3620">
        <v>286</v>
      </c>
      <c r="N3620" t="s">
        <v>38</v>
      </c>
      <c r="O3620">
        <v>24750</v>
      </c>
      <c r="P3620">
        <v>4950</v>
      </c>
      <c r="R3620">
        <f t="shared" si="281"/>
        <v>25740</v>
      </c>
      <c r="S3620">
        <f t="shared" si="282"/>
        <v>11</v>
      </c>
      <c r="T3620" t="str">
        <f t="shared" si="283"/>
        <v>Nov</v>
      </c>
      <c r="U3620" t="str">
        <f t="shared" si="284"/>
        <v>2024</v>
      </c>
    </row>
    <row r="3621" spans="1:21" x14ac:dyDescent="0.25">
      <c r="A3621" s="1">
        <v>45607</v>
      </c>
      <c r="B3621" t="s">
        <v>31</v>
      </c>
      <c r="C3621" t="s">
        <v>27</v>
      </c>
      <c r="D3621" t="s">
        <v>16</v>
      </c>
      <c r="E3621" t="s">
        <v>17</v>
      </c>
      <c r="F3621" t="s">
        <v>45</v>
      </c>
      <c r="G3621" t="s">
        <v>199</v>
      </c>
      <c r="H3621">
        <f t="shared" si="280"/>
        <v>40000</v>
      </c>
      <c r="I3621">
        <v>5000</v>
      </c>
      <c r="J3621">
        <v>6500</v>
      </c>
      <c r="K3621">
        <v>8</v>
      </c>
      <c r="M3621">
        <v>650</v>
      </c>
      <c r="N3621" t="s">
        <v>25</v>
      </c>
      <c r="O3621">
        <v>52000</v>
      </c>
      <c r="P3621">
        <v>12000</v>
      </c>
      <c r="R3621">
        <f t="shared" si="281"/>
        <v>52000</v>
      </c>
      <c r="S3621">
        <f t="shared" si="282"/>
        <v>11</v>
      </c>
      <c r="T3621" t="str">
        <f t="shared" si="283"/>
        <v>Nov</v>
      </c>
      <c r="U3621" t="str">
        <f t="shared" si="284"/>
        <v>2024</v>
      </c>
    </row>
    <row r="3622" spans="1:21" x14ac:dyDescent="0.25">
      <c r="A3622" s="1">
        <v>45607</v>
      </c>
      <c r="B3622" t="s">
        <v>216</v>
      </c>
      <c r="C3622" t="s">
        <v>27</v>
      </c>
      <c r="D3622" t="s">
        <v>16</v>
      </c>
      <c r="E3622" t="s">
        <v>17</v>
      </c>
      <c r="F3622" t="s">
        <v>18</v>
      </c>
      <c r="G3622" t="s">
        <v>121</v>
      </c>
      <c r="H3622">
        <f t="shared" si="280"/>
        <v>110</v>
      </c>
      <c r="I3622">
        <v>55</v>
      </c>
      <c r="J3622">
        <v>72</v>
      </c>
      <c r="K3622">
        <v>2</v>
      </c>
      <c r="M3622">
        <v>6.875</v>
      </c>
      <c r="N3622" t="s">
        <v>25</v>
      </c>
      <c r="O3622">
        <v>137.5</v>
      </c>
      <c r="P3622">
        <v>27.5</v>
      </c>
      <c r="R3622">
        <f t="shared" si="281"/>
        <v>144</v>
      </c>
      <c r="S3622">
        <f t="shared" si="282"/>
        <v>11</v>
      </c>
      <c r="T3622" t="str">
        <f t="shared" si="283"/>
        <v>Nov</v>
      </c>
      <c r="U3622" t="str">
        <f t="shared" si="284"/>
        <v>2024</v>
      </c>
    </row>
    <row r="3623" spans="1:21" x14ac:dyDescent="0.25">
      <c r="A3623" s="1">
        <v>45607</v>
      </c>
      <c r="B3623" t="s">
        <v>222</v>
      </c>
      <c r="C3623" t="s">
        <v>15</v>
      </c>
      <c r="D3623" t="s">
        <v>16</v>
      </c>
      <c r="E3623" t="s">
        <v>28</v>
      </c>
      <c r="F3623" t="s">
        <v>45</v>
      </c>
      <c r="G3623" t="s">
        <v>106</v>
      </c>
      <c r="H3623">
        <f t="shared" si="280"/>
        <v>84000</v>
      </c>
      <c r="I3623">
        <v>12000</v>
      </c>
      <c r="J3623">
        <v>15600</v>
      </c>
      <c r="K3623">
        <v>7</v>
      </c>
      <c r="M3623">
        <v>2340</v>
      </c>
      <c r="N3623" t="s">
        <v>20</v>
      </c>
      <c r="O3623">
        <v>109200</v>
      </c>
      <c r="P3623">
        <v>25200</v>
      </c>
      <c r="R3623">
        <f t="shared" si="281"/>
        <v>109200</v>
      </c>
      <c r="S3623">
        <f t="shared" si="282"/>
        <v>11</v>
      </c>
      <c r="T3623" t="str">
        <f t="shared" si="283"/>
        <v>Nov</v>
      </c>
      <c r="U3623" t="str">
        <f t="shared" si="284"/>
        <v>2024</v>
      </c>
    </row>
    <row r="3624" spans="1:21" x14ac:dyDescent="0.25">
      <c r="A3624" s="1">
        <v>45607</v>
      </c>
      <c r="B3624" t="s">
        <v>133</v>
      </c>
      <c r="C3624" t="s">
        <v>27</v>
      </c>
      <c r="D3624" t="s">
        <v>16</v>
      </c>
      <c r="E3624" t="s">
        <v>17</v>
      </c>
      <c r="F3624" t="s">
        <v>61</v>
      </c>
      <c r="G3624" t="s">
        <v>110</v>
      </c>
      <c r="H3624">
        <f t="shared" si="280"/>
        <v>6400</v>
      </c>
      <c r="I3624">
        <v>800</v>
      </c>
      <c r="J3624">
        <v>1040</v>
      </c>
      <c r="K3624">
        <v>8</v>
      </c>
      <c r="M3624">
        <v>104</v>
      </c>
      <c r="N3624" t="s">
        <v>20</v>
      </c>
      <c r="O3624">
        <v>8320</v>
      </c>
      <c r="P3624">
        <v>1920</v>
      </c>
      <c r="R3624">
        <f t="shared" si="281"/>
        <v>8320</v>
      </c>
      <c r="S3624">
        <f t="shared" si="282"/>
        <v>11</v>
      </c>
      <c r="T3624" t="str">
        <f t="shared" si="283"/>
        <v>Nov</v>
      </c>
      <c r="U3624" t="str">
        <f t="shared" si="284"/>
        <v>2024</v>
      </c>
    </row>
    <row r="3625" spans="1:21" x14ac:dyDescent="0.25">
      <c r="A3625" s="1">
        <v>45607</v>
      </c>
      <c r="B3625" t="s">
        <v>173</v>
      </c>
      <c r="C3625" t="s">
        <v>115</v>
      </c>
      <c r="D3625" t="s">
        <v>16</v>
      </c>
      <c r="E3625" t="s">
        <v>17</v>
      </c>
      <c r="F3625" t="s">
        <v>45</v>
      </c>
      <c r="G3625" t="s">
        <v>71</v>
      </c>
      <c r="H3625">
        <f t="shared" si="280"/>
        <v>17600</v>
      </c>
      <c r="I3625">
        <v>2200</v>
      </c>
      <c r="J3625">
        <v>2860</v>
      </c>
      <c r="K3625">
        <v>8</v>
      </c>
      <c r="M3625">
        <v>286</v>
      </c>
      <c r="N3625" t="s">
        <v>20</v>
      </c>
      <c r="O3625">
        <v>22880</v>
      </c>
      <c r="P3625">
        <v>5280</v>
      </c>
      <c r="R3625">
        <f t="shared" si="281"/>
        <v>22880</v>
      </c>
      <c r="S3625">
        <f t="shared" si="282"/>
        <v>11</v>
      </c>
      <c r="T3625" t="str">
        <f t="shared" si="283"/>
        <v>Nov</v>
      </c>
      <c r="U3625" t="str">
        <f t="shared" si="284"/>
        <v>2024</v>
      </c>
    </row>
    <row r="3626" spans="1:21" x14ac:dyDescent="0.25">
      <c r="A3626" s="1">
        <v>45607</v>
      </c>
      <c r="B3626" t="s">
        <v>150</v>
      </c>
      <c r="C3626" t="s">
        <v>91</v>
      </c>
      <c r="D3626" t="s">
        <v>16</v>
      </c>
      <c r="E3626" t="s">
        <v>17</v>
      </c>
      <c r="F3626" t="s">
        <v>45</v>
      </c>
      <c r="G3626" t="s">
        <v>58</v>
      </c>
      <c r="H3626">
        <f t="shared" si="280"/>
        <v>150000</v>
      </c>
      <c r="I3626">
        <v>25000</v>
      </c>
      <c r="J3626">
        <v>32500</v>
      </c>
      <c r="K3626">
        <v>6</v>
      </c>
      <c r="M3626">
        <v>4875</v>
      </c>
      <c r="N3626" t="s">
        <v>25</v>
      </c>
      <c r="O3626">
        <v>195000</v>
      </c>
      <c r="P3626">
        <v>45000</v>
      </c>
      <c r="R3626">
        <f t="shared" si="281"/>
        <v>195000</v>
      </c>
      <c r="S3626">
        <f t="shared" si="282"/>
        <v>11</v>
      </c>
      <c r="T3626" t="str">
        <f t="shared" si="283"/>
        <v>Nov</v>
      </c>
      <c r="U3626" t="str">
        <f t="shared" si="284"/>
        <v>2024</v>
      </c>
    </row>
    <row r="3627" spans="1:21" x14ac:dyDescent="0.25">
      <c r="A3627" s="1">
        <v>45607</v>
      </c>
      <c r="B3627" t="s">
        <v>83</v>
      </c>
      <c r="C3627" t="s">
        <v>27</v>
      </c>
      <c r="D3627" t="s">
        <v>16</v>
      </c>
      <c r="E3627" t="s">
        <v>28</v>
      </c>
      <c r="F3627" t="s">
        <v>29</v>
      </c>
      <c r="G3627" t="s">
        <v>138</v>
      </c>
      <c r="H3627">
        <f t="shared" si="280"/>
        <v>250</v>
      </c>
      <c r="I3627">
        <v>50</v>
      </c>
      <c r="J3627">
        <v>65</v>
      </c>
      <c r="K3627">
        <v>5</v>
      </c>
      <c r="M3627">
        <v>22.75</v>
      </c>
      <c r="N3627" t="s">
        <v>20</v>
      </c>
      <c r="O3627">
        <v>325</v>
      </c>
      <c r="P3627">
        <v>75</v>
      </c>
      <c r="R3627">
        <f t="shared" si="281"/>
        <v>325</v>
      </c>
      <c r="S3627">
        <f t="shared" si="282"/>
        <v>11</v>
      </c>
      <c r="T3627" t="str">
        <f t="shared" si="283"/>
        <v>Nov</v>
      </c>
      <c r="U3627" t="str">
        <f t="shared" si="284"/>
        <v>2024</v>
      </c>
    </row>
    <row r="3628" spans="1:21" x14ac:dyDescent="0.25">
      <c r="A3628" s="1">
        <v>45607</v>
      </c>
      <c r="B3628" t="s">
        <v>195</v>
      </c>
      <c r="C3628" t="s">
        <v>115</v>
      </c>
      <c r="D3628" t="s">
        <v>16</v>
      </c>
      <c r="E3628" t="s">
        <v>28</v>
      </c>
      <c r="F3628" t="s">
        <v>61</v>
      </c>
      <c r="G3628" t="s">
        <v>128</v>
      </c>
      <c r="H3628">
        <f t="shared" si="280"/>
        <v>900</v>
      </c>
      <c r="I3628">
        <v>300</v>
      </c>
      <c r="J3628">
        <v>390</v>
      </c>
      <c r="K3628">
        <v>3</v>
      </c>
      <c r="M3628">
        <v>100</v>
      </c>
      <c r="N3628" t="s">
        <v>38</v>
      </c>
      <c r="O3628">
        <v>1035</v>
      </c>
      <c r="P3628">
        <v>135</v>
      </c>
      <c r="R3628">
        <f t="shared" si="281"/>
        <v>1170</v>
      </c>
      <c r="S3628">
        <f t="shared" si="282"/>
        <v>11</v>
      </c>
      <c r="T3628" t="str">
        <f t="shared" si="283"/>
        <v>Nov</v>
      </c>
      <c r="U3628" t="str">
        <f t="shared" si="284"/>
        <v>2024</v>
      </c>
    </row>
    <row r="3629" spans="1:21" x14ac:dyDescent="0.25">
      <c r="A3629" s="1">
        <v>45607</v>
      </c>
      <c r="B3629" t="s">
        <v>118</v>
      </c>
      <c r="C3629" t="s">
        <v>27</v>
      </c>
      <c r="D3629" t="s">
        <v>16</v>
      </c>
      <c r="E3629" t="s">
        <v>17</v>
      </c>
      <c r="F3629" t="s">
        <v>18</v>
      </c>
      <c r="G3629" t="s">
        <v>121</v>
      </c>
      <c r="H3629">
        <f t="shared" si="280"/>
        <v>165</v>
      </c>
      <c r="I3629">
        <v>55</v>
      </c>
      <c r="J3629">
        <v>72</v>
      </c>
      <c r="K3629">
        <v>3</v>
      </c>
      <c r="M3629">
        <v>15.015000000000001</v>
      </c>
      <c r="N3629" t="s">
        <v>20</v>
      </c>
      <c r="O3629">
        <v>214.5</v>
      </c>
      <c r="P3629">
        <v>49.5</v>
      </c>
      <c r="R3629">
        <f t="shared" si="281"/>
        <v>216</v>
      </c>
      <c r="S3629">
        <f t="shared" si="282"/>
        <v>11</v>
      </c>
      <c r="T3629" t="str">
        <f t="shared" si="283"/>
        <v>Nov</v>
      </c>
      <c r="U3629" t="str">
        <f t="shared" si="284"/>
        <v>2024</v>
      </c>
    </row>
    <row r="3630" spans="1:21" x14ac:dyDescent="0.25">
      <c r="A3630" s="1">
        <v>45607</v>
      </c>
      <c r="B3630" t="s">
        <v>74</v>
      </c>
      <c r="C3630" t="s">
        <v>27</v>
      </c>
      <c r="D3630" t="s">
        <v>23</v>
      </c>
      <c r="E3630" t="s">
        <v>17</v>
      </c>
      <c r="F3630" t="s">
        <v>80</v>
      </c>
      <c r="G3630" t="s">
        <v>96</v>
      </c>
      <c r="H3630">
        <f t="shared" si="280"/>
        <v>25</v>
      </c>
      <c r="I3630">
        <v>5</v>
      </c>
      <c r="J3630">
        <v>7</v>
      </c>
      <c r="K3630">
        <v>5</v>
      </c>
      <c r="M3630">
        <v>3.25</v>
      </c>
      <c r="N3630" t="s">
        <v>25</v>
      </c>
      <c r="O3630">
        <v>32.5</v>
      </c>
      <c r="P3630">
        <v>7.5</v>
      </c>
      <c r="R3630">
        <f t="shared" si="281"/>
        <v>35</v>
      </c>
      <c r="S3630">
        <f t="shared" si="282"/>
        <v>11</v>
      </c>
      <c r="T3630" t="str">
        <f t="shared" si="283"/>
        <v>Nov</v>
      </c>
      <c r="U3630" t="str">
        <f t="shared" si="284"/>
        <v>2024</v>
      </c>
    </row>
    <row r="3631" spans="1:21" x14ac:dyDescent="0.25">
      <c r="A3631" s="1">
        <v>45607</v>
      </c>
      <c r="B3631" t="s">
        <v>33</v>
      </c>
      <c r="C3631" t="s">
        <v>15</v>
      </c>
      <c r="D3631" t="s">
        <v>16</v>
      </c>
      <c r="E3631" t="s">
        <v>28</v>
      </c>
      <c r="F3631" t="s">
        <v>61</v>
      </c>
      <c r="G3631" t="s">
        <v>110</v>
      </c>
      <c r="H3631">
        <f t="shared" si="280"/>
        <v>1600</v>
      </c>
      <c r="I3631">
        <v>800</v>
      </c>
      <c r="J3631">
        <v>1040</v>
      </c>
      <c r="K3631">
        <v>2</v>
      </c>
      <c r="M3631">
        <v>104</v>
      </c>
      <c r="N3631" t="s">
        <v>38</v>
      </c>
      <c r="O3631">
        <v>2080</v>
      </c>
      <c r="P3631">
        <v>480</v>
      </c>
      <c r="R3631">
        <f t="shared" si="281"/>
        <v>2080</v>
      </c>
      <c r="S3631">
        <f t="shared" si="282"/>
        <v>11</v>
      </c>
      <c r="T3631" t="str">
        <f t="shared" si="283"/>
        <v>Nov</v>
      </c>
      <c r="U3631" t="str">
        <f t="shared" si="284"/>
        <v>2024</v>
      </c>
    </row>
    <row r="3632" spans="1:21" x14ac:dyDescent="0.25">
      <c r="A3632" s="1">
        <v>45607</v>
      </c>
      <c r="B3632" t="s">
        <v>174</v>
      </c>
      <c r="C3632" t="s">
        <v>27</v>
      </c>
      <c r="D3632" t="s">
        <v>16</v>
      </c>
      <c r="E3632" t="s">
        <v>28</v>
      </c>
      <c r="F3632" t="s">
        <v>61</v>
      </c>
      <c r="G3632" t="s">
        <v>119</v>
      </c>
      <c r="H3632">
        <f t="shared" si="280"/>
        <v>2000</v>
      </c>
      <c r="I3632">
        <v>500</v>
      </c>
      <c r="J3632">
        <v>650</v>
      </c>
      <c r="K3632">
        <v>4</v>
      </c>
      <c r="M3632">
        <v>100</v>
      </c>
      <c r="N3632" t="s">
        <v>20</v>
      </c>
      <c r="O3632">
        <v>2600</v>
      </c>
      <c r="P3632">
        <v>600</v>
      </c>
      <c r="R3632">
        <f t="shared" si="281"/>
        <v>2600</v>
      </c>
      <c r="S3632">
        <f t="shared" si="282"/>
        <v>11</v>
      </c>
      <c r="T3632" t="str">
        <f t="shared" si="283"/>
        <v>Nov</v>
      </c>
      <c r="U3632" t="str">
        <f t="shared" si="284"/>
        <v>2024</v>
      </c>
    </row>
    <row r="3633" spans="1:21" x14ac:dyDescent="0.25">
      <c r="A3633" s="1">
        <v>45607</v>
      </c>
      <c r="B3633" t="s">
        <v>125</v>
      </c>
      <c r="C3633" t="s">
        <v>15</v>
      </c>
      <c r="D3633" t="s">
        <v>16</v>
      </c>
      <c r="E3633" t="s">
        <v>17</v>
      </c>
      <c r="F3633" t="s">
        <v>61</v>
      </c>
      <c r="G3633" t="s">
        <v>180</v>
      </c>
      <c r="H3633">
        <f t="shared" si="280"/>
        <v>1800</v>
      </c>
      <c r="I3633">
        <v>600</v>
      </c>
      <c r="J3633">
        <v>780</v>
      </c>
      <c r="K3633">
        <v>3</v>
      </c>
      <c r="M3633">
        <v>100</v>
      </c>
      <c r="N3633" t="s">
        <v>20</v>
      </c>
      <c r="O3633">
        <v>2340</v>
      </c>
      <c r="P3633">
        <v>540</v>
      </c>
      <c r="R3633">
        <f t="shared" si="281"/>
        <v>2340</v>
      </c>
      <c r="S3633">
        <f t="shared" si="282"/>
        <v>11</v>
      </c>
      <c r="T3633" t="str">
        <f t="shared" si="283"/>
        <v>Nov</v>
      </c>
      <c r="U3633" t="str">
        <f t="shared" si="284"/>
        <v>2024</v>
      </c>
    </row>
    <row r="3634" spans="1:21" x14ac:dyDescent="0.25">
      <c r="A3634" s="1">
        <v>45637</v>
      </c>
      <c r="B3634" t="s">
        <v>162</v>
      </c>
      <c r="C3634" t="s">
        <v>15</v>
      </c>
      <c r="D3634" t="s">
        <v>16</v>
      </c>
      <c r="E3634" t="s">
        <v>28</v>
      </c>
      <c r="F3634" t="s">
        <v>61</v>
      </c>
      <c r="G3634" t="s">
        <v>108</v>
      </c>
      <c r="H3634">
        <f t="shared" si="280"/>
        <v>7500</v>
      </c>
      <c r="I3634">
        <v>1500</v>
      </c>
      <c r="J3634">
        <v>1950</v>
      </c>
      <c r="K3634">
        <v>5</v>
      </c>
      <c r="M3634">
        <v>195</v>
      </c>
      <c r="N3634" t="s">
        <v>38</v>
      </c>
      <c r="O3634">
        <v>9375</v>
      </c>
      <c r="P3634">
        <v>1875</v>
      </c>
      <c r="R3634">
        <f t="shared" si="281"/>
        <v>9750</v>
      </c>
      <c r="S3634">
        <f t="shared" si="282"/>
        <v>11</v>
      </c>
      <c r="T3634" t="str">
        <f t="shared" si="283"/>
        <v>Dec</v>
      </c>
      <c r="U3634" t="str">
        <f t="shared" si="284"/>
        <v>2024</v>
      </c>
    </row>
    <row r="3635" spans="1:21" x14ac:dyDescent="0.25">
      <c r="A3635" s="1">
        <v>45637</v>
      </c>
      <c r="B3635" t="s">
        <v>144</v>
      </c>
      <c r="C3635" t="s">
        <v>27</v>
      </c>
      <c r="D3635" t="s">
        <v>23</v>
      </c>
      <c r="E3635" t="s">
        <v>17</v>
      </c>
      <c r="F3635" t="s">
        <v>18</v>
      </c>
      <c r="G3635" t="s">
        <v>40</v>
      </c>
      <c r="H3635">
        <f t="shared" si="280"/>
        <v>450</v>
      </c>
      <c r="I3635">
        <v>90</v>
      </c>
      <c r="J3635">
        <v>117</v>
      </c>
      <c r="K3635">
        <v>5</v>
      </c>
      <c r="M3635">
        <v>67.5</v>
      </c>
      <c r="N3635" t="s">
        <v>20</v>
      </c>
      <c r="O3635">
        <v>562.5</v>
      </c>
      <c r="P3635">
        <v>112.5</v>
      </c>
      <c r="R3635">
        <f t="shared" si="281"/>
        <v>585</v>
      </c>
      <c r="S3635">
        <f t="shared" si="282"/>
        <v>11</v>
      </c>
      <c r="T3635" t="str">
        <f t="shared" si="283"/>
        <v>Dec</v>
      </c>
      <c r="U3635" t="str">
        <f t="shared" si="284"/>
        <v>2024</v>
      </c>
    </row>
    <row r="3636" spans="1:21" x14ac:dyDescent="0.25">
      <c r="A3636" s="1">
        <v>45637</v>
      </c>
      <c r="B3636" t="s">
        <v>152</v>
      </c>
      <c r="C3636" t="s">
        <v>66</v>
      </c>
      <c r="D3636" t="s">
        <v>16</v>
      </c>
      <c r="E3636" t="s">
        <v>17</v>
      </c>
      <c r="F3636" t="s">
        <v>18</v>
      </c>
      <c r="G3636" t="s">
        <v>151</v>
      </c>
      <c r="H3636">
        <f t="shared" si="280"/>
        <v>56</v>
      </c>
      <c r="I3636">
        <v>7</v>
      </c>
      <c r="J3636">
        <v>9</v>
      </c>
      <c r="K3636">
        <v>8</v>
      </c>
      <c r="M3636">
        <v>3.5</v>
      </c>
      <c r="N3636" t="s">
        <v>25</v>
      </c>
      <c r="O3636">
        <v>70</v>
      </c>
      <c r="P3636">
        <v>14</v>
      </c>
      <c r="R3636">
        <f t="shared" si="281"/>
        <v>72</v>
      </c>
      <c r="S3636">
        <f t="shared" si="282"/>
        <v>11</v>
      </c>
      <c r="T3636" t="str">
        <f t="shared" si="283"/>
        <v>Dec</v>
      </c>
      <c r="U3636" t="str">
        <f t="shared" si="284"/>
        <v>2024</v>
      </c>
    </row>
    <row r="3637" spans="1:21" x14ac:dyDescent="0.25">
      <c r="A3637" s="1">
        <v>45637</v>
      </c>
      <c r="B3637" t="s">
        <v>84</v>
      </c>
      <c r="C3637" t="s">
        <v>27</v>
      </c>
      <c r="D3637" t="s">
        <v>16</v>
      </c>
      <c r="E3637" t="s">
        <v>28</v>
      </c>
      <c r="F3637" t="s">
        <v>18</v>
      </c>
      <c r="G3637" t="s">
        <v>32</v>
      </c>
      <c r="H3637">
        <f t="shared" si="280"/>
        <v>500</v>
      </c>
      <c r="I3637">
        <v>100</v>
      </c>
      <c r="J3637">
        <v>130</v>
      </c>
      <c r="K3637">
        <v>5</v>
      </c>
      <c r="M3637">
        <v>32.5</v>
      </c>
      <c r="N3637" t="s">
        <v>25</v>
      </c>
      <c r="O3637">
        <v>650</v>
      </c>
      <c r="P3637">
        <v>150</v>
      </c>
      <c r="R3637">
        <f t="shared" si="281"/>
        <v>650</v>
      </c>
      <c r="S3637">
        <f t="shared" si="282"/>
        <v>11</v>
      </c>
      <c r="T3637" t="str">
        <f t="shared" si="283"/>
        <v>Dec</v>
      </c>
      <c r="U3637" t="str">
        <f t="shared" si="284"/>
        <v>2024</v>
      </c>
    </row>
    <row r="3638" spans="1:21" x14ac:dyDescent="0.25">
      <c r="A3638" s="1">
        <v>45637</v>
      </c>
      <c r="B3638" t="s">
        <v>165</v>
      </c>
      <c r="C3638" t="s">
        <v>27</v>
      </c>
      <c r="D3638" t="s">
        <v>16</v>
      </c>
      <c r="E3638" t="s">
        <v>28</v>
      </c>
      <c r="F3638" t="s">
        <v>29</v>
      </c>
      <c r="G3638" t="s">
        <v>207</v>
      </c>
      <c r="H3638">
        <f t="shared" si="280"/>
        <v>280</v>
      </c>
      <c r="I3638">
        <v>35</v>
      </c>
      <c r="J3638">
        <v>46</v>
      </c>
      <c r="K3638">
        <v>8</v>
      </c>
      <c r="M3638">
        <v>25.48</v>
      </c>
      <c r="N3638" t="s">
        <v>20</v>
      </c>
      <c r="O3638">
        <v>364</v>
      </c>
      <c r="P3638">
        <v>84</v>
      </c>
      <c r="R3638">
        <f t="shared" si="281"/>
        <v>368</v>
      </c>
      <c r="S3638">
        <f t="shared" si="282"/>
        <v>11</v>
      </c>
      <c r="T3638" t="str">
        <f t="shared" si="283"/>
        <v>Dec</v>
      </c>
      <c r="U3638" t="str">
        <f t="shared" si="284"/>
        <v>2024</v>
      </c>
    </row>
    <row r="3639" spans="1:21" x14ac:dyDescent="0.25">
      <c r="A3639" s="1">
        <v>45637</v>
      </c>
      <c r="B3639" t="s">
        <v>168</v>
      </c>
      <c r="C3639" t="s">
        <v>27</v>
      </c>
      <c r="D3639" t="s">
        <v>16</v>
      </c>
      <c r="E3639" t="s">
        <v>17</v>
      </c>
      <c r="F3639" t="s">
        <v>29</v>
      </c>
      <c r="G3639" t="s">
        <v>169</v>
      </c>
      <c r="H3639">
        <f t="shared" si="280"/>
        <v>100</v>
      </c>
      <c r="I3639">
        <v>25</v>
      </c>
      <c r="J3639">
        <v>33</v>
      </c>
      <c r="K3639">
        <v>4</v>
      </c>
      <c r="M3639">
        <v>8.75</v>
      </c>
      <c r="N3639" t="s">
        <v>20</v>
      </c>
      <c r="O3639">
        <v>125</v>
      </c>
      <c r="P3639">
        <v>25</v>
      </c>
      <c r="R3639">
        <f t="shared" si="281"/>
        <v>132</v>
      </c>
      <c r="S3639">
        <f t="shared" si="282"/>
        <v>11</v>
      </c>
      <c r="T3639" t="str">
        <f t="shared" si="283"/>
        <v>Dec</v>
      </c>
      <c r="U3639" t="str">
        <f t="shared" si="284"/>
        <v>2024</v>
      </c>
    </row>
    <row r="3640" spans="1:21" x14ac:dyDescent="0.25">
      <c r="A3640" s="1">
        <v>45637</v>
      </c>
      <c r="B3640" t="s">
        <v>14</v>
      </c>
      <c r="C3640" t="s">
        <v>15</v>
      </c>
      <c r="D3640" t="s">
        <v>16</v>
      </c>
      <c r="E3640" t="s">
        <v>28</v>
      </c>
      <c r="F3640" t="s">
        <v>45</v>
      </c>
      <c r="G3640" t="s">
        <v>199</v>
      </c>
      <c r="H3640">
        <f t="shared" si="280"/>
        <v>25000</v>
      </c>
      <c r="I3640">
        <v>5000</v>
      </c>
      <c r="J3640">
        <v>6500</v>
      </c>
      <c r="K3640">
        <v>5</v>
      </c>
      <c r="M3640">
        <v>650</v>
      </c>
      <c r="N3640" t="s">
        <v>20</v>
      </c>
      <c r="O3640">
        <v>30000</v>
      </c>
      <c r="P3640">
        <v>5000</v>
      </c>
      <c r="R3640">
        <f t="shared" si="281"/>
        <v>32500</v>
      </c>
      <c r="S3640">
        <f t="shared" si="282"/>
        <v>11</v>
      </c>
      <c r="T3640" t="str">
        <f t="shared" si="283"/>
        <v>Dec</v>
      </c>
      <c r="U3640" t="str">
        <f t="shared" si="284"/>
        <v>2024</v>
      </c>
    </row>
    <row r="3641" spans="1:21" x14ac:dyDescent="0.25">
      <c r="A3641" s="1">
        <v>45637</v>
      </c>
      <c r="B3641" t="s">
        <v>161</v>
      </c>
      <c r="C3641" t="s">
        <v>53</v>
      </c>
      <c r="D3641" t="s">
        <v>23</v>
      </c>
      <c r="E3641" t="s">
        <v>28</v>
      </c>
      <c r="F3641" t="s">
        <v>18</v>
      </c>
      <c r="G3641" t="s">
        <v>34</v>
      </c>
      <c r="H3641">
        <f t="shared" si="280"/>
        <v>80</v>
      </c>
      <c r="I3641">
        <v>40</v>
      </c>
      <c r="J3641">
        <v>52</v>
      </c>
      <c r="K3641">
        <v>2</v>
      </c>
      <c r="M3641">
        <v>9.1999999999999993</v>
      </c>
      <c r="N3641" t="s">
        <v>25</v>
      </c>
      <c r="O3641">
        <v>92</v>
      </c>
      <c r="P3641">
        <v>12</v>
      </c>
      <c r="R3641">
        <f t="shared" si="281"/>
        <v>104</v>
      </c>
      <c r="S3641">
        <f t="shared" si="282"/>
        <v>11</v>
      </c>
      <c r="T3641" t="str">
        <f t="shared" si="283"/>
        <v>Dec</v>
      </c>
      <c r="U3641" t="str">
        <f t="shared" si="284"/>
        <v>2024</v>
      </c>
    </row>
    <row r="3642" spans="1:21" x14ac:dyDescent="0.25">
      <c r="A3642" s="1">
        <v>45637</v>
      </c>
      <c r="B3642" t="s">
        <v>99</v>
      </c>
      <c r="C3642" t="s">
        <v>15</v>
      </c>
      <c r="D3642" t="s">
        <v>23</v>
      </c>
      <c r="E3642" t="s">
        <v>28</v>
      </c>
      <c r="F3642" t="s">
        <v>18</v>
      </c>
      <c r="G3642" t="s">
        <v>19</v>
      </c>
      <c r="H3642">
        <f t="shared" si="280"/>
        <v>1250</v>
      </c>
      <c r="I3642">
        <v>250</v>
      </c>
      <c r="J3642">
        <v>325</v>
      </c>
      <c r="K3642">
        <v>5</v>
      </c>
      <c r="M3642">
        <v>100</v>
      </c>
      <c r="N3642" t="s">
        <v>38</v>
      </c>
      <c r="O3642">
        <v>1562.5</v>
      </c>
      <c r="P3642">
        <v>312.5</v>
      </c>
      <c r="R3642">
        <f t="shared" si="281"/>
        <v>1625</v>
      </c>
      <c r="S3642">
        <f t="shared" si="282"/>
        <v>11</v>
      </c>
      <c r="T3642" t="str">
        <f t="shared" si="283"/>
        <v>Dec</v>
      </c>
      <c r="U3642" t="str">
        <f t="shared" si="284"/>
        <v>2024</v>
      </c>
    </row>
    <row r="3643" spans="1:21" x14ac:dyDescent="0.25">
      <c r="A3643" s="1">
        <v>45637</v>
      </c>
      <c r="B3643" t="s">
        <v>36</v>
      </c>
      <c r="C3643" t="s">
        <v>15</v>
      </c>
      <c r="D3643" t="s">
        <v>23</v>
      </c>
      <c r="E3643" t="s">
        <v>28</v>
      </c>
      <c r="F3643" t="s">
        <v>45</v>
      </c>
      <c r="G3643" t="s">
        <v>78</v>
      </c>
      <c r="H3643">
        <f t="shared" si="280"/>
        <v>72000</v>
      </c>
      <c r="I3643">
        <v>18000</v>
      </c>
      <c r="J3643">
        <v>23400</v>
      </c>
      <c r="K3643">
        <v>4</v>
      </c>
      <c r="M3643">
        <v>3510</v>
      </c>
      <c r="N3643" t="s">
        <v>38</v>
      </c>
      <c r="O3643">
        <v>90000</v>
      </c>
      <c r="P3643">
        <v>18000</v>
      </c>
      <c r="R3643">
        <f t="shared" si="281"/>
        <v>93600</v>
      </c>
      <c r="S3643">
        <f t="shared" si="282"/>
        <v>11</v>
      </c>
      <c r="T3643" t="str">
        <f t="shared" si="283"/>
        <v>Dec</v>
      </c>
      <c r="U3643" t="str">
        <f t="shared" si="284"/>
        <v>2024</v>
      </c>
    </row>
    <row r="3644" spans="1:21" x14ac:dyDescent="0.25">
      <c r="A3644" s="1">
        <v>45637</v>
      </c>
      <c r="B3644" t="s">
        <v>131</v>
      </c>
      <c r="C3644" t="s">
        <v>27</v>
      </c>
      <c r="D3644" t="s">
        <v>16</v>
      </c>
      <c r="E3644" t="s">
        <v>17</v>
      </c>
      <c r="F3644" t="s">
        <v>18</v>
      </c>
      <c r="G3644" t="s">
        <v>151</v>
      </c>
      <c r="H3644">
        <f t="shared" si="280"/>
        <v>14</v>
      </c>
      <c r="I3644">
        <v>7</v>
      </c>
      <c r="J3644">
        <v>9</v>
      </c>
      <c r="K3644">
        <v>2</v>
      </c>
      <c r="M3644">
        <v>0.875</v>
      </c>
      <c r="N3644" t="s">
        <v>25</v>
      </c>
      <c r="O3644">
        <v>17.5</v>
      </c>
      <c r="P3644">
        <v>3.5</v>
      </c>
      <c r="R3644">
        <f t="shared" si="281"/>
        <v>18</v>
      </c>
      <c r="S3644">
        <f t="shared" si="282"/>
        <v>11</v>
      </c>
      <c r="T3644" t="str">
        <f t="shared" si="283"/>
        <v>Dec</v>
      </c>
      <c r="U3644" t="str">
        <f t="shared" si="284"/>
        <v>2024</v>
      </c>
    </row>
    <row r="3645" spans="1:21" x14ac:dyDescent="0.25">
      <c r="A3645" s="1">
        <v>45637</v>
      </c>
      <c r="B3645" t="s">
        <v>209</v>
      </c>
      <c r="C3645" t="s">
        <v>27</v>
      </c>
      <c r="D3645" t="s">
        <v>23</v>
      </c>
      <c r="E3645" t="s">
        <v>28</v>
      </c>
      <c r="F3645" t="s">
        <v>18</v>
      </c>
      <c r="G3645" t="s">
        <v>19</v>
      </c>
      <c r="H3645">
        <f t="shared" si="280"/>
        <v>500</v>
      </c>
      <c r="I3645">
        <v>250</v>
      </c>
      <c r="J3645">
        <v>325</v>
      </c>
      <c r="K3645">
        <v>2</v>
      </c>
      <c r="M3645">
        <v>65</v>
      </c>
      <c r="N3645" t="s">
        <v>25</v>
      </c>
      <c r="O3645">
        <v>650</v>
      </c>
      <c r="P3645">
        <v>150</v>
      </c>
      <c r="R3645">
        <f t="shared" si="281"/>
        <v>650</v>
      </c>
      <c r="S3645">
        <f t="shared" si="282"/>
        <v>11</v>
      </c>
      <c r="T3645" t="str">
        <f t="shared" si="283"/>
        <v>Dec</v>
      </c>
      <c r="U3645" t="str">
        <f t="shared" si="284"/>
        <v>2024</v>
      </c>
    </row>
    <row r="3646" spans="1:21" x14ac:dyDescent="0.25">
      <c r="A3646" s="1">
        <v>45637</v>
      </c>
      <c r="B3646" t="s">
        <v>145</v>
      </c>
      <c r="C3646" t="s">
        <v>27</v>
      </c>
      <c r="D3646" t="s">
        <v>16</v>
      </c>
      <c r="E3646" t="s">
        <v>17</v>
      </c>
      <c r="F3646" t="s">
        <v>18</v>
      </c>
      <c r="G3646" t="s">
        <v>64</v>
      </c>
      <c r="H3646">
        <f t="shared" si="280"/>
        <v>1120</v>
      </c>
      <c r="I3646">
        <v>140</v>
      </c>
      <c r="J3646">
        <v>182</v>
      </c>
      <c r="K3646">
        <v>8</v>
      </c>
      <c r="M3646">
        <v>94.08</v>
      </c>
      <c r="N3646" t="s">
        <v>20</v>
      </c>
      <c r="O3646">
        <v>1344</v>
      </c>
      <c r="P3646">
        <v>224</v>
      </c>
      <c r="R3646">
        <f t="shared" si="281"/>
        <v>1456</v>
      </c>
      <c r="S3646">
        <f t="shared" si="282"/>
        <v>11</v>
      </c>
      <c r="T3646" t="str">
        <f t="shared" si="283"/>
        <v>Dec</v>
      </c>
      <c r="U3646" t="str">
        <f t="shared" si="284"/>
        <v>2024</v>
      </c>
    </row>
    <row r="3647" spans="1:21" x14ac:dyDescent="0.25">
      <c r="A3647" s="1">
        <v>45637</v>
      </c>
      <c r="B3647" t="s">
        <v>173</v>
      </c>
      <c r="C3647" t="s">
        <v>115</v>
      </c>
      <c r="D3647" t="s">
        <v>16</v>
      </c>
      <c r="E3647" t="s">
        <v>17</v>
      </c>
      <c r="F3647" t="s">
        <v>80</v>
      </c>
      <c r="G3647" t="s">
        <v>89</v>
      </c>
      <c r="H3647">
        <f t="shared" si="280"/>
        <v>60</v>
      </c>
      <c r="I3647">
        <v>15</v>
      </c>
      <c r="J3647">
        <v>20</v>
      </c>
      <c r="K3647">
        <v>4</v>
      </c>
      <c r="M3647">
        <v>5.04</v>
      </c>
      <c r="N3647" t="s">
        <v>20</v>
      </c>
      <c r="O3647">
        <v>72</v>
      </c>
      <c r="P3647">
        <v>12</v>
      </c>
      <c r="R3647">
        <f t="shared" si="281"/>
        <v>80</v>
      </c>
      <c r="S3647">
        <f t="shared" si="282"/>
        <v>11</v>
      </c>
      <c r="T3647" t="str">
        <f t="shared" si="283"/>
        <v>Dec</v>
      </c>
      <c r="U3647" t="str">
        <f t="shared" si="284"/>
        <v>2024</v>
      </c>
    </row>
    <row r="3648" spans="1:21" x14ac:dyDescent="0.25">
      <c r="A3648" s="1">
        <v>45637</v>
      </c>
      <c r="B3648" t="s">
        <v>112</v>
      </c>
      <c r="C3648" t="s">
        <v>27</v>
      </c>
      <c r="D3648" t="s">
        <v>23</v>
      </c>
      <c r="E3648" t="s">
        <v>28</v>
      </c>
      <c r="F3648" t="s">
        <v>18</v>
      </c>
      <c r="G3648" t="s">
        <v>130</v>
      </c>
      <c r="H3648">
        <f t="shared" si="280"/>
        <v>405</v>
      </c>
      <c r="I3648">
        <v>45</v>
      </c>
      <c r="J3648">
        <v>59</v>
      </c>
      <c r="K3648">
        <v>9</v>
      </c>
      <c r="M3648">
        <v>50.625</v>
      </c>
      <c r="N3648" t="s">
        <v>25</v>
      </c>
      <c r="O3648">
        <v>506.25</v>
      </c>
      <c r="P3648">
        <v>101.25</v>
      </c>
      <c r="R3648">
        <f t="shared" si="281"/>
        <v>531</v>
      </c>
      <c r="S3648">
        <f t="shared" si="282"/>
        <v>11</v>
      </c>
      <c r="T3648" t="str">
        <f t="shared" si="283"/>
        <v>Dec</v>
      </c>
      <c r="U3648" t="str">
        <f t="shared" si="284"/>
        <v>2024</v>
      </c>
    </row>
    <row r="3649" spans="1:21" x14ac:dyDescent="0.25">
      <c r="A3649" s="1">
        <v>45637</v>
      </c>
      <c r="B3649" t="s">
        <v>77</v>
      </c>
      <c r="C3649" t="s">
        <v>42</v>
      </c>
      <c r="D3649" t="s">
        <v>16</v>
      </c>
      <c r="E3649" t="s">
        <v>17</v>
      </c>
      <c r="F3649" t="s">
        <v>18</v>
      </c>
      <c r="G3649" t="s">
        <v>151</v>
      </c>
      <c r="H3649">
        <f t="shared" si="280"/>
        <v>28</v>
      </c>
      <c r="I3649">
        <v>7</v>
      </c>
      <c r="J3649">
        <v>9</v>
      </c>
      <c r="K3649">
        <v>4</v>
      </c>
      <c r="M3649">
        <v>1.82</v>
      </c>
      <c r="N3649" t="s">
        <v>25</v>
      </c>
      <c r="O3649">
        <v>36.4</v>
      </c>
      <c r="P3649">
        <v>8.4</v>
      </c>
      <c r="R3649">
        <f t="shared" si="281"/>
        <v>36</v>
      </c>
      <c r="S3649">
        <f t="shared" si="282"/>
        <v>11</v>
      </c>
      <c r="T3649" t="str">
        <f t="shared" si="283"/>
        <v>Dec</v>
      </c>
      <c r="U3649" t="str">
        <f t="shared" si="284"/>
        <v>2024</v>
      </c>
    </row>
    <row r="3650" spans="1:21" x14ac:dyDescent="0.25">
      <c r="A3650" s="1">
        <v>45637</v>
      </c>
      <c r="B3650" t="s">
        <v>192</v>
      </c>
      <c r="C3650" t="s">
        <v>91</v>
      </c>
      <c r="D3650" t="s">
        <v>16</v>
      </c>
      <c r="E3650" t="s">
        <v>17</v>
      </c>
      <c r="F3650" t="s">
        <v>45</v>
      </c>
      <c r="G3650" t="s">
        <v>78</v>
      </c>
      <c r="H3650">
        <f t="shared" si="280"/>
        <v>36000</v>
      </c>
      <c r="I3650">
        <v>18000</v>
      </c>
      <c r="J3650">
        <v>23400</v>
      </c>
      <c r="K3650">
        <v>2</v>
      </c>
      <c r="M3650">
        <v>3276</v>
      </c>
      <c r="N3650" t="s">
        <v>20</v>
      </c>
      <c r="O3650">
        <v>46800</v>
      </c>
      <c r="P3650">
        <v>10800</v>
      </c>
      <c r="R3650">
        <f t="shared" si="281"/>
        <v>46800</v>
      </c>
      <c r="S3650">
        <f t="shared" si="282"/>
        <v>11</v>
      </c>
      <c r="T3650" t="str">
        <f t="shared" si="283"/>
        <v>Dec</v>
      </c>
      <c r="U3650" t="str">
        <f t="shared" si="284"/>
        <v>2024</v>
      </c>
    </row>
    <row r="3651" spans="1:21" x14ac:dyDescent="0.25">
      <c r="A3651" s="1">
        <v>45637</v>
      </c>
      <c r="B3651" t="s">
        <v>65</v>
      </c>
      <c r="C3651" t="s">
        <v>66</v>
      </c>
      <c r="D3651" t="s">
        <v>16</v>
      </c>
      <c r="E3651" t="s">
        <v>28</v>
      </c>
      <c r="F3651" t="s">
        <v>29</v>
      </c>
      <c r="G3651" t="s">
        <v>87</v>
      </c>
      <c r="H3651">
        <f t="shared" ref="H3651:H3714" si="285">I3651*K3651</f>
        <v>800</v>
      </c>
      <c r="I3651">
        <v>100</v>
      </c>
      <c r="J3651">
        <v>130</v>
      </c>
      <c r="K3651">
        <v>8</v>
      </c>
      <c r="M3651">
        <v>70</v>
      </c>
      <c r="N3651" t="s">
        <v>20</v>
      </c>
      <c r="O3651">
        <v>1000</v>
      </c>
      <c r="P3651">
        <v>200</v>
      </c>
      <c r="R3651">
        <f t="shared" ref="R3651:R3714" si="286">J3651*K3651</f>
        <v>1040</v>
      </c>
      <c r="S3651">
        <f t="shared" ref="S3651:S3714" si="287">DAY(A3651)</f>
        <v>11</v>
      </c>
      <c r="T3651" t="str">
        <f t="shared" ref="T3651:T3714" si="288">TEXT(A3651,"mmm")</f>
        <v>Dec</v>
      </c>
      <c r="U3651" t="str">
        <f t="shared" ref="U3651:U3714" si="289">TEXT(A3651,"yyy")</f>
        <v>2024</v>
      </c>
    </row>
    <row r="3652" spans="1:21" x14ac:dyDescent="0.25">
      <c r="A3652" s="1">
        <v>45637</v>
      </c>
      <c r="B3652" t="s">
        <v>135</v>
      </c>
      <c r="C3652" t="s">
        <v>27</v>
      </c>
      <c r="D3652" t="s">
        <v>23</v>
      </c>
      <c r="E3652" t="s">
        <v>28</v>
      </c>
      <c r="F3652" t="s">
        <v>18</v>
      </c>
      <c r="G3652" t="s">
        <v>151</v>
      </c>
      <c r="H3652">
        <f t="shared" si="285"/>
        <v>42</v>
      </c>
      <c r="I3652">
        <v>7</v>
      </c>
      <c r="J3652">
        <v>9</v>
      </c>
      <c r="K3652">
        <v>6</v>
      </c>
      <c r="M3652">
        <v>6.3</v>
      </c>
      <c r="N3652" t="s">
        <v>20</v>
      </c>
      <c r="O3652">
        <v>52.5</v>
      </c>
      <c r="P3652">
        <v>10.5</v>
      </c>
      <c r="R3652">
        <f t="shared" si="286"/>
        <v>54</v>
      </c>
      <c r="S3652">
        <f t="shared" si="287"/>
        <v>11</v>
      </c>
      <c r="T3652" t="str">
        <f t="shared" si="288"/>
        <v>Dec</v>
      </c>
      <c r="U3652" t="str">
        <f t="shared" si="289"/>
        <v>2024</v>
      </c>
    </row>
    <row r="3653" spans="1:21" x14ac:dyDescent="0.25">
      <c r="A3653" s="1">
        <v>45637</v>
      </c>
      <c r="B3653" t="s">
        <v>97</v>
      </c>
      <c r="C3653" t="s">
        <v>27</v>
      </c>
      <c r="D3653" t="s">
        <v>16</v>
      </c>
      <c r="E3653" t="s">
        <v>17</v>
      </c>
      <c r="F3653" t="s">
        <v>18</v>
      </c>
      <c r="G3653" t="s">
        <v>121</v>
      </c>
      <c r="H3653">
        <f t="shared" si="285"/>
        <v>275</v>
      </c>
      <c r="I3653">
        <v>55</v>
      </c>
      <c r="J3653">
        <v>72</v>
      </c>
      <c r="K3653">
        <v>5</v>
      </c>
      <c r="M3653">
        <v>24.0625</v>
      </c>
      <c r="N3653" t="s">
        <v>20</v>
      </c>
      <c r="O3653">
        <v>343.75</v>
      </c>
      <c r="P3653">
        <v>68.75</v>
      </c>
      <c r="R3653">
        <f t="shared" si="286"/>
        <v>360</v>
      </c>
      <c r="S3653">
        <f t="shared" si="287"/>
        <v>11</v>
      </c>
      <c r="T3653" t="str">
        <f t="shared" si="288"/>
        <v>Dec</v>
      </c>
      <c r="U3653" t="str">
        <f t="shared" si="289"/>
        <v>2024</v>
      </c>
    </row>
    <row r="3654" spans="1:21" x14ac:dyDescent="0.25">
      <c r="A3654" s="1">
        <v>45637</v>
      </c>
      <c r="B3654" t="s">
        <v>57</v>
      </c>
      <c r="C3654" t="s">
        <v>27</v>
      </c>
      <c r="D3654" t="s">
        <v>16</v>
      </c>
      <c r="E3654" t="s">
        <v>17</v>
      </c>
      <c r="F3654" t="s">
        <v>61</v>
      </c>
      <c r="G3654" t="s">
        <v>68</v>
      </c>
      <c r="H3654">
        <f t="shared" si="285"/>
        <v>9000</v>
      </c>
      <c r="I3654">
        <v>1800</v>
      </c>
      <c r="J3654">
        <v>2340</v>
      </c>
      <c r="K3654">
        <v>5</v>
      </c>
      <c r="M3654">
        <v>234</v>
      </c>
      <c r="N3654" t="s">
        <v>20</v>
      </c>
      <c r="O3654">
        <v>11700</v>
      </c>
      <c r="P3654">
        <v>2700</v>
      </c>
      <c r="R3654">
        <f t="shared" si="286"/>
        <v>11700</v>
      </c>
      <c r="S3654">
        <f t="shared" si="287"/>
        <v>11</v>
      </c>
      <c r="T3654" t="str">
        <f t="shared" si="288"/>
        <v>Dec</v>
      </c>
      <c r="U3654" t="str">
        <f t="shared" si="289"/>
        <v>2024</v>
      </c>
    </row>
    <row r="3655" spans="1:21" x14ac:dyDescent="0.25">
      <c r="A3655" s="1">
        <v>45637</v>
      </c>
      <c r="B3655" t="s">
        <v>181</v>
      </c>
      <c r="C3655" t="s">
        <v>53</v>
      </c>
      <c r="D3655" t="s">
        <v>16</v>
      </c>
      <c r="E3655" t="s">
        <v>17</v>
      </c>
      <c r="F3655" t="s">
        <v>18</v>
      </c>
      <c r="G3655" t="s">
        <v>116</v>
      </c>
      <c r="H3655">
        <f t="shared" si="285"/>
        <v>60</v>
      </c>
      <c r="I3655">
        <v>60</v>
      </c>
      <c r="J3655">
        <v>78</v>
      </c>
      <c r="K3655">
        <v>1</v>
      </c>
      <c r="M3655">
        <v>3.9</v>
      </c>
      <c r="N3655" t="s">
        <v>25</v>
      </c>
      <c r="O3655">
        <v>78</v>
      </c>
      <c r="P3655">
        <v>18</v>
      </c>
      <c r="R3655">
        <f t="shared" si="286"/>
        <v>78</v>
      </c>
      <c r="S3655">
        <f t="shared" si="287"/>
        <v>11</v>
      </c>
      <c r="T3655" t="str">
        <f t="shared" si="288"/>
        <v>Dec</v>
      </c>
      <c r="U3655" t="str">
        <f t="shared" si="289"/>
        <v>2024</v>
      </c>
    </row>
    <row r="3656" spans="1:21" x14ac:dyDescent="0.25">
      <c r="A3656" s="1">
        <v>45637</v>
      </c>
      <c r="B3656" t="s">
        <v>168</v>
      </c>
      <c r="C3656" t="s">
        <v>27</v>
      </c>
      <c r="D3656" t="s">
        <v>16</v>
      </c>
      <c r="E3656" t="s">
        <v>17</v>
      </c>
      <c r="F3656" t="s">
        <v>45</v>
      </c>
      <c r="G3656" t="s">
        <v>106</v>
      </c>
      <c r="H3656">
        <f t="shared" si="285"/>
        <v>48000</v>
      </c>
      <c r="I3656">
        <v>12000</v>
      </c>
      <c r="J3656">
        <v>15600</v>
      </c>
      <c r="K3656">
        <v>4</v>
      </c>
      <c r="M3656">
        <v>2340</v>
      </c>
      <c r="N3656" t="s">
        <v>25</v>
      </c>
      <c r="O3656">
        <v>62400</v>
      </c>
      <c r="P3656">
        <v>14400</v>
      </c>
      <c r="R3656">
        <f t="shared" si="286"/>
        <v>62400</v>
      </c>
      <c r="S3656">
        <f t="shared" si="287"/>
        <v>11</v>
      </c>
      <c r="T3656" t="str">
        <f t="shared" si="288"/>
        <v>Dec</v>
      </c>
      <c r="U3656" t="str">
        <f t="shared" si="289"/>
        <v>2024</v>
      </c>
    </row>
    <row r="3657" spans="1:21" x14ac:dyDescent="0.25">
      <c r="A3657" s="1">
        <v>45637</v>
      </c>
      <c r="B3657" t="s">
        <v>98</v>
      </c>
      <c r="C3657" t="s">
        <v>66</v>
      </c>
      <c r="D3657" t="s">
        <v>23</v>
      </c>
      <c r="E3657" t="s">
        <v>17</v>
      </c>
      <c r="F3657" t="s">
        <v>45</v>
      </c>
      <c r="G3657" t="s">
        <v>58</v>
      </c>
      <c r="H3657">
        <f t="shared" si="285"/>
        <v>175000</v>
      </c>
      <c r="I3657">
        <v>25000</v>
      </c>
      <c r="J3657">
        <v>32500</v>
      </c>
      <c r="K3657">
        <v>7</v>
      </c>
      <c r="M3657">
        <v>4875</v>
      </c>
      <c r="N3657" t="s">
        <v>20</v>
      </c>
      <c r="O3657">
        <v>218750</v>
      </c>
      <c r="P3657">
        <v>43750</v>
      </c>
      <c r="R3657">
        <f t="shared" si="286"/>
        <v>227500</v>
      </c>
      <c r="S3657">
        <f t="shared" si="287"/>
        <v>11</v>
      </c>
      <c r="T3657" t="str">
        <f t="shared" si="288"/>
        <v>Dec</v>
      </c>
      <c r="U3657" t="str">
        <f t="shared" si="289"/>
        <v>2024</v>
      </c>
    </row>
    <row r="3658" spans="1:21" x14ac:dyDescent="0.25">
      <c r="A3658" s="1">
        <v>45637</v>
      </c>
      <c r="B3658" t="s">
        <v>104</v>
      </c>
      <c r="C3658" t="s">
        <v>15</v>
      </c>
      <c r="D3658" t="s">
        <v>16</v>
      </c>
      <c r="E3658" t="s">
        <v>17</v>
      </c>
      <c r="F3658" t="s">
        <v>45</v>
      </c>
      <c r="G3658" t="s">
        <v>71</v>
      </c>
      <c r="H3658">
        <f t="shared" si="285"/>
        <v>11000</v>
      </c>
      <c r="I3658">
        <v>2200</v>
      </c>
      <c r="J3658">
        <v>2860</v>
      </c>
      <c r="K3658">
        <v>5</v>
      </c>
      <c r="M3658">
        <v>286</v>
      </c>
      <c r="N3658" t="s">
        <v>20</v>
      </c>
      <c r="O3658">
        <v>14300</v>
      </c>
      <c r="P3658">
        <v>3300</v>
      </c>
      <c r="R3658">
        <f t="shared" si="286"/>
        <v>14300</v>
      </c>
      <c r="S3658">
        <f t="shared" si="287"/>
        <v>11</v>
      </c>
      <c r="T3658" t="str">
        <f t="shared" si="288"/>
        <v>Dec</v>
      </c>
      <c r="U3658" t="str">
        <f t="shared" si="289"/>
        <v>2024</v>
      </c>
    </row>
    <row r="3659" spans="1:21" x14ac:dyDescent="0.25">
      <c r="A3659" s="1">
        <v>45637</v>
      </c>
      <c r="B3659" t="s">
        <v>129</v>
      </c>
      <c r="C3659" t="s">
        <v>27</v>
      </c>
      <c r="D3659" t="s">
        <v>16</v>
      </c>
      <c r="E3659" t="s">
        <v>28</v>
      </c>
      <c r="F3659" t="s">
        <v>18</v>
      </c>
      <c r="G3659" t="s">
        <v>130</v>
      </c>
      <c r="H3659">
        <f t="shared" si="285"/>
        <v>270</v>
      </c>
      <c r="I3659">
        <v>45</v>
      </c>
      <c r="J3659">
        <v>59</v>
      </c>
      <c r="K3659">
        <v>6</v>
      </c>
      <c r="M3659">
        <v>22.68</v>
      </c>
      <c r="N3659" t="s">
        <v>20</v>
      </c>
      <c r="O3659">
        <v>324</v>
      </c>
      <c r="P3659">
        <v>54</v>
      </c>
      <c r="R3659">
        <f t="shared" si="286"/>
        <v>354</v>
      </c>
      <c r="S3659">
        <f t="shared" si="287"/>
        <v>11</v>
      </c>
      <c r="T3659" t="str">
        <f t="shared" si="288"/>
        <v>Dec</v>
      </c>
      <c r="U3659" t="str">
        <f t="shared" si="289"/>
        <v>2024</v>
      </c>
    </row>
    <row r="3660" spans="1:21" x14ac:dyDescent="0.25">
      <c r="A3660" s="1">
        <v>45637</v>
      </c>
      <c r="B3660" t="s">
        <v>173</v>
      </c>
      <c r="C3660" t="s">
        <v>115</v>
      </c>
      <c r="D3660" t="s">
        <v>23</v>
      </c>
      <c r="E3660" t="s">
        <v>17</v>
      </c>
      <c r="F3660" t="s">
        <v>61</v>
      </c>
      <c r="G3660" t="s">
        <v>68</v>
      </c>
      <c r="H3660">
        <f t="shared" si="285"/>
        <v>7200</v>
      </c>
      <c r="I3660">
        <v>1800</v>
      </c>
      <c r="J3660">
        <v>2340</v>
      </c>
      <c r="K3660">
        <v>4</v>
      </c>
      <c r="M3660">
        <v>234</v>
      </c>
      <c r="N3660" t="s">
        <v>38</v>
      </c>
      <c r="O3660">
        <v>9000</v>
      </c>
      <c r="P3660">
        <v>1800</v>
      </c>
      <c r="R3660">
        <f t="shared" si="286"/>
        <v>9360</v>
      </c>
      <c r="S3660">
        <f t="shared" si="287"/>
        <v>11</v>
      </c>
      <c r="T3660" t="str">
        <f t="shared" si="288"/>
        <v>Dec</v>
      </c>
      <c r="U3660" t="str">
        <f t="shared" si="289"/>
        <v>2024</v>
      </c>
    </row>
    <row r="3661" spans="1:21" x14ac:dyDescent="0.25">
      <c r="A3661" t="s">
        <v>294</v>
      </c>
      <c r="B3661" t="s">
        <v>14</v>
      </c>
      <c r="C3661" t="s">
        <v>15</v>
      </c>
      <c r="D3661" t="s">
        <v>23</v>
      </c>
      <c r="E3661" t="s">
        <v>28</v>
      </c>
      <c r="F3661" t="s">
        <v>18</v>
      </c>
      <c r="G3661" t="s">
        <v>64</v>
      </c>
      <c r="H3661">
        <f t="shared" si="285"/>
        <v>280</v>
      </c>
      <c r="I3661">
        <v>140</v>
      </c>
      <c r="J3661">
        <v>182</v>
      </c>
      <c r="K3661">
        <v>2</v>
      </c>
      <c r="M3661">
        <v>43.68</v>
      </c>
      <c r="N3661" t="s">
        <v>20</v>
      </c>
      <c r="O3661">
        <v>364</v>
      </c>
      <c r="P3661">
        <v>84</v>
      </c>
      <c r="R3661">
        <f t="shared" si="286"/>
        <v>364</v>
      </c>
      <c r="S3661">
        <f t="shared" si="287"/>
        <v>13</v>
      </c>
      <c r="T3661" t="str">
        <f t="shared" si="288"/>
        <v>Nov</v>
      </c>
      <c r="U3661" t="str">
        <f t="shared" si="289"/>
        <v>2024</v>
      </c>
    </row>
    <row r="3662" spans="1:21" x14ac:dyDescent="0.25">
      <c r="A3662" t="s">
        <v>294</v>
      </c>
      <c r="B3662" t="s">
        <v>75</v>
      </c>
      <c r="C3662" t="s">
        <v>27</v>
      </c>
      <c r="D3662" t="s">
        <v>16</v>
      </c>
      <c r="E3662" t="s">
        <v>17</v>
      </c>
      <c r="F3662" t="s">
        <v>45</v>
      </c>
      <c r="G3662" t="s">
        <v>76</v>
      </c>
      <c r="H3662">
        <f t="shared" si="285"/>
        <v>4800</v>
      </c>
      <c r="I3662">
        <v>1200</v>
      </c>
      <c r="J3662">
        <v>1560</v>
      </c>
      <c r="K3662">
        <v>4</v>
      </c>
      <c r="M3662">
        <v>156</v>
      </c>
      <c r="N3662" t="s">
        <v>25</v>
      </c>
      <c r="O3662">
        <v>6000</v>
      </c>
      <c r="P3662">
        <v>1200</v>
      </c>
      <c r="R3662">
        <f t="shared" si="286"/>
        <v>6240</v>
      </c>
      <c r="S3662">
        <f t="shared" si="287"/>
        <v>13</v>
      </c>
      <c r="T3662" t="str">
        <f t="shared" si="288"/>
        <v>Nov</v>
      </c>
      <c r="U3662" t="str">
        <f t="shared" si="289"/>
        <v>2024</v>
      </c>
    </row>
    <row r="3663" spans="1:21" x14ac:dyDescent="0.25">
      <c r="A3663" t="s">
        <v>294</v>
      </c>
      <c r="B3663" t="s">
        <v>132</v>
      </c>
      <c r="C3663" t="s">
        <v>115</v>
      </c>
      <c r="D3663" t="s">
        <v>16</v>
      </c>
      <c r="E3663" t="s">
        <v>28</v>
      </c>
      <c r="F3663" t="s">
        <v>18</v>
      </c>
      <c r="G3663" t="s">
        <v>121</v>
      </c>
      <c r="H3663">
        <f t="shared" si="285"/>
        <v>440</v>
      </c>
      <c r="I3663">
        <v>55</v>
      </c>
      <c r="J3663">
        <v>72</v>
      </c>
      <c r="K3663">
        <v>8</v>
      </c>
      <c r="M3663">
        <v>57.2</v>
      </c>
      <c r="N3663" t="s">
        <v>38</v>
      </c>
      <c r="O3663">
        <v>572</v>
      </c>
      <c r="P3663">
        <v>132</v>
      </c>
      <c r="R3663">
        <f t="shared" si="286"/>
        <v>576</v>
      </c>
      <c r="S3663">
        <f t="shared" si="287"/>
        <v>13</v>
      </c>
      <c r="T3663" t="str">
        <f t="shared" si="288"/>
        <v>Nov</v>
      </c>
      <c r="U3663" t="str">
        <f t="shared" si="289"/>
        <v>2024</v>
      </c>
    </row>
    <row r="3664" spans="1:21" x14ac:dyDescent="0.25">
      <c r="A3664" t="s">
        <v>294</v>
      </c>
      <c r="B3664" t="s">
        <v>188</v>
      </c>
      <c r="C3664" t="s">
        <v>27</v>
      </c>
      <c r="D3664" t="s">
        <v>16</v>
      </c>
      <c r="E3664" t="s">
        <v>28</v>
      </c>
      <c r="F3664" t="s">
        <v>18</v>
      </c>
      <c r="G3664" t="s">
        <v>113</v>
      </c>
      <c r="H3664">
        <f t="shared" si="285"/>
        <v>40</v>
      </c>
      <c r="I3664">
        <v>20</v>
      </c>
      <c r="J3664">
        <v>26</v>
      </c>
      <c r="K3664">
        <v>2</v>
      </c>
      <c r="M3664">
        <v>3.64</v>
      </c>
      <c r="N3664" t="s">
        <v>20</v>
      </c>
      <c r="O3664">
        <v>52</v>
      </c>
      <c r="P3664">
        <v>12</v>
      </c>
      <c r="R3664">
        <f t="shared" si="286"/>
        <v>52</v>
      </c>
      <c r="S3664">
        <f t="shared" si="287"/>
        <v>13</v>
      </c>
      <c r="T3664" t="str">
        <f t="shared" si="288"/>
        <v>Nov</v>
      </c>
      <c r="U3664" t="str">
        <f t="shared" si="289"/>
        <v>2024</v>
      </c>
    </row>
    <row r="3665" spans="1:21" x14ac:dyDescent="0.25">
      <c r="A3665" t="s">
        <v>294</v>
      </c>
      <c r="B3665" t="s">
        <v>185</v>
      </c>
      <c r="C3665" t="s">
        <v>27</v>
      </c>
      <c r="D3665" t="s">
        <v>23</v>
      </c>
      <c r="E3665" t="s">
        <v>17</v>
      </c>
      <c r="F3665" t="s">
        <v>18</v>
      </c>
      <c r="G3665" t="s">
        <v>40</v>
      </c>
      <c r="H3665">
        <f t="shared" si="285"/>
        <v>360</v>
      </c>
      <c r="I3665">
        <v>90</v>
      </c>
      <c r="J3665">
        <v>117</v>
      </c>
      <c r="K3665">
        <v>4</v>
      </c>
      <c r="M3665">
        <v>43.2</v>
      </c>
      <c r="N3665" t="s">
        <v>25</v>
      </c>
      <c r="O3665">
        <v>432</v>
      </c>
      <c r="P3665">
        <v>72</v>
      </c>
      <c r="R3665">
        <f t="shared" si="286"/>
        <v>468</v>
      </c>
      <c r="S3665">
        <f t="shared" si="287"/>
        <v>13</v>
      </c>
      <c r="T3665" t="str">
        <f t="shared" si="288"/>
        <v>Nov</v>
      </c>
      <c r="U3665" t="str">
        <f t="shared" si="289"/>
        <v>2024</v>
      </c>
    </row>
    <row r="3666" spans="1:21" x14ac:dyDescent="0.25">
      <c r="A3666" t="s">
        <v>294</v>
      </c>
      <c r="B3666" t="s">
        <v>65</v>
      </c>
      <c r="C3666" t="s">
        <v>66</v>
      </c>
      <c r="D3666" t="s">
        <v>16</v>
      </c>
      <c r="E3666" t="s">
        <v>17</v>
      </c>
      <c r="F3666" t="s">
        <v>45</v>
      </c>
      <c r="G3666" t="s">
        <v>78</v>
      </c>
      <c r="H3666">
        <f t="shared" si="285"/>
        <v>126000</v>
      </c>
      <c r="I3666">
        <v>18000</v>
      </c>
      <c r="J3666">
        <v>23400</v>
      </c>
      <c r="K3666">
        <v>7</v>
      </c>
      <c r="M3666">
        <v>3510</v>
      </c>
      <c r="N3666" t="s">
        <v>25</v>
      </c>
      <c r="O3666">
        <v>163800</v>
      </c>
      <c r="P3666">
        <v>37800</v>
      </c>
      <c r="R3666">
        <f t="shared" si="286"/>
        <v>163800</v>
      </c>
      <c r="S3666">
        <f t="shared" si="287"/>
        <v>13</v>
      </c>
      <c r="T3666" t="str">
        <f t="shared" si="288"/>
        <v>Nov</v>
      </c>
      <c r="U3666" t="str">
        <f t="shared" si="289"/>
        <v>2024</v>
      </c>
    </row>
    <row r="3667" spans="1:21" x14ac:dyDescent="0.25">
      <c r="A3667" t="s">
        <v>294</v>
      </c>
      <c r="B3667" t="s">
        <v>144</v>
      </c>
      <c r="C3667" t="s">
        <v>27</v>
      </c>
      <c r="D3667" t="s">
        <v>23</v>
      </c>
      <c r="E3667" t="s">
        <v>28</v>
      </c>
      <c r="F3667" t="s">
        <v>45</v>
      </c>
      <c r="G3667" t="s">
        <v>78</v>
      </c>
      <c r="H3667">
        <f t="shared" si="285"/>
        <v>108000</v>
      </c>
      <c r="I3667">
        <v>18000</v>
      </c>
      <c r="J3667">
        <v>23400</v>
      </c>
      <c r="K3667">
        <v>6</v>
      </c>
      <c r="M3667">
        <v>3510</v>
      </c>
      <c r="N3667" t="s">
        <v>25</v>
      </c>
      <c r="O3667">
        <v>140400</v>
      </c>
      <c r="P3667">
        <v>32400</v>
      </c>
      <c r="R3667">
        <f t="shared" si="286"/>
        <v>140400</v>
      </c>
      <c r="S3667">
        <f t="shared" si="287"/>
        <v>13</v>
      </c>
      <c r="T3667" t="str">
        <f t="shared" si="288"/>
        <v>Nov</v>
      </c>
      <c r="U3667" t="str">
        <f t="shared" si="289"/>
        <v>2024</v>
      </c>
    </row>
    <row r="3668" spans="1:21" x14ac:dyDescent="0.25">
      <c r="A3668" t="s">
        <v>294</v>
      </c>
      <c r="B3668" t="s">
        <v>198</v>
      </c>
      <c r="C3668" t="s">
        <v>15</v>
      </c>
      <c r="D3668" t="s">
        <v>23</v>
      </c>
      <c r="E3668" t="s">
        <v>28</v>
      </c>
      <c r="F3668" t="s">
        <v>18</v>
      </c>
      <c r="G3668" t="s">
        <v>19</v>
      </c>
      <c r="H3668">
        <f t="shared" si="285"/>
        <v>1750</v>
      </c>
      <c r="I3668">
        <v>250</v>
      </c>
      <c r="J3668">
        <v>325</v>
      </c>
      <c r="K3668">
        <v>7</v>
      </c>
      <c r="M3668">
        <v>100</v>
      </c>
      <c r="N3668" t="s">
        <v>25</v>
      </c>
      <c r="O3668">
        <v>2275</v>
      </c>
      <c r="P3668">
        <v>525</v>
      </c>
      <c r="R3668">
        <f t="shared" si="286"/>
        <v>2275</v>
      </c>
      <c r="S3668">
        <f t="shared" si="287"/>
        <v>13</v>
      </c>
      <c r="T3668" t="str">
        <f t="shared" si="288"/>
        <v>Nov</v>
      </c>
      <c r="U3668" t="str">
        <f t="shared" si="289"/>
        <v>2024</v>
      </c>
    </row>
    <row r="3669" spans="1:21" x14ac:dyDescent="0.25">
      <c r="A3669" t="s">
        <v>294</v>
      </c>
      <c r="B3669" t="s">
        <v>74</v>
      </c>
      <c r="C3669" t="s">
        <v>27</v>
      </c>
      <c r="D3669" t="s">
        <v>16</v>
      </c>
      <c r="E3669" t="s">
        <v>28</v>
      </c>
      <c r="F3669" t="s">
        <v>18</v>
      </c>
      <c r="G3669" t="s">
        <v>32</v>
      </c>
      <c r="H3669">
        <f t="shared" si="285"/>
        <v>400</v>
      </c>
      <c r="I3669">
        <v>100</v>
      </c>
      <c r="J3669">
        <v>130</v>
      </c>
      <c r="K3669">
        <v>4</v>
      </c>
      <c r="M3669">
        <v>36.4</v>
      </c>
      <c r="N3669" t="s">
        <v>20</v>
      </c>
      <c r="O3669">
        <v>520</v>
      </c>
      <c r="P3669">
        <v>120</v>
      </c>
      <c r="R3669">
        <f t="shared" si="286"/>
        <v>520</v>
      </c>
      <c r="S3669">
        <f t="shared" si="287"/>
        <v>13</v>
      </c>
      <c r="T3669" t="str">
        <f t="shared" si="288"/>
        <v>Nov</v>
      </c>
      <c r="U3669" t="str">
        <f t="shared" si="289"/>
        <v>2024</v>
      </c>
    </row>
    <row r="3670" spans="1:21" x14ac:dyDescent="0.25">
      <c r="A3670" t="s">
        <v>294</v>
      </c>
      <c r="B3670" t="s">
        <v>14</v>
      </c>
      <c r="C3670" t="s">
        <v>15</v>
      </c>
      <c r="D3670" t="s">
        <v>16</v>
      </c>
      <c r="E3670" t="s">
        <v>17</v>
      </c>
      <c r="F3670" t="s">
        <v>18</v>
      </c>
      <c r="G3670" t="s">
        <v>116</v>
      </c>
      <c r="H3670">
        <f t="shared" si="285"/>
        <v>180</v>
      </c>
      <c r="I3670">
        <v>60</v>
      </c>
      <c r="J3670">
        <v>78</v>
      </c>
      <c r="K3670">
        <v>3</v>
      </c>
      <c r="M3670">
        <v>22.5</v>
      </c>
      <c r="N3670" t="s">
        <v>38</v>
      </c>
      <c r="O3670">
        <v>225</v>
      </c>
      <c r="P3670">
        <v>45</v>
      </c>
      <c r="R3670">
        <f t="shared" si="286"/>
        <v>234</v>
      </c>
      <c r="S3670">
        <f t="shared" si="287"/>
        <v>13</v>
      </c>
      <c r="T3670" t="str">
        <f t="shared" si="288"/>
        <v>Nov</v>
      </c>
      <c r="U3670" t="str">
        <f t="shared" si="289"/>
        <v>2024</v>
      </c>
    </row>
    <row r="3671" spans="1:21" x14ac:dyDescent="0.25">
      <c r="A3671" t="s">
        <v>294</v>
      </c>
      <c r="B3671" t="s">
        <v>114</v>
      </c>
      <c r="C3671" t="s">
        <v>115</v>
      </c>
      <c r="D3671" t="s">
        <v>16</v>
      </c>
      <c r="E3671" t="s">
        <v>17</v>
      </c>
      <c r="F3671" t="s">
        <v>45</v>
      </c>
      <c r="G3671" t="s">
        <v>54</v>
      </c>
      <c r="H3671">
        <f t="shared" si="285"/>
        <v>7200</v>
      </c>
      <c r="I3671">
        <v>800</v>
      </c>
      <c r="J3671">
        <v>1040</v>
      </c>
      <c r="K3671">
        <v>9</v>
      </c>
      <c r="M3671">
        <v>104</v>
      </c>
      <c r="N3671" t="s">
        <v>20</v>
      </c>
      <c r="O3671">
        <v>9360</v>
      </c>
      <c r="P3671">
        <v>2160</v>
      </c>
      <c r="R3671">
        <f t="shared" si="286"/>
        <v>9360</v>
      </c>
      <c r="S3671">
        <f t="shared" si="287"/>
        <v>13</v>
      </c>
      <c r="T3671" t="str">
        <f t="shared" si="288"/>
        <v>Nov</v>
      </c>
      <c r="U3671" t="str">
        <f t="shared" si="289"/>
        <v>2024</v>
      </c>
    </row>
    <row r="3672" spans="1:21" x14ac:dyDescent="0.25">
      <c r="A3672" t="s">
        <v>294</v>
      </c>
      <c r="B3672" t="s">
        <v>159</v>
      </c>
      <c r="C3672" t="s">
        <v>27</v>
      </c>
      <c r="D3672" t="s">
        <v>16</v>
      </c>
      <c r="E3672" t="s">
        <v>17</v>
      </c>
      <c r="F3672" t="s">
        <v>61</v>
      </c>
      <c r="G3672" t="s">
        <v>68</v>
      </c>
      <c r="H3672">
        <f t="shared" si="285"/>
        <v>12600</v>
      </c>
      <c r="I3672">
        <v>1800</v>
      </c>
      <c r="J3672">
        <v>2340</v>
      </c>
      <c r="K3672">
        <v>7</v>
      </c>
      <c r="M3672">
        <v>234</v>
      </c>
      <c r="N3672" t="s">
        <v>25</v>
      </c>
      <c r="O3672">
        <v>16380</v>
      </c>
      <c r="P3672">
        <v>3780</v>
      </c>
      <c r="R3672">
        <f t="shared" si="286"/>
        <v>16380</v>
      </c>
      <c r="S3672">
        <f t="shared" si="287"/>
        <v>13</v>
      </c>
      <c r="T3672" t="str">
        <f t="shared" si="288"/>
        <v>Nov</v>
      </c>
      <c r="U3672" t="str">
        <f t="shared" si="289"/>
        <v>2024</v>
      </c>
    </row>
    <row r="3673" spans="1:21" x14ac:dyDescent="0.25">
      <c r="A3673" t="s">
        <v>294</v>
      </c>
      <c r="B3673" t="s">
        <v>142</v>
      </c>
      <c r="C3673" t="s">
        <v>115</v>
      </c>
      <c r="D3673" t="s">
        <v>23</v>
      </c>
      <c r="E3673" t="s">
        <v>17</v>
      </c>
      <c r="F3673" t="s">
        <v>45</v>
      </c>
      <c r="G3673" t="s">
        <v>58</v>
      </c>
      <c r="H3673">
        <f t="shared" si="285"/>
        <v>150000</v>
      </c>
      <c r="I3673">
        <v>25000</v>
      </c>
      <c r="J3673">
        <v>32500</v>
      </c>
      <c r="K3673">
        <v>6</v>
      </c>
      <c r="M3673">
        <v>4875</v>
      </c>
      <c r="N3673" t="s">
        <v>20</v>
      </c>
      <c r="O3673">
        <v>195000</v>
      </c>
      <c r="P3673">
        <v>45000</v>
      </c>
      <c r="R3673">
        <f t="shared" si="286"/>
        <v>195000</v>
      </c>
      <c r="S3673">
        <f t="shared" si="287"/>
        <v>13</v>
      </c>
      <c r="T3673" t="str">
        <f t="shared" si="288"/>
        <v>Nov</v>
      </c>
      <c r="U3673" t="str">
        <f t="shared" si="289"/>
        <v>2024</v>
      </c>
    </row>
    <row r="3674" spans="1:21" x14ac:dyDescent="0.25">
      <c r="A3674" t="s">
        <v>294</v>
      </c>
      <c r="B3674" t="s">
        <v>191</v>
      </c>
      <c r="C3674" t="s">
        <v>27</v>
      </c>
      <c r="D3674" t="s">
        <v>16</v>
      </c>
      <c r="E3674" t="s">
        <v>28</v>
      </c>
      <c r="F3674" t="s">
        <v>45</v>
      </c>
      <c r="G3674" t="s">
        <v>54</v>
      </c>
      <c r="H3674">
        <f t="shared" si="285"/>
        <v>3200</v>
      </c>
      <c r="I3674">
        <v>800</v>
      </c>
      <c r="J3674">
        <v>1040</v>
      </c>
      <c r="K3674">
        <v>4</v>
      </c>
      <c r="M3674">
        <v>104</v>
      </c>
      <c r="N3674" t="s">
        <v>20</v>
      </c>
      <c r="O3674">
        <v>3840</v>
      </c>
      <c r="P3674">
        <v>640</v>
      </c>
      <c r="R3674">
        <f t="shared" si="286"/>
        <v>4160</v>
      </c>
      <c r="S3674">
        <f t="shared" si="287"/>
        <v>13</v>
      </c>
      <c r="T3674" t="str">
        <f t="shared" si="288"/>
        <v>Nov</v>
      </c>
      <c r="U3674" t="str">
        <f t="shared" si="289"/>
        <v>2024</v>
      </c>
    </row>
    <row r="3675" spans="1:21" x14ac:dyDescent="0.25">
      <c r="A3675" t="s">
        <v>294</v>
      </c>
      <c r="B3675" t="s">
        <v>50</v>
      </c>
      <c r="C3675" t="s">
        <v>27</v>
      </c>
      <c r="D3675" t="s">
        <v>16</v>
      </c>
      <c r="E3675" t="s">
        <v>17</v>
      </c>
      <c r="F3675" t="s">
        <v>48</v>
      </c>
      <c r="G3675" t="s">
        <v>167</v>
      </c>
      <c r="H3675">
        <f t="shared" si="285"/>
        <v>665</v>
      </c>
      <c r="I3675">
        <v>95</v>
      </c>
      <c r="J3675">
        <v>124</v>
      </c>
      <c r="K3675">
        <v>7</v>
      </c>
      <c r="M3675">
        <v>43.225000000000001</v>
      </c>
      <c r="N3675" t="s">
        <v>25</v>
      </c>
      <c r="O3675">
        <v>864.5</v>
      </c>
      <c r="P3675">
        <v>199.5</v>
      </c>
      <c r="R3675">
        <f t="shared" si="286"/>
        <v>868</v>
      </c>
      <c r="S3675">
        <f t="shared" si="287"/>
        <v>13</v>
      </c>
      <c r="T3675" t="str">
        <f t="shared" si="288"/>
        <v>Nov</v>
      </c>
      <c r="U3675" t="str">
        <f t="shared" si="289"/>
        <v>2024</v>
      </c>
    </row>
    <row r="3676" spans="1:21" x14ac:dyDescent="0.25">
      <c r="A3676" t="s">
        <v>294</v>
      </c>
      <c r="B3676" t="s">
        <v>133</v>
      </c>
      <c r="C3676" t="s">
        <v>27</v>
      </c>
      <c r="D3676" t="s">
        <v>16</v>
      </c>
      <c r="E3676" t="s">
        <v>17</v>
      </c>
      <c r="F3676" t="s">
        <v>18</v>
      </c>
      <c r="G3676" t="s">
        <v>43</v>
      </c>
      <c r="H3676">
        <f t="shared" si="285"/>
        <v>140</v>
      </c>
      <c r="I3676">
        <v>20</v>
      </c>
      <c r="J3676">
        <v>26</v>
      </c>
      <c r="K3676">
        <v>7</v>
      </c>
      <c r="M3676">
        <v>12.74</v>
      </c>
      <c r="N3676" t="s">
        <v>20</v>
      </c>
      <c r="O3676">
        <v>182</v>
      </c>
      <c r="P3676">
        <v>42</v>
      </c>
      <c r="R3676">
        <f t="shared" si="286"/>
        <v>182</v>
      </c>
      <c r="S3676">
        <f t="shared" si="287"/>
        <v>13</v>
      </c>
      <c r="T3676" t="str">
        <f t="shared" si="288"/>
        <v>Nov</v>
      </c>
      <c r="U3676" t="str">
        <f t="shared" si="289"/>
        <v>2024</v>
      </c>
    </row>
    <row r="3677" spans="1:21" x14ac:dyDescent="0.25">
      <c r="A3677" t="s">
        <v>294</v>
      </c>
      <c r="B3677" t="s">
        <v>216</v>
      </c>
      <c r="C3677" t="s">
        <v>27</v>
      </c>
      <c r="D3677" t="s">
        <v>16</v>
      </c>
      <c r="E3677" t="s">
        <v>17</v>
      </c>
      <c r="F3677" t="s">
        <v>45</v>
      </c>
      <c r="G3677" t="s">
        <v>46</v>
      </c>
      <c r="H3677">
        <f t="shared" si="285"/>
        <v>165000</v>
      </c>
      <c r="I3677">
        <v>55000</v>
      </c>
      <c r="J3677">
        <v>71500</v>
      </c>
      <c r="K3677">
        <v>3</v>
      </c>
      <c r="M3677">
        <v>10725</v>
      </c>
      <c r="N3677" t="s">
        <v>25</v>
      </c>
      <c r="O3677">
        <v>214500</v>
      </c>
      <c r="P3677">
        <v>49500</v>
      </c>
      <c r="R3677">
        <f t="shared" si="286"/>
        <v>214500</v>
      </c>
      <c r="S3677">
        <f t="shared" si="287"/>
        <v>13</v>
      </c>
      <c r="T3677" t="str">
        <f t="shared" si="288"/>
        <v>Nov</v>
      </c>
      <c r="U3677" t="str">
        <f t="shared" si="289"/>
        <v>2024</v>
      </c>
    </row>
    <row r="3678" spans="1:21" x14ac:dyDescent="0.25">
      <c r="A3678" t="s">
        <v>294</v>
      </c>
      <c r="B3678" t="s">
        <v>98</v>
      </c>
      <c r="C3678" t="s">
        <v>66</v>
      </c>
      <c r="D3678" t="s">
        <v>16</v>
      </c>
      <c r="E3678" t="s">
        <v>17</v>
      </c>
      <c r="F3678" t="s">
        <v>18</v>
      </c>
      <c r="G3678" t="s">
        <v>40</v>
      </c>
      <c r="H3678">
        <f t="shared" si="285"/>
        <v>540</v>
      </c>
      <c r="I3678">
        <v>90</v>
      </c>
      <c r="J3678">
        <v>117</v>
      </c>
      <c r="K3678">
        <v>6</v>
      </c>
      <c r="M3678">
        <v>47.25</v>
      </c>
      <c r="N3678" t="s">
        <v>20</v>
      </c>
      <c r="O3678">
        <v>675</v>
      </c>
      <c r="P3678">
        <v>135</v>
      </c>
      <c r="R3678">
        <f t="shared" si="286"/>
        <v>702</v>
      </c>
      <c r="S3678">
        <f t="shared" si="287"/>
        <v>13</v>
      </c>
      <c r="T3678" t="str">
        <f t="shared" si="288"/>
        <v>Nov</v>
      </c>
      <c r="U3678" t="str">
        <f t="shared" si="289"/>
        <v>2024</v>
      </c>
    </row>
    <row r="3679" spans="1:21" x14ac:dyDescent="0.25">
      <c r="A3679" t="s">
        <v>294</v>
      </c>
      <c r="B3679" t="s">
        <v>41</v>
      </c>
      <c r="C3679" t="s">
        <v>42</v>
      </c>
      <c r="D3679" t="s">
        <v>16</v>
      </c>
      <c r="E3679" t="s">
        <v>17</v>
      </c>
      <c r="F3679" t="s">
        <v>18</v>
      </c>
      <c r="G3679" t="s">
        <v>51</v>
      </c>
      <c r="H3679">
        <f t="shared" si="285"/>
        <v>240</v>
      </c>
      <c r="I3679">
        <v>60</v>
      </c>
      <c r="J3679">
        <v>78</v>
      </c>
      <c r="K3679">
        <v>4</v>
      </c>
      <c r="M3679">
        <v>15.6</v>
      </c>
      <c r="N3679" t="s">
        <v>25</v>
      </c>
      <c r="O3679">
        <v>312</v>
      </c>
      <c r="P3679">
        <v>72</v>
      </c>
      <c r="R3679">
        <f t="shared" si="286"/>
        <v>312</v>
      </c>
      <c r="S3679">
        <f t="shared" si="287"/>
        <v>13</v>
      </c>
      <c r="T3679" t="str">
        <f t="shared" si="288"/>
        <v>Nov</v>
      </c>
      <c r="U3679" t="str">
        <f t="shared" si="289"/>
        <v>2024</v>
      </c>
    </row>
    <row r="3680" spans="1:21" x14ac:dyDescent="0.25">
      <c r="A3680" t="s">
        <v>294</v>
      </c>
      <c r="B3680" t="s">
        <v>203</v>
      </c>
      <c r="C3680" t="s">
        <v>42</v>
      </c>
      <c r="D3680" t="s">
        <v>16</v>
      </c>
      <c r="E3680" t="s">
        <v>28</v>
      </c>
      <c r="F3680" t="s">
        <v>61</v>
      </c>
      <c r="G3680" t="s">
        <v>103</v>
      </c>
      <c r="H3680">
        <f t="shared" si="285"/>
        <v>900</v>
      </c>
      <c r="I3680">
        <v>100</v>
      </c>
      <c r="J3680">
        <v>130</v>
      </c>
      <c r="K3680">
        <v>9</v>
      </c>
      <c r="M3680">
        <v>81.900000000000006</v>
      </c>
      <c r="N3680" t="s">
        <v>20</v>
      </c>
      <c r="O3680">
        <v>1170</v>
      </c>
      <c r="P3680">
        <v>270</v>
      </c>
      <c r="R3680">
        <f t="shared" si="286"/>
        <v>1170</v>
      </c>
      <c r="S3680">
        <f t="shared" si="287"/>
        <v>13</v>
      </c>
      <c r="T3680" t="str">
        <f t="shared" si="288"/>
        <v>Nov</v>
      </c>
      <c r="U3680" t="str">
        <f t="shared" si="289"/>
        <v>2024</v>
      </c>
    </row>
    <row r="3681" spans="1:21" x14ac:dyDescent="0.25">
      <c r="A3681" t="s">
        <v>294</v>
      </c>
      <c r="B3681" t="s">
        <v>206</v>
      </c>
      <c r="C3681" t="s">
        <v>22</v>
      </c>
      <c r="D3681" t="s">
        <v>16</v>
      </c>
      <c r="E3681" t="s">
        <v>17</v>
      </c>
      <c r="F3681" t="s">
        <v>18</v>
      </c>
      <c r="G3681" t="s">
        <v>43</v>
      </c>
      <c r="H3681">
        <f t="shared" si="285"/>
        <v>140</v>
      </c>
      <c r="I3681">
        <v>20</v>
      </c>
      <c r="J3681">
        <v>26</v>
      </c>
      <c r="K3681">
        <v>7</v>
      </c>
      <c r="M3681">
        <v>12.25</v>
      </c>
      <c r="N3681" t="s">
        <v>20</v>
      </c>
      <c r="O3681">
        <v>175</v>
      </c>
      <c r="P3681">
        <v>35</v>
      </c>
      <c r="R3681">
        <f t="shared" si="286"/>
        <v>182</v>
      </c>
      <c r="S3681">
        <f t="shared" si="287"/>
        <v>13</v>
      </c>
      <c r="T3681" t="str">
        <f t="shared" si="288"/>
        <v>Nov</v>
      </c>
      <c r="U3681" t="str">
        <f t="shared" si="289"/>
        <v>2024</v>
      </c>
    </row>
    <row r="3682" spans="1:21" x14ac:dyDescent="0.25">
      <c r="A3682" t="s">
        <v>294</v>
      </c>
      <c r="B3682" t="s">
        <v>149</v>
      </c>
      <c r="C3682" t="s">
        <v>15</v>
      </c>
      <c r="D3682" t="s">
        <v>16</v>
      </c>
      <c r="E3682" t="s">
        <v>28</v>
      </c>
      <c r="F3682" t="s">
        <v>45</v>
      </c>
      <c r="G3682" t="s">
        <v>106</v>
      </c>
      <c r="H3682">
        <f t="shared" si="285"/>
        <v>72000</v>
      </c>
      <c r="I3682">
        <v>12000</v>
      </c>
      <c r="J3682">
        <v>15600</v>
      </c>
      <c r="K3682">
        <v>6</v>
      </c>
      <c r="M3682">
        <v>2340</v>
      </c>
      <c r="N3682" t="s">
        <v>20</v>
      </c>
      <c r="O3682">
        <v>93600</v>
      </c>
      <c r="P3682">
        <v>21600</v>
      </c>
      <c r="R3682">
        <f t="shared" si="286"/>
        <v>93600</v>
      </c>
      <c r="S3682">
        <f t="shared" si="287"/>
        <v>13</v>
      </c>
      <c r="T3682" t="str">
        <f t="shared" si="288"/>
        <v>Nov</v>
      </c>
      <c r="U3682" t="str">
        <f t="shared" si="289"/>
        <v>2024</v>
      </c>
    </row>
    <row r="3683" spans="1:21" x14ac:dyDescent="0.25">
      <c r="A3683" t="s">
        <v>294</v>
      </c>
      <c r="B3683" t="s">
        <v>114</v>
      </c>
      <c r="C3683" t="s">
        <v>115</v>
      </c>
      <c r="D3683" t="s">
        <v>16</v>
      </c>
      <c r="E3683" t="s">
        <v>17</v>
      </c>
      <c r="F3683" t="s">
        <v>29</v>
      </c>
      <c r="G3683" t="s">
        <v>169</v>
      </c>
      <c r="H3683">
        <f t="shared" si="285"/>
        <v>25</v>
      </c>
      <c r="I3683">
        <v>25</v>
      </c>
      <c r="J3683">
        <v>33</v>
      </c>
      <c r="K3683">
        <v>1</v>
      </c>
      <c r="M3683">
        <v>3.25</v>
      </c>
      <c r="N3683" t="s">
        <v>38</v>
      </c>
      <c r="O3683">
        <v>32.5</v>
      </c>
      <c r="P3683">
        <v>7.5</v>
      </c>
      <c r="R3683">
        <f t="shared" si="286"/>
        <v>33</v>
      </c>
      <c r="S3683">
        <f t="shared" si="287"/>
        <v>13</v>
      </c>
      <c r="T3683" t="str">
        <f t="shared" si="288"/>
        <v>Nov</v>
      </c>
      <c r="U3683" t="str">
        <f t="shared" si="289"/>
        <v>2024</v>
      </c>
    </row>
    <row r="3684" spans="1:21" x14ac:dyDescent="0.25">
      <c r="A3684" t="s">
        <v>294</v>
      </c>
      <c r="B3684" t="s">
        <v>149</v>
      </c>
      <c r="C3684" t="s">
        <v>15</v>
      </c>
      <c r="D3684" t="s">
        <v>16</v>
      </c>
      <c r="E3684" t="s">
        <v>28</v>
      </c>
      <c r="F3684" t="s">
        <v>45</v>
      </c>
      <c r="G3684" t="s">
        <v>58</v>
      </c>
      <c r="H3684">
        <f t="shared" si="285"/>
        <v>100000</v>
      </c>
      <c r="I3684">
        <v>25000</v>
      </c>
      <c r="J3684">
        <v>32500</v>
      </c>
      <c r="K3684">
        <v>4</v>
      </c>
      <c r="M3684">
        <v>4875</v>
      </c>
      <c r="N3684" t="s">
        <v>38</v>
      </c>
      <c r="O3684">
        <v>125000</v>
      </c>
      <c r="P3684">
        <v>25000</v>
      </c>
      <c r="R3684">
        <f t="shared" si="286"/>
        <v>130000</v>
      </c>
      <c r="S3684">
        <f t="shared" si="287"/>
        <v>13</v>
      </c>
      <c r="T3684" t="str">
        <f t="shared" si="288"/>
        <v>Nov</v>
      </c>
      <c r="U3684" t="str">
        <f t="shared" si="289"/>
        <v>2024</v>
      </c>
    </row>
    <row r="3685" spans="1:21" x14ac:dyDescent="0.25">
      <c r="A3685" t="s">
        <v>294</v>
      </c>
      <c r="B3685" t="s">
        <v>146</v>
      </c>
      <c r="C3685" t="s">
        <v>27</v>
      </c>
      <c r="D3685" t="s">
        <v>16</v>
      </c>
      <c r="E3685" t="s">
        <v>17</v>
      </c>
      <c r="F3685" t="s">
        <v>45</v>
      </c>
      <c r="G3685" t="s">
        <v>58</v>
      </c>
      <c r="H3685">
        <f t="shared" si="285"/>
        <v>75000</v>
      </c>
      <c r="I3685">
        <v>25000</v>
      </c>
      <c r="J3685">
        <v>32500</v>
      </c>
      <c r="K3685">
        <v>3</v>
      </c>
      <c r="M3685">
        <v>4875</v>
      </c>
      <c r="N3685" t="s">
        <v>20</v>
      </c>
      <c r="O3685">
        <v>93750</v>
      </c>
      <c r="P3685">
        <v>18750</v>
      </c>
      <c r="R3685">
        <f t="shared" si="286"/>
        <v>97500</v>
      </c>
      <c r="S3685">
        <f t="shared" si="287"/>
        <v>13</v>
      </c>
      <c r="T3685" t="str">
        <f t="shared" si="288"/>
        <v>Nov</v>
      </c>
      <c r="U3685" t="str">
        <f t="shared" si="289"/>
        <v>2024</v>
      </c>
    </row>
    <row r="3686" spans="1:21" x14ac:dyDescent="0.25">
      <c r="A3686" t="s">
        <v>294</v>
      </c>
      <c r="B3686" t="s">
        <v>70</v>
      </c>
      <c r="C3686" t="s">
        <v>53</v>
      </c>
      <c r="D3686" t="s">
        <v>16</v>
      </c>
      <c r="E3686" t="s">
        <v>28</v>
      </c>
      <c r="F3686" t="s">
        <v>29</v>
      </c>
      <c r="G3686" t="s">
        <v>160</v>
      </c>
      <c r="H3686">
        <f t="shared" si="285"/>
        <v>300</v>
      </c>
      <c r="I3686">
        <v>150</v>
      </c>
      <c r="J3686">
        <v>195</v>
      </c>
      <c r="K3686">
        <v>2</v>
      </c>
      <c r="M3686">
        <v>39</v>
      </c>
      <c r="N3686" t="s">
        <v>38</v>
      </c>
      <c r="O3686">
        <v>390</v>
      </c>
      <c r="P3686">
        <v>90</v>
      </c>
      <c r="R3686">
        <f t="shared" si="286"/>
        <v>390</v>
      </c>
      <c r="S3686">
        <f t="shared" si="287"/>
        <v>13</v>
      </c>
      <c r="T3686" t="str">
        <f t="shared" si="288"/>
        <v>Nov</v>
      </c>
      <c r="U3686" t="str">
        <f t="shared" si="289"/>
        <v>2024</v>
      </c>
    </row>
    <row r="3687" spans="1:21" x14ac:dyDescent="0.25">
      <c r="A3687" t="s">
        <v>294</v>
      </c>
      <c r="B3687" t="s">
        <v>135</v>
      </c>
      <c r="C3687" t="s">
        <v>27</v>
      </c>
      <c r="D3687" t="s">
        <v>16</v>
      </c>
      <c r="E3687" t="s">
        <v>28</v>
      </c>
      <c r="F3687" t="s">
        <v>18</v>
      </c>
      <c r="G3687" t="s">
        <v>43</v>
      </c>
      <c r="H3687">
        <f t="shared" si="285"/>
        <v>200</v>
      </c>
      <c r="I3687">
        <v>20</v>
      </c>
      <c r="J3687">
        <v>26</v>
      </c>
      <c r="K3687">
        <v>10</v>
      </c>
      <c r="M3687">
        <v>18.2</v>
      </c>
      <c r="N3687" t="s">
        <v>20</v>
      </c>
      <c r="O3687">
        <v>260</v>
      </c>
      <c r="P3687">
        <v>60</v>
      </c>
      <c r="R3687">
        <f t="shared" si="286"/>
        <v>260</v>
      </c>
      <c r="S3687">
        <f t="shared" si="287"/>
        <v>13</v>
      </c>
      <c r="T3687" t="str">
        <f t="shared" si="288"/>
        <v>Nov</v>
      </c>
      <c r="U3687" t="str">
        <f t="shared" si="289"/>
        <v>2024</v>
      </c>
    </row>
    <row r="3688" spans="1:21" x14ac:dyDescent="0.25">
      <c r="A3688" t="s">
        <v>295</v>
      </c>
      <c r="B3688" t="s">
        <v>146</v>
      </c>
      <c r="C3688" t="s">
        <v>27</v>
      </c>
      <c r="D3688" t="s">
        <v>23</v>
      </c>
      <c r="E3688" t="s">
        <v>28</v>
      </c>
      <c r="F3688" t="s">
        <v>45</v>
      </c>
      <c r="G3688" t="s">
        <v>199</v>
      </c>
      <c r="H3688">
        <f t="shared" si="285"/>
        <v>15000</v>
      </c>
      <c r="I3688">
        <v>5000</v>
      </c>
      <c r="J3688">
        <v>6500</v>
      </c>
      <c r="K3688">
        <v>3</v>
      </c>
      <c r="M3688">
        <v>650</v>
      </c>
      <c r="N3688" t="s">
        <v>38</v>
      </c>
      <c r="O3688">
        <v>19500</v>
      </c>
      <c r="P3688">
        <v>4500</v>
      </c>
      <c r="R3688">
        <f t="shared" si="286"/>
        <v>19500</v>
      </c>
      <c r="S3688">
        <f t="shared" si="287"/>
        <v>14</v>
      </c>
      <c r="T3688" t="str">
        <f t="shared" si="288"/>
        <v>Nov</v>
      </c>
      <c r="U3688" t="str">
        <f t="shared" si="289"/>
        <v>2024</v>
      </c>
    </row>
    <row r="3689" spans="1:21" x14ac:dyDescent="0.25">
      <c r="A3689" t="s">
        <v>295</v>
      </c>
      <c r="B3689" t="s">
        <v>157</v>
      </c>
      <c r="C3689" t="s">
        <v>15</v>
      </c>
      <c r="D3689" t="s">
        <v>16</v>
      </c>
      <c r="E3689" t="s">
        <v>28</v>
      </c>
      <c r="F3689" t="s">
        <v>45</v>
      </c>
      <c r="G3689" t="s">
        <v>78</v>
      </c>
      <c r="H3689">
        <f t="shared" si="285"/>
        <v>126000</v>
      </c>
      <c r="I3689">
        <v>18000</v>
      </c>
      <c r="J3689">
        <v>23400</v>
      </c>
      <c r="K3689">
        <v>7</v>
      </c>
      <c r="M3689">
        <v>3510</v>
      </c>
      <c r="N3689" t="s">
        <v>25</v>
      </c>
      <c r="O3689">
        <v>163800</v>
      </c>
      <c r="P3689">
        <v>37800</v>
      </c>
      <c r="R3689">
        <f t="shared" si="286"/>
        <v>163800</v>
      </c>
      <c r="S3689">
        <f t="shared" si="287"/>
        <v>14</v>
      </c>
      <c r="T3689" t="str">
        <f t="shared" si="288"/>
        <v>Nov</v>
      </c>
      <c r="U3689" t="str">
        <f t="shared" si="289"/>
        <v>2024</v>
      </c>
    </row>
    <row r="3690" spans="1:21" x14ac:dyDescent="0.25">
      <c r="A3690" t="s">
        <v>295</v>
      </c>
      <c r="B3690" t="s">
        <v>183</v>
      </c>
      <c r="C3690" t="s">
        <v>22</v>
      </c>
      <c r="D3690" t="s">
        <v>23</v>
      </c>
      <c r="E3690" t="s">
        <v>17</v>
      </c>
      <c r="F3690" t="s">
        <v>45</v>
      </c>
      <c r="G3690" t="s">
        <v>54</v>
      </c>
      <c r="H3690">
        <f t="shared" si="285"/>
        <v>4000</v>
      </c>
      <c r="I3690">
        <v>800</v>
      </c>
      <c r="J3690">
        <v>1040</v>
      </c>
      <c r="K3690">
        <v>5</v>
      </c>
      <c r="M3690">
        <v>104</v>
      </c>
      <c r="N3690" t="s">
        <v>25</v>
      </c>
      <c r="O3690">
        <v>5200</v>
      </c>
      <c r="P3690">
        <v>1200</v>
      </c>
      <c r="R3690">
        <f t="shared" si="286"/>
        <v>5200</v>
      </c>
      <c r="S3690">
        <f t="shared" si="287"/>
        <v>14</v>
      </c>
      <c r="T3690" t="str">
        <f t="shared" si="288"/>
        <v>Nov</v>
      </c>
      <c r="U3690" t="str">
        <f t="shared" si="289"/>
        <v>2024</v>
      </c>
    </row>
    <row r="3691" spans="1:21" x14ac:dyDescent="0.25">
      <c r="A3691" t="s">
        <v>295</v>
      </c>
      <c r="B3691" t="s">
        <v>132</v>
      </c>
      <c r="C3691" t="s">
        <v>115</v>
      </c>
      <c r="D3691" t="s">
        <v>16</v>
      </c>
      <c r="E3691" t="s">
        <v>17</v>
      </c>
      <c r="F3691" t="s">
        <v>45</v>
      </c>
      <c r="G3691" t="s">
        <v>92</v>
      </c>
      <c r="H3691">
        <f t="shared" si="285"/>
        <v>500</v>
      </c>
      <c r="I3691">
        <v>250</v>
      </c>
      <c r="J3691">
        <v>325</v>
      </c>
      <c r="K3691">
        <v>2</v>
      </c>
      <c r="M3691">
        <v>42</v>
      </c>
      <c r="N3691" t="s">
        <v>20</v>
      </c>
      <c r="O3691">
        <v>600</v>
      </c>
      <c r="P3691">
        <v>100</v>
      </c>
      <c r="R3691">
        <f t="shared" si="286"/>
        <v>650</v>
      </c>
      <c r="S3691">
        <f t="shared" si="287"/>
        <v>14</v>
      </c>
      <c r="T3691" t="str">
        <f t="shared" si="288"/>
        <v>Nov</v>
      </c>
      <c r="U3691" t="str">
        <f t="shared" si="289"/>
        <v>2024</v>
      </c>
    </row>
    <row r="3692" spans="1:21" x14ac:dyDescent="0.25">
      <c r="A3692" t="s">
        <v>295</v>
      </c>
      <c r="B3692" t="s">
        <v>202</v>
      </c>
      <c r="C3692" t="s">
        <v>22</v>
      </c>
      <c r="D3692" t="s">
        <v>23</v>
      </c>
      <c r="E3692" t="s">
        <v>17</v>
      </c>
      <c r="F3692" t="s">
        <v>18</v>
      </c>
      <c r="G3692" t="s">
        <v>43</v>
      </c>
      <c r="H3692">
        <f t="shared" si="285"/>
        <v>100</v>
      </c>
      <c r="I3692">
        <v>20</v>
      </c>
      <c r="J3692">
        <v>26</v>
      </c>
      <c r="K3692">
        <v>5</v>
      </c>
      <c r="M3692">
        <v>13</v>
      </c>
      <c r="N3692" t="s">
        <v>25</v>
      </c>
      <c r="O3692">
        <v>130</v>
      </c>
      <c r="P3692">
        <v>30</v>
      </c>
      <c r="R3692">
        <f t="shared" si="286"/>
        <v>130</v>
      </c>
      <c r="S3692">
        <f t="shared" si="287"/>
        <v>14</v>
      </c>
      <c r="T3692" t="str">
        <f t="shared" si="288"/>
        <v>Nov</v>
      </c>
      <c r="U3692" t="str">
        <f t="shared" si="289"/>
        <v>2024</v>
      </c>
    </row>
    <row r="3693" spans="1:21" x14ac:dyDescent="0.25">
      <c r="A3693" t="s">
        <v>295</v>
      </c>
      <c r="B3693" t="s">
        <v>181</v>
      </c>
      <c r="C3693" t="s">
        <v>53</v>
      </c>
      <c r="D3693" t="s">
        <v>16</v>
      </c>
      <c r="E3693" t="s">
        <v>17</v>
      </c>
      <c r="F3693" t="s">
        <v>61</v>
      </c>
      <c r="G3693" t="s">
        <v>110</v>
      </c>
      <c r="H3693">
        <f t="shared" si="285"/>
        <v>3200</v>
      </c>
      <c r="I3693">
        <v>800</v>
      </c>
      <c r="J3693">
        <v>1040</v>
      </c>
      <c r="K3693">
        <v>4</v>
      </c>
      <c r="M3693">
        <v>104</v>
      </c>
      <c r="N3693" t="s">
        <v>38</v>
      </c>
      <c r="O3693">
        <v>4160</v>
      </c>
      <c r="P3693">
        <v>960</v>
      </c>
      <c r="R3693">
        <f t="shared" si="286"/>
        <v>4160</v>
      </c>
      <c r="S3693">
        <f t="shared" si="287"/>
        <v>14</v>
      </c>
      <c r="T3693" t="str">
        <f t="shared" si="288"/>
        <v>Nov</v>
      </c>
      <c r="U3693" t="str">
        <f t="shared" si="289"/>
        <v>2024</v>
      </c>
    </row>
    <row r="3694" spans="1:21" x14ac:dyDescent="0.25">
      <c r="A3694" t="s">
        <v>295</v>
      </c>
      <c r="B3694" t="s">
        <v>133</v>
      </c>
      <c r="C3694" t="s">
        <v>27</v>
      </c>
      <c r="D3694" t="s">
        <v>16</v>
      </c>
      <c r="E3694" t="s">
        <v>28</v>
      </c>
      <c r="F3694" t="s">
        <v>80</v>
      </c>
      <c r="G3694" t="s">
        <v>143</v>
      </c>
      <c r="H3694">
        <f t="shared" si="285"/>
        <v>15</v>
      </c>
      <c r="I3694">
        <v>3</v>
      </c>
      <c r="J3694">
        <v>4</v>
      </c>
      <c r="K3694">
        <v>5</v>
      </c>
      <c r="M3694">
        <v>1.3125</v>
      </c>
      <c r="N3694" t="s">
        <v>20</v>
      </c>
      <c r="O3694">
        <v>18.75</v>
      </c>
      <c r="P3694">
        <v>3.75</v>
      </c>
      <c r="R3694">
        <f t="shared" si="286"/>
        <v>20</v>
      </c>
      <c r="S3694">
        <f t="shared" si="287"/>
        <v>14</v>
      </c>
      <c r="T3694" t="str">
        <f t="shared" si="288"/>
        <v>Nov</v>
      </c>
      <c r="U3694" t="str">
        <f t="shared" si="289"/>
        <v>2024</v>
      </c>
    </row>
    <row r="3695" spans="1:21" x14ac:dyDescent="0.25">
      <c r="A3695" t="s">
        <v>295</v>
      </c>
      <c r="B3695" t="s">
        <v>120</v>
      </c>
      <c r="C3695" t="s">
        <v>91</v>
      </c>
      <c r="D3695" t="s">
        <v>16</v>
      </c>
      <c r="E3695" t="s">
        <v>28</v>
      </c>
      <c r="F3695" t="s">
        <v>18</v>
      </c>
      <c r="G3695" t="s">
        <v>24</v>
      </c>
      <c r="H3695">
        <f t="shared" si="285"/>
        <v>400</v>
      </c>
      <c r="I3695">
        <v>80</v>
      </c>
      <c r="J3695">
        <v>104</v>
      </c>
      <c r="K3695">
        <v>5</v>
      </c>
      <c r="M3695">
        <v>36.4</v>
      </c>
      <c r="N3695" t="s">
        <v>20</v>
      </c>
      <c r="O3695">
        <v>520</v>
      </c>
      <c r="P3695">
        <v>120</v>
      </c>
      <c r="R3695">
        <f t="shared" si="286"/>
        <v>520</v>
      </c>
      <c r="S3695">
        <f t="shared" si="287"/>
        <v>14</v>
      </c>
      <c r="T3695" t="str">
        <f t="shared" si="288"/>
        <v>Nov</v>
      </c>
      <c r="U3695" t="str">
        <f t="shared" si="289"/>
        <v>2024</v>
      </c>
    </row>
    <row r="3696" spans="1:21" x14ac:dyDescent="0.25">
      <c r="A3696" t="s">
        <v>295</v>
      </c>
      <c r="B3696" t="s">
        <v>63</v>
      </c>
      <c r="C3696" t="s">
        <v>42</v>
      </c>
      <c r="D3696" t="s">
        <v>16</v>
      </c>
      <c r="E3696" t="s">
        <v>17</v>
      </c>
      <c r="F3696" t="s">
        <v>45</v>
      </c>
      <c r="G3696" t="s">
        <v>54</v>
      </c>
      <c r="H3696">
        <f t="shared" si="285"/>
        <v>5600</v>
      </c>
      <c r="I3696">
        <v>800</v>
      </c>
      <c r="J3696">
        <v>1040</v>
      </c>
      <c r="K3696">
        <v>7</v>
      </c>
      <c r="M3696">
        <v>104</v>
      </c>
      <c r="N3696" t="s">
        <v>20</v>
      </c>
      <c r="O3696">
        <v>7280</v>
      </c>
      <c r="P3696">
        <v>1680</v>
      </c>
      <c r="R3696">
        <f t="shared" si="286"/>
        <v>7280</v>
      </c>
      <c r="S3696">
        <f t="shared" si="287"/>
        <v>14</v>
      </c>
      <c r="T3696" t="str">
        <f t="shared" si="288"/>
        <v>Nov</v>
      </c>
      <c r="U3696" t="str">
        <f t="shared" si="289"/>
        <v>2024</v>
      </c>
    </row>
    <row r="3697" spans="1:21" x14ac:dyDescent="0.25">
      <c r="A3697" t="s">
        <v>295</v>
      </c>
      <c r="B3697" t="s">
        <v>174</v>
      </c>
      <c r="C3697" t="s">
        <v>27</v>
      </c>
      <c r="D3697" t="s">
        <v>16</v>
      </c>
      <c r="E3697" t="s">
        <v>28</v>
      </c>
      <c r="F3697" t="s">
        <v>18</v>
      </c>
      <c r="G3697" t="s">
        <v>19</v>
      </c>
      <c r="H3697">
        <f t="shared" si="285"/>
        <v>1750</v>
      </c>
      <c r="I3697">
        <v>250</v>
      </c>
      <c r="J3697">
        <v>325</v>
      </c>
      <c r="K3697">
        <v>7</v>
      </c>
      <c r="M3697">
        <v>100</v>
      </c>
      <c r="N3697" t="s">
        <v>38</v>
      </c>
      <c r="O3697">
        <v>2187.5</v>
      </c>
      <c r="P3697">
        <v>437.5</v>
      </c>
      <c r="R3697">
        <f t="shared" si="286"/>
        <v>2275</v>
      </c>
      <c r="S3697">
        <f t="shared" si="287"/>
        <v>14</v>
      </c>
      <c r="T3697" t="str">
        <f t="shared" si="288"/>
        <v>Nov</v>
      </c>
      <c r="U3697" t="str">
        <f t="shared" si="289"/>
        <v>2024</v>
      </c>
    </row>
    <row r="3698" spans="1:21" x14ac:dyDescent="0.25">
      <c r="A3698" t="s">
        <v>295</v>
      </c>
      <c r="B3698" t="s">
        <v>35</v>
      </c>
      <c r="C3698" t="s">
        <v>15</v>
      </c>
      <c r="D3698" t="s">
        <v>16</v>
      </c>
      <c r="E3698" t="s">
        <v>17</v>
      </c>
      <c r="F3698" t="s">
        <v>18</v>
      </c>
      <c r="G3698" t="s">
        <v>116</v>
      </c>
      <c r="H3698">
        <f t="shared" si="285"/>
        <v>60</v>
      </c>
      <c r="I3698">
        <v>60</v>
      </c>
      <c r="J3698">
        <v>78</v>
      </c>
      <c r="K3698">
        <v>1</v>
      </c>
      <c r="M3698">
        <v>5.46</v>
      </c>
      <c r="N3698" t="s">
        <v>20</v>
      </c>
      <c r="O3698">
        <v>78</v>
      </c>
      <c r="P3698">
        <v>18</v>
      </c>
      <c r="R3698">
        <f t="shared" si="286"/>
        <v>78</v>
      </c>
      <c r="S3698">
        <f t="shared" si="287"/>
        <v>14</v>
      </c>
      <c r="T3698" t="str">
        <f t="shared" si="288"/>
        <v>Nov</v>
      </c>
      <c r="U3698" t="str">
        <f t="shared" si="289"/>
        <v>2024</v>
      </c>
    </row>
    <row r="3699" spans="1:21" x14ac:dyDescent="0.25">
      <c r="A3699" t="s">
        <v>295</v>
      </c>
      <c r="B3699" t="s">
        <v>136</v>
      </c>
      <c r="C3699" t="s">
        <v>15</v>
      </c>
      <c r="D3699" t="s">
        <v>16</v>
      </c>
      <c r="E3699" t="s">
        <v>17</v>
      </c>
      <c r="F3699" t="s">
        <v>18</v>
      </c>
      <c r="G3699" t="s">
        <v>151</v>
      </c>
      <c r="H3699">
        <f t="shared" si="285"/>
        <v>56</v>
      </c>
      <c r="I3699">
        <v>7</v>
      </c>
      <c r="J3699">
        <v>9</v>
      </c>
      <c r="K3699">
        <v>8</v>
      </c>
      <c r="M3699">
        <v>3.36</v>
      </c>
      <c r="N3699" t="s">
        <v>25</v>
      </c>
      <c r="O3699">
        <v>67.2</v>
      </c>
      <c r="P3699">
        <v>11.2</v>
      </c>
      <c r="R3699">
        <f t="shared" si="286"/>
        <v>72</v>
      </c>
      <c r="S3699">
        <f t="shared" si="287"/>
        <v>14</v>
      </c>
      <c r="T3699" t="str">
        <f t="shared" si="288"/>
        <v>Nov</v>
      </c>
      <c r="U3699" t="str">
        <f t="shared" si="289"/>
        <v>2024</v>
      </c>
    </row>
    <row r="3700" spans="1:21" x14ac:dyDescent="0.25">
      <c r="A3700" t="s">
        <v>295</v>
      </c>
      <c r="B3700" t="s">
        <v>173</v>
      </c>
      <c r="C3700" t="s">
        <v>115</v>
      </c>
      <c r="D3700" t="s">
        <v>16</v>
      </c>
      <c r="E3700" t="s">
        <v>28</v>
      </c>
      <c r="F3700" t="s">
        <v>18</v>
      </c>
      <c r="G3700" t="s">
        <v>64</v>
      </c>
      <c r="H3700">
        <f t="shared" si="285"/>
        <v>140</v>
      </c>
      <c r="I3700">
        <v>140</v>
      </c>
      <c r="J3700">
        <v>182</v>
      </c>
      <c r="K3700">
        <v>1</v>
      </c>
      <c r="M3700">
        <v>8.0500000000000007</v>
      </c>
      <c r="N3700" t="s">
        <v>25</v>
      </c>
      <c r="O3700">
        <v>161</v>
      </c>
      <c r="P3700">
        <v>21</v>
      </c>
      <c r="R3700">
        <f t="shared" si="286"/>
        <v>182</v>
      </c>
      <c r="S3700">
        <f t="shared" si="287"/>
        <v>14</v>
      </c>
      <c r="T3700" t="str">
        <f t="shared" si="288"/>
        <v>Nov</v>
      </c>
      <c r="U3700" t="str">
        <f t="shared" si="289"/>
        <v>2024</v>
      </c>
    </row>
    <row r="3701" spans="1:21" x14ac:dyDescent="0.25">
      <c r="A3701" t="s">
        <v>295</v>
      </c>
      <c r="B3701" t="s">
        <v>188</v>
      </c>
      <c r="C3701" t="s">
        <v>27</v>
      </c>
      <c r="D3701" t="s">
        <v>16</v>
      </c>
      <c r="E3701" t="s">
        <v>28</v>
      </c>
      <c r="F3701" t="s">
        <v>18</v>
      </c>
      <c r="G3701" t="s">
        <v>24</v>
      </c>
      <c r="H3701">
        <f t="shared" si="285"/>
        <v>400</v>
      </c>
      <c r="I3701">
        <v>80</v>
      </c>
      <c r="J3701">
        <v>104</v>
      </c>
      <c r="K3701">
        <v>5</v>
      </c>
      <c r="M3701">
        <v>52</v>
      </c>
      <c r="N3701" t="s">
        <v>38</v>
      </c>
      <c r="O3701">
        <v>520</v>
      </c>
      <c r="P3701">
        <v>120</v>
      </c>
      <c r="R3701">
        <f t="shared" si="286"/>
        <v>520</v>
      </c>
      <c r="S3701">
        <f t="shared" si="287"/>
        <v>14</v>
      </c>
      <c r="T3701" t="str">
        <f t="shared" si="288"/>
        <v>Nov</v>
      </c>
      <c r="U3701" t="str">
        <f t="shared" si="289"/>
        <v>2024</v>
      </c>
    </row>
    <row r="3702" spans="1:21" x14ac:dyDescent="0.25">
      <c r="A3702" t="s">
        <v>295</v>
      </c>
      <c r="B3702" t="s">
        <v>158</v>
      </c>
      <c r="C3702" t="s">
        <v>27</v>
      </c>
      <c r="D3702" t="s">
        <v>16</v>
      </c>
      <c r="E3702" t="s">
        <v>17</v>
      </c>
      <c r="F3702" t="s">
        <v>48</v>
      </c>
      <c r="G3702" t="s">
        <v>49</v>
      </c>
      <c r="H3702">
        <f t="shared" si="285"/>
        <v>320</v>
      </c>
      <c r="I3702">
        <v>80</v>
      </c>
      <c r="J3702">
        <v>104</v>
      </c>
      <c r="K3702">
        <v>4</v>
      </c>
      <c r="M3702">
        <v>26.88</v>
      </c>
      <c r="N3702" t="s">
        <v>20</v>
      </c>
      <c r="O3702">
        <v>384</v>
      </c>
      <c r="P3702">
        <v>64</v>
      </c>
      <c r="R3702">
        <f t="shared" si="286"/>
        <v>416</v>
      </c>
      <c r="S3702">
        <f t="shared" si="287"/>
        <v>14</v>
      </c>
      <c r="T3702" t="str">
        <f t="shared" si="288"/>
        <v>Nov</v>
      </c>
      <c r="U3702" t="str">
        <f t="shared" si="289"/>
        <v>2024</v>
      </c>
    </row>
    <row r="3703" spans="1:21" x14ac:dyDescent="0.25">
      <c r="A3703" t="s">
        <v>295</v>
      </c>
      <c r="B3703" t="s">
        <v>200</v>
      </c>
      <c r="C3703" t="s">
        <v>27</v>
      </c>
      <c r="D3703" t="s">
        <v>16</v>
      </c>
      <c r="E3703" t="s">
        <v>17</v>
      </c>
      <c r="F3703" t="s">
        <v>29</v>
      </c>
      <c r="G3703" t="s">
        <v>87</v>
      </c>
      <c r="H3703">
        <f t="shared" si="285"/>
        <v>700</v>
      </c>
      <c r="I3703">
        <v>100</v>
      </c>
      <c r="J3703">
        <v>130</v>
      </c>
      <c r="K3703">
        <v>7</v>
      </c>
      <c r="M3703">
        <v>45.5</v>
      </c>
      <c r="N3703" t="s">
        <v>25</v>
      </c>
      <c r="O3703">
        <v>910</v>
      </c>
      <c r="P3703">
        <v>210</v>
      </c>
      <c r="R3703">
        <f t="shared" si="286"/>
        <v>910</v>
      </c>
      <c r="S3703">
        <f t="shared" si="287"/>
        <v>14</v>
      </c>
      <c r="T3703" t="str">
        <f t="shared" si="288"/>
        <v>Nov</v>
      </c>
      <c r="U3703" t="str">
        <f t="shared" si="289"/>
        <v>2024</v>
      </c>
    </row>
    <row r="3704" spans="1:21" x14ac:dyDescent="0.25">
      <c r="A3704" t="s">
        <v>295</v>
      </c>
      <c r="B3704" t="s">
        <v>39</v>
      </c>
      <c r="C3704" t="s">
        <v>27</v>
      </c>
      <c r="D3704" t="s">
        <v>16</v>
      </c>
      <c r="E3704" t="s">
        <v>28</v>
      </c>
      <c r="F3704" t="s">
        <v>18</v>
      </c>
      <c r="G3704" t="s">
        <v>151</v>
      </c>
      <c r="H3704">
        <f t="shared" si="285"/>
        <v>49</v>
      </c>
      <c r="I3704">
        <v>7</v>
      </c>
      <c r="J3704">
        <v>9</v>
      </c>
      <c r="K3704">
        <v>7</v>
      </c>
      <c r="M3704">
        <v>4.4589999999999996</v>
      </c>
      <c r="N3704" t="s">
        <v>20</v>
      </c>
      <c r="O3704">
        <v>63.7</v>
      </c>
      <c r="P3704">
        <v>14.7</v>
      </c>
      <c r="R3704">
        <f t="shared" si="286"/>
        <v>63</v>
      </c>
      <c r="S3704">
        <f t="shared" si="287"/>
        <v>14</v>
      </c>
      <c r="T3704" t="str">
        <f t="shared" si="288"/>
        <v>Nov</v>
      </c>
      <c r="U3704" t="str">
        <f t="shared" si="289"/>
        <v>2024</v>
      </c>
    </row>
    <row r="3705" spans="1:21" x14ac:dyDescent="0.25">
      <c r="A3705" t="s">
        <v>295</v>
      </c>
      <c r="B3705" t="s">
        <v>131</v>
      </c>
      <c r="C3705" t="s">
        <v>27</v>
      </c>
      <c r="D3705" t="s">
        <v>16</v>
      </c>
      <c r="E3705" t="s">
        <v>28</v>
      </c>
      <c r="F3705" t="s">
        <v>45</v>
      </c>
      <c r="G3705" t="s">
        <v>106</v>
      </c>
      <c r="H3705">
        <f t="shared" si="285"/>
        <v>12000</v>
      </c>
      <c r="I3705">
        <v>12000</v>
      </c>
      <c r="J3705">
        <v>15600</v>
      </c>
      <c r="K3705">
        <v>1</v>
      </c>
      <c r="M3705">
        <v>1440</v>
      </c>
      <c r="N3705" t="s">
        <v>38</v>
      </c>
      <c r="O3705">
        <v>14400</v>
      </c>
      <c r="P3705">
        <v>2400</v>
      </c>
      <c r="R3705">
        <f t="shared" si="286"/>
        <v>15600</v>
      </c>
      <c r="S3705">
        <f t="shared" si="287"/>
        <v>14</v>
      </c>
      <c r="T3705" t="str">
        <f t="shared" si="288"/>
        <v>Nov</v>
      </c>
      <c r="U3705" t="str">
        <f t="shared" si="289"/>
        <v>2024</v>
      </c>
    </row>
    <row r="3706" spans="1:21" x14ac:dyDescent="0.25">
      <c r="A3706" t="s">
        <v>295</v>
      </c>
      <c r="B3706" t="s">
        <v>21</v>
      </c>
      <c r="C3706" t="s">
        <v>22</v>
      </c>
      <c r="D3706" t="s">
        <v>16</v>
      </c>
      <c r="E3706" t="s">
        <v>17</v>
      </c>
      <c r="F3706" t="s">
        <v>45</v>
      </c>
      <c r="G3706" t="s">
        <v>46</v>
      </c>
      <c r="H3706">
        <f t="shared" si="285"/>
        <v>550000</v>
      </c>
      <c r="I3706">
        <v>55000</v>
      </c>
      <c r="J3706">
        <v>71500</v>
      </c>
      <c r="K3706">
        <v>10</v>
      </c>
      <c r="M3706">
        <v>10725</v>
      </c>
      <c r="N3706" t="s">
        <v>20</v>
      </c>
      <c r="O3706">
        <v>660000</v>
      </c>
      <c r="P3706">
        <v>110000</v>
      </c>
      <c r="R3706">
        <f t="shared" si="286"/>
        <v>715000</v>
      </c>
      <c r="S3706">
        <f t="shared" si="287"/>
        <v>14</v>
      </c>
      <c r="T3706" t="str">
        <f t="shared" si="288"/>
        <v>Nov</v>
      </c>
      <c r="U3706" t="str">
        <f t="shared" si="289"/>
        <v>2024</v>
      </c>
    </row>
    <row r="3707" spans="1:21" x14ac:dyDescent="0.25">
      <c r="A3707" t="s">
        <v>295</v>
      </c>
      <c r="B3707" t="s">
        <v>93</v>
      </c>
      <c r="C3707" t="s">
        <v>42</v>
      </c>
      <c r="D3707" t="s">
        <v>16</v>
      </c>
      <c r="E3707" t="s">
        <v>28</v>
      </c>
      <c r="F3707" t="s">
        <v>80</v>
      </c>
      <c r="G3707" t="s">
        <v>231</v>
      </c>
      <c r="H3707">
        <f t="shared" si="285"/>
        <v>1250</v>
      </c>
      <c r="I3707">
        <v>250</v>
      </c>
      <c r="J3707">
        <v>325</v>
      </c>
      <c r="K3707">
        <v>5</v>
      </c>
      <c r="M3707">
        <v>100</v>
      </c>
      <c r="N3707" t="s">
        <v>20</v>
      </c>
      <c r="O3707">
        <v>1562.5</v>
      </c>
      <c r="P3707">
        <v>312.5</v>
      </c>
      <c r="R3707">
        <f t="shared" si="286"/>
        <v>1625</v>
      </c>
      <c r="S3707">
        <f t="shared" si="287"/>
        <v>14</v>
      </c>
      <c r="T3707" t="str">
        <f t="shared" si="288"/>
        <v>Nov</v>
      </c>
      <c r="U3707" t="str">
        <f t="shared" si="289"/>
        <v>2024</v>
      </c>
    </row>
    <row r="3708" spans="1:21" x14ac:dyDescent="0.25">
      <c r="A3708" t="s">
        <v>295</v>
      </c>
      <c r="B3708" t="s">
        <v>135</v>
      </c>
      <c r="C3708" t="s">
        <v>27</v>
      </c>
      <c r="D3708" t="s">
        <v>16</v>
      </c>
      <c r="E3708" t="s">
        <v>28</v>
      </c>
      <c r="F3708" t="s">
        <v>45</v>
      </c>
      <c r="G3708" t="s">
        <v>46</v>
      </c>
      <c r="H3708">
        <f t="shared" si="285"/>
        <v>275000</v>
      </c>
      <c r="I3708">
        <v>55000</v>
      </c>
      <c r="J3708">
        <v>71500</v>
      </c>
      <c r="K3708">
        <v>5</v>
      </c>
      <c r="M3708">
        <v>10725</v>
      </c>
      <c r="N3708" t="s">
        <v>20</v>
      </c>
      <c r="O3708">
        <v>357500</v>
      </c>
      <c r="P3708">
        <v>82500</v>
      </c>
      <c r="R3708">
        <f t="shared" si="286"/>
        <v>357500</v>
      </c>
      <c r="S3708">
        <f t="shared" si="287"/>
        <v>14</v>
      </c>
      <c r="T3708" t="str">
        <f t="shared" si="288"/>
        <v>Nov</v>
      </c>
      <c r="U3708" t="str">
        <f t="shared" si="289"/>
        <v>2024</v>
      </c>
    </row>
    <row r="3709" spans="1:21" x14ac:dyDescent="0.25">
      <c r="A3709" t="s">
        <v>295</v>
      </c>
      <c r="B3709" t="s">
        <v>214</v>
      </c>
      <c r="C3709" t="s">
        <v>66</v>
      </c>
      <c r="D3709" t="s">
        <v>16</v>
      </c>
      <c r="E3709" t="s">
        <v>28</v>
      </c>
      <c r="F3709" t="s">
        <v>18</v>
      </c>
      <c r="G3709" t="s">
        <v>32</v>
      </c>
      <c r="H3709">
        <f t="shared" si="285"/>
        <v>500</v>
      </c>
      <c r="I3709">
        <v>100</v>
      </c>
      <c r="J3709">
        <v>130</v>
      </c>
      <c r="K3709">
        <v>5</v>
      </c>
      <c r="M3709">
        <v>45.5</v>
      </c>
      <c r="N3709" t="s">
        <v>20</v>
      </c>
      <c r="O3709">
        <v>650</v>
      </c>
      <c r="P3709">
        <v>150</v>
      </c>
      <c r="R3709">
        <f t="shared" si="286"/>
        <v>650</v>
      </c>
      <c r="S3709">
        <f t="shared" si="287"/>
        <v>14</v>
      </c>
      <c r="T3709" t="str">
        <f t="shared" si="288"/>
        <v>Nov</v>
      </c>
      <c r="U3709" t="str">
        <f t="shared" si="289"/>
        <v>2024</v>
      </c>
    </row>
    <row r="3710" spans="1:21" x14ac:dyDescent="0.25">
      <c r="A3710" t="s">
        <v>295</v>
      </c>
      <c r="B3710" t="s">
        <v>75</v>
      </c>
      <c r="C3710" t="s">
        <v>27</v>
      </c>
      <c r="D3710" t="s">
        <v>16</v>
      </c>
      <c r="E3710" t="s">
        <v>28</v>
      </c>
      <c r="F3710" t="s">
        <v>18</v>
      </c>
      <c r="G3710" t="s">
        <v>116</v>
      </c>
      <c r="H3710">
        <f t="shared" si="285"/>
        <v>300</v>
      </c>
      <c r="I3710">
        <v>60</v>
      </c>
      <c r="J3710">
        <v>78</v>
      </c>
      <c r="K3710">
        <v>5</v>
      </c>
      <c r="M3710">
        <v>27.3</v>
      </c>
      <c r="N3710" t="s">
        <v>20</v>
      </c>
      <c r="O3710">
        <v>390</v>
      </c>
      <c r="P3710">
        <v>90</v>
      </c>
      <c r="R3710">
        <f t="shared" si="286"/>
        <v>390</v>
      </c>
      <c r="S3710">
        <f t="shared" si="287"/>
        <v>14</v>
      </c>
      <c r="T3710" t="str">
        <f t="shared" si="288"/>
        <v>Nov</v>
      </c>
      <c r="U3710" t="str">
        <f t="shared" si="289"/>
        <v>2024</v>
      </c>
    </row>
    <row r="3711" spans="1:21" x14ac:dyDescent="0.25">
      <c r="A3711" t="s">
        <v>295</v>
      </c>
      <c r="B3711" t="s">
        <v>124</v>
      </c>
      <c r="C3711" t="s">
        <v>27</v>
      </c>
      <c r="D3711" t="s">
        <v>16</v>
      </c>
      <c r="E3711" t="s">
        <v>28</v>
      </c>
      <c r="F3711" t="s">
        <v>61</v>
      </c>
      <c r="G3711" t="s">
        <v>62</v>
      </c>
      <c r="H3711">
        <f t="shared" si="285"/>
        <v>1800</v>
      </c>
      <c r="I3711">
        <v>900</v>
      </c>
      <c r="J3711">
        <v>1170</v>
      </c>
      <c r="K3711">
        <v>2</v>
      </c>
      <c r="M3711">
        <v>117</v>
      </c>
      <c r="N3711" t="s">
        <v>25</v>
      </c>
      <c r="O3711">
        <v>2340</v>
      </c>
      <c r="P3711">
        <v>540</v>
      </c>
      <c r="R3711">
        <f t="shared" si="286"/>
        <v>2340</v>
      </c>
      <c r="S3711">
        <f t="shared" si="287"/>
        <v>14</v>
      </c>
      <c r="T3711" t="str">
        <f t="shared" si="288"/>
        <v>Nov</v>
      </c>
      <c r="U3711" t="str">
        <f t="shared" si="289"/>
        <v>2024</v>
      </c>
    </row>
    <row r="3712" spans="1:21" x14ac:dyDescent="0.25">
      <c r="A3712" t="s">
        <v>295</v>
      </c>
      <c r="B3712" t="s">
        <v>139</v>
      </c>
      <c r="C3712" t="s">
        <v>27</v>
      </c>
      <c r="D3712" t="s">
        <v>16</v>
      </c>
      <c r="E3712" t="s">
        <v>28</v>
      </c>
      <c r="F3712" t="s">
        <v>61</v>
      </c>
      <c r="G3712" t="s">
        <v>117</v>
      </c>
      <c r="H3712">
        <f t="shared" si="285"/>
        <v>7500</v>
      </c>
      <c r="I3712">
        <v>2500</v>
      </c>
      <c r="J3712">
        <v>3250</v>
      </c>
      <c r="K3712">
        <v>3</v>
      </c>
      <c r="M3712">
        <v>325</v>
      </c>
      <c r="N3712" t="s">
        <v>25</v>
      </c>
      <c r="O3712">
        <v>9750</v>
      </c>
      <c r="P3712">
        <v>2250</v>
      </c>
      <c r="R3712">
        <f t="shared" si="286"/>
        <v>9750</v>
      </c>
      <c r="S3712">
        <f t="shared" si="287"/>
        <v>14</v>
      </c>
      <c r="T3712" t="str">
        <f t="shared" si="288"/>
        <v>Nov</v>
      </c>
      <c r="U3712" t="str">
        <f t="shared" si="289"/>
        <v>2024</v>
      </c>
    </row>
    <row r="3713" spans="1:21" x14ac:dyDescent="0.25">
      <c r="A3713" t="s">
        <v>295</v>
      </c>
      <c r="B3713" t="s">
        <v>205</v>
      </c>
      <c r="C3713" t="s">
        <v>15</v>
      </c>
      <c r="D3713" t="s">
        <v>23</v>
      </c>
      <c r="E3713" t="s">
        <v>17</v>
      </c>
      <c r="F3713" t="s">
        <v>45</v>
      </c>
      <c r="G3713" t="s">
        <v>78</v>
      </c>
      <c r="H3713">
        <f t="shared" si="285"/>
        <v>126000</v>
      </c>
      <c r="I3713">
        <v>18000</v>
      </c>
      <c r="J3713">
        <v>23400</v>
      </c>
      <c r="K3713">
        <v>7</v>
      </c>
      <c r="M3713">
        <v>3510</v>
      </c>
      <c r="N3713" t="s">
        <v>20</v>
      </c>
      <c r="O3713">
        <v>157500</v>
      </c>
      <c r="P3713">
        <v>31500</v>
      </c>
      <c r="R3713">
        <f t="shared" si="286"/>
        <v>163800</v>
      </c>
      <c r="S3713">
        <f t="shared" si="287"/>
        <v>14</v>
      </c>
      <c r="T3713" t="str">
        <f t="shared" si="288"/>
        <v>Nov</v>
      </c>
      <c r="U3713" t="str">
        <f t="shared" si="289"/>
        <v>2024</v>
      </c>
    </row>
    <row r="3714" spans="1:21" x14ac:dyDescent="0.25">
      <c r="A3714" t="s">
        <v>295</v>
      </c>
      <c r="B3714" t="s">
        <v>120</v>
      </c>
      <c r="C3714" t="s">
        <v>91</v>
      </c>
      <c r="D3714" t="s">
        <v>16</v>
      </c>
      <c r="E3714" t="s">
        <v>17</v>
      </c>
      <c r="F3714" t="s">
        <v>45</v>
      </c>
      <c r="G3714" t="s">
        <v>199</v>
      </c>
      <c r="H3714">
        <f t="shared" si="285"/>
        <v>25000</v>
      </c>
      <c r="I3714">
        <v>5000</v>
      </c>
      <c r="J3714">
        <v>6500</v>
      </c>
      <c r="K3714">
        <v>5</v>
      </c>
      <c r="M3714">
        <v>650</v>
      </c>
      <c r="N3714" t="s">
        <v>20</v>
      </c>
      <c r="O3714">
        <v>30000</v>
      </c>
      <c r="P3714">
        <v>5000</v>
      </c>
      <c r="R3714">
        <f t="shared" si="286"/>
        <v>32500</v>
      </c>
      <c r="S3714">
        <f t="shared" si="287"/>
        <v>14</v>
      </c>
      <c r="T3714" t="str">
        <f t="shared" si="288"/>
        <v>Nov</v>
      </c>
      <c r="U3714" t="str">
        <f t="shared" si="289"/>
        <v>2024</v>
      </c>
    </row>
    <row r="3715" spans="1:21" x14ac:dyDescent="0.25">
      <c r="A3715" t="s">
        <v>295</v>
      </c>
      <c r="B3715" t="s">
        <v>202</v>
      </c>
      <c r="C3715" t="s">
        <v>22</v>
      </c>
      <c r="D3715" t="s">
        <v>16</v>
      </c>
      <c r="E3715" t="s">
        <v>28</v>
      </c>
      <c r="F3715" t="s">
        <v>45</v>
      </c>
      <c r="G3715" t="s">
        <v>106</v>
      </c>
      <c r="H3715">
        <f t="shared" ref="H3715:H3778" si="290">I3715*K3715</f>
        <v>12000</v>
      </c>
      <c r="I3715">
        <v>12000</v>
      </c>
      <c r="J3715">
        <v>15600</v>
      </c>
      <c r="K3715">
        <v>1</v>
      </c>
      <c r="M3715">
        <v>1050</v>
      </c>
      <c r="N3715" t="s">
        <v>20</v>
      </c>
      <c r="O3715">
        <v>15000</v>
      </c>
      <c r="P3715">
        <v>3000</v>
      </c>
      <c r="R3715">
        <f t="shared" ref="R3715:R3778" si="291">J3715*K3715</f>
        <v>15600</v>
      </c>
      <c r="S3715">
        <f t="shared" ref="S3715:S3778" si="292">DAY(A3715)</f>
        <v>14</v>
      </c>
      <c r="T3715" t="str">
        <f t="shared" ref="T3715:T3778" si="293">TEXT(A3715,"mmm")</f>
        <v>Nov</v>
      </c>
      <c r="U3715" t="str">
        <f t="shared" ref="U3715:U3778" si="294">TEXT(A3715,"yyy")</f>
        <v>2024</v>
      </c>
    </row>
    <row r="3716" spans="1:21" x14ac:dyDescent="0.25">
      <c r="A3716" t="s">
        <v>295</v>
      </c>
      <c r="B3716" t="s">
        <v>33</v>
      </c>
      <c r="C3716" t="s">
        <v>15</v>
      </c>
      <c r="D3716" t="s">
        <v>16</v>
      </c>
      <c r="E3716" t="s">
        <v>28</v>
      </c>
      <c r="F3716" t="s">
        <v>45</v>
      </c>
      <c r="G3716" t="s">
        <v>54</v>
      </c>
      <c r="H3716">
        <f t="shared" si="290"/>
        <v>5600</v>
      </c>
      <c r="I3716">
        <v>800</v>
      </c>
      <c r="J3716">
        <v>1040</v>
      </c>
      <c r="K3716">
        <v>7</v>
      </c>
      <c r="M3716">
        <v>104</v>
      </c>
      <c r="N3716" t="s">
        <v>25</v>
      </c>
      <c r="O3716">
        <v>7280</v>
      </c>
      <c r="P3716">
        <v>1680</v>
      </c>
      <c r="R3716">
        <f t="shared" si="291"/>
        <v>7280</v>
      </c>
      <c r="S3716">
        <f t="shared" si="292"/>
        <v>14</v>
      </c>
      <c r="T3716" t="str">
        <f t="shared" si="293"/>
        <v>Nov</v>
      </c>
      <c r="U3716" t="str">
        <f t="shared" si="294"/>
        <v>2024</v>
      </c>
    </row>
    <row r="3717" spans="1:21" x14ac:dyDescent="0.25">
      <c r="A3717" t="s">
        <v>295</v>
      </c>
      <c r="B3717" t="s">
        <v>183</v>
      </c>
      <c r="C3717" t="s">
        <v>22</v>
      </c>
      <c r="D3717" t="s">
        <v>16</v>
      </c>
      <c r="E3717" t="s">
        <v>28</v>
      </c>
      <c r="F3717" t="s">
        <v>18</v>
      </c>
      <c r="G3717" t="s">
        <v>100</v>
      </c>
      <c r="H3717">
        <f t="shared" si="290"/>
        <v>200</v>
      </c>
      <c r="I3717">
        <v>40</v>
      </c>
      <c r="J3717">
        <v>52</v>
      </c>
      <c r="K3717">
        <v>5</v>
      </c>
      <c r="M3717">
        <v>18.2</v>
      </c>
      <c r="N3717" t="s">
        <v>20</v>
      </c>
      <c r="O3717">
        <v>260</v>
      </c>
      <c r="P3717">
        <v>60</v>
      </c>
      <c r="R3717">
        <f t="shared" si="291"/>
        <v>260</v>
      </c>
      <c r="S3717">
        <f t="shared" si="292"/>
        <v>14</v>
      </c>
      <c r="T3717" t="str">
        <f t="shared" si="293"/>
        <v>Nov</v>
      </c>
      <c r="U3717" t="str">
        <f t="shared" si="294"/>
        <v>2024</v>
      </c>
    </row>
    <row r="3718" spans="1:21" x14ac:dyDescent="0.25">
      <c r="A3718" t="s">
        <v>295</v>
      </c>
      <c r="B3718" t="s">
        <v>36</v>
      </c>
      <c r="C3718" t="s">
        <v>15</v>
      </c>
      <c r="D3718" t="s">
        <v>23</v>
      </c>
      <c r="E3718" t="s">
        <v>28</v>
      </c>
      <c r="F3718" t="s">
        <v>45</v>
      </c>
      <c r="G3718" t="s">
        <v>199</v>
      </c>
      <c r="H3718">
        <f t="shared" si="290"/>
        <v>20000</v>
      </c>
      <c r="I3718">
        <v>5000</v>
      </c>
      <c r="J3718">
        <v>6500</v>
      </c>
      <c r="K3718">
        <v>4</v>
      </c>
      <c r="M3718">
        <v>650</v>
      </c>
      <c r="N3718" t="s">
        <v>38</v>
      </c>
      <c r="O3718">
        <v>24000</v>
      </c>
      <c r="P3718">
        <v>4000</v>
      </c>
      <c r="R3718">
        <f t="shared" si="291"/>
        <v>26000</v>
      </c>
      <c r="S3718">
        <f t="shared" si="292"/>
        <v>14</v>
      </c>
      <c r="T3718" t="str">
        <f t="shared" si="293"/>
        <v>Nov</v>
      </c>
      <c r="U3718" t="str">
        <f t="shared" si="294"/>
        <v>2024</v>
      </c>
    </row>
    <row r="3719" spans="1:21" x14ac:dyDescent="0.25">
      <c r="A3719" t="s">
        <v>296</v>
      </c>
      <c r="B3719" t="s">
        <v>166</v>
      </c>
      <c r="C3719" t="s">
        <v>15</v>
      </c>
      <c r="D3719" t="s">
        <v>16</v>
      </c>
      <c r="E3719" t="s">
        <v>28</v>
      </c>
      <c r="F3719" t="s">
        <v>18</v>
      </c>
      <c r="G3719" t="s">
        <v>32</v>
      </c>
      <c r="H3719">
        <f t="shared" si="290"/>
        <v>600</v>
      </c>
      <c r="I3719">
        <v>100</v>
      </c>
      <c r="J3719">
        <v>130</v>
      </c>
      <c r="K3719">
        <v>6</v>
      </c>
      <c r="M3719">
        <v>52.5</v>
      </c>
      <c r="N3719" t="s">
        <v>20</v>
      </c>
      <c r="O3719">
        <v>750</v>
      </c>
      <c r="P3719">
        <v>150</v>
      </c>
      <c r="R3719">
        <f t="shared" si="291"/>
        <v>780</v>
      </c>
      <c r="S3719">
        <f t="shared" si="292"/>
        <v>15</v>
      </c>
      <c r="T3719" t="str">
        <f t="shared" si="293"/>
        <v>Nov</v>
      </c>
      <c r="U3719" t="str">
        <f t="shared" si="294"/>
        <v>2024</v>
      </c>
    </row>
    <row r="3720" spans="1:21" x14ac:dyDescent="0.25">
      <c r="A3720" t="s">
        <v>296</v>
      </c>
      <c r="B3720" t="s">
        <v>31</v>
      </c>
      <c r="C3720" t="s">
        <v>27</v>
      </c>
      <c r="D3720" t="s">
        <v>16</v>
      </c>
      <c r="E3720" t="s">
        <v>17</v>
      </c>
      <c r="F3720" t="s">
        <v>45</v>
      </c>
      <c r="G3720" t="s">
        <v>106</v>
      </c>
      <c r="H3720">
        <f t="shared" si="290"/>
        <v>72000</v>
      </c>
      <c r="I3720">
        <v>12000</v>
      </c>
      <c r="J3720">
        <v>15600</v>
      </c>
      <c r="K3720">
        <v>6</v>
      </c>
      <c r="M3720">
        <v>2340</v>
      </c>
      <c r="N3720" t="s">
        <v>20</v>
      </c>
      <c r="O3720">
        <v>93600</v>
      </c>
      <c r="P3720">
        <v>21600</v>
      </c>
      <c r="R3720">
        <f t="shared" si="291"/>
        <v>93600</v>
      </c>
      <c r="S3720">
        <f t="shared" si="292"/>
        <v>15</v>
      </c>
      <c r="T3720" t="str">
        <f t="shared" si="293"/>
        <v>Nov</v>
      </c>
      <c r="U3720" t="str">
        <f t="shared" si="294"/>
        <v>2024</v>
      </c>
    </row>
    <row r="3721" spans="1:21" x14ac:dyDescent="0.25">
      <c r="A3721" t="s">
        <v>296</v>
      </c>
      <c r="B3721" t="s">
        <v>135</v>
      </c>
      <c r="C3721" t="s">
        <v>27</v>
      </c>
      <c r="D3721" t="s">
        <v>23</v>
      </c>
      <c r="E3721" t="s">
        <v>28</v>
      </c>
      <c r="F3721" t="s">
        <v>61</v>
      </c>
      <c r="G3721" t="s">
        <v>128</v>
      </c>
      <c r="H3721">
        <f t="shared" si="290"/>
        <v>2400</v>
      </c>
      <c r="I3721">
        <v>300</v>
      </c>
      <c r="J3721">
        <v>390</v>
      </c>
      <c r="K3721">
        <v>8</v>
      </c>
      <c r="M3721">
        <v>100</v>
      </c>
      <c r="N3721" t="s">
        <v>20</v>
      </c>
      <c r="O3721">
        <v>3120</v>
      </c>
      <c r="P3721">
        <v>720</v>
      </c>
      <c r="R3721">
        <f t="shared" si="291"/>
        <v>3120</v>
      </c>
      <c r="S3721">
        <f t="shared" si="292"/>
        <v>15</v>
      </c>
      <c r="T3721" t="str">
        <f t="shared" si="293"/>
        <v>Nov</v>
      </c>
      <c r="U3721" t="str">
        <f t="shared" si="294"/>
        <v>2024</v>
      </c>
    </row>
    <row r="3722" spans="1:21" x14ac:dyDescent="0.25">
      <c r="A3722" t="s">
        <v>296</v>
      </c>
      <c r="B3722" t="s">
        <v>150</v>
      </c>
      <c r="C3722" t="s">
        <v>91</v>
      </c>
      <c r="D3722" t="s">
        <v>16</v>
      </c>
      <c r="E3722" t="s">
        <v>28</v>
      </c>
      <c r="F3722" t="s">
        <v>80</v>
      </c>
      <c r="G3722" t="s">
        <v>231</v>
      </c>
      <c r="H3722">
        <f t="shared" si="290"/>
        <v>2250</v>
      </c>
      <c r="I3722">
        <v>250</v>
      </c>
      <c r="J3722">
        <v>325</v>
      </c>
      <c r="K3722">
        <v>9</v>
      </c>
      <c r="M3722">
        <v>100</v>
      </c>
      <c r="N3722" t="s">
        <v>25</v>
      </c>
      <c r="O3722">
        <v>2925</v>
      </c>
      <c r="P3722">
        <v>675</v>
      </c>
      <c r="R3722">
        <f t="shared" si="291"/>
        <v>2925</v>
      </c>
      <c r="S3722">
        <f t="shared" si="292"/>
        <v>15</v>
      </c>
      <c r="T3722" t="str">
        <f t="shared" si="293"/>
        <v>Nov</v>
      </c>
      <c r="U3722" t="str">
        <f t="shared" si="294"/>
        <v>2024</v>
      </c>
    </row>
    <row r="3723" spans="1:21" x14ac:dyDescent="0.25">
      <c r="A3723" t="s">
        <v>296</v>
      </c>
      <c r="B3723" t="s">
        <v>37</v>
      </c>
      <c r="C3723" t="s">
        <v>15</v>
      </c>
      <c r="D3723" t="s">
        <v>16</v>
      </c>
      <c r="E3723" t="s">
        <v>17</v>
      </c>
      <c r="F3723" t="s">
        <v>18</v>
      </c>
      <c r="G3723" t="s">
        <v>116</v>
      </c>
      <c r="H3723">
        <f t="shared" si="290"/>
        <v>360</v>
      </c>
      <c r="I3723">
        <v>60</v>
      </c>
      <c r="J3723">
        <v>78</v>
      </c>
      <c r="K3723">
        <v>6</v>
      </c>
      <c r="M3723">
        <v>23.4</v>
      </c>
      <c r="N3723" t="s">
        <v>25</v>
      </c>
      <c r="O3723">
        <v>468</v>
      </c>
      <c r="P3723">
        <v>108</v>
      </c>
      <c r="R3723">
        <f t="shared" si="291"/>
        <v>468</v>
      </c>
      <c r="S3723">
        <f t="shared" si="292"/>
        <v>15</v>
      </c>
      <c r="T3723" t="str">
        <f t="shared" si="293"/>
        <v>Nov</v>
      </c>
      <c r="U3723" t="str">
        <f t="shared" si="294"/>
        <v>2024</v>
      </c>
    </row>
    <row r="3724" spans="1:21" x14ac:dyDescent="0.25">
      <c r="A3724" t="s">
        <v>296</v>
      </c>
      <c r="B3724" t="s">
        <v>144</v>
      </c>
      <c r="C3724" t="s">
        <v>27</v>
      </c>
      <c r="D3724" t="s">
        <v>16</v>
      </c>
      <c r="E3724" t="s">
        <v>17</v>
      </c>
      <c r="F3724" t="s">
        <v>45</v>
      </c>
      <c r="G3724" t="s">
        <v>78</v>
      </c>
      <c r="H3724">
        <f t="shared" si="290"/>
        <v>72000</v>
      </c>
      <c r="I3724">
        <v>18000</v>
      </c>
      <c r="J3724">
        <v>23400</v>
      </c>
      <c r="K3724">
        <v>4</v>
      </c>
      <c r="M3724">
        <v>3510</v>
      </c>
      <c r="N3724" t="s">
        <v>20</v>
      </c>
      <c r="O3724">
        <v>93600</v>
      </c>
      <c r="P3724">
        <v>21600</v>
      </c>
      <c r="R3724">
        <f t="shared" si="291"/>
        <v>93600</v>
      </c>
      <c r="S3724">
        <f t="shared" si="292"/>
        <v>15</v>
      </c>
      <c r="T3724" t="str">
        <f t="shared" si="293"/>
        <v>Nov</v>
      </c>
      <c r="U3724" t="str">
        <f t="shared" si="294"/>
        <v>2024</v>
      </c>
    </row>
    <row r="3725" spans="1:21" x14ac:dyDescent="0.25">
      <c r="A3725" t="s">
        <v>296</v>
      </c>
      <c r="B3725" t="s">
        <v>189</v>
      </c>
      <c r="C3725" t="s">
        <v>27</v>
      </c>
      <c r="D3725" t="s">
        <v>16</v>
      </c>
      <c r="E3725" t="s">
        <v>17</v>
      </c>
      <c r="F3725" t="s">
        <v>45</v>
      </c>
      <c r="G3725" t="s">
        <v>58</v>
      </c>
      <c r="H3725">
        <f t="shared" si="290"/>
        <v>100000</v>
      </c>
      <c r="I3725">
        <v>25000</v>
      </c>
      <c r="J3725">
        <v>32500</v>
      </c>
      <c r="K3725">
        <v>4</v>
      </c>
      <c r="M3725">
        <v>4875</v>
      </c>
      <c r="N3725" t="s">
        <v>25</v>
      </c>
      <c r="O3725">
        <v>130000</v>
      </c>
      <c r="P3725">
        <v>30000</v>
      </c>
      <c r="R3725">
        <f t="shared" si="291"/>
        <v>130000</v>
      </c>
      <c r="S3725">
        <f t="shared" si="292"/>
        <v>15</v>
      </c>
      <c r="T3725" t="str">
        <f t="shared" si="293"/>
        <v>Nov</v>
      </c>
      <c r="U3725" t="str">
        <f t="shared" si="294"/>
        <v>2024</v>
      </c>
    </row>
    <row r="3726" spans="1:21" x14ac:dyDescent="0.25">
      <c r="A3726" t="s">
        <v>296</v>
      </c>
      <c r="B3726" t="s">
        <v>112</v>
      </c>
      <c r="C3726" t="s">
        <v>27</v>
      </c>
      <c r="D3726" t="s">
        <v>16</v>
      </c>
      <c r="E3726" t="s">
        <v>17</v>
      </c>
      <c r="F3726" t="s">
        <v>29</v>
      </c>
      <c r="G3726" t="s">
        <v>160</v>
      </c>
      <c r="H3726">
        <f t="shared" si="290"/>
        <v>1050</v>
      </c>
      <c r="I3726">
        <v>150</v>
      </c>
      <c r="J3726">
        <v>195</v>
      </c>
      <c r="K3726">
        <v>7</v>
      </c>
      <c r="M3726">
        <v>95.55</v>
      </c>
      <c r="N3726" t="s">
        <v>20</v>
      </c>
      <c r="O3726">
        <v>1365</v>
      </c>
      <c r="P3726">
        <v>315</v>
      </c>
      <c r="R3726">
        <f t="shared" si="291"/>
        <v>1365</v>
      </c>
      <c r="S3726">
        <f t="shared" si="292"/>
        <v>15</v>
      </c>
      <c r="T3726" t="str">
        <f t="shared" si="293"/>
        <v>Nov</v>
      </c>
      <c r="U3726" t="str">
        <f t="shared" si="294"/>
        <v>2024</v>
      </c>
    </row>
    <row r="3727" spans="1:21" x14ac:dyDescent="0.25">
      <c r="A3727" t="s">
        <v>296</v>
      </c>
      <c r="B3727" t="s">
        <v>55</v>
      </c>
      <c r="C3727" t="s">
        <v>15</v>
      </c>
      <c r="D3727" t="s">
        <v>23</v>
      </c>
      <c r="E3727" t="s">
        <v>17</v>
      </c>
      <c r="F3727" t="s">
        <v>45</v>
      </c>
      <c r="G3727" t="s">
        <v>54</v>
      </c>
      <c r="H3727">
        <f t="shared" si="290"/>
        <v>5600</v>
      </c>
      <c r="I3727">
        <v>800</v>
      </c>
      <c r="J3727">
        <v>1040</v>
      </c>
      <c r="K3727">
        <v>7</v>
      </c>
      <c r="M3727">
        <v>104</v>
      </c>
      <c r="N3727" t="s">
        <v>20</v>
      </c>
      <c r="O3727">
        <v>6720</v>
      </c>
      <c r="P3727">
        <v>1120</v>
      </c>
      <c r="R3727">
        <f t="shared" si="291"/>
        <v>7280</v>
      </c>
      <c r="S3727">
        <f t="shared" si="292"/>
        <v>15</v>
      </c>
      <c r="T3727" t="str">
        <f t="shared" si="293"/>
        <v>Nov</v>
      </c>
      <c r="U3727" t="str">
        <f t="shared" si="294"/>
        <v>2024</v>
      </c>
    </row>
    <row r="3728" spans="1:21" x14ac:dyDescent="0.25">
      <c r="A3728" t="s">
        <v>296</v>
      </c>
      <c r="B3728" t="s">
        <v>175</v>
      </c>
      <c r="C3728" t="s">
        <v>91</v>
      </c>
      <c r="D3728" t="s">
        <v>16</v>
      </c>
      <c r="E3728" t="s">
        <v>17</v>
      </c>
      <c r="F3728" t="s">
        <v>45</v>
      </c>
      <c r="G3728" t="s">
        <v>54</v>
      </c>
      <c r="H3728">
        <f t="shared" si="290"/>
        <v>4800</v>
      </c>
      <c r="I3728">
        <v>800</v>
      </c>
      <c r="J3728">
        <v>1040</v>
      </c>
      <c r="K3728">
        <v>6</v>
      </c>
      <c r="M3728">
        <v>104</v>
      </c>
      <c r="N3728" t="s">
        <v>25</v>
      </c>
      <c r="O3728">
        <v>6240</v>
      </c>
      <c r="P3728">
        <v>1440</v>
      </c>
      <c r="R3728">
        <f t="shared" si="291"/>
        <v>6240</v>
      </c>
      <c r="S3728">
        <f t="shared" si="292"/>
        <v>15</v>
      </c>
      <c r="T3728" t="str">
        <f t="shared" si="293"/>
        <v>Nov</v>
      </c>
      <c r="U3728" t="str">
        <f t="shared" si="294"/>
        <v>2024</v>
      </c>
    </row>
    <row r="3729" spans="1:21" x14ac:dyDescent="0.25">
      <c r="A3729" t="s">
        <v>296</v>
      </c>
      <c r="B3729" t="s">
        <v>188</v>
      </c>
      <c r="C3729" t="s">
        <v>27</v>
      </c>
      <c r="D3729" t="s">
        <v>16</v>
      </c>
      <c r="E3729" t="s">
        <v>28</v>
      </c>
      <c r="F3729" t="s">
        <v>61</v>
      </c>
      <c r="G3729" t="s">
        <v>62</v>
      </c>
      <c r="H3729">
        <f t="shared" si="290"/>
        <v>1800</v>
      </c>
      <c r="I3729">
        <v>900</v>
      </c>
      <c r="J3729">
        <v>1170</v>
      </c>
      <c r="K3729">
        <v>2</v>
      </c>
      <c r="M3729">
        <v>117</v>
      </c>
      <c r="N3729" t="s">
        <v>20</v>
      </c>
      <c r="O3729">
        <v>2340</v>
      </c>
      <c r="P3729">
        <v>540</v>
      </c>
      <c r="R3729">
        <f t="shared" si="291"/>
        <v>2340</v>
      </c>
      <c r="S3729">
        <f t="shared" si="292"/>
        <v>15</v>
      </c>
      <c r="T3729" t="str">
        <f t="shared" si="293"/>
        <v>Nov</v>
      </c>
      <c r="U3729" t="str">
        <f t="shared" si="294"/>
        <v>2024</v>
      </c>
    </row>
    <row r="3730" spans="1:21" x14ac:dyDescent="0.25">
      <c r="A3730" t="s">
        <v>296</v>
      </c>
      <c r="B3730" t="s">
        <v>101</v>
      </c>
      <c r="C3730" t="s">
        <v>27</v>
      </c>
      <c r="D3730" t="s">
        <v>16</v>
      </c>
      <c r="E3730" t="s">
        <v>17</v>
      </c>
      <c r="F3730" t="s">
        <v>61</v>
      </c>
      <c r="G3730" t="s">
        <v>110</v>
      </c>
      <c r="H3730">
        <f t="shared" si="290"/>
        <v>1600</v>
      </c>
      <c r="I3730">
        <v>800</v>
      </c>
      <c r="J3730">
        <v>1040</v>
      </c>
      <c r="K3730">
        <v>2</v>
      </c>
      <c r="M3730">
        <v>104</v>
      </c>
      <c r="N3730" t="s">
        <v>38</v>
      </c>
      <c r="O3730">
        <v>2080</v>
      </c>
      <c r="P3730">
        <v>480</v>
      </c>
      <c r="R3730">
        <f t="shared" si="291"/>
        <v>2080</v>
      </c>
      <c r="S3730">
        <f t="shared" si="292"/>
        <v>15</v>
      </c>
      <c r="T3730" t="str">
        <f t="shared" si="293"/>
        <v>Nov</v>
      </c>
      <c r="U3730" t="str">
        <f t="shared" si="294"/>
        <v>2024</v>
      </c>
    </row>
    <row r="3731" spans="1:21" x14ac:dyDescent="0.25">
      <c r="A3731" t="s">
        <v>296</v>
      </c>
      <c r="B3731" t="s">
        <v>125</v>
      </c>
      <c r="C3731" t="s">
        <v>15</v>
      </c>
      <c r="D3731" t="s">
        <v>23</v>
      </c>
      <c r="E3731" t="s">
        <v>17</v>
      </c>
      <c r="F3731" t="s">
        <v>45</v>
      </c>
      <c r="G3731" t="s">
        <v>46</v>
      </c>
      <c r="H3731">
        <f t="shared" si="290"/>
        <v>110000</v>
      </c>
      <c r="I3731">
        <v>55000</v>
      </c>
      <c r="J3731">
        <v>71500</v>
      </c>
      <c r="K3731">
        <v>2</v>
      </c>
      <c r="M3731">
        <v>10725</v>
      </c>
      <c r="N3731" t="s">
        <v>25</v>
      </c>
      <c r="O3731">
        <v>143000</v>
      </c>
      <c r="P3731">
        <v>33000</v>
      </c>
      <c r="R3731">
        <f t="shared" si="291"/>
        <v>143000</v>
      </c>
      <c r="S3731">
        <f t="shared" si="292"/>
        <v>15</v>
      </c>
      <c r="T3731" t="str">
        <f t="shared" si="293"/>
        <v>Nov</v>
      </c>
      <c r="U3731" t="str">
        <f t="shared" si="294"/>
        <v>2024</v>
      </c>
    </row>
    <row r="3732" spans="1:21" x14ac:dyDescent="0.25">
      <c r="A3732" t="s">
        <v>296</v>
      </c>
      <c r="B3732" t="s">
        <v>107</v>
      </c>
      <c r="C3732" t="s">
        <v>27</v>
      </c>
      <c r="D3732" t="s">
        <v>16</v>
      </c>
      <c r="E3732" t="s">
        <v>28</v>
      </c>
      <c r="F3732" t="s">
        <v>80</v>
      </c>
      <c r="G3732" t="s">
        <v>143</v>
      </c>
      <c r="H3732">
        <f t="shared" si="290"/>
        <v>9</v>
      </c>
      <c r="I3732">
        <v>3</v>
      </c>
      <c r="J3732">
        <v>4</v>
      </c>
      <c r="K3732">
        <v>3</v>
      </c>
      <c r="M3732">
        <v>1.125</v>
      </c>
      <c r="N3732" t="s">
        <v>38</v>
      </c>
      <c r="O3732">
        <v>11.25</v>
      </c>
      <c r="P3732">
        <v>2.25</v>
      </c>
      <c r="R3732">
        <f t="shared" si="291"/>
        <v>12</v>
      </c>
      <c r="S3732">
        <f t="shared" si="292"/>
        <v>15</v>
      </c>
      <c r="T3732" t="str">
        <f t="shared" si="293"/>
        <v>Nov</v>
      </c>
      <c r="U3732" t="str">
        <f t="shared" si="294"/>
        <v>2024</v>
      </c>
    </row>
    <row r="3733" spans="1:21" x14ac:dyDescent="0.25">
      <c r="A3733" t="s">
        <v>296</v>
      </c>
      <c r="B3733" t="s">
        <v>198</v>
      </c>
      <c r="C3733" t="s">
        <v>15</v>
      </c>
      <c r="D3733" t="s">
        <v>16</v>
      </c>
      <c r="E3733" t="s">
        <v>17</v>
      </c>
      <c r="F3733" t="s">
        <v>61</v>
      </c>
      <c r="G3733" t="s">
        <v>119</v>
      </c>
      <c r="H3733">
        <f t="shared" si="290"/>
        <v>4500</v>
      </c>
      <c r="I3733">
        <v>500</v>
      </c>
      <c r="J3733">
        <v>650</v>
      </c>
      <c r="K3733">
        <v>9</v>
      </c>
      <c r="M3733">
        <v>100</v>
      </c>
      <c r="N3733" t="s">
        <v>38</v>
      </c>
      <c r="O3733">
        <v>5850</v>
      </c>
      <c r="P3733">
        <v>1350</v>
      </c>
      <c r="R3733">
        <f t="shared" si="291"/>
        <v>5850</v>
      </c>
      <c r="S3733">
        <f t="shared" si="292"/>
        <v>15</v>
      </c>
      <c r="T3733" t="str">
        <f t="shared" si="293"/>
        <v>Nov</v>
      </c>
      <c r="U3733" t="str">
        <f t="shared" si="294"/>
        <v>2024</v>
      </c>
    </row>
    <row r="3734" spans="1:21" x14ac:dyDescent="0.25">
      <c r="A3734" t="s">
        <v>296</v>
      </c>
      <c r="B3734" t="s">
        <v>136</v>
      </c>
      <c r="C3734" t="s">
        <v>15</v>
      </c>
      <c r="D3734" t="s">
        <v>23</v>
      </c>
      <c r="E3734" t="s">
        <v>28</v>
      </c>
      <c r="F3734" t="s">
        <v>18</v>
      </c>
      <c r="G3734" t="s">
        <v>100</v>
      </c>
      <c r="H3734">
        <f t="shared" si="290"/>
        <v>120</v>
      </c>
      <c r="I3734">
        <v>40</v>
      </c>
      <c r="J3734">
        <v>52</v>
      </c>
      <c r="K3734">
        <v>3</v>
      </c>
      <c r="M3734">
        <v>23.4</v>
      </c>
      <c r="N3734" t="s">
        <v>38</v>
      </c>
      <c r="O3734">
        <v>156</v>
      </c>
      <c r="P3734">
        <v>36</v>
      </c>
      <c r="R3734">
        <f t="shared" si="291"/>
        <v>156</v>
      </c>
      <c r="S3734">
        <f t="shared" si="292"/>
        <v>15</v>
      </c>
      <c r="T3734" t="str">
        <f t="shared" si="293"/>
        <v>Nov</v>
      </c>
      <c r="U3734" t="str">
        <f t="shared" si="294"/>
        <v>2024</v>
      </c>
    </row>
    <row r="3735" spans="1:21" x14ac:dyDescent="0.25">
      <c r="A3735" t="s">
        <v>296</v>
      </c>
      <c r="B3735" t="s">
        <v>170</v>
      </c>
      <c r="C3735" t="s">
        <v>91</v>
      </c>
      <c r="D3735" t="s">
        <v>16</v>
      </c>
      <c r="E3735" t="s">
        <v>17</v>
      </c>
      <c r="F3735" t="s">
        <v>18</v>
      </c>
      <c r="G3735" t="s">
        <v>32</v>
      </c>
      <c r="H3735">
        <f t="shared" si="290"/>
        <v>100</v>
      </c>
      <c r="I3735">
        <v>100</v>
      </c>
      <c r="J3735">
        <v>130</v>
      </c>
      <c r="K3735">
        <v>1</v>
      </c>
      <c r="M3735">
        <v>12</v>
      </c>
      <c r="N3735" t="s">
        <v>38</v>
      </c>
      <c r="O3735">
        <v>120</v>
      </c>
      <c r="P3735">
        <v>20</v>
      </c>
      <c r="R3735">
        <f t="shared" si="291"/>
        <v>130</v>
      </c>
      <c r="S3735">
        <f t="shared" si="292"/>
        <v>15</v>
      </c>
      <c r="T3735" t="str">
        <f t="shared" si="293"/>
        <v>Nov</v>
      </c>
      <c r="U3735" t="str">
        <f t="shared" si="294"/>
        <v>2024</v>
      </c>
    </row>
    <row r="3736" spans="1:21" x14ac:dyDescent="0.25">
      <c r="A3736" t="s">
        <v>296</v>
      </c>
      <c r="B3736" t="s">
        <v>36</v>
      </c>
      <c r="C3736" t="s">
        <v>15</v>
      </c>
      <c r="D3736" t="s">
        <v>23</v>
      </c>
      <c r="E3736" t="s">
        <v>28</v>
      </c>
      <c r="F3736" t="s">
        <v>45</v>
      </c>
      <c r="G3736" t="s">
        <v>71</v>
      </c>
      <c r="H3736">
        <f t="shared" si="290"/>
        <v>13200</v>
      </c>
      <c r="I3736">
        <v>2200</v>
      </c>
      <c r="J3736">
        <v>2860</v>
      </c>
      <c r="K3736">
        <v>6</v>
      </c>
      <c r="M3736">
        <v>286</v>
      </c>
      <c r="N3736" t="s">
        <v>25</v>
      </c>
      <c r="O3736">
        <v>17160</v>
      </c>
      <c r="P3736">
        <v>3960</v>
      </c>
      <c r="R3736">
        <f t="shared" si="291"/>
        <v>17160</v>
      </c>
      <c r="S3736">
        <f t="shared" si="292"/>
        <v>15</v>
      </c>
      <c r="T3736" t="str">
        <f t="shared" si="293"/>
        <v>Nov</v>
      </c>
      <c r="U3736" t="str">
        <f t="shared" si="294"/>
        <v>2024</v>
      </c>
    </row>
    <row r="3737" spans="1:21" x14ac:dyDescent="0.25">
      <c r="A3737" t="s">
        <v>296</v>
      </c>
      <c r="B3737" t="s">
        <v>183</v>
      </c>
      <c r="C3737" t="s">
        <v>22</v>
      </c>
      <c r="D3737" t="s">
        <v>23</v>
      </c>
      <c r="E3737" t="s">
        <v>28</v>
      </c>
      <c r="F3737" t="s">
        <v>45</v>
      </c>
      <c r="G3737" t="s">
        <v>106</v>
      </c>
      <c r="H3737">
        <f t="shared" si="290"/>
        <v>12000</v>
      </c>
      <c r="I3737">
        <v>12000</v>
      </c>
      <c r="J3737">
        <v>15600</v>
      </c>
      <c r="K3737">
        <v>1</v>
      </c>
      <c r="M3737">
        <v>1500</v>
      </c>
      <c r="N3737" t="s">
        <v>25</v>
      </c>
      <c r="O3737">
        <v>15000</v>
      </c>
      <c r="P3737">
        <v>3000</v>
      </c>
      <c r="R3737">
        <f t="shared" si="291"/>
        <v>15600</v>
      </c>
      <c r="S3737">
        <f t="shared" si="292"/>
        <v>15</v>
      </c>
      <c r="T3737" t="str">
        <f t="shared" si="293"/>
        <v>Nov</v>
      </c>
      <c r="U3737" t="str">
        <f t="shared" si="294"/>
        <v>2024</v>
      </c>
    </row>
    <row r="3738" spans="1:21" x14ac:dyDescent="0.25">
      <c r="A3738" t="s">
        <v>296</v>
      </c>
      <c r="B3738" t="s">
        <v>134</v>
      </c>
      <c r="C3738" t="s">
        <v>66</v>
      </c>
      <c r="D3738" t="s">
        <v>16</v>
      </c>
      <c r="E3738" t="s">
        <v>28</v>
      </c>
      <c r="F3738" t="s">
        <v>18</v>
      </c>
      <c r="G3738" t="s">
        <v>100</v>
      </c>
      <c r="H3738">
        <f t="shared" si="290"/>
        <v>320</v>
      </c>
      <c r="I3738">
        <v>40</v>
      </c>
      <c r="J3738">
        <v>52</v>
      </c>
      <c r="K3738">
        <v>8</v>
      </c>
      <c r="M3738">
        <v>29.12</v>
      </c>
      <c r="N3738" t="s">
        <v>20</v>
      </c>
      <c r="O3738">
        <v>416</v>
      </c>
      <c r="P3738">
        <v>96</v>
      </c>
      <c r="R3738">
        <f t="shared" si="291"/>
        <v>416</v>
      </c>
      <c r="S3738">
        <f t="shared" si="292"/>
        <v>15</v>
      </c>
      <c r="T3738" t="str">
        <f t="shared" si="293"/>
        <v>Nov</v>
      </c>
      <c r="U3738" t="str">
        <f t="shared" si="294"/>
        <v>2024</v>
      </c>
    </row>
    <row r="3739" spans="1:21" x14ac:dyDescent="0.25">
      <c r="A3739" t="s">
        <v>296</v>
      </c>
      <c r="B3739" t="s">
        <v>102</v>
      </c>
      <c r="C3739" t="s">
        <v>27</v>
      </c>
      <c r="D3739" t="s">
        <v>16</v>
      </c>
      <c r="E3739" t="s">
        <v>17</v>
      </c>
      <c r="F3739" t="s">
        <v>61</v>
      </c>
      <c r="G3739" t="s">
        <v>117</v>
      </c>
      <c r="H3739">
        <f t="shared" si="290"/>
        <v>17500</v>
      </c>
      <c r="I3739">
        <v>2500</v>
      </c>
      <c r="J3739">
        <v>3250</v>
      </c>
      <c r="K3739">
        <v>7</v>
      </c>
      <c r="M3739">
        <v>325</v>
      </c>
      <c r="N3739" t="s">
        <v>20</v>
      </c>
      <c r="O3739">
        <v>20125</v>
      </c>
      <c r="P3739">
        <v>2625</v>
      </c>
      <c r="R3739">
        <f t="shared" si="291"/>
        <v>22750</v>
      </c>
      <c r="S3739">
        <f t="shared" si="292"/>
        <v>15</v>
      </c>
      <c r="T3739" t="str">
        <f t="shared" si="293"/>
        <v>Nov</v>
      </c>
      <c r="U3739" t="str">
        <f t="shared" si="294"/>
        <v>2024</v>
      </c>
    </row>
    <row r="3740" spans="1:21" x14ac:dyDescent="0.25">
      <c r="A3740" t="s">
        <v>296</v>
      </c>
      <c r="B3740" t="s">
        <v>209</v>
      </c>
      <c r="C3740" t="s">
        <v>27</v>
      </c>
      <c r="D3740" t="s">
        <v>23</v>
      </c>
      <c r="E3740" t="s">
        <v>28</v>
      </c>
      <c r="F3740" t="s">
        <v>45</v>
      </c>
      <c r="G3740" t="s">
        <v>58</v>
      </c>
      <c r="H3740">
        <f t="shared" si="290"/>
        <v>250000</v>
      </c>
      <c r="I3740">
        <v>25000</v>
      </c>
      <c r="J3740">
        <v>32500</v>
      </c>
      <c r="K3740">
        <v>10</v>
      </c>
      <c r="M3740">
        <v>4875</v>
      </c>
      <c r="N3740" t="s">
        <v>20</v>
      </c>
      <c r="O3740">
        <v>325000</v>
      </c>
      <c r="P3740">
        <v>75000</v>
      </c>
      <c r="R3740">
        <f t="shared" si="291"/>
        <v>325000</v>
      </c>
      <c r="S3740">
        <f t="shared" si="292"/>
        <v>15</v>
      </c>
      <c r="T3740" t="str">
        <f t="shared" si="293"/>
        <v>Nov</v>
      </c>
      <c r="U3740" t="str">
        <f t="shared" si="294"/>
        <v>2024</v>
      </c>
    </row>
    <row r="3741" spans="1:21" x14ac:dyDescent="0.25">
      <c r="A3741" t="s">
        <v>296</v>
      </c>
      <c r="B3741" t="s">
        <v>118</v>
      </c>
      <c r="C3741" t="s">
        <v>27</v>
      </c>
      <c r="D3741" t="s">
        <v>16</v>
      </c>
      <c r="E3741" t="s">
        <v>17</v>
      </c>
      <c r="F3741" t="s">
        <v>61</v>
      </c>
      <c r="G3741" t="s">
        <v>68</v>
      </c>
      <c r="H3741">
        <f t="shared" si="290"/>
        <v>10800</v>
      </c>
      <c r="I3741">
        <v>1800</v>
      </c>
      <c r="J3741">
        <v>2340</v>
      </c>
      <c r="K3741">
        <v>6</v>
      </c>
      <c r="M3741">
        <v>234</v>
      </c>
      <c r="N3741" t="s">
        <v>25</v>
      </c>
      <c r="O3741">
        <v>14040</v>
      </c>
      <c r="P3741">
        <v>3240</v>
      </c>
      <c r="R3741">
        <f t="shared" si="291"/>
        <v>14040</v>
      </c>
      <c r="S3741">
        <f t="shared" si="292"/>
        <v>15</v>
      </c>
      <c r="T3741" t="str">
        <f t="shared" si="293"/>
        <v>Nov</v>
      </c>
      <c r="U3741" t="str">
        <f t="shared" si="294"/>
        <v>2024</v>
      </c>
    </row>
    <row r="3742" spans="1:21" x14ac:dyDescent="0.25">
      <c r="A3742" t="s">
        <v>296</v>
      </c>
      <c r="B3742" t="s">
        <v>72</v>
      </c>
      <c r="C3742" t="s">
        <v>15</v>
      </c>
      <c r="D3742" t="s">
        <v>16</v>
      </c>
      <c r="E3742" t="s">
        <v>17</v>
      </c>
      <c r="F3742" t="s">
        <v>18</v>
      </c>
      <c r="G3742" t="s">
        <v>56</v>
      </c>
      <c r="H3742">
        <f t="shared" si="290"/>
        <v>3850</v>
      </c>
      <c r="I3742">
        <v>550</v>
      </c>
      <c r="J3742">
        <v>715</v>
      </c>
      <c r="K3742">
        <v>7</v>
      </c>
      <c r="M3742">
        <v>100</v>
      </c>
      <c r="N3742" t="s">
        <v>20</v>
      </c>
      <c r="O3742">
        <v>5005</v>
      </c>
      <c r="P3742">
        <v>1155</v>
      </c>
      <c r="R3742">
        <f t="shared" si="291"/>
        <v>5005</v>
      </c>
      <c r="S3742">
        <f t="shared" si="292"/>
        <v>15</v>
      </c>
      <c r="T3742" t="str">
        <f t="shared" si="293"/>
        <v>Nov</v>
      </c>
      <c r="U3742" t="str">
        <f t="shared" si="294"/>
        <v>2024</v>
      </c>
    </row>
    <row r="3743" spans="1:21" x14ac:dyDescent="0.25">
      <c r="A3743" t="s">
        <v>296</v>
      </c>
      <c r="B3743" t="s">
        <v>186</v>
      </c>
      <c r="C3743" t="s">
        <v>27</v>
      </c>
      <c r="D3743" t="s">
        <v>16</v>
      </c>
      <c r="E3743" t="s">
        <v>28</v>
      </c>
      <c r="F3743" t="s">
        <v>61</v>
      </c>
      <c r="G3743" t="s">
        <v>117</v>
      </c>
      <c r="H3743">
        <f t="shared" si="290"/>
        <v>15000</v>
      </c>
      <c r="I3743">
        <v>2500</v>
      </c>
      <c r="J3743">
        <v>3250</v>
      </c>
      <c r="K3743">
        <v>6</v>
      </c>
      <c r="M3743">
        <v>325</v>
      </c>
      <c r="N3743" t="s">
        <v>25</v>
      </c>
      <c r="O3743">
        <v>18750</v>
      </c>
      <c r="P3743">
        <v>3750</v>
      </c>
      <c r="R3743">
        <f t="shared" si="291"/>
        <v>19500</v>
      </c>
      <c r="S3743">
        <f t="shared" si="292"/>
        <v>15</v>
      </c>
      <c r="T3743" t="str">
        <f t="shared" si="293"/>
        <v>Nov</v>
      </c>
      <c r="U3743" t="str">
        <f t="shared" si="294"/>
        <v>2024</v>
      </c>
    </row>
    <row r="3744" spans="1:21" x14ac:dyDescent="0.25">
      <c r="A3744" t="s">
        <v>296</v>
      </c>
      <c r="B3744" t="s">
        <v>47</v>
      </c>
      <c r="C3744" t="s">
        <v>27</v>
      </c>
      <c r="D3744" t="s">
        <v>16</v>
      </c>
      <c r="E3744" t="s">
        <v>28</v>
      </c>
      <c r="F3744" t="s">
        <v>45</v>
      </c>
      <c r="G3744" t="s">
        <v>78</v>
      </c>
      <c r="H3744">
        <f t="shared" si="290"/>
        <v>72000</v>
      </c>
      <c r="I3744">
        <v>18000</v>
      </c>
      <c r="J3744">
        <v>23400</v>
      </c>
      <c r="K3744">
        <v>4</v>
      </c>
      <c r="M3744">
        <v>3510</v>
      </c>
      <c r="N3744" t="s">
        <v>20</v>
      </c>
      <c r="O3744">
        <v>82800</v>
      </c>
      <c r="P3744">
        <v>10800</v>
      </c>
      <c r="R3744">
        <f t="shared" si="291"/>
        <v>93600</v>
      </c>
      <c r="S3744">
        <f t="shared" si="292"/>
        <v>15</v>
      </c>
      <c r="T3744" t="str">
        <f t="shared" si="293"/>
        <v>Nov</v>
      </c>
      <c r="U3744" t="str">
        <f t="shared" si="294"/>
        <v>2024</v>
      </c>
    </row>
    <row r="3745" spans="1:21" x14ac:dyDescent="0.25">
      <c r="A3745" t="s">
        <v>296</v>
      </c>
      <c r="B3745" t="s">
        <v>166</v>
      </c>
      <c r="C3745" t="s">
        <v>15</v>
      </c>
      <c r="D3745" t="s">
        <v>16</v>
      </c>
      <c r="E3745" t="s">
        <v>17</v>
      </c>
      <c r="F3745" t="s">
        <v>61</v>
      </c>
      <c r="G3745" t="s">
        <v>68</v>
      </c>
      <c r="H3745">
        <f t="shared" si="290"/>
        <v>10800</v>
      </c>
      <c r="I3745">
        <v>1800</v>
      </c>
      <c r="J3745">
        <v>2340</v>
      </c>
      <c r="K3745">
        <v>6</v>
      </c>
      <c r="M3745">
        <v>234</v>
      </c>
      <c r="N3745" t="s">
        <v>20</v>
      </c>
      <c r="O3745">
        <v>14040</v>
      </c>
      <c r="P3745">
        <v>3240</v>
      </c>
      <c r="R3745">
        <f t="shared" si="291"/>
        <v>14040</v>
      </c>
      <c r="S3745">
        <f t="shared" si="292"/>
        <v>15</v>
      </c>
      <c r="T3745" t="str">
        <f t="shared" si="293"/>
        <v>Nov</v>
      </c>
      <c r="U3745" t="str">
        <f t="shared" si="294"/>
        <v>2024</v>
      </c>
    </row>
    <row r="3746" spans="1:21" x14ac:dyDescent="0.25">
      <c r="A3746" t="s">
        <v>296</v>
      </c>
      <c r="B3746" t="s">
        <v>194</v>
      </c>
      <c r="C3746" t="s">
        <v>115</v>
      </c>
      <c r="D3746" t="s">
        <v>16</v>
      </c>
      <c r="E3746" t="s">
        <v>28</v>
      </c>
      <c r="F3746" t="s">
        <v>18</v>
      </c>
      <c r="G3746" t="s">
        <v>19</v>
      </c>
      <c r="H3746">
        <f t="shared" si="290"/>
        <v>1000</v>
      </c>
      <c r="I3746">
        <v>250</v>
      </c>
      <c r="J3746">
        <v>325</v>
      </c>
      <c r="K3746">
        <v>4</v>
      </c>
      <c r="M3746">
        <v>100</v>
      </c>
      <c r="N3746" t="s">
        <v>38</v>
      </c>
      <c r="O3746">
        <v>1200</v>
      </c>
      <c r="P3746">
        <v>200</v>
      </c>
      <c r="R3746">
        <f t="shared" si="291"/>
        <v>1300</v>
      </c>
      <c r="S3746">
        <f t="shared" si="292"/>
        <v>15</v>
      </c>
      <c r="T3746" t="str">
        <f t="shared" si="293"/>
        <v>Nov</v>
      </c>
      <c r="U3746" t="str">
        <f t="shared" si="294"/>
        <v>2024</v>
      </c>
    </row>
    <row r="3747" spans="1:21" x14ac:dyDescent="0.25">
      <c r="A3747" t="s">
        <v>296</v>
      </c>
      <c r="B3747" t="s">
        <v>181</v>
      </c>
      <c r="C3747" t="s">
        <v>53</v>
      </c>
      <c r="D3747" t="s">
        <v>16</v>
      </c>
      <c r="E3747" t="s">
        <v>17</v>
      </c>
      <c r="F3747" t="s">
        <v>48</v>
      </c>
      <c r="G3747" t="s">
        <v>147</v>
      </c>
      <c r="H3747">
        <f t="shared" si="290"/>
        <v>540</v>
      </c>
      <c r="I3747">
        <v>90</v>
      </c>
      <c r="J3747">
        <v>117</v>
      </c>
      <c r="K3747">
        <v>6</v>
      </c>
      <c r="M3747">
        <v>64.8</v>
      </c>
      <c r="N3747" t="s">
        <v>38</v>
      </c>
      <c r="O3747">
        <v>648</v>
      </c>
      <c r="P3747">
        <v>108</v>
      </c>
      <c r="R3747">
        <f t="shared" si="291"/>
        <v>702</v>
      </c>
      <c r="S3747">
        <f t="shared" si="292"/>
        <v>15</v>
      </c>
      <c r="T3747" t="str">
        <f t="shared" si="293"/>
        <v>Nov</v>
      </c>
      <c r="U3747" t="str">
        <f t="shared" si="294"/>
        <v>2024</v>
      </c>
    </row>
    <row r="3748" spans="1:21" x14ac:dyDescent="0.25">
      <c r="A3748" t="s">
        <v>296</v>
      </c>
      <c r="B3748" t="s">
        <v>214</v>
      </c>
      <c r="C3748" t="s">
        <v>66</v>
      </c>
      <c r="D3748" t="s">
        <v>16</v>
      </c>
      <c r="E3748" t="s">
        <v>17</v>
      </c>
      <c r="F3748" t="s">
        <v>45</v>
      </c>
      <c r="G3748" t="s">
        <v>67</v>
      </c>
      <c r="H3748">
        <f t="shared" si="290"/>
        <v>14000</v>
      </c>
      <c r="I3748">
        <v>3500</v>
      </c>
      <c r="J3748">
        <v>4550</v>
      </c>
      <c r="K3748">
        <v>4</v>
      </c>
      <c r="M3748">
        <v>455</v>
      </c>
      <c r="N3748" t="s">
        <v>25</v>
      </c>
      <c r="O3748">
        <v>17500</v>
      </c>
      <c r="P3748">
        <v>3500</v>
      </c>
      <c r="R3748">
        <f t="shared" si="291"/>
        <v>18200</v>
      </c>
      <c r="S3748">
        <f t="shared" si="292"/>
        <v>15</v>
      </c>
      <c r="T3748" t="str">
        <f t="shared" si="293"/>
        <v>Nov</v>
      </c>
      <c r="U3748" t="str">
        <f t="shared" si="294"/>
        <v>2024</v>
      </c>
    </row>
    <row r="3749" spans="1:21" x14ac:dyDescent="0.25">
      <c r="A3749" t="s">
        <v>296</v>
      </c>
      <c r="B3749" t="s">
        <v>157</v>
      </c>
      <c r="C3749" t="s">
        <v>15</v>
      </c>
      <c r="D3749" t="s">
        <v>16</v>
      </c>
      <c r="E3749" t="s">
        <v>17</v>
      </c>
      <c r="F3749" t="s">
        <v>80</v>
      </c>
      <c r="G3749" t="s">
        <v>213</v>
      </c>
      <c r="H3749">
        <f t="shared" si="290"/>
        <v>25</v>
      </c>
      <c r="I3749">
        <v>25</v>
      </c>
      <c r="J3749">
        <v>33</v>
      </c>
      <c r="K3749">
        <v>1</v>
      </c>
      <c r="M3749">
        <v>1.625</v>
      </c>
      <c r="N3749" t="s">
        <v>25</v>
      </c>
      <c r="O3749">
        <v>32.5</v>
      </c>
      <c r="P3749">
        <v>7.5</v>
      </c>
      <c r="R3749">
        <f t="shared" si="291"/>
        <v>33</v>
      </c>
      <c r="S3749">
        <f t="shared" si="292"/>
        <v>15</v>
      </c>
      <c r="T3749" t="str">
        <f t="shared" si="293"/>
        <v>Nov</v>
      </c>
      <c r="U3749" t="str">
        <f t="shared" si="294"/>
        <v>2024</v>
      </c>
    </row>
    <row r="3750" spans="1:21" x14ac:dyDescent="0.25">
      <c r="A3750" t="s">
        <v>296</v>
      </c>
      <c r="B3750" t="s">
        <v>95</v>
      </c>
      <c r="C3750" t="s">
        <v>66</v>
      </c>
      <c r="D3750" t="s">
        <v>16</v>
      </c>
      <c r="E3750" t="s">
        <v>17</v>
      </c>
      <c r="F3750" t="s">
        <v>18</v>
      </c>
      <c r="G3750" t="s">
        <v>113</v>
      </c>
      <c r="H3750">
        <f t="shared" si="290"/>
        <v>40</v>
      </c>
      <c r="I3750">
        <v>20</v>
      </c>
      <c r="J3750">
        <v>26</v>
      </c>
      <c r="K3750">
        <v>2</v>
      </c>
      <c r="M3750">
        <v>2.6</v>
      </c>
      <c r="N3750" t="s">
        <v>25</v>
      </c>
      <c r="O3750">
        <v>52</v>
      </c>
      <c r="P3750">
        <v>12</v>
      </c>
      <c r="R3750">
        <f t="shared" si="291"/>
        <v>52</v>
      </c>
      <c r="S3750">
        <f t="shared" si="292"/>
        <v>15</v>
      </c>
      <c r="T3750" t="str">
        <f t="shared" si="293"/>
        <v>Nov</v>
      </c>
      <c r="U3750" t="str">
        <f t="shared" si="294"/>
        <v>2024</v>
      </c>
    </row>
    <row r="3751" spans="1:21" x14ac:dyDescent="0.25">
      <c r="A3751" t="s">
        <v>296</v>
      </c>
      <c r="B3751" t="s">
        <v>75</v>
      </c>
      <c r="C3751" t="s">
        <v>27</v>
      </c>
      <c r="D3751" t="s">
        <v>16</v>
      </c>
      <c r="E3751" t="s">
        <v>17</v>
      </c>
      <c r="F3751" t="s">
        <v>61</v>
      </c>
      <c r="G3751" t="s">
        <v>103</v>
      </c>
      <c r="H3751">
        <f t="shared" si="290"/>
        <v>400</v>
      </c>
      <c r="I3751">
        <v>100</v>
      </c>
      <c r="J3751">
        <v>130</v>
      </c>
      <c r="K3751">
        <v>4</v>
      </c>
      <c r="M3751">
        <v>24</v>
      </c>
      <c r="N3751" t="s">
        <v>25</v>
      </c>
      <c r="O3751">
        <v>480</v>
      </c>
      <c r="P3751">
        <v>80</v>
      </c>
      <c r="R3751">
        <f t="shared" si="291"/>
        <v>520</v>
      </c>
      <c r="S3751">
        <f t="shared" si="292"/>
        <v>15</v>
      </c>
      <c r="T3751" t="str">
        <f t="shared" si="293"/>
        <v>Nov</v>
      </c>
      <c r="U3751" t="str">
        <f t="shared" si="294"/>
        <v>2024</v>
      </c>
    </row>
    <row r="3752" spans="1:21" x14ac:dyDescent="0.25">
      <c r="A3752" t="s">
        <v>297</v>
      </c>
      <c r="B3752" t="s">
        <v>209</v>
      </c>
      <c r="C3752" t="s">
        <v>27</v>
      </c>
      <c r="D3752" t="s">
        <v>16</v>
      </c>
      <c r="E3752" t="s">
        <v>17</v>
      </c>
      <c r="F3752" t="s">
        <v>45</v>
      </c>
      <c r="G3752" t="s">
        <v>71</v>
      </c>
      <c r="H3752">
        <f t="shared" si="290"/>
        <v>8800</v>
      </c>
      <c r="I3752">
        <v>2200</v>
      </c>
      <c r="J3752">
        <v>2860</v>
      </c>
      <c r="K3752">
        <v>4</v>
      </c>
      <c r="M3752">
        <v>286</v>
      </c>
      <c r="N3752" t="s">
        <v>38</v>
      </c>
      <c r="O3752">
        <v>11440</v>
      </c>
      <c r="P3752">
        <v>2640</v>
      </c>
      <c r="R3752">
        <f t="shared" si="291"/>
        <v>11440</v>
      </c>
      <c r="S3752">
        <f t="shared" si="292"/>
        <v>16</v>
      </c>
      <c r="T3752" t="str">
        <f t="shared" si="293"/>
        <v>Nov</v>
      </c>
      <c r="U3752" t="str">
        <f t="shared" si="294"/>
        <v>2024</v>
      </c>
    </row>
    <row r="3753" spans="1:21" x14ac:dyDescent="0.25">
      <c r="A3753" t="s">
        <v>297</v>
      </c>
      <c r="B3753" t="s">
        <v>133</v>
      </c>
      <c r="C3753" t="s">
        <v>27</v>
      </c>
      <c r="D3753" t="s">
        <v>23</v>
      </c>
      <c r="E3753" t="s">
        <v>17</v>
      </c>
      <c r="F3753" t="s">
        <v>18</v>
      </c>
      <c r="G3753" t="s">
        <v>64</v>
      </c>
      <c r="H3753">
        <f t="shared" si="290"/>
        <v>980</v>
      </c>
      <c r="I3753">
        <v>140</v>
      </c>
      <c r="J3753">
        <v>182</v>
      </c>
      <c r="K3753">
        <v>7</v>
      </c>
      <c r="M3753">
        <v>100</v>
      </c>
      <c r="N3753" t="s">
        <v>20</v>
      </c>
      <c r="O3753">
        <v>1225</v>
      </c>
      <c r="P3753">
        <v>245</v>
      </c>
      <c r="R3753">
        <f t="shared" si="291"/>
        <v>1274</v>
      </c>
      <c r="S3753">
        <f t="shared" si="292"/>
        <v>16</v>
      </c>
      <c r="T3753" t="str">
        <f t="shared" si="293"/>
        <v>Nov</v>
      </c>
      <c r="U3753" t="str">
        <f t="shared" si="294"/>
        <v>2024</v>
      </c>
    </row>
    <row r="3754" spans="1:21" x14ac:dyDescent="0.25">
      <c r="A3754" t="s">
        <v>297</v>
      </c>
      <c r="B3754" t="s">
        <v>37</v>
      </c>
      <c r="C3754" t="s">
        <v>15</v>
      </c>
      <c r="D3754" t="s">
        <v>16</v>
      </c>
      <c r="E3754" t="s">
        <v>17</v>
      </c>
      <c r="F3754" t="s">
        <v>61</v>
      </c>
      <c r="G3754" t="s">
        <v>164</v>
      </c>
      <c r="H3754">
        <f t="shared" si="290"/>
        <v>8000</v>
      </c>
      <c r="I3754">
        <v>2000</v>
      </c>
      <c r="J3754">
        <v>2600</v>
      </c>
      <c r="K3754">
        <v>4</v>
      </c>
      <c r="M3754">
        <v>260</v>
      </c>
      <c r="N3754" t="s">
        <v>20</v>
      </c>
      <c r="O3754">
        <v>10000</v>
      </c>
      <c r="P3754">
        <v>2000</v>
      </c>
      <c r="R3754">
        <f t="shared" si="291"/>
        <v>10400</v>
      </c>
      <c r="S3754">
        <f t="shared" si="292"/>
        <v>16</v>
      </c>
      <c r="T3754" t="str">
        <f t="shared" si="293"/>
        <v>Nov</v>
      </c>
      <c r="U3754" t="str">
        <f t="shared" si="294"/>
        <v>2024</v>
      </c>
    </row>
    <row r="3755" spans="1:21" x14ac:dyDescent="0.25">
      <c r="A3755" t="s">
        <v>297</v>
      </c>
      <c r="B3755" t="s">
        <v>175</v>
      </c>
      <c r="C3755" t="s">
        <v>91</v>
      </c>
      <c r="D3755" t="s">
        <v>16</v>
      </c>
      <c r="E3755" t="s">
        <v>28</v>
      </c>
      <c r="F3755" t="s">
        <v>18</v>
      </c>
      <c r="G3755" t="s">
        <v>43</v>
      </c>
      <c r="H3755">
        <f t="shared" si="290"/>
        <v>120</v>
      </c>
      <c r="I3755">
        <v>20</v>
      </c>
      <c r="J3755">
        <v>26</v>
      </c>
      <c r="K3755">
        <v>6</v>
      </c>
      <c r="M3755">
        <v>10.92</v>
      </c>
      <c r="N3755" t="s">
        <v>20</v>
      </c>
      <c r="O3755">
        <v>156</v>
      </c>
      <c r="P3755">
        <v>36</v>
      </c>
      <c r="R3755">
        <f t="shared" si="291"/>
        <v>156</v>
      </c>
      <c r="S3755">
        <f t="shared" si="292"/>
        <v>16</v>
      </c>
      <c r="T3755" t="str">
        <f t="shared" si="293"/>
        <v>Nov</v>
      </c>
      <c r="U3755" t="str">
        <f t="shared" si="294"/>
        <v>2024</v>
      </c>
    </row>
    <row r="3756" spans="1:21" x14ac:dyDescent="0.25">
      <c r="A3756" t="s">
        <v>297</v>
      </c>
      <c r="B3756" t="s">
        <v>189</v>
      </c>
      <c r="C3756" t="s">
        <v>27</v>
      </c>
      <c r="D3756" t="s">
        <v>16</v>
      </c>
      <c r="E3756" t="s">
        <v>17</v>
      </c>
      <c r="F3756" t="s">
        <v>45</v>
      </c>
      <c r="G3756" t="s">
        <v>76</v>
      </c>
      <c r="H3756">
        <f t="shared" si="290"/>
        <v>8400</v>
      </c>
      <c r="I3756">
        <v>1200</v>
      </c>
      <c r="J3756">
        <v>1560</v>
      </c>
      <c r="K3756">
        <v>7</v>
      </c>
      <c r="M3756">
        <v>156</v>
      </c>
      <c r="N3756" t="s">
        <v>20</v>
      </c>
      <c r="O3756">
        <v>10920</v>
      </c>
      <c r="P3756">
        <v>2520</v>
      </c>
      <c r="R3756">
        <f t="shared" si="291"/>
        <v>10920</v>
      </c>
      <c r="S3756">
        <f t="shared" si="292"/>
        <v>16</v>
      </c>
      <c r="T3756" t="str">
        <f t="shared" si="293"/>
        <v>Nov</v>
      </c>
      <c r="U3756" t="str">
        <f t="shared" si="294"/>
        <v>2024</v>
      </c>
    </row>
    <row r="3757" spans="1:21" x14ac:dyDescent="0.25">
      <c r="A3757" t="s">
        <v>297</v>
      </c>
      <c r="B3757" t="s">
        <v>39</v>
      </c>
      <c r="C3757" t="s">
        <v>27</v>
      </c>
      <c r="D3757" t="s">
        <v>16</v>
      </c>
      <c r="E3757" t="s">
        <v>17</v>
      </c>
      <c r="F3757" t="s">
        <v>80</v>
      </c>
      <c r="G3757" t="s">
        <v>89</v>
      </c>
      <c r="H3757">
        <f t="shared" si="290"/>
        <v>150</v>
      </c>
      <c r="I3757">
        <v>15</v>
      </c>
      <c r="J3757">
        <v>20</v>
      </c>
      <c r="K3757">
        <v>10</v>
      </c>
      <c r="M3757">
        <v>9.75</v>
      </c>
      <c r="N3757" t="s">
        <v>25</v>
      </c>
      <c r="O3757">
        <v>195</v>
      </c>
      <c r="P3757">
        <v>45</v>
      </c>
      <c r="R3757">
        <f t="shared" si="291"/>
        <v>200</v>
      </c>
      <c r="S3757">
        <f t="shared" si="292"/>
        <v>16</v>
      </c>
      <c r="T3757" t="str">
        <f t="shared" si="293"/>
        <v>Nov</v>
      </c>
      <c r="U3757" t="str">
        <f t="shared" si="294"/>
        <v>2024</v>
      </c>
    </row>
    <row r="3758" spans="1:21" x14ac:dyDescent="0.25">
      <c r="A3758" t="s">
        <v>297</v>
      </c>
      <c r="B3758" t="s">
        <v>69</v>
      </c>
      <c r="C3758" t="s">
        <v>27</v>
      </c>
      <c r="D3758" t="s">
        <v>23</v>
      </c>
      <c r="E3758" t="s">
        <v>17</v>
      </c>
      <c r="F3758" t="s">
        <v>18</v>
      </c>
      <c r="G3758" t="s">
        <v>113</v>
      </c>
      <c r="H3758">
        <f t="shared" si="290"/>
        <v>80</v>
      </c>
      <c r="I3758">
        <v>20</v>
      </c>
      <c r="J3758">
        <v>26</v>
      </c>
      <c r="K3758">
        <v>4</v>
      </c>
      <c r="M3758">
        <v>12</v>
      </c>
      <c r="N3758" t="s">
        <v>20</v>
      </c>
      <c r="O3758">
        <v>100</v>
      </c>
      <c r="P3758">
        <v>20</v>
      </c>
      <c r="R3758">
        <f t="shared" si="291"/>
        <v>104</v>
      </c>
      <c r="S3758">
        <f t="shared" si="292"/>
        <v>16</v>
      </c>
      <c r="T3758" t="str">
        <f t="shared" si="293"/>
        <v>Nov</v>
      </c>
      <c r="U3758" t="str">
        <f t="shared" si="294"/>
        <v>2024</v>
      </c>
    </row>
    <row r="3759" spans="1:21" x14ac:dyDescent="0.25">
      <c r="A3759" t="s">
        <v>297</v>
      </c>
      <c r="B3759" t="s">
        <v>156</v>
      </c>
      <c r="C3759" t="s">
        <v>53</v>
      </c>
      <c r="D3759" t="s">
        <v>16</v>
      </c>
      <c r="E3759" t="s">
        <v>17</v>
      </c>
      <c r="F3759" t="s">
        <v>18</v>
      </c>
      <c r="G3759" t="s">
        <v>116</v>
      </c>
      <c r="H3759">
        <f t="shared" si="290"/>
        <v>120</v>
      </c>
      <c r="I3759">
        <v>60</v>
      </c>
      <c r="J3759">
        <v>78</v>
      </c>
      <c r="K3759">
        <v>2</v>
      </c>
      <c r="M3759">
        <v>7.8</v>
      </c>
      <c r="N3759" t="s">
        <v>25</v>
      </c>
      <c r="O3759">
        <v>156</v>
      </c>
      <c r="P3759">
        <v>36</v>
      </c>
      <c r="R3759">
        <f t="shared" si="291"/>
        <v>156</v>
      </c>
      <c r="S3759">
        <f t="shared" si="292"/>
        <v>16</v>
      </c>
      <c r="T3759" t="str">
        <f t="shared" si="293"/>
        <v>Nov</v>
      </c>
      <c r="U3759" t="str">
        <f t="shared" si="294"/>
        <v>2024</v>
      </c>
    </row>
    <row r="3760" spans="1:21" x14ac:dyDescent="0.25">
      <c r="A3760" t="s">
        <v>297</v>
      </c>
      <c r="B3760" t="s">
        <v>98</v>
      </c>
      <c r="C3760" t="s">
        <v>66</v>
      </c>
      <c r="D3760" t="s">
        <v>16</v>
      </c>
      <c r="E3760" t="s">
        <v>28</v>
      </c>
      <c r="F3760" t="s">
        <v>61</v>
      </c>
      <c r="G3760" t="s">
        <v>110</v>
      </c>
      <c r="H3760">
        <f t="shared" si="290"/>
        <v>4000</v>
      </c>
      <c r="I3760">
        <v>800</v>
      </c>
      <c r="J3760">
        <v>1040</v>
      </c>
      <c r="K3760">
        <v>5</v>
      </c>
      <c r="M3760">
        <v>104</v>
      </c>
      <c r="N3760" t="s">
        <v>38</v>
      </c>
      <c r="O3760">
        <v>5200</v>
      </c>
      <c r="P3760">
        <v>1200</v>
      </c>
      <c r="R3760">
        <f t="shared" si="291"/>
        <v>5200</v>
      </c>
      <c r="S3760">
        <f t="shared" si="292"/>
        <v>16</v>
      </c>
      <c r="T3760" t="str">
        <f t="shared" si="293"/>
        <v>Nov</v>
      </c>
      <c r="U3760" t="str">
        <f t="shared" si="294"/>
        <v>2024</v>
      </c>
    </row>
    <row r="3761" spans="1:21" x14ac:dyDescent="0.25">
      <c r="A3761" t="s">
        <v>297</v>
      </c>
      <c r="B3761" t="s">
        <v>112</v>
      </c>
      <c r="C3761" t="s">
        <v>27</v>
      </c>
      <c r="D3761" t="s">
        <v>16</v>
      </c>
      <c r="E3761" t="s">
        <v>17</v>
      </c>
      <c r="F3761" t="s">
        <v>18</v>
      </c>
      <c r="G3761" t="s">
        <v>64</v>
      </c>
      <c r="H3761">
        <f t="shared" si="290"/>
        <v>980</v>
      </c>
      <c r="I3761">
        <v>140</v>
      </c>
      <c r="J3761">
        <v>182</v>
      </c>
      <c r="K3761">
        <v>7</v>
      </c>
      <c r="M3761">
        <v>58.8</v>
      </c>
      <c r="N3761" t="s">
        <v>25</v>
      </c>
      <c r="O3761">
        <v>1176</v>
      </c>
      <c r="P3761">
        <v>196</v>
      </c>
      <c r="R3761">
        <f t="shared" si="291"/>
        <v>1274</v>
      </c>
      <c r="S3761">
        <f t="shared" si="292"/>
        <v>16</v>
      </c>
      <c r="T3761" t="str">
        <f t="shared" si="293"/>
        <v>Nov</v>
      </c>
      <c r="U3761" t="str">
        <f t="shared" si="294"/>
        <v>2024</v>
      </c>
    </row>
    <row r="3762" spans="1:21" x14ac:dyDescent="0.25">
      <c r="A3762" t="s">
        <v>297</v>
      </c>
      <c r="B3762" t="s">
        <v>198</v>
      </c>
      <c r="C3762" t="s">
        <v>15</v>
      </c>
      <c r="D3762" t="s">
        <v>23</v>
      </c>
      <c r="E3762" t="s">
        <v>17</v>
      </c>
      <c r="F3762" t="s">
        <v>80</v>
      </c>
      <c r="G3762" t="s">
        <v>177</v>
      </c>
      <c r="H3762">
        <f t="shared" si="290"/>
        <v>420</v>
      </c>
      <c r="I3762">
        <v>70</v>
      </c>
      <c r="J3762">
        <v>91</v>
      </c>
      <c r="K3762">
        <v>6</v>
      </c>
      <c r="M3762">
        <v>65.52</v>
      </c>
      <c r="N3762" t="s">
        <v>20</v>
      </c>
      <c r="O3762">
        <v>546</v>
      </c>
      <c r="P3762">
        <v>126</v>
      </c>
      <c r="R3762">
        <f t="shared" si="291"/>
        <v>546</v>
      </c>
      <c r="S3762">
        <f t="shared" si="292"/>
        <v>16</v>
      </c>
      <c r="T3762" t="str">
        <f t="shared" si="293"/>
        <v>Nov</v>
      </c>
      <c r="U3762" t="str">
        <f t="shared" si="294"/>
        <v>2024</v>
      </c>
    </row>
    <row r="3763" spans="1:21" x14ac:dyDescent="0.25">
      <c r="A3763" t="s">
        <v>297</v>
      </c>
      <c r="B3763" t="s">
        <v>90</v>
      </c>
      <c r="C3763" t="s">
        <v>91</v>
      </c>
      <c r="D3763" t="s">
        <v>23</v>
      </c>
      <c r="E3763" t="s">
        <v>17</v>
      </c>
      <c r="F3763" t="s">
        <v>29</v>
      </c>
      <c r="G3763" t="s">
        <v>178</v>
      </c>
      <c r="H3763">
        <f t="shared" si="290"/>
        <v>1800</v>
      </c>
      <c r="I3763">
        <v>200</v>
      </c>
      <c r="J3763">
        <v>260</v>
      </c>
      <c r="K3763">
        <v>9</v>
      </c>
      <c r="M3763">
        <v>100</v>
      </c>
      <c r="N3763" t="s">
        <v>25</v>
      </c>
      <c r="O3763">
        <v>2340</v>
      </c>
      <c r="P3763">
        <v>540</v>
      </c>
      <c r="R3763">
        <f t="shared" si="291"/>
        <v>2340</v>
      </c>
      <c r="S3763">
        <f t="shared" si="292"/>
        <v>16</v>
      </c>
      <c r="T3763" t="str">
        <f t="shared" si="293"/>
        <v>Nov</v>
      </c>
      <c r="U3763" t="str">
        <f t="shared" si="294"/>
        <v>2024</v>
      </c>
    </row>
    <row r="3764" spans="1:21" x14ac:dyDescent="0.25">
      <c r="A3764" t="s">
        <v>297</v>
      </c>
      <c r="B3764" t="s">
        <v>206</v>
      </c>
      <c r="C3764" t="s">
        <v>22</v>
      </c>
      <c r="D3764" t="s">
        <v>23</v>
      </c>
      <c r="E3764" t="s">
        <v>17</v>
      </c>
      <c r="F3764" t="s">
        <v>18</v>
      </c>
      <c r="G3764" t="s">
        <v>51</v>
      </c>
      <c r="H3764">
        <f t="shared" si="290"/>
        <v>420</v>
      </c>
      <c r="I3764">
        <v>60</v>
      </c>
      <c r="J3764">
        <v>78</v>
      </c>
      <c r="K3764">
        <v>7</v>
      </c>
      <c r="M3764">
        <v>65.52</v>
      </c>
      <c r="N3764" t="s">
        <v>20</v>
      </c>
      <c r="O3764">
        <v>546</v>
      </c>
      <c r="P3764">
        <v>126</v>
      </c>
      <c r="R3764">
        <f t="shared" si="291"/>
        <v>546</v>
      </c>
      <c r="S3764">
        <f t="shared" si="292"/>
        <v>16</v>
      </c>
      <c r="T3764" t="str">
        <f t="shared" si="293"/>
        <v>Nov</v>
      </c>
      <c r="U3764" t="str">
        <f t="shared" si="294"/>
        <v>2024</v>
      </c>
    </row>
    <row r="3765" spans="1:21" x14ac:dyDescent="0.25">
      <c r="A3765" t="s">
        <v>297</v>
      </c>
      <c r="B3765" t="s">
        <v>99</v>
      </c>
      <c r="C3765" t="s">
        <v>15</v>
      </c>
      <c r="D3765" t="s">
        <v>23</v>
      </c>
      <c r="E3765" t="s">
        <v>28</v>
      </c>
      <c r="F3765" t="s">
        <v>45</v>
      </c>
      <c r="G3765" t="s">
        <v>92</v>
      </c>
      <c r="H3765">
        <f t="shared" si="290"/>
        <v>1250</v>
      </c>
      <c r="I3765">
        <v>250</v>
      </c>
      <c r="J3765">
        <v>325</v>
      </c>
      <c r="K3765">
        <v>5</v>
      </c>
      <c r="M3765">
        <v>100</v>
      </c>
      <c r="N3765" t="s">
        <v>25</v>
      </c>
      <c r="O3765">
        <v>1625</v>
      </c>
      <c r="P3765">
        <v>375</v>
      </c>
      <c r="R3765">
        <f t="shared" si="291"/>
        <v>1625</v>
      </c>
      <c r="S3765">
        <f t="shared" si="292"/>
        <v>16</v>
      </c>
      <c r="T3765" t="str">
        <f t="shared" si="293"/>
        <v>Nov</v>
      </c>
      <c r="U3765" t="str">
        <f t="shared" si="294"/>
        <v>2024</v>
      </c>
    </row>
    <row r="3766" spans="1:21" x14ac:dyDescent="0.25">
      <c r="A3766" t="s">
        <v>297</v>
      </c>
      <c r="B3766" t="s">
        <v>187</v>
      </c>
      <c r="C3766" t="s">
        <v>53</v>
      </c>
      <c r="D3766" t="s">
        <v>16</v>
      </c>
      <c r="E3766" t="s">
        <v>28</v>
      </c>
      <c r="F3766" t="s">
        <v>18</v>
      </c>
      <c r="G3766" t="s">
        <v>130</v>
      </c>
      <c r="H3766">
        <f t="shared" si="290"/>
        <v>270</v>
      </c>
      <c r="I3766">
        <v>45</v>
      </c>
      <c r="J3766">
        <v>59</v>
      </c>
      <c r="K3766">
        <v>6</v>
      </c>
      <c r="M3766">
        <v>32.4</v>
      </c>
      <c r="N3766" t="s">
        <v>38</v>
      </c>
      <c r="O3766">
        <v>324</v>
      </c>
      <c r="P3766">
        <v>54</v>
      </c>
      <c r="R3766">
        <f t="shared" si="291"/>
        <v>354</v>
      </c>
      <c r="S3766">
        <f t="shared" si="292"/>
        <v>16</v>
      </c>
      <c r="T3766" t="str">
        <f t="shared" si="293"/>
        <v>Nov</v>
      </c>
      <c r="U3766" t="str">
        <f t="shared" si="294"/>
        <v>2024</v>
      </c>
    </row>
    <row r="3767" spans="1:21" x14ac:dyDescent="0.25">
      <c r="A3767" t="s">
        <v>297</v>
      </c>
      <c r="B3767" t="s">
        <v>193</v>
      </c>
      <c r="C3767" t="s">
        <v>53</v>
      </c>
      <c r="D3767" t="s">
        <v>16</v>
      </c>
      <c r="E3767" t="s">
        <v>28</v>
      </c>
      <c r="F3767" t="s">
        <v>18</v>
      </c>
      <c r="G3767" t="s">
        <v>130</v>
      </c>
      <c r="H3767">
        <f t="shared" si="290"/>
        <v>45</v>
      </c>
      <c r="I3767">
        <v>45</v>
      </c>
      <c r="J3767">
        <v>59</v>
      </c>
      <c r="K3767">
        <v>1</v>
      </c>
      <c r="M3767">
        <v>2.8125</v>
      </c>
      <c r="N3767" t="s">
        <v>25</v>
      </c>
      <c r="O3767">
        <v>56.25</v>
      </c>
      <c r="P3767">
        <v>11.25</v>
      </c>
      <c r="R3767">
        <f t="shared" si="291"/>
        <v>59</v>
      </c>
      <c r="S3767">
        <f t="shared" si="292"/>
        <v>16</v>
      </c>
      <c r="T3767" t="str">
        <f t="shared" si="293"/>
        <v>Nov</v>
      </c>
      <c r="U3767" t="str">
        <f t="shared" si="294"/>
        <v>2024</v>
      </c>
    </row>
    <row r="3768" spans="1:21" x14ac:dyDescent="0.25">
      <c r="A3768" t="s">
        <v>297</v>
      </c>
      <c r="B3768" t="s">
        <v>98</v>
      </c>
      <c r="C3768" t="s">
        <v>66</v>
      </c>
      <c r="D3768" t="s">
        <v>16</v>
      </c>
      <c r="E3768" t="s">
        <v>17</v>
      </c>
      <c r="F3768" t="s">
        <v>29</v>
      </c>
      <c r="G3768" t="s">
        <v>160</v>
      </c>
      <c r="H3768">
        <f t="shared" si="290"/>
        <v>600</v>
      </c>
      <c r="I3768">
        <v>150</v>
      </c>
      <c r="J3768">
        <v>195</v>
      </c>
      <c r="K3768">
        <v>4</v>
      </c>
      <c r="M3768">
        <v>52.5</v>
      </c>
      <c r="N3768" t="s">
        <v>20</v>
      </c>
      <c r="O3768">
        <v>750</v>
      </c>
      <c r="P3768">
        <v>150</v>
      </c>
      <c r="R3768">
        <f t="shared" si="291"/>
        <v>780</v>
      </c>
      <c r="S3768">
        <f t="shared" si="292"/>
        <v>16</v>
      </c>
      <c r="T3768" t="str">
        <f t="shared" si="293"/>
        <v>Nov</v>
      </c>
      <c r="U3768" t="str">
        <f t="shared" si="294"/>
        <v>2024</v>
      </c>
    </row>
    <row r="3769" spans="1:21" x14ac:dyDescent="0.25">
      <c r="A3769" t="s">
        <v>297</v>
      </c>
      <c r="B3769" t="s">
        <v>99</v>
      </c>
      <c r="C3769" t="s">
        <v>15</v>
      </c>
      <c r="D3769" t="s">
        <v>16</v>
      </c>
      <c r="E3769" t="s">
        <v>17</v>
      </c>
      <c r="F3769" t="s">
        <v>61</v>
      </c>
      <c r="G3769" t="s">
        <v>128</v>
      </c>
      <c r="H3769">
        <f t="shared" si="290"/>
        <v>900</v>
      </c>
      <c r="I3769">
        <v>300</v>
      </c>
      <c r="J3769">
        <v>390</v>
      </c>
      <c r="K3769">
        <v>3</v>
      </c>
      <c r="M3769">
        <v>58.5</v>
      </c>
      <c r="N3769" t="s">
        <v>25</v>
      </c>
      <c r="O3769">
        <v>1170</v>
      </c>
      <c r="P3769">
        <v>270</v>
      </c>
      <c r="R3769">
        <f t="shared" si="291"/>
        <v>1170</v>
      </c>
      <c r="S3769">
        <f t="shared" si="292"/>
        <v>16</v>
      </c>
      <c r="T3769" t="str">
        <f t="shared" si="293"/>
        <v>Nov</v>
      </c>
      <c r="U3769" t="str">
        <f t="shared" si="294"/>
        <v>2024</v>
      </c>
    </row>
    <row r="3770" spans="1:21" x14ac:dyDescent="0.25">
      <c r="A3770" t="s">
        <v>297</v>
      </c>
      <c r="B3770" t="s">
        <v>75</v>
      </c>
      <c r="C3770" t="s">
        <v>27</v>
      </c>
      <c r="D3770" t="s">
        <v>16</v>
      </c>
      <c r="E3770" t="s">
        <v>17</v>
      </c>
      <c r="F3770" t="s">
        <v>45</v>
      </c>
      <c r="G3770" t="s">
        <v>92</v>
      </c>
      <c r="H3770">
        <f t="shared" si="290"/>
        <v>1500</v>
      </c>
      <c r="I3770">
        <v>250</v>
      </c>
      <c r="J3770">
        <v>325</v>
      </c>
      <c r="K3770">
        <v>6</v>
      </c>
      <c r="M3770">
        <v>100</v>
      </c>
      <c r="N3770" t="s">
        <v>38</v>
      </c>
      <c r="O3770">
        <v>1875</v>
      </c>
      <c r="P3770">
        <v>375</v>
      </c>
      <c r="R3770">
        <f t="shared" si="291"/>
        <v>1950</v>
      </c>
      <c r="S3770">
        <f t="shared" si="292"/>
        <v>16</v>
      </c>
      <c r="T3770" t="str">
        <f t="shared" si="293"/>
        <v>Nov</v>
      </c>
      <c r="U3770" t="str">
        <f t="shared" si="294"/>
        <v>2024</v>
      </c>
    </row>
    <row r="3771" spans="1:21" x14ac:dyDescent="0.25">
      <c r="A3771" t="s">
        <v>297</v>
      </c>
      <c r="B3771" t="s">
        <v>196</v>
      </c>
      <c r="C3771" t="s">
        <v>53</v>
      </c>
      <c r="D3771" t="s">
        <v>16</v>
      </c>
      <c r="E3771" t="s">
        <v>17</v>
      </c>
      <c r="F3771" t="s">
        <v>45</v>
      </c>
      <c r="G3771" t="s">
        <v>106</v>
      </c>
      <c r="H3771">
        <f t="shared" si="290"/>
        <v>60000</v>
      </c>
      <c r="I3771">
        <v>12000</v>
      </c>
      <c r="J3771">
        <v>15600</v>
      </c>
      <c r="K3771">
        <v>5</v>
      </c>
      <c r="M3771">
        <v>2340</v>
      </c>
      <c r="N3771" t="s">
        <v>25</v>
      </c>
      <c r="O3771">
        <v>78000</v>
      </c>
      <c r="P3771">
        <v>18000</v>
      </c>
      <c r="R3771">
        <f t="shared" si="291"/>
        <v>78000</v>
      </c>
      <c r="S3771">
        <f t="shared" si="292"/>
        <v>16</v>
      </c>
      <c r="T3771" t="str">
        <f t="shared" si="293"/>
        <v>Nov</v>
      </c>
      <c r="U3771" t="str">
        <f t="shared" si="294"/>
        <v>2024</v>
      </c>
    </row>
    <row r="3772" spans="1:21" x14ac:dyDescent="0.25">
      <c r="A3772" t="s">
        <v>297</v>
      </c>
      <c r="B3772" t="s">
        <v>196</v>
      </c>
      <c r="C3772" t="s">
        <v>53</v>
      </c>
      <c r="D3772" t="s">
        <v>16</v>
      </c>
      <c r="E3772" t="s">
        <v>28</v>
      </c>
      <c r="F3772" t="s">
        <v>18</v>
      </c>
      <c r="G3772" t="s">
        <v>32</v>
      </c>
      <c r="H3772">
        <f t="shared" si="290"/>
        <v>400</v>
      </c>
      <c r="I3772">
        <v>100</v>
      </c>
      <c r="J3772">
        <v>130</v>
      </c>
      <c r="K3772">
        <v>4</v>
      </c>
      <c r="M3772">
        <v>26</v>
      </c>
      <c r="N3772" t="s">
        <v>25</v>
      </c>
      <c r="O3772">
        <v>520</v>
      </c>
      <c r="P3772">
        <v>120</v>
      </c>
      <c r="R3772">
        <f t="shared" si="291"/>
        <v>520</v>
      </c>
      <c r="S3772">
        <f t="shared" si="292"/>
        <v>16</v>
      </c>
      <c r="T3772" t="str">
        <f t="shared" si="293"/>
        <v>Nov</v>
      </c>
      <c r="U3772" t="str">
        <f t="shared" si="294"/>
        <v>2024</v>
      </c>
    </row>
    <row r="3773" spans="1:21" x14ac:dyDescent="0.25">
      <c r="A3773" t="s">
        <v>297</v>
      </c>
      <c r="B3773" t="s">
        <v>196</v>
      </c>
      <c r="C3773" t="s">
        <v>53</v>
      </c>
      <c r="D3773" t="s">
        <v>16</v>
      </c>
      <c r="E3773" t="s">
        <v>17</v>
      </c>
      <c r="F3773" t="s">
        <v>29</v>
      </c>
      <c r="G3773" t="s">
        <v>87</v>
      </c>
      <c r="H3773">
        <f t="shared" si="290"/>
        <v>600</v>
      </c>
      <c r="I3773">
        <v>100</v>
      </c>
      <c r="J3773">
        <v>130</v>
      </c>
      <c r="K3773">
        <v>6</v>
      </c>
      <c r="M3773">
        <v>52.5</v>
      </c>
      <c r="N3773" t="s">
        <v>20</v>
      </c>
      <c r="O3773">
        <v>750</v>
      </c>
      <c r="P3773">
        <v>150</v>
      </c>
      <c r="R3773">
        <f t="shared" si="291"/>
        <v>780</v>
      </c>
      <c r="S3773">
        <f t="shared" si="292"/>
        <v>16</v>
      </c>
      <c r="T3773" t="str">
        <f t="shared" si="293"/>
        <v>Nov</v>
      </c>
      <c r="U3773" t="str">
        <f t="shared" si="294"/>
        <v>2024</v>
      </c>
    </row>
    <row r="3774" spans="1:21" x14ac:dyDescent="0.25">
      <c r="A3774" t="s">
        <v>297</v>
      </c>
      <c r="B3774" t="s">
        <v>156</v>
      </c>
      <c r="C3774" t="s">
        <v>53</v>
      </c>
      <c r="D3774" t="s">
        <v>16</v>
      </c>
      <c r="E3774" t="s">
        <v>28</v>
      </c>
      <c r="F3774" t="s">
        <v>18</v>
      </c>
      <c r="G3774" t="s">
        <v>116</v>
      </c>
      <c r="H3774">
        <f t="shared" si="290"/>
        <v>420</v>
      </c>
      <c r="I3774">
        <v>60</v>
      </c>
      <c r="J3774">
        <v>78</v>
      </c>
      <c r="K3774">
        <v>7</v>
      </c>
      <c r="M3774">
        <v>54.6</v>
      </c>
      <c r="N3774" t="s">
        <v>38</v>
      </c>
      <c r="O3774">
        <v>546</v>
      </c>
      <c r="P3774">
        <v>126</v>
      </c>
      <c r="R3774">
        <f t="shared" si="291"/>
        <v>546</v>
      </c>
      <c r="S3774">
        <f t="shared" si="292"/>
        <v>16</v>
      </c>
      <c r="T3774" t="str">
        <f t="shared" si="293"/>
        <v>Nov</v>
      </c>
      <c r="U3774" t="str">
        <f t="shared" si="294"/>
        <v>2024</v>
      </c>
    </row>
    <row r="3775" spans="1:21" x14ac:dyDescent="0.25">
      <c r="A3775" t="s">
        <v>297</v>
      </c>
      <c r="B3775" t="s">
        <v>155</v>
      </c>
      <c r="C3775" t="s">
        <v>66</v>
      </c>
      <c r="D3775" t="s">
        <v>16</v>
      </c>
      <c r="E3775" t="s">
        <v>17</v>
      </c>
      <c r="F3775" t="s">
        <v>18</v>
      </c>
      <c r="G3775" t="s">
        <v>51</v>
      </c>
      <c r="H3775">
        <f t="shared" si="290"/>
        <v>180</v>
      </c>
      <c r="I3775">
        <v>60</v>
      </c>
      <c r="J3775">
        <v>78</v>
      </c>
      <c r="K3775">
        <v>3</v>
      </c>
      <c r="M3775">
        <v>16.38</v>
      </c>
      <c r="N3775" t="s">
        <v>20</v>
      </c>
      <c r="O3775">
        <v>234</v>
      </c>
      <c r="P3775">
        <v>54</v>
      </c>
      <c r="R3775">
        <f t="shared" si="291"/>
        <v>234</v>
      </c>
      <c r="S3775">
        <f t="shared" si="292"/>
        <v>16</v>
      </c>
      <c r="T3775" t="str">
        <f t="shared" si="293"/>
        <v>Nov</v>
      </c>
      <c r="U3775" t="str">
        <f t="shared" si="294"/>
        <v>2024</v>
      </c>
    </row>
    <row r="3776" spans="1:21" x14ac:dyDescent="0.25">
      <c r="A3776" t="s">
        <v>297</v>
      </c>
      <c r="B3776" t="s">
        <v>52</v>
      </c>
      <c r="C3776" t="s">
        <v>53</v>
      </c>
      <c r="D3776" t="s">
        <v>16</v>
      </c>
      <c r="E3776" t="s">
        <v>28</v>
      </c>
      <c r="F3776" t="s">
        <v>18</v>
      </c>
      <c r="G3776" t="s">
        <v>19</v>
      </c>
      <c r="H3776">
        <f t="shared" si="290"/>
        <v>750</v>
      </c>
      <c r="I3776">
        <v>250</v>
      </c>
      <c r="J3776">
        <v>325</v>
      </c>
      <c r="K3776">
        <v>3</v>
      </c>
      <c r="M3776">
        <v>65.625</v>
      </c>
      <c r="N3776" t="s">
        <v>20</v>
      </c>
      <c r="O3776">
        <v>937.5</v>
      </c>
      <c r="P3776">
        <v>187.5</v>
      </c>
      <c r="R3776">
        <f t="shared" si="291"/>
        <v>975</v>
      </c>
      <c r="S3776">
        <f t="shared" si="292"/>
        <v>16</v>
      </c>
      <c r="T3776" t="str">
        <f t="shared" si="293"/>
        <v>Nov</v>
      </c>
      <c r="U3776" t="str">
        <f t="shared" si="294"/>
        <v>2024</v>
      </c>
    </row>
    <row r="3777" spans="1:21" x14ac:dyDescent="0.25">
      <c r="A3777" t="s">
        <v>297</v>
      </c>
      <c r="B3777" t="s">
        <v>35</v>
      </c>
      <c r="C3777" t="s">
        <v>15</v>
      </c>
      <c r="D3777" t="s">
        <v>23</v>
      </c>
      <c r="E3777" t="s">
        <v>28</v>
      </c>
      <c r="F3777" t="s">
        <v>18</v>
      </c>
      <c r="G3777" t="s">
        <v>100</v>
      </c>
      <c r="H3777">
        <f t="shared" si="290"/>
        <v>320</v>
      </c>
      <c r="I3777">
        <v>40</v>
      </c>
      <c r="J3777">
        <v>52</v>
      </c>
      <c r="K3777">
        <v>8</v>
      </c>
      <c r="M3777">
        <v>41.6</v>
      </c>
      <c r="N3777" t="s">
        <v>25</v>
      </c>
      <c r="O3777">
        <v>416</v>
      </c>
      <c r="P3777">
        <v>96</v>
      </c>
      <c r="R3777">
        <f t="shared" si="291"/>
        <v>416</v>
      </c>
      <c r="S3777">
        <f t="shared" si="292"/>
        <v>16</v>
      </c>
      <c r="T3777" t="str">
        <f t="shared" si="293"/>
        <v>Nov</v>
      </c>
      <c r="U3777" t="str">
        <f t="shared" si="294"/>
        <v>2024</v>
      </c>
    </row>
    <row r="3778" spans="1:21" x14ac:dyDescent="0.25">
      <c r="A3778" t="s">
        <v>298</v>
      </c>
      <c r="B3778" t="s">
        <v>39</v>
      </c>
      <c r="C3778" t="s">
        <v>27</v>
      </c>
      <c r="D3778" t="s">
        <v>23</v>
      </c>
      <c r="E3778" t="s">
        <v>28</v>
      </c>
      <c r="F3778" t="s">
        <v>45</v>
      </c>
      <c r="G3778" t="s">
        <v>71</v>
      </c>
      <c r="H3778">
        <f t="shared" si="290"/>
        <v>11000</v>
      </c>
      <c r="I3778">
        <v>2200</v>
      </c>
      <c r="J3778">
        <v>2860</v>
      </c>
      <c r="K3778">
        <v>5</v>
      </c>
      <c r="M3778">
        <v>286</v>
      </c>
      <c r="N3778" t="s">
        <v>25</v>
      </c>
      <c r="O3778">
        <v>13200</v>
      </c>
      <c r="P3778">
        <v>2200</v>
      </c>
      <c r="R3778">
        <f t="shared" si="291"/>
        <v>14300</v>
      </c>
      <c r="S3778">
        <f t="shared" si="292"/>
        <v>17</v>
      </c>
      <c r="T3778" t="str">
        <f t="shared" si="293"/>
        <v>Nov</v>
      </c>
      <c r="U3778" t="str">
        <f t="shared" si="294"/>
        <v>2024</v>
      </c>
    </row>
    <row r="3779" spans="1:21" x14ac:dyDescent="0.25">
      <c r="A3779" t="s">
        <v>298</v>
      </c>
      <c r="B3779" t="s">
        <v>148</v>
      </c>
      <c r="C3779" t="s">
        <v>27</v>
      </c>
      <c r="D3779" t="s">
        <v>23</v>
      </c>
      <c r="E3779" t="s">
        <v>17</v>
      </c>
      <c r="F3779" t="s">
        <v>80</v>
      </c>
      <c r="G3779" t="s">
        <v>141</v>
      </c>
      <c r="H3779">
        <f t="shared" ref="H3779:H3842" si="295">I3779*K3779</f>
        <v>350</v>
      </c>
      <c r="I3779">
        <v>50</v>
      </c>
      <c r="J3779">
        <v>65</v>
      </c>
      <c r="K3779">
        <v>7</v>
      </c>
      <c r="M3779">
        <v>42</v>
      </c>
      <c r="N3779" t="s">
        <v>25</v>
      </c>
      <c r="O3779">
        <v>420</v>
      </c>
      <c r="P3779">
        <v>70</v>
      </c>
      <c r="R3779">
        <f t="shared" ref="R3779:R3842" si="296">J3779*K3779</f>
        <v>455</v>
      </c>
      <c r="S3779">
        <f t="shared" ref="S3779:S3842" si="297">DAY(A3779)</f>
        <v>17</v>
      </c>
      <c r="T3779" t="str">
        <f t="shared" ref="T3779:T3842" si="298">TEXT(A3779,"mmm")</f>
        <v>Nov</v>
      </c>
      <c r="U3779" t="str">
        <f t="shared" ref="U3779:U3842" si="299">TEXT(A3779,"yyy")</f>
        <v>2024</v>
      </c>
    </row>
    <row r="3780" spans="1:21" x14ac:dyDescent="0.25">
      <c r="A3780" t="s">
        <v>298</v>
      </c>
      <c r="B3780" t="s">
        <v>163</v>
      </c>
      <c r="C3780" t="s">
        <v>15</v>
      </c>
      <c r="D3780" t="s">
        <v>16</v>
      </c>
      <c r="E3780" t="s">
        <v>28</v>
      </c>
      <c r="F3780" t="s">
        <v>18</v>
      </c>
      <c r="G3780" t="s">
        <v>34</v>
      </c>
      <c r="H3780">
        <f t="shared" si="295"/>
        <v>320</v>
      </c>
      <c r="I3780">
        <v>40</v>
      </c>
      <c r="J3780">
        <v>52</v>
      </c>
      <c r="K3780">
        <v>8</v>
      </c>
      <c r="M3780">
        <v>19.2</v>
      </c>
      <c r="N3780" t="s">
        <v>25</v>
      </c>
      <c r="O3780">
        <v>384</v>
      </c>
      <c r="P3780">
        <v>64</v>
      </c>
      <c r="R3780">
        <f t="shared" si="296"/>
        <v>416</v>
      </c>
      <c r="S3780">
        <f t="shared" si="297"/>
        <v>17</v>
      </c>
      <c r="T3780" t="str">
        <f t="shared" si="298"/>
        <v>Nov</v>
      </c>
      <c r="U3780" t="str">
        <f t="shared" si="299"/>
        <v>2024</v>
      </c>
    </row>
    <row r="3781" spans="1:21" x14ac:dyDescent="0.25">
      <c r="A3781" t="s">
        <v>298</v>
      </c>
      <c r="B3781" t="s">
        <v>208</v>
      </c>
      <c r="C3781" t="s">
        <v>27</v>
      </c>
      <c r="D3781" t="s">
        <v>16</v>
      </c>
      <c r="E3781" t="s">
        <v>28</v>
      </c>
      <c r="F3781" t="s">
        <v>48</v>
      </c>
      <c r="G3781" t="s">
        <v>167</v>
      </c>
      <c r="H3781">
        <f t="shared" si="295"/>
        <v>475</v>
      </c>
      <c r="I3781">
        <v>95</v>
      </c>
      <c r="J3781">
        <v>124</v>
      </c>
      <c r="K3781">
        <v>5</v>
      </c>
      <c r="M3781">
        <v>43.225000000000001</v>
      </c>
      <c r="N3781" t="s">
        <v>20</v>
      </c>
      <c r="O3781">
        <v>617.5</v>
      </c>
      <c r="P3781">
        <v>142.5</v>
      </c>
      <c r="R3781">
        <f t="shared" si="296"/>
        <v>620</v>
      </c>
      <c r="S3781">
        <f t="shared" si="297"/>
        <v>17</v>
      </c>
      <c r="T3781" t="str">
        <f t="shared" si="298"/>
        <v>Nov</v>
      </c>
      <c r="U3781" t="str">
        <f t="shared" si="299"/>
        <v>2024</v>
      </c>
    </row>
    <row r="3782" spans="1:21" x14ac:dyDescent="0.25">
      <c r="A3782" t="s">
        <v>298</v>
      </c>
      <c r="B3782" t="s">
        <v>158</v>
      </c>
      <c r="C3782" t="s">
        <v>27</v>
      </c>
      <c r="D3782" t="s">
        <v>16</v>
      </c>
      <c r="E3782" t="s">
        <v>28</v>
      </c>
      <c r="F3782" t="s">
        <v>18</v>
      </c>
      <c r="G3782" t="s">
        <v>19</v>
      </c>
      <c r="H3782">
        <f t="shared" si="295"/>
        <v>1500</v>
      </c>
      <c r="I3782">
        <v>250</v>
      </c>
      <c r="J3782">
        <v>325</v>
      </c>
      <c r="K3782">
        <v>6</v>
      </c>
      <c r="M3782">
        <v>100</v>
      </c>
      <c r="N3782" t="s">
        <v>20</v>
      </c>
      <c r="O3782">
        <v>1875</v>
      </c>
      <c r="P3782">
        <v>375</v>
      </c>
      <c r="R3782">
        <f t="shared" si="296"/>
        <v>1950</v>
      </c>
      <c r="S3782">
        <f t="shared" si="297"/>
        <v>17</v>
      </c>
      <c r="T3782" t="str">
        <f t="shared" si="298"/>
        <v>Nov</v>
      </c>
      <c r="U3782" t="str">
        <f t="shared" si="299"/>
        <v>2024</v>
      </c>
    </row>
    <row r="3783" spans="1:21" x14ac:dyDescent="0.25">
      <c r="A3783" t="s">
        <v>298</v>
      </c>
      <c r="B3783" t="s">
        <v>191</v>
      </c>
      <c r="C3783" t="s">
        <v>27</v>
      </c>
      <c r="D3783" t="s">
        <v>23</v>
      </c>
      <c r="E3783" t="s">
        <v>17</v>
      </c>
      <c r="F3783" t="s">
        <v>61</v>
      </c>
      <c r="G3783" t="s">
        <v>103</v>
      </c>
      <c r="H3783">
        <f t="shared" si="295"/>
        <v>900</v>
      </c>
      <c r="I3783">
        <v>100</v>
      </c>
      <c r="J3783">
        <v>130</v>
      </c>
      <c r="K3783">
        <v>9</v>
      </c>
      <c r="M3783">
        <v>100</v>
      </c>
      <c r="N3783" t="s">
        <v>25</v>
      </c>
      <c r="O3783">
        <v>1080</v>
      </c>
      <c r="P3783">
        <v>180</v>
      </c>
      <c r="R3783">
        <f t="shared" si="296"/>
        <v>1170</v>
      </c>
      <c r="S3783">
        <f t="shared" si="297"/>
        <v>17</v>
      </c>
      <c r="T3783" t="str">
        <f t="shared" si="298"/>
        <v>Nov</v>
      </c>
      <c r="U3783" t="str">
        <f t="shared" si="299"/>
        <v>2024</v>
      </c>
    </row>
    <row r="3784" spans="1:21" x14ac:dyDescent="0.25">
      <c r="A3784" t="s">
        <v>298</v>
      </c>
      <c r="B3784" t="s">
        <v>86</v>
      </c>
      <c r="C3784" t="s">
        <v>22</v>
      </c>
      <c r="D3784" t="s">
        <v>16</v>
      </c>
      <c r="E3784" t="s">
        <v>28</v>
      </c>
      <c r="F3784" t="s">
        <v>61</v>
      </c>
      <c r="G3784" t="s">
        <v>103</v>
      </c>
      <c r="H3784">
        <f t="shared" si="295"/>
        <v>500</v>
      </c>
      <c r="I3784">
        <v>100</v>
      </c>
      <c r="J3784">
        <v>130</v>
      </c>
      <c r="K3784">
        <v>5</v>
      </c>
      <c r="M3784">
        <v>45.5</v>
      </c>
      <c r="N3784" t="s">
        <v>20</v>
      </c>
      <c r="O3784">
        <v>650</v>
      </c>
      <c r="P3784">
        <v>150</v>
      </c>
      <c r="R3784">
        <f t="shared" si="296"/>
        <v>650</v>
      </c>
      <c r="S3784">
        <f t="shared" si="297"/>
        <v>17</v>
      </c>
      <c r="T3784" t="str">
        <f t="shared" si="298"/>
        <v>Nov</v>
      </c>
      <c r="U3784" t="str">
        <f t="shared" si="299"/>
        <v>2024</v>
      </c>
    </row>
    <row r="3785" spans="1:21" x14ac:dyDescent="0.25">
      <c r="A3785" t="s">
        <v>298</v>
      </c>
      <c r="B3785" t="s">
        <v>192</v>
      </c>
      <c r="C3785" t="s">
        <v>91</v>
      </c>
      <c r="D3785" t="s">
        <v>23</v>
      </c>
      <c r="E3785" t="s">
        <v>28</v>
      </c>
      <c r="F3785" t="s">
        <v>61</v>
      </c>
      <c r="G3785" t="s">
        <v>62</v>
      </c>
      <c r="H3785">
        <f t="shared" si="295"/>
        <v>5400</v>
      </c>
      <c r="I3785">
        <v>900</v>
      </c>
      <c r="J3785">
        <v>1170</v>
      </c>
      <c r="K3785">
        <v>6</v>
      </c>
      <c r="M3785">
        <v>117</v>
      </c>
      <c r="N3785" t="s">
        <v>25</v>
      </c>
      <c r="O3785">
        <v>7020</v>
      </c>
      <c r="P3785">
        <v>1620</v>
      </c>
      <c r="R3785">
        <f t="shared" si="296"/>
        <v>7020</v>
      </c>
      <c r="S3785">
        <f t="shared" si="297"/>
        <v>17</v>
      </c>
      <c r="T3785" t="str">
        <f t="shared" si="298"/>
        <v>Nov</v>
      </c>
      <c r="U3785" t="str">
        <f t="shared" si="299"/>
        <v>2024</v>
      </c>
    </row>
    <row r="3786" spans="1:21" x14ac:dyDescent="0.25">
      <c r="A3786" t="s">
        <v>298</v>
      </c>
      <c r="B3786" t="s">
        <v>104</v>
      </c>
      <c r="C3786" t="s">
        <v>15</v>
      </c>
      <c r="D3786" t="s">
        <v>16</v>
      </c>
      <c r="E3786" t="s">
        <v>17</v>
      </c>
      <c r="F3786" t="s">
        <v>45</v>
      </c>
      <c r="G3786" t="s">
        <v>54</v>
      </c>
      <c r="H3786">
        <f t="shared" si="295"/>
        <v>4000</v>
      </c>
      <c r="I3786">
        <v>800</v>
      </c>
      <c r="J3786">
        <v>1040</v>
      </c>
      <c r="K3786">
        <v>5</v>
      </c>
      <c r="M3786">
        <v>104</v>
      </c>
      <c r="N3786" t="s">
        <v>20</v>
      </c>
      <c r="O3786">
        <v>5200</v>
      </c>
      <c r="P3786">
        <v>1200</v>
      </c>
      <c r="R3786">
        <f t="shared" si="296"/>
        <v>5200</v>
      </c>
      <c r="S3786">
        <f t="shared" si="297"/>
        <v>17</v>
      </c>
      <c r="T3786" t="str">
        <f t="shared" si="298"/>
        <v>Nov</v>
      </c>
      <c r="U3786" t="str">
        <f t="shared" si="299"/>
        <v>2024</v>
      </c>
    </row>
    <row r="3787" spans="1:21" x14ac:dyDescent="0.25">
      <c r="A3787" t="s">
        <v>298</v>
      </c>
      <c r="B3787" t="s">
        <v>175</v>
      </c>
      <c r="C3787" t="s">
        <v>91</v>
      </c>
      <c r="D3787" t="s">
        <v>23</v>
      </c>
      <c r="E3787" t="s">
        <v>17</v>
      </c>
      <c r="F3787" t="s">
        <v>45</v>
      </c>
      <c r="G3787" t="s">
        <v>106</v>
      </c>
      <c r="H3787">
        <f t="shared" si="295"/>
        <v>84000</v>
      </c>
      <c r="I3787">
        <v>12000</v>
      </c>
      <c r="J3787">
        <v>15600</v>
      </c>
      <c r="K3787">
        <v>7</v>
      </c>
      <c r="M3787">
        <v>2340</v>
      </c>
      <c r="N3787" t="s">
        <v>25</v>
      </c>
      <c r="O3787">
        <v>109200</v>
      </c>
      <c r="P3787">
        <v>25200</v>
      </c>
      <c r="R3787">
        <f t="shared" si="296"/>
        <v>109200</v>
      </c>
      <c r="S3787">
        <f t="shared" si="297"/>
        <v>17</v>
      </c>
      <c r="T3787" t="str">
        <f t="shared" si="298"/>
        <v>Nov</v>
      </c>
      <c r="U3787" t="str">
        <f t="shared" si="299"/>
        <v>2024</v>
      </c>
    </row>
    <row r="3788" spans="1:21" x14ac:dyDescent="0.25">
      <c r="A3788" t="s">
        <v>298</v>
      </c>
      <c r="B3788" t="s">
        <v>104</v>
      </c>
      <c r="C3788" t="s">
        <v>15</v>
      </c>
      <c r="D3788" t="s">
        <v>16</v>
      </c>
      <c r="E3788" t="s">
        <v>28</v>
      </c>
      <c r="F3788" t="s">
        <v>45</v>
      </c>
      <c r="G3788" t="s">
        <v>58</v>
      </c>
      <c r="H3788">
        <f t="shared" si="295"/>
        <v>100000</v>
      </c>
      <c r="I3788">
        <v>25000</v>
      </c>
      <c r="J3788">
        <v>32500</v>
      </c>
      <c r="K3788">
        <v>4</v>
      </c>
      <c r="M3788">
        <v>4875</v>
      </c>
      <c r="N3788" t="s">
        <v>20</v>
      </c>
      <c r="O3788">
        <v>125000</v>
      </c>
      <c r="P3788">
        <v>25000</v>
      </c>
      <c r="R3788">
        <f t="shared" si="296"/>
        <v>130000</v>
      </c>
      <c r="S3788">
        <f t="shared" si="297"/>
        <v>17</v>
      </c>
      <c r="T3788" t="str">
        <f t="shared" si="298"/>
        <v>Nov</v>
      </c>
      <c r="U3788" t="str">
        <f t="shared" si="299"/>
        <v>2024</v>
      </c>
    </row>
    <row r="3789" spans="1:21" x14ac:dyDescent="0.25">
      <c r="A3789" t="s">
        <v>298</v>
      </c>
      <c r="B3789" t="s">
        <v>93</v>
      </c>
      <c r="C3789" t="s">
        <v>42</v>
      </c>
      <c r="D3789" t="s">
        <v>16</v>
      </c>
      <c r="E3789" t="s">
        <v>17</v>
      </c>
      <c r="F3789" t="s">
        <v>29</v>
      </c>
      <c r="G3789" t="s">
        <v>30</v>
      </c>
      <c r="H3789">
        <f t="shared" si="295"/>
        <v>900</v>
      </c>
      <c r="I3789">
        <v>180</v>
      </c>
      <c r="J3789">
        <v>234</v>
      </c>
      <c r="K3789">
        <v>5</v>
      </c>
      <c r="M3789">
        <v>58.5</v>
      </c>
      <c r="N3789" t="s">
        <v>25</v>
      </c>
      <c r="O3789">
        <v>1170</v>
      </c>
      <c r="P3789">
        <v>270</v>
      </c>
      <c r="R3789">
        <f t="shared" si="296"/>
        <v>1170</v>
      </c>
      <c r="S3789">
        <f t="shared" si="297"/>
        <v>17</v>
      </c>
      <c r="T3789" t="str">
        <f t="shared" si="298"/>
        <v>Nov</v>
      </c>
      <c r="U3789" t="str">
        <f t="shared" si="299"/>
        <v>2024</v>
      </c>
    </row>
    <row r="3790" spans="1:21" x14ac:dyDescent="0.25">
      <c r="A3790" t="s">
        <v>298</v>
      </c>
      <c r="B3790" t="s">
        <v>26</v>
      </c>
      <c r="C3790" t="s">
        <v>27</v>
      </c>
      <c r="D3790" t="s">
        <v>16</v>
      </c>
      <c r="E3790" t="s">
        <v>28</v>
      </c>
      <c r="F3790" t="s">
        <v>61</v>
      </c>
      <c r="G3790" t="s">
        <v>110</v>
      </c>
      <c r="H3790">
        <f t="shared" si="295"/>
        <v>5600</v>
      </c>
      <c r="I3790">
        <v>800</v>
      </c>
      <c r="J3790">
        <v>1040</v>
      </c>
      <c r="K3790">
        <v>7</v>
      </c>
      <c r="M3790">
        <v>104</v>
      </c>
      <c r="N3790" t="s">
        <v>20</v>
      </c>
      <c r="O3790">
        <v>7000</v>
      </c>
      <c r="P3790">
        <v>1400</v>
      </c>
      <c r="R3790">
        <f t="shared" si="296"/>
        <v>7280</v>
      </c>
      <c r="S3790">
        <f t="shared" si="297"/>
        <v>17</v>
      </c>
      <c r="T3790" t="str">
        <f t="shared" si="298"/>
        <v>Nov</v>
      </c>
      <c r="U3790" t="str">
        <f t="shared" si="299"/>
        <v>2024</v>
      </c>
    </row>
    <row r="3791" spans="1:21" x14ac:dyDescent="0.25">
      <c r="A3791" t="s">
        <v>298</v>
      </c>
      <c r="B3791" t="s">
        <v>57</v>
      </c>
      <c r="C3791" t="s">
        <v>27</v>
      </c>
      <c r="D3791" t="s">
        <v>23</v>
      </c>
      <c r="E3791" t="s">
        <v>28</v>
      </c>
      <c r="F3791" t="s">
        <v>29</v>
      </c>
      <c r="G3791" t="s">
        <v>178</v>
      </c>
      <c r="H3791">
        <f t="shared" si="295"/>
        <v>1000</v>
      </c>
      <c r="I3791">
        <v>200</v>
      </c>
      <c r="J3791">
        <v>260</v>
      </c>
      <c r="K3791">
        <v>5</v>
      </c>
      <c r="M3791">
        <v>100</v>
      </c>
      <c r="N3791" t="s">
        <v>38</v>
      </c>
      <c r="O3791">
        <v>1250</v>
      </c>
      <c r="P3791">
        <v>250</v>
      </c>
      <c r="R3791">
        <f t="shared" si="296"/>
        <v>1300</v>
      </c>
      <c r="S3791">
        <f t="shared" si="297"/>
        <v>17</v>
      </c>
      <c r="T3791" t="str">
        <f t="shared" si="298"/>
        <v>Nov</v>
      </c>
      <c r="U3791" t="str">
        <f t="shared" si="299"/>
        <v>2024</v>
      </c>
    </row>
    <row r="3792" spans="1:21" x14ac:dyDescent="0.25">
      <c r="A3792" t="s">
        <v>298</v>
      </c>
      <c r="B3792" t="s">
        <v>97</v>
      </c>
      <c r="C3792" t="s">
        <v>27</v>
      </c>
      <c r="D3792" t="s">
        <v>16</v>
      </c>
      <c r="E3792" t="s">
        <v>28</v>
      </c>
      <c r="F3792" t="s">
        <v>18</v>
      </c>
      <c r="G3792" t="s">
        <v>151</v>
      </c>
      <c r="H3792">
        <f t="shared" si="295"/>
        <v>35</v>
      </c>
      <c r="I3792">
        <v>7</v>
      </c>
      <c r="J3792">
        <v>9</v>
      </c>
      <c r="K3792">
        <v>5</v>
      </c>
      <c r="M3792">
        <v>4.55</v>
      </c>
      <c r="N3792" t="s">
        <v>38</v>
      </c>
      <c r="O3792">
        <v>45.5</v>
      </c>
      <c r="P3792">
        <v>10.5</v>
      </c>
      <c r="R3792">
        <f t="shared" si="296"/>
        <v>45</v>
      </c>
      <c r="S3792">
        <f t="shared" si="297"/>
        <v>17</v>
      </c>
      <c r="T3792" t="str">
        <f t="shared" si="298"/>
        <v>Nov</v>
      </c>
      <c r="U3792" t="str">
        <f t="shared" si="299"/>
        <v>2024</v>
      </c>
    </row>
    <row r="3793" spans="1:21" x14ac:dyDescent="0.25">
      <c r="A3793" t="s">
        <v>298</v>
      </c>
      <c r="B3793" t="s">
        <v>86</v>
      </c>
      <c r="C3793" t="s">
        <v>22</v>
      </c>
      <c r="D3793" t="s">
        <v>16</v>
      </c>
      <c r="E3793" t="s">
        <v>17</v>
      </c>
      <c r="F3793" t="s">
        <v>18</v>
      </c>
      <c r="G3793" t="s">
        <v>40</v>
      </c>
      <c r="H3793">
        <f t="shared" si="295"/>
        <v>540</v>
      </c>
      <c r="I3793">
        <v>90</v>
      </c>
      <c r="J3793">
        <v>117</v>
      </c>
      <c r="K3793">
        <v>6</v>
      </c>
      <c r="M3793">
        <v>67.5</v>
      </c>
      <c r="N3793" t="s">
        <v>38</v>
      </c>
      <c r="O3793">
        <v>675</v>
      </c>
      <c r="P3793">
        <v>135</v>
      </c>
      <c r="R3793">
        <f t="shared" si="296"/>
        <v>702</v>
      </c>
      <c r="S3793">
        <f t="shared" si="297"/>
        <v>17</v>
      </c>
      <c r="T3793" t="str">
        <f t="shared" si="298"/>
        <v>Nov</v>
      </c>
      <c r="U3793" t="str">
        <f t="shared" si="299"/>
        <v>2024</v>
      </c>
    </row>
    <row r="3794" spans="1:21" x14ac:dyDescent="0.25">
      <c r="A3794" t="s">
        <v>298</v>
      </c>
      <c r="B3794" t="s">
        <v>185</v>
      </c>
      <c r="C3794" t="s">
        <v>27</v>
      </c>
      <c r="D3794" t="s">
        <v>16</v>
      </c>
      <c r="E3794" t="s">
        <v>17</v>
      </c>
      <c r="F3794" t="s">
        <v>18</v>
      </c>
      <c r="G3794" t="s">
        <v>51</v>
      </c>
      <c r="H3794">
        <f t="shared" si="295"/>
        <v>300</v>
      </c>
      <c r="I3794">
        <v>60</v>
      </c>
      <c r="J3794">
        <v>78</v>
      </c>
      <c r="K3794">
        <v>5</v>
      </c>
      <c r="M3794">
        <v>19.5</v>
      </c>
      <c r="N3794" t="s">
        <v>25</v>
      </c>
      <c r="O3794">
        <v>390</v>
      </c>
      <c r="P3794">
        <v>90</v>
      </c>
      <c r="R3794">
        <f t="shared" si="296"/>
        <v>390</v>
      </c>
      <c r="S3794">
        <f t="shared" si="297"/>
        <v>17</v>
      </c>
      <c r="T3794" t="str">
        <f t="shared" si="298"/>
        <v>Nov</v>
      </c>
      <c r="U3794" t="str">
        <f t="shared" si="299"/>
        <v>2024</v>
      </c>
    </row>
    <row r="3795" spans="1:21" x14ac:dyDescent="0.25">
      <c r="A3795" t="s">
        <v>298</v>
      </c>
      <c r="B3795" t="s">
        <v>186</v>
      </c>
      <c r="C3795" t="s">
        <v>27</v>
      </c>
      <c r="D3795" t="s">
        <v>23</v>
      </c>
      <c r="E3795" t="s">
        <v>17</v>
      </c>
      <c r="F3795" t="s">
        <v>18</v>
      </c>
      <c r="G3795" t="s">
        <v>100</v>
      </c>
      <c r="H3795">
        <f t="shared" si="295"/>
        <v>400</v>
      </c>
      <c r="I3795">
        <v>40</v>
      </c>
      <c r="J3795">
        <v>52</v>
      </c>
      <c r="K3795">
        <v>10</v>
      </c>
      <c r="M3795">
        <v>52</v>
      </c>
      <c r="N3795" t="s">
        <v>25</v>
      </c>
      <c r="O3795">
        <v>520</v>
      </c>
      <c r="P3795">
        <v>120</v>
      </c>
      <c r="R3795">
        <f t="shared" si="296"/>
        <v>520</v>
      </c>
      <c r="S3795">
        <f t="shared" si="297"/>
        <v>17</v>
      </c>
      <c r="T3795" t="str">
        <f t="shared" si="298"/>
        <v>Nov</v>
      </c>
      <c r="U3795" t="str">
        <f t="shared" si="299"/>
        <v>2024</v>
      </c>
    </row>
    <row r="3796" spans="1:21" x14ac:dyDescent="0.25">
      <c r="A3796" t="s">
        <v>298</v>
      </c>
      <c r="B3796" t="s">
        <v>148</v>
      </c>
      <c r="C3796" t="s">
        <v>27</v>
      </c>
      <c r="D3796" t="s">
        <v>16</v>
      </c>
      <c r="E3796" t="s">
        <v>28</v>
      </c>
      <c r="F3796" t="s">
        <v>18</v>
      </c>
      <c r="G3796" t="s">
        <v>151</v>
      </c>
      <c r="H3796">
        <f t="shared" si="295"/>
        <v>28</v>
      </c>
      <c r="I3796">
        <v>7</v>
      </c>
      <c r="J3796">
        <v>9</v>
      </c>
      <c r="K3796">
        <v>4</v>
      </c>
      <c r="M3796">
        <v>3.5</v>
      </c>
      <c r="N3796" t="s">
        <v>38</v>
      </c>
      <c r="O3796">
        <v>35</v>
      </c>
      <c r="P3796">
        <v>7</v>
      </c>
      <c r="R3796">
        <f t="shared" si="296"/>
        <v>36</v>
      </c>
      <c r="S3796">
        <f t="shared" si="297"/>
        <v>17</v>
      </c>
      <c r="T3796" t="str">
        <f t="shared" si="298"/>
        <v>Nov</v>
      </c>
      <c r="U3796" t="str">
        <f t="shared" si="299"/>
        <v>2024</v>
      </c>
    </row>
    <row r="3797" spans="1:21" x14ac:dyDescent="0.25">
      <c r="A3797" t="s">
        <v>298</v>
      </c>
      <c r="B3797" t="s">
        <v>155</v>
      </c>
      <c r="C3797" t="s">
        <v>66</v>
      </c>
      <c r="D3797" t="s">
        <v>16</v>
      </c>
      <c r="E3797" t="s">
        <v>17</v>
      </c>
      <c r="F3797" t="s">
        <v>18</v>
      </c>
      <c r="G3797" t="s">
        <v>100</v>
      </c>
      <c r="H3797">
        <f t="shared" si="295"/>
        <v>360</v>
      </c>
      <c r="I3797">
        <v>40</v>
      </c>
      <c r="J3797">
        <v>52</v>
      </c>
      <c r="K3797">
        <v>9</v>
      </c>
      <c r="M3797">
        <v>45</v>
      </c>
      <c r="N3797" t="s">
        <v>38</v>
      </c>
      <c r="O3797">
        <v>450</v>
      </c>
      <c r="P3797">
        <v>90</v>
      </c>
      <c r="R3797">
        <f t="shared" si="296"/>
        <v>468</v>
      </c>
      <c r="S3797">
        <f t="shared" si="297"/>
        <v>17</v>
      </c>
      <c r="T3797" t="str">
        <f t="shared" si="298"/>
        <v>Nov</v>
      </c>
      <c r="U3797" t="str">
        <f t="shared" si="299"/>
        <v>2024</v>
      </c>
    </row>
    <row r="3798" spans="1:21" x14ac:dyDescent="0.25">
      <c r="A3798" t="s">
        <v>298</v>
      </c>
      <c r="B3798" t="s">
        <v>187</v>
      </c>
      <c r="C3798" t="s">
        <v>53</v>
      </c>
      <c r="D3798" t="s">
        <v>16</v>
      </c>
      <c r="E3798" t="s">
        <v>17</v>
      </c>
      <c r="F3798" t="s">
        <v>29</v>
      </c>
      <c r="G3798" t="s">
        <v>87</v>
      </c>
      <c r="H3798">
        <f t="shared" si="295"/>
        <v>300</v>
      </c>
      <c r="I3798">
        <v>100</v>
      </c>
      <c r="J3798">
        <v>130</v>
      </c>
      <c r="K3798">
        <v>3</v>
      </c>
      <c r="M3798">
        <v>26.25</v>
      </c>
      <c r="N3798" t="s">
        <v>20</v>
      </c>
      <c r="O3798">
        <v>375</v>
      </c>
      <c r="P3798">
        <v>75</v>
      </c>
      <c r="R3798">
        <f t="shared" si="296"/>
        <v>390</v>
      </c>
      <c r="S3798">
        <f t="shared" si="297"/>
        <v>17</v>
      </c>
      <c r="T3798" t="str">
        <f t="shared" si="298"/>
        <v>Nov</v>
      </c>
      <c r="U3798" t="str">
        <f t="shared" si="299"/>
        <v>2024</v>
      </c>
    </row>
    <row r="3799" spans="1:21" x14ac:dyDescent="0.25">
      <c r="A3799" t="s">
        <v>298</v>
      </c>
      <c r="B3799" t="s">
        <v>86</v>
      </c>
      <c r="C3799" t="s">
        <v>22</v>
      </c>
      <c r="D3799" t="s">
        <v>16</v>
      </c>
      <c r="E3799" t="s">
        <v>28</v>
      </c>
      <c r="F3799" t="s">
        <v>45</v>
      </c>
      <c r="G3799" t="s">
        <v>106</v>
      </c>
      <c r="H3799">
        <f t="shared" si="295"/>
        <v>120000</v>
      </c>
      <c r="I3799">
        <v>12000</v>
      </c>
      <c r="J3799">
        <v>15600</v>
      </c>
      <c r="K3799">
        <v>10</v>
      </c>
      <c r="M3799">
        <v>2340</v>
      </c>
      <c r="N3799" t="s">
        <v>25</v>
      </c>
      <c r="O3799">
        <v>156000</v>
      </c>
      <c r="P3799">
        <v>36000</v>
      </c>
      <c r="R3799">
        <f t="shared" si="296"/>
        <v>156000</v>
      </c>
      <c r="S3799">
        <f t="shared" si="297"/>
        <v>17</v>
      </c>
      <c r="T3799" t="str">
        <f t="shared" si="298"/>
        <v>Nov</v>
      </c>
      <c r="U3799" t="str">
        <f t="shared" si="299"/>
        <v>2024</v>
      </c>
    </row>
    <row r="3800" spans="1:21" x14ac:dyDescent="0.25">
      <c r="A3800" t="s">
        <v>298</v>
      </c>
      <c r="B3800" t="s">
        <v>114</v>
      </c>
      <c r="C3800" t="s">
        <v>115</v>
      </c>
      <c r="D3800" t="s">
        <v>16</v>
      </c>
      <c r="E3800" t="s">
        <v>28</v>
      </c>
      <c r="F3800" t="s">
        <v>80</v>
      </c>
      <c r="G3800" t="s">
        <v>81</v>
      </c>
      <c r="H3800">
        <f t="shared" si="295"/>
        <v>40</v>
      </c>
      <c r="I3800">
        <v>10</v>
      </c>
      <c r="J3800">
        <v>13</v>
      </c>
      <c r="K3800">
        <v>4</v>
      </c>
      <c r="M3800">
        <v>4.8</v>
      </c>
      <c r="N3800" t="s">
        <v>38</v>
      </c>
      <c r="O3800">
        <v>48</v>
      </c>
      <c r="P3800">
        <v>8</v>
      </c>
      <c r="R3800">
        <f t="shared" si="296"/>
        <v>52</v>
      </c>
      <c r="S3800">
        <f t="shared" si="297"/>
        <v>17</v>
      </c>
      <c r="T3800" t="str">
        <f t="shared" si="298"/>
        <v>Nov</v>
      </c>
      <c r="U3800" t="str">
        <f t="shared" si="299"/>
        <v>2024</v>
      </c>
    </row>
    <row r="3801" spans="1:21" x14ac:dyDescent="0.25">
      <c r="A3801" t="s">
        <v>298</v>
      </c>
      <c r="B3801" t="s">
        <v>222</v>
      </c>
      <c r="C3801" t="s">
        <v>15</v>
      </c>
      <c r="D3801" t="s">
        <v>23</v>
      </c>
      <c r="E3801" t="s">
        <v>17</v>
      </c>
      <c r="F3801" t="s">
        <v>61</v>
      </c>
      <c r="G3801" t="s">
        <v>164</v>
      </c>
      <c r="H3801">
        <f t="shared" si="295"/>
        <v>12000</v>
      </c>
      <c r="I3801">
        <v>2000</v>
      </c>
      <c r="J3801">
        <v>2600</v>
      </c>
      <c r="K3801">
        <v>6</v>
      </c>
      <c r="M3801">
        <v>260</v>
      </c>
      <c r="N3801" t="s">
        <v>25</v>
      </c>
      <c r="O3801">
        <v>15600</v>
      </c>
      <c r="P3801">
        <v>3600</v>
      </c>
      <c r="R3801">
        <f t="shared" si="296"/>
        <v>15600</v>
      </c>
      <c r="S3801">
        <f t="shared" si="297"/>
        <v>17</v>
      </c>
      <c r="T3801" t="str">
        <f t="shared" si="298"/>
        <v>Nov</v>
      </c>
      <c r="U3801" t="str">
        <f t="shared" si="299"/>
        <v>2024</v>
      </c>
    </row>
    <row r="3802" spans="1:21" x14ac:dyDescent="0.25">
      <c r="A3802" t="s">
        <v>298</v>
      </c>
      <c r="B3802" t="s">
        <v>209</v>
      </c>
      <c r="C3802" t="s">
        <v>27</v>
      </c>
      <c r="D3802" t="s">
        <v>16</v>
      </c>
      <c r="E3802" t="s">
        <v>17</v>
      </c>
      <c r="F3802" t="s">
        <v>45</v>
      </c>
      <c r="G3802" t="s">
        <v>199</v>
      </c>
      <c r="H3802">
        <f t="shared" si="295"/>
        <v>35000</v>
      </c>
      <c r="I3802">
        <v>5000</v>
      </c>
      <c r="J3802">
        <v>6500</v>
      </c>
      <c r="K3802">
        <v>7</v>
      </c>
      <c r="M3802">
        <v>650</v>
      </c>
      <c r="N3802" t="s">
        <v>20</v>
      </c>
      <c r="O3802">
        <v>45500</v>
      </c>
      <c r="P3802">
        <v>10500</v>
      </c>
      <c r="R3802">
        <f t="shared" si="296"/>
        <v>45500</v>
      </c>
      <c r="S3802">
        <f t="shared" si="297"/>
        <v>17</v>
      </c>
      <c r="T3802" t="str">
        <f t="shared" si="298"/>
        <v>Nov</v>
      </c>
      <c r="U3802" t="str">
        <f t="shared" si="299"/>
        <v>2024</v>
      </c>
    </row>
    <row r="3803" spans="1:21" x14ac:dyDescent="0.25">
      <c r="A3803" t="s">
        <v>298</v>
      </c>
      <c r="B3803" t="s">
        <v>214</v>
      </c>
      <c r="C3803" t="s">
        <v>66</v>
      </c>
      <c r="D3803" t="s">
        <v>16</v>
      </c>
      <c r="E3803" t="s">
        <v>28</v>
      </c>
      <c r="F3803" t="s">
        <v>18</v>
      </c>
      <c r="G3803" t="s">
        <v>24</v>
      </c>
      <c r="H3803">
        <f t="shared" si="295"/>
        <v>480</v>
      </c>
      <c r="I3803">
        <v>80</v>
      </c>
      <c r="J3803">
        <v>104</v>
      </c>
      <c r="K3803">
        <v>6</v>
      </c>
      <c r="M3803">
        <v>30</v>
      </c>
      <c r="N3803" t="s">
        <v>25</v>
      </c>
      <c r="O3803">
        <v>600</v>
      </c>
      <c r="P3803">
        <v>120</v>
      </c>
      <c r="R3803">
        <f t="shared" si="296"/>
        <v>624</v>
      </c>
      <c r="S3803">
        <f t="shared" si="297"/>
        <v>17</v>
      </c>
      <c r="T3803" t="str">
        <f t="shared" si="298"/>
        <v>Nov</v>
      </c>
      <c r="U3803" t="str">
        <f t="shared" si="299"/>
        <v>2024</v>
      </c>
    </row>
    <row r="3804" spans="1:21" x14ac:dyDescent="0.25">
      <c r="A3804" t="s">
        <v>298</v>
      </c>
      <c r="B3804" t="s">
        <v>195</v>
      </c>
      <c r="C3804" t="s">
        <v>115</v>
      </c>
      <c r="D3804" t="s">
        <v>23</v>
      </c>
      <c r="E3804" t="s">
        <v>28</v>
      </c>
      <c r="F3804" t="s">
        <v>45</v>
      </c>
      <c r="G3804" t="s">
        <v>92</v>
      </c>
      <c r="H3804">
        <f t="shared" si="295"/>
        <v>1250</v>
      </c>
      <c r="I3804">
        <v>250</v>
      </c>
      <c r="J3804">
        <v>325</v>
      </c>
      <c r="K3804">
        <v>5</v>
      </c>
      <c r="M3804">
        <v>100</v>
      </c>
      <c r="N3804" t="s">
        <v>25</v>
      </c>
      <c r="O3804">
        <v>1562.5</v>
      </c>
      <c r="P3804">
        <v>312.5</v>
      </c>
      <c r="R3804">
        <f t="shared" si="296"/>
        <v>1625</v>
      </c>
      <c r="S3804">
        <f t="shared" si="297"/>
        <v>17</v>
      </c>
      <c r="T3804" t="str">
        <f t="shared" si="298"/>
        <v>Nov</v>
      </c>
      <c r="U3804" t="str">
        <f t="shared" si="299"/>
        <v>2024</v>
      </c>
    </row>
    <row r="3805" spans="1:21" x14ac:dyDescent="0.25">
      <c r="A3805" t="s">
        <v>298</v>
      </c>
      <c r="B3805" t="s">
        <v>222</v>
      </c>
      <c r="C3805" t="s">
        <v>15</v>
      </c>
      <c r="D3805" t="s">
        <v>23</v>
      </c>
      <c r="E3805" t="s">
        <v>17</v>
      </c>
      <c r="F3805" t="s">
        <v>18</v>
      </c>
      <c r="G3805" t="s">
        <v>19</v>
      </c>
      <c r="H3805">
        <f t="shared" si="295"/>
        <v>750</v>
      </c>
      <c r="I3805">
        <v>250</v>
      </c>
      <c r="J3805">
        <v>325</v>
      </c>
      <c r="K3805">
        <v>3</v>
      </c>
      <c r="M3805">
        <v>93.75</v>
      </c>
      <c r="N3805" t="s">
        <v>25</v>
      </c>
      <c r="O3805">
        <v>937.5</v>
      </c>
      <c r="P3805">
        <v>187.5</v>
      </c>
      <c r="R3805">
        <f t="shared" si="296"/>
        <v>975</v>
      </c>
      <c r="S3805">
        <f t="shared" si="297"/>
        <v>17</v>
      </c>
      <c r="T3805" t="str">
        <f t="shared" si="298"/>
        <v>Nov</v>
      </c>
      <c r="U3805" t="str">
        <f t="shared" si="299"/>
        <v>2024</v>
      </c>
    </row>
    <row r="3806" spans="1:21" x14ac:dyDescent="0.25">
      <c r="A3806" t="s">
        <v>298</v>
      </c>
      <c r="B3806" t="s">
        <v>99</v>
      </c>
      <c r="C3806" t="s">
        <v>15</v>
      </c>
      <c r="D3806" t="s">
        <v>23</v>
      </c>
      <c r="E3806" t="s">
        <v>28</v>
      </c>
      <c r="F3806" t="s">
        <v>18</v>
      </c>
      <c r="G3806" t="s">
        <v>121</v>
      </c>
      <c r="H3806">
        <f t="shared" si="295"/>
        <v>220</v>
      </c>
      <c r="I3806">
        <v>55</v>
      </c>
      <c r="J3806">
        <v>72</v>
      </c>
      <c r="K3806">
        <v>4</v>
      </c>
      <c r="M3806">
        <v>27.5</v>
      </c>
      <c r="N3806" t="s">
        <v>25</v>
      </c>
      <c r="O3806">
        <v>275</v>
      </c>
      <c r="P3806">
        <v>55</v>
      </c>
      <c r="R3806">
        <f t="shared" si="296"/>
        <v>288</v>
      </c>
      <c r="S3806">
        <f t="shared" si="297"/>
        <v>17</v>
      </c>
      <c r="T3806" t="str">
        <f t="shared" si="298"/>
        <v>Nov</v>
      </c>
      <c r="U3806" t="str">
        <f t="shared" si="299"/>
        <v>2024</v>
      </c>
    </row>
    <row r="3807" spans="1:21" x14ac:dyDescent="0.25">
      <c r="A3807" t="s">
        <v>298</v>
      </c>
      <c r="B3807" t="s">
        <v>65</v>
      </c>
      <c r="C3807" t="s">
        <v>66</v>
      </c>
      <c r="D3807" t="s">
        <v>16</v>
      </c>
      <c r="E3807" t="s">
        <v>28</v>
      </c>
      <c r="F3807" t="s">
        <v>29</v>
      </c>
      <c r="G3807" t="s">
        <v>210</v>
      </c>
      <c r="H3807">
        <f t="shared" si="295"/>
        <v>190</v>
      </c>
      <c r="I3807">
        <v>95</v>
      </c>
      <c r="J3807">
        <v>124</v>
      </c>
      <c r="K3807">
        <v>2</v>
      </c>
      <c r="M3807">
        <v>15.96</v>
      </c>
      <c r="N3807" t="s">
        <v>20</v>
      </c>
      <c r="O3807">
        <v>228</v>
      </c>
      <c r="P3807">
        <v>38</v>
      </c>
      <c r="R3807">
        <f t="shared" si="296"/>
        <v>248</v>
      </c>
      <c r="S3807">
        <f t="shared" si="297"/>
        <v>17</v>
      </c>
      <c r="T3807" t="str">
        <f t="shared" si="298"/>
        <v>Nov</v>
      </c>
      <c r="U3807" t="str">
        <f t="shared" si="299"/>
        <v>2024</v>
      </c>
    </row>
    <row r="3808" spans="1:21" x14ac:dyDescent="0.25">
      <c r="A3808" t="s">
        <v>298</v>
      </c>
      <c r="B3808" t="s">
        <v>35</v>
      </c>
      <c r="C3808" t="s">
        <v>15</v>
      </c>
      <c r="D3808" t="s">
        <v>23</v>
      </c>
      <c r="E3808" t="s">
        <v>28</v>
      </c>
      <c r="F3808" t="s">
        <v>45</v>
      </c>
      <c r="G3808" t="s">
        <v>199</v>
      </c>
      <c r="H3808">
        <f t="shared" si="295"/>
        <v>35000</v>
      </c>
      <c r="I3808">
        <v>5000</v>
      </c>
      <c r="J3808">
        <v>6500</v>
      </c>
      <c r="K3808">
        <v>7</v>
      </c>
      <c r="M3808">
        <v>650</v>
      </c>
      <c r="N3808" t="s">
        <v>38</v>
      </c>
      <c r="O3808">
        <v>45500</v>
      </c>
      <c r="P3808">
        <v>10500</v>
      </c>
      <c r="R3808">
        <f t="shared" si="296"/>
        <v>45500</v>
      </c>
      <c r="S3808">
        <f t="shared" si="297"/>
        <v>17</v>
      </c>
      <c r="T3808" t="str">
        <f t="shared" si="298"/>
        <v>Nov</v>
      </c>
      <c r="U3808" t="str">
        <f t="shared" si="299"/>
        <v>2024</v>
      </c>
    </row>
    <row r="3809" spans="1:21" x14ac:dyDescent="0.25">
      <c r="A3809" t="s">
        <v>298</v>
      </c>
      <c r="B3809" t="s">
        <v>145</v>
      </c>
      <c r="C3809" t="s">
        <v>27</v>
      </c>
      <c r="D3809" t="s">
        <v>16</v>
      </c>
      <c r="E3809" t="s">
        <v>17</v>
      </c>
      <c r="F3809" t="s">
        <v>45</v>
      </c>
      <c r="G3809" t="s">
        <v>54</v>
      </c>
      <c r="H3809">
        <f t="shared" si="295"/>
        <v>3200</v>
      </c>
      <c r="I3809">
        <v>800</v>
      </c>
      <c r="J3809">
        <v>1040</v>
      </c>
      <c r="K3809">
        <v>4</v>
      </c>
      <c r="M3809">
        <v>104</v>
      </c>
      <c r="N3809" t="s">
        <v>20</v>
      </c>
      <c r="O3809">
        <v>4160</v>
      </c>
      <c r="P3809">
        <v>960</v>
      </c>
      <c r="R3809">
        <f t="shared" si="296"/>
        <v>4160</v>
      </c>
      <c r="S3809">
        <f t="shared" si="297"/>
        <v>17</v>
      </c>
      <c r="T3809" t="str">
        <f t="shared" si="298"/>
        <v>Nov</v>
      </c>
      <c r="U3809" t="str">
        <f t="shared" si="299"/>
        <v>2024</v>
      </c>
    </row>
    <row r="3810" spans="1:21" x14ac:dyDescent="0.25">
      <c r="A3810" t="s">
        <v>298</v>
      </c>
      <c r="B3810" t="s">
        <v>162</v>
      </c>
      <c r="C3810" t="s">
        <v>15</v>
      </c>
      <c r="D3810" t="s">
        <v>23</v>
      </c>
      <c r="E3810" t="s">
        <v>17</v>
      </c>
      <c r="F3810" t="s">
        <v>45</v>
      </c>
      <c r="G3810" t="s">
        <v>46</v>
      </c>
      <c r="H3810">
        <f t="shared" si="295"/>
        <v>55000</v>
      </c>
      <c r="I3810">
        <v>55000</v>
      </c>
      <c r="J3810">
        <v>71500</v>
      </c>
      <c r="K3810">
        <v>1</v>
      </c>
      <c r="M3810">
        <v>8250</v>
      </c>
      <c r="N3810" t="s">
        <v>20</v>
      </c>
      <c r="O3810">
        <v>68750</v>
      </c>
      <c r="P3810">
        <v>13750</v>
      </c>
      <c r="R3810">
        <f t="shared" si="296"/>
        <v>71500</v>
      </c>
      <c r="S3810">
        <f t="shared" si="297"/>
        <v>17</v>
      </c>
      <c r="T3810" t="str">
        <f t="shared" si="298"/>
        <v>Nov</v>
      </c>
      <c r="U3810" t="str">
        <f t="shared" si="299"/>
        <v>2024</v>
      </c>
    </row>
    <row r="3811" spans="1:21" x14ac:dyDescent="0.25">
      <c r="A3811" t="s">
        <v>298</v>
      </c>
      <c r="B3811" t="s">
        <v>149</v>
      </c>
      <c r="C3811" t="s">
        <v>15</v>
      </c>
      <c r="D3811" t="s">
        <v>16</v>
      </c>
      <c r="E3811" t="s">
        <v>17</v>
      </c>
      <c r="F3811" t="s">
        <v>80</v>
      </c>
      <c r="G3811" t="s">
        <v>177</v>
      </c>
      <c r="H3811">
        <f t="shared" si="295"/>
        <v>210</v>
      </c>
      <c r="I3811">
        <v>70</v>
      </c>
      <c r="J3811">
        <v>91</v>
      </c>
      <c r="K3811">
        <v>3</v>
      </c>
      <c r="M3811">
        <v>19.11</v>
      </c>
      <c r="N3811" t="s">
        <v>20</v>
      </c>
      <c r="O3811">
        <v>273</v>
      </c>
      <c r="P3811">
        <v>63</v>
      </c>
      <c r="R3811">
        <f t="shared" si="296"/>
        <v>273</v>
      </c>
      <c r="S3811">
        <f t="shared" si="297"/>
        <v>17</v>
      </c>
      <c r="T3811" t="str">
        <f t="shared" si="298"/>
        <v>Nov</v>
      </c>
      <c r="U3811" t="str">
        <f t="shared" si="299"/>
        <v>2024</v>
      </c>
    </row>
    <row r="3812" spans="1:21" x14ac:dyDescent="0.25">
      <c r="A3812" t="s">
        <v>298</v>
      </c>
      <c r="B3812" t="s">
        <v>79</v>
      </c>
      <c r="C3812" t="s">
        <v>27</v>
      </c>
      <c r="D3812" t="s">
        <v>16</v>
      </c>
      <c r="E3812" t="s">
        <v>28</v>
      </c>
      <c r="F3812" t="s">
        <v>61</v>
      </c>
      <c r="G3812" t="s">
        <v>128</v>
      </c>
      <c r="H3812">
        <f t="shared" si="295"/>
        <v>3000</v>
      </c>
      <c r="I3812">
        <v>300</v>
      </c>
      <c r="J3812">
        <v>390</v>
      </c>
      <c r="K3812">
        <v>10</v>
      </c>
      <c r="M3812">
        <v>100</v>
      </c>
      <c r="N3812" t="s">
        <v>38</v>
      </c>
      <c r="O3812">
        <v>3900</v>
      </c>
      <c r="P3812">
        <v>900</v>
      </c>
      <c r="R3812">
        <f t="shared" si="296"/>
        <v>3900</v>
      </c>
      <c r="S3812">
        <f t="shared" si="297"/>
        <v>17</v>
      </c>
      <c r="T3812" t="str">
        <f t="shared" si="298"/>
        <v>Nov</v>
      </c>
      <c r="U3812" t="str">
        <f t="shared" si="299"/>
        <v>2024</v>
      </c>
    </row>
    <row r="3813" spans="1:21" x14ac:dyDescent="0.25">
      <c r="A3813" t="s">
        <v>299</v>
      </c>
      <c r="B3813" t="s">
        <v>153</v>
      </c>
      <c r="C3813" t="s">
        <v>27</v>
      </c>
      <c r="D3813" t="s">
        <v>23</v>
      </c>
      <c r="E3813" t="s">
        <v>17</v>
      </c>
      <c r="F3813" t="s">
        <v>45</v>
      </c>
      <c r="G3813" t="s">
        <v>92</v>
      </c>
      <c r="H3813">
        <f t="shared" si="295"/>
        <v>1000</v>
      </c>
      <c r="I3813">
        <v>250</v>
      </c>
      <c r="J3813">
        <v>325</v>
      </c>
      <c r="K3813">
        <v>4</v>
      </c>
      <c r="M3813">
        <v>100</v>
      </c>
      <c r="N3813" t="s">
        <v>20</v>
      </c>
      <c r="O3813">
        <v>1250</v>
      </c>
      <c r="P3813">
        <v>250</v>
      </c>
      <c r="R3813">
        <f t="shared" si="296"/>
        <v>1300</v>
      </c>
      <c r="S3813">
        <f t="shared" si="297"/>
        <v>18</v>
      </c>
      <c r="T3813" t="str">
        <f t="shared" si="298"/>
        <v>Nov</v>
      </c>
      <c r="U3813" t="str">
        <f t="shared" si="299"/>
        <v>2024</v>
      </c>
    </row>
    <row r="3814" spans="1:21" x14ac:dyDescent="0.25">
      <c r="A3814" t="s">
        <v>299</v>
      </c>
      <c r="B3814" t="s">
        <v>90</v>
      </c>
      <c r="C3814" t="s">
        <v>91</v>
      </c>
      <c r="D3814" t="s">
        <v>23</v>
      </c>
      <c r="E3814" t="s">
        <v>28</v>
      </c>
      <c r="F3814" t="s">
        <v>18</v>
      </c>
      <c r="G3814" t="s">
        <v>100</v>
      </c>
      <c r="H3814">
        <f t="shared" si="295"/>
        <v>120</v>
      </c>
      <c r="I3814">
        <v>40</v>
      </c>
      <c r="J3814">
        <v>52</v>
      </c>
      <c r="K3814">
        <v>3</v>
      </c>
      <c r="M3814">
        <v>17.28</v>
      </c>
      <c r="N3814" t="s">
        <v>20</v>
      </c>
      <c r="O3814">
        <v>144</v>
      </c>
      <c r="P3814">
        <v>24</v>
      </c>
      <c r="R3814">
        <f t="shared" si="296"/>
        <v>156</v>
      </c>
      <c r="S3814">
        <f t="shared" si="297"/>
        <v>18</v>
      </c>
      <c r="T3814" t="str">
        <f t="shared" si="298"/>
        <v>Nov</v>
      </c>
      <c r="U3814" t="str">
        <f t="shared" si="299"/>
        <v>2024</v>
      </c>
    </row>
    <row r="3815" spans="1:21" x14ac:dyDescent="0.25">
      <c r="A3815" t="s">
        <v>299</v>
      </c>
      <c r="B3815" t="s">
        <v>176</v>
      </c>
      <c r="C3815" t="s">
        <v>15</v>
      </c>
      <c r="D3815" t="s">
        <v>23</v>
      </c>
      <c r="E3815" t="s">
        <v>17</v>
      </c>
      <c r="F3815" t="s">
        <v>61</v>
      </c>
      <c r="G3815" t="s">
        <v>110</v>
      </c>
      <c r="H3815">
        <f t="shared" si="295"/>
        <v>7200</v>
      </c>
      <c r="I3815">
        <v>800</v>
      </c>
      <c r="J3815">
        <v>1040</v>
      </c>
      <c r="K3815">
        <v>9</v>
      </c>
      <c r="M3815">
        <v>104</v>
      </c>
      <c r="N3815" t="s">
        <v>25</v>
      </c>
      <c r="O3815">
        <v>9360</v>
      </c>
      <c r="P3815">
        <v>2160</v>
      </c>
      <c r="R3815">
        <f t="shared" si="296"/>
        <v>9360</v>
      </c>
      <c r="S3815">
        <f t="shared" si="297"/>
        <v>18</v>
      </c>
      <c r="T3815" t="str">
        <f t="shared" si="298"/>
        <v>Nov</v>
      </c>
      <c r="U3815" t="str">
        <f t="shared" si="299"/>
        <v>2024</v>
      </c>
    </row>
    <row r="3816" spans="1:21" x14ac:dyDescent="0.25">
      <c r="A3816" t="s">
        <v>299</v>
      </c>
      <c r="B3816" t="s">
        <v>57</v>
      </c>
      <c r="C3816" t="s">
        <v>27</v>
      </c>
      <c r="D3816" t="s">
        <v>23</v>
      </c>
      <c r="E3816" t="s">
        <v>17</v>
      </c>
      <c r="F3816" t="s">
        <v>18</v>
      </c>
      <c r="G3816" t="s">
        <v>121</v>
      </c>
      <c r="H3816">
        <f t="shared" si="295"/>
        <v>330</v>
      </c>
      <c r="I3816">
        <v>55</v>
      </c>
      <c r="J3816">
        <v>72</v>
      </c>
      <c r="K3816">
        <v>6</v>
      </c>
      <c r="M3816">
        <v>64.349999999999994</v>
      </c>
      <c r="N3816" t="s">
        <v>38</v>
      </c>
      <c r="O3816">
        <v>429</v>
      </c>
      <c r="P3816">
        <v>99</v>
      </c>
      <c r="R3816">
        <f t="shared" si="296"/>
        <v>432</v>
      </c>
      <c r="S3816">
        <f t="shared" si="297"/>
        <v>18</v>
      </c>
      <c r="T3816" t="str">
        <f t="shared" si="298"/>
        <v>Nov</v>
      </c>
      <c r="U3816" t="str">
        <f t="shared" si="299"/>
        <v>2024</v>
      </c>
    </row>
    <row r="3817" spans="1:21" x14ac:dyDescent="0.25">
      <c r="A3817" t="s">
        <v>299</v>
      </c>
      <c r="B3817" t="s">
        <v>39</v>
      </c>
      <c r="C3817" t="s">
        <v>27</v>
      </c>
      <c r="D3817" t="s">
        <v>16</v>
      </c>
      <c r="E3817" t="s">
        <v>17</v>
      </c>
      <c r="F3817" t="s">
        <v>61</v>
      </c>
      <c r="G3817" t="s">
        <v>117</v>
      </c>
      <c r="H3817">
        <f t="shared" si="295"/>
        <v>20000</v>
      </c>
      <c r="I3817">
        <v>2500</v>
      </c>
      <c r="J3817">
        <v>3250</v>
      </c>
      <c r="K3817">
        <v>8</v>
      </c>
      <c r="M3817">
        <v>325</v>
      </c>
      <c r="N3817" t="s">
        <v>25</v>
      </c>
      <c r="O3817">
        <v>26000</v>
      </c>
      <c r="P3817">
        <v>6000</v>
      </c>
      <c r="R3817">
        <f t="shared" si="296"/>
        <v>26000</v>
      </c>
      <c r="S3817">
        <f t="shared" si="297"/>
        <v>18</v>
      </c>
      <c r="T3817" t="str">
        <f t="shared" si="298"/>
        <v>Nov</v>
      </c>
      <c r="U3817" t="str">
        <f t="shared" si="299"/>
        <v>2024</v>
      </c>
    </row>
    <row r="3818" spans="1:21" x14ac:dyDescent="0.25">
      <c r="A3818" t="s">
        <v>299</v>
      </c>
      <c r="B3818" t="s">
        <v>133</v>
      </c>
      <c r="C3818" t="s">
        <v>27</v>
      </c>
      <c r="D3818" t="s">
        <v>16</v>
      </c>
      <c r="E3818" t="s">
        <v>28</v>
      </c>
      <c r="F3818" t="s">
        <v>29</v>
      </c>
      <c r="G3818" t="s">
        <v>207</v>
      </c>
      <c r="H3818">
        <f t="shared" si="295"/>
        <v>105</v>
      </c>
      <c r="I3818">
        <v>35</v>
      </c>
      <c r="J3818">
        <v>46</v>
      </c>
      <c r="K3818">
        <v>3</v>
      </c>
      <c r="M3818">
        <v>6.8250000000000002</v>
      </c>
      <c r="N3818" t="s">
        <v>25</v>
      </c>
      <c r="O3818">
        <v>136.5</v>
      </c>
      <c r="P3818">
        <v>31.5</v>
      </c>
      <c r="R3818">
        <f t="shared" si="296"/>
        <v>138</v>
      </c>
      <c r="S3818">
        <f t="shared" si="297"/>
        <v>18</v>
      </c>
      <c r="T3818" t="str">
        <f t="shared" si="298"/>
        <v>Nov</v>
      </c>
      <c r="U3818" t="str">
        <f t="shared" si="299"/>
        <v>2024</v>
      </c>
    </row>
    <row r="3819" spans="1:21" x14ac:dyDescent="0.25">
      <c r="A3819" t="s">
        <v>299</v>
      </c>
      <c r="B3819" t="s">
        <v>72</v>
      </c>
      <c r="C3819" t="s">
        <v>15</v>
      </c>
      <c r="D3819" t="s">
        <v>16</v>
      </c>
      <c r="E3819" t="s">
        <v>28</v>
      </c>
      <c r="F3819" t="s">
        <v>29</v>
      </c>
      <c r="G3819" t="s">
        <v>160</v>
      </c>
      <c r="H3819">
        <f t="shared" si="295"/>
        <v>1500</v>
      </c>
      <c r="I3819">
        <v>150</v>
      </c>
      <c r="J3819">
        <v>195</v>
      </c>
      <c r="K3819">
        <v>10</v>
      </c>
      <c r="M3819">
        <v>100</v>
      </c>
      <c r="N3819" t="s">
        <v>20</v>
      </c>
      <c r="O3819">
        <v>1950</v>
      </c>
      <c r="P3819">
        <v>450</v>
      </c>
      <c r="R3819">
        <f t="shared" si="296"/>
        <v>1950</v>
      </c>
      <c r="S3819">
        <f t="shared" si="297"/>
        <v>18</v>
      </c>
      <c r="T3819" t="str">
        <f t="shared" si="298"/>
        <v>Nov</v>
      </c>
      <c r="U3819" t="str">
        <f t="shared" si="299"/>
        <v>2024</v>
      </c>
    </row>
    <row r="3820" spans="1:21" x14ac:dyDescent="0.25">
      <c r="A3820" t="s">
        <v>299</v>
      </c>
      <c r="B3820" t="s">
        <v>55</v>
      </c>
      <c r="C3820" t="s">
        <v>15</v>
      </c>
      <c r="D3820" t="s">
        <v>16</v>
      </c>
      <c r="E3820" t="s">
        <v>28</v>
      </c>
      <c r="F3820" t="s">
        <v>18</v>
      </c>
      <c r="G3820" t="s">
        <v>130</v>
      </c>
      <c r="H3820">
        <f t="shared" si="295"/>
        <v>360</v>
      </c>
      <c r="I3820">
        <v>45</v>
      </c>
      <c r="J3820">
        <v>59</v>
      </c>
      <c r="K3820">
        <v>8</v>
      </c>
      <c r="M3820">
        <v>23.4</v>
      </c>
      <c r="N3820" t="s">
        <v>25</v>
      </c>
      <c r="O3820">
        <v>468</v>
      </c>
      <c r="P3820">
        <v>108</v>
      </c>
      <c r="R3820">
        <f t="shared" si="296"/>
        <v>472</v>
      </c>
      <c r="S3820">
        <f t="shared" si="297"/>
        <v>18</v>
      </c>
      <c r="T3820" t="str">
        <f t="shared" si="298"/>
        <v>Nov</v>
      </c>
      <c r="U3820" t="str">
        <f t="shared" si="299"/>
        <v>2024</v>
      </c>
    </row>
    <row r="3821" spans="1:21" x14ac:dyDescent="0.25">
      <c r="A3821" t="s">
        <v>299</v>
      </c>
      <c r="B3821" t="s">
        <v>183</v>
      </c>
      <c r="C3821" t="s">
        <v>22</v>
      </c>
      <c r="D3821" t="s">
        <v>16</v>
      </c>
      <c r="E3821" t="s">
        <v>28</v>
      </c>
      <c r="F3821" t="s">
        <v>61</v>
      </c>
      <c r="G3821" t="s">
        <v>110</v>
      </c>
      <c r="H3821">
        <f t="shared" si="295"/>
        <v>4000</v>
      </c>
      <c r="I3821">
        <v>800</v>
      </c>
      <c r="J3821">
        <v>1040</v>
      </c>
      <c r="K3821">
        <v>5</v>
      </c>
      <c r="M3821">
        <v>104</v>
      </c>
      <c r="N3821" t="s">
        <v>25</v>
      </c>
      <c r="O3821">
        <v>5200</v>
      </c>
      <c r="P3821">
        <v>1200</v>
      </c>
      <c r="R3821">
        <f t="shared" si="296"/>
        <v>5200</v>
      </c>
      <c r="S3821">
        <f t="shared" si="297"/>
        <v>18</v>
      </c>
      <c r="T3821" t="str">
        <f t="shared" si="298"/>
        <v>Nov</v>
      </c>
      <c r="U3821" t="str">
        <f t="shared" si="299"/>
        <v>2024</v>
      </c>
    </row>
    <row r="3822" spans="1:21" x14ac:dyDescent="0.25">
      <c r="A3822" t="s">
        <v>299</v>
      </c>
      <c r="B3822" t="s">
        <v>137</v>
      </c>
      <c r="C3822" t="s">
        <v>15</v>
      </c>
      <c r="D3822" t="s">
        <v>23</v>
      </c>
      <c r="E3822" t="s">
        <v>28</v>
      </c>
      <c r="F3822" t="s">
        <v>61</v>
      </c>
      <c r="G3822" t="s">
        <v>62</v>
      </c>
      <c r="H3822">
        <f t="shared" si="295"/>
        <v>4500</v>
      </c>
      <c r="I3822">
        <v>900</v>
      </c>
      <c r="J3822">
        <v>1170</v>
      </c>
      <c r="K3822">
        <v>5</v>
      </c>
      <c r="M3822">
        <v>117</v>
      </c>
      <c r="N3822" t="s">
        <v>25</v>
      </c>
      <c r="O3822">
        <v>5850</v>
      </c>
      <c r="P3822">
        <v>1350</v>
      </c>
      <c r="R3822">
        <f t="shared" si="296"/>
        <v>5850</v>
      </c>
      <c r="S3822">
        <f t="shared" si="297"/>
        <v>18</v>
      </c>
      <c r="T3822" t="str">
        <f t="shared" si="298"/>
        <v>Nov</v>
      </c>
      <c r="U3822" t="str">
        <f t="shared" si="299"/>
        <v>2024</v>
      </c>
    </row>
    <row r="3823" spans="1:21" x14ac:dyDescent="0.25">
      <c r="A3823" t="s">
        <v>299</v>
      </c>
      <c r="B3823" t="s">
        <v>111</v>
      </c>
      <c r="C3823" t="s">
        <v>27</v>
      </c>
      <c r="D3823" t="s">
        <v>23</v>
      </c>
      <c r="E3823" t="s">
        <v>17</v>
      </c>
      <c r="F3823" t="s">
        <v>29</v>
      </c>
      <c r="G3823" t="s">
        <v>210</v>
      </c>
      <c r="H3823">
        <f t="shared" si="295"/>
        <v>760</v>
      </c>
      <c r="I3823">
        <v>95</v>
      </c>
      <c r="J3823">
        <v>124</v>
      </c>
      <c r="K3823">
        <v>8</v>
      </c>
      <c r="M3823">
        <v>98.8</v>
      </c>
      <c r="N3823" t="s">
        <v>25</v>
      </c>
      <c r="O3823">
        <v>988</v>
      </c>
      <c r="P3823">
        <v>228</v>
      </c>
      <c r="R3823">
        <f t="shared" si="296"/>
        <v>992</v>
      </c>
      <c r="S3823">
        <f t="shared" si="297"/>
        <v>18</v>
      </c>
      <c r="T3823" t="str">
        <f t="shared" si="298"/>
        <v>Nov</v>
      </c>
      <c r="U3823" t="str">
        <f t="shared" si="299"/>
        <v>2024</v>
      </c>
    </row>
    <row r="3824" spans="1:21" x14ac:dyDescent="0.25">
      <c r="A3824" t="s">
        <v>299</v>
      </c>
      <c r="B3824" t="s">
        <v>137</v>
      </c>
      <c r="C3824" t="s">
        <v>15</v>
      </c>
      <c r="D3824" t="s">
        <v>23</v>
      </c>
      <c r="E3824" t="s">
        <v>28</v>
      </c>
      <c r="F3824" t="s">
        <v>29</v>
      </c>
      <c r="G3824" t="s">
        <v>210</v>
      </c>
      <c r="H3824">
        <f t="shared" si="295"/>
        <v>665</v>
      </c>
      <c r="I3824">
        <v>95</v>
      </c>
      <c r="J3824">
        <v>124</v>
      </c>
      <c r="K3824">
        <v>7</v>
      </c>
      <c r="M3824">
        <v>100</v>
      </c>
      <c r="N3824" t="s">
        <v>38</v>
      </c>
      <c r="O3824">
        <v>864.5</v>
      </c>
      <c r="P3824">
        <v>199.5</v>
      </c>
      <c r="R3824">
        <f t="shared" si="296"/>
        <v>868</v>
      </c>
      <c r="S3824">
        <f t="shared" si="297"/>
        <v>18</v>
      </c>
      <c r="T3824" t="str">
        <f t="shared" si="298"/>
        <v>Nov</v>
      </c>
      <c r="U3824" t="str">
        <f t="shared" si="299"/>
        <v>2024</v>
      </c>
    </row>
    <row r="3825" spans="1:21" x14ac:dyDescent="0.25">
      <c r="A3825" t="s">
        <v>299</v>
      </c>
      <c r="B3825" t="s">
        <v>21</v>
      </c>
      <c r="C3825" t="s">
        <v>22</v>
      </c>
      <c r="D3825" t="s">
        <v>23</v>
      </c>
      <c r="E3825" t="s">
        <v>28</v>
      </c>
      <c r="F3825" t="s">
        <v>29</v>
      </c>
      <c r="G3825" t="s">
        <v>207</v>
      </c>
      <c r="H3825">
        <f t="shared" si="295"/>
        <v>140</v>
      </c>
      <c r="I3825">
        <v>35</v>
      </c>
      <c r="J3825">
        <v>46</v>
      </c>
      <c r="K3825">
        <v>4</v>
      </c>
      <c r="M3825">
        <v>27.3</v>
      </c>
      <c r="N3825" t="s">
        <v>38</v>
      </c>
      <c r="O3825">
        <v>182</v>
      </c>
      <c r="P3825">
        <v>42</v>
      </c>
      <c r="R3825">
        <f t="shared" si="296"/>
        <v>184</v>
      </c>
      <c r="S3825">
        <f t="shared" si="297"/>
        <v>18</v>
      </c>
      <c r="T3825" t="str">
        <f t="shared" si="298"/>
        <v>Nov</v>
      </c>
      <c r="U3825" t="str">
        <f t="shared" si="299"/>
        <v>2024</v>
      </c>
    </row>
    <row r="3826" spans="1:21" x14ac:dyDescent="0.25">
      <c r="A3826" t="s">
        <v>299</v>
      </c>
      <c r="B3826" t="s">
        <v>26</v>
      </c>
      <c r="C3826" t="s">
        <v>27</v>
      </c>
      <c r="D3826" t="s">
        <v>23</v>
      </c>
      <c r="E3826" t="s">
        <v>28</v>
      </c>
      <c r="F3826" t="s">
        <v>29</v>
      </c>
      <c r="G3826" t="s">
        <v>210</v>
      </c>
      <c r="H3826">
        <f t="shared" si="295"/>
        <v>855</v>
      </c>
      <c r="I3826">
        <v>95</v>
      </c>
      <c r="J3826">
        <v>124</v>
      </c>
      <c r="K3826">
        <v>9</v>
      </c>
      <c r="M3826">
        <v>100</v>
      </c>
      <c r="N3826" t="s">
        <v>25</v>
      </c>
      <c r="O3826">
        <v>1111.5</v>
      </c>
      <c r="P3826">
        <v>256.5</v>
      </c>
      <c r="R3826">
        <f t="shared" si="296"/>
        <v>1116</v>
      </c>
      <c r="S3826">
        <f t="shared" si="297"/>
        <v>18</v>
      </c>
      <c r="T3826" t="str">
        <f t="shared" si="298"/>
        <v>Nov</v>
      </c>
      <c r="U3826" t="str">
        <f t="shared" si="299"/>
        <v>2024</v>
      </c>
    </row>
    <row r="3827" spans="1:21" x14ac:dyDescent="0.25">
      <c r="A3827" t="s">
        <v>299</v>
      </c>
      <c r="B3827" t="s">
        <v>154</v>
      </c>
      <c r="C3827" t="s">
        <v>27</v>
      </c>
      <c r="D3827" t="s">
        <v>16</v>
      </c>
      <c r="E3827" t="s">
        <v>17</v>
      </c>
      <c r="F3827" t="s">
        <v>18</v>
      </c>
      <c r="G3827" t="s">
        <v>34</v>
      </c>
      <c r="H3827">
        <f t="shared" si="295"/>
        <v>160</v>
      </c>
      <c r="I3827">
        <v>40</v>
      </c>
      <c r="J3827">
        <v>52</v>
      </c>
      <c r="K3827">
        <v>4</v>
      </c>
      <c r="M3827">
        <v>12.88</v>
      </c>
      <c r="N3827" t="s">
        <v>20</v>
      </c>
      <c r="O3827">
        <v>184</v>
      </c>
      <c r="P3827">
        <v>24</v>
      </c>
      <c r="R3827">
        <f t="shared" si="296"/>
        <v>208</v>
      </c>
      <c r="S3827">
        <f t="shared" si="297"/>
        <v>18</v>
      </c>
      <c r="T3827" t="str">
        <f t="shared" si="298"/>
        <v>Nov</v>
      </c>
      <c r="U3827" t="str">
        <f t="shared" si="299"/>
        <v>2024</v>
      </c>
    </row>
    <row r="3828" spans="1:21" x14ac:dyDescent="0.25">
      <c r="A3828" t="s">
        <v>299</v>
      </c>
      <c r="B3828" t="s">
        <v>50</v>
      </c>
      <c r="C3828" t="s">
        <v>27</v>
      </c>
      <c r="D3828" t="s">
        <v>16</v>
      </c>
      <c r="E3828" t="s">
        <v>17</v>
      </c>
      <c r="F3828" t="s">
        <v>48</v>
      </c>
      <c r="G3828" t="s">
        <v>85</v>
      </c>
      <c r="H3828">
        <f t="shared" si="295"/>
        <v>3150</v>
      </c>
      <c r="I3828">
        <v>450</v>
      </c>
      <c r="J3828">
        <v>585</v>
      </c>
      <c r="K3828">
        <v>7</v>
      </c>
      <c r="M3828">
        <v>100</v>
      </c>
      <c r="N3828" t="s">
        <v>25</v>
      </c>
      <c r="O3828">
        <v>4095</v>
      </c>
      <c r="P3828">
        <v>945</v>
      </c>
      <c r="R3828">
        <f t="shared" si="296"/>
        <v>4095</v>
      </c>
      <c r="S3828">
        <f t="shared" si="297"/>
        <v>18</v>
      </c>
      <c r="T3828" t="str">
        <f t="shared" si="298"/>
        <v>Nov</v>
      </c>
      <c r="U3828" t="str">
        <f t="shared" si="299"/>
        <v>2024</v>
      </c>
    </row>
    <row r="3829" spans="1:21" x14ac:dyDescent="0.25">
      <c r="A3829" t="s">
        <v>299</v>
      </c>
      <c r="B3829" t="s">
        <v>197</v>
      </c>
      <c r="C3829" t="s">
        <v>115</v>
      </c>
      <c r="D3829" t="s">
        <v>16</v>
      </c>
      <c r="E3829" t="s">
        <v>17</v>
      </c>
      <c r="F3829" t="s">
        <v>61</v>
      </c>
      <c r="G3829" t="s">
        <v>128</v>
      </c>
      <c r="H3829">
        <f t="shared" si="295"/>
        <v>600</v>
      </c>
      <c r="I3829">
        <v>300</v>
      </c>
      <c r="J3829">
        <v>390</v>
      </c>
      <c r="K3829">
        <v>2</v>
      </c>
      <c r="M3829">
        <v>37.5</v>
      </c>
      <c r="N3829" t="s">
        <v>25</v>
      </c>
      <c r="O3829">
        <v>750</v>
      </c>
      <c r="P3829">
        <v>150</v>
      </c>
      <c r="R3829">
        <f t="shared" si="296"/>
        <v>780</v>
      </c>
      <c r="S3829">
        <f t="shared" si="297"/>
        <v>18</v>
      </c>
      <c r="T3829" t="str">
        <f t="shared" si="298"/>
        <v>Nov</v>
      </c>
      <c r="U3829" t="str">
        <f t="shared" si="299"/>
        <v>2024</v>
      </c>
    </row>
    <row r="3830" spans="1:21" x14ac:dyDescent="0.25">
      <c r="A3830" t="s">
        <v>299</v>
      </c>
      <c r="B3830" t="s">
        <v>209</v>
      </c>
      <c r="C3830" t="s">
        <v>27</v>
      </c>
      <c r="D3830" t="s">
        <v>16</v>
      </c>
      <c r="E3830" t="s">
        <v>17</v>
      </c>
      <c r="F3830" t="s">
        <v>18</v>
      </c>
      <c r="G3830" t="s">
        <v>100</v>
      </c>
      <c r="H3830">
        <f t="shared" si="295"/>
        <v>360</v>
      </c>
      <c r="I3830">
        <v>40</v>
      </c>
      <c r="J3830">
        <v>52</v>
      </c>
      <c r="K3830">
        <v>9</v>
      </c>
      <c r="M3830">
        <v>32.76</v>
      </c>
      <c r="N3830" t="s">
        <v>20</v>
      </c>
      <c r="O3830">
        <v>468</v>
      </c>
      <c r="P3830">
        <v>108</v>
      </c>
      <c r="R3830">
        <f t="shared" si="296"/>
        <v>468</v>
      </c>
      <c r="S3830">
        <f t="shared" si="297"/>
        <v>18</v>
      </c>
      <c r="T3830" t="str">
        <f t="shared" si="298"/>
        <v>Nov</v>
      </c>
      <c r="U3830" t="str">
        <f t="shared" si="299"/>
        <v>2024</v>
      </c>
    </row>
    <row r="3831" spans="1:21" x14ac:dyDescent="0.25">
      <c r="A3831" t="s">
        <v>299</v>
      </c>
      <c r="B3831" t="s">
        <v>211</v>
      </c>
      <c r="C3831" t="s">
        <v>91</v>
      </c>
      <c r="D3831" t="s">
        <v>23</v>
      </c>
      <c r="E3831" t="s">
        <v>17</v>
      </c>
      <c r="F3831" t="s">
        <v>18</v>
      </c>
      <c r="G3831" t="s">
        <v>24</v>
      </c>
      <c r="H3831">
        <f t="shared" si="295"/>
        <v>240</v>
      </c>
      <c r="I3831">
        <v>80</v>
      </c>
      <c r="J3831">
        <v>104</v>
      </c>
      <c r="K3831">
        <v>3</v>
      </c>
      <c r="M3831">
        <v>37.44</v>
      </c>
      <c r="N3831" t="s">
        <v>20</v>
      </c>
      <c r="O3831">
        <v>312</v>
      </c>
      <c r="P3831">
        <v>72</v>
      </c>
      <c r="R3831">
        <f t="shared" si="296"/>
        <v>312</v>
      </c>
      <c r="S3831">
        <f t="shared" si="297"/>
        <v>18</v>
      </c>
      <c r="T3831" t="str">
        <f t="shared" si="298"/>
        <v>Nov</v>
      </c>
      <c r="U3831" t="str">
        <f t="shared" si="299"/>
        <v>2024</v>
      </c>
    </row>
    <row r="3832" spans="1:21" x14ac:dyDescent="0.25">
      <c r="A3832" t="s">
        <v>299</v>
      </c>
      <c r="B3832" t="s">
        <v>35</v>
      </c>
      <c r="C3832" t="s">
        <v>15</v>
      </c>
      <c r="D3832" t="s">
        <v>23</v>
      </c>
      <c r="E3832" t="s">
        <v>28</v>
      </c>
      <c r="F3832" t="s">
        <v>45</v>
      </c>
      <c r="G3832" t="s">
        <v>54</v>
      </c>
      <c r="H3832">
        <f t="shared" si="295"/>
        <v>4000</v>
      </c>
      <c r="I3832">
        <v>800</v>
      </c>
      <c r="J3832">
        <v>1040</v>
      </c>
      <c r="K3832">
        <v>5</v>
      </c>
      <c r="M3832">
        <v>104</v>
      </c>
      <c r="N3832" t="s">
        <v>25</v>
      </c>
      <c r="O3832">
        <v>5200</v>
      </c>
      <c r="P3832">
        <v>1200</v>
      </c>
      <c r="R3832">
        <f t="shared" si="296"/>
        <v>5200</v>
      </c>
      <c r="S3832">
        <f t="shared" si="297"/>
        <v>18</v>
      </c>
      <c r="T3832" t="str">
        <f t="shared" si="298"/>
        <v>Nov</v>
      </c>
      <c r="U3832" t="str">
        <f t="shared" si="299"/>
        <v>2024</v>
      </c>
    </row>
    <row r="3833" spans="1:21" x14ac:dyDescent="0.25">
      <c r="A3833" t="s">
        <v>299</v>
      </c>
      <c r="B3833" t="s">
        <v>171</v>
      </c>
      <c r="C3833" t="s">
        <v>22</v>
      </c>
      <c r="D3833" t="s">
        <v>23</v>
      </c>
      <c r="E3833" t="s">
        <v>28</v>
      </c>
      <c r="F3833" t="s">
        <v>45</v>
      </c>
      <c r="G3833" t="s">
        <v>67</v>
      </c>
      <c r="H3833">
        <f t="shared" si="295"/>
        <v>24500</v>
      </c>
      <c r="I3833">
        <v>3500</v>
      </c>
      <c r="J3833">
        <v>4550</v>
      </c>
      <c r="K3833">
        <v>7</v>
      </c>
      <c r="M3833">
        <v>455</v>
      </c>
      <c r="N3833" t="s">
        <v>20</v>
      </c>
      <c r="O3833">
        <v>31850</v>
      </c>
      <c r="P3833">
        <v>7350</v>
      </c>
      <c r="R3833">
        <f t="shared" si="296"/>
        <v>31850</v>
      </c>
      <c r="S3833">
        <f t="shared" si="297"/>
        <v>18</v>
      </c>
      <c r="T3833" t="str">
        <f t="shared" si="298"/>
        <v>Nov</v>
      </c>
      <c r="U3833" t="str">
        <f t="shared" si="299"/>
        <v>2024</v>
      </c>
    </row>
    <row r="3834" spans="1:21" x14ac:dyDescent="0.25">
      <c r="A3834" t="s">
        <v>299</v>
      </c>
      <c r="B3834" t="s">
        <v>209</v>
      </c>
      <c r="C3834" t="s">
        <v>27</v>
      </c>
      <c r="D3834" t="s">
        <v>16</v>
      </c>
      <c r="E3834" t="s">
        <v>17</v>
      </c>
      <c r="F3834" t="s">
        <v>29</v>
      </c>
      <c r="G3834" t="s">
        <v>169</v>
      </c>
      <c r="H3834">
        <f t="shared" si="295"/>
        <v>150</v>
      </c>
      <c r="I3834">
        <v>25</v>
      </c>
      <c r="J3834">
        <v>33</v>
      </c>
      <c r="K3834">
        <v>6</v>
      </c>
      <c r="M3834">
        <v>13.65</v>
      </c>
      <c r="N3834" t="s">
        <v>20</v>
      </c>
      <c r="O3834">
        <v>195</v>
      </c>
      <c r="P3834">
        <v>45</v>
      </c>
      <c r="R3834">
        <f t="shared" si="296"/>
        <v>198</v>
      </c>
      <c r="S3834">
        <f t="shared" si="297"/>
        <v>18</v>
      </c>
      <c r="T3834" t="str">
        <f t="shared" si="298"/>
        <v>Nov</v>
      </c>
      <c r="U3834" t="str">
        <f t="shared" si="299"/>
        <v>2024</v>
      </c>
    </row>
    <row r="3835" spans="1:21" x14ac:dyDescent="0.25">
      <c r="A3835" t="s">
        <v>300</v>
      </c>
      <c r="B3835" t="s">
        <v>73</v>
      </c>
      <c r="C3835" t="s">
        <v>42</v>
      </c>
      <c r="D3835" t="s">
        <v>23</v>
      </c>
      <c r="E3835" t="s">
        <v>28</v>
      </c>
      <c r="F3835" t="s">
        <v>29</v>
      </c>
      <c r="G3835" t="s">
        <v>169</v>
      </c>
      <c r="H3835">
        <f t="shared" si="295"/>
        <v>100</v>
      </c>
      <c r="I3835">
        <v>25</v>
      </c>
      <c r="J3835">
        <v>33</v>
      </c>
      <c r="K3835">
        <v>4</v>
      </c>
      <c r="M3835">
        <v>19.5</v>
      </c>
      <c r="N3835" t="s">
        <v>38</v>
      </c>
      <c r="O3835">
        <v>130</v>
      </c>
      <c r="P3835">
        <v>30</v>
      </c>
      <c r="R3835">
        <f t="shared" si="296"/>
        <v>132</v>
      </c>
      <c r="S3835">
        <f t="shared" si="297"/>
        <v>19</v>
      </c>
      <c r="T3835" t="str">
        <f t="shared" si="298"/>
        <v>Nov</v>
      </c>
      <c r="U3835" t="str">
        <f t="shared" si="299"/>
        <v>2024</v>
      </c>
    </row>
    <row r="3836" spans="1:21" x14ac:dyDescent="0.25">
      <c r="A3836" t="s">
        <v>300</v>
      </c>
      <c r="B3836" t="s">
        <v>107</v>
      </c>
      <c r="C3836" t="s">
        <v>27</v>
      </c>
      <c r="D3836" t="s">
        <v>16</v>
      </c>
      <c r="E3836" t="s">
        <v>28</v>
      </c>
      <c r="F3836" t="s">
        <v>61</v>
      </c>
      <c r="G3836" t="s">
        <v>128</v>
      </c>
      <c r="H3836">
        <f t="shared" si="295"/>
        <v>2700</v>
      </c>
      <c r="I3836">
        <v>300</v>
      </c>
      <c r="J3836">
        <v>390</v>
      </c>
      <c r="K3836">
        <v>9</v>
      </c>
      <c r="M3836">
        <v>100</v>
      </c>
      <c r="N3836" t="s">
        <v>25</v>
      </c>
      <c r="O3836">
        <v>3240</v>
      </c>
      <c r="P3836">
        <v>540</v>
      </c>
      <c r="R3836">
        <f t="shared" si="296"/>
        <v>3510</v>
      </c>
      <c r="S3836">
        <f t="shared" si="297"/>
        <v>19</v>
      </c>
      <c r="T3836" t="str">
        <f t="shared" si="298"/>
        <v>Nov</v>
      </c>
      <c r="U3836" t="str">
        <f t="shared" si="299"/>
        <v>2024</v>
      </c>
    </row>
    <row r="3837" spans="1:21" x14ac:dyDescent="0.25">
      <c r="A3837" t="s">
        <v>300</v>
      </c>
      <c r="B3837" t="s">
        <v>72</v>
      </c>
      <c r="C3837" t="s">
        <v>15</v>
      </c>
      <c r="D3837" t="s">
        <v>16</v>
      </c>
      <c r="E3837" t="s">
        <v>17</v>
      </c>
      <c r="F3837" t="s">
        <v>80</v>
      </c>
      <c r="G3837" t="s">
        <v>141</v>
      </c>
      <c r="H3837">
        <f t="shared" si="295"/>
        <v>300</v>
      </c>
      <c r="I3837">
        <v>50</v>
      </c>
      <c r="J3837">
        <v>65</v>
      </c>
      <c r="K3837">
        <v>6</v>
      </c>
      <c r="M3837">
        <v>27.3</v>
      </c>
      <c r="N3837" t="s">
        <v>20</v>
      </c>
      <c r="O3837">
        <v>390</v>
      </c>
      <c r="P3837">
        <v>90</v>
      </c>
      <c r="R3837">
        <f t="shared" si="296"/>
        <v>390</v>
      </c>
      <c r="S3837">
        <f t="shared" si="297"/>
        <v>19</v>
      </c>
      <c r="T3837" t="str">
        <f t="shared" si="298"/>
        <v>Nov</v>
      </c>
      <c r="U3837" t="str">
        <f t="shared" si="299"/>
        <v>2024</v>
      </c>
    </row>
    <row r="3838" spans="1:21" x14ac:dyDescent="0.25">
      <c r="A3838" t="s">
        <v>300</v>
      </c>
      <c r="B3838" t="s">
        <v>220</v>
      </c>
      <c r="C3838" t="s">
        <v>27</v>
      </c>
      <c r="D3838" t="s">
        <v>16</v>
      </c>
      <c r="E3838" t="s">
        <v>17</v>
      </c>
      <c r="F3838" t="s">
        <v>45</v>
      </c>
      <c r="G3838" t="s">
        <v>92</v>
      </c>
      <c r="H3838">
        <f t="shared" si="295"/>
        <v>1500</v>
      </c>
      <c r="I3838">
        <v>250</v>
      </c>
      <c r="J3838">
        <v>325</v>
      </c>
      <c r="K3838">
        <v>6</v>
      </c>
      <c r="M3838">
        <v>100</v>
      </c>
      <c r="N3838" t="s">
        <v>20</v>
      </c>
      <c r="O3838">
        <v>1875</v>
      </c>
      <c r="P3838">
        <v>375</v>
      </c>
      <c r="R3838">
        <f t="shared" si="296"/>
        <v>1950</v>
      </c>
      <c r="S3838">
        <f t="shared" si="297"/>
        <v>19</v>
      </c>
      <c r="T3838" t="str">
        <f t="shared" si="298"/>
        <v>Nov</v>
      </c>
      <c r="U3838" t="str">
        <f t="shared" si="299"/>
        <v>2024</v>
      </c>
    </row>
    <row r="3839" spans="1:21" x14ac:dyDescent="0.25">
      <c r="A3839" t="s">
        <v>300</v>
      </c>
      <c r="B3839" t="s">
        <v>186</v>
      </c>
      <c r="C3839" t="s">
        <v>27</v>
      </c>
      <c r="D3839" t="s">
        <v>16</v>
      </c>
      <c r="E3839" t="s">
        <v>28</v>
      </c>
      <c r="F3839" t="s">
        <v>29</v>
      </c>
      <c r="G3839" t="s">
        <v>30</v>
      </c>
      <c r="H3839">
        <f t="shared" si="295"/>
        <v>1440</v>
      </c>
      <c r="I3839">
        <v>180</v>
      </c>
      <c r="J3839">
        <v>234</v>
      </c>
      <c r="K3839">
        <v>8</v>
      </c>
      <c r="M3839">
        <v>100</v>
      </c>
      <c r="N3839" t="s">
        <v>38</v>
      </c>
      <c r="O3839">
        <v>1872</v>
      </c>
      <c r="P3839">
        <v>432</v>
      </c>
      <c r="R3839">
        <f t="shared" si="296"/>
        <v>1872</v>
      </c>
      <c r="S3839">
        <f t="shared" si="297"/>
        <v>19</v>
      </c>
      <c r="T3839" t="str">
        <f t="shared" si="298"/>
        <v>Nov</v>
      </c>
      <c r="U3839" t="str">
        <f t="shared" si="299"/>
        <v>2024</v>
      </c>
    </row>
    <row r="3840" spans="1:21" x14ac:dyDescent="0.25">
      <c r="A3840" t="s">
        <v>300</v>
      </c>
      <c r="B3840" t="s">
        <v>97</v>
      </c>
      <c r="C3840" t="s">
        <v>27</v>
      </c>
      <c r="D3840" t="s">
        <v>16</v>
      </c>
      <c r="E3840" t="s">
        <v>28</v>
      </c>
      <c r="F3840" t="s">
        <v>45</v>
      </c>
      <c r="G3840" t="s">
        <v>58</v>
      </c>
      <c r="H3840">
        <f t="shared" si="295"/>
        <v>125000</v>
      </c>
      <c r="I3840">
        <v>25000</v>
      </c>
      <c r="J3840">
        <v>32500</v>
      </c>
      <c r="K3840">
        <v>5</v>
      </c>
      <c r="M3840">
        <v>4875</v>
      </c>
      <c r="N3840" t="s">
        <v>25</v>
      </c>
      <c r="O3840">
        <v>162500</v>
      </c>
      <c r="P3840">
        <v>37500</v>
      </c>
      <c r="R3840">
        <f t="shared" si="296"/>
        <v>162500</v>
      </c>
      <c r="S3840">
        <f t="shared" si="297"/>
        <v>19</v>
      </c>
      <c r="T3840" t="str">
        <f t="shared" si="298"/>
        <v>Nov</v>
      </c>
      <c r="U3840" t="str">
        <f t="shared" si="299"/>
        <v>2024</v>
      </c>
    </row>
    <row r="3841" spans="1:21" x14ac:dyDescent="0.25">
      <c r="A3841" t="s">
        <v>300</v>
      </c>
      <c r="B3841" t="s">
        <v>173</v>
      </c>
      <c r="C3841" t="s">
        <v>115</v>
      </c>
      <c r="D3841" t="s">
        <v>23</v>
      </c>
      <c r="E3841" t="s">
        <v>28</v>
      </c>
      <c r="F3841" t="s">
        <v>45</v>
      </c>
      <c r="G3841" t="s">
        <v>67</v>
      </c>
      <c r="H3841">
        <f t="shared" si="295"/>
        <v>17500</v>
      </c>
      <c r="I3841">
        <v>3500</v>
      </c>
      <c r="J3841">
        <v>4550</v>
      </c>
      <c r="K3841">
        <v>5</v>
      </c>
      <c r="M3841">
        <v>455</v>
      </c>
      <c r="N3841" t="s">
        <v>38</v>
      </c>
      <c r="O3841">
        <v>22750</v>
      </c>
      <c r="P3841">
        <v>5250</v>
      </c>
      <c r="R3841">
        <f t="shared" si="296"/>
        <v>22750</v>
      </c>
      <c r="S3841">
        <f t="shared" si="297"/>
        <v>19</v>
      </c>
      <c r="T3841" t="str">
        <f t="shared" si="298"/>
        <v>Nov</v>
      </c>
      <c r="U3841" t="str">
        <f t="shared" si="299"/>
        <v>2024</v>
      </c>
    </row>
    <row r="3842" spans="1:21" x14ac:dyDescent="0.25">
      <c r="A3842" t="s">
        <v>300</v>
      </c>
      <c r="B3842" t="s">
        <v>196</v>
      </c>
      <c r="C3842" t="s">
        <v>53</v>
      </c>
      <c r="D3842" t="s">
        <v>16</v>
      </c>
      <c r="E3842" t="s">
        <v>28</v>
      </c>
      <c r="F3842" t="s">
        <v>80</v>
      </c>
      <c r="G3842" t="s">
        <v>81</v>
      </c>
      <c r="H3842">
        <f t="shared" si="295"/>
        <v>60</v>
      </c>
      <c r="I3842">
        <v>10</v>
      </c>
      <c r="J3842">
        <v>13</v>
      </c>
      <c r="K3842">
        <v>6</v>
      </c>
      <c r="M3842">
        <v>7.2</v>
      </c>
      <c r="N3842" t="s">
        <v>38</v>
      </c>
      <c r="O3842">
        <v>72</v>
      </c>
      <c r="P3842">
        <v>12</v>
      </c>
      <c r="R3842">
        <f t="shared" si="296"/>
        <v>78</v>
      </c>
      <c r="S3842">
        <f t="shared" si="297"/>
        <v>19</v>
      </c>
      <c r="T3842" t="str">
        <f t="shared" si="298"/>
        <v>Nov</v>
      </c>
      <c r="U3842" t="str">
        <f t="shared" si="299"/>
        <v>2024</v>
      </c>
    </row>
    <row r="3843" spans="1:21" x14ac:dyDescent="0.25">
      <c r="A3843" t="s">
        <v>300</v>
      </c>
      <c r="B3843" t="s">
        <v>83</v>
      </c>
      <c r="C3843" t="s">
        <v>27</v>
      </c>
      <c r="D3843" t="s">
        <v>16</v>
      </c>
      <c r="E3843" t="s">
        <v>28</v>
      </c>
      <c r="F3843" t="s">
        <v>61</v>
      </c>
      <c r="G3843" t="s">
        <v>119</v>
      </c>
      <c r="H3843">
        <f t="shared" ref="H3843:H3906" si="300">I3843*K3843</f>
        <v>2500</v>
      </c>
      <c r="I3843">
        <v>500</v>
      </c>
      <c r="J3843">
        <v>650</v>
      </c>
      <c r="K3843">
        <v>5</v>
      </c>
      <c r="M3843">
        <v>100</v>
      </c>
      <c r="N3843" t="s">
        <v>20</v>
      </c>
      <c r="O3843">
        <v>3250</v>
      </c>
      <c r="P3843">
        <v>750</v>
      </c>
      <c r="R3843">
        <f t="shared" ref="R3843:R3906" si="301">J3843*K3843</f>
        <v>3250</v>
      </c>
      <c r="S3843">
        <f t="shared" ref="S3843:S3906" si="302">DAY(A3843)</f>
        <v>19</v>
      </c>
      <c r="T3843" t="str">
        <f t="shared" ref="T3843:T3906" si="303">TEXT(A3843,"mmm")</f>
        <v>Nov</v>
      </c>
      <c r="U3843" t="str">
        <f t="shared" ref="U3843:U3906" si="304">TEXT(A3843,"yyy")</f>
        <v>2024</v>
      </c>
    </row>
    <row r="3844" spans="1:21" x14ac:dyDescent="0.25">
      <c r="A3844" t="s">
        <v>300</v>
      </c>
      <c r="B3844" t="s">
        <v>208</v>
      </c>
      <c r="C3844" t="s">
        <v>27</v>
      </c>
      <c r="D3844" t="s">
        <v>16</v>
      </c>
      <c r="E3844" t="s">
        <v>17</v>
      </c>
      <c r="F3844" t="s">
        <v>45</v>
      </c>
      <c r="G3844" t="s">
        <v>199</v>
      </c>
      <c r="H3844">
        <f t="shared" si="300"/>
        <v>25000</v>
      </c>
      <c r="I3844">
        <v>5000</v>
      </c>
      <c r="J3844">
        <v>6500</v>
      </c>
      <c r="K3844">
        <v>5</v>
      </c>
      <c r="M3844">
        <v>650</v>
      </c>
      <c r="N3844" t="s">
        <v>38</v>
      </c>
      <c r="O3844">
        <v>32500</v>
      </c>
      <c r="P3844">
        <v>7500</v>
      </c>
      <c r="R3844">
        <f t="shared" si="301"/>
        <v>32500</v>
      </c>
      <c r="S3844">
        <f t="shared" si="302"/>
        <v>19</v>
      </c>
      <c r="T3844" t="str">
        <f t="shared" si="303"/>
        <v>Nov</v>
      </c>
      <c r="U3844" t="str">
        <f t="shared" si="304"/>
        <v>2024</v>
      </c>
    </row>
    <row r="3845" spans="1:21" x14ac:dyDescent="0.25">
      <c r="A3845" t="s">
        <v>300</v>
      </c>
      <c r="B3845" t="s">
        <v>192</v>
      </c>
      <c r="C3845" t="s">
        <v>91</v>
      </c>
      <c r="D3845" t="s">
        <v>16</v>
      </c>
      <c r="E3845" t="s">
        <v>17</v>
      </c>
      <c r="F3845" t="s">
        <v>45</v>
      </c>
      <c r="G3845" t="s">
        <v>199</v>
      </c>
      <c r="H3845">
        <f t="shared" si="300"/>
        <v>10000</v>
      </c>
      <c r="I3845">
        <v>5000</v>
      </c>
      <c r="J3845">
        <v>6500</v>
      </c>
      <c r="K3845">
        <v>2</v>
      </c>
      <c r="M3845">
        <v>575</v>
      </c>
      <c r="N3845" t="s">
        <v>25</v>
      </c>
      <c r="O3845">
        <v>11500</v>
      </c>
      <c r="P3845">
        <v>1500</v>
      </c>
      <c r="R3845">
        <f t="shared" si="301"/>
        <v>13000</v>
      </c>
      <c r="S3845">
        <f t="shared" si="302"/>
        <v>19</v>
      </c>
      <c r="T3845" t="str">
        <f t="shared" si="303"/>
        <v>Nov</v>
      </c>
      <c r="U3845" t="str">
        <f t="shared" si="304"/>
        <v>2024</v>
      </c>
    </row>
    <row r="3846" spans="1:21" x14ac:dyDescent="0.25">
      <c r="A3846" t="s">
        <v>300</v>
      </c>
      <c r="B3846" t="s">
        <v>105</v>
      </c>
      <c r="C3846" t="s">
        <v>91</v>
      </c>
      <c r="D3846" t="s">
        <v>16</v>
      </c>
      <c r="E3846" t="s">
        <v>17</v>
      </c>
      <c r="F3846" t="s">
        <v>45</v>
      </c>
      <c r="G3846" t="s">
        <v>67</v>
      </c>
      <c r="H3846">
        <f t="shared" si="300"/>
        <v>21000</v>
      </c>
      <c r="I3846">
        <v>3500</v>
      </c>
      <c r="J3846">
        <v>4550</v>
      </c>
      <c r="K3846">
        <v>6</v>
      </c>
      <c r="M3846">
        <v>455</v>
      </c>
      <c r="N3846" t="s">
        <v>20</v>
      </c>
      <c r="O3846">
        <v>27300</v>
      </c>
      <c r="P3846">
        <v>6300</v>
      </c>
      <c r="R3846">
        <f t="shared" si="301"/>
        <v>27300</v>
      </c>
      <c r="S3846">
        <f t="shared" si="302"/>
        <v>19</v>
      </c>
      <c r="T3846" t="str">
        <f t="shared" si="303"/>
        <v>Nov</v>
      </c>
      <c r="U3846" t="str">
        <f t="shared" si="304"/>
        <v>2024</v>
      </c>
    </row>
    <row r="3847" spans="1:21" x14ac:dyDescent="0.25">
      <c r="A3847" t="s">
        <v>300</v>
      </c>
      <c r="B3847" t="s">
        <v>188</v>
      </c>
      <c r="C3847" t="s">
        <v>27</v>
      </c>
      <c r="D3847" t="s">
        <v>16</v>
      </c>
      <c r="E3847" t="s">
        <v>28</v>
      </c>
      <c r="F3847" t="s">
        <v>29</v>
      </c>
      <c r="G3847" t="s">
        <v>207</v>
      </c>
      <c r="H3847">
        <f t="shared" si="300"/>
        <v>280</v>
      </c>
      <c r="I3847">
        <v>35</v>
      </c>
      <c r="J3847">
        <v>46</v>
      </c>
      <c r="K3847">
        <v>8</v>
      </c>
      <c r="M3847">
        <v>18.2</v>
      </c>
      <c r="N3847" t="s">
        <v>25</v>
      </c>
      <c r="O3847">
        <v>364</v>
      </c>
      <c r="P3847">
        <v>84</v>
      </c>
      <c r="R3847">
        <f t="shared" si="301"/>
        <v>368</v>
      </c>
      <c r="S3847">
        <f t="shared" si="302"/>
        <v>19</v>
      </c>
      <c r="T3847" t="str">
        <f t="shared" si="303"/>
        <v>Nov</v>
      </c>
      <c r="U3847" t="str">
        <f t="shared" si="304"/>
        <v>2024</v>
      </c>
    </row>
    <row r="3848" spans="1:21" x14ac:dyDescent="0.25">
      <c r="A3848" t="s">
        <v>300</v>
      </c>
      <c r="B3848" t="s">
        <v>134</v>
      </c>
      <c r="C3848" t="s">
        <v>66</v>
      </c>
      <c r="D3848" t="s">
        <v>23</v>
      </c>
      <c r="E3848" t="s">
        <v>17</v>
      </c>
      <c r="F3848" t="s">
        <v>18</v>
      </c>
      <c r="G3848" t="s">
        <v>51</v>
      </c>
      <c r="H3848">
        <f t="shared" si="300"/>
        <v>420</v>
      </c>
      <c r="I3848">
        <v>60</v>
      </c>
      <c r="J3848">
        <v>78</v>
      </c>
      <c r="K3848">
        <v>7</v>
      </c>
      <c r="M3848">
        <v>65.52</v>
      </c>
      <c r="N3848" t="s">
        <v>20</v>
      </c>
      <c r="O3848">
        <v>546</v>
      </c>
      <c r="P3848">
        <v>126</v>
      </c>
      <c r="R3848">
        <f t="shared" si="301"/>
        <v>546</v>
      </c>
      <c r="S3848">
        <f t="shared" si="302"/>
        <v>19</v>
      </c>
      <c r="T3848" t="str">
        <f t="shared" si="303"/>
        <v>Nov</v>
      </c>
      <c r="U3848" t="str">
        <f t="shared" si="304"/>
        <v>2024</v>
      </c>
    </row>
    <row r="3849" spans="1:21" x14ac:dyDescent="0.25">
      <c r="A3849" t="s">
        <v>300</v>
      </c>
      <c r="B3849" t="s">
        <v>131</v>
      </c>
      <c r="C3849" t="s">
        <v>27</v>
      </c>
      <c r="D3849" t="s">
        <v>23</v>
      </c>
      <c r="E3849" t="s">
        <v>17</v>
      </c>
      <c r="F3849" t="s">
        <v>61</v>
      </c>
      <c r="G3849" t="s">
        <v>62</v>
      </c>
      <c r="H3849">
        <f t="shared" si="300"/>
        <v>7200</v>
      </c>
      <c r="I3849">
        <v>900</v>
      </c>
      <c r="J3849">
        <v>1170</v>
      </c>
      <c r="K3849">
        <v>8</v>
      </c>
      <c r="M3849">
        <v>117</v>
      </c>
      <c r="N3849" t="s">
        <v>25</v>
      </c>
      <c r="O3849">
        <v>9360</v>
      </c>
      <c r="P3849">
        <v>2160</v>
      </c>
      <c r="R3849">
        <f t="shared" si="301"/>
        <v>9360</v>
      </c>
      <c r="S3849">
        <f t="shared" si="302"/>
        <v>19</v>
      </c>
      <c r="T3849" t="str">
        <f t="shared" si="303"/>
        <v>Nov</v>
      </c>
      <c r="U3849" t="str">
        <f t="shared" si="304"/>
        <v>2024</v>
      </c>
    </row>
    <row r="3850" spans="1:21" x14ac:dyDescent="0.25">
      <c r="A3850" t="s">
        <v>300</v>
      </c>
      <c r="B3850" t="s">
        <v>205</v>
      </c>
      <c r="C3850" t="s">
        <v>15</v>
      </c>
      <c r="D3850" t="s">
        <v>16</v>
      </c>
      <c r="E3850" t="s">
        <v>28</v>
      </c>
      <c r="F3850" t="s">
        <v>18</v>
      </c>
      <c r="G3850" t="s">
        <v>64</v>
      </c>
      <c r="H3850">
        <f t="shared" si="300"/>
        <v>140</v>
      </c>
      <c r="I3850">
        <v>140</v>
      </c>
      <c r="J3850">
        <v>182</v>
      </c>
      <c r="K3850">
        <v>1</v>
      </c>
      <c r="M3850">
        <v>11.76</v>
      </c>
      <c r="N3850" t="s">
        <v>20</v>
      </c>
      <c r="O3850">
        <v>168</v>
      </c>
      <c r="P3850">
        <v>28</v>
      </c>
      <c r="R3850">
        <f t="shared" si="301"/>
        <v>182</v>
      </c>
      <c r="S3850">
        <f t="shared" si="302"/>
        <v>19</v>
      </c>
      <c r="T3850" t="str">
        <f t="shared" si="303"/>
        <v>Nov</v>
      </c>
      <c r="U3850" t="str">
        <f t="shared" si="304"/>
        <v>2024</v>
      </c>
    </row>
    <row r="3851" spans="1:21" x14ac:dyDescent="0.25">
      <c r="A3851" t="s">
        <v>300</v>
      </c>
      <c r="B3851" t="s">
        <v>220</v>
      </c>
      <c r="C3851" t="s">
        <v>27</v>
      </c>
      <c r="D3851" t="s">
        <v>23</v>
      </c>
      <c r="E3851" t="s">
        <v>28</v>
      </c>
      <c r="F3851" t="s">
        <v>18</v>
      </c>
      <c r="G3851" t="s">
        <v>100</v>
      </c>
      <c r="H3851">
        <f t="shared" si="300"/>
        <v>160</v>
      </c>
      <c r="I3851">
        <v>40</v>
      </c>
      <c r="J3851">
        <v>52</v>
      </c>
      <c r="K3851">
        <v>4</v>
      </c>
      <c r="M3851">
        <v>19.2</v>
      </c>
      <c r="N3851" t="s">
        <v>25</v>
      </c>
      <c r="O3851">
        <v>192</v>
      </c>
      <c r="P3851">
        <v>32</v>
      </c>
      <c r="R3851">
        <f t="shared" si="301"/>
        <v>208</v>
      </c>
      <c r="S3851">
        <f t="shared" si="302"/>
        <v>19</v>
      </c>
      <c r="T3851" t="str">
        <f t="shared" si="303"/>
        <v>Nov</v>
      </c>
      <c r="U3851" t="str">
        <f t="shared" si="304"/>
        <v>2024</v>
      </c>
    </row>
    <row r="3852" spans="1:21" x14ac:dyDescent="0.25">
      <c r="A3852" t="s">
        <v>300</v>
      </c>
      <c r="B3852" t="s">
        <v>211</v>
      </c>
      <c r="C3852" t="s">
        <v>91</v>
      </c>
      <c r="D3852" t="s">
        <v>16</v>
      </c>
      <c r="E3852" t="s">
        <v>28</v>
      </c>
      <c r="F3852" t="s">
        <v>18</v>
      </c>
      <c r="G3852" t="s">
        <v>34</v>
      </c>
      <c r="H3852">
        <f t="shared" si="300"/>
        <v>200</v>
      </c>
      <c r="I3852">
        <v>40</v>
      </c>
      <c r="J3852">
        <v>52</v>
      </c>
      <c r="K3852">
        <v>5</v>
      </c>
      <c r="M3852">
        <v>13</v>
      </c>
      <c r="N3852" t="s">
        <v>25</v>
      </c>
      <c r="O3852">
        <v>260</v>
      </c>
      <c r="P3852">
        <v>60</v>
      </c>
      <c r="R3852">
        <f t="shared" si="301"/>
        <v>260</v>
      </c>
      <c r="S3852">
        <f t="shared" si="302"/>
        <v>19</v>
      </c>
      <c r="T3852" t="str">
        <f t="shared" si="303"/>
        <v>Nov</v>
      </c>
      <c r="U3852" t="str">
        <f t="shared" si="304"/>
        <v>2024</v>
      </c>
    </row>
    <row r="3853" spans="1:21" x14ac:dyDescent="0.25">
      <c r="A3853" t="s">
        <v>300</v>
      </c>
      <c r="B3853" t="s">
        <v>154</v>
      </c>
      <c r="C3853" t="s">
        <v>27</v>
      </c>
      <c r="D3853" t="s">
        <v>16</v>
      </c>
      <c r="E3853" t="s">
        <v>17</v>
      </c>
      <c r="F3853" t="s">
        <v>18</v>
      </c>
      <c r="G3853" t="s">
        <v>24</v>
      </c>
      <c r="H3853">
        <f t="shared" si="300"/>
        <v>640</v>
      </c>
      <c r="I3853">
        <v>80</v>
      </c>
      <c r="J3853">
        <v>104</v>
      </c>
      <c r="K3853">
        <v>8</v>
      </c>
      <c r="M3853">
        <v>58.24</v>
      </c>
      <c r="N3853" t="s">
        <v>20</v>
      </c>
      <c r="O3853">
        <v>832</v>
      </c>
      <c r="P3853">
        <v>192</v>
      </c>
      <c r="R3853">
        <f t="shared" si="301"/>
        <v>832</v>
      </c>
      <c r="S3853">
        <f t="shared" si="302"/>
        <v>19</v>
      </c>
      <c r="T3853" t="str">
        <f t="shared" si="303"/>
        <v>Nov</v>
      </c>
      <c r="U3853" t="str">
        <f t="shared" si="304"/>
        <v>2024</v>
      </c>
    </row>
    <row r="3854" spans="1:21" x14ac:dyDescent="0.25">
      <c r="A3854" t="s">
        <v>300</v>
      </c>
      <c r="B3854" t="s">
        <v>208</v>
      </c>
      <c r="C3854" t="s">
        <v>27</v>
      </c>
      <c r="D3854" t="s">
        <v>16</v>
      </c>
      <c r="E3854" t="s">
        <v>17</v>
      </c>
      <c r="F3854" t="s">
        <v>61</v>
      </c>
      <c r="G3854" t="s">
        <v>103</v>
      </c>
      <c r="H3854">
        <f t="shared" si="300"/>
        <v>500</v>
      </c>
      <c r="I3854">
        <v>100</v>
      </c>
      <c r="J3854">
        <v>130</v>
      </c>
      <c r="K3854">
        <v>5</v>
      </c>
      <c r="M3854">
        <v>42</v>
      </c>
      <c r="N3854" t="s">
        <v>20</v>
      </c>
      <c r="O3854">
        <v>600</v>
      </c>
      <c r="P3854">
        <v>100</v>
      </c>
      <c r="R3854">
        <f t="shared" si="301"/>
        <v>650</v>
      </c>
      <c r="S3854">
        <f t="shared" si="302"/>
        <v>19</v>
      </c>
      <c r="T3854" t="str">
        <f t="shared" si="303"/>
        <v>Nov</v>
      </c>
      <c r="U3854" t="str">
        <f t="shared" si="304"/>
        <v>2024</v>
      </c>
    </row>
    <row r="3855" spans="1:21" x14ac:dyDescent="0.25">
      <c r="A3855" t="s">
        <v>300</v>
      </c>
      <c r="B3855" t="s">
        <v>57</v>
      </c>
      <c r="C3855" t="s">
        <v>27</v>
      </c>
      <c r="D3855" t="s">
        <v>23</v>
      </c>
      <c r="E3855" t="s">
        <v>17</v>
      </c>
      <c r="F3855" t="s">
        <v>18</v>
      </c>
      <c r="G3855" t="s">
        <v>19</v>
      </c>
      <c r="H3855">
        <f t="shared" si="300"/>
        <v>1750</v>
      </c>
      <c r="I3855">
        <v>250</v>
      </c>
      <c r="J3855">
        <v>325</v>
      </c>
      <c r="K3855">
        <v>7</v>
      </c>
      <c r="M3855">
        <v>100</v>
      </c>
      <c r="N3855" t="s">
        <v>20</v>
      </c>
      <c r="O3855">
        <v>2275</v>
      </c>
      <c r="P3855">
        <v>525</v>
      </c>
      <c r="R3855">
        <f t="shared" si="301"/>
        <v>2275</v>
      </c>
      <c r="S3855">
        <f t="shared" si="302"/>
        <v>19</v>
      </c>
      <c r="T3855" t="str">
        <f t="shared" si="303"/>
        <v>Nov</v>
      </c>
      <c r="U3855" t="str">
        <f t="shared" si="304"/>
        <v>2024</v>
      </c>
    </row>
    <row r="3856" spans="1:21" x14ac:dyDescent="0.25">
      <c r="A3856" t="s">
        <v>300</v>
      </c>
      <c r="B3856" t="s">
        <v>197</v>
      </c>
      <c r="C3856" t="s">
        <v>115</v>
      </c>
      <c r="D3856" t="s">
        <v>16</v>
      </c>
      <c r="E3856" t="s">
        <v>17</v>
      </c>
      <c r="F3856" t="s">
        <v>18</v>
      </c>
      <c r="G3856" t="s">
        <v>116</v>
      </c>
      <c r="H3856">
        <f t="shared" si="300"/>
        <v>480</v>
      </c>
      <c r="I3856">
        <v>60</v>
      </c>
      <c r="J3856">
        <v>78</v>
      </c>
      <c r="K3856">
        <v>8</v>
      </c>
      <c r="M3856">
        <v>62.4</v>
      </c>
      <c r="N3856" t="s">
        <v>38</v>
      </c>
      <c r="O3856">
        <v>624</v>
      </c>
      <c r="P3856">
        <v>144</v>
      </c>
      <c r="R3856">
        <f t="shared" si="301"/>
        <v>624</v>
      </c>
      <c r="S3856">
        <f t="shared" si="302"/>
        <v>19</v>
      </c>
      <c r="T3856" t="str">
        <f t="shared" si="303"/>
        <v>Nov</v>
      </c>
      <c r="U3856" t="str">
        <f t="shared" si="304"/>
        <v>2024</v>
      </c>
    </row>
    <row r="3857" spans="1:21" x14ac:dyDescent="0.25">
      <c r="A3857" t="s">
        <v>300</v>
      </c>
      <c r="B3857" t="s">
        <v>132</v>
      </c>
      <c r="C3857" t="s">
        <v>115</v>
      </c>
      <c r="D3857" t="s">
        <v>16</v>
      </c>
      <c r="E3857" t="s">
        <v>17</v>
      </c>
      <c r="F3857" t="s">
        <v>61</v>
      </c>
      <c r="G3857" t="s">
        <v>164</v>
      </c>
      <c r="H3857">
        <f t="shared" si="300"/>
        <v>6000</v>
      </c>
      <c r="I3857">
        <v>2000</v>
      </c>
      <c r="J3857">
        <v>2600</v>
      </c>
      <c r="K3857">
        <v>3</v>
      </c>
      <c r="M3857">
        <v>260</v>
      </c>
      <c r="N3857" t="s">
        <v>20</v>
      </c>
      <c r="O3857">
        <v>7200</v>
      </c>
      <c r="P3857">
        <v>1200</v>
      </c>
      <c r="R3857">
        <f t="shared" si="301"/>
        <v>7800</v>
      </c>
      <c r="S3857">
        <f t="shared" si="302"/>
        <v>19</v>
      </c>
      <c r="T3857" t="str">
        <f t="shared" si="303"/>
        <v>Nov</v>
      </c>
      <c r="U3857" t="str">
        <f t="shared" si="304"/>
        <v>2024</v>
      </c>
    </row>
    <row r="3858" spans="1:21" x14ac:dyDescent="0.25">
      <c r="A3858" t="s">
        <v>300</v>
      </c>
      <c r="B3858" t="s">
        <v>132</v>
      </c>
      <c r="C3858" t="s">
        <v>115</v>
      </c>
      <c r="D3858" t="s">
        <v>16</v>
      </c>
      <c r="E3858" t="s">
        <v>17</v>
      </c>
      <c r="F3858" t="s">
        <v>45</v>
      </c>
      <c r="G3858" t="s">
        <v>76</v>
      </c>
      <c r="H3858">
        <f t="shared" si="300"/>
        <v>10800</v>
      </c>
      <c r="I3858">
        <v>1200</v>
      </c>
      <c r="J3858">
        <v>1560</v>
      </c>
      <c r="K3858">
        <v>9</v>
      </c>
      <c r="M3858">
        <v>156</v>
      </c>
      <c r="N3858" t="s">
        <v>25</v>
      </c>
      <c r="O3858">
        <v>14040</v>
      </c>
      <c r="P3858">
        <v>3240</v>
      </c>
      <c r="R3858">
        <f t="shared" si="301"/>
        <v>14040</v>
      </c>
      <c r="S3858">
        <f t="shared" si="302"/>
        <v>19</v>
      </c>
      <c r="T3858" t="str">
        <f t="shared" si="303"/>
        <v>Nov</v>
      </c>
      <c r="U3858" t="str">
        <f t="shared" si="304"/>
        <v>2024</v>
      </c>
    </row>
    <row r="3859" spans="1:21" x14ac:dyDescent="0.25">
      <c r="A3859" t="s">
        <v>300</v>
      </c>
      <c r="B3859" t="s">
        <v>99</v>
      </c>
      <c r="C3859" t="s">
        <v>15</v>
      </c>
      <c r="D3859" t="s">
        <v>16</v>
      </c>
      <c r="E3859" t="s">
        <v>28</v>
      </c>
      <c r="F3859" t="s">
        <v>48</v>
      </c>
      <c r="G3859" t="s">
        <v>167</v>
      </c>
      <c r="H3859">
        <f t="shared" si="300"/>
        <v>475</v>
      </c>
      <c r="I3859">
        <v>95</v>
      </c>
      <c r="J3859">
        <v>124</v>
      </c>
      <c r="K3859">
        <v>5</v>
      </c>
      <c r="M3859">
        <v>43.225000000000001</v>
      </c>
      <c r="N3859" t="s">
        <v>20</v>
      </c>
      <c r="O3859">
        <v>617.5</v>
      </c>
      <c r="P3859">
        <v>142.5</v>
      </c>
      <c r="R3859">
        <f t="shared" si="301"/>
        <v>620</v>
      </c>
      <c r="S3859">
        <f t="shared" si="302"/>
        <v>19</v>
      </c>
      <c r="T3859" t="str">
        <f t="shared" si="303"/>
        <v>Nov</v>
      </c>
      <c r="U3859" t="str">
        <f t="shared" si="304"/>
        <v>2024</v>
      </c>
    </row>
    <row r="3860" spans="1:21" x14ac:dyDescent="0.25">
      <c r="A3860" t="s">
        <v>300</v>
      </c>
      <c r="B3860" t="s">
        <v>125</v>
      </c>
      <c r="C3860" t="s">
        <v>15</v>
      </c>
      <c r="D3860" t="s">
        <v>23</v>
      </c>
      <c r="E3860" t="s">
        <v>17</v>
      </c>
      <c r="F3860" t="s">
        <v>80</v>
      </c>
      <c r="G3860" t="s">
        <v>213</v>
      </c>
      <c r="H3860">
        <f t="shared" si="300"/>
        <v>250</v>
      </c>
      <c r="I3860">
        <v>25</v>
      </c>
      <c r="J3860">
        <v>33</v>
      </c>
      <c r="K3860">
        <v>10</v>
      </c>
      <c r="M3860">
        <v>32.5</v>
      </c>
      <c r="N3860" t="s">
        <v>25</v>
      </c>
      <c r="O3860">
        <v>325</v>
      </c>
      <c r="P3860">
        <v>75</v>
      </c>
      <c r="R3860">
        <f t="shared" si="301"/>
        <v>330</v>
      </c>
      <c r="S3860">
        <f t="shared" si="302"/>
        <v>19</v>
      </c>
      <c r="T3860" t="str">
        <f t="shared" si="303"/>
        <v>Nov</v>
      </c>
      <c r="U3860" t="str">
        <f t="shared" si="304"/>
        <v>2024</v>
      </c>
    </row>
    <row r="3861" spans="1:21" x14ac:dyDescent="0.25">
      <c r="A3861" t="s">
        <v>300</v>
      </c>
      <c r="B3861" t="s">
        <v>122</v>
      </c>
      <c r="C3861" t="s">
        <v>27</v>
      </c>
      <c r="D3861" t="s">
        <v>23</v>
      </c>
      <c r="E3861" t="s">
        <v>17</v>
      </c>
      <c r="F3861" t="s">
        <v>18</v>
      </c>
      <c r="G3861" t="s">
        <v>34</v>
      </c>
      <c r="H3861">
        <f t="shared" si="300"/>
        <v>320</v>
      </c>
      <c r="I3861">
        <v>40</v>
      </c>
      <c r="J3861">
        <v>52</v>
      </c>
      <c r="K3861">
        <v>8</v>
      </c>
      <c r="M3861">
        <v>62.4</v>
      </c>
      <c r="N3861" t="s">
        <v>38</v>
      </c>
      <c r="O3861">
        <v>416</v>
      </c>
      <c r="P3861">
        <v>96</v>
      </c>
      <c r="R3861">
        <f t="shared" si="301"/>
        <v>416</v>
      </c>
      <c r="S3861">
        <f t="shared" si="302"/>
        <v>19</v>
      </c>
      <c r="T3861" t="str">
        <f t="shared" si="303"/>
        <v>Nov</v>
      </c>
      <c r="U3861" t="str">
        <f t="shared" si="304"/>
        <v>2024</v>
      </c>
    </row>
    <row r="3862" spans="1:21" x14ac:dyDescent="0.25">
      <c r="A3862" t="s">
        <v>300</v>
      </c>
      <c r="B3862" t="s">
        <v>134</v>
      </c>
      <c r="C3862" t="s">
        <v>66</v>
      </c>
      <c r="D3862" t="s">
        <v>16</v>
      </c>
      <c r="E3862" t="s">
        <v>17</v>
      </c>
      <c r="F3862" t="s">
        <v>48</v>
      </c>
      <c r="G3862" t="s">
        <v>85</v>
      </c>
      <c r="H3862">
        <f t="shared" si="300"/>
        <v>3150</v>
      </c>
      <c r="I3862">
        <v>450</v>
      </c>
      <c r="J3862">
        <v>585</v>
      </c>
      <c r="K3862">
        <v>7</v>
      </c>
      <c r="M3862">
        <v>100</v>
      </c>
      <c r="N3862" t="s">
        <v>25</v>
      </c>
      <c r="O3862">
        <v>4095</v>
      </c>
      <c r="P3862">
        <v>945</v>
      </c>
      <c r="R3862">
        <f t="shared" si="301"/>
        <v>4095</v>
      </c>
      <c r="S3862">
        <f t="shared" si="302"/>
        <v>19</v>
      </c>
      <c r="T3862" t="str">
        <f t="shared" si="303"/>
        <v>Nov</v>
      </c>
      <c r="U3862" t="str">
        <f t="shared" si="304"/>
        <v>2024</v>
      </c>
    </row>
    <row r="3863" spans="1:21" x14ac:dyDescent="0.25">
      <c r="A3863" t="s">
        <v>300</v>
      </c>
      <c r="B3863" t="s">
        <v>174</v>
      </c>
      <c r="C3863" t="s">
        <v>27</v>
      </c>
      <c r="D3863" t="s">
        <v>16</v>
      </c>
      <c r="E3863" t="s">
        <v>17</v>
      </c>
      <c r="F3863" t="s">
        <v>45</v>
      </c>
      <c r="G3863" t="s">
        <v>58</v>
      </c>
      <c r="H3863">
        <f t="shared" si="300"/>
        <v>175000</v>
      </c>
      <c r="I3863">
        <v>25000</v>
      </c>
      <c r="J3863">
        <v>32500</v>
      </c>
      <c r="K3863">
        <v>7</v>
      </c>
      <c r="M3863">
        <v>4875</v>
      </c>
      <c r="N3863" t="s">
        <v>25</v>
      </c>
      <c r="O3863">
        <v>227500</v>
      </c>
      <c r="P3863">
        <v>52500</v>
      </c>
      <c r="R3863">
        <f t="shared" si="301"/>
        <v>227500</v>
      </c>
      <c r="S3863">
        <f t="shared" si="302"/>
        <v>19</v>
      </c>
      <c r="T3863" t="str">
        <f t="shared" si="303"/>
        <v>Nov</v>
      </c>
      <c r="U3863" t="str">
        <f t="shared" si="304"/>
        <v>2024</v>
      </c>
    </row>
    <row r="3864" spans="1:21" x14ac:dyDescent="0.25">
      <c r="A3864" t="s">
        <v>300</v>
      </c>
      <c r="B3864" t="s">
        <v>88</v>
      </c>
      <c r="C3864" t="s">
        <v>27</v>
      </c>
      <c r="D3864" t="s">
        <v>23</v>
      </c>
      <c r="E3864" t="s">
        <v>17</v>
      </c>
      <c r="F3864" t="s">
        <v>45</v>
      </c>
      <c r="G3864" t="s">
        <v>58</v>
      </c>
      <c r="H3864">
        <f t="shared" si="300"/>
        <v>150000</v>
      </c>
      <c r="I3864">
        <v>25000</v>
      </c>
      <c r="J3864">
        <v>32500</v>
      </c>
      <c r="K3864">
        <v>6</v>
      </c>
      <c r="M3864">
        <v>4875</v>
      </c>
      <c r="N3864" t="s">
        <v>38</v>
      </c>
      <c r="O3864">
        <v>195000</v>
      </c>
      <c r="P3864">
        <v>45000</v>
      </c>
      <c r="R3864">
        <f t="shared" si="301"/>
        <v>195000</v>
      </c>
      <c r="S3864">
        <f t="shared" si="302"/>
        <v>19</v>
      </c>
      <c r="T3864" t="str">
        <f t="shared" si="303"/>
        <v>Nov</v>
      </c>
      <c r="U3864" t="str">
        <f t="shared" si="304"/>
        <v>2024</v>
      </c>
    </row>
    <row r="3865" spans="1:21" x14ac:dyDescent="0.25">
      <c r="A3865" t="s">
        <v>300</v>
      </c>
      <c r="B3865" t="s">
        <v>55</v>
      </c>
      <c r="C3865" t="s">
        <v>15</v>
      </c>
      <c r="D3865" t="s">
        <v>16</v>
      </c>
      <c r="E3865" t="s">
        <v>17</v>
      </c>
      <c r="F3865" t="s">
        <v>18</v>
      </c>
      <c r="G3865" t="s">
        <v>64</v>
      </c>
      <c r="H3865">
        <f t="shared" si="300"/>
        <v>980</v>
      </c>
      <c r="I3865">
        <v>140</v>
      </c>
      <c r="J3865">
        <v>182</v>
      </c>
      <c r="K3865">
        <v>7</v>
      </c>
      <c r="M3865">
        <v>63.7</v>
      </c>
      <c r="N3865" t="s">
        <v>25</v>
      </c>
      <c r="O3865">
        <v>1274</v>
      </c>
      <c r="P3865">
        <v>294</v>
      </c>
      <c r="R3865">
        <f t="shared" si="301"/>
        <v>1274</v>
      </c>
      <c r="S3865">
        <f t="shared" si="302"/>
        <v>19</v>
      </c>
      <c r="T3865" t="str">
        <f t="shared" si="303"/>
        <v>Nov</v>
      </c>
      <c r="U3865" t="str">
        <f t="shared" si="304"/>
        <v>2024</v>
      </c>
    </row>
    <row r="3866" spans="1:21" x14ac:dyDescent="0.25">
      <c r="A3866" t="s">
        <v>300</v>
      </c>
      <c r="B3866" t="s">
        <v>127</v>
      </c>
      <c r="C3866" t="s">
        <v>66</v>
      </c>
      <c r="D3866" t="s">
        <v>16</v>
      </c>
      <c r="E3866" t="s">
        <v>28</v>
      </c>
      <c r="F3866" t="s">
        <v>18</v>
      </c>
      <c r="G3866" t="s">
        <v>121</v>
      </c>
      <c r="H3866">
        <f t="shared" si="300"/>
        <v>275</v>
      </c>
      <c r="I3866">
        <v>55</v>
      </c>
      <c r="J3866">
        <v>72</v>
      </c>
      <c r="K3866">
        <v>5</v>
      </c>
      <c r="M3866">
        <v>35.75</v>
      </c>
      <c r="N3866" t="s">
        <v>38</v>
      </c>
      <c r="O3866">
        <v>357.5</v>
      </c>
      <c r="P3866">
        <v>82.5</v>
      </c>
      <c r="R3866">
        <f t="shared" si="301"/>
        <v>360</v>
      </c>
      <c r="S3866">
        <f t="shared" si="302"/>
        <v>19</v>
      </c>
      <c r="T3866" t="str">
        <f t="shared" si="303"/>
        <v>Nov</v>
      </c>
      <c r="U3866" t="str">
        <f t="shared" si="304"/>
        <v>2024</v>
      </c>
    </row>
    <row r="3867" spans="1:21" x14ac:dyDescent="0.25">
      <c r="A3867" t="s">
        <v>300</v>
      </c>
      <c r="B3867" t="s">
        <v>133</v>
      </c>
      <c r="C3867" t="s">
        <v>27</v>
      </c>
      <c r="D3867" t="s">
        <v>16</v>
      </c>
      <c r="E3867" t="s">
        <v>28</v>
      </c>
      <c r="F3867" t="s">
        <v>45</v>
      </c>
      <c r="G3867" t="s">
        <v>106</v>
      </c>
      <c r="H3867">
        <f t="shared" si="300"/>
        <v>36000</v>
      </c>
      <c r="I3867">
        <v>12000</v>
      </c>
      <c r="J3867">
        <v>15600</v>
      </c>
      <c r="K3867">
        <v>3</v>
      </c>
      <c r="M3867">
        <v>2340</v>
      </c>
      <c r="N3867" t="s">
        <v>20</v>
      </c>
      <c r="O3867">
        <v>43200</v>
      </c>
      <c r="P3867">
        <v>7200</v>
      </c>
      <c r="R3867">
        <f t="shared" si="301"/>
        <v>46800</v>
      </c>
      <c r="S3867">
        <f t="shared" si="302"/>
        <v>19</v>
      </c>
      <c r="T3867" t="str">
        <f t="shared" si="303"/>
        <v>Nov</v>
      </c>
      <c r="U3867" t="str">
        <f t="shared" si="304"/>
        <v>2024</v>
      </c>
    </row>
    <row r="3868" spans="1:21" x14ac:dyDescent="0.25">
      <c r="A3868" t="s">
        <v>301</v>
      </c>
      <c r="B3868" t="s">
        <v>176</v>
      </c>
      <c r="C3868" t="s">
        <v>15</v>
      </c>
      <c r="D3868" t="s">
        <v>16</v>
      </c>
      <c r="E3868" t="s">
        <v>28</v>
      </c>
      <c r="F3868" t="s">
        <v>61</v>
      </c>
      <c r="G3868" t="s">
        <v>119</v>
      </c>
      <c r="H3868">
        <f t="shared" si="300"/>
        <v>3000</v>
      </c>
      <c r="I3868">
        <v>500</v>
      </c>
      <c r="J3868">
        <v>650</v>
      </c>
      <c r="K3868">
        <v>6</v>
      </c>
      <c r="M3868">
        <v>100</v>
      </c>
      <c r="N3868" t="s">
        <v>25</v>
      </c>
      <c r="O3868">
        <v>3600</v>
      </c>
      <c r="P3868">
        <v>600</v>
      </c>
      <c r="R3868">
        <f t="shared" si="301"/>
        <v>3900</v>
      </c>
      <c r="S3868">
        <f t="shared" si="302"/>
        <v>20</v>
      </c>
      <c r="T3868" t="str">
        <f t="shared" si="303"/>
        <v>Nov</v>
      </c>
      <c r="U3868" t="str">
        <f t="shared" si="304"/>
        <v>2024</v>
      </c>
    </row>
    <row r="3869" spans="1:21" x14ac:dyDescent="0.25">
      <c r="A3869" t="s">
        <v>301</v>
      </c>
      <c r="B3869" t="s">
        <v>70</v>
      </c>
      <c r="C3869" t="s">
        <v>53</v>
      </c>
      <c r="D3869" t="s">
        <v>23</v>
      </c>
      <c r="E3869" t="s">
        <v>17</v>
      </c>
      <c r="F3869" t="s">
        <v>18</v>
      </c>
      <c r="G3869" t="s">
        <v>24</v>
      </c>
      <c r="H3869">
        <f t="shared" si="300"/>
        <v>160</v>
      </c>
      <c r="I3869">
        <v>80</v>
      </c>
      <c r="J3869">
        <v>104</v>
      </c>
      <c r="K3869">
        <v>2</v>
      </c>
      <c r="M3869">
        <v>31.2</v>
      </c>
      <c r="N3869" t="s">
        <v>38</v>
      </c>
      <c r="O3869">
        <v>208</v>
      </c>
      <c r="P3869">
        <v>48</v>
      </c>
      <c r="R3869">
        <f t="shared" si="301"/>
        <v>208</v>
      </c>
      <c r="S3869">
        <f t="shared" si="302"/>
        <v>20</v>
      </c>
      <c r="T3869" t="str">
        <f t="shared" si="303"/>
        <v>Nov</v>
      </c>
      <c r="U3869" t="str">
        <f t="shared" si="304"/>
        <v>2024</v>
      </c>
    </row>
    <row r="3870" spans="1:21" x14ac:dyDescent="0.25">
      <c r="A3870" t="s">
        <v>301</v>
      </c>
      <c r="B3870" t="s">
        <v>166</v>
      </c>
      <c r="C3870" t="s">
        <v>15</v>
      </c>
      <c r="D3870" t="s">
        <v>23</v>
      </c>
      <c r="E3870" t="s">
        <v>17</v>
      </c>
      <c r="F3870" t="s">
        <v>45</v>
      </c>
      <c r="G3870" t="s">
        <v>46</v>
      </c>
      <c r="H3870">
        <f t="shared" si="300"/>
        <v>165000</v>
      </c>
      <c r="I3870">
        <v>55000</v>
      </c>
      <c r="J3870">
        <v>71500</v>
      </c>
      <c r="K3870">
        <v>3</v>
      </c>
      <c r="M3870">
        <v>10725</v>
      </c>
      <c r="N3870" t="s">
        <v>38</v>
      </c>
      <c r="O3870">
        <v>214500</v>
      </c>
      <c r="P3870">
        <v>49500</v>
      </c>
      <c r="R3870">
        <f t="shared" si="301"/>
        <v>214500</v>
      </c>
      <c r="S3870">
        <f t="shared" si="302"/>
        <v>20</v>
      </c>
      <c r="T3870" t="str">
        <f t="shared" si="303"/>
        <v>Nov</v>
      </c>
      <c r="U3870" t="str">
        <f t="shared" si="304"/>
        <v>2024</v>
      </c>
    </row>
    <row r="3871" spans="1:21" x14ac:dyDescent="0.25">
      <c r="A3871" t="s">
        <v>301</v>
      </c>
      <c r="B3871" t="s">
        <v>75</v>
      </c>
      <c r="C3871" t="s">
        <v>27</v>
      </c>
      <c r="D3871" t="s">
        <v>16</v>
      </c>
      <c r="E3871" t="s">
        <v>17</v>
      </c>
      <c r="F3871" t="s">
        <v>29</v>
      </c>
      <c r="G3871" t="s">
        <v>138</v>
      </c>
      <c r="H3871">
        <f t="shared" si="300"/>
        <v>100</v>
      </c>
      <c r="I3871">
        <v>50</v>
      </c>
      <c r="J3871">
        <v>65</v>
      </c>
      <c r="K3871">
        <v>2</v>
      </c>
      <c r="M3871">
        <v>8.0500000000000007</v>
      </c>
      <c r="N3871" t="s">
        <v>20</v>
      </c>
      <c r="O3871">
        <v>115</v>
      </c>
      <c r="P3871">
        <v>15</v>
      </c>
      <c r="R3871">
        <f t="shared" si="301"/>
        <v>130</v>
      </c>
      <c r="S3871">
        <f t="shared" si="302"/>
        <v>20</v>
      </c>
      <c r="T3871" t="str">
        <f t="shared" si="303"/>
        <v>Nov</v>
      </c>
      <c r="U3871" t="str">
        <f t="shared" si="304"/>
        <v>2024</v>
      </c>
    </row>
    <row r="3872" spans="1:21" x14ac:dyDescent="0.25">
      <c r="A3872" t="s">
        <v>301</v>
      </c>
      <c r="B3872" t="s">
        <v>93</v>
      </c>
      <c r="C3872" t="s">
        <v>42</v>
      </c>
      <c r="D3872" t="s">
        <v>16</v>
      </c>
      <c r="E3872" t="s">
        <v>17</v>
      </c>
      <c r="F3872" t="s">
        <v>61</v>
      </c>
      <c r="G3872" t="s">
        <v>68</v>
      </c>
      <c r="H3872">
        <f t="shared" si="300"/>
        <v>9000</v>
      </c>
      <c r="I3872">
        <v>1800</v>
      </c>
      <c r="J3872">
        <v>2340</v>
      </c>
      <c r="K3872">
        <v>5</v>
      </c>
      <c r="M3872">
        <v>234</v>
      </c>
      <c r="N3872" t="s">
        <v>20</v>
      </c>
      <c r="O3872">
        <v>11700</v>
      </c>
      <c r="P3872">
        <v>2700</v>
      </c>
      <c r="R3872">
        <f t="shared" si="301"/>
        <v>11700</v>
      </c>
      <c r="S3872">
        <f t="shared" si="302"/>
        <v>20</v>
      </c>
      <c r="T3872" t="str">
        <f t="shared" si="303"/>
        <v>Nov</v>
      </c>
      <c r="U3872" t="str">
        <f t="shared" si="304"/>
        <v>2024</v>
      </c>
    </row>
    <row r="3873" spans="1:21" x14ac:dyDescent="0.25">
      <c r="A3873" t="s">
        <v>301</v>
      </c>
      <c r="B3873" t="s">
        <v>36</v>
      </c>
      <c r="C3873" t="s">
        <v>15</v>
      </c>
      <c r="D3873" t="s">
        <v>16</v>
      </c>
      <c r="E3873" t="s">
        <v>28</v>
      </c>
      <c r="F3873" t="s">
        <v>18</v>
      </c>
      <c r="G3873" t="s">
        <v>56</v>
      </c>
      <c r="H3873">
        <f t="shared" si="300"/>
        <v>2750</v>
      </c>
      <c r="I3873">
        <v>550</v>
      </c>
      <c r="J3873">
        <v>715</v>
      </c>
      <c r="K3873">
        <v>5</v>
      </c>
      <c r="M3873">
        <v>100</v>
      </c>
      <c r="N3873" t="s">
        <v>25</v>
      </c>
      <c r="O3873">
        <v>3575</v>
      </c>
      <c r="P3873">
        <v>825</v>
      </c>
      <c r="R3873">
        <f t="shared" si="301"/>
        <v>3575</v>
      </c>
      <c r="S3873">
        <f t="shared" si="302"/>
        <v>20</v>
      </c>
      <c r="T3873" t="str">
        <f t="shared" si="303"/>
        <v>Nov</v>
      </c>
      <c r="U3873" t="str">
        <f t="shared" si="304"/>
        <v>2024</v>
      </c>
    </row>
    <row r="3874" spans="1:21" x14ac:dyDescent="0.25">
      <c r="A3874" t="s">
        <v>301</v>
      </c>
      <c r="B3874" t="s">
        <v>47</v>
      </c>
      <c r="C3874" t="s">
        <v>27</v>
      </c>
      <c r="D3874" t="s">
        <v>23</v>
      </c>
      <c r="E3874" t="s">
        <v>17</v>
      </c>
      <c r="F3874" t="s">
        <v>45</v>
      </c>
      <c r="G3874" t="s">
        <v>46</v>
      </c>
      <c r="H3874">
        <f t="shared" si="300"/>
        <v>330000</v>
      </c>
      <c r="I3874">
        <v>55000</v>
      </c>
      <c r="J3874">
        <v>71500</v>
      </c>
      <c r="K3874">
        <v>6</v>
      </c>
      <c r="M3874">
        <v>10725</v>
      </c>
      <c r="N3874" t="s">
        <v>38</v>
      </c>
      <c r="O3874">
        <v>429000</v>
      </c>
      <c r="P3874">
        <v>99000</v>
      </c>
      <c r="R3874">
        <f t="shared" si="301"/>
        <v>429000</v>
      </c>
      <c r="S3874">
        <f t="shared" si="302"/>
        <v>20</v>
      </c>
      <c r="T3874" t="str">
        <f t="shared" si="303"/>
        <v>Nov</v>
      </c>
      <c r="U3874" t="str">
        <f t="shared" si="304"/>
        <v>2024</v>
      </c>
    </row>
    <row r="3875" spans="1:21" x14ac:dyDescent="0.25">
      <c r="A3875" t="s">
        <v>301</v>
      </c>
      <c r="B3875" t="s">
        <v>86</v>
      </c>
      <c r="C3875" t="s">
        <v>22</v>
      </c>
      <c r="D3875" t="s">
        <v>23</v>
      </c>
      <c r="E3875" t="s">
        <v>17</v>
      </c>
      <c r="F3875" t="s">
        <v>48</v>
      </c>
      <c r="G3875" t="s">
        <v>85</v>
      </c>
      <c r="H3875">
        <f t="shared" si="300"/>
        <v>900</v>
      </c>
      <c r="I3875">
        <v>450</v>
      </c>
      <c r="J3875">
        <v>585</v>
      </c>
      <c r="K3875">
        <v>2</v>
      </c>
      <c r="M3875">
        <v>100</v>
      </c>
      <c r="N3875" t="s">
        <v>25</v>
      </c>
      <c r="O3875">
        <v>1170</v>
      </c>
      <c r="P3875">
        <v>270</v>
      </c>
      <c r="R3875">
        <f t="shared" si="301"/>
        <v>1170</v>
      </c>
      <c r="S3875">
        <f t="shared" si="302"/>
        <v>20</v>
      </c>
      <c r="T3875" t="str">
        <f t="shared" si="303"/>
        <v>Nov</v>
      </c>
      <c r="U3875" t="str">
        <f t="shared" si="304"/>
        <v>2024</v>
      </c>
    </row>
    <row r="3876" spans="1:21" x14ac:dyDescent="0.25">
      <c r="A3876" t="s">
        <v>301</v>
      </c>
      <c r="B3876" t="s">
        <v>146</v>
      </c>
      <c r="C3876" t="s">
        <v>27</v>
      </c>
      <c r="D3876" t="s">
        <v>23</v>
      </c>
      <c r="E3876" t="s">
        <v>28</v>
      </c>
      <c r="F3876" t="s">
        <v>18</v>
      </c>
      <c r="G3876" t="s">
        <v>113</v>
      </c>
      <c r="H3876">
        <f t="shared" si="300"/>
        <v>120</v>
      </c>
      <c r="I3876">
        <v>20</v>
      </c>
      <c r="J3876">
        <v>26</v>
      </c>
      <c r="K3876">
        <v>6</v>
      </c>
      <c r="M3876">
        <v>15</v>
      </c>
      <c r="N3876" t="s">
        <v>25</v>
      </c>
      <c r="O3876">
        <v>150</v>
      </c>
      <c r="P3876">
        <v>30</v>
      </c>
      <c r="R3876">
        <f t="shared" si="301"/>
        <v>156</v>
      </c>
      <c r="S3876">
        <f t="shared" si="302"/>
        <v>20</v>
      </c>
      <c r="T3876" t="str">
        <f t="shared" si="303"/>
        <v>Nov</v>
      </c>
      <c r="U3876" t="str">
        <f t="shared" si="304"/>
        <v>2024</v>
      </c>
    </row>
    <row r="3877" spans="1:21" x14ac:dyDescent="0.25">
      <c r="A3877" t="s">
        <v>301</v>
      </c>
      <c r="B3877" t="s">
        <v>33</v>
      </c>
      <c r="C3877" t="s">
        <v>15</v>
      </c>
      <c r="D3877" t="s">
        <v>16</v>
      </c>
      <c r="E3877" t="s">
        <v>17</v>
      </c>
      <c r="F3877" t="s">
        <v>29</v>
      </c>
      <c r="G3877" t="s">
        <v>210</v>
      </c>
      <c r="H3877">
        <f t="shared" si="300"/>
        <v>760</v>
      </c>
      <c r="I3877">
        <v>95</v>
      </c>
      <c r="J3877">
        <v>124</v>
      </c>
      <c r="K3877">
        <v>8</v>
      </c>
      <c r="M3877">
        <v>66.5</v>
      </c>
      <c r="N3877" t="s">
        <v>20</v>
      </c>
      <c r="O3877">
        <v>950</v>
      </c>
      <c r="P3877">
        <v>190</v>
      </c>
      <c r="R3877">
        <f t="shared" si="301"/>
        <v>992</v>
      </c>
      <c r="S3877">
        <f t="shared" si="302"/>
        <v>20</v>
      </c>
      <c r="T3877" t="str">
        <f t="shared" si="303"/>
        <v>Nov</v>
      </c>
      <c r="U3877" t="str">
        <f t="shared" si="304"/>
        <v>2024</v>
      </c>
    </row>
    <row r="3878" spans="1:21" x14ac:dyDescent="0.25">
      <c r="A3878" t="s">
        <v>301</v>
      </c>
      <c r="B3878" t="s">
        <v>72</v>
      </c>
      <c r="C3878" t="s">
        <v>15</v>
      </c>
      <c r="D3878" t="s">
        <v>23</v>
      </c>
      <c r="E3878" t="s">
        <v>28</v>
      </c>
      <c r="F3878" t="s">
        <v>18</v>
      </c>
      <c r="G3878" t="s">
        <v>40</v>
      </c>
      <c r="H3878">
        <f t="shared" si="300"/>
        <v>450</v>
      </c>
      <c r="I3878">
        <v>90</v>
      </c>
      <c r="J3878">
        <v>117</v>
      </c>
      <c r="K3878">
        <v>5</v>
      </c>
      <c r="M3878">
        <v>87.75</v>
      </c>
      <c r="N3878" t="s">
        <v>38</v>
      </c>
      <c r="O3878">
        <v>585</v>
      </c>
      <c r="P3878">
        <v>135</v>
      </c>
      <c r="R3878">
        <f t="shared" si="301"/>
        <v>585</v>
      </c>
      <c r="S3878">
        <f t="shared" si="302"/>
        <v>20</v>
      </c>
      <c r="T3878" t="str">
        <f t="shared" si="303"/>
        <v>Nov</v>
      </c>
      <c r="U3878" t="str">
        <f t="shared" si="304"/>
        <v>2024</v>
      </c>
    </row>
    <row r="3879" spans="1:21" x14ac:dyDescent="0.25">
      <c r="A3879" t="s">
        <v>301</v>
      </c>
      <c r="B3879" t="s">
        <v>97</v>
      </c>
      <c r="C3879" t="s">
        <v>27</v>
      </c>
      <c r="D3879" t="s">
        <v>16</v>
      </c>
      <c r="E3879" t="s">
        <v>17</v>
      </c>
      <c r="F3879" t="s">
        <v>18</v>
      </c>
      <c r="G3879" t="s">
        <v>32</v>
      </c>
      <c r="H3879">
        <f t="shared" si="300"/>
        <v>100</v>
      </c>
      <c r="I3879">
        <v>100</v>
      </c>
      <c r="J3879">
        <v>130</v>
      </c>
      <c r="K3879">
        <v>1</v>
      </c>
      <c r="M3879">
        <v>6.5</v>
      </c>
      <c r="N3879" t="s">
        <v>25</v>
      </c>
      <c r="O3879">
        <v>130</v>
      </c>
      <c r="P3879">
        <v>30</v>
      </c>
      <c r="R3879">
        <f t="shared" si="301"/>
        <v>130</v>
      </c>
      <c r="S3879">
        <f t="shared" si="302"/>
        <v>20</v>
      </c>
      <c r="T3879" t="str">
        <f t="shared" si="303"/>
        <v>Nov</v>
      </c>
      <c r="U3879" t="str">
        <f t="shared" si="304"/>
        <v>2024</v>
      </c>
    </row>
    <row r="3880" spans="1:21" x14ac:dyDescent="0.25">
      <c r="A3880" t="s">
        <v>301</v>
      </c>
      <c r="B3880" t="s">
        <v>205</v>
      </c>
      <c r="C3880" t="s">
        <v>15</v>
      </c>
      <c r="D3880" t="s">
        <v>16</v>
      </c>
      <c r="E3880" t="s">
        <v>17</v>
      </c>
      <c r="F3880" t="s">
        <v>18</v>
      </c>
      <c r="G3880" t="s">
        <v>121</v>
      </c>
      <c r="H3880">
        <f t="shared" si="300"/>
        <v>110</v>
      </c>
      <c r="I3880">
        <v>55</v>
      </c>
      <c r="J3880">
        <v>72</v>
      </c>
      <c r="K3880">
        <v>2</v>
      </c>
      <c r="M3880">
        <v>7.15</v>
      </c>
      <c r="N3880" t="s">
        <v>25</v>
      </c>
      <c r="O3880">
        <v>143</v>
      </c>
      <c r="P3880">
        <v>33</v>
      </c>
      <c r="R3880">
        <f t="shared" si="301"/>
        <v>144</v>
      </c>
      <c r="S3880">
        <f t="shared" si="302"/>
        <v>20</v>
      </c>
      <c r="T3880" t="str">
        <f t="shared" si="303"/>
        <v>Nov</v>
      </c>
      <c r="U3880" t="str">
        <f t="shared" si="304"/>
        <v>2024</v>
      </c>
    </row>
    <row r="3881" spans="1:21" x14ac:dyDescent="0.25">
      <c r="A3881" t="s">
        <v>301</v>
      </c>
      <c r="B3881" t="s">
        <v>136</v>
      </c>
      <c r="C3881" t="s">
        <v>15</v>
      </c>
      <c r="D3881" t="s">
        <v>23</v>
      </c>
      <c r="E3881" t="s">
        <v>28</v>
      </c>
      <c r="F3881" t="s">
        <v>45</v>
      </c>
      <c r="G3881" t="s">
        <v>58</v>
      </c>
      <c r="H3881">
        <f t="shared" si="300"/>
        <v>200000</v>
      </c>
      <c r="I3881">
        <v>25000</v>
      </c>
      <c r="J3881">
        <v>32500</v>
      </c>
      <c r="K3881">
        <v>8</v>
      </c>
      <c r="M3881">
        <v>4875</v>
      </c>
      <c r="N3881" t="s">
        <v>25</v>
      </c>
      <c r="O3881">
        <v>260000</v>
      </c>
      <c r="P3881">
        <v>60000</v>
      </c>
      <c r="R3881">
        <f t="shared" si="301"/>
        <v>260000</v>
      </c>
      <c r="S3881">
        <f t="shared" si="302"/>
        <v>20</v>
      </c>
      <c r="T3881" t="str">
        <f t="shared" si="303"/>
        <v>Nov</v>
      </c>
      <c r="U3881" t="str">
        <f t="shared" si="304"/>
        <v>2024</v>
      </c>
    </row>
    <row r="3882" spans="1:21" x14ac:dyDescent="0.25">
      <c r="A3882" t="s">
        <v>301</v>
      </c>
      <c r="B3882" t="s">
        <v>39</v>
      </c>
      <c r="C3882" t="s">
        <v>27</v>
      </c>
      <c r="D3882" t="s">
        <v>16</v>
      </c>
      <c r="E3882" t="s">
        <v>17</v>
      </c>
      <c r="F3882" t="s">
        <v>45</v>
      </c>
      <c r="G3882" t="s">
        <v>46</v>
      </c>
      <c r="H3882">
        <f t="shared" si="300"/>
        <v>385000</v>
      </c>
      <c r="I3882">
        <v>55000</v>
      </c>
      <c r="J3882">
        <v>71500</v>
      </c>
      <c r="K3882">
        <v>7</v>
      </c>
      <c r="M3882">
        <v>10725</v>
      </c>
      <c r="N3882" t="s">
        <v>25</v>
      </c>
      <c r="O3882">
        <v>500500</v>
      </c>
      <c r="P3882">
        <v>115500</v>
      </c>
      <c r="R3882">
        <f t="shared" si="301"/>
        <v>500500</v>
      </c>
      <c r="S3882">
        <f t="shared" si="302"/>
        <v>20</v>
      </c>
      <c r="T3882" t="str">
        <f t="shared" si="303"/>
        <v>Nov</v>
      </c>
      <c r="U3882" t="str">
        <f t="shared" si="304"/>
        <v>2024</v>
      </c>
    </row>
    <row r="3883" spans="1:21" x14ac:dyDescent="0.25">
      <c r="A3883" t="s">
        <v>301</v>
      </c>
      <c r="B3883" t="s">
        <v>41</v>
      </c>
      <c r="C3883" t="s">
        <v>42</v>
      </c>
      <c r="D3883" t="s">
        <v>16</v>
      </c>
      <c r="E3883" t="s">
        <v>17</v>
      </c>
      <c r="F3883" t="s">
        <v>45</v>
      </c>
      <c r="G3883" t="s">
        <v>106</v>
      </c>
      <c r="H3883">
        <f t="shared" si="300"/>
        <v>24000</v>
      </c>
      <c r="I3883">
        <v>12000</v>
      </c>
      <c r="J3883">
        <v>15600</v>
      </c>
      <c r="K3883">
        <v>2</v>
      </c>
      <c r="M3883">
        <v>2340</v>
      </c>
      <c r="N3883" t="s">
        <v>38</v>
      </c>
      <c r="O3883">
        <v>28800</v>
      </c>
      <c r="P3883">
        <v>4800</v>
      </c>
      <c r="R3883">
        <f t="shared" si="301"/>
        <v>31200</v>
      </c>
      <c r="S3883">
        <f t="shared" si="302"/>
        <v>20</v>
      </c>
      <c r="T3883" t="str">
        <f t="shared" si="303"/>
        <v>Nov</v>
      </c>
      <c r="U3883" t="str">
        <f t="shared" si="304"/>
        <v>2024</v>
      </c>
    </row>
    <row r="3884" spans="1:21" x14ac:dyDescent="0.25">
      <c r="A3884" t="s">
        <v>301</v>
      </c>
      <c r="B3884" t="s">
        <v>44</v>
      </c>
      <c r="C3884" t="s">
        <v>27</v>
      </c>
      <c r="D3884" t="s">
        <v>16</v>
      </c>
      <c r="E3884" t="s">
        <v>28</v>
      </c>
      <c r="F3884" t="s">
        <v>18</v>
      </c>
      <c r="G3884" t="s">
        <v>64</v>
      </c>
      <c r="H3884">
        <f t="shared" si="300"/>
        <v>840</v>
      </c>
      <c r="I3884">
        <v>140</v>
      </c>
      <c r="J3884">
        <v>182</v>
      </c>
      <c r="K3884">
        <v>6</v>
      </c>
      <c r="M3884">
        <v>70.56</v>
      </c>
      <c r="N3884" t="s">
        <v>20</v>
      </c>
      <c r="O3884">
        <v>1008</v>
      </c>
      <c r="P3884">
        <v>168</v>
      </c>
      <c r="R3884">
        <f t="shared" si="301"/>
        <v>1092</v>
      </c>
      <c r="S3884">
        <f t="shared" si="302"/>
        <v>20</v>
      </c>
      <c r="T3884" t="str">
        <f t="shared" si="303"/>
        <v>Nov</v>
      </c>
      <c r="U3884" t="str">
        <f t="shared" si="304"/>
        <v>2024</v>
      </c>
    </row>
    <row r="3885" spans="1:21" x14ac:dyDescent="0.25">
      <c r="A3885" t="s">
        <v>301</v>
      </c>
      <c r="B3885" t="s">
        <v>36</v>
      </c>
      <c r="C3885" t="s">
        <v>15</v>
      </c>
      <c r="D3885" t="s">
        <v>16</v>
      </c>
      <c r="E3885" t="s">
        <v>17</v>
      </c>
      <c r="F3885" t="s">
        <v>18</v>
      </c>
      <c r="G3885" t="s">
        <v>43</v>
      </c>
      <c r="H3885">
        <f t="shared" si="300"/>
        <v>100</v>
      </c>
      <c r="I3885">
        <v>20</v>
      </c>
      <c r="J3885">
        <v>26</v>
      </c>
      <c r="K3885">
        <v>5</v>
      </c>
      <c r="M3885">
        <v>9.1</v>
      </c>
      <c r="N3885" t="s">
        <v>20</v>
      </c>
      <c r="O3885">
        <v>130</v>
      </c>
      <c r="P3885">
        <v>30</v>
      </c>
      <c r="R3885">
        <f t="shared" si="301"/>
        <v>130</v>
      </c>
      <c r="S3885">
        <f t="shared" si="302"/>
        <v>20</v>
      </c>
      <c r="T3885" t="str">
        <f t="shared" si="303"/>
        <v>Nov</v>
      </c>
      <c r="U3885" t="str">
        <f t="shared" si="304"/>
        <v>2024</v>
      </c>
    </row>
    <row r="3886" spans="1:21" x14ac:dyDescent="0.25">
      <c r="A3886" t="s">
        <v>301</v>
      </c>
      <c r="B3886" t="s">
        <v>204</v>
      </c>
      <c r="C3886" t="s">
        <v>42</v>
      </c>
      <c r="D3886" t="s">
        <v>16</v>
      </c>
      <c r="E3886" t="s">
        <v>17</v>
      </c>
      <c r="F3886" t="s">
        <v>61</v>
      </c>
      <c r="G3886" t="s">
        <v>103</v>
      </c>
      <c r="H3886">
        <f t="shared" si="300"/>
        <v>300</v>
      </c>
      <c r="I3886">
        <v>100</v>
      </c>
      <c r="J3886">
        <v>130</v>
      </c>
      <c r="K3886">
        <v>3</v>
      </c>
      <c r="M3886">
        <v>26.25</v>
      </c>
      <c r="N3886" t="s">
        <v>20</v>
      </c>
      <c r="O3886">
        <v>375</v>
      </c>
      <c r="P3886">
        <v>75</v>
      </c>
      <c r="R3886">
        <f t="shared" si="301"/>
        <v>390</v>
      </c>
      <c r="S3886">
        <f t="shared" si="302"/>
        <v>20</v>
      </c>
      <c r="T3886" t="str">
        <f t="shared" si="303"/>
        <v>Nov</v>
      </c>
      <c r="U3886" t="str">
        <f t="shared" si="304"/>
        <v>2024</v>
      </c>
    </row>
    <row r="3887" spans="1:21" x14ac:dyDescent="0.25">
      <c r="A3887" t="s">
        <v>301</v>
      </c>
      <c r="B3887" t="s">
        <v>216</v>
      </c>
      <c r="C3887" t="s">
        <v>27</v>
      </c>
      <c r="D3887" t="s">
        <v>16</v>
      </c>
      <c r="E3887" t="s">
        <v>28</v>
      </c>
      <c r="F3887" t="s">
        <v>18</v>
      </c>
      <c r="G3887" t="s">
        <v>100</v>
      </c>
      <c r="H3887">
        <f t="shared" si="300"/>
        <v>200</v>
      </c>
      <c r="I3887">
        <v>40</v>
      </c>
      <c r="J3887">
        <v>52</v>
      </c>
      <c r="K3887">
        <v>5</v>
      </c>
      <c r="M3887">
        <v>17.5</v>
      </c>
      <c r="N3887" t="s">
        <v>20</v>
      </c>
      <c r="O3887">
        <v>250</v>
      </c>
      <c r="P3887">
        <v>50</v>
      </c>
      <c r="R3887">
        <f t="shared" si="301"/>
        <v>260</v>
      </c>
      <c r="S3887">
        <f t="shared" si="302"/>
        <v>20</v>
      </c>
      <c r="T3887" t="str">
        <f t="shared" si="303"/>
        <v>Nov</v>
      </c>
      <c r="U3887" t="str">
        <f t="shared" si="304"/>
        <v>2024</v>
      </c>
    </row>
    <row r="3888" spans="1:21" x14ac:dyDescent="0.25">
      <c r="A3888" t="s">
        <v>301</v>
      </c>
      <c r="B3888" t="s">
        <v>75</v>
      </c>
      <c r="C3888" t="s">
        <v>27</v>
      </c>
      <c r="D3888" t="s">
        <v>16</v>
      </c>
      <c r="E3888" t="s">
        <v>17</v>
      </c>
      <c r="F3888" t="s">
        <v>61</v>
      </c>
      <c r="G3888" t="s">
        <v>128</v>
      </c>
      <c r="H3888">
        <f t="shared" si="300"/>
        <v>2400</v>
      </c>
      <c r="I3888">
        <v>300</v>
      </c>
      <c r="J3888">
        <v>390</v>
      </c>
      <c r="K3888">
        <v>8</v>
      </c>
      <c r="M3888">
        <v>100</v>
      </c>
      <c r="N3888" t="s">
        <v>20</v>
      </c>
      <c r="O3888">
        <v>3120</v>
      </c>
      <c r="P3888">
        <v>720</v>
      </c>
      <c r="R3888">
        <f t="shared" si="301"/>
        <v>3120</v>
      </c>
      <c r="S3888">
        <f t="shared" si="302"/>
        <v>20</v>
      </c>
      <c r="T3888" t="str">
        <f t="shared" si="303"/>
        <v>Nov</v>
      </c>
      <c r="U3888" t="str">
        <f t="shared" si="304"/>
        <v>2024</v>
      </c>
    </row>
    <row r="3889" spans="1:21" x14ac:dyDescent="0.25">
      <c r="A3889" t="s">
        <v>301</v>
      </c>
      <c r="B3889" t="s">
        <v>214</v>
      </c>
      <c r="C3889" t="s">
        <v>66</v>
      </c>
      <c r="D3889" t="s">
        <v>16</v>
      </c>
      <c r="E3889" t="s">
        <v>17</v>
      </c>
      <c r="F3889" t="s">
        <v>80</v>
      </c>
      <c r="G3889" t="s">
        <v>89</v>
      </c>
      <c r="H3889">
        <f t="shared" si="300"/>
        <v>60</v>
      </c>
      <c r="I3889">
        <v>15</v>
      </c>
      <c r="J3889">
        <v>20</v>
      </c>
      <c r="K3889">
        <v>4</v>
      </c>
      <c r="M3889">
        <v>5.46</v>
      </c>
      <c r="N3889" t="s">
        <v>20</v>
      </c>
      <c r="O3889">
        <v>78</v>
      </c>
      <c r="P3889">
        <v>18</v>
      </c>
      <c r="R3889">
        <f t="shared" si="301"/>
        <v>80</v>
      </c>
      <c r="S3889">
        <f t="shared" si="302"/>
        <v>20</v>
      </c>
      <c r="T3889" t="str">
        <f t="shared" si="303"/>
        <v>Nov</v>
      </c>
      <c r="U3889" t="str">
        <f t="shared" si="304"/>
        <v>2024</v>
      </c>
    </row>
    <row r="3890" spans="1:21" x14ac:dyDescent="0.25">
      <c r="A3890" t="s">
        <v>301</v>
      </c>
      <c r="B3890" t="s">
        <v>192</v>
      </c>
      <c r="C3890" t="s">
        <v>91</v>
      </c>
      <c r="D3890" t="s">
        <v>16</v>
      </c>
      <c r="E3890" t="s">
        <v>28</v>
      </c>
      <c r="F3890" t="s">
        <v>48</v>
      </c>
      <c r="G3890" t="s">
        <v>167</v>
      </c>
      <c r="H3890">
        <f t="shared" si="300"/>
        <v>475</v>
      </c>
      <c r="I3890">
        <v>95</v>
      </c>
      <c r="J3890">
        <v>124</v>
      </c>
      <c r="K3890">
        <v>5</v>
      </c>
      <c r="M3890">
        <v>61.75</v>
      </c>
      <c r="N3890" t="s">
        <v>38</v>
      </c>
      <c r="O3890">
        <v>617.5</v>
      </c>
      <c r="P3890">
        <v>142.5</v>
      </c>
      <c r="R3890">
        <f t="shared" si="301"/>
        <v>620</v>
      </c>
      <c r="S3890">
        <f t="shared" si="302"/>
        <v>20</v>
      </c>
      <c r="T3890" t="str">
        <f t="shared" si="303"/>
        <v>Nov</v>
      </c>
      <c r="U3890" t="str">
        <f t="shared" si="304"/>
        <v>2024</v>
      </c>
    </row>
    <row r="3891" spans="1:21" x14ac:dyDescent="0.25">
      <c r="A3891" t="s">
        <v>301</v>
      </c>
      <c r="B3891" t="s">
        <v>190</v>
      </c>
      <c r="C3891" t="s">
        <v>22</v>
      </c>
      <c r="D3891" t="s">
        <v>16</v>
      </c>
      <c r="E3891" t="s">
        <v>17</v>
      </c>
      <c r="F3891" t="s">
        <v>18</v>
      </c>
      <c r="G3891" t="s">
        <v>151</v>
      </c>
      <c r="H3891">
        <f t="shared" si="300"/>
        <v>49</v>
      </c>
      <c r="I3891">
        <v>7</v>
      </c>
      <c r="J3891">
        <v>9</v>
      </c>
      <c r="K3891">
        <v>7</v>
      </c>
      <c r="M3891">
        <v>6.37</v>
      </c>
      <c r="N3891" t="s">
        <v>38</v>
      </c>
      <c r="O3891">
        <v>63.7</v>
      </c>
      <c r="P3891">
        <v>14.7</v>
      </c>
      <c r="R3891">
        <f t="shared" si="301"/>
        <v>63</v>
      </c>
      <c r="S3891">
        <f t="shared" si="302"/>
        <v>20</v>
      </c>
      <c r="T3891" t="str">
        <f t="shared" si="303"/>
        <v>Nov</v>
      </c>
      <c r="U3891" t="str">
        <f t="shared" si="304"/>
        <v>2024</v>
      </c>
    </row>
    <row r="3892" spans="1:21" x14ac:dyDescent="0.25">
      <c r="A3892" t="s">
        <v>301</v>
      </c>
      <c r="B3892" t="s">
        <v>99</v>
      </c>
      <c r="C3892" t="s">
        <v>15</v>
      </c>
      <c r="D3892" t="s">
        <v>16</v>
      </c>
      <c r="E3892" t="s">
        <v>17</v>
      </c>
      <c r="F3892" t="s">
        <v>80</v>
      </c>
      <c r="G3892" t="s">
        <v>141</v>
      </c>
      <c r="H3892">
        <f t="shared" si="300"/>
        <v>200</v>
      </c>
      <c r="I3892">
        <v>50</v>
      </c>
      <c r="J3892">
        <v>65</v>
      </c>
      <c r="K3892">
        <v>4</v>
      </c>
      <c r="M3892">
        <v>18.2</v>
      </c>
      <c r="N3892" t="s">
        <v>20</v>
      </c>
      <c r="O3892">
        <v>260</v>
      </c>
      <c r="P3892">
        <v>60</v>
      </c>
      <c r="R3892">
        <f t="shared" si="301"/>
        <v>260</v>
      </c>
      <c r="S3892">
        <f t="shared" si="302"/>
        <v>20</v>
      </c>
      <c r="T3892" t="str">
        <f t="shared" si="303"/>
        <v>Nov</v>
      </c>
      <c r="U3892" t="str">
        <f t="shared" si="304"/>
        <v>2024</v>
      </c>
    </row>
    <row r="3893" spans="1:21" x14ac:dyDescent="0.25">
      <c r="A3893" t="s">
        <v>301</v>
      </c>
      <c r="B3893" t="s">
        <v>170</v>
      </c>
      <c r="C3893" t="s">
        <v>91</v>
      </c>
      <c r="D3893" t="s">
        <v>16</v>
      </c>
      <c r="E3893" t="s">
        <v>28</v>
      </c>
      <c r="F3893" t="s">
        <v>61</v>
      </c>
      <c r="G3893" t="s">
        <v>108</v>
      </c>
      <c r="H3893">
        <f t="shared" si="300"/>
        <v>3000</v>
      </c>
      <c r="I3893">
        <v>1500</v>
      </c>
      <c r="J3893">
        <v>1950</v>
      </c>
      <c r="K3893">
        <v>2</v>
      </c>
      <c r="M3893">
        <v>187.5</v>
      </c>
      <c r="N3893" t="s">
        <v>25</v>
      </c>
      <c r="O3893">
        <v>3750</v>
      </c>
      <c r="P3893">
        <v>750</v>
      </c>
      <c r="R3893">
        <f t="shared" si="301"/>
        <v>3900</v>
      </c>
      <c r="S3893">
        <f t="shared" si="302"/>
        <v>20</v>
      </c>
      <c r="T3893" t="str">
        <f t="shared" si="303"/>
        <v>Nov</v>
      </c>
      <c r="U3893" t="str">
        <f t="shared" si="304"/>
        <v>2024</v>
      </c>
    </row>
    <row r="3894" spans="1:21" x14ac:dyDescent="0.25">
      <c r="A3894" t="s">
        <v>301</v>
      </c>
      <c r="B3894" t="s">
        <v>99</v>
      </c>
      <c r="C3894" t="s">
        <v>15</v>
      </c>
      <c r="D3894" t="s">
        <v>23</v>
      </c>
      <c r="E3894" t="s">
        <v>28</v>
      </c>
      <c r="F3894" t="s">
        <v>18</v>
      </c>
      <c r="G3894" t="s">
        <v>100</v>
      </c>
      <c r="H3894">
        <f t="shared" si="300"/>
        <v>200</v>
      </c>
      <c r="I3894">
        <v>40</v>
      </c>
      <c r="J3894">
        <v>52</v>
      </c>
      <c r="K3894">
        <v>5</v>
      </c>
      <c r="M3894">
        <v>25</v>
      </c>
      <c r="N3894" t="s">
        <v>25</v>
      </c>
      <c r="O3894">
        <v>250</v>
      </c>
      <c r="P3894">
        <v>50</v>
      </c>
      <c r="R3894">
        <f t="shared" si="301"/>
        <v>260</v>
      </c>
      <c r="S3894">
        <f t="shared" si="302"/>
        <v>20</v>
      </c>
      <c r="T3894" t="str">
        <f t="shared" si="303"/>
        <v>Nov</v>
      </c>
      <c r="U3894" t="str">
        <f t="shared" si="304"/>
        <v>2024</v>
      </c>
    </row>
    <row r="3895" spans="1:21" x14ac:dyDescent="0.25">
      <c r="A3895" t="s">
        <v>302</v>
      </c>
      <c r="B3895" t="s">
        <v>118</v>
      </c>
      <c r="C3895" t="s">
        <v>27</v>
      </c>
      <c r="D3895" t="s">
        <v>23</v>
      </c>
      <c r="E3895" t="s">
        <v>17</v>
      </c>
      <c r="F3895" t="s">
        <v>18</v>
      </c>
      <c r="G3895" t="s">
        <v>121</v>
      </c>
      <c r="H3895">
        <f t="shared" si="300"/>
        <v>275</v>
      </c>
      <c r="I3895">
        <v>55</v>
      </c>
      <c r="J3895">
        <v>72</v>
      </c>
      <c r="K3895">
        <v>5</v>
      </c>
      <c r="M3895">
        <v>31.625</v>
      </c>
      <c r="N3895" t="s">
        <v>25</v>
      </c>
      <c r="O3895">
        <v>316.25</v>
      </c>
      <c r="P3895">
        <v>41.25</v>
      </c>
      <c r="R3895">
        <f t="shared" si="301"/>
        <v>360</v>
      </c>
      <c r="S3895">
        <f t="shared" si="302"/>
        <v>21</v>
      </c>
      <c r="T3895" t="str">
        <f t="shared" si="303"/>
        <v>Nov</v>
      </c>
      <c r="U3895" t="str">
        <f t="shared" si="304"/>
        <v>2024</v>
      </c>
    </row>
    <row r="3896" spans="1:21" x14ac:dyDescent="0.25">
      <c r="A3896" t="s">
        <v>302</v>
      </c>
      <c r="B3896" t="s">
        <v>158</v>
      </c>
      <c r="C3896" t="s">
        <v>27</v>
      </c>
      <c r="D3896" t="s">
        <v>16</v>
      </c>
      <c r="E3896" t="s">
        <v>28</v>
      </c>
      <c r="F3896" t="s">
        <v>61</v>
      </c>
      <c r="G3896" t="s">
        <v>68</v>
      </c>
      <c r="H3896">
        <f t="shared" si="300"/>
        <v>7200</v>
      </c>
      <c r="I3896">
        <v>1800</v>
      </c>
      <c r="J3896">
        <v>2340</v>
      </c>
      <c r="K3896">
        <v>4</v>
      </c>
      <c r="M3896">
        <v>234</v>
      </c>
      <c r="N3896" t="s">
        <v>38</v>
      </c>
      <c r="O3896">
        <v>9360</v>
      </c>
      <c r="P3896">
        <v>2160</v>
      </c>
      <c r="R3896">
        <f t="shared" si="301"/>
        <v>9360</v>
      </c>
      <c r="S3896">
        <f t="shared" si="302"/>
        <v>21</v>
      </c>
      <c r="T3896" t="str">
        <f t="shared" si="303"/>
        <v>Nov</v>
      </c>
      <c r="U3896" t="str">
        <f t="shared" si="304"/>
        <v>2024</v>
      </c>
    </row>
    <row r="3897" spans="1:21" x14ac:dyDescent="0.25">
      <c r="A3897" t="s">
        <v>302</v>
      </c>
      <c r="B3897" t="s">
        <v>209</v>
      </c>
      <c r="C3897" t="s">
        <v>27</v>
      </c>
      <c r="D3897" t="s">
        <v>16</v>
      </c>
      <c r="E3897" t="s">
        <v>28</v>
      </c>
      <c r="F3897" t="s">
        <v>80</v>
      </c>
      <c r="G3897" t="s">
        <v>231</v>
      </c>
      <c r="H3897">
        <f t="shared" si="300"/>
        <v>1500</v>
      </c>
      <c r="I3897">
        <v>250</v>
      </c>
      <c r="J3897">
        <v>325</v>
      </c>
      <c r="K3897">
        <v>6</v>
      </c>
      <c r="M3897">
        <v>100</v>
      </c>
      <c r="N3897" t="s">
        <v>20</v>
      </c>
      <c r="O3897">
        <v>1950</v>
      </c>
      <c r="P3897">
        <v>450</v>
      </c>
      <c r="R3897">
        <f t="shared" si="301"/>
        <v>1950</v>
      </c>
      <c r="S3897">
        <f t="shared" si="302"/>
        <v>21</v>
      </c>
      <c r="T3897" t="str">
        <f t="shared" si="303"/>
        <v>Nov</v>
      </c>
      <c r="U3897" t="str">
        <f t="shared" si="304"/>
        <v>2024</v>
      </c>
    </row>
    <row r="3898" spans="1:21" x14ac:dyDescent="0.25">
      <c r="A3898" t="s">
        <v>302</v>
      </c>
      <c r="B3898" t="s">
        <v>154</v>
      </c>
      <c r="C3898" t="s">
        <v>27</v>
      </c>
      <c r="D3898" t="s">
        <v>16</v>
      </c>
      <c r="E3898" t="s">
        <v>28</v>
      </c>
      <c r="F3898" t="s">
        <v>18</v>
      </c>
      <c r="G3898" t="s">
        <v>56</v>
      </c>
      <c r="H3898">
        <f t="shared" si="300"/>
        <v>3850</v>
      </c>
      <c r="I3898">
        <v>550</v>
      </c>
      <c r="J3898">
        <v>715</v>
      </c>
      <c r="K3898">
        <v>7</v>
      </c>
      <c r="M3898">
        <v>100</v>
      </c>
      <c r="N3898" t="s">
        <v>25</v>
      </c>
      <c r="O3898">
        <v>4812.5</v>
      </c>
      <c r="P3898">
        <v>962.5</v>
      </c>
      <c r="R3898">
        <f t="shared" si="301"/>
        <v>5005</v>
      </c>
      <c r="S3898">
        <f t="shared" si="302"/>
        <v>21</v>
      </c>
      <c r="T3898" t="str">
        <f t="shared" si="303"/>
        <v>Nov</v>
      </c>
      <c r="U3898" t="str">
        <f t="shared" si="304"/>
        <v>2024</v>
      </c>
    </row>
    <row r="3899" spans="1:21" x14ac:dyDescent="0.25">
      <c r="A3899" t="s">
        <v>302</v>
      </c>
      <c r="B3899" t="s">
        <v>73</v>
      </c>
      <c r="C3899" t="s">
        <v>42</v>
      </c>
      <c r="D3899" t="s">
        <v>16</v>
      </c>
      <c r="E3899" t="s">
        <v>28</v>
      </c>
      <c r="F3899" t="s">
        <v>18</v>
      </c>
      <c r="G3899" t="s">
        <v>32</v>
      </c>
      <c r="H3899">
        <f t="shared" si="300"/>
        <v>700</v>
      </c>
      <c r="I3899">
        <v>100</v>
      </c>
      <c r="J3899">
        <v>130</v>
      </c>
      <c r="K3899">
        <v>7</v>
      </c>
      <c r="M3899">
        <v>45.5</v>
      </c>
      <c r="N3899" t="s">
        <v>25</v>
      </c>
      <c r="O3899">
        <v>910</v>
      </c>
      <c r="P3899">
        <v>210</v>
      </c>
      <c r="R3899">
        <f t="shared" si="301"/>
        <v>910</v>
      </c>
      <c r="S3899">
        <f t="shared" si="302"/>
        <v>21</v>
      </c>
      <c r="T3899" t="str">
        <f t="shared" si="303"/>
        <v>Nov</v>
      </c>
      <c r="U3899" t="str">
        <f t="shared" si="304"/>
        <v>2024</v>
      </c>
    </row>
    <row r="3900" spans="1:21" x14ac:dyDescent="0.25">
      <c r="A3900" t="s">
        <v>302</v>
      </c>
      <c r="B3900" t="s">
        <v>77</v>
      </c>
      <c r="C3900" t="s">
        <v>42</v>
      </c>
      <c r="D3900" t="s">
        <v>16</v>
      </c>
      <c r="E3900" t="s">
        <v>28</v>
      </c>
      <c r="F3900" t="s">
        <v>18</v>
      </c>
      <c r="G3900" t="s">
        <v>51</v>
      </c>
      <c r="H3900">
        <f t="shared" si="300"/>
        <v>360</v>
      </c>
      <c r="I3900">
        <v>60</v>
      </c>
      <c r="J3900">
        <v>78</v>
      </c>
      <c r="K3900">
        <v>6</v>
      </c>
      <c r="M3900">
        <v>32.76</v>
      </c>
      <c r="N3900" t="s">
        <v>20</v>
      </c>
      <c r="O3900">
        <v>468</v>
      </c>
      <c r="P3900">
        <v>108</v>
      </c>
      <c r="R3900">
        <f t="shared" si="301"/>
        <v>468</v>
      </c>
      <c r="S3900">
        <f t="shared" si="302"/>
        <v>21</v>
      </c>
      <c r="T3900" t="str">
        <f t="shared" si="303"/>
        <v>Nov</v>
      </c>
      <c r="U3900" t="str">
        <f t="shared" si="304"/>
        <v>2024</v>
      </c>
    </row>
    <row r="3901" spans="1:21" x14ac:dyDescent="0.25">
      <c r="A3901" t="s">
        <v>302</v>
      </c>
      <c r="B3901" t="s">
        <v>83</v>
      </c>
      <c r="C3901" t="s">
        <v>27</v>
      </c>
      <c r="D3901" t="s">
        <v>16</v>
      </c>
      <c r="E3901" t="s">
        <v>17</v>
      </c>
      <c r="F3901" t="s">
        <v>18</v>
      </c>
      <c r="G3901" t="s">
        <v>51</v>
      </c>
      <c r="H3901">
        <f t="shared" si="300"/>
        <v>300</v>
      </c>
      <c r="I3901">
        <v>60</v>
      </c>
      <c r="J3901">
        <v>78</v>
      </c>
      <c r="K3901">
        <v>5</v>
      </c>
      <c r="M3901">
        <v>19.5</v>
      </c>
      <c r="N3901" t="s">
        <v>25</v>
      </c>
      <c r="O3901">
        <v>390</v>
      </c>
      <c r="P3901">
        <v>90</v>
      </c>
      <c r="R3901">
        <f t="shared" si="301"/>
        <v>390</v>
      </c>
      <c r="S3901">
        <f t="shared" si="302"/>
        <v>21</v>
      </c>
      <c r="T3901" t="str">
        <f t="shared" si="303"/>
        <v>Nov</v>
      </c>
      <c r="U3901" t="str">
        <f t="shared" si="304"/>
        <v>2024</v>
      </c>
    </row>
    <row r="3902" spans="1:21" x14ac:dyDescent="0.25">
      <c r="A3902" t="s">
        <v>302</v>
      </c>
      <c r="B3902" t="s">
        <v>195</v>
      </c>
      <c r="C3902" t="s">
        <v>115</v>
      </c>
      <c r="D3902" t="s">
        <v>23</v>
      </c>
      <c r="E3902" t="s">
        <v>28</v>
      </c>
      <c r="F3902" t="s">
        <v>45</v>
      </c>
      <c r="G3902" t="s">
        <v>78</v>
      </c>
      <c r="H3902">
        <f t="shared" si="300"/>
        <v>36000</v>
      </c>
      <c r="I3902">
        <v>18000</v>
      </c>
      <c r="J3902">
        <v>23400</v>
      </c>
      <c r="K3902">
        <v>2</v>
      </c>
      <c r="M3902">
        <v>3510</v>
      </c>
      <c r="N3902" t="s">
        <v>38</v>
      </c>
      <c r="O3902">
        <v>46800</v>
      </c>
      <c r="P3902">
        <v>10800</v>
      </c>
      <c r="R3902">
        <f t="shared" si="301"/>
        <v>46800</v>
      </c>
      <c r="S3902">
        <f t="shared" si="302"/>
        <v>21</v>
      </c>
      <c r="T3902" t="str">
        <f t="shared" si="303"/>
        <v>Nov</v>
      </c>
      <c r="U3902" t="str">
        <f t="shared" si="304"/>
        <v>2024</v>
      </c>
    </row>
    <row r="3903" spans="1:21" x14ac:dyDescent="0.25">
      <c r="A3903" t="s">
        <v>302</v>
      </c>
      <c r="B3903" t="s">
        <v>65</v>
      </c>
      <c r="C3903" t="s">
        <v>66</v>
      </c>
      <c r="D3903" t="s">
        <v>16</v>
      </c>
      <c r="E3903" t="s">
        <v>28</v>
      </c>
      <c r="F3903" t="s">
        <v>45</v>
      </c>
      <c r="G3903" t="s">
        <v>199</v>
      </c>
      <c r="H3903">
        <f t="shared" si="300"/>
        <v>30000</v>
      </c>
      <c r="I3903">
        <v>5000</v>
      </c>
      <c r="J3903">
        <v>6500</v>
      </c>
      <c r="K3903">
        <v>6</v>
      </c>
      <c r="M3903">
        <v>650</v>
      </c>
      <c r="N3903" t="s">
        <v>20</v>
      </c>
      <c r="O3903">
        <v>37500</v>
      </c>
      <c r="P3903">
        <v>7500</v>
      </c>
      <c r="R3903">
        <f t="shared" si="301"/>
        <v>39000</v>
      </c>
      <c r="S3903">
        <f t="shared" si="302"/>
        <v>21</v>
      </c>
      <c r="T3903" t="str">
        <f t="shared" si="303"/>
        <v>Nov</v>
      </c>
      <c r="U3903" t="str">
        <f t="shared" si="304"/>
        <v>2024</v>
      </c>
    </row>
    <row r="3904" spans="1:21" x14ac:dyDescent="0.25">
      <c r="A3904" t="s">
        <v>302</v>
      </c>
      <c r="B3904" t="s">
        <v>189</v>
      </c>
      <c r="C3904" t="s">
        <v>27</v>
      </c>
      <c r="D3904" t="s">
        <v>23</v>
      </c>
      <c r="E3904" t="s">
        <v>28</v>
      </c>
      <c r="F3904" t="s">
        <v>18</v>
      </c>
      <c r="G3904" t="s">
        <v>113</v>
      </c>
      <c r="H3904">
        <f t="shared" si="300"/>
        <v>100</v>
      </c>
      <c r="I3904">
        <v>20</v>
      </c>
      <c r="J3904">
        <v>26</v>
      </c>
      <c r="K3904">
        <v>5</v>
      </c>
      <c r="M3904">
        <v>13</v>
      </c>
      <c r="N3904" t="s">
        <v>25</v>
      </c>
      <c r="O3904">
        <v>130</v>
      </c>
      <c r="P3904">
        <v>30</v>
      </c>
      <c r="R3904">
        <f t="shared" si="301"/>
        <v>130</v>
      </c>
      <c r="S3904">
        <f t="shared" si="302"/>
        <v>21</v>
      </c>
      <c r="T3904" t="str">
        <f t="shared" si="303"/>
        <v>Nov</v>
      </c>
      <c r="U3904" t="str">
        <f t="shared" si="304"/>
        <v>2024</v>
      </c>
    </row>
    <row r="3905" spans="1:21" x14ac:dyDescent="0.25">
      <c r="A3905" t="s">
        <v>302</v>
      </c>
      <c r="B3905" t="s">
        <v>187</v>
      </c>
      <c r="C3905" t="s">
        <v>53</v>
      </c>
      <c r="D3905" t="s">
        <v>16</v>
      </c>
      <c r="E3905" t="s">
        <v>28</v>
      </c>
      <c r="F3905" t="s">
        <v>61</v>
      </c>
      <c r="G3905" t="s">
        <v>68</v>
      </c>
      <c r="H3905">
        <f t="shared" si="300"/>
        <v>10800</v>
      </c>
      <c r="I3905">
        <v>1800</v>
      </c>
      <c r="J3905">
        <v>2340</v>
      </c>
      <c r="K3905">
        <v>6</v>
      </c>
      <c r="M3905">
        <v>234</v>
      </c>
      <c r="N3905" t="s">
        <v>25</v>
      </c>
      <c r="O3905">
        <v>14040</v>
      </c>
      <c r="P3905">
        <v>3240</v>
      </c>
      <c r="R3905">
        <f t="shared" si="301"/>
        <v>14040</v>
      </c>
      <c r="S3905">
        <f t="shared" si="302"/>
        <v>21</v>
      </c>
      <c r="T3905" t="str">
        <f t="shared" si="303"/>
        <v>Nov</v>
      </c>
      <c r="U3905" t="str">
        <f t="shared" si="304"/>
        <v>2024</v>
      </c>
    </row>
    <row r="3906" spans="1:21" x14ac:dyDescent="0.25">
      <c r="A3906" t="s">
        <v>302</v>
      </c>
      <c r="B3906" t="s">
        <v>136</v>
      </c>
      <c r="C3906" t="s">
        <v>15</v>
      </c>
      <c r="D3906" t="s">
        <v>16</v>
      </c>
      <c r="E3906" t="s">
        <v>17</v>
      </c>
      <c r="F3906" t="s">
        <v>45</v>
      </c>
      <c r="G3906" t="s">
        <v>76</v>
      </c>
      <c r="H3906">
        <f t="shared" si="300"/>
        <v>6000</v>
      </c>
      <c r="I3906">
        <v>1200</v>
      </c>
      <c r="J3906">
        <v>1560</v>
      </c>
      <c r="K3906">
        <v>5</v>
      </c>
      <c r="M3906">
        <v>156</v>
      </c>
      <c r="N3906" t="s">
        <v>25</v>
      </c>
      <c r="O3906">
        <v>7800</v>
      </c>
      <c r="P3906">
        <v>1800</v>
      </c>
      <c r="R3906">
        <f t="shared" si="301"/>
        <v>7800</v>
      </c>
      <c r="S3906">
        <f t="shared" si="302"/>
        <v>21</v>
      </c>
      <c r="T3906" t="str">
        <f t="shared" si="303"/>
        <v>Nov</v>
      </c>
      <c r="U3906" t="str">
        <f t="shared" si="304"/>
        <v>2024</v>
      </c>
    </row>
    <row r="3907" spans="1:21" x14ac:dyDescent="0.25">
      <c r="A3907" t="s">
        <v>302</v>
      </c>
      <c r="B3907" t="s">
        <v>171</v>
      </c>
      <c r="C3907" t="s">
        <v>22</v>
      </c>
      <c r="D3907" t="s">
        <v>23</v>
      </c>
      <c r="E3907" t="s">
        <v>28</v>
      </c>
      <c r="F3907" t="s">
        <v>18</v>
      </c>
      <c r="G3907" t="s">
        <v>56</v>
      </c>
      <c r="H3907">
        <f t="shared" ref="H3907:H3970" si="305">I3907*K3907</f>
        <v>2750</v>
      </c>
      <c r="I3907">
        <v>550</v>
      </c>
      <c r="J3907">
        <v>715</v>
      </c>
      <c r="K3907">
        <v>5</v>
      </c>
      <c r="M3907">
        <v>100</v>
      </c>
      <c r="N3907" t="s">
        <v>25</v>
      </c>
      <c r="O3907">
        <v>3162.5</v>
      </c>
      <c r="P3907">
        <v>412.5</v>
      </c>
      <c r="R3907">
        <f t="shared" ref="R3907:R3970" si="306">J3907*K3907</f>
        <v>3575</v>
      </c>
      <c r="S3907">
        <f t="shared" ref="S3907:S3970" si="307">DAY(A3907)</f>
        <v>21</v>
      </c>
      <c r="T3907" t="str">
        <f t="shared" ref="T3907:T3970" si="308">TEXT(A3907,"mmm")</f>
        <v>Nov</v>
      </c>
      <c r="U3907" t="str">
        <f t="shared" ref="U3907:U3970" si="309">TEXT(A3907,"yyy")</f>
        <v>2024</v>
      </c>
    </row>
    <row r="3908" spans="1:21" x14ac:dyDescent="0.25">
      <c r="A3908" t="s">
        <v>302</v>
      </c>
      <c r="B3908" t="s">
        <v>191</v>
      </c>
      <c r="C3908" t="s">
        <v>27</v>
      </c>
      <c r="D3908" t="s">
        <v>16</v>
      </c>
      <c r="E3908" t="s">
        <v>28</v>
      </c>
      <c r="F3908" t="s">
        <v>18</v>
      </c>
      <c r="G3908" t="s">
        <v>19</v>
      </c>
      <c r="H3908">
        <f t="shared" si="305"/>
        <v>500</v>
      </c>
      <c r="I3908">
        <v>250</v>
      </c>
      <c r="J3908">
        <v>325</v>
      </c>
      <c r="K3908">
        <v>2</v>
      </c>
      <c r="M3908">
        <v>32.5</v>
      </c>
      <c r="N3908" t="s">
        <v>25</v>
      </c>
      <c r="O3908">
        <v>650</v>
      </c>
      <c r="P3908">
        <v>150</v>
      </c>
      <c r="R3908">
        <f t="shared" si="306"/>
        <v>650</v>
      </c>
      <c r="S3908">
        <f t="shared" si="307"/>
        <v>21</v>
      </c>
      <c r="T3908" t="str">
        <f t="shared" si="308"/>
        <v>Nov</v>
      </c>
      <c r="U3908" t="str">
        <f t="shared" si="309"/>
        <v>2024</v>
      </c>
    </row>
    <row r="3909" spans="1:21" x14ac:dyDescent="0.25">
      <c r="A3909" t="s">
        <v>302</v>
      </c>
      <c r="B3909" t="s">
        <v>166</v>
      </c>
      <c r="C3909" t="s">
        <v>15</v>
      </c>
      <c r="D3909" t="s">
        <v>16</v>
      </c>
      <c r="E3909" t="s">
        <v>17</v>
      </c>
      <c r="F3909" t="s">
        <v>80</v>
      </c>
      <c r="G3909" t="s">
        <v>141</v>
      </c>
      <c r="H3909">
        <f t="shared" si="305"/>
        <v>350</v>
      </c>
      <c r="I3909">
        <v>50</v>
      </c>
      <c r="J3909">
        <v>65</v>
      </c>
      <c r="K3909">
        <v>7</v>
      </c>
      <c r="M3909">
        <v>45.5</v>
      </c>
      <c r="N3909" t="s">
        <v>38</v>
      </c>
      <c r="O3909">
        <v>455</v>
      </c>
      <c r="P3909">
        <v>105</v>
      </c>
      <c r="R3909">
        <f t="shared" si="306"/>
        <v>455</v>
      </c>
      <c r="S3909">
        <f t="shared" si="307"/>
        <v>21</v>
      </c>
      <c r="T3909" t="str">
        <f t="shared" si="308"/>
        <v>Nov</v>
      </c>
      <c r="U3909" t="str">
        <f t="shared" si="309"/>
        <v>2024</v>
      </c>
    </row>
    <row r="3910" spans="1:21" x14ac:dyDescent="0.25">
      <c r="A3910" t="s">
        <v>302</v>
      </c>
      <c r="B3910" t="s">
        <v>200</v>
      </c>
      <c r="C3910" t="s">
        <v>27</v>
      </c>
      <c r="D3910" t="s">
        <v>23</v>
      </c>
      <c r="E3910" t="s">
        <v>17</v>
      </c>
      <c r="F3910" t="s">
        <v>29</v>
      </c>
      <c r="G3910" t="s">
        <v>169</v>
      </c>
      <c r="H3910">
        <f t="shared" si="305"/>
        <v>150</v>
      </c>
      <c r="I3910">
        <v>25</v>
      </c>
      <c r="J3910">
        <v>33</v>
      </c>
      <c r="K3910">
        <v>6</v>
      </c>
      <c r="M3910">
        <v>23.4</v>
      </c>
      <c r="N3910" t="s">
        <v>20</v>
      </c>
      <c r="O3910">
        <v>195</v>
      </c>
      <c r="P3910">
        <v>45</v>
      </c>
      <c r="R3910">
        <f t="shared" si="306"/>
        <v>198</v>
      </c>
      <c r="S3910">
        <f t="shared" si="307"/>
        <v>21</v>
      </c>
      <c r="T3910" t="str">
        <f t="shared" si="308"/>
        <v>Nov</v>
      </c>
      <c r="U3910" t="str">
        <f t="shared" si="309"/>
        <v>2024</v>
      </c>
    </row>
    <row r="3911" spans="1:21" x14ac:dyDescent="0.25">
      <c r="A3911" t="s">
        <v>302</v>
      </c>
      <c r="B3911" t="s">
        <v>149</v>
      </c>
      <c r="C3911" t="s">
        <v>15</v>
      </c>
      <c r="D3911" t="s">
        <v>16</v>
      </c>
      <c r="E3911" t="s">
        <v>28</v>
      </c>
      <c r="F3911" t="s">
        <v>61</v>
      </c>
      <c r="G3911" t="s">
        <v>119</v>
      </c>
      <c r="H3911">
        <f t="shared" si="305"/>
        <v>3500</v>
      </c>
      <c r="I3911">
        <v>500</v>
      </c>
      <c r="J3911">
        <v>650</v>
      </c>
      <c r="K3911">
        <v>7</v>
      </c>
      <c r="M3911">
        <v>100</v>
      </c>
      <c r="N3911" t="s">
        <v>25</v>
      </c>
      <c r="O3911">
        <v>4375</v>
      </c>
      <c r="P3911">
        <v>875</v>
      </c>
      <c r="R3911">
        <f t="shared" si="306"/>
        <v>4550</v>
      </c>
      <c r="S3911">
        <f t="shared" si="307"/>
        <v>21</v>
      </c>
      <c r="T3911" t="str">
        <f t="shared" si="308"/>
        <v>Nov</v>
      </c>
      <c r="U3911" t="str">
        <f t="shared" si="309"/>
        <v>2024</v>
      </c>
    </row>
    <row r="3912" spans="1:21" x14ac:dyDescent="0.25">
      <c r="A3912" t="s">
        <v>302</v>
      </c>
      <c r="B3912" t="s">
        <v>77</v>
      </c>
      <c r="C3912" t="s">
        <v>42</v>
      </c>
      <c r="D3912" t="s">
        <v>16</v>
      </c>
      <c r="E3912" t="s">
        <v>17</v>
      </c>
      <c r="F3912" t="s">
        <v>45</v>
      </c>
      <c r="G3912" t="s">
        <v>78</v>
      </c>
      <c r="H3912">
        <f t="shared" si="305"/>
        <v>108000</v>
      </c>
      <c r="I3912">
        <v>18000</v>
      </c>
      <c r="J3912">
        <v>23400</v>
      </c>
      <c r="K3912">
        <v>6</v>
      </c>
      <c r="M3912">
        <v>3510</v>
      </c>
      <c r="N3912" t="s">
        <v>25</v>
      </c>
      <c r="O3912">
        <v>135000</v>
      </c>
      <c r="P3912">
        <v>27000</v>
      </c>
      <c r="R3912">
        <f t="shared" si="306"/>
        <v>140400</v>
      </c>
      <c r="S3912">
        <f t="shared" si="307"/>
        <v>21</v>
      </c>
      <c r="T3912" t="str">
        <f t="shared" si="308"/>
        <v>Nov</v>
      </c>
      <c r="U3912" t="str">
        <f t="shared" si="309"/>
        <v>2024</v>
      </c>
    </row>
    <row r="3913" spans="1:21" x14ac:dyDescent="0.25">
      <c r="A3913" t="s">
        <v>302</v>
      </c>
      <c r="B3913" t="s">
        <v>129</v>
      </c>
      <c r="C3913" t="s">
        <v>27</v>
      </c>
      <c r="D3913" t="s">
        <v>16</v>
      </c>
      <c r="E3913" t="s">
        <v>28</v>
      </c>
      <c r="F3913" t="s">
        <v>45</v>
      </c>
      <c r="G3913" t="s">
        <v>199</v>
      </c>
      <c r="H3913">
        <f t="shared" si="305"/>
        <v>40000</v>
      </c>
      <c r="I3913">
        <v>5000</v>
      </c>
      <c r="J3913">
        <v>6500</v>
      </c>
      <c r="K3913">
        <v>8</v>
      </c>
      <c r="M3913">
        <v>650</v>
      </c>
      <c r="N3913" t="s">
        <v>25</v>
      </c>
      <c r="O3913">
        <v>52000</v>
      </c>
      <c r="P3913">
        <v>12000</v>
      </c>
      <c r="R3913">
        <f t="shared" si="306"/>
        <v>52000</v>
      </c>
      <c r="S3913">
        <f t="shared" si="307"/>
        <v>21</v>
      </c>
      <c r="T3913" t="str">
        <f t="shared" si="308"/>
        <v>Nov</v>
      </c>
      <c r="U3913" t="str">
        <f t="shared" si="309"/>
        <v>2024</v>
      </c>
    </row>
    <row r="3914" spans="1:21" x14ac:dyDescent="0.25">
      <c r="A3914" t="s">
        <v>302</v>
      </c>
      <c r="B3914" t="s">
        <v>158</v>
      </c>
      <c r="C3914" t="s">
        <v>27</v>
      </c>
      <c r="D3914" t="s">
        <v>16</v>
      </c>
      <c r="E3914" t="s">
        <v>17</v>
      </c>
      <c r="F3914" t="s">
        <v>18</v>
      </c>
      <c r="G3914" t="s">
        <v>151</v>
      </c>
      <c r="H3914">
        <f t="shared" si="305"/>
        <v>35</v>
      </c>
      <c r="I3914">
        <v>7</v>
      </c>
      <c r="J3914">
        <v>9</v>
      </c>
      <c r="K3914">
        <v>5</v>
      </c>
      <c r="M3914">
        <v>3.0625</v>
      </c>
      <c r="N3914" t="s">
        <v>20</v>
      </c>
      <c r="O3914">
        <v>43.75</v>
      </c>
      <c r="P3914">
        <v>8.75</v>
      </c>
      <c r="R3914">
        <f t="shared" si="306"/>
        <v>45</v>
      </c>
      <c r="S3914">
        <f t="shared" si="307"/>
        <v>21</v>
      </c>
      <c r="T3914" t="str">
        <f t="shared" si="308"/>
        <v>Nov</v>
      </c>
      <c r="U3914" t="str">
        <f t="shared" si="309"/>
        <v>2024</v>
      </c>
    </row>
    <row r="3915" spans="1:21" x14ac:dyDescent="0.25">
      <c r="A3915" t="s">
        <v>302</v>
      </c>
      <c r="B3915" t="s">
        <v>190</v>
      </c>
      <c r="C3915" t="s">
        <v>22</v>
      </c>
      <c r="D3915" t="s">
        <v>23</v>
      </c>
      <c r="E3915" t="s">
        <v>28</v>
      </c>
      <c r="F3915" t="s">
        <v>61</v>
      </c>
      <c r="G3915" t="s">
        <v>180</v>
      </c>
      <c r="H3915">
        <f t="shared" si="305"/>
        <v>1200</v>
      </c>
      <c r="I3915">
        <v>600</v>
      </c>
      <c r="J3915">
        <v>780</v>
      </c>
      <c r="K3915">
        <v>2</v>
      </c>
      <c r="M3915">
        <v>100</v>
      </c>
      <c r="N3915" t="s">
        <v>25</v>
      </c>
      <c r="O3915">
        <v>1500</v>
      </c>
      <c r="P3915">
        <v>300</v>
      </c>
      <c r="R3915">
        <f t="shared" si="306"/>
        <v>1560</v>
      </c>
      <c r="S3915">
        <f t="shared" si="307"/>
        <v>21</v>
      </c>
      <c r="T3915" t="str">
        <f t="shared" si="308"/>
        <v>Nov</v>
      </c>
      <c r="U3915" t="str">
        <f t="shared" si="309"/>
        <v>2024</v>
      </c>
    </row>
    <row r="3916" spans="1:21" x14ac:dyDescent="0.25">
      <c r="A3916" t="s">
        <v>302</v>
      </c>
      <c r="B3916" t="s">
        <v>183</v>
      </c>
      <c r="C3916" t="s">
        <v>22</v>
      </c>
      <c r="D3916" t="s">
        <v>16</v>
      </c>
      <c r="E3916" t="s">
        <v>28</v>
      </c>
      <c r="F3916" t="s">
        <v>61</v>
      </c>
      <c r="G3916" t="s">
        <v>117</v>
      </c>
      <c r="H3916">
        <f t="shared" si="305"/>
        <v>17500</v>
      </c>
      <c r="I3916">
        <v>2500</v>
      </c>
      <c r="J3916">
        <v>3250</v>
      </c>
      <c r="K3916">
        <v>7</v>
      </c>
      <c r="M3916">
        <v>325</v>
      </c>
      <c r="N3916" t="s">
        <v>20</v>
      </c>
      <c r="O3916">
        <v>22750</v>
      </c>
      <c r="P3916">
        <v>5250</v>
      </c>
      <c r="R3916">
        <f t="shared" si="306"/>
        <v>22750</v>
      </c>
      <c r="S3916">
        <f t="shared" si="307"/>
        <v>21</v>
      </c>
      <c r="T3916" t="str">
        <f t="shared" si="308"/>
        <v>Nov</v>
      </c>
      <c r="U3916" t="str">
        <f t="shared" si="309"/>
        <v>2024</v>
      </c>
    </row>
    <row r="3917" spans="1:21" x14ac:dyDescent="0.25">
      <c r="A3917" t="s">
        <v>302</v>
      </c>
      <c r="B3917" t="s">
        <v>190</v>
      </c>
      <c r="C3917" t="s">
        <v>22</v>
      </c>
      <c r="D3917" t="s">
        <v>23</v>
      </c>
      <c r="E3917" t="s">
        <v>28</v>
      </c>
      <c r="F3917" t="s">
        <v>18</v>
      </c>
      <c r="G3917" t="s">
        <v>113</v>
      </c>
      <c r="H3917">
        <f t="shared" si="305"/>
        <v>80</v>
      </c>
      <c r="I3917">
        <v>20</v>
      </c>
      <c r="J3917">
        <v>26</v>
      </c>
      <c r="K3917">
        <v>4</v>
      </c>
      <c r="M3917">
        <v>9.6</v>
      </c>
      <c r="N3917" t="s">
        <v>25</v>
      </c>
      <c r="O3917">
        <v>96</v>
      </c>
      <c r="P3917">
        <v>16</v>
      </c>
      <c r="R3917">
        <f t="shared" si="306"/>
        <v>104</v>
      </c>
      <c r="S3917">
        <f t="shared" si="307"/>
        <v>21</v>
      </c>
      <c r="T3917" t="str">
        <f t="shared" si="308"/>
        <v>Nov</v>
      </c>
      <c r="U3917" t="str">
        <f t="shared" si="309"/>
        <v>2024</v>
      </c>
    </row>
    <row r="3918" spans="1:21" x14ac:dyDescent="0.25">
      <c r="A3918" t="s">
        <v>302</v>
      </c>
      <c r="B3918" t="s">
        <v>163</v>
      </c>
      <c r="C3918" t="s">
        <v>15</v>
      </c>
      <c r="D3918" t="s">
        <v>16</v>
      </c>
      <c r="E3918" t="s">
        <v>28</v>
      </c>
      <c r="F3918" t="s">
        <v>45</v>
      </c>
      <c r="G3918" t="s">
        <v>58</v>
      </c>
      <c r="H3918">
        <f t="shared" si="305"/>
        <v>75000</v>
      </c>
      <c r="I3918">
        <v>25000</v>
      </c>
      <c r="J3918">
        <v>32500</v>
      </c>
      <c r="K3918">
        <v>3</v>
      </c>
      <c r="M3918">
        <v>4875</v>
      </c>
      <c r="N3918" t="s">
        <v>20</v>
      </c>
      <c r="O3918">
        <v>97500</v>
      </c>
      <c r="P3918">
        <v>22500</v>
      </c>
      <c r="R3918">
        <f t="shared" si="306"/>
        <v>97500</v>
      </c>
      <c r="S3918">
        <f t="shared" si="307"/>
        <v>21</v>
      </c>
      <c r="T3918" t="str">
        <f t="shared" si="308"/>
        <v>Nov</v>
      </c>
      <c r="U3918" t="str">
        <f t="shared" si="309"/>
        <v>2024</v>
      </c>
    </row>
    <row r="3919" spans="1:21" x14ac:dyDescent="0.25">
      <c r="A3919" t="s">
        <v>302</v>
      </c>
      <c r="B3919" t="s">
        <v>156</v>
      </c>
      <c r="C3919" t="s">
        <v>53</v>
      </c>
      <c r="D3919" t="s">
        <v>16</v>
      </c>
      <c r="E3919" t="s">
        <v>28</v>
      </c>
      <c r="F3919" t="s">
        <v>45</v>
      </c>
      <c r="G3919" t="s">
        <v>58</v>
      </c>
      <c r="H3919">
        <f t="shared" si="305"/>
        <v>50000</v>
      </c>
      <c r="I3919">
        <v>25000</v>
      </c>
      <c r="J3919">
        <v>32500</v>
      </c>
      <c r="K3919">
        <v>2</v>
      </c>
      <c r="M3919">
        <v>3250</v>
      </c>
      <c r="N3919" t="s">
        <v>25</v>
      </c>
      <c r="O3919">
        <v>65000</v>
      </c>
      <c r="P3919">
        <v>15000</v>
      </c>
      <c r="R3919">
        <f t="shared" si="306"/>
        <v>65000</v>
      </c>
      <c r="S3919">
        <f t="shared" si="307"/>
        <v>21</v>
      </c>
      <c r="T3919" t="str">
        <f t="shared" si="308"/>
        <v>Nov</v>
      </c>
      <c r="U3919" t="str">
        <f t="shared" si="309"/>
        <v>2024</v>
      </c>
    </row>
    <row r="3920" spans="1:21" x14ac:dyDescent="0.25">
      <c r="A3920" t="s">
        <v>302</v>
      </c>
      <c r="B3920" t="s">
        <v>57</v>
      </c>
      <c r="C3920" t="s">
        <v>27</v>
      </c>
      <c r="D3920" t="s">
        <v>16</v>
      </c>
      <c r="E3920" t="s">
        <v>17</v>
      </c>
      <c r="F3920" t="s">
        <v>18</v>
      </c>
      <c r="G3920" t="s">
        <v>34</v>
      </c>
      <c r="H3920">
        <f t="shared" si="305"/>
        <v>40</v>
      </c>
      <c r="I3920">
        <v>40</v>
      </c>
      <c r="J3920">
        <v>52</v>
      </c>
      <c r="K3920">
        <v>1</v>
      </c>
      <c r="M3920">
        <v>2.5</v>
      </c>
      <c r="N3920" t="s">
        <v>25</v>
      </c>
      <c r="O3920">
        <v>50</v>
      </c>
      <c r="P3920">
        <v>10</v>
      </c>
      <c r="R3920">
        <f t="shared" si="306"/>
        <v>52</v>
      </c>
      <c r="S3920">
        <f t="shared" si="307"/>
        <v>21</v>
      </c>
      <c r="T3920" t="str">
        <f t="shared" si="308"/>
        <v>Nov</v>
      </c>
      <c r="U3920" t="str">
        <f t="shared" si="309"/>
        <v>2024</v>
      </c>
    </row>
    <row r="3921" spans="1:21" x14ac:dyDescent="0.25">
      <c r="A3921" t="s">
        <v>303</v>
      </c>
      <c r="B3921" t="s">
        <v>220</v>
      </c>
      <c r="C3921" t="s">
        <v>27</v>
      </c>
      <c r="D3921" t="s">
        <v>16</v>
      </c>
      <c r="E3921" t="s">
        <v>17</v>
      </c>
      <c r="F3921" t="s">
        <v>18</v>
      </c>
      <c r="G3921" t="s">
        <v>113</v>
      </c>
      <c r="H3921">
        <f t="shared" si="305"/>
        <v>40</v>
      </c>
      <c r="I3921">
        <v>20</v>
      </c>
      <c r="J3921">
        <v>26</v>
      </c>
      <c r="K3921">
        <v>2</v>
      </c>
      <c r="M3921">
        <v>3.22</v>
      </c>
      <c r="N3921" t="s">
        <v>20</v>
      </c>
      <c r="O3921">
        <v>46</v>
      </c>
      <c r="P3921">
        <v>6</v>
      </c>
      <c r="R3921">
        <f t="shared" si="306"/>
        <v>52</v>
      </c>
      <c r="S3921">
        <f t="shared" si="307"/>
        <v>22</v>
      </c>
      <c r="T3921" t="str">
        <f t="shared" si="308"/>
        <v>Nov</v>
      </c>
      <c r="U3921" t="str">
        <f t="shared" si="309"/>
        <v>2024</v>
      </c>
    </row>
    <row r="3922" spans="1:21" x14ac:dyDescent="0.25">
      <c r="A3922" t="s">
        <v>303</v>
      </c>
      <c r="B3922" t="s">
        <v>171</v>
      </c>
      <c r="C3922" t="s">
        <v>22</v>
      </c>
      <c r="D3922" t="s">
        <v>16</v>
      </c>
      <c r="E3922" t="s">
        <v>17</v>
      </c>
      <c r="F3922" t="s">
        <v>45</v>
      </c>
      <c r="G3922" t="s">
        <v>92</v>
      </c>
      <c r="H3922">
        <f t="shared" si="305"/>
        <v>2500</v>
      </c>
      <c r="I3922">
        <v>250</v>
      </c>
      <c r="J3922">
        <v>325</v>
      </c>
      <c r="K3922">
        <v>10</v>
      </c>
      <c r="M3922">
        <v>100</v>
      </c>
      <c r="N3922" t="s">
        <v>25</v>
      </c>
      <c r="O3922">
        <v>3250</v>
      </c>
      <c r="P3922">
        <v>750</v>
      </c>
      <c r="R3922">
        <f t="shared" si="306"/>
        <v>3250</v>
      </c>
      <c r="S3922">
        <f t="shared" si="307"/>
        <v>22</v>
      </c>
      <c r="T3922" t="str">
        <f t="shared" si="308"/>
        <v>Nov</v>
      </c>
      <c r="U3922" t="str">
        <f t="shared" si="309"/>
        <v>2024</v>
      </c>
    </row>
    <row r="3923" spans="1:21" x14ac:dyDescent="0.25">
      <c r="A3923" t="s">
        <v>303</v>
      </c>
      <c r="B3923" t="s">
        <v>50</v>
      </c>
      <c r="C3923" t="s">
        <v>27</v>
      </c>
      <c r="D3923" t="s">
        <v>16</v>
      </c>
      <c r="E3923" t="s">
        <v>17</v>
      </c>
      <c r="F3923" t="s">
        <v>61</v>
      </c>
      <c r="G3923" t="s">
        <v>180</v>
      </c>
      <c r="H3923">
        <f t="shared" si="305"/>
        <v>2400</v>
      </c>
      <c r="I3923">
        <v>600</v>
      </c>
      <c r="J3923">
        <v>780</v>
      </c>
      <c r="K3923">
        <v>4</v>
      </c>
      <c r="M3923">
        <v>100</v>
      </c>
      <c r="N3923" t="s">
        <v>20</v>
      </c>
      <c r="O3923">
        <v>3120</v>
      </c>
      <c r="P3923">
        <v>720</v>
      </c>
      <c r="R3923">
        <f t="shared" si="306"/>
        <v>3120</v>
      </c>
      <c r="S3923">
        <f t="shared" si="307"/>
        <v>22</v>
      </c>
      <c r="T3923" t="str">
        <f t="shared" si="308"/>
        <v>Nov</v>
      </c>
      <c r="U3923" t="str">
        <f t="shared" si="309"/>
        <v>2024</v>
      </c>
    </row>
    <row r="3924" spans="1:21" x14ac:dyDescent="0.25">
      <c r="A3924" t="s">
        <v>303</v>
      </c>
      <c r="B3924" t="s">
        <v>132</v>
      </c>
      <c r="C3924" t="s">
        <v>115</v>
      </c>
      <c r="D3924" t="s">
        <v>16</v>
      </c>
      <c r="E3924" t="s">
        <v>28</v>
      </c>
      <c r="F3924" t="s">
        <v>48</v>
      </c>
      <c r="G3924" t="s">
        <v>85</v>
      </c>
      <c r="H3924">
        <f t="shared" si="305"/>
        <v>2250</v>
      </c>
      <c r="I3924">
        <v>450</v>
      </c>
      <c r="J3924">
        <v>585</v>
      </c>
      <c r="K3924">
        <v>5</v>
      </c>
      <c r="M3924">
        <v>100</v>
      </c>
      <c r="N3924" t="s">
        <v>25</v>
      </c>
      <c r="O3924">
        <v>2925</v>
      </c>
      <c r="P3924">
        <v>675</v>
      </c>
      <c r="R3924">
        <f t="shared" si="306"/>
        <v>2925</v>
      </c>
      <c r="S3924">
        <f t="shared" si="307"/>
        <v>22</v>
      </c>
      <c r="T3924" t="str">
        <f t="shared" si="308"/>
        <v>Nov</v>
      </c>
      <c r="U3924" t="str">
        <f t="shared" si="309"/>
        <v>2024</v>
      </c>
    </row>
    <row r="3925" spans="1:21" x14ac:dyDescent="0.25">
      <c r="A3925" t="s">
        <v>303</v>
      </c>
      <c r="B3925" t="s">
        <v>149</v>
      </c>
      <c r="C3925" t="s">
        <v>15</v>
      </c>
      <c r="D3925" t="s">
        <v>16</v>
      </c>
      <c r="E3925" t="s">
        <v>28</v>
      </c>
      <c r="F3925" t="s">
        <v>29</v>
      </c>
      <c r="G3925" t="s">
        <v>138</v>
      </c>
      <c r="H3925">
        <f t="shared" si="305"/>
        <v>150</v>
      </c>
      <c r="I3925">
        <v>50</v>
      </c>
      <c r="J3925">
        <v>65</v>
      </c>
      <c r="K3925">
        <v>3</v>
      </c>
      <c r="M3925">
        <v>13.125</v>
      </c>
      <c r="N3925" t="s">
        <v>20</v>
      </c>
      <c r="O3925">
        <v>187.5</v>
      </c>
      <c r="P3925">
        <v>37.5</v>
      </c>
      <c r="R3925">
        <f t="shared" si="306"/>
        <v>195</v>
      </c>
      <c r="S3925">
        <f t="shared" si="307"/>
        <v>22</v>
      </c>
      <c r="T3925" t="str">
        <f t="shared" si="308"/>
        <v>Nov</v>
      </c>
      <c r="U3925" t="str">
        <f t="shared" si="309"/>
        <v>2024</v>
      </c>
    </row>
    <row r="3926" spans="1:21" x14ac:dyDescent="0.25">
      <c r="A3926" t="s">
        <v>303</v>
      </c>
      <c r="B3926" t="s">
        <v>214</v>
      </c>
      <c r="C3926" t="s">
        <v>66</v>
      </c>
      <c r="D3926" t="s">
        <v>16</v>
      </c>
      <c r="E3926" t="s">
        <v>17</v>
      </c>
      <c r="F3926" t="s">
        <v>18</v>
      </c>
      <c r="G3926" t="s">
        <v>100</v>
      </c>
      <c r="H3926">
        <f t="shared" si="305"/>
        <v>280</v>
      </c>
      <c r="I3926">
        <v>40</v>
      </c>
      <c r="J3926">
        <v>52</v>
      </c>
      <c r="K3926">
        <v>7</v>
      </c>
      <c r="M3926">
        <v>17.5</v>
      </c>
      <c r="N3926" t="s">
        <v>25</v>
      </c>
      <c r="O3926">
        <v>350</v>
      </c>
      <c r="P3926">
        <v>70</v>
      </c>
      <c r="R3926">
        <f t="shared" si="306"/>
        <v>364</v>
      </c>
      <c r="S3926">
        <f t="shared" si="307"/>
        <v>22</v>
      </c>
      <c r="T3926" t="str">
        <f t="shared" si="308"/>
        <v>Nov</v>
      </c>
      <c r="U3926" t="str">
        <f t="shared" si="309"/>
        <v>2024</v>
      </c>
    </row>
    <row r="3927" spans="1:21" x14ac:dyDescent="0.25">
      <c r="A3927" t="s">
        <v>303</v>
      </c>
      <c r="B3927" t="s">
        <v>174</v>
      </c>
      <c r="C3927" t="s">
        <v>27</v>
      </c>
      <c r="D3927" t="s">
        <v>23</v>
      </c>
      <c r="E3927" t="s">
        <v>28</v>
      </c>
      <c r="F3927" t="s">
        <v>45</v>
      </c>
      <c r="G3927" t="s">
        <v>67</v>
      </c>
      <c r="H3927">
        <f t="shared" si="305"/>
        <v>14000</v>
      </c>
      <c r="I3927">
        <v>3500</v>
      </c>
      <c r="J3927">
        <v>4550</v>
      </c>
      <c r="K3927">
        <v>4</v>
      </c>
      <c r="M3927">
        <v>455</v>
      </c>
      <c r="N3927" t="s">
        <v>25</v>
      </c>
      <c r="O3927">
        <v>17500</v>
      </c>
      <c r="P3927">
        <v>3500</v>
      </c>
      <c r="R3927">
        <f t="shared" si="306"/>
        <v>18200</v>
      </c>
      <c r="S3927">
        <f t="shared" si="307"/>
        <v>22</v>
      </c>
      <c r="T3927" t="str">
        <f t="shared" si="308"/>
        <v>Nov</v>
      </c>
      <c r="U3927" t="str">
        <f t="shared" si="309"/>
        <v>2024</v>
      </c>
    </row>
    <row r="3928" spans="1:21" x14ac:dyDescent="0.25">
      <c r="A3928" t="s">
        <v>303</v>
      </c>
      <c r="B3928" t="s">
        <v>159</v>
      </c>
      <c r="C3928" t="s">
        <v>27</v>
      </c>
      <c r="D3928" t="s">
        <v>16</v>
      </c>
      <c r="E3928" t="s">
        <v>28</v>
      </c>
      <c r="F3928" t="s">
        <v>18</v>
      </c>
      <c r="G3928" t="s">
        <v>32</v>
      </c>
      <c r="H3928">
        <f t="shared" si="305"/>
        <v>100</v>
      </c>
      <c r="I3928">
        <v>100</v>
      </c>
      <c r="J3928">
        <v>130</v>
      </c>
      <c r="K3928">
        <v>1</v>
      </c>
      <c r="M3928">
        <v>6.25</v>
      </c>
      <c r="N3928" t="s">
        <v>25</v>
      </c>
      <c r="O3928">
        <v>125</v>
      </c>
      <c r="P3928">
        <v>25</v>
      </c>
      <c r="R3928">
        <f t="shared" si="306"/>
        <v>130</v>
      </c>
      <c r="S3928">
        <f t="shared" si="307"/>
        <v>22</v>
      </c>
      <c r="T3928" t="str">
        <f t="shared" si="308"/>
        <v>Nov</v>
      </c>
      <c r="U3928" t="str">
        <f t="shared" si="309"/>
        <v>2024</v>
      </c>
    </row>
    <row r="3929" spans="1:21" x14ac:dyDescent="0.25">
      <c r="A3929" t="s">
        <v>303</v>
      </c>
      <c r="B3929" t="s">
        <v>214</v>
      </c>
      <c r="C3929" t="s">
        <v>66</v>
      </c>
      <c r="D3929" t="s">
        <v>23</v>
      </c>
      <c r="E3929" t="s">
        <v>17</v>
      </c>
      <c r="F3929" t="s">
        <v>45</v>
      </c>
      <c r="G3929" t="s">
        <v>76</v>
      </c>
      <c r="H3929">
        <f t="shared" si="305"/>
        <v>7200</v>
      </c>
      <c r="I3929">
        <v>1200</v>
      </c>
      <c r="J3929">
        <v>1560</v>
      </c>
      <c r="K3929">
        <v>6</v>
      </c>
      <c r="M3929">
        <v>156</v>
      </c>
      <c r="N3929" t="s">
        <v>20</v>
      </c>
      <c r="O3929">
        <v>9360</v>
      </c>
      <c r="P3929">
        <v>2160</v>
      </c>
      <c r="R3929">
        <f t="shared" si="306"/>
        <v>9360</v>
      </c>
      <c r="S3929">
        <f t="shared" si="307"/>
        <v>22</v>
      </c>
      <c r="T3929" t="str">
        <f t="shared" si="308"/>
        <v>Nov</v>
      </c>
      <c r="U3929" t="str">
        <f t="shared" si="309"/>
        <v>2024</v>
      </c>
    </row>
    <row r="3930" spans="1:21" x14ac:dyDescent="0.25">
      <c r="A3930" t="s">
        <v>303</v>
      </c>
      <c r="B3930" t="s">
        <v>155</v>
      </c>
      <c r="C3930" t="s">
        <v>66</v>
      </c>
      <c r="D3930" t="s">
        <v>16</v>
      </c>
      <c r="E3930" t="s">
        <v>28</v>
      </c>
      <c r="F3930" t="s">
        <v>18</v>
      </c>
      <c r="G3930" t="s">
        <v>32</v>
      </c>
      <c r="H3930">
        <f t="shared" si="305"/>
        <v>500</v>
      </c>
      <c r="I3930">
        <v>100</v>
      </c>
      <c r="J3930">
        <v>130</v>
      </c>
      <c r="K3930">
        <v>5</v>
      </c>
      <c r="M3930">
        <v>45.5</v>
      </c>
      <c r="N3930" t="s">
        <v>20</v>
      </c>
      <c r="O3930">
        <v>650</v>
      </c>
      <c r="P3930">
        <v>150</v>
      </c>
      <c r="R3930">
        <f t="shared" si="306"/>
        <v>650</v>
      </c>
      <c r="S3930">
        <f t="shared" si="307"/>
        <v>22</v>
      </c>
      <c r="T3930" t="str">
        <f t="shared" si="308"/>
        <v>Nov</v>
      </c>
      <c r="U3930" t="str">
        <f t="shared" si="309"/>
        <v>2024</v>
      </c>
    </row>
    <row r="3931" spans="1:21" x14ac:dyDescent="0.25">
      <c r="A3931" t="s">
        <v>303</v>
      </c>
      <c r="B3931" t="s">
        <v>194</v>
      </c>
      <c r="C3931" t="s">
        <v>115</v>
      </c>
      <c r="D3931" t="s">
        <v>23</v>
      </c>
      <c r="E3931" t="s">
        <v>17</v>
      </c>
      <c r="F3931" t="s">
        <v>61</v>
      </c>
      <c r="G3931" t="s">
        <v>108</v>
      </c>
      <c r="H3931">
        <f t="shared" si="305"/>
        <v>15000</v>
      </c>
      <c r="I3931">
        <v>1500</v>
      </c>
      <c r="J3931">
        <v>1950</v>
      </c>
      <c r="K3931">
        <v>10</v>
      </c>
      <c r="M3931">
        <v>195</v>
      </c>
      <c r="N3931" t="s">
        <v>20</v>
      </c>
      <c r="O3931">
        <v>19500</v>
      </c>
      <c r="P3931">
        <v>4500</v>
      </c>
      <c r="R3931">
        <f t="shared" si="306"/>
        <v>19500</v>
      </c>
      <c r="S3931">
        <f t="shared" si="307"/>
        <v>22</v>
      </c>
      <c r="T3931" t="str">
        <f t="shared" si="308"/>
        <v>Nov</v>
      </c>
      <c r="U3931" t="str">
        <f t="shared" si="309"/>
        <v>2024</v>
      </c>
    </row>
    <row r="3932" spans="1:21" x14ac:dyDescent="0.25">
      <c r="A3932" t="s">
        <v>303</v>
      </c>
      <c r="B3932" t="s">
        <v>139</v>
      </c>
      <c r="C3932" t="s">
        <v>27</v>
      </c>
      <c r="D3932" t="s">
        <v>23</v>
      </c>
      <c r="E3932" t="s">
        <v>17</v>
      </c>
      <c r="F3932" t="s">
        <v>80</v>
      </c>
      <c r="G3932" t="s">
        <v>89</v>
      </c>
      <c r="H3932">
        <f t="shared" si="305"/>
        <v>120</v>
      </c>
      <c r="I3932">
        <v>15</v>
      </c>
      <c r="J3932">
        <v>20</v>
      </c>
      <c r="K3932">
        <v>8</v>
      </c>
      <c r="M3932">
        <v>18.72</v>
      </c>
      <c r="N3932" t="s">
        <v>20</v>
      </c>
      <c r="O3932">
        <v>156</v>
      </c>
      <c r="P3932">
        <v>36</v>
      </c>
      <c r="R3932">
        <f t="shared" si="306"/>
        <v>160</v>
      </c>
      <c r="S3932">
        <f t="shared" si="307"/>
        <v>22</v>
      </c>
      <c r="T3932" t="str">
        <f t="shared" si="308"/>
        <v>Nov</v>
      </c>
      <c r="U3932" t="str">
        <f t="shared" si="309"/>
        <v>2024</v>
      </c>
    </row>
    <row r="3933" spans="1:21" x14ac:dyDescent="0.25">
      <c r="A3933" t="s">
        <v>303</v>
      </c>
      <c r="B3933" t="s">
        <v>220</v>
      </c>
      <c r="C3933" t="s">
        <v>27</v>
      </c>
      <c r="D3933" t="s">
        <v>16</v>
      </c>
      <c r="E3933" t="s">
        <v>17</v>
      </c>
      <c r="F3933" t="s">
        <v>80</v>
      </c>
      <c r="G3933" t="s">
        <v>231</v>
      </c>
      <c r="H3933">
        <f t="shared" si="305"/>
        <v>1250</v>
      </c>
      <c r="I3933">
        <v>250</v>
      </c>
      <c r="J3933">
        <v>325</v>
      </c>
      <c r="K3933">
        <v>5</v>
      </c>
      <c r="M3933">
        <v>81.25</v>
      </c>
      <c r="N3933" t="s">
        <v>25</v>
      </c>
      <c r="O3933">
        <v>1625</v>
      </c>
      <c r="P3933">
        <v>375</v>
      </c>
      <c r="R3933">
        <f t="shared" si="306"/>
        <v>1625</v>
      </c>
      <c r="S3933">
        <f t="shared" si="307"/>
        <v>22</v>
      </c>
      <c r="T3933" t="str">
        <f t="shared" si="308"/>
        <v>Nov</v>
      </c>
      <c r="U3933" t="str">
        <f t="shared" si="309"/>
        <v>2024</v>
      </c>
    </row>
    <row r="3934" spans="1:21" x14ac:dyDescent="0.25">
      <c r="A3934" t="s">
        <v>303</v>
      </c>
      <c r="B3934" t="s">
        <v>140</v>
      </c>
      <c r="C3934" t="s">
        <v>27</v>
      </c>
      <c r="D3934" t="s">
        <v>16</v>
      </c>
      <c r="E3934" t="s">
        <v>28</v>
      </c>
      <c r="F3934" t="s">
        <v>18</v>
      </c>
      <c r="G3934" t="s">
        <v>151</v>
      </c>
      <c r="H3934">
        <f t="shared" si="305"/>
        <v>56</v>
      </c>
      <c r="I3934">
        <v>7</v>
      </c>
      <c r="J3934">
        <v>9</v>
      </c>
      <c r="K3934">
        <v>8</v>
      </c>
      <c r="M3934">
        <v>3.64</v>
      </c>
      <c r="N3934" t="s">
        <v>25</v>
      </c>
      <c r="O3934">
        <v>72.8</v>
      </c>
      <c r="P3934">
        <v>16.8</v>
      </c>
      <c r="R3934">
        <f t="shared" si="306"/>
        <v>72</v>
      </c>
      <c r="S3934">
        <f t="shared" si="307"/>
        <v>22</v>
      </c>
      <c r="T3934" t="str">
        <f t="shared" si="308"/>
        <v>Nov</v>
      </c>
      <c r="U3934" t="str">
        <f t="shared" si="309"/>
        <v>2024</v>
      </c>
    </row>
    <row r="3935" spans="1:21" x14ac:dyDescent="0.25">
      <c r="A3935" t="s">
        <v>303</v>
      </c>
      <c r="B3935" t="s">
        <v>127</v>
      </c>
      <c r="C3935" t="s">
        <v>66</v>
      </c>
      <c r="D3935" t="s">
        <v>16</v>
      </c>
      <c r="E3935" t="s">
        <v>17</v>
      </c>
      <c r="F3935" t="s">
        <v>18</v>
      </c>
      <c r="G3935" t="s">
        <v>113</v>
      </c>
      <c r="H3935">
        <f t="shared" si="305"/>
        <v>160</v>
      </c>
      <c r="I3935">
        <v>20</v>
      </c>
      <c r="J3935">
        <v>26</v>
      </c>
      <c r="K3935">
        <v>8</v>
      </c>
      <c r="M3935">
        <v>20</v>
      </c>
      <c r="N3935" t="s">
        <v>38</v>
      </c>
      <c r="O3935">
        <v>200</v>
      </c>
      <c r="P3935">
        <v>40</v>
      </c>
      <c r="R3935">
        <f t="shared" si="306"/>
        <v>208</v>
      </c>
      <c r="S3935">
        <f t="shared" si="307"/>
        <v>22</v>
      </c>
      <c r="T3935" t="str">
        <f t="shared" si="308"/>
        <v>Nov</v>
      </c>
      <c r="U3935" t="str">
        <f t="shared" si="309"/>
        <v>2024</v>
      </c>
    </row>
    <row r="3936" spans="1:21" x14ac:dyDescent="0.25">
      <c r="A3936" t="s">
        <v>303</v>
      </c>
      <c r="B3936" t="s">
        <v>75</v>
      </c>
      <c r="C3936" t="s">
        <v>27</v>
      </c>
      <c r="D3936" t="s">
        <v>16</v>
      </c>
      <c r="E3936" t="s">
        <v>28</v>
      </c>
      <c r="F3936" t="s">
        <v>18</v>
      </c>
      <c r="G3936" t="s">
        <v>24</v>
      </c>
      <c r="H3936">
        <f t="shared" si="305"/>
        <v>320</v>
      </c>
      <c r="I3936">
        <v>80</v>
      </c>
      <c r="J3936">
        <v>104</v>
      </c>
      <c r="K3936">
        <v>4</v>
      </c>
      <c r="M3936">
        <v>28</v>
      </c>
      <c r="N3936" t="s">
        <v>20</v>
      </c>
      <c r="O3936">
        <v>400</v>
      </c>
      <c r="P3936">
        <v>80</v>
      </c>
      <c r="R3936">
        <f t="shared" si="306"/>
        <v>416</v>
      </c>
      <c r="S3936">
        <f t="shared" si="307"/>
        <v>22</v>
      </c>
      <c r="T3936" t="str">
        <f t="shared" si="308"/>
        <v>Nov</v>
      </c>
      <c r="U3936" t="str">
        <f t="shared" si="309"/>
        <v>2024</v>
      </c>
    </row>
    <row r="3937" spans="1:21" x14ac:dyDescent="0.25">
      <c r="A3937" t="s">
        <v>303</v>
      </c>
      <c r="B3937" t="s">
        <v>196</v>
      </c>
      <c r="C3937" t="s">
        <v>53</v>
      </c>
      <c r="D3937" t="s">
        <v>16</v>
      </c>
      <c r="E3937" t="s">
        <v>17</v>
      </c>
      <c r="F3937" t="s">
        <v>29</v>
      </c>
      <c r="G3937" t="s">
        <v>210</v>
      </c>
      <c r="H3937">
        <f t="shared" si="305"/>
        <v>760</v>
      </c>
      <c r="I3937">
        <v>95</v>
      </c>
      <c r="J3937">
        <v>124</v>
      </c>
      <c r="K3937">
        <v>8</v>
      </c>
      <c r="M3937">
        <v>69.16</v>
      </c>
      <c r="N3937" t="s">
        <v>20</v>
      </c>
      <c r="O3937">
        <v>988</v>
      </c>
      <c r="P3937">
        <v>228</v>
      </c>
      <c r="R3937">
        <f t="shared" si="306"/>
        <v>992</v>
      </c>
      <c r="S3937">
        <f t="shared" si="307"/>
        <v>22</v>
      </c>
      <c r="T3937" t="str">
        <f t="shared" si="308"/>
        <v>Nov</v>
      </c>
      <c r="U3937" t="str">
        <f t="shared" si="309"/>
        <v>2024</v>
      </c>
    </row>
    <row r="3938" spans="1:21" x14ac:dyDescent="0.25">
      <c r="A3938" t="s">
        <v>303</v>
      </c>
      <c r="B3938" t="s">
        <v>205</v>
      </c>
      <c r="C3938" t="s">
        <v>15</v>
      </c>
      <c r="D3938" t="s">
        <v>16</v>
      </c>
      <c r="E3938" t="s">
        <v>17</v>
      </c>
      <c r="F3938" t="s">
        <v>18</v>
      </c>
      <c r="G3938" t="s">
        <v>100</v>
      </c>
      <c r="H3938">
        <f t="shared" si="305"/>
        <v>160</v>
      </c>
      <c r="I3938">
        <v>40</v>
      </c>
      <c r="J3938">
        <v>52</v>
      </c>
      <c r="K3938">
        <v>4</v>
      </c>
      <c r="M3938">
        <v>9.6</v>
      </c>
      <c r="N3938" t="s">
        <v>25</v>
      </c>
      <c r="O3938">
        <v>192</v>
      </c>
      <c r="P3938">
        <v>32</v>
      </c>
      <c r="R3938">
        <f t="shared" si="306"/>
        <v>208</v>
      </c>
      <c r="S3938">
        <f t="shared" si="307"/>
        <v>22</v>
      </c>
      <c r="T3938" t="str">
        <f t="shared" si="308"/>
        <v>Nov</v>
      </c>
      <c r="U3938" t="str">
        <f t="shared" si="309"/>
        <v>2024</v>
      </c>
    </row>
    <row r="3939" spans="1:21" x14ac:dyDescent="0.25">
      <c r="A3939" t="s">
        <v>303</v>
      </c>
      <c r="B3939" t="s">
        <v>47</v>
      </c>
      <c r="C3939" t="s">
        <v>27</v>
      </c>
      <c r="D3939" t="s">
        <v>16</v>
      </c>
      <c r="E3939" t="s">
        <v>17</v>
      </c>
      <c r="F3939" t="s">
        <v>29</v>
      </c>
      <c r="G3939" t="s">
        <v>169</v>
      </c>
      <c r="H3939">
        <f t="shared" si="305"/>
        <v>125</v>
      </c>
      <c r="I3939">
        <v>25</v>
      </c>
      <c r="J3939">
        <v>33</v>
      </c>
      <c r="K3939">
        <v>5</v>
      </c>
      <c r="M3939">
        <v>11.375</v>
      </c>
      <c r="N3939" t="s">
        <v>20</v>
      </c>
      <c r="O3939">
        <v>162.5</v>
      </c>
      <c r="P3939">
        <v>37.5</v>
      </c>
      <c r="R3939">
        <f t="shared" si="306"/>
        <v>165</v>
      </c>
      <c r="S3939">
        <f t="shared" si="307"/>
        <v>22</v>
      </c>
      <c r="T3939" t="str">
        <f t="shared" si="308"/>
        <v>Nov</v>
      </c>
      <c r="U3939" t="str">
        <f t="shared" si="309"/>
        <v>2024</v>
      </c>
    </row>
    <row r="3940" spans="1:21" x14ac:dyDescent="0.25">
      <c r="A3940" t="s">
        <v>303</v>
      </c>
      <c r="B3940" t="s">
        <v>222</v>
      </c>
      <c r="C3940" t="s">
        <v>15</v>
      </c>
      <c r="D3940" t="s">
        <v>23</v>
      </c>
      <c r="E3940" t="s">
        <v>28</v>
      </c>
      <c r="F3940" t="s">
        <v>45</v>
      </c>
      <c r="G3940" t="s">
        <v>71</v>
      </c>
      <c r="H3940">
        <f t="shared" si="305"/>
        <v>4400</v>
      </c>
      <c r="I3940">
        <v>2200</v>
      </c>
      <c r="J3940">
        <v>2860</v>
      </c>
      <c r="K3940">
        <v>2</v>
      </c>
      <c r="M3940">
        <v>286</v>
      </c>
      <c r="N3940" t="s">
        <v>38</v>
      </c>
      <c r="O3940">
        <v>5500</v>
      </c>
      <c r="P3940">
        <v>1100</v>
      </c>
      <c r="R3940">
        <f t="shared" si="306"/>
        <v>5720</v>
      </c>
      <c r="S3940">
        <f t="shared" si="307"/>
        <v>22</v>
      </c>
      <c r="T3940" t="str">
        <f t="shared" si="308"/>
        <v>Nov</v>
      </c>
      <c r="U3940" t="str">
        <f t="shared" si="309"/>
        <v>2024</v>
      </c>
    </row>
    <row r="3941" spans="1:21" x14ac:dyDescent="0.25">
      <c r="A3941" t="s">
        <v>303</v>
      </c>
      <c r="B3941" t="s">
        <v>55</v>
      </c>
      <c r="C3941" t="s">
        <v>15</v>
      </c>
      <c r="D3941" t="s">
        <v>16</v>
      </c>
      <c r="E3941" t="s">
        <v>17</v>
      </c>
      <c r="F3941" t="s">
        <v>61</v>
      </c>
      <c r="G3941" t="s">
        <v>110</v>
      </c>
      <c r="H3941">
        <f t="shared" si="305"/>
        <v>3200</v>
      </c>
      <c r="I3941">
        <v>800</v>
      </c>
      <c r="J3941">
        <v>1040</v>
      </c>
      <c r="K3941">
        <v>4</v>
      </c>
      <c r="M3941">
        <v>104</v>
      </c>
      <c r="N3941" t="s">
        <v>25</v>
      </c>
      <c r="O3941">
        <v>4160</v>
      </c>
      <c r="P3941">
        <v>960</v>
      </c>
      <c r="R3941">
        <f t="shared" si="306"/>
        <v>4160</v>
      </c>
      <c r="S3941">
        <f t="shared" si="307"/>
        <v>22</v>
      </c>
      <c r="T3941" t="str">
        <f t="shared" si="308"/>
        <v>Nov</v>
      </c>
      <c r="U3941" t="str">
        <f t="shared" si="309"/>
        <v>2024</v>
      </c>
    </row>
    <row r="3942" spans="1:21" x14ac:dyDescent="0.25">
      <c r="A3942" t="s">
        <v>303</v>
      </c>
      <c r="B3942" t="s">
        <v>200</v>
      </c>
      <c r="C3942" t="s">
        <v>27</v>
      </c>
      <c r="D3942" t="s">
        <v>16</v>
      </c>
      <c r="E3942" t="s">
        <v>28</v>
      </c>
      <c r="F3942" t="s">
        <v>61</v>
      </c>
      <c r="G3942" t="s">
        <v>68</v>
      </c>
      <c r="H3942">
        <f t="shared" si="305"/>
        <v>5400</v>
      </c>
      <c r="I3942">
        <v>1800</v>
      </c>
      <c r="J3942">
        <v>2340</v>
      </c>
      <c r="K3942">
        <v>3</v>
      </c>
      <c r="M3942">
        <v>234</v>
      </c>
      <c r="N3942" t="s">
        <v>38</v>
      </c>
      <c r="O3942">
        <v>7020</v>
      </c>
      <c r="P3942">
        <v>1620</v>
      </c>
      <c r="R3942">
        <f t="shared" si="306"/>
        <v>7020</v>
      </c>
      <c r="S3942">
        <f t="shared" si="307"/>
        <v>22</v>
      </c>
      <c r="T3942" t="str">
        <f t="shared" si="308"/>
        <v>Nov</v>
      </c>
      <c r="U3942" t="str">
        <f t="shared" si="309"/>
        <v>2024</v>
      </c>
    </row>
    <row r="3943" spans="1:21" x14ac:dyDescent="0.25">
      <c r="A3943" t="s">
        <v>303</v>
      </c>
      <c r="B3943" t="s">
        <v>187</v>
      </c>
      <c r="C3943" t="s">
        <v>53</v>
      </c>
      <c r="D3943" t="s">
        <v>16</v>
      </c>
      <c r="E3943" t="s">
        <v>17</v>
      </c>
      <c r="F3943" t="s">
        <v>45</v>
      </c>
      <c r="G3943" t="s">
        <v>92</v>
      </c>
      <c r="H3943">
        <f t="shared" si="305"/>
        <v>1250</v>
      </c>
      <c r="I3943">
        <v>250</v>
      </c>
      <c r="J3943">
        <v>325</v>
      </c>
      <c r="K3943">
        <v>5</v>
      </c>
      <c r="M3943">
        <v>81.25</v>
      </c>
      <c r="N3943" t="s">
        <v>25</v>
      </c>
      <c r="O3943">
        <v>1625</v>
      </c>
      <c r="P3943">
        <v>375</v>
      </c>
      <c r="R3943">
        <f t="shared" si="306"/>
        <v>1625</v>
      </c>
      <c r="S3943">
        <f t="shared" si="307"/>
        <v>22</v>
      </c>
      <c r="T3943" t="str">
        <f t="shared" si="308"/>
        <v>Nov</v>
      </c>
      <c r="U3943" t="str">
        <f t="shared" si="309"/>
        <v>2024</v>
      </c>
    </row>
    <row r="3944" spans="1:21" x14ac:dyDescent="0.25">
      <c r="A3944" t="s">
        <v>303</v>
      </c>
      <c r="B3944" t="s">
        <v>154</v>
      </c>
      <c r="C3944" t="s">
        <v>27</v>
      </c>
      <c r="D3944" t="s">
        <v>16</v>
      </c>
      <c r="E3944" t="s">
        <v>17</v>
      </c>
      <c r="F3944" t="s">
        <v>61</v>
      </c>
      <c r="G3944" t="s">
        <v>62</v>
      </c>
      <c r="H3944">
        <f t="shared" si="305"/>
        <v>4500</v>
      </c>
      <c r="I3944">
        <v>900</v>
      </c>
      <c r="J3944">
        <v>1170</v>
      </c>
      <c r="K3944">
        <v>5</v>
      </c>
      <c r="M3944">
        <v>117</v>
      </c>
      <c r="N3944" t="s">
        <v>20</v>
      </c>
      <c r="O3944">
        <v>5850</v>
      </c>
      <c r="P3944">
        <v>1350</v>
      </c>
      <c r="R3944">
        <f t="shared" si="306"/>
        <v>5850</v>
      </c>
      <c r="S3944">
        <f t="shared" si="307"/>
        <v>22</v>
      </c>
      <c r="T3944" t="str">
        <f t="shared" si="308"/>
        <v>Nov</v>
      </c>
      <c r="U3944" t="str">
        <f t="shared" si="309"/>
        <v>2024</v>
      </c>
    </row>
    <row r="3945" spans="1:21" x14ac:dyDescent="0.25">
      <c r="A3945" t="s">
        <v>303</v>
      </c>
      <c r="B3945" t="s">
        <v>99</v>
      </c>
      <c r="C3945" t="s">
        <v>15</v>
      </c>
      <c r="D3945" t="s">
        <v>16</v>
      </c>
      <c r="E3945" t="s">
        <v>17</v>
      </c>
      <c r="F3945" t="s">
        <v>29</v>
      </c>
      <c r="G3945" t="s">
        <v>160</v>
      </c>
      <c r="H3945">
        <f t="shared" si="305"/>
        <v>1050</v>
      </c>
      <c r="I3945">
        <v>150</v>
      </c>
      <c r="J3945">
        <v>195</v>
      </c>
      <c r="K3945">
        <v>7</v>
      </c>
      <c r="M3945">
        <v>100</v>
      </c>
      <c r="N3945" t="s">
        <v>38</v>
      </c>
      <c r="O3945">
        <v>1312.5</v>
      </c>
      <c r="P3945">
        <v>262.5</v>
      </c>
      <c r="R3945">
        <f t="shared" si="306"/>
        <v>1365</v>
      </c>
      <c r="S3945">
        <f t="shared" si="307"/>
        <v>22</v>
      </c>
      <c r="T3945" t="str">
        <f t="shared" si="308"/>
        <v>Nov</v>
      </c>
      <c r="U3945" t="str">
        <f t="shared" si="309"/>
        <v>2024</v>
      </c>
    </row>
    <row r="3946" spans="1:21" x14ac:dyDescent="0.25">
      <c r="A3946" t="s">
        <v>304</v>
      </c>
      <c r="B3946" t="s">
        <v>50</v>
      </c>
      <c r="C3946" t="s">
        <v>27</v>
      </c>
      <c r="D3946" t="s">
        <v>16</v>
      </c>
      <c r="E3946" t="s">
        <v>28</v>
      </c>
      <c r="F3946" t="s">
        <v>29</v>
      </c>
      <c r="G3946" t="s">
        <v>210</v>
      </c>
      <c r="H3946">
        <f t="shared" si="305"/>
        <v>475</v>
      </c>
      <c r="I3946">
        <v>95</v>
      </c>
      <c r="J3946">
        <v>124</v>
      </c>
      <c r="K3946">
        <v>5</v>
      </c>
      <c r="M3946">
        <v>39.9</v>
      </c>
      <c r="N3946" t="s">
        <v>20</v>
      </c>
      <c r="O3946">
        <v>570</v>
      </c>
      <c r="P3946">
        <v>95</v>
      </c>
      <c r="R3946">
        <f t="shared" si="306"/>
        <v>620</v>
      </c>
      <c r="S3946">
        <f t="shared" si="307"/>
        <v>23</v>
      </c>
      <c r="T3946" t="str">
        <f t="shared" si="308"/>
        <v>Nov</v>
      </c>
      <c r="U3946" t="str">
        <f t="shared" si="309"/>
        <v>2024</v>
      </c>
    </row>
    <row r="3947" spans="1:21" x14ac:dyDescent="0.25">
      <c r="A3947" t="s">
        <v>304</v>
      </c>
      <c r="B3947" t="s">
        <v>84</v>
      </c>
      <c r="C3947" t="s">
        <v>27</v>
      </c>
      <c r="D3947" t="s">
        <v>16</v>
      </c>
      <c r="E3947" t="s">
        <v>28</v>
      </c>
      <c r="F3947" t="s">
        <v>80</v>
      </c>
      <c r="G3947" t="s">
        <v>201</v>
      </c>
      <c r="H3947">
        <f t="shared" si="305"/>
        <v>150</v>
      </c>
      <c r="I3947">
        <v>30</v>
      </c>
      <c r="J3947">
        <v>39</v>
      </c>
      <c r="K3947">
        <v>5</v>
      </c>
      <c r="M3947">
        <v>13.65</v>
      </c>
      <c r="N3947" t="s">
        <v>20</v>
      </c>
      <c r="O3947">
        <v>195</v>
      </c>
      <c r="P3947">
        <v>45</v>
      </c>
      <c r="R3947">
        <f t="shared" si="306"/>
        <v>195</v>
      </c>
      <c r="S3947">
        <f t="shared" si="307"/>
        <v>23</v>
      </c>
      <c r="T3947" t="str">
        <f t="shared" si="308"/>
        <v>Nov</v>
      </c>
      <c r="U3947" t="str">
        <f t="shared" si="309"/>
        <v>2024</v>
      </c>
    </row>
    <row r="3948" spans="1:21" x14ac:dyDescent="0.25">
      <c r="A3948" t="s">
        <v>304</v>
      </c>
      <c r="B3948" t="s">
        <v>72</v>
      </c>
      <c r="C3948" t="s">
        <v>15</v>
      </c>
      <c r="D3948" t="s">
        <v>16</v>
      </c>
      <c r="E3948" t="s">
        <v>28</v>
      </c>
      <c r="F3948" t="s">
        <v>18</v>
      </c>
      <c r="G3948" t="s">
        <v>116</v>
      </c>
      <c r="H3948">
        <f t="shared" si="305"/>
        <v>300</v>
      </c>
      <c r="I3948">
        <v>60</v>
      </c>
      <c r="J3948">
        <v>78</v>
      </c>
      <c r="K3948">
        <v>5</v>
      </c>
      <c r="M3948">
        <v>27.3</v>
      </c>
      <c r="N3948" t="s">
        <v>20</v>
      </c>
      <c r="O3948">
        <v>390</v>
      </c>
      <c r="P3948">
        <v>90</v>
      </c>
      <c r="R3948">
        <f t="shared" si="306"/>
        <v>390</v>
      </c>
      <c r="S3948">
        <f t="shared" si="307"/>
        <v>23</v>
      </c>
      <c r="T3948" t="str">
        <f t="shared" si="308"/>
        <v>Nov</v>
      </c>
      <c r="U3948" t="str">
        <f t="shared" si="309"/>
        <v>2024</v>
      </c>
    </row>
    <row r="3949" spans="1:21" x14ac:dyDescent="0.25">
      <c r="A3949" t="s">
        <v>304</v>
      </c>
      <c r="B3949" t="s">
        <v>206</v>
      </c>
      <c r="C3949" t="s">
        <v>22</v>
      </c>
      <c r="D3949" t="s">
        <v>16</v>
      </c>
      <c r="E3949" t="s">
        <v>28</v>
      </c>
      <c r="F3949" t="s">
        <v>80</v>
      </c>
      <c r="G3949" t="s">
        <v>231</v>
      </c>
      <c r="H3949">
        <f t="shared" si="305"/>
        <v>750</v>
      </c>
      <c r="I3949">
        <v>250</v>
      </c>
      <c r="J3949">
        <v>325</v>
      </c>
      <c r="K3949">
        <v>3</v>
      </c>
      <c r="M3949">
        <v>68.25</v>
      </c>
      <c r="N3949" t="s">
        <v>20</v>
      </c>
      <c r="O3949">
        <v>975</v>
      </c>
      <c r="P3949">
        <v>225</v>
      </c>
      <c r="R3949">
        <f t="shared" si="306"/>
        <v>975</v>
      </c>
      <c r="S3949">
        <f t="shared" si="307"/>
        <v>23</v>
      </c>
      <c r="T3949" t="str">
        <f t="shared" si="308"/>
        <v>Nov</v>
      </c>
      <c r="U3949" t="str">
        <f t="shared" si="309"/>
        <v>2024</v>
      </c>
    </row>
    <row r="3950" spans="1:21" x14ac:dyDescent="0.25">
      <c r="A3950" t="s">
        <v>304</v>
      </c>
      <c r="B3950" t="s">
        <v>179</v>
      </c>
      <c r="C3950" t="s">
        <v>27</v>
      </c>
      <c r="D3950" t="s">
        <v>23</v>
      </c>
      <c r="E3950" t="s">
        <v>17</v>
      </c>
      <c r="F3950" t="s">
        <v>29</v>
      </c>
      <c r="G3950" t="s">
        <v>87</v>
      </c>
      <c r="H3950">
        <f t="shared" si="305"/>
        <v>400</v>
      </c>
      <c r="I3950">
        <v>100</v>
      </c>
      <c r="J3950">
        <v>130</v>
      </c>
      <c r="K3950">
        <v>4</v>
      </c>
      <c r="M3950">
        <v>72</v>
      </c>
      <c r="N3950" t="s">
        <v>38</v>
      </c>
      <c r="O3950">
        <v>480</v>
      </c>
      <c r="P3950">
        <v>80</v>
      </c>
      <c r="R3950">
        <f t="shared" si="306"/>
        <v>520</v>
      </c>
      <c r="S3950">
        <f t="shared" si="307"/>
        <v>23</v>
      </c>
      <c r="T3950" t="str">
        <f t="shared" si="308"/>
        <v>Nov</v>
      </c>
      <c r="U3950" t="str">
        <f t="shared" si="309"/>
        <v>2024</v>
      </c>
    </row>
    <row r="3951" spans="1:21" x14ac:dyDescent="0.25">
      <c r="A3951" t="s">
        <v>304</v>
      </c>
      <c r="B3951" t="s">
        <v>216</v>
      </c>
      <c r="C3951" t="s">
        <v>27</v>
      </c>
      <c r="D3951" t="s">
        <v>16</v>
      </c>
      <c r="E3951" t="s">
        <v>17</v>
      </c>
      <c r="F3951" t="s">
        <v>18</v>
      </c>
      <c r="G3951" t="s">
        <v>56</v>
      </c>
      <c r="H3951">
        <f t="shared" si="305"/>
        <v>5500</v>
      </c>
      <c r="I3951">
        <v>550</v>
      </c>
      <c r="J3951">
        <v>715</v>
      </c>
      <c r="K3951">
        <v>10</v>
      </c>
      <c r="M3951">
        <v>100</v>
      </c>
      <c r="N3951" t="s">
        <v>38</v>
      </c>
      <c r="O3951">
        <v>6325</v>
      </c>
      <c r="P3951">
        <v>825</v>
      </c>
      <c r="R3951">
        <f t="shared" si="306"/>
        <v>7150</v>
      </c>
      <c r="S3951">
        <f t="shared" si="307"/>
        <v>23</v>
      </c>
      <c r="T3951" t="str">
        <f t="shared" si="308"/>
        <v>Nov</v>
      </c>
      <c r="U3951" t="str">
        <f t="shared" si="309"/>
        <v>2024</v>
      </c>
    </row>
    <row r="3952" spans="1:21" x14ac:dyDescent="0.25">
      <c r="A3952" t="s">
        <v>304</v>
      </c>
      <c r="B3952" t="s">
        <v>125</v>
      </c>
      <c r="C3952" t="s">
        <v>15</v>
      </c>
      <c r="D3952" t="s">
        <v>16</v>
      </c>
      <c r="E3952" t="s">
        <v>28</v>
      </c>
      <c r="F3952" t="s">
        <v>18</v>
      </c>
      <c r="G3952" t="s">
        <v>130</v>
      </c>
      <c r="H3952">
        <f t="shared" si="305"/>
        <v>360</v>
      </c>
      <c r="I3952">
        <v>45</v>
      </c>
      <c r="J3952">
        <v>59</v>
      </c>
      <c r="K3952">
        <v>8</v>
      </c>
      <c r="M3952">
        <v>46.8</v>
      </c>
      <c r="N3952" t="s">
        <v>38</v>
      </c>
      <c r="O3952">
        <v>468</v>
      </c>
      <c r="P3952">
        <v>108</v>
      </c>
      <c r="R3952">
        <f t="shared" si="306"/>
        <v>472</v>
      </c>
      <c r="S3952">
        <f t="shared" si="307"/>
        <v>23</v>
      </c>
      <c r="T3952" t="str">
        <f t="shared" si="308"/>
        <v>Nov</v>
      </c>
      <c r="U3952" t="str">
        <f t="shared" si="309"/>
        <v>2024</v>
      </c>
    </row>
    <row r="3953" spans="1:21" x14ac:dyDescent="0.25">
      <c r="A3953" t="s">
        <v>304</v>
      </c>
      <c r="B3953" t="s">
        <v>59</v>
      </c>
      <c r="C3953" t="s">
        <v>27</v>
      </c>
      <c r="D3953" t="s">
        <v>23</v>
      </c>
      <c r="E3953" t="s">
        <v>17</v>
      </c>
      <c r="F3953" t="s">
        <v>45</v>
      </c>
      <c r="G3953" t="s">
        <v>78</v>
      </c>
      <c r="H3953">
        <f t="shared" si="305"/>
        <v>90000</v>
      </c>
      <c r="I3953">
        <v>18000</v>
      </c>
      <c r="J3953">
        <v>23400</v>
      </c>
      <c r="K3953">
        <v>5</v>
      </c>
      <c r="M3953">
        <v>3510</v>
      </c>
      <c r="N3953" t="s">
        <v>38</v>
      </c>
      <c r="O3953">
        <v>117000</v>
      </c>
      <c r="P3953">
        <v>27000</v>
      </c>
      <c r="R3953">
        <f t="shared" si="306"/>
        <v>117000</v>
      </c>
      <c r="S3953">
        <f t="shared" si="307"/>
        <v>23</v>
      </c>
      <c r="T3953" t="str">
        <f t="shared" si="308"/>
        <v>Nov</v>
      </c>
      <c r="U3953" t="str">
        <f t="shared" si="309"/>
        <v>2024</v>
      </c>
    </row>
    <row r="3954" spans="1:21" x14ac:dyDescent="0.25">
      <c r="A3954" t="s">
        <v>304</v>
      </c>
      <c r="B3954" t="s">
        <v>60</v>
      </c>
      <c r="C3954" t="s">
        <v>27</v>
      </c>
      <c r="D3954" t="s">
        <v>16</v>
      </c>
      <c r="E3954" t="s">
        <v>17</v>
      </c>
      <c r="F3954" t="s">
        <v>61</v>
      </c>
      <c r="G3954" t="s">
        <v>62</v>
      </c>
      <c r="H3954">
        <f t="shared" si="305"/>
        <v>9000</v>
      </c>
      <c r="I3954">
        <v>900</v>
      </c>
      <c r="J3954">
        <v>1170</v>
      </c>
      <c r="K3954">
        <v>10</v>
      </c>
      <c r="M3954">
        <v>117</v>
      </c>
      <c r="N3954" t="s">
        <v>20</v>
      </c>
      <c r="O3954">
        <v>11250</v>
      </c>
      <c r="P3954">
        <v>2250</v>
      </c>
      <c r="R3954">
        <f t="shared" si="306"/>
        <v>11700</v>
      </c>
      <c r="S3954">
        <f t="shared" si="307"/>
        <v>23</v>
      </c>
      <c r="T3954" t="str">
        <f t="shared" si="308"/>
        <v>Nov</v>
      </c>
      <c r="U3954" t="str">
        <f t="shared" si="309"/>
        <v>2024</v>
      </c>
    </row>
    <row r="3955" spans="1:21" x14ac:dyDescent="0.25">
      <c r="A3955" t="s">
        <v>304</v>
      </c>
      <c r="B3955" t="s">
        <v>95</v>
      </c>
      <c r="C3955" t="s">
        <v>66</v>
      </c>
      <c r="D3955" t="s">
        <v>16</v>
      </c>
      <c r="E3955" t="s">
        <v>28</v>
      </c>
      <c r="F3955" t="s">
        <v>61</v>
      </c>
      <c r="G3955" t="s">
        <v>110</v>
      </c>
      <c r="H3955">
        <f t="shared" si="305"/>
        <v>4800</v>
      </c>
      <c r="I3955">
        <v>800</v>
      </c>
      <c r="J3955">
        <v>1040</v>
      </c>
      <c r="K3955">
        <v>6</v>
      </c>
      <c r="M3955">
        <v>104</v>
      </c>
      <c r="N3955" t="s">
        <v>25</v>
      </c>
      <c r="O3955">
        <v>6240</v>
      </c>
      <c r="P3955">
        <v>1440</v>
      </c>
      <c r="R3955">
        <f t="shared" si="306"/>
        <v>6240</v>
      </c>
      <c r="S3955">
        <f t="shared" si="307"/>
        <v>23</v>
      </c>
      <c r="T3955" t="str">
        <f t="shared" si="308"/>
        <v>Nov</v>
      </c>
      <c r="U3955" t="str">
        <f t="shared" si="309"/>
        <v>2024</v>
      </c>
    </row>
    <row r="3956" spans="1:21" x14ac:dyDescent="0.25">
      <c r="A3956" t="s">
        <v>304</v>
      </c>
      <c r="B3956" t="s">
        <v>77</v>
      </c>
      <c r="C3956" t="s">
        <v>42</v>
      </c>
      <c r="D3956" t="s">
        <v>16</v>
      </c>
      <c r="E3956" t="s">
        <v>28</v>
      </c>
      <c r="F3956" t="s">
        <v>61</v>
      </c>
      <c r="G3956" t="s">
        <v>117</v>
      </c>
      <c r="H3956">
        <f t="shared" si="305"/>
        <v>5000</v>
      </c>
      <c r="I3956">
        <v>2500</v>
      </c>
      <c r="J3956">
        <v>3250</v>
      </c>
      <c r="K3956">
        <v>2</v>
      </c>
      <c r="M3956">
        <v>325</v>
      </c>
      <c r="N3956" t="s">
        <v>20</v>
      </c>
      <c r="O3956">
        <v>6500</v>
      </c>
      <c r="P3956">
        <v>1500</v>
      </c>
      <c r="R3956">
        <f t="shared" si="306"/>
        <v>6500</v>
      </c>
      <c r="S3956">
        <f t="shared" si="307"/>
        <v>23</v>
      </c>
      <c r="T3956" t="str">
        <f t="shared" si="308"/>
        <v>Nov</v>
      </c>
      <c r="U3956" t="str">
        <f t="shared" si="309"/>
        <v>2024</v>
      </c>
    </row>
    <row r="3957" spans="1:21" x14ac:dyDescent="0.25">
      <c r="A3957" t="s">
        <v>304</v>
      </c>
      <c r="B3957" t="s">
        <v>206</v>
      </c>
      <c r="C3957" t="s">
        <v>22</v>
      </c>
      <c r="D3957" t="s">
        <v>23</v>
      </c>
      <c r="E3957" t="s">
        <v>28</v>
      </c>
      <c r="F3957" t="s">
        <v>18</v>
      </c>
      <c r="G3957" t="s">
        <v>130</v>
      </c>
      <c r="H3957">
        <f t="shared" si="305"/>
        <v>315</v>
      </c>
      <c r="I3957">
        <v>45</v>
      </c>
      <c r="J3957">
        <v>59</v>
      </c>
      <c r="K3957">
        <v>7</v>
      </c>
      <c r="M3957">
        <v>45.36</v>
      </c>
      <c r="N3957" t="s">
        <v>20</v>
      </c>
      <c r="O3957">
        <v>378</v>
      </c>
      <c r="P3957">
        <v>63</v>
      </c>
      <c r="R3957">
        <f t="shared" si="306"/>
        <v>413</v>
      </c>
      <c r="S3957">
        <f t="shared" si="307"/>
        <v>23</v>
      </c>
      <c r="T3957" t="str">
        <f t="shared" si="308"/>
        <v>Nov</v>
      </c>
      <c r="U3957" t="str">
        <f t="shared" si="309"/>
        <v>2024</v>
      </c>
    </row>
    <row r="3958" spans="1:21" x14ac:dyDescent="0.25">
      <c r="A3958" t="s">
        <v>304</v>
      </c>
      <c r="B3958" t="s">
        <v>37</v>
      </c>
      <c r="C3958" t="s">
        <v>15</v>
      </c>
      <c r="D3958" t="s">
        <v>16</v>
      </c>
      <c r="E3958" t="s">
        <v>28</v>
      </c>
      <c r="F3958" t="s">
        <v>29</v>
      </c>
      <c r="G3958" t="s">
        <v>138</v>
      </c>
      <c r="H3958">
        <f t="shared" si="305"/>
        <v>250</v>
      </c>
      <c r="I3958">
        <v>50</v>
      </c>
      <c r="J3958">
        <v>65</v>
      </c>
      <c r="K3958">
        <v>5</v>
      </c>
      <c r="M3958">
        <v>15.625</v>
      </c>
      <c r="N3958" t="s">
        <v>25</v>
      </c>
      <c r="O3958">
        <v>312.5</v>
      </c>
      <c r="P3958">
        <v>62.5</v>
      </c>
      <c r="R3958">
        <f t="shared" si="306"/>
        <v>325</v>
      </c>
      <c r="S3958">
        <f t="shared" si="307"/>
        <v>23</v>
      </c>
      <c r="T3958" t="str">
        <f t="shared" si="308"/>
        <v>Nov</v>
      </c>
      <c r="U3958" t="str">
        <f t="shared" si="309"/>
        <v>2024</v>
      </c>
    </row>
    <row r="3959" spans="1:21" x14ac:dyDescent="0.25">
      <c r="A3959" t="s">
        <v>304</v>
      </c>
      <c r="B3959" t="s">
        <v>159</v>
      </c>
      <c r="C3959" t="s">
        <v>27</v>
      </c>
      <c r="D3959" t="s">
        <v>16</v>
      </c>
      <c r="E3959" t="s">
        <v>17</v>
      </c>
      <c r="F3959" t="s">
        <v>18</v>
      </c>
      <c r="G3959" t="s">
        <v>43</v>
      </c>
      <c r="H3959">
        <f t="shared" si="305"/>
        <v>100</v>
      </c>
      <c r="I3959">
        <v>20</v>
      </c>
      <c r="J3959">
        <v>26</v>
      </c>
      <c r="K3959">
        <v>5</v>
      </c>
      <c r="M3959">
        <v>6.25</v>
      </c>
      <c r="N3959" t="s">
        <v>25</v>
      </c>
      <c r="O3959">
        <v>125</v>
      </c>
      <c r="P3959">
        <v>25</v>
      </c>
      <c r="R3959">
        <f t="shared" si="306"/>
        <v>130</v>
      </c>
      <c r="S3959">
        <f t="shared" si="307"/>
        <v>23</v>
      </c>
      <c r="T3959" t="str">
        <f t="shared" si="308"/>
        <v>Nov</v>
      </c>
      <c r="U3959" t="str">
        <f t="shared" si="309"/>
        <v>2024</v>
      </c>
    </row>
    <row r="3960" spans="1:21" x14ac:dyDescent="0.25">
      <c r="A3960" t="s">
        <v>304</v>
      </c>
      <c r="B3960" t="s">
        <v>170</v>
      </c>
      <c r="C3960" t="s">
        <v>91</v>
      </c>
      <c r="D3960" t="s">
        <v>23</v>
      </c>
      <c r="E3960" t="s">
        <v>17</v>
      </c>
      <c r="F3960" t="s">
        <v>45</v>
      </c>
      <c r="G3960" t="s">
        <v>54</v>
      </c>
      <c r="H3960">
        <f t="shared" si="305"/>
        <v>7200</v>
      </c>
      <c r="I3960">
        <v>800</v>
      </c>
      <c r="J3960">
        <v>1040</v>
      </c>
      <c r="K3960">
        <v>9</v>
      </c>
      <c r="M3960">
        <v>104</v>
      </c>
      <c r="N3960" t="s">
        <v>38</v>
      </c>
      <c r="O3960">
        <v>9360</v>
      </c>
      <c r="P3960">
        <v>2160</v>
      </c>
      <c r="R3960">
        <f t="shared" si="306"/>
        <v>9360</v>
      </c>
      <c r="S3960">
        <f t="shared" si="307"/>
        <v>23</v>
      </c>
      <c r="T3960" t="str">
        <f t="shared" si="308"/>
        <v>Nov</v>
      </c>
      <c r="U3960" t="str">
        <f t="shared" si="309"/>
        <v>2024</v>
      </c>
    </row>
    <row r="3961" spans="1:21" x14ac:dyDescent="0.25">
      <c r="A3961" t="s">
        <v>304</v>
      </c>
      <c r="B3961" t="s">
        <v>52</v>
      </c>
      <c r="C3961" t="s">
        <v>53</v>
      </c>
      <c r="D3961" t="s">
        <v>16</v>
      </c>
      <c r="E3961" t="s">
        <v>17</v>
      </c>
      <c r="F3961" t="s">
        <v>18</v>
      </c>
      <c r="G3961" t="s">
        <v>56</v>
      </c>
      <c r="H3961">
        <f t="shared" si="305"/>
        <v>2750</v>
      </c>
      <c r="I3961">
        <v>550</v>
      </c>
      <c r="J3961">
        <v>715</v>
      </c>
      <c r="K3961">
        <v>5</v>
      </c>
      <c r="M3961">
        <v>100</v>
      </c>
      <c r="N3961" t="s">
        <v>38</v>
      </c>
      <c r="O3961">
        <v>3300</v>
      </c>
      <c r="P3961">
        <v>550</v>
      </c>
      <c r="R3961">
        <f t="shared" si="306"/>
        <v>3575</v>
      </c>
      <c r="S3961">
        <f t="shared" si="307"/>
        <v>23</v>
      </c>
      <c r="T3961" t="str">
        <f t="shared" si="308"/>
        <v>Nov</v>
      </c>
      <c r="U3961" t="str">
        <f t="shared" si="309"/>
        <v>2024</v>
      </c>
    </row>
    <row r="3962" spans="1:21" x14ac:dyDescent="0.25">
      <c r="A3962" t="s">
        <v>304</v>
      </c>
      <c r="B3962" t="s">
        <v>182</v>
      </c>
      <c r="C3962" t="s">
        <v>22</v>
      </c>
      <c r="D3962" t="s">
        <v>16</v>
      </c>
      <c r="E3962" t="s">
        <v>17</v>
      </c>
      <c r="F3962" t="s">
        <v>45</v>
      </c>
      <c r="G3962" t="s">
        <v>106</v>
      </c>
      <c r="H3962">
        <f t="shared" si="305"/>
        <v>60000</v>
      </c>
      <c r="I3962">
        <v>12000</v>
      </c>
      <c r="J3962">
        <v>15600</v>
      </c>
      <c r="K3962">
        <v>5</v>
      </c>
      <c r="M3962">
        <v>2340</v>
      </c>
      <c r="N3962" t="s">
        <v>20</v>
      </c>
      <c r="O3962">
        <v>78000</v>
      </c>
      <c r="P3962">
        <v>18000</v>
      </c>
      <c r="R3962">
        <f t="shared" si="306"/>
        <v>78000</v>
      </c>
      <c r="S3962">
        <f t="shared" si="307"/>
        <v>23</v>
      </c>
      <c r="T3962" t="str">
        <f t="shared" si="308"/>
        <v>Nov</v>
      </c>
      <c r="U3962" t="str">
        <f t="shared" si="309"/>
        <v>2024</v>
      </c>
    </row>
    <row r="3963" spans="1:21" x14ac:dyDescent="0.25">
      <c r="A3963" t="s">
        <v>304</v>
      </c>
      <c r="B3963" t="s">
        <v>137</v>
      </c>
      <c r="C3963" t="s">
        <v>15</v>
      </c>
      <c r="D3963" t="s">
        <v>23</v>
      </c>
      <c r="E3963" t="s">
        <v>28</v>
      </c>
      <c r="F3963" t="s">
        <v>18</v>
      </c>
      <c r="G3963" t="s">
        <v>116</v>
      </c>
      <c r="H3963">
        <f t="shared" si="305"/>
        <v>300</v>
      </c>
      <c r="I3963">
        <v>60</v>
      </c>
      <c r="J3963">
        <v>78</v>
      </c>
      <c r="K3963">
        <v>5</v>
      </c>
      <c r="M3963">
        <v>41.4</v>
      </c>
      <c r="N3963" t="s">
        <v>20</v>
      </c>
      <c r="O3963">
        <v>345</v>
      </c>
      <c r="P3963">
        <v>45</v>
      </c>
      <c r="R3963">
        <f t="shared" si="306"/>
        <v>390</v>
      </c>
      <c r="S3963">
        <f t="shared" si="307"/>
        <v>23</v>
      </c>
      <c r="T3963" t="str">
        <f t="shared" si="308"/>
        <v>Nov</v>
      </c>
      <c r="U3963" t="str">
        <f t="shared" si="309"/>
        <v>2024</v>
      </c>
    </row>
    <row r="3964" spans="1:21" x14ac:dyDescent="0.25">
      <c r="A3964" t="s">
        <v>304</v>
      </c>
      <c r="B3964" t="s">
        <v>124</v>
      </c>
      <c r="C3964" t="s">
        <v>27</v>
      </c>
      <c r="D3964" t="s">
        <v>23</v>
      </c>
      <c r="E3964" t="s">
        <v>17</v>
      </c>
      <c r="F3964" t="s">
        <v>61</v>
      </c>
      <c r="G3964" t="s">
        <v>62</v>
      </c>
      <c r="H3964">
        <f t="shared" si="305"/>
        <v>6300</v>
      </c>
      <c r="I3964">
        <v>900</v>
      </c>
      <c r="J3964">
        <v>1170</v>
      </c>
      <c r="K3964">
        <v>7</v>
      </c>
      <c r="M3964">
        <v>117</v>
      </c>
      <c r="N3964" t="s">
        <v>38</v>
      </c>
      <c r="O3964">
        <v>8190</v>
      </c>
      <c r="P3964">
        <v>1890</v>
      </c>
      <c r="R3964">
        <f t="shared" si="306"/>
        <v>8190</v>
      </c>
      <c r="S3964">
        <f t="shared" si="307"/>
        <v>23</v>
      </c>
      <c r="T3964" t="str">
        <f t="shared" si="308"/>
        <v>Nov</v>
      </c>
      <c r="U3964" t="str">
        <f t="shared" si="309"/>
        <v>2024</v>
      </c>
    </row>
    <row r="3965" spans="1:21" x14ac:dyDescent="0.25">
      <c r="A3965" t="s">
        <v>304</v>
      </c>
      <c r="B3965" t="s">
        <v>133</v>
      </c>
      <c r="C3965" t="s">
        <v>27</v>
      </c>
      <c r="D3965" t="s">
        <v>16</v>
      </c>
      <c r="E3965" t="s">
        <v>28</v>
      </c>
      <c r="F3965" t="s">
        <v>18</v>
      </c>
      <c r="G3965" t="s">
        <v>32</v>
      </c>
      <c r="H3965">
        <f t="shared" si="305"/>
        <v>300</v>
      </c>
      <c r="I3965">
        <v>100</v>
      </c>
      <c r="J3965">
        <v>130</v>
      </c>
      <c r="K3965">
        <v>3</v>
      </c>
      <c r="M3965">
        <v>19.5</v>
      </c>
      <c r="N3965" t="s">
        <v>25</v>
      </c>
      <c r="O3965">
        <v>390</v>
      </c>
      <c r="P3965">
        <v>90</v>
      </c>
      <c r="R3965">
        <f t="shared" si="306"/>
        <v>390</v>
      </c>
      <c r="S3965">
        <f t="shared" si="307"/>
        <v>23</v>
      </c>
      <c r="T3965" t="str">
        <f t="shared" si="308"/>
        <v>Nov</v>
      </c>
      <c r="U3965" t="str">
        <f t="shared" si="309"/>
        <v>2024</v>
      </c>
    </row>
    <row r="3966" spans="1:21" x14ac:dyDescent="0.25">
      <c r="A3966" t="s">
        <v>304</v>
      </c>
      <c r="B3966" t="s">
        <v>60</v>
      </c>
      <c r="C3966" t="s">
        <v>27</v>
      </c>
      <c r="D3966" t="s">
        <v>16</v>
      </c>
      <c r="E3966" t="s">
        <v>17</v>
      </c>
      <c r="F3966" t="s">
        <v>18</v>
      </c>
      <c r="G3966" t="s">
        <v>19</v>
      </c>
      <c r="H3966">
        <f t="shared" si="305"/>
        <v>750</v>
      </c>
      <c r="I3966">
        <v>250</v>
      </c>
      <c r="J3966">
        <v>325</v>
      </c>
      <c r="K3966">
        <v>3</v>
      </c>
      <c r="M3966">
        <v>63</v>
      </c>
      <c r="N3966" t="s">
        <v>20</v>
      </c>
      <c r="O3966">
        <v>900</v>
      </c>
      <c r="P3966">
        <v>150</v>
      </c>
      <c r="R3966">
        <f t="shared" si="306"/>
        <v>975</v>
      </c>
      <c r="S3966">
        <f t="shared" si="307"/>
        <v>23</v>
      </c>
      <c r="T3966" t="str">
        <f t="shared" si="308"/>
        <v>Nov</v>
      </c>
      <c r="U3966" t="str">
        <f t="shared" si="309"/>
        <v>2024</v>
      </c>
    </row>
    <row r="3967" spans="1:21" x14ac:dyDescent="0.25">
      <c r="A3967" t="s">
        <v>304</v>
      </c>
      <c r="B3967" t="s">
        <v>47</v>
      </c>
      <c r="C3967" t="s">
        <v>27</v>
      </c>
      <c r="D3967" t="s">
        <v>16</v>
      </c>
      <c r="E3967" t="s">
        <v>28</v>
      </c>
      <c r="F3967" t="s">
        <v>18</v>
      </c>
      <c r="G3967" t="s">
        <v>116</v>
      </c>
      <c r="H3967">
        <f t="shared" si="305"/>
        <v>360</v>
      </c>
      <c r="I3967">
        <v>60</v>
      </c>
      <c r="J3967">
        <v>78</v>
      </c>
      <c r="K3967">
        <v>6</v>
      </c>
      <c r="M3967">
        <v>28.98</v>
      </c>
      <c r="N3967" t="s">
        <v>20</v>
      </c>
      <c r="O3967">
        <v>414</v>
      </c>
      <c r="P3967">
        <v>54</v>
      </c>
      <c r="R3967">
        <f t="shared" si="306"/>
        <v>468</v>
      </c>
      <c r="S3967">
        <f t="shared" si="307"/>
        <v>23</v>
      </c>
      <c r="T3967" t="str">
        <f t="shared" si="308"/>
        <v>Nov</v>
      </c>
      <c r="U3967" t="str">
        <f t="shared" si="309"/>
        <v>2024</v>
      </c>
    </row>
    <row r="3968" spans="1:21" x14ac:dyDescent="0.25">
      <c r="A3968" t="s">
        <v>304</v>
      </c>
      <c r="B3968" t="s">
        <v>194</v>
      </c>
      <c r="C3968" t="s">
        <v>115</v>
      </c>
      <c r="D3968" t="s">
        <v>16</v>
      </c>
      <c r="E3968" t="s">
        <v>17</v>
      </c>
      <c r="F3968" t="s">
        <v>45</v>
      </c>
      <c r="G3968" t="s">
        <v>71</v>
      </c>
      <c r="H3968">
        <f t="shared" si="305"/>
        <v>6600</v>
      </c>
      <c r="I3968">
        <v>2200</v>
      </c>
      <c r="J3968">
        <v>2860</v>
      </c>
      <c r="K3968">
        <v>3</v>
      </c>
      <c r="M3968">
        <v>286</v>
      </c>
      <c r="N3968" t="s">
        <v>25</v>
      </c>
      <c r="O3968">
        <v>8580</v>
      </c>
      <c r="P3968">
        <v>1980</v>
      </c>
      <c r="R3968">
        <f t="shared" si="306"/>
        <v>8580</v>
      </c>
      <c r="S3968">
        <f t="shared" si="307"/>
        <v>23</v>
      </c>
      <c r="T3968" t="str">
        <f t="shared" si="308"/>
        <v>Nov</v>
      </c>
      <c r="U3968" t="str">
        <f t="shared" si="309"/>
        <v>2024</v>
      </c>
    </row>
    <row r="3969" spans="1:21" x14ac:dyDescent="0.25">
      <c r="A3969" t="s">
        <v>304</v>
      </c>
      <c r="B3969" t="s">
        <v>50</v>
      </c>
      <c r="C3969" t="s">
        <v>27</v>
      </c>
      <c r="D3969" t="s">
        <v>16</v>
      </c>
      <c r="E3969" t="s">
        <v>28</v>
      </c>
      <c r="F3969" t="s">
        <v>45</v>
      </c>
      <c r="G3969" t="s">
        <v>199</v>
      </c>
      <c r="H3969">
        <f t="shared" si="305"/>
        <v>30000</v>
      </c>
      <c r="I3969">
        <v>5000</v>
      </c>
      <c r="J3969">
        <v>6500</v>
      </c>
      <c r="K3969">
        <v>6</v>
      </c>
      <c r="M3969">
        <v>650</v>
      </c>
      <c r="N3969" t="s">
        <v>25</v>
      </c>
      <c r="O3969">
        <v>36000</v>
      </c>
      <c r="P3969">
        <v>6000</v>
      </c>
      <c r="R3969">
        <f t="shared" si="306"/>
        <v>39000</v>
      </c>
      <c r="S3969">
        <f t="shared" si="307"/>
        <v>23</v>
      </c>
      <c r="T3969" t="str">
        <f t="shared" si="308"/>
        <v>Nov</v>
      </c>
      <c r="U3969" t="str">
        <f t="shared" si="309"/>
        <v>2024</v>
      </c>
    </row>
    <row r="3970" spans="1:21" x14ac:dyDescent="0.25">
      <c r="A3970" t="s">
        <v>304</v>
      </c>
      <c r="B3970" t="s">
        <v>136</v>
      </c>
      <c r="C3970" t="s">
        <v>15</v>
      </c>
      <c r="D3970" t="s">
        <v>16</v>
      </c>
      <c r="E3970" t="s">
        <v>28</v>
      </c>
      <c r="F3970" t="s">
        <v>18</v>
      </c>
      <c r="G3970" t="s">
        <v>51</v>
      </c>
      <c r="H3970">
        <f t="shared" si="305"/>
        <v>240</v>
      </c>
      <c r="I3970">
        <v>60</v>
      </c>
      <c r="J3970">
        <v>78</v>
      </c>
      <c r="K3970">
        <v>4</v>
      </c>
      <c r="M3970">
        <v>21.84</v>
      </c>
      <c r="N3970" t="s">
        <v>20</v>
      </c>
      <c r="O3970">
        <v>312</v>
      </c>
      <c r="P3970">
        <v>72</v>
      </c>
      <c r="R3970">
        <f t="shared" si="306"/>
        <v>312</v>
      </c>
      <c r="S3970">
        <f t="shared" si="307"/>
        <v>23</v>
      </c>
      <c r="T3970" t="str">
        <f t="shared" si="308"/>
        <v>Nov</v>
      </c>
      <c r="U3970" t="str">
        <f t="shared" si="309"/>
        <v>2024</v>
      </c>
    </row>
    <row r="3971" spans="1:21" x14ac:dyDescent="0.25">
      <c r="A3971" t="s">
        <v>305</v>
      </c>
      <c r="B3971" t="s">
        <v>222</v>
      </c>
      <c r="C3971" t="s">
        <v>15</v>
      </c>
      <c r="D3971" t="s">
        <v>16</v>
      </c>
      <c r="E3971" t="s">
        <v>28</v>
      </c>
      <c r="F3971" t="s">
        <v>61</v>
      </c>
      <c r="G3971" t="s">
        <v>68</v>
      </c>
      <c r="H3971">
        <f t="shared" ref="H3971:H4034" si="310">I3971*K3971</f>
        <v>10800</v>
      </c>
      <c r="I3971">
        <v>1800</v>
      </c>
      <c r="J3971">
        <v>2340</v>
      </c>
      <c r="K3971">
        <v>6</v>
      </c>
      <c r="M3971">
        <v>234</v>
      </c>
      <c r="N3971" t="s">
        <v>25</v>
      </c>
      <c r="O3971">
        <v>14040</v>
      </c>
      <c r="P3971">
        <v>3240</v>
      </c>
      <c r="R3971">
        <f t="shared" ref="R3971:R4034" si="311">J3971*K3971</f>
        <v>14040</v>
      </c>
      <c r="S3971">
        <f t="shared" ref="S3971:S4034" si="312">DAY(A3971)</f>
        <v>24</v>
      </c>
      <c r="T3971" t="str">
        <f t="shared" ref="T3971:T4034" si="313">TEXT(A3971,"mmm")</f>
        <v>Nov</v>
      </c>
      <c r="U3971" t="str">
        <f t="shared" ref="U3971:U4034" si="314">TEXT(A3971,"yyy")</f>
        <v>2024</v>
      </c>
    </row>
    <row r="3972" spans="1:21" x14ac:dyDescent="0.25">
      <c r="A3972" t="s">
        <v>305</v>
      </c>
      <c r="B3972" t="s">
        <v>216</v>
      </c>
      <c r="C3972" t="s">
        <v>27</v>
      </c>
      <c r="D3972" t="s">
        <v>16</v>
      </c>
      <c r="E3972" t="s">
        <v>28</v>
      </c>
      <c r="F3972" t="s">
        <v>18</v>
      </c>
      <c r="G3972" t="s">
        <v>130</v>
      </c>
      <c r="H3972">
        <f t="shared" si="310"/>
        <v>135</v>
      </c>
      <c r="I3972">
        <v>45</v>
      </c>
      <c r="J3972">
        <v>59</v>
      </c>
      <c r="K3972">
        <v>3</v>
      </c>
      <c r="M3972">
        <v>8.4375</v>
      </c>
      <c r="N3972" t="s">
        <v>25</v>
      </c>
      <c r="O3972">
        <v>168.75</v>
      </c>
      <c r="P3972">
        <v>33.75</v>
      </c>
      <c r="R3972">
        <f t="shared" si="311"/>
        <v>177</v>
      </c>
      <c r="S3972">
        <f t="shared" si="312"/>
        <v>24</v>
      </c>
      <c r="T3972" t="str">
        <f t="shared" si="313"/>
        <v>Nov</v>
      </c>
      <c r="U3972" t="str">
        <f t="shared" si="314"/>
        <v>2024</v>
      </c>
    </row>
    <row r="3973" spans="1:21" x14ac:dyDescent="0.25">
      <c r="A3973" t="s">
        <v>305</v>
      </c>
      <c r="B3973" t="s">
        <v>31</v>
      </c>
      <c r="C3973" t="s">
        <v>27</v>
      </c>
      <c r="D3973" t="s">
        <v>16</v>
      </c>
      <c r="E3973" t="s">
        <v>28</v>
      </c>
      <c r="F3973" t="s">
        <v>61</v>
      </c>
      <c r="G3973" t="s">
        <v>110</v>
      </c>
      <c r="H3973">
        <f t="shared" si="310"/>
        <v>4800</v>
      </c>
      <c r="I3973">
        <v>800</v>
      </c>
      <c r="J3973">
        <v>1040</v>
      </c>
      <c r="K3973">
        <v>6</v>
      </c>
      <c r="M3973">
        <v>104</v>
      </c>
      <c r="N3973" t="s">
        <v>25</v>
      </c>
      <c r="O3973">
        <v>6240</v>
      </c>
      <c r="P3973">
        <v>1440</v>
      </c>
      <c r="R3973">
        <f t="shared" si="311"/>
        <v>6240</v>
      </c>
      <c r="S3973">
        <f t="shared" si="312"/>
        <v>24</v>
      </c>
      <c r="T3973" t="str">
        <f t="shared" si="313"/>
        <v>Nov</v>
      </c>
      <c r="U3973" t="str">
        <f t="shared" si="314"/>
        <v>2024</v>
      </c>
    </row>
    <row r="3974" spans="1:21" x14ac:dyDescent="0.25">
      <c r="A3974" t="s">
        <v>305</v>
      </c>
      <c r="B3974" t="s">
        <v>161</v>
      </c>
      <c r="C3974" t="s">
        <v>53</v>
      </c>
      <c r="D3974" t="s">
        <v>23</v>
      </c>
      <c r="E3974" t="s">
        <v>17</v>
      </c>
      <c r="F3974" t="s">
        <v>61</v>
      </c>
      <c r="G3974" t="s">
        <v>119</v>
      </c>
      <c r="H3974">
        <f t="shared" si="310"/>
        <v>2000</v>
      </c>
      <c r="I3974">
        <v>500</v>
      </c>
      <c r="J3974">
        <v>650</v>
      </c>
      <c r="K3974">
        <v>4</v>
      </c>
      <c r="M3974">
        <v>100</v>
      </c>
      <c r="N3974" t="s">
        <v>20</v>
      </c>
      <c r="O3974">
        <v>2600</v>
      </c>
      <c r="P3974">
        <v>600</v>
      </c>
      <c r="R3974">
        <f t="shared" si="311"/>
        <v>2600</v>
      </c>
      <c r="S3974">
        <f t="shared" si="312"/>
        <v>24</v>
      </c>
      <c r="T3974" t="str">
        <f t="shared" si="313"/>
        <v>Nov</v>
      </c>
      <c r="U3974" t="str">
        <f t="shared" si="314"/>
        <v>2024</v>
      </c>
    </row>
    <row r="3975" spans="1:21" x14ac:dyDescent="0.25">
      <c r="A3975" t="s">
        <v>305</v>
      </c>
      <c r="B3975" t="s">
        <v>197</v>
      </c>
      <c r="C3975" t="s">
        <v>115</v>
      </c>
      <c r="D3975" t="s">
        <v>16</v>
      </c>
      <c r="E3975" t="s">
        <v>17</v>
      </c>
      <c r="F3975" t="s">
        <v>61</v>
      </c>
      <c r="G3975" t="s">
        <v>180</v>
      </c>
      <c r="H3975">
        <f t="shared" si="310"/>
        <v>1200</v>
      </c>
      <c r="I3975">
        <v>600</v>
      </c>
      <c r="J3975">
        <v>780</v>
      </c>
      <c r="K3975">
        <v>2</v>
      </c>
      <c r="M3975">
        <v>100</v>
      </c>
      <c r="N3975" t="s">
        <v>20</v>
      </c>
      <c r="O3975">
        <v>1500</v>
      </c>
      <c r="P3975">
        <v>300</v>
      </c>
      <c r="R3975">
        <f t="shared" si="311"/>
        <v>1560</v>
      </c>
      <c r="S3975">
        <f t="shared" si="312"/>
        <v>24</v>
      </c>
      <c r="T3975" t="str">
        <f t="shared" si="313"/>
        <v>Nov</v>
      </c>
      <c r="U3975" t="str">
        <f t="shared" si="314"/>
        <v>2024</v>
      </c>
    </row>
    <row r="3976" spans="1:21" x14ac:dyDescent="0.25">
      <c r="A3976" t="s">
        <v>305</v>
      </c>
      <c r="B3976" t="s">
        <v>31</v>
      </c>
      <c r="C3976" t="s">
        <v>27</v>
      </c>
      <c r="D3976" t="s">
        <v>23</v>
      </c>
      <c r="E3976" t="s">
        <v>28</v>
      </c>
      <c r="F3976" t="s">
        <v>18</v>
      </c>
      <c r="G3976" t="s">
        <v>40</v>
      </c>
      <c r="H3976">
        <f t="shared" si="310"/>
        <v>540</v>
      </c>
      <c r="I3976">
        <v>90</v>
      </c>
      <c r="J3976">
        <v>117</v>
      </c>
      <c r="K3976">
        <v>6</v>
      </c>
      <c r="M3976">
        <v>70.2</v>
      </c>
      <c r="N3976" t="s">
        <v>25</v>
      </c>
      <c r="O3976">
        <v>702</v>
      </c>
      <c r="P3976">
        <v>162</v>
      </c>
      <c r="R3976">
        <f t="shared" si="311"/>
        <v>702</v>
      </c>
      <c r="S3976">
        <f t="shared" si="312"/>
        <v>24</v>
      </c>
      <c r="T3976" t="str">
        <f t="shared" si="313"/>
        <v>Nov</v>
      </c>
      <c r="U3976" t="str">
        <f t="shared" si="314"/>
        <v>2024</v>
      </c>
    </row>
    <row r="3977" spans="1:21" x14ac:dyDescent="0.25">
      <c r="A3977" t="s">
        <v>305</v>
      </c>
      <c r="B3977" t="s">
        <v>86</v>
      </c>
      <c r="C3977" t="s">
        <v>22</v>
      </c>
      <c r="D3977" t="s">
        <v>23</v>
      </c>
      <c r="E3977" t="s">
        <v>28</v>
      </c>
      <c r="F3977" t="s">
        <v>45</v>
      </c>
      <c r="G3977" t="s">
        <v>46</v>
      </c>
      <c r="H3977">
        <f t="shared" si="310"/>
        <v>330000</v>
      </c>
      <c r="I3977">
        <v>55000</v>
      </c>
      <c r="J3977">
        <v>71500</v>
      </c>
      <c r="K3977">
        <v>6</v>
      </c>
      <c r="M3977">
        <v>10725</v>
      </c>
      <c r="N3977" t="s">
        <v>38</v>
      </c>
      <c r="O3977">
        <v>396000</v>
      </c>
      <c r="P3977">
        <v>66000</v>
      </c>
      <c r="R3977">
        <f t="shared" si="311"/>
        <v>429000</v>
      </c>
      <c r="S3977">
        <f t="shared" si="312"/>
        <v>24</v>
      </c>
      <c r="T3977" t="str">
        <f t="shared" si="313"/>
        <v>Nov</v>
      </c>
      <c r="U3977" t="str">
        <f t="shared" si="314"/>
        <v>2024</v>
      </c>
    </row>
    <row r="3978" spans="1:21" x14ac:dyDescent="0.25">
      <c r="A3978" t="s">
        <v>305</v>
      </c>
      <c r="B3978" t="s">
        <v>168</v>
      </c>
      <c r="C3978" t="s">
        <v>27</v>
      </c>
      <c r="D3978" t="s">
        <v>16</v>
      </c>
      <c r="E3978" t="s">
        <v>28</v>
      </c>
      <c r="F3978" t="s">
        <v>45</v>
      </c>
      <c r="G3978" t="s">
        <v>78</v>
      </c>
      <c r="H3978">
        <f t="shared" si="310"/>
        <v>90000</v>
      </c>
      <c r="I3978">
        <v>18000</v>
      </c>
      <c r="J3978">
        <v>23400</v>
      </c>
      <c r="K3978">
        <v>5</v>
      </c>
      <c r="M3978">
        <v>3510</v>
      </c>
      <c r="N3978" t="s">
        <v>38</v>
      </c>
      <c r="O3978">
        <v>117000</v>
      </c>
      <c r="P3978">
        <v>27000</v>
      </c>
      <c r="R3978">
        <f t="shared" si="311"/>
        <v>117000</v>
      </c>
      <c r="S3978">
        <f t="shared" si="312"/>
        <v>24</v>
      </c>
      <c r="T3978" t="str">
        <f t="shared" si="313"/>
        <v>Nov</v>
      </c>
      <c r="U3978" t="str">
        <f t="shared" si="314"/>
        <v>2024</v>
      </c>
    </row>
    <row r="3979" spans="1:21" x14ac:dyDescent="0.25">
      <c r="A3979" t="s">
        <v>305</v>
      </c>
      <c r="B3979" t="s">
        <v>52</v>
      </c>
      <c r="C3979" t="s">
        <v>53</v>
      </c>
      <c r="D3979" t="s">
        <v>16</v>
      </c>
      <c r="E3979" t="s">
        <v>28</v>
      </c>
      <c r="F3979" t="s">
        <v>18</v>
      </c>
      <c r="G3979" t="s">
        <v>40</v>
      </c>
      <c r="H3979">
        <f t="shared" si="310"/>
        <v>900</v>
      </c>
      <c r="I3979">
        <v>90</v>
      </c>
      <c r="J3979">
        <v>117</v>
      </c>
      <c r="K3979">
        <v>10</v>
      </c>
      <c r="M3979">
        <v>81.900000000000006</v>
      </c>
      <c r="N3979" t="s">
        <v>20</v>
      </c>
      <c r="O3979">
        <v>1170</v>
      </c>
      <c r="P3979">
        <v>270</v>
      </c>
      <c r="R3979">
        <f t="shared" si="311"/>
        <v>1170</v>
      </c>
      <c r="S3979">
        <f t="shared" si="312"/>
        <v>24</v>
      </c>
      <c r="T3979" t="str">
        <f t="shared" si="313"/>
        <v>Nov</v>
      </c>
      <c r="U3979" t="str">
        <f t="shared" si="314"/>
        <v>2024</v>
      </c>
    </row>
    <row r="3980" spans="1:21" x14ac:dyDescent="0.25">
      <c r="A3980" t="s">
        <v>305</v>
      </c>
      <c r="B3980" t="s">
        <v>83</v>
      </c>
      <c r="C3980" t="s">
        <v>27</v>
      </c>
      <c r="D3980" t="s">
        <v>16</v>
      </c>
      <c r="E3980" t="s">
        <v>17</v>
      </c>
      <c r="F3980" t="s">
        <v>29</v>
      </c>
      <c r="G3980" t="s">
        <v>30</v>
      </c>
      <c r="H3980">
        <f t="shared" si="310"/>
        <v>720</v>
      </c>
      <c r="I3980">
        <v>180</v>
      </c>
      <c r="J3980">
        <v>234</v>
      </c>
      <c r="K3980">
        <v>4</v>
      </c>
      <c r="M3980">
        <v>46.8</v>
      </c>
      <c r="N3980" t="s">
        <v>25</v>
      </c>
      <c r="O3980">
        <v>936</v>
      </c>
      <c r="P3980">
        <v>216</v>
      </c>
      <c r="R3980">
        <f t="shared" si="311"/>
        <v>936</v>
      </c>
      <c r="S3980">
        <f t="shared" si="312"/>
        <v>24</v>
      </c>
      <c r="T3980" t="str">
        <f t="shared" si="313"/>
        <v>Nov</v>
      </c>
      <c r="U3980" t="str">
        <f t="shared" si="314"/>
        <v>2024</v>
      </c>
    </row>
    <row r="3981" spans="1:21" x14ac:dyDescent="0.25">
      <c r="A3981" t="s">
        <v>305</v>
      </c>
      <c r="B3981" t="s">
        <v>214</v>
      </c>
      <c r="C3981" t="s">
        <v>66</v>
      </c>
      <c r="D3981" t="s">
        <v>16</v>
      </c>
      <c r="E3981" t="s">
        <v>17</v>
      </c>
      <c r="F3981" t="s">
        <v>18</v>
      </c>
      <c r="G3981" t="s">
        <v>40</v>
      </c>
      <c r="H3981">
        <f t="shared" si="310"/>
        <v>90</v>
      </c>
      <c r="I3981">
        <v>90</v>
      </c>
      <c r="J3981">
        <v>117</v>
      </c>
      <c r="K3981">
        <v>1</v>
      </c>
      <c r="M3981">
        <v>8.19</v>
      </c>
      <c r="N3981" t="s">
        <v>20</v>
      </c>
      <c r="O3981">
        <v>117</v>
      </c>
      <c r="P3981">
        <v>27</v>
      </c>
      <c r="R3981">
        <f t="shared" si="311"/>
        <v>117</v>
      </c>
      <c r="S3981">
        <f t="shared" si="312"/>
        <v>24</v>
      </c>
      <c r="T3981" t="str">
        <f t="shared" si="313"/>
        <v>Nov</v>
      </c>
      <c r="U3981" t="str">
        <f t="shared" si="314"/>
        <v>2024</v>
      </c>
    </row>
    <row r="3982" spans="1:21" x14ac:dyDescent="0.25">
      <c r="A3982" t="s">
        <v>305</v>
      </c>
      <c r="B3982" t="s">
        <v>21</v>
      </c>
      <c r="C3982" t="s">
        <v>22</v>
      </c>
      <c r="D3982" t="s">
        <v>23</v>
      </c>
      <c r="E3982" t="s">
        <v>28</v>
      </c>
      <c r="F3982" t="s">
        <v>29</v>
      </c>
      <c r="G3982" t="s">
        <v>207</v>
      </c>
      <c r="H3982">
        <f t="shared" si="310"/>
        <v>175</v>
      </c>
      <c r="I3982">
        <v>35</v>
      </c>
      <c r="J3982">
        <v>46</v>
      </c>
      <c r="K3982">
        <v>5</v>
      </c>
      <c r="M3982">
        <v>22.75</v>
      </c>
      <c r="N3982" t="s">
        <v>25</v>
      </c>
      <c r="O3982">
        <v>227.5</v>
      </c>
      <c r="P3982">
        <v>52.5</v>
      </c>
      <c r="R3982">
        <f t="shared" si="311"/>
        <v>230</v>
      </c>
      <c r="S3982">
        <f t="shared" si="312"/>
        <v>24</v>
      </c>
      <c r="T3982" t="str">
        <f t="shared" si="313"/>
        <v>Nov</v>
      </c>
      <c r="U3982" t="str">
        <f t="shared" si="314"/>
        <v>2024</v>
      </c>
    </row>
    <row r="3983" spans="1:21" x14ac:dyDescent="0.25">
      <c r="A3983" t="s">
        <v>305</v>
      </c>
      <c r="B3983" t="s">
        <v>195</v>
      </c>
      <c r="C3983" t="s">
        <v>115</v>
      </c>
      <c r="D3983" t="s">
        <v>16</v>
      </c>
      <c r="E3983" t="s">
        <v>17</v>
      </c>
      <c r="F3983" t="s">
        <v>48</v>
      </c>
      <c r="G3983" t="s">
        <v>167</v>
      </c>
      <c r="H3983">
        <f t="shared" si="310"/>
        <v>475</v>
      </c>
      <c r="I3983">
        <v>95</v>
      </c>
      <c r="J3983">
        <v>124</v>
      </c>
      <c r="K3983">
        <v>5</v>
      </c>
      <c r="M3983">
        <v>29.6875</v>
      </c>
      <c r="N3983" t="s">
        <v>25</v>
      </c>
      <c r="O3983">
        <v>593.75</v>
      </c>
      <c r="P3983">
        <v>118.75</v>
      </c>
      <c r="R3983">
        <f t="shared" si="311"/>
        <v>620</v>
      </c>
      <c r="S3983">
        <f t="shared" si="312"/>
        <v>24</v>
      </c>
      <c r="T3983" t="str">
        <f t="shared" si="313"/>
        <v>Nov</v>
      </c>
      <c r="U3983" t="str">
        <f t="shared" si="314"/>
        <v>2024</v>
      </c>
    </row>
    <row r="3984" spans="1:21" x14ac:dyDescent="0.25">
      <c r="A3984" t="s">
        <v>305</v>
      </c>
      <c r="B3984" t="s">
        <v>59</v>
      </c>
      <c r="C3984" t="s">
        <v>27</v>
      </c>
      <c r="D3984" t="s">
        <v>16</v>
      </c>
      <c r="E3984" t="s">
        <v>28</v>
      </c>
      <c r="F3984" t="s">
        <v>61</v>
      </c>
      <c r="G3984" t="s">
        <v>164</v>
      </c>
      <c r="H3984">
        <f t="shared" si="310"/>
        <v>4000</v>
      </c>
      <c r="I3984">
        <v>2000</v>
      </c>
      <c r="J3984">
        <v>2600</v>
      </c>
      <c r="K3984">
        <v>2</v>
      </c>
      <c r="M3984">
        <v>260</v>
      </c>
      <c r="N3984" t="s">
        <v>38</v>
      </c>
      <c r="O3984">
        <v>5200</v>
      </c>
      <c r="P3984">
        <v>1200</v>
      </c>
      <c r="R3984">
        <f t="shared" si="311"/>
        <v>5200</v>
      </c>
      <c r="S3984">
        <f t="shared" si="312"/>
        <v>24</v>
      </c>
      <c r="T3984" t="str">
        <f t="shared" si="313"/>
        <v>Nov</v>
      </c>
      <c r="U3984" t="str">
        <f t="shared" si="314"/>
        <v>2024</v>
      </c>
    </row>
    <row r="3985" spans="1:21" x14ac:dyDescent="0.25">
      <c r="A3985" t="s">
        <v>305</v>
      </c>
      <c r="B3985" t="s">
        <v>182</v>
      </c>
      <c r="C3985" t="s">
        <v>22</v>
      </c>
      <c r="D3985" t="s">
        <v>16</v>
      </c>
      <c r="E3985" t="s">
        <v>28</v>
      </c>
      <c r="F3985" t="s">
        <v>29</v>
      </c>
      <c r="G3985" t="s">
        <v>207</v>
      </c>
      <c r="H3985">
        <f t="shared" si="310"/>
        <v>35</v>
      </c>
      <c r="I3985">
        <v>35</v>
      </c>
      <c r="J3985">
        <v>46</v>
      </c>
      <c r="K3985">
        <v>1</v>
      </c>
      <c r="M3985">
        <v>3.1850000000000001</v>
      </c>
      <c r="N3985" t="s">
        <v>20</v>
      </c>
      <c r="O3985">
        <v>45.5</v>
      </c>
      <c r="P3985">
        <v>10.5</v>
      </c>
      <c r="R3985">
        <f t="shared" si="311"/>
        <v>46</v>
      </c>
      <c r="S3985">
        <f t="shared" si="312"/>
        <v>24</v>
      </c>
      <c r="T3985" t="str">
        <f t="shared" si="313"/>
        <v>Nov</v>
      </c>
      <c r="U3985" t="str">
        <f t="shared" si="314"/>
        <v>2024</v>
      </c>
    </row>
    <row r="3986" spans="1:21" x14ac:dyDescent="0.25">
      <c r="A3986" t="s">
        <v>305</v>
      </c>
      <c r="B3986" t="s">
        <v>101</v>
      </c>
      <c r="C3986" t="s">
        <v>27</v>
      </c>
      <c r="D3986" t="s">
        <v>23</v>
      </c>
      <c r="E3986" t="s">
        <v>17</v>
      </c>
      <c r="F3986" t="s">
        <v>61</v>
      </c>
      <c r="G3986" t="s">
        <v>110</v>
      </c>
      <c r="H3986">
        <f t="shared" si="310"/>
        <v>3200</v>
      </c>
      <c r="I3986">
        <v>800</v>
      </c>
      <c r="J3986">
        <v>1040</v>
      </c>
      <c r="K3986">
        <v>4</v>
      </c>
      <c r="M3986">
        <v>104</v>
      </c>
      <c r="N3986" t="s">
        <v>38</v>
      </c>
      <c r="O3986">
        <v>4000</v>
      </c>
      <c r="P3986">
        <v>800</v>
      </c>
      <c r="R3986">
        <f t="shared" si="311"/>
        <v>4160</v>
      </c>
      <c r="S3986">
        <f t="shared" si="312"/>
        <v>24</v>
      </c>
      <c r="T3986" t="str">
        <f t="shared" si="313"/>
        <v>Nov</v>
      </c>
      <c r="U3986" t="str">
        <f t="shared" si="314"/>
        <v>2024</v>
      </c>
    </row>
    <row r="3987" spans="1:21" x14ac:dyDescent="0.25">
      <c r="A3987" t="s">
        <v>305</v>
      </c>
      <c r="B3987" t="s">
        <v>79</v>
      </c>
      <c r="C3987" t="s">
        <v>27</v>
      </c>
      <c r="D3987" t="s">
        <v>16</v>
      </c>
      <c r="E3987" t="s">
        <v>17</v>
      </c>
      <c r="F3987" t="s">
        <v>45</v>
      </c>
      <c r="G3987" t="s">
        <v>71</v>
      </c>
      <c r="H3987">
        <f t="shared" si="310"/>
        <v>4400</v>
      </c>
      <c r="I3987">
        <v>2200</v>
      </c>
      <c r="J3987">
        <v>2860</v>
      </c>
      <c r="K3987">
        <v>2</v>
      </c>
      <c r="M3987">
        <v>275</v>
      </c>
      <c r="N3987" t="s">
        <v>25</v>
      </c>
      <c r="O3987">
        <v>5500</v>
      </c>
      <c r="P3987">
        <v>1100</v>
      </c>
      <c r="R3987">
        <f t="shared" si="311"/>
        <v>5720</v>
      </c>
      <c r="S3987">
        <f t="shared" si="312"/>
        <v>24</v>
      </c>
      <c r="T3987" t="str">
        <f t="shared" si="313"/>
        <v>Nov</v>
      </c>
      <c r="U3987" t="str">
        <f t="shared" si="314"/>
        <v>2024</v>
      </c>
    </row>
    <row r="3988" spans="1:21" x14ac:dyDescent="0.25">
      <c r="A3988" t="s">
        <v>305</v>
      </c>
      <c r="B3988" t="s">
        <v>203</v>
      </c>
      <c r="C3988" t="s">
        <v>42</v>
      </c>
      <c r="D3988" t="s">
        <v>16</v>
      </c>
      <c r="E3988" t="s">
        <v>17</v>
      </c>
      <c r="F3988" t="s">
        <v>18</v>
      </c>
      <c r="G3988" t="s">
        <v>64</v>
      </c>
      <c r="H3988">
        <f t="shared" si="310"/>
        <v>1260</v>
      </c>
      <c r="I3988">
        <v>140</v>
      </c>
      <c r="J3988">
        <v>182</v>
      </c>
      <c r="K3988">
        <v>9</v>
      </c>
      <c r="M3988">
        <v>100</v>
      </c>
      <c r="N3988" t="s">
        <v>20</v>
      </c>
      <c r="O3988">
        <v>1575</v>
      </c>
      <c r="P3988">
        <v>315</v>
      </c>
      <c r="R3988">
        <f t="shared" si="311"/>
        <v>1638</v>
      </c>
      <c r="S3988">
        <f t="shared" si="312"/>
        <v>24</v>
      </c>
      <c r="T3988" t="str">
        <f t="shared" si="313"/>
        <v>Nov</v>
      </c>
      <c r="U3988" t="str">
        <f t="shared" si="314"/>
        <v>2024</v>
      </c>
    </row>
    <row r="3989" spans="1:21" x14ac:dyDescent="0.25">
      <c r="A3989" t="s">
        <v>305</v>
      </c>
      <c r="B3989" t="s">
        <v>36</v>
      </c>
      <c r="C3989" t="s">
        <v>15</v>
      </c>
      <c r="D3989" t="s">
        <v>16</v>
      </c>
      <c r="E3989" t="s">
        <v>17</v>
      </c>
      <c r="F3989" t="s">
        <v>45</v>
      </c>
      <c r="G3989" t="s">
        <v>78</v>
      </c>
      <c r="H3989">
        <f t="shared" si="310"/>
        <v>90000</v>
      </c>
      <c r="I3989">
        <v>18000</v>
      </c>
      <c r="J3989">
        <v>23400</v>
      </c>
      <c r="K3989">
        <v>5</v>
      </c>
      <c r="M3989">
        <v>3510</v>
      </c>
      <c r="N3989" t="s">
        <v>20</v>
      </c>
      <c r="O3989">
        <v>117000</v>
      </c>
      <c r="P3989">
        <v>27000</v>
      </c>
      <c r="R3989">
        <f t="shared" si="311"/>
        <v>117000</v>
      </c>
      <c r="S3989">
        <f t="shared" si="312"/>
        <v>24</v>
      </c>
      <c r="T3989" t="str">
        <f t="shared" si="313"/>
        <v>Nov</v>
      </c>
      <c r="U3989" t="str">
        <f t="shared" si="314"/>
        <v>2024</v>
      </c>
    </row>
    <row r="3990" spans="1:21" x14ac:dyDescent="0.25">
      <c r="A3990" t="s">
        <v>305</v>
      </c>
      <c r="B3990" t="s">
        <v>196</v>
      </c>
      <c r="C3990" t="s">
        <v>53</v>
      </c>
      <c r="D3990" t="s">
        <v>16</v>
      </c>
      <c r="E3990" t="s">
        <v>28</v>
      </c>
      <c r="F3990" t="s">
        <v>45</v>
      </c>
      <c r="G3990" t="s">
        <v>46</v>
      </c>
      <c r="H3990">
        <f t="shared" si="310"/>
        <v>220000</v>
      </c>
      <c r="I3990">
        <v>55000</v>
      </c>
      <c r="J3990">
        <v>71500</v>
      </c>
      <c r="K3990">
        <v>4</v>
      </c>
      <c r="M3990">
        <v>10725</v>
      </c>
      <c r="N3990" t="s">
        <v>20</v>
      </c>
      <c r="O3990">
        <v>275000</v>
      </c>
      <c r="P3990">
        <v>55000</v>
      </c>
      <c r="R3990">
        <f t="shared" si="311"/>
        <v>286000</v>
      </c>
      <c r="S3990">
        <f t="shared" si="312"/>
        <v>24</v>
      </c>
      <c r="T3990" t="str">
        <f t="shared" si="313"/>
        <v>Nov</v>
      </c>
      <c r="U3990" t="str">
        <f t="shared" si="314"/>
        <v>2024</v>
      </c>
    </row>
    <row r="3991" spans="1:21" x14ac:dyDescent="0.25">
      <c r="A3991" t="s">
        <v>305</v>
      </c>
      <c r="B3991" t="s">
        <v>163</v>
      </c>
      <c r="C3991" t="s">
        <v>15</v>
      </c>
      <c r="D3991" t="s">
        <v>16</v>
      </c>
      <c r="E3991" t="s">
        <v>17</v>
      </c>
      <c r="F3991" t="s">
        <v>45</v>
      </c>
      <c r="G3991" t="s">
        <v>78</v>
      </c>
      <c r="H3991">
        <f t="shared" si="310"/>
        <v>54000</v>
      </c>
      <c r="I3991">
        <v>18000</v>
      </c>
      <c r="J3991">
        <v>23400</v>
      </c>
      <c r="K3991">
        <v>3</v>
      </c>
      <c r="M3991">
        <v>3510</v>
      </c>
      <c r="N3991" t="s">
        <v>25</v>
      </c>
      <c r="O3991">
        <v>70200</v>
      </c>
      <c r="P3991">
        <v>16200</v>
      </c>
      <c r="R3991">
        <f t="shared" si="311"/>
        <v>70200</v>
      </c>
      <c r="S3991">
        <f t="shared" si="312"/>
        <v>24</v>
      </c>
      <c r="T3991" t="str">
        <f t="shared" si="313"/>
        <v>Nov</v>
      </c>
      <c r="U3991" t="str">
        <f t="shared" si="314"/>
        <v>2024</v>
      </c>
    </row>
    <row r="3992" spans="1:21" x14ac:dyDescent="0.25">
      <c r="A3992" t="s">
        <v>305</v>
      </c>
      <c r="B3992" t="s">
        <v>190</v>
      </c>
      <c r="C3992" t="s">
        <v>22</v>
      </c>
      <c r="D3992" t="s">
        <v>16</v>
      </c>
      <c r="E3992" t="s">
        <v>28</v>
      </c>
      <c r="F3992" t="s">
        <v>18</v>
      </c>
      <c r="G3992" t="s">
        <v>151</v>
      </c>
      <c r="H3992">
        <f t="shared" si="310"/>
        <v>49</v>
      </c>
      <c r="I3992">
        <v>7</v>
      </c>
      <c r="J3992">
        <v>9</v>
      </c>
      <c r="K3992">
        <v>7</v>
      </c>
      <c r="M3992">
        <v>4.4589999999999996</v>
      </c>
      <c r="N3992" t="s">
        <v>20</v>
      </c>
      <c r="O3992">
        <v>63.7</v>
      </c>
      <c r="P3992">
        <v>14.7</v>
      </c>
      <c r="R3992">
        <f t="shared" si="311"/>
        <v>63</v>
      </c>
      <c r="S3992">
        <f t="shared" si="312"/>
        <v>24</v>
      </c>
      <c r="T3992" t="str">
        <f t="shared" si="313"/>
        <v>Nov</v>
      </c>
      <c r="U3992" t="str">
        <f t="shared" si="314"/>
        <v>2024</v>
      </c>
    </row>
    <row r="3993" spans="1:21" x14ac:dyDescent="0.25">
      <c r="A3993" t="s">
        <v>305</v>
      </c>
      <c r="B3993" t="s">
        <v>183</v>
      </c>
      <c r="C3993" t="s">
        <v>22</v>
      </c>
      <c r="D3993" t="s">
        <v>16</v>
      </c>
      <c r="E3993" t="s">
        <v>28</v>
      </c>
      <c r="F3993" t="s">
        <v>18</v>
      </c>
      <c r="G3993" t="s">
        <v>43</v>
      </c>
      <c r="H3993">
        <f t="shared" si="310"/>
        <v>200</v>
      </c>
      <c r="I3993">
        <v>20</v>
      </c>
      <c r="J3993">
        <v>26</v>
      </c>
      <c r="K3993">
        <v>10</v>
      </c>
      <c r="M3993">
        <v>23</v>
      </c>
      <c r="N3993" t="s">
        <v>38</v>
      </c>
      <c r="O3993">
        <v>230</v>
      </c>
      <c r="P3993">
        <v>30</v>
      </c>
      <c r="R3993">
        <f t="shared" si="311"/>
        <v>260</v>
      </c>
      <c r="S3993">
        <f t="shared" si="312"/>
        <v>24</v>
      </c>
      <c r="T3993" t="str">
        <f t="shared" si="313"/>
        <v>Nov</v>
      </c>
      <c r="U3993" t="str">
        <f t="shared" si="314"/>
        <v>2024</v>
      </c>
    </row>
    <row r="3994" spans="1:21" x14ac:dyDescent="0.25">
      <c r="A3994" t="s">
        <v>305</v>
      </c>
      <c r="B3994" t="s">
        <v>118</v>
      </c>
      <c r="C3994" t="s">
        <v>27</v>
      </c>
      <c r="D3994" t="s">
        <v>16</v>
      </c>
      <c r="E3994" t="s">
        <v>17</v>
      </c>
      <c r="F3994" t="s">
        <v>45</v>
      </c>
      <c r="G3994" t="s">
        <v>199</v>
      </c>
      <c r="H3994">
        <f t="shared" si="310"/>
        <v>50000</v>
      </c>
      <c r="I3994">
        <v>5000</v>
      </c>
      <c r="J3994">
        <v>6500</v>
      </c>
      <c r="K3994">
        <v>10</v>
      </c>
      <c r="M3994">
        <v>650</v>
      </c>
      <c r="N3994" t="s">
        <v>25</v>
      </c>
      <c r="O3994">
        <v>62500</v>
      </c>
      <c r="P3994">
        <v>12500</v>
      </c>
      <c r="R3994">
        <f t="shared" si="311"/>
        <v>65000</v>
      </c>
      <c r="S3994">
        <f t="shared" si="312"/>
        <v>24</v>
      </c>
      <c r="T3994" t="str">
        <f t="shared" si="313"/>
        <v>Nov</v>
      </c>
      <c r="U3994" t="str">
        <f t="shared" si="314"/>
        <v>2024</v>
      </c>
    </row>
    <row r="3995" spans="1:21" x14ac:dyDescent="0.25">
      <c r="A3995" t="s">
        <v>305</v>
      </c>
      <c r="B3995" t="s">
        <v>214</v>
      </c>
      <c r="C3995" t="s">
        <v>66</v>
      </c>
      <c r="D3995" t="s">
        <v>16</v>
      </c>
      <c r="E3995" t="s">
        <v>17</v>
      </c>
      <c r="F3995" t="s">
        <v>18</v>
      </c>
      <c r="G3995" t="s">
        <v>43</v>
      </c>
      <c r="H3995">
        <f t="shared" si="310"/>
        <v>140</v>
      </c>
      <c r="I3995">
        <v>20</v>
      </c>
      <c r="J3995">
        <v>26</v>
      </c>
      <c r="K3995">
        <v>7</v>
      </c>
      <c r="M3995">
        <v>11.76</v>
      </c>
      <c r="N3995" t="s">
        <v>20</v>
      </c>
      <c r="O3995">
        <v>168</v>
      </c>
      <c r="P3995">
        <v>28</v>
      </c>
      <c r="R3995">
        <f t="shared" si="311"/>
        <v>182</v>
      </c>
      <c r="S3995">
        <f t="shared" si="312"/>
        <v>24</v>
      </c>
      <c r="T3995" t="str">
        <f t="shared" si="313"/>
        <v>Nov</v>
      </c>
      <c r="U3995" t="str">
        <f t="shared" si="314"/>
        <v>2024</v>
      </c>
    </row>
    <row r="3996" spans="1:21" x14ac:dyDescent="0.25">
      <c r="A3996" t="s">
        <v>305</v>
      </c>
      <c r="B3996" t="s">
        <v>90</v>
      </c>
      <c r="C3996" t="s">
        <v>91</v>
      </c>
      <c r="D3996" t="s">
        <v>16</v>
      </c>
      <c r="E3996" t="s">
        <v>17</v>
      </c>
      <c r="F3996" t="s">
        <v>29</v>
      </c>
      <c r="G3996" t="s">
        <v>210</v>
      </c>
      <c r="H3996">
        <f t="shared" si="310"/>
        <v>665</v>
      </c>
      <c r="I3996">
        <v>95</v>
      </c>
      <c r="J3996">
        <v>124</v>
      </c>
      <c r="K3996">
        <v>7</v>
      </c>
      <c r="M3996">
        <v>60.515000000000001</v>
      </c>
      <c r="N3996" t="s">
        <v>20</v>
      </c>
      <c r="O3996">
        <v>864.5</v>
      </c>
      <c r="P3996">
        <v>199.5</v>
      </c>
      <c r="R3996">
        <f t="shared" si="311"/>
        <v>868</v>
      </c>
      <c r="S3996">
        <f t="shared" si="312"/>
        <v>24</v>
      </c>
      <c r="T3996" t="str">
        <f t="shared" si="313"/>
        <v>Nov</v>
      </c>
      <c r="U3996" t="str">
        <f t="shared" si="314"/>
        <v>2024</v>
      </c>
    </row>
    <row r="3997" spans="1:21" x14ac:dyDescent="0.25">
      <c r="A3997" t="s">
        <v>305</v>
      </c>
      <c r="B3997" t="s">
        <v>33</v>
      </c>
      <c r="C3997" t="s">
        <v>15</v>
      </c>
      <c r="D3997" t="s">
        <v>23</v>
      </c>
      <c r="E3997" t="s">
        <v>17</v>
      </c>
      <c r="F3997" t="s">
        <v>61</v>
      </c>
      <c r="G3997" t="s">
        <v>117</v>
      </c>
      <c r="H3997">
        <f t="shared" si="310"/>
        <v>10000</v>
      </c>
      <c r="I3997">
        <v>2500</v>
      </c>
      <c r="J3997">
        <v>3250</v>
      </c>
      <c r="K3997">
        <v>4</v>
      </c>
      <c r="M3997">
        <v>325</v>
      </c>
      <c r="N3997" t="s">
        <v>38</v>
      </c>
      <c r="O3997">
        <v>12500</v>
      </c>
      <c r="P3997">
        <v>2500</v>
      </c>
      <c r="R3997">
        <f t="shared" si="311"/>
        <v>13000</v>
      </c>
      <c r="S3997">
        <f t="shared" si="312"/>
        <v>24</v>
      </c>
      <c r="T3997" t="str">
        <f t="shared" si="313"/>
        <v>Nov</v>
      </c>
      <c r="U3997" t="str">
        <f t="shared" si="314"/>
        <v>2024</v>
      </c>
    </row>
    <row r="3998" spans="1:21" x14ac:dyDescent="0.25">
      <c r="A3998" t="s">
        <v>305</v>
      </c>
      <c r="B3998" t="s">
        <v>198</v>
      </c>
      <c r="C3998" t="s">
        <v>15</v>
      </c>
      <c r="D3998" t="s">
        <v>23</v>
      </c>
      <c r="E3998" t="s">
        <v>28</v>
      </c>
      <c r="F3998" t="s">
        <v>29</v>
      </c>
      <c r="G3998" t="s">
        <v>30</v>
      </c>
      <c r="H3998">
        <f t="shared" si="310"/>
        <v>720</v>
      </c>
      <c r="I3998">
        <v>180</v>
      </c>
      <c r="J3998">
        <v>234</v>
      </c>
      <c r="K3998">
        <v>4</v>
      </c>
      <c r="M3998">
        <v>93.6</v>
      </c>
      <c r="N3998" t="s">
        <v>25</v>
      </c>
      <c r="O3998">
        <v>936</v>
      </c>
      <c r="P3998">
        <v>216</v>
      </c>
      <c r="R3998">
        <f t="shared" si="311"/>
        <v>936</v>
      </c>
      <c r="S3998">
        <f t="shared" si="312"/>
        <v>24</v>
      </c>
      <c r="T3998" t="str">
        <f t="shared" si="313"/>
        <v>Nov</v>
      </c>
      <c r="U3998" t="str">
        <f t="shared" si="314"/>
        <v>2024</v>
      </c>
    </row>
    <row r="3999" spans="1:21" x14ac:dyDescent="0.25">
      <c r="A3999" t="s">
        <v>305</v>
      </c>
      <c r="B3999" t="s">
        <v>21</v>
      </c>
      <c r="C3999" t="s">
        <v>22</v>
      </c>
      <c r="D3999" t="s">
        <v>16</v>
      </c>
      <c r="E3999" t="s">
        <v>17</v>
      </c>
      <c r="F3999" t="s">
        <v>45</v>
      </c>
      <c r="G3999" t="s">
        <v>71</v>
      </c>
      <c r="H3999">
        <f t="shared" si="310"/>
        <v>11000</v>
      </c>
      <c r="I3999">
        <v>2200</v>
      </c>
      <c r="J3999">
        <v>2860</v>
      </c>
      <c r="K3999">
        <v>5</v>
      </c>
      <c r="M3999">
        <v>286</v>
      </c>
      <c r="N3999" t="s">
        <v>20</v>
      </c>
      <c r="O3999">
        <v>14300</v>
      </c>
      <c r="P3999">
        <v>3300</v>
      </c>
      <c r="R3999">
        <f t="shared" si="311"/>
        <v>14300</v>
      </c>
      <c r="S3999">
        <f t="shared" si="312"/>
        <v>24</v>
      </c>
      <c r="T3999" t="str">
        <f t="shared" si="313"/>
        <v>Nov</v>
      </c>
      <c r="U3999" t="str">
        <f t="shared" si="314"/>
        <v>2024</v>
      </c>
    </row>
    <row r="4000" spans="1:21" x14ac:dyDescent="0.25">
      <c r="A4000" t="s">
        <v>305</v>
      </c>
      <c r="B4000" t="s">
        <v>148</v>
      </c>
      <c r="C4000" t="s">
        <v>27</v>
      </c>
      <c r="D4000" t="s">
        <v>16</v>
      </c>
      <c r="E4000" t="s">
        <v>17</v>
      </c>
      <c r="F4000" t="s">
        <v>18</v>
      </c>
      <c r="G4000" t="s">
        <v>64</v>
      </c>
      <c r="H4000">
        <f t="shared" si="310"/>
        <v>1400</v>
      </c>
      <c r="I4000">
        <v>140</v>
      </c>
      <c r="J4000">
        <v>182</v>
      </c>
      <c r="K4000">
        <v>10</v>
      </c>
      <c r="M4000">
        <v>100</v>
      </c>
      <c r="N4000" t="s">
        <v>20</v>
      </c>
      <c r="O4000">
        <v>1820</v>
      </c>
      <c r="P4000">
        <v>420</v>
      </c>
      <c r="R4000">
        <f t="shared" si="311"/>
        <v>1820</v>
      </c>
      <c r="S4000">
        <f t="shared" si="312"/>
        <v>24</v>
      </c>
      <c r="T4000" t="str">
        <f t="shared" si="313"/>
        <v>Nov</v>
      </c>
      <c r="U4000" t="str">
        <f t="shared" si="314"/>
        <v>2024</v>
      </c>
    </row>
    <row r="4001" spans="1:21" x14ac:dyDescent="0.25">
      <c r="A4001" t="s">
        <v>305</v>
      </c>
      <c r="B4001" t="s">
        <v>93</v>
      </c>
      <c r="C4001" t="s">
        <v>42</v>
      </c>
      <c r="D4001" t="s">
        <v>16</v>
      </c>
      <c r="E4001" t="s">
        <v>28</v>
      </c>
      <c r="F4001" t="s">
        <v>61</v>
      </c>
      <c r="G4001" t="s">
        <v>128</v>
      </c>
      <c r="H4001">
        <f t="shared" si="310"/>
        <v>600</v>
      </c>
      <c r="I4001">
        <v>300</v>
      </c>
      <c r="J4001">
        <v>390</v>
      </c>
      <c r="K4001">
        <v>2</v>
      </c>
      <c r="M4001">
        <v>52.5</v>
      </c>
      <c r="N4001" t="s">
        <v>20</v>
      </c>
      <c r="O4001">
        <v>750</v>
      </c>
      <c r="P4001">
        <v>150</v>
      </c>
      <c r="R4001">
        <f t="shared" si="311"/>
        <v>780</v>
      </c>
      <c r="S4001">
        <f t="shared" si="312"/>
        <v>24</v>
      </c>
      <c r="T4001" t="str">
        <f t="shared" si="313"/>
        <v>Nov</v>
      </c>
      <c r="U4001" t="str">
        <f t="shared" si="314"/>
        <v>2024</v>
      </c>
    </row>
    <row r="4002" spans="1:21" x14ac:dyDescent="0.25">
      <c r="A4002" t="s">
        <v>305</v>
      </c>
      <c r="B4002" t="s">
        <v>170</v>
      </c>
      <c r="C4002" t="s">
        <v>91</v>
      </c>
      <c r="D4002" t="s">
        <v>23</v>
      </c>
      <c r="E4002" t="s">
        <v>17</v>
      </c>
      <c r="F4002" t="s">
        <v>18</v>
      </c>
      <c r="G4002" t="s">
        <v>116</v>
      </c>
      <c r="H4002">
        <f t="shared" si="310"/>
        <v>480</v>
      </c>
      <c r="I4002">
        <v>60</v>
      </c>
      <c r="J4002">
        <v>78</v>
      </c>
      <c r="K4002">
        <v>8</v>
      </c>
      <c r="M4002">
        <v>90</v>
      </c>
      <c r="N4002" t="s">
        <v>38</v>
      </c>
      <c r="O4002">
        <v>600</v>
      </c>
      <c r="P4002">
        <v>120</v>
      </c>
      <c r="R4002">
        <f t="shared" si="311"/>
        <v>624</v>
      </c>
      <c r="S4002">
        <f t="shared" si="312"/>
        <v>24</v>
      </c>
      <c r="T4002" t="str">
        <f t="shared" si="313"/>
        <v>Nov</v>
      </c>
      <c r="U4002" t="str">
        <f t="shared" si="314"/>
        <v>2024</v>
      </c>
    </row>
    <row r="4003" spans="1:21" x14ac:dyDescent="0.25">
      <c r="A4003" t="s">
        <v>306</v>
      </c>
      <c r="B4003" t="s">
        <v>184</v>
      </c>
      <c r="C4003" t="s">
        <v>27</v>
      </c>
      <c r="D4003" t="s">
        <v>16</v>
      </c>
      <c r="E4003" t="s">
        <v>17</v>
      </c>
      <c r="F4003" t="s">
        <v>45</v>
      </c>
      <c r="G4003" t="s">
        <v>106</v>
      </c>
      <c r="H4003">
        <f t="shared" si="310"/>
        <v>48000</v>
      </c>
      <c r="I4003">
        <v>12000</v>
      </c>
      <c r="J4003">
        <v>15600</v>
      </c>
      <c r="K4003">
        <v>4</v>
      </c>
      <c r="M4003">
        <v>2340</v>
      </c>
      <c r="N4003" t="s">
        <v>25</v>
      </c>
      <c r="O4003">
        <v>60000</v>
      </c>
      <c r="P4003">
        <v>12000</v>
      </c>
      <c r="R4003">
        <f t="shared" si="311"/>
        <v>62400</v>
      </c>
      <c r="S4003">
        <f t="shared" si="312"/>
        <v>25</v>
      </c>
      <c r="T4003" t="str">
        <f t="shared" si="313"/>
        <v>Nov</v>
      </c>
      <c r="U4003" t="str">
        <f t="shared" si="314"/>
        <v>2024</v>
      </c>
    </row>
    <row r="4004" spans="1:21" x14ac:dyDescent="0.25">
      <c r="A4004" t="s">
        <v>306</v>
      </c>
      <c r="B4004" t="s">
        <v>126</v>
      </c>
      <c r="C4004" t="s">
        <v>27</v>
      </c>
      <c r="D4004" t="s">
        <v>16</v>
      </c>
      <c r="E4004" t="s">
        <v>17</v>
      </c>
      <c r="F4004" t="s">
        <v>45</v>
      </c>
      <c r="G4004" t="s">
        <v>58</v>
      </c>
      <c r="H4004">
        <f t="shared" si="310"/>
        <v>125000</v>
      </c>
      <c r="I4004">
        <v>25000</v>
      </c>
      <c r="J4004">
        <v>32500</v>
      </c>
      <c r="K4004">
        <v>5</v>
      </c>
      <c r="M4004">
        <v>4875</v>
      </c>
      <c r="N4004" t="s">
        <v>25</v>
      </c>
      <c r="O4004">
        <v>162500</v>
      </c>
      <c r="P4004">
        <v>37500</v>
      </c>
      <c r="R4004">
        <f t="shared" si="311"/>
        <v>162500</v>
      </c>
      <c r="S4004">
        <f t="shared" si="312"/>
        <v>25</v>
      </c>
      <c r="T4004" t="str">
        <f t="shared" si="313"/>
        <v>Nov</v>
      </c>
      <c r="U4004" t="str">
        <f t="shared" si="314"/>
        <v>2024</v>
      </c>
    </row>
    <row r="4005" spans="1:21" x14ac:dyDescent="0.25">
      <c r="A4005" t="s">
        <v>306</v>
      </c>
      <c r="B4005" t="s">
        <v>127</v>
      </c>
      <c r="C4005" t="s">
        <v>66</v>
      </c>
      <c r="D4005" t="s">
        <v>16</v>
      </c>
      <c r="E4005" t="s">
        <v>28</v>
      </c>
      <c r="F4005" t="s">
        <v>45</v>
      </c>
      <c r="G4005" t="s">
        <v>46</v>
      </c>
      <c r="H4005">
        <f t="shared" si="310"/>
        <v>385000</v>
      </c>
      <c r="I4005">
        <v>55000</v>
      </c>
      <c r="J4005">
        <v>71500</v>
      </c>
      <c r="K4005">
        <v>7</v>
      </c>
      <c r="M4005">
        <v>10725</v>
      </c>
      <c r="N4005" t="s">
        <v>38</v>
      </c>
      <c r="O4005">
        <v>500500</v>
      </c>
      <c r="P4005">
        <v>115500</v>
      </c>
      <c r="R4005">
        <f t="shared" si="311"/>
        <v>500500</v>
      </c>
      <c r="S4005">
        <f t="shared" si="312"/>
        <v>25</v>
      </c>
      <c r="T4005" t="str">
        <f t="shared" si="313"/>
        <v>Nov</v>
      </c>
      <c r="U4005" t="str">
        <f t="shared" si="314"/>
        <v>2024</v>
      </c>
    </row>
    <row r="4006" spans="1:21" x14ac:dyDescent="0.25">
      <c r="A4006" t="s">
        <v>306</v>
      </c>
      <c r="B4006" t="s">
        <v>166</v>
      </c>
      <c r="C4006" t="s">
        <v>15</v>
      </c>
      <c r="D4006" t="s">
        <v>16</v>
      </c>
      <c r="E4006" t="s">
        <v>17</v>
      </c>
      <c r="F4006" t="s">
        <v>80</v>
      </c>
      <c r="G4006" t="s">
        <v>96</v>
      </c>
      <c r="H4006">
        <f t="shared" si="310"/>
        <v>15</v>
      </c>
      <c r="I4006">
        <v>5</v>
      </c>
      <c r="J4006">
        <v>7</v>
      </c>
      <c r="K4006">
        <v>3</v>
      </c>
      <c r="M4006">
        <v>0.97499999999999998</v>
      </c>
      <c r="N4006" t="s">
        <v>25</v>
      </c>
      <c r="O4006">
        <v>19.5</v>
      </c>
      <c r="P4006">
        <v>4.5</v>
      </c>
      <c r="R4006">
        <f t="shared" si="311"/>
        <v>21</v>
      </c>
      <c r="S4006">
        <f t="shared" si="312"/>
        <v>25</v>
      </c>
      <c r="T4006" t="str">
        <f t="shared" si="313"/>
        <v>Nov</v>
      </c>
      <c r="U4006" t="str">
        <f t="shared" si="314"/>
        <v>2024</v>
      </c>
    </row>
    <row r="4007" spans="1:21" x14ac:dyDescent="0.25">
      <c r="A4007" t="s">
        <v>306</v>
      </c>
      <c r="B4007" t="s">
        <v>112</v>
      </c>
      <c r="C4007" t="s">
        <v>27</v>
      </c>
      <c r="D4007" t="s">
        <v>16</v>
      </c>
      <c r="E4007" t="s">
        <v>28</v>
      </c>
      <c r="F4007" t="s">
        <v>45</v>
      </c>
      <c r="G4007" t="s">
        <v>71</v>
      </c>
      <c r="H4007">
        <f t="shared" si="310"/>
        <v>4400</v>
      </c>
      <c r="I4007">
        <v>2200</v>
      </c>
      <c r="J4007">
        <v>2860</v>
      </c>
      <c r="K4007">
        <v>2</v>
      </c>
      <c r="M4007">
        <v>264</v>
      </c>
      <c r="N4007" t="s">
        <v>25</v>
      </c>
      <c r="O4007">
        <v>5280</v>
      </c>
      <c r="P4007">
        <v>880</v>
      </c>
      <c r="R4007">
        <f t="shared" si="311"/>
        <v>5720</v>
      </c>
      <c r="S4007">
        <f t="shared" si="312"/>
        <v>25</v>
      </c>
      <c r="T4007" t="str">
        <f t="shared" si="313"/>
        <v>Nov</v>
      </c>
      <c r="U4007" t="str">
        <f t="shared" si="314"/>
        <v>2024</v>
      </c>
    </row>
    <row r="4008" spans="1:21" x14ac:dyDescent="0.25">
      <c r="A4008" t="s">
        <v>306</v>
      </c>
      <c r="B4008" t="s">
        <v>186</v>
      </c>
      <c r="C4008" t="s">
        <v>27</v>
      </c>
      <c r="D4008" t="s">
        <v>16</v>
      </c>
      <c r="E4008" t="s">
        <v>28</v>
      </c>
      <c r="F4008" t="s">
        <v>61</v>
      </c>
      <c r="G4008" t="s">
        <v>68</v>
      </c>
      <c r="H4008">
        <f t="shared" si="310"/>
        <v>9000</v>
      </c>
      <c r="I4008">
        <v>1800</v>
      </c>
      <c r="J4008">
        <v>2340</v>
      </c>
      <c r="K4008">
        <v>5</v>
      </c>
      <c r="M4008">
        <v>234</v>
      </c>
      <c r="N4008" t="s">
        <v>20</v>
      </c>
      <c r="O4008">
        <v>11700</v>
      </c>
      <c r="P4008">
        <v>2700</v>
      </c>
      <c r="R4008">
        <f t="shared" si="311"/>
        <v>11700</v>
      </c>
      <c r="S4008">
        <f t="shared" si="312"/>
        <v>25</v>
      </c>
      <c r="T4008" t="str">
        <f t="shared" si="313"/>
        <v>Nov</v>
      </c>
      <c r="U4008" t="str">
        <f t="shared" si="314"/>
        <v>2024</v>
      </c>
    </row>
    <row r="4009" spans="1:21" x14ac:dyDescent="0.25">
      <c r="A4009" t="s">
        <v>306</v>
      </c>
      <c r="B4009" t="s">
        <v>101</v>
      </c>
      <c r="C4009" t="s">
        <v>27</v>
      </c>
      <c r="D4009" t="s">
        <v>16</v>
      </c>
      <c r="E4009" t="s">
        <v>17</v>
      </c>
      <c r="F4009" t="s">
        <v>45</v>
      </c>
      <c r="G4009" t="s">
        <v>92</v>
      </c>
      <c r="H4009">
        <f t="shared" si="310"/>
        <v>1250</v>
      </c>
      <c r="I4009">
        <v>250</v>
      </c>
      <c r="J4009">
        <v>325</v>
      </c>
      <c r="K4009">
        <v>5</v>
      </c>
      <c r="M4009">
        <v>100</v>
      </c>
      <c r="N4009" t="s">
        <v>20</v>
      </c>
      <c r="O4009">
        <v>1562.5</v>
      </c>
      <c r="P4009">
        <v>312.5</v>
      </c>
      <c r="R4009">
        <f t="shared" si="311"/>
        <v>1625</v>
      </c>
      <c r="S4009">
        <f t="shared" si="312"/>
        <v>25</v>
      </c>
      <c r="T4009" t="str">
        <f t="shared" si="313"/>
        <v>Nov</v>
      </c>
      <c r="U4009" t="str">
        <f t="shared" si="314"/>
        <v>2024</v>
      </c>
    </row>
    <row r="4010" spans="1:21" x14ac:dyDescent="0.25">
      <c r="A4010" t="s">
        <v>306</v>
      </c>
      <c r="B4010" t="s">
        <v>161</v>
      </c>
      <c r="C4010" t="s">
        <v>53</v>
      </c>
      <c r="D4010" t="s">
        <v>23</v>
      </c>
      <c r="E4010" t="s">
        <v>17</v>
      </c>
      <c r="F4010" t="s">
        <v>18</v>
      </c>
      <c r="G4010" t="s">
        <v>121</v>
      </c>
      <c r="H4010">
        <f t="shared" si="310"/>
        <v>330</v>
      </c>
      <c r="I4010">
        <v>55</v>
      </c>
      <c r="J4010">
        <v>72</v>
      </c>
      <c r="K4010">
        <v>6</v>
      </c>
      <c r="M4010">
        <v>42.9</v>
      </c>
      <c r="N4010" t="s">
        <v>25</v>
      </c>
      <c r="O4010">
        <v>429</v>
      </c>
      <c r="P4010">
        <v>99</v>
      </c>
      <c r="R4010">
        <f t="shared" si="311"/>
        <v>432</v>
      </c>
      <c r="S4010">
        <f t="shared" si="312"/>
        <v>25</v>
      </c>
      <c r="T4010" t="str">
        <f t="shared" si="313"/>
        <v>Nov</v>
      </c>
      <c r="U4010" t="str">
        <f t="shared" si="314"/>
        <v>2024</v>
      </c>
    </row>
    <row r="4011" spans="1:21" x14ac:dyDescent="0.25">
      <c r="A4011" t="s">
        <v>306</v>
      </c>
      <c r="B4011" t="s">
        <v>200</v>
      </c>
      <c r="C4011" t="s">
        <v>27</v>
      </c>
      <c r="D4011" t="s">
        <v>16</v>
      </c>
      <c r="E4011" t="s">
        <v>28</v>
      </c>
      <c r="F4011" t="s">
        <v>29</v>
      </c>
      <c r="G4011" t="s">
        <v>207</v>
      </c>
      <c r="H4011">
        <f t="shared" si="310"/>
        <v>140</v>
      </c>
      <c r="I4011">
        <v>35</v>
      </c>
      <c r="J4011">
        <v>46</v>
      </c>
      <c r="K4011">
        <v>4</v>
      </c>
      <c r="M4011">
        <v>9.1</v>
      </c>
      <c r="N4011" t="s">
        <v>25</v>
      </c>
      <c r="O4011">
        <v>182</v>
      </c>
      <c r="P4011">
        <v>42</v>
      </c>
      <c r="R4011">
        <f t="shared" si="311"/>
        <v>184</v>
      </c>
      <c r="S4011">
        <f t="shared" si="312"/>
        <v>25</v>
      </c>
      <c r="T4011" t="str">
        <f t="shared" si="313"/>
        <v>Nov</v>
      </c>
      <c r="U4011" t="str">
        <f t="shared" si="314"/>
        <v>2024</v>
      </c>
    </row>
    <row r="4012" spans="1:21" x14ac:dyDescent="0.25">
      <c r="A4012" t="s">
        <v>306</v>
      </c>
      <c r="B4012" t="s">
        <v>118</v>
      </c>
      <c r="C4012" t="s">
        <v>27</v>
      </c>
      <c r="D4012" t="s">
        <v>16</v>
      </c>
      <c r="E4012" t="s">
        <v>28</v>
      </c>
      <c r="F4012" t="s">
        <v>61</v>
      </c>
      <c r="G4012" t="s">
        <v>117</v>
      </c>
      <c r="H4012">
        <f t="shared" si="310"/>
        <v>15000</v>
      </c>
      <c r="I4012">
        <v>2500</v>
      </c>
      <c r="J4012">
        <v>3250</v>
      </c>
      <c r="K4012">
        <v>6</v>
      </c>
      <c r="M4012">
        <v>325</v>
      </c>
      <c r="N4012" t="s">
        <v>20</v>
      </c>
      <c r="O4012">
        <v>19500</v>
      </c>
      <c r="P4012">
        <v>4500</v>
      </c>
      <c r="R4012">
        <f t="shared" si="311"/>
        <v>19500</v>
      </c>
      <c r="S4012">
        <f t="shared" si="312"/>
        <v>25</v>
      </c>
      <c r="T4012" t="str">
        <f t="shared" si="313"/>
        <v>Nov</v>
      </c>
      <c r="U4012" t="str">
        <f t="shared" si="314"/>
        <v>2024</v>
      </c>
    </row>
    <row r="4013" spans="1:21" x14ac:dyDescent="0.25">
      <c r="A4013" t="s">
        <v>306</v>
      </c>
      <c r="B4013" t="s">
        <v>73</v>
      </c>
      <c r="C4013" t="s">
        <v>42</v>
      </c>
      <c r="D4013" t="s">
        <v>16</v>
      </c>
      <c r="E4013" t="s">
        <v>17</v>
      </c>
      <c r="F4013" t="s">
        <v>45</v>
      </c>
      <c r="G4013" t="s">
        <v>67</v>
      </c>
      <c r="H4013">
        <f t="shared" si="310"/>
        <v>7000</v>
      </c>
      <c r="I4013">
        <v>3500</v>
      </c>
      <c r="J4013">
        <v>4550</v>
      </c>
      <c r="K4013">
        <v>2</v>
      </c>
      <c r="M4013">
        <v>455</v>
      </c>
      <c r="N4013" t="s">
        <v>25</v>
      </c>
      <c r="O4013">
        <v>9100</v>
      </c>
      <c r="P4013">
        <v>2100</v>
      </c>
      <c r="R4013">
        <f t="shared" si="311"/>
        <v>9100</v>
      </c>
      <c r="S4013">
        <f t="shared" si="312"/>
        <v>25</v>
      </c>
      <c r="T4013" t="str">
        <f t="shared" si="313"/>
        <v>Nov</v>
      </c>
      <c r="U4013" t="str">
        <f t="shared" si="314"/>
        <v>2024</v>
      </c>
    </row>
    <row r="4014" spans="1:21" x14ac:dyDescent="0.25">
      <c r="A4014" t="s">
        <v>306</v>
      </c>
      <c r="B4014" t="s">
        <v>131</v>
      </c>
      <c r="C4014" t="s">
        <v>27</v>
      </c>
      <c r="D4014" t="s">
        <v>16</v>
      </c>
      <c r="E4014" t="s">
        <v>17</v>
      </c>
      <c r="F4014" t="s">
        <v>18</v>
      </c>
      <c r="G4014" t="s">
        <v>19</v>
      </c>
      <c r="H4014">
        <f t="shared" si="310"/>
        <v>1750</v>
      </c>
      <c r="I4014">
        <v>250</v>
      </c>
      <c r="J4014">
        <v>325</v>
      </c>
      <c r="K4014">
        <v>7</v>
      </c>
      <c r="M4014">
        <v>100</v>
      </c>
      <c r="N4014" t="s">
        <v>20</v>
      </c>
      <c r="O4014">
        <v>2187.5</v>
      </c>
      <c r="P4014">
        <v>437.5</v>
      </c>
      <c r="R4014">
        <f t="shared" si="311"/>
        <v>2275</v>
      </c>
      <c r="S4014">
        <f t="shared" si="312"/>
        <v>25</v>
      </c>
      <c r="T4014" t="str">
        <f t="shared" si="313"/>
        <v>Nov</v>
      </c>
      <c r="U4014" t="str">
        <f t="shared" si="314"/>
        <v>2024</v>
      </c>
    </row>
    <row r="4015" spans="1:21" x14ac:dyDescent="0.25">
      <c r="A4015" t="s">
        <v>306</v>
      </c>
      <c r="B4015" t="s">
        <v>59</v>
      </c>
      <c r="C4015" t="s">
        <v>27</v>
      </c>
      <c r="D4015" t="s">
        <v>16</v>
      </c>
      <c r="E4015" t="s">
        <v>17</v>
      </c>
      <c r="F4015" t="s">
        <v>45</v>
      </c>
      <c r="G4015" t="s">
        <v>76</v>
      </c>
      <c r="H4015">
        <f t="shared" si="310"/>
        <v>4800</v>
      </c>
      <c r="I4015">
        <v>1200</v>
      </c>
      <c r="J4015">
        <v>1560</v>
      </c>
      <c r="K4015">
        <v>4</v>
      </c>
      <c r="M4015">
        <v>156</v>
      </c>
      <c r="N4015" t="s">
        <v>20</v>
      </c>
      <c r="O4015">
        <v>6240</v>
      </c>
      <c r="P4015">
        <v>1440</v>
      </c>
      <c r="R4015">
        <f t="shared" si="311"/>
        <v>6240</v>
      </c>
      <c r="S4015">
        <f t="shared" si="312"/>
        <v>25</v>
      </c>
      <c r="T4015" t="str">
        <f t="shared" si="313"/>
        <v>Nov</v>
      </c>
      <c r="U4015" t="str">
        <f t="shared" si="314"/>
        <v>2024</v>
      </c>
    </row>
    <row r="4016" spans="1:21" x14ac:dyDescent="0.25">
      <c r="A4016" t="s">
        <v>306</v>
      </c>
      <c r="B4016" t="s">
        <v>14</v>
      </c>
      <c r="C4016" t="s">
        <v>15</v>
      </c>
      <c r="D4016" t="s">
        <v>23</v>
      </c>
      <c r="E4016" t="s">
        <v>17</v>
      </c>
      <c r="F4016" t="s">
        <v>61</v>
      </c>
      <c r="G4016" t="s">
        <v>164</v>
      </c>
      <c r="H4016">
        <f t="shared" si="310"/>
        <v>2000</v>
      </c>
      <c r="I4016">
        <v>2000</v>
      </c>
      <c r="J4016">
        <v>2600</v>
      </c>
      <c r="K4016">
        <v>1</v>
      </c>
      <c r="M4016">
        <v>260</v>
      </c>
      <c r="N4016" t="s">
        <v>25</v>
      </c>
      <c r="O4016">
        <v>2600</v>
      </c>
      <c r="P4016">
        <v>600</v>
      </c>
      <c r="R4016">
        <f t="shared" si="311"/>
        <v>2600</v>
      </c>
      <c r="S4016">
        <f t="shared" si="312"/>
        <v>25</v>
      </c>
      <c r="T4016" t="str">
        <f t="shared" si="313"/>
        <v>Nov</v>
      </c>
      <c r="U4016" t="str">
        <f t="shared" si="314"/>
        <v>2024</v>
      </c>
    </row>
    <row r="4017" spans="1:21" x14ac:dyDescent="0.25">
      <c r="A4017" t="s">
        <v>306</v>
      </c>
      <c r="B4017" t="s">
        <v>21</v>
      </c>
      <c r="C4017" t="s">
        <v>22</v>
      </c>
      <c r="D4017" t="s">
        <v>16</v>
      </c>
      <c r="E4017" t="s">
        <v>17</v>
      </c>
      <c r="F4017" t="s">
        <v>61</v>
      </c>
      <c r="G4017" t="s">
        <v>108</v>
      </c>
      <c r="H4017">
        <f t="shared" si="310"/>
        <v>9000</v>
      </c>
      <c r="I4017">
        <v>1500</v>
      </c>
      <c r="J4017">
        <v>1950</v>
      </c>
      <c r="K4017">
        <v>6</v>
      </c>
      <c r="M4017">
        <v>195</v>
      </c>
      <c r="N4017" t="s">
        <v>20</v>
      </c>
      <c r="O4017">
        <v>11250</v>
      </c>
      <c r="P4017">
        <v>2250</v>
      </c>
      <c r="R4017">
        <f t="shared" si="311"/>
        <v>11700</v>
      </c>
      <c r="S4017">
        <f t="shared" si="312"/>
        <v>25</v>
      </c>
      <c r="T4017" t="str">
        <f t="shared" si="313"/>
        <v>Nov</v>
      </c>
      <c r="U4017" t="str">
        <f t="shared" si="314"/>
        <v>2024</v>
      </c>
    </row>
    <row r="4018" spans="1:21" x14ac:dyDescent="0.25">
      <c r="A4018" t="s">
        <v>306</v>
      </c>
      <c r="B4018" t="s">
        <v>158</v>
      </c>
      <c r="C4018" t="s">
        <v>27</v>
      </c>
      <c r="D4018" t="s">
        <v>16</v>
      </c>
      <c r="E4018" t="s">
        <v>17</v>
      </c>
      <c r="F4018" t="s">
        <v>61</v>
      </c>
      <c r="G4018" t="s">
        <v>128</v>
      </c>
      <c r="H4018">
        <f t="shared" si="310"/>
        <v>2400</v>
      </c>
      <c r="I4018">
        <v>300</v>
      </c>
      <c r="J4018">
        <v>390</v>
      </c>
      <c r="K4018">
        <v>8</v>
      </c>
      <c r="M4018">
        <v>100</v>
      </c>
      <c r="N4018" t="s">
        <v>20</v>
      </c>
      <c r="O4018">
        <v>3120</v>
      </c>
      <c r="P4018">
        <v>720</v>
      </c>
      <c r="R4018">
        <f t="shared" si="311"/>
        <v>3120</v>
      </c>
      <c r="S4018">
        <f t="shared" si="312"/>
        <v>25</v>
      </c>
      <c r="T4018" t="str">
        <f t="shared" si="313"/>
        <v>Nov</v>
      </c>
      <c r="U4018" t="str">
        <f t="shared" si="314"/>
        <v>2024</v>
      </c>
    </row>
    <row r="4019" spans="1:21" x14ac:dyDescent="0.25">
      <c r="A4019" t="s">
        <v>306</v>
      </c>
      <c r="B4019" t="s">
        <v>83</v>
      </c>
      <c r="C4019" t="s">
        <v>27</v>
      </c>
      <c r="D4019" t="s">
        <v>16</v>
      </c>
      <c r="E4019" t="s">
        <v>17</v>
      </c>
      <c r="F4019" t="s">
        <v>18</v>
      </c>
      <c r="G4019" t="s">
        <v>130</v>
      </c>
      <c r="H4019">
        <f t="shared" si="310"/>
        <v>360</v>
      </c>
      <c r="I4019">
        <v>45</v>
      </c>
      <c r="J4019">
        <v>59</v>
      </c>
      <c r="K4019">
        <v>8</v>
      </c>
      <c r="M4019">
        <v>32.76</v>
      </c>
      <c r="N4019" t="s">
        <v>20</v>
      </c>
      <c r="O4019">
        <v>468</v>
      </c>
      <c r="P4019">
        <v>108</v>
      </c>
      <c r="R4019">
        <f t="shared" si="311"/>
        <v>472</v>
      </c>
      <c r="S4019">
        <f t="shared" si="312"/>
        <v>25</v>
      </c>
      <c r="T4019" t="str">
        <f t="shared" si="313"/>
        <v>Nov</v>
      </c>
      <c r="U4019" t="str">
        <f t="shared" si="314"/>
        <v>2024</v>
      </c>
    </row>
    <row r="4020" spans="1:21" x14ac:dyDescent="0.25">
      <c r="A4020" t="s">
        <v>306</v>
      </c>
      <c r="B4020" t="s">
        <v>69</v>
      </c>
      <c r="C4020" t="s">
        <v>27</v>
      </c>
      <c r="D4020" t="s">
        <v>16</v>
      </c>
      <c r="E4020" t="s">
        <v>28</v>
      </c>
      <c r="F4020" t="s">
        <v>18</v>
      </c>
      <c r="G4020" t="s">
        <v>24</v>
      </c>
      <c r="H4020">
        <f t="shared" si="310"/>
        <v>240</v>
      </c>
      <c r="I4020">
        <v>80</v>
      </c>
      <c r="J4020">
        <v>104</v>
      </c>
      <c r="K4020">
        <v>3</v>
      </c>
      <c r="M4020">
        <v>20.16</v>
      </c>
      <c r="N4020" t="s">
        <v>20</v>
      </c>
      <c r="O4020">
        <v>288</v>
      </c>
      <c r="P4020">
        <v>48</v>
      </c>
      <c r="R4020">
        <f t="shared" si="311"/>
        <v>312</v>
      </c>
      <c r="S4020">
        <f t="shared" si="312"/>
        <v>25</v>
      </c>
      <c r="T4020" t="str">
        <f t="shared" si="313"/>
        <v>Nov</v>
      </c>
      <c r="U4020" t="str">
        <f t="shared" si="314"/>
        <v>2024</v>
      </c>
    </row>
    <row r="4021" spans="1:21" x14ac:dyDescent="0.25">
      <c r="A4021" t="s">
        <v>306</v>
      </c>
      <c r="B4021" t="s">
        <v>214</v>
      </c>
      <c r="C4021" t="s">
        <v>66</v>
      </c>
      <c r="D4021" t="s">
        <v>16</v>
      </c>
      <c r="E4021" t="s">
        <v>28</v>
      </c>
      <c r="F4021" t="s">
        <v>45</v>
      </c>
      <c r="G4021" t="s">
        <v>46</v>
      </c>
      <c r="H4021">
        <f t="shared" si="310"/>
        <v>330000</v>
      </c>
      <c r="I4021">
        <v>55000</v>
      </c>
      <c r="J4021">
        <v>71500</v>
      </c>
      <c r="K4021">
        <v>6</v>
      </c>
      <c r="M4021">
        <v>10725</v>
      </c>
      <c r="N4021" t="s">
        <v>25</v>
      </c>
      <c r="O4021">
        <v>429000</v>
      </c>
      <c r="P4021">
        <v>99000</v>
      </c>
      <c r="R4021">
        <f t="shared" si="311"/>
        <v>429000</v>
      </c>
      <c r="S4021">
        <f t="shared" si="312"/>
        <v>25</v>
      </c>
      <c r="T4021" t="str">
        <f t="shared" si="313"/>
        <v>Nov</v>
      </c>
      <c r="U4021" t="str">
        <f t="shared" si="314"/>
        <v>2024</v>
      </c>
    </row>
    <row r="4022" spans="1:21" x14ac:dyDescent="0.25">
      <c r="A4022" t="s">
        <v>306</v>
      </c>
      <c r="B4022" t="s">
        <v>114</v>
      </c>
      <c r="C4022" t="s">
        <v>115</v>
      </c>
      <c r="D4022" t="s">
        <v>16</v>
      </c>
      <c r="E4022" t="s">
        <v>17</v>
      </c>
      <c r="F4022" t="s">
        <v>45</v>
      </c>
      <c r="G4022" t="s">
        <v>92</v>
      </c>
      <c r="H4022">
        <f t="shared" si="310"/>
        <v>1750</v>
      </c>
      <c r="I4022">
        <v>250</v>
      </c>
      <c r="J4022">
        <v>325</v>
      </c>
      <c r="K4022">
        <v>7</v>
      </c>
      <c r="M4022">
        <v>100</v>
      </c>
      <c r="N4022" t="s">
        <v>25</v>
      </c>
      <c r="O4022">
        <v>2187.5</v>
      </c>
      <c r="P4022">
        <v>437.5</v>
      </c>
      <c r="R4022">
        <f t="shared" si="311"/>
        <v>2275</v>
      </c>
      <c r="S4022">
        <f t="shared" si="312"/>
        <v>25</v>
      </c>
      <c r="T4022" t="str">
        <f t="shared" si="313"/>
        <v>Nov</v>
      </c>
      <c r="U4022" t="str">
        <f t="shared" si="314"/>
        <v>2024</v>
      </c>
    </row>
    <row r="4023" spans="1:21" x14ac:dyDescent="0.25">
      <c r="A4023" t="s">
        <v>306</v>
      </c>
      <c r="B4023" t="s">
        <v>133</v>
      </c>
      <c r="C4023" t="s">
        <v>27</v>
      </c>
      <c r="D4023" t="s">
        <v>23</v>
      </c>
      <c r="E4023" t="s">
        <v>28</v>
      </c>
      <c r="F4023" t="s">
        <v>29</v>
      </c>
      <c r="G4023" t="s">
        <v>87</v>
      </c>
      <c r="H4023">
        <f t="shared" si="310"/>
        <v>900</v>
      </c>
      <c r="I4023">
        <v>100</v>
      </c>
      <c r="J4023">
        <v>130</v>
      </c>
      <c r="K4023">
        <v>9</v>
      </c>
      <c r="M4023">
        <v>100</v>
      </c>
      <c r="N4023" t="s">
        <v>25</v>
      </c>
      <c r="O4023">
        <v>1170</v>
      </c>
      <c r="P4023">
        <v>270</v>
      </c>
      <c r="R4023">
        <f t="shared" si="311"/>
        <v>1170</v>
      </c>
      <c r="S4023">
        <f t="shared" si="312"/>
        <v>25</v>
      </c>
      <c r="T4023" t="str">
        <f t="shared" si="313"/>
        <v>Nov</v>
      </c>
      <c r="U4023" t="str">
        <f t="shared" si="314"/>
        <v>2024</v>
      </c>
    </row>
    <row r="4024" spans="1:21" x14ac:dyDescent="0.25">
      <c r="A4024" t="s">
        <v>306</v>
      </c>
      <c r="B4024" t="s">
        <v>154</v>
      </c>
      <c r="C4024" t="s">
        <v>27</v>
      </c>
      <c r="D4024" t="s">
        <v>23</v>
      </c>
      <c r="E4024" t="s">
        <v>28</v>
      </c>
      <c r="F4024" t="s">
        <v>18</v>
      </c>
      <c r="G4024" t="s">
        <v>100</v>
      </c>
      <c r="H4024">
        <f t="shared" si="310"/>
        <v>320</v>
      </c>
      <c r="I4024">
        <v>40</v>
      </c>
      <c r="J4024">
        <v>52</v>
      </c>
      <c r="K4024">
        <v>8</v>
      </c>
      <c r="M4024">
        <v>49.92</v>
      </c>
      <c r="N4024" t="s">
        <v>20</v>
      </c>
      <c r="O4024">
        <v>416</v>
      </c>
      <c r="P4024">
        <v>96</v>
      </c>
      <c r="R4024">
        <f t="shared" si="311"/>
        <v>416</v>
      </c>
      <c r="S4024">
        <f t="shared" si="312"/>
        <v>25</v>
      </c>
      <c r="T4024" t="str">
        <f t="shared" si="313"/>
        <v>Nov</v>
      </c>
      <c r="U4024" t="str">
        <f t="shared" si="314"/>
        <v>2024</v>
      </c>
    </row>
    <row r="4025" spans="1:21" x14ac:dyDescent="0.25">
      <c r="A4025" t="s">
        <v>306</v>
      </c>
      <c r="B4025" t="s">
        <v>111</v>
      </c>
      <c r="C4025" t="s">
        <v>27</v>
      </c>
      <c r="D4025" t="s">
        <v>16</v>
      </c>
      <c r="E4025" t="s">
        <v>28</v>
      </c>
      <c r="F4025" t="s">
        <v>18</v>
      </c>
      <c r="G4025" t="s">
        <v>56</v>
      </c>
      <c r="H4025">
        <f t="shared" si="310"/>
        <v>2750</v>
      </c>
      <c r="I4025">
        <v>550</v>
      </c>
      <c r="J4025">
        <v>715</v>
      </c>
      <c r="K4025">
        <v>5</v>
      </c>
      <c r="M4025">
        <v>100</v>
      </c>
      <c r="N4025" t="s">
        <v>20</v>
      </c>
      <c r="O4025">
        <v>3575</v>
      </c>
      <c r="P4025">
        <v>825</v>
      </c>
      <c r="R4025">
        <f t="shared" si="311"/>
        <v>3575</v>
      </c>
      <c r="S4025">
        <f t="shared" si="312"/>
        <v>25</v>
      </c>
      <c r="T4025" t="str">
        <f t="shared" si="313"/>
        <v>Nov</v>
      </c>
      <c r="U4025" t="str">
        <f t="shared" si="314"/>
        <v>2024</v>
      </c>
    </row>
    <row r="4026" spans="1:21" x14ac:dyDescent="0.25">
      <c r="A4026" t="s">
        <v>306</v>
      </c>
      <c r="B4026" t="s">
        <v>139</v>
      </c>
      <c r="C4026" t="s">
        <v>27</v>
      </c>
      <c r="D4026" t="s">
        <v>23</v>
      </c>
      <c r="E4026" t="s">
        <v>28</v>
      </c>
      <c r="F4026" t="s">
        <v>18</v>
      </c>
      <c r="G4026" t="s">
        <v>113</v>
      </c>
      <c r="H4026">
        <f t="shared" si="310"/>
        <v>160</v>
      </c>
      <c r="I4026">
        <v>20</v>
      </c>
      <c r="J4026">
        <v>26</v>
      </c>
      <c r="K4026">
        <v>8</v>
      </c>
      <c r="M4026">
        <v>24</v>
      </c>
      <c r="N4026" t="s">
        <v>20</v>
      </c>
      <c r="O4026">
        <v>200</v>
      </c>
      <c r="P4026">
        <v>40</v>
      </c>
      <c r="R4026">
        <f t="shared" si="311"/>
        <v>208</v>
      </c>
      <c r="S4026">
        <f t="shared" si="312"/>
        <v>25</v>
      </c>
      <c r="T4026" t="str">
        <f t="shared" si="313"/>
        <v>Nov</v>
      </c>
      <c r="U4026" t="str">
        <f t="shared" si="314"/>
        <v>2024</v>
      </c>
    </row>
    <row r="4027" spans="1:21" x14ac:dyDescent="0.25">
      <c r="A4027" t="s">
        <v>306</v>
      </c>
      <c r="B4027" t="s">
        <v>174</v>
      </c>
      <c r="C4027" t="s">
        <v>27</v>
      </c>
      <c r="D4027" t="s">
        <v>16</v>
      </c>
      <c r="E4027" t="s">
        <v>17</v>
      </c>
      <c r="F4027" t="s">
        <v>18</v>
      </c>
      <c r="G4027" t="s">
        <v>43</v>
      </c>
      <c r="H4027">
        <f t="shared" si="310"/>
        <v>60</v>
      </c>
      <c r="I4027">
        <v>20</v>
      </c>
      <c r="J4027">
        <v>26</v>
      </c>
      <c r="K4027">
        <v>3</v>
      </c>
      <c r="M4027">
        <v>5.46</v>
      </c>
      <c r="N4027" t="s">
        <v>20</v>
      </c>
      <c r="O4027">
        <v>78</v>
      </c>
      <c r="P4027">
        <v>18</v>
      </c>
      <c r="R4027">
        <f t="shared" si="311"/>
        <v>78</v>
      </c>
      <c r="S4027">
        <f t="shared" si="312"/>
        <v>25</v>
      </c>
      <c r="T4027" t="str">
        <f t="shared" si="313"/>
        <v>Nov</v>
      </c>
      <c r="U4027" t="str">
        <f t="shared" si="314"/>
        <v>2024</v>
      </c>
    </row>
    <row r="4028" spans="1:21" x14ac:dyDescent="0.25">
      <c r="A4028" t="s">
        <v>306</v>
      </c>
      <c r="B4028" t="s">
        <v>99</v>
      </c>
      <c r="C4028" t="s">
        <v>15</v>
      </c>
      <c r="D4028" t="s">
        <v>16</v>
      </c>
      <c r="E4028" t="s">
        <v>17</v>
      </c>
      <c r="F4028" t="s">
        <v>45</v>
      </c>
      <c r="G4028" t="s">
        <v>199</v>
      </c>
      <c r="H4028">
        <f t="shared" si="310"/>
        <v>25000</v>
      </c>
      <c r="I4028">
        <v>5000</v>
      </c>
      <c r="J4028">
        <v>6500</v>
      </c>
      <c r="K4028">
        <v>5</v>
      </c>
      <c r="M4028">
        <v>650</v>
      </c>
      <c r="N4028" t="s">
        <v>25</v>
      </c>
      <c r="O4028">
        <v>32500</v>
      </c>
      <c r="P4028">
        <v>7500</v>
      </c>
      <c r="R4028">
        <f t="shared" si="311"/>
        <v>32500</v>
      </c>
      <c r="S4028">
        <f t="shared" si="312"/>
        <v>25</v>
      </c>
      <c r="T4028" t="str">
        <f t="shared" si="313"/>
        <v>Nov</v>
      </c>
      <c r="U4028" t="str">
        <f t="shared" si="314"/>
        <v>2024</v>
      </c>
    </row>
    <row r="4029" spans="1:21" x14ac:dyDescent="0.25">
      <c r="A4029" t="s">
        <v>307</v>
      </c>
      <c r="B4029" t="s">
        <v>202</v>
      </c>
      <c r="C4029" t="s">
        <v>22</v>
      </c>
      <c r="D4029" t="s">
        <v>16</v>
      </c>
      <c r="E4029" t="s">
        <v>28</v>
      </c>
      <c r="F4029" t="s">
        <v>45</v>
      </c>
      <c r="G4029" t="s">
        <v>54</v>
      </c>
      <c r="H4029">
        <f t="shared" si="310"/>
        <v>4800</v>
      </c>
      <c r="I4029">
        <v>800</v>
      </c>
      <c r="J4029">
        <v>1040</v>
      </c>
      <c r="K4029">
        <v>6</v>
      </c>
      <c r="M4029">
        <v>104</v>
      </c>
      <c r="N4029" t="s">
        <v>25</v>
      </c>
      <c r="O4029">
        <v>6000</v>
      </c>
      <c r="P4029">
        <v>1200</v>
      </c>
      <c r="R4029">
        <f t="shared" si="311"/>
        <v>6240</v>
      </c>
      <c r="S4029">
        <f t="shared" si="312"/>
        <v>26</v>
      </c>
      <c r="T4029" t="str">
        <f t="shared" si="313"/>
        <v>Nov</v>
      </c>
      <c r="U4029" t="str">
        <f t="shared" si="314"/>
        <v>2024</v>
      </c>
    </row>
    <row r="4030" spans="1:21" x14ac:dyDescent="0.25">
      <c r="A4030" t="s">
        <v>307</v>
      </c>
      <c r="B4030" t="s">
        <v>171</v>
      </c>
      <c r="C4030" t="s">
        <v>22</v>
      </c>
      <c r="D4030" t="s">
        <v>23</v>
      </c>
      <c r="E4030" t="s">
        <v>28</v>
      </c>
      <c r="F4030" t="s">
        <v>18</v>
      </c>
      <c r="G4030" t="s">
        <v>121</v>
      </c>
      <c r="H4030">
        <f t="shared" si="310"/>
        <v>440</v>
      </c>
      <c r="I4030">
        <v>55</v>
      </c>
      <c r="J4030">
        <v>72</v>
      </c>
      <c r="K4030">
        <v>8</v>
      </c>
      <c r="M4030">
        <v>57.2</v>
      </c>
      <c r="N4030" t="s">
        <v>25</v>
      </c>
      <c r="O4030">
        <v>572</v>
      </c>
      <c r="P4030">
        <v>132</v>
      </c>
      <c r="R4030">
        <f t="shared" si="311"/>
        <v>576</v>
      </c>
      <c r="S4030">
        <f t="shared" si="312"/>
        <v>26</v>
      </c>
      <c r="T4030" t="str">
        <f t="shared" si="313"/>
        <v>Nov</v>
      </c>
      <c r="U4030" t="str">
        <f t="shared" si="314"/>
        <v>2024</v>
      </c>
    </row>
    <row r="4031" spans="1:21" x14ac:dyDescent="0.25">
      <c r="A4031" t="s">
        <v>307</v>
      </c>
      <c r="B4031" t="s">
        <v>69</v>
      </c>
      <c r="C4031" t="s">
        <v>27</v>
      </c>
      <c r="D4031" t="s">
        <v>23</v>
      </c>
      <c r="E4031" t="s">
        <v>28</v>
      </c>
      <c r="F4031" t="s">
        <v>61</v>
      </c>
      <c r="G4031" t="s">
        <v>117</v>
      </c>
      <c r="H4031">
        <f t="shared" si="310"/>
        <v>17500</v>
      </c>
      <c r="I4031">
        <v>2500</v>
      </c>
      <c r="J4031">
        <v>3250</v>
      </c>
      <c r="K4031">
        <v>7</v>
      </c>
      <c r="M4031">
        <v>325</v>
      </c>
      <c r="N4031" t="s">
        <v>25</v>
      </c>
      <c r="O4031">
        <v>22750</v>
      </c>
      <c r="P4031">
        <v>5250</v>
      </c>
      <c r="R4031">
        <f t="shared" si="311"/>
        <v>22750</v>
      </c>
      <c r="S4031">
        <f t="shared" si="312"/>
        <v>26</v>
      </c>
      <c r="T4031" t="str">
        <f t="shared" si="313"/>
        <v>Nov</v>
      </c>
      <c r="U4031" t="str">
        <f t="shared" si="314"/>
        <v>2024</v>
      </c>
    </row>
    <row r="4032" spans="1:21" x14ac:dyDescent="0.25">
      <c r="A4032" t="s">
        <v>307</v>
      </c>
      <c r="B4032" t="s">
        <v>88</v>
      </c>
      <c r="C4032" t="s">
        <v>27</v>
      </c>
      <c r="D4032" t="s">
        <v>16</v>
      </c>
      <c r="E4032" t="s">
        <v>28</v>
      </c>
      <c r="F4032" t="s">
        <v>48</v>
      </c>
      <c r="G4032" t="s">
        <v>172</v>
      </c>
      <c r="H4032">
        <f t="shared" si="310"/>
        <v>300</v>
      </c>
      <c r="I4032">
        <v>300</v>
      </c>
      <c r="J4032">
        <v>390</v>
      </c>
      <c r="K4032">
        <v>1</v>
      </c>
      <c r="M4032">
        <v>18.75</v>
      </c>
      <c r="N4032" t="s">
        <v>25</v>
      </c>
      <c r="O4032">
        <v>375</v>
      </c>
      <c r="P4032">
        <v>75</v>
      </c>
      <c r="R4032">
        <f t="shared" si="311"/>
        <v>390</v>
      </c>
      <c r="S4032">
        <f t="shared" si="312"/>
        <v>26</v>
      </c>
      <c r="T4032" t="str">
        <f t="shared" si="313"/>
        <v>Nov</v>
      </c>
      <c r="U4032" t="str">
        <f t="shared" si="314"/>
        <v>2024</v>
      </c>
    </row>
    <row r="4033" spans="1:21" x14ac:dyDescent="0.25">
      <c r="A4033" t="s">
        <v>307</v>
      </c>
      <c r="B4033" t="s">
        <v>93</v>
      </c>
      <c r="C4033" t="s">
        <v>42</v>
      </c>
      <c r="D4033" t="s">
        <v>16</v>
      </c>
      <c r="E4033" t="s">
        <v>28</v>
      </c>
      <c r="F4033" t="s">
        <v>18</v>
      </c>
      <c r="G4033" t="s">
        <v>34</v>
      </c>
      <c r="H4033">
        <f t="shared" si="310"/>
        <v>240</v>
      </c>
      <c r="I4033">
        <v>40</v>
      </c>
      <c r="J4033">
        <v>52</v>
      </c>
      <c r="K4033">
        <v>6</v>
      </c>
      <c r="M4033">
        <v>15</v>
      </c>
      <c r="N4033" t="s">
        <v>25</v>
      </c>
      <c r="O4033">
        <v>300</v>
      </c>
      <c r="P4033">
        <v>60</v>
      </c>
      <c r="R4033">
        <f t="shared" si="311"/>
        <v>312</v>
      </c>
      <c r="S4033">
        <f t="shared" si="312"/>
        <v>26</v>
      </c>
      <c r="T4033" t="str">
        <f t="shared" si="313"/>
        <v>Nov</v>
      </c>
      <c r="U4033" t="str">
        <f t="shared" si="314"/>
        <v>2024</v>
      </c>
    </row>
    <row r="4034" spans="1:21" x14ac:dyDescent="0.25">
      <c r="A4034" t="s">
        <v>307</v>
      </c>
      <c r="B4034" t="s">
        <v>101</v>
      </c>
      <c r="C4034" t="s">
        <v>27</v>
      </c>
      <c r="D4034" t="s">
        <v>16</v>
      </c>
      <c r="E4034" t="s">
        <v>28</v>
      </c>
      <c r="F4034" t="s">
        <v>18</v>
      </c>
      <c r="G4034" t="s">
        <v>151</v>
      </c>
      <c r="H4034">
        <f t="shared" si="310"/>
        <v>35</v>
      </c>
      <c r="I4034">
        <v>7</v>
      </c>
      <c r="J4034">
        <v>9</v>
      </c>
      <c r="K4034">
        <v>5</v>
      </c>
      <c r="M4034">
        <v>2.1</v>
      </c>
      <c r="N4034" t="s">
        <v>25</v>
      </c>
      <c r="O4034">
        <v>42</v>
      </c>
      <c r="P4034">
        <v>7</v>
      </c>
      <c r="R4034">
        <f t="shared" si="311"/>
        <v>45</v>
      </c>
      <c r="S4034">
        <f t="shared" si="312"/>
        <v>26</v>
      </c>
      <c r="T4034" t="str">
        <f t="shared" si="313"/>
        <v>Nov</v>
      </c>
      <c r="U4034" t="str">
        <f t="shared" si="314"/>
        <v>2024</v>
      </c>
    </row>
    <row r="4035" spans="1:21" x14ac:dyDescent="0.25">
      <c r="A4035" t="s">
        <v>307</v>
      </c>
      <c r="B4035" t="s">
        <v>120</v>
      </c>
      <c r="C4035" t="s">
        <v>91</v>
      </c>
      <c r="D4035" t="s">
        <v>16</v>
      </c>
      <c r="E4035" t="s">
        <v>17</v>
      </c>
      <c r="F4035" t="s">
        <v>45</v>
      </c>
      <c r="G4035" t="s">
        <v>92</v>
      </c>
      <c r="H4035">
        <f t="shared" ref="H4035:H4098" si="315">I4035*K4035</f>
        <v>1250</v>
      </c>
      <c r="I4035">
        <v>250</v>
      </c>
      <c r="J4035">
        <v>325</v>
      </c>
      <c r="K4035">
        <v>5</v>
      </c>
      <c r="M4035">
        <v>100</v>
      </c>
      <c r="N4035" t="s">
        <v>20</v>
      </c>
      <c r="O4035">
        <v>1562.5</v>
      </c>
      <c r="P4035">
        <v>312.5</v>
      </c>
      <c r="R4035">
        <f t="shared" ref="R4035:R4098" si="316">J4035*K4035</f>
        <v>1625</v>
      </c>
      <c r="S4035">
        <f t="shared" ref="S4035:S4098" si="317">DAY(A4035)</f>
        <v>26</v>
      </c>
      <c r="T4035" t="str">
        <f t="shared" ref="T4035:T4098" si="318">TEXT(A4035,"mmm")</f>
        <v>Nov</v>
      </c>
      <c r="U4035" t="str">
        <f t="shared" ref="U4035:U4098" si="319">TEXT(A4035,"yyy")</f>
        <v>2024</v>
      </c>
    </row>
    <row r="4036" spans="1:21" x14ac:dyDescent="0.25">
      <c r="A4036" t="s">
        <v>307</v>
      </c>
      <c r="B4036" t="s">
        <v>122</v>
      </c>
      <c r="C4036" t="s">
        <v>27</v>
      </c>
      <c r="D4036" t="s">
        <v>16</v>
      </c>
      <c r="E4036" t="s">
        <v>28</v>
      </c>
      <c r="F4036" t="s">
        <v>18</v>
      </c>
      <c r="G4036" t="s">
        <v>24</v>
      </c>
      <c r="H4036">
        <f t="shared" si="315"/>
        <v>320</v>
      </c>
      <c r="I4036">
        <v>80</v>
      </c>
      <c r="J4036">
        <v>104</v>
      </c>
      <c r="K4036">
        <v>4</v>
      </c>
      <c r="M4036">
        <v>38.4</v>
      </c>
      <c r="N4036" t="s">
        <v>38</v>
      </c>
      <c r="O4036">
        <v>384</v>
      </c>
      <c r="P4036">
        <v>64</v>
      </c>
      <c r="R4036">
        <f t="shared" si="316"/>
        <v>416</v>
      </c>
      <c r="S4036">
        <f t="shared" si="317"/>
        <v>26</v>
      </c>
      <c r="T4036" t="str">
        <f t="shared" si="318"/>
        <v>Nov</v>
      </c>
      <c r="U4036" t="str">
        <f t="shared" si="319"/>
        <v>2024</v>
      </c>
    </row>
    <row r="4037" spans="1:21" x14ac:dyDescent="0.25">
      <c r="A4037" t="s">
        <v>307</v>
      </c>
      <c r="B4037" t="s">
        <v>196</v>
      </c>
      <c r="C4037" t="s">
        <v>53</v>
      </c>
      <c r="D4037" t="s">
        <v>16</v>
      </c>
      <c r="E4037" t="s">
        <v>28</v>
      </c>
      <c r="F4037" t="s">
        <v>18</v>
      </c>
      <c r="G4037" t="s">
        <v>130</v>
      </c>
      <c r="H4037">
        <f t="shared" si="315"/>
        <v>315</v>
      </c>
      <c r="I4037">
        <v>45</v>
      </c>
      <c r="J4037">
        <v>59</v>
      </c>
      <c r="K4037">
        <v>7</v>
      </c>
      <c r="M4037">
        <v>28.664999999999999</v>
      </c>
      <c r="N4037" t="s">
        <v>20</v>
      </c>
      <c r="O4037">
        <v>409.5</v>
      </c>
      <c r="P4037">
        <v>94.5</v>
      </c>
      <c r="R4037">
        <f t="shared" si="316"/>
        <v>413</v>
      </c>
      <c r="S4037">
        <f t="shared" si="317"/>
        <v>26</v>
      </c>
      <c r="T4037" t="str">
        <f t="shared" si="318"/>
        <v>Nov</v>
      </c>
      <c r="U4037" t="str">
        <f t="shared" si="319"/>
        <v>2024</v>
      </c>
    </row>
    <row r="4038" spans="1:21" x14ac:dyDescent="0.25">
      <c r="A4038" t="s">
        <v>307</v>
      </c>
      <c r="B4038" t="s">
        <v>156</v>
      </c>
      <c r="C4038" t="s">
        <v>53</v>
      </c>
      <c r="D4038" t="s">
        <v>23</v>
      </c>
      <c r="E4038" t="s">
        <v>17</v>
      </c>
      <c r="F4038" t="s">
        <v>18</v>
      </c>
      <c r="G4038" t="s">
        <v>64</v>
      </c>
      <c r="H4038">
        <f t="shared" si="315"/>
        <v>1260</v>
      </c>
      <c r="I4038">
        <v>140</v>
      </c>
      <c r="J4038">
        <v>182</v>
      </c>
      <c r="K4038">
        <v>9</v>
      </c>
      <c r="M4038">
        <v>100</v>
      </c>
      <c r="N4038" t="s">
        <v>25</v>
      </c>
      <c r="O4038">
        <v>1575</v>
      </c>
      <c r="P4038">
        <v>315</v>
      </c>
      <c r="R4038">
        <f t="shared" si="316"/>
        <v>1638</v>
      </c>
      <c r="S4038">
        <f t="shared" si="317"/>
        <v>26</v>
      </c>
      <c r="T4038" t="str">
        <f t="shared" si="318"/>
        <v>Nov</v>
      </c>
      <c r="U4038" t="str">
        <f t="shared" si="319"/>
        <v>2024</v>
      </c>
    </row>
    <row r="4039" spans="1:21" x14ac:dyDescent="0.25">
      <c r="A4039" t="s">
        <v>307</v>
      </c>
      <c r="B4039" t="s">
        <v>163</v>
      </c>
      <c r="C4039" t="s">
        <v>15</v>
      </c>
      <c r="D4039" t="s">
        <v>23</v>
      </c>
      <c r="E4039" t="s">
        <v>17</v>
      </c>
      <c r="F4039" t="s">
        <v>45</v>
      </c>
      <c r="G4039" t="s">
        <v>92</v>
      </c>
      <c r="H4039">
        <f t="shared" si="315"/>
        <v>1250</v>
      </c>
      <c r="I4039">
        <v>250</v>
      </c>
      <c r="J4039">
        <v>325</v>
      </c>
      <c r="K4039">
        <v>5</v>
      </c>
      <c r="M4039">
        <v>100</v>
      </c>
      <c r="N4039" t="s">
        <v>38</v>
      </c>
      <c r="O4039">
        <v>1625</v>
      </c>
      <c r="P4039">
        <v>375</v>
      </c>
      <c r="R4039">
        <f t="shared" si="316"/>
        <v>1625</v>
      </c>
      <c r="S4039">
        <f t="shared" si="317"/>
        <v>26</v>
      </c>
      <c r="T4039" t="str">
        <f t="shared" si="318"/>
        <v>Nov</v>
      </c>
      <c r="U4039" t="str">
        <f t="shared" si="319"/>
        <v>2024</v>
      </c>
    </row>
    <row r="4040" spans="1:21" x14ac:dyDescent="0.25">
      <c r="A4040" t="s">
        <v>307</v>
      </c>
      <c r="B4040" t="s">
        <v>83</v>
      </c>
      <c r="C4040" t="s">
        <v>27</v>
      </c>
      <c r="D4040" t="s">
        <v>16</v>
      </c>
      <c r="E4040" t="s">
        <v>17</v>
      </c>
      <c r="F4040" t="s">
        <v>18</v>
      </c>
      <c r="G4040" t="s">
        <v>100</v>
      </c>
      <c r="H4040">
        <f t="shared" si="315"/>
        <v>200</v>
      </c>
      <c r="I4040">
        <v>40</v>
      </c>
      <c r="J4040">
        <v>52</v>
      </c>
      <c r="K4040">
        <v>5</v>
      </c>
      <c r="M4040">
        <v>18.2</v>
      </c>
      <c r="N4040" t="s">
        <v>20</v>
      </c>
      <c r="O4040">
        <v>260</v>
      </c>
      <c r="P4040">
        <v>60</v>
      </c>
      <c r="R4040">
        <f t="shared" si="316"/>
        <v>260</v>
      </c>
      <c r="S4040">
        <f t="shared" si="317"/>
        <v>26</v>
      </c>
      <c r="T4040" t="str">
        <f t="shared" si="318"/>
        <v>Nov</v>
      </c>
      <c r="U4040" t="str">
        <f t="shared" si="319"/>
        <v>2024</v>
      </c>
    </row>
    <row r="4041" spans="1:21" x14ac:dyDescent="0.25">
      <c r="A4041" t="s">
        <v>307</v>
      </c>
      <c r="B4041" t="s">
        <v>181</v>
      </c>
      <c r="C4041" t="s">
        <v>53</v>
      </c>
      <c r="D4041" t="s">
        <v>16</v>
      </c>
      <c r="E4041" t="s">
        <v>28</v>
      </c>
      <c r="F4041" t="s">
        <v>45</v>
      </c>
      <c r="G4041" t="s">
        <v>106</v>
      </c>
      <c r="H4041">
        <f t="shared" si="315"/>
        <v>72000</v>
      </c>
      <c r="I4041">
        <v>12000</v>
      </c>
      <c r="J4041">
        <v>15600</v>
      </c>
      <c r="K4041">
        <v>6</v>
      </c>
      <c r="M4041">
        <v>2340</v>
      </c>
      <c r="N4041" t="s">
        <v>20</v>
      </c>
      <c r="O4041">
        <v>90000</v>
      </c>
      <c r="P4041">
        <v>18000</v>
      </c>
      <c r="R4041">
        <f t="shared" si="316"/>
        <v>93600</v>
      </c>
      <c r="S4041">
        <f t="shared" si="317"/>
        <v>26</v>
      </c>
      <c r="T4041" t="str">
        <f t="shared" si="318"/>
        <v>Nov</v>
      </c>
      <c r="U4041" t="str">
        <f t="shared" si="319"/>
        <v>2024</v>
      </c>
    </row>
    <row r="4042" spans="1:21" x14ac:dyDescent="0.25">
      <c r="A4042" t="s">
        <v>307</v>
      </c>
      <c r="B4042" t="s">
        <v>120</v>
      </c>
      <c r="C4042" t="s">
        <v>91</v>
      </c>
      <c r="D4042" t="s">
        <v>16</v>
      </c>
      <c r="E4042" t="s">
        <v>28</v>
      </c>
      <c r="F4042" t="s">
        <v>29</v>
      </c>
      <c r="G4042" t="s">
        <v>169</v>
      </c>
      <c r="H4042">
        <f t="shared" si="315"/>
        <v>150</v>
      </c>
      <c r="I4042">
        <v>25</v>
      </c>
      <c r="J4042">
        <v>33</v>
      </c>
      <c r="K4042">
        <v>6</v>
      </c>
      <c r="M4042">
        <v>12.074999999999999</v>
      </c>
      <c r="N4042" t="s">
        <v>20</v>
      </c>
      <c r="O4042">
        <v>172.5</v>
      </c>
      <c r="P4042">
        <v>22.5</v>
      </c>
      <c r="R4042">
        <f t="shared" si="316"/>
        <v>198</v>
      </c>
      <c r="S4042">
        <f t="shared" si="317"/>
        <v>26</v>
      </c>
      <c r="T4042" t="str">
        <f t="shared" si="318"/>
        <v>Nov</v>
      </c>
      <c r="U4042" t="str">
        <f t="shared" si="319"/>
        <v>2024</v>
      </c>
    </row>
    <row r="4043" spans="1:21" x14ac:dyDescent="0.25">
      <c r="A4043" t="s">
        <v>307</v>
      </c>
      <c r="B4043" t="s">
        <v>105</v>
      </c>
      <c r="C4043" t="s">
        <v>91</v>
      </c>
      <c r="D4043" t="s">
        <v>16</v>
      </c>
      <c r="E4043" t="s">
        <v>28</v>
      </c>
      <c r="F4043" t="s">
        <v>18</v>
      </c>
      <c r="G4043" t="s">
        <v>116</v>
      </c>
      <c r="H4043">
        <f t="shared" si="315"/>
        <v>300</v>
      </c>
      <c r="I4043">
        <v>60</v>
      </c>
      <c r="J4043">
        <v>78</v>
      </c>
      <c r="K4043">
        <v>5</v>
      </c>
      <c r="M4043">
        <v>39</v>
      </c>
      <c r="N4043" t="s">
        <v>38</v>
      </c>
      <c r="O4043">
        <v>390</v>
      </c>
      <c r="P4043">
        <v>90</v>
      </c>
      <c r="R4043">
        <f t="shared" si="316"/>
        <v>390</v>
      </c>
      <c r="S4043">
        <f t="shared" si="317"/>
        <v>26</v>
      </c>
      <c r="T4043" t="str">
        <f t="shared" si="318"/>
        <v>Nov</v>
      </c>
      <c r="U4043" t="str">
        <f t="shared" si="319"/>
        <v>2024</v>
      </c>
    </row>
    <row r="4044" spans="1:21" x14ac:dyDescent="0.25">
      <c r="A4044" t="s">
        <v>307</v>
      </c>
      <c r="B4044" t="s">
        <v>149</v>
      </c>
      <c r="C4044" t="s">
        <v>15</v>
      </c>
      <c r="D4044" t="s">
        <v>23</v>
      </c>
      <c r="E4044" t="s">
        <v>28</v>
      </c>
      <c r="F4044" t="s">
        <v>61</v>
      </c>
      <c r="G4044" t="s">
        <v>180</v>
      </c>
      <c r="H4044">
        <f t="shared" si="315"/>
        <v>2400</v>
      </c>
      <c r="I4044">
        <v>600</v>
      </c>
      <c r="J4044">
        <v>780</v>
      </c>
      <c r="K4044">
        <v>4</v>
      </c>
      <c r="M4044">
        <v>100</v>
      </c>
      <c r="N4044" t="s">
        <v>25</v>
      </c>
      <c r="O4044">
        <v>2880</v>
      </c>
      <c r="P4044">
        <v>480</v>
      </c>
      <c r="R4044">
        <f t="shared" si="316"/>
        <v>3120</v>
      </c>
      <c r="S4044">
        <f t="shared" si="317"/>
        <v>26</v>
      </c>
      <c r="T4044" t="str">
        <f t="shared" si="318"/>
        <v>Nov</v>
      </c>
      <c r="U4044" t="str">
        <f t="shared" si="319"/>
        <v>2024</v>
      </c>
    </row>
    <row r="4045" spans="1:21" x14ac:dyDescent="0.25">
      <c r="A4045" t="s">
        <v>307</v>
      </c>
      <c r="B4045" t="s">
        <v>161</v>
      </c>
      <c r="C4045" t="s">
        <v>53</v>
      </c>
      <c r="D4045" t="s">
        <v>16</v>
      </c>
      <c r="E4045" t="s">
        <v>28</v>
      </c>
      <c r="F4045" t="s">
        <v>45</v>
      </c>
      <c r="G4045" t="s">
        <v>71</v>
      </c>
      <c r="H4045">
        <f t="shared" si="315"/>
        <v>13200</v>
      </c>
      <c r="I4045">
        <v>2200</v>
      </c>
      <c r="J4045">
        <v>2860</v>
      </c>
      <c r="K4045">
        <v>6</v>
      </c>
      <c r="M4045">
        <v>286</v>
      </c>
      <c r="N4045" t="s">
        <v>38</v>
      </c>
      <c r="O4045">
        <v>17160</v>
      </c>
      <c r="P4045">
        <v>3960</v>
      </c>
      <c r="R4045">
        <f t="shared" si="316"/>
        <v>17160</v>
      </c>
      <c r="S4045">
        <f t="shared" si="317"/>
        <v>26</v>
      </c>
      <c r="T4045" t="str">
        <f t="shared" si="318"/>
        <v>Nov</v>
      </c>
      <c r="U4045" t="str">
        <f t="shared" si="319"/>
        <v>2024</v>
      </c>
    </row>
    <row r="4046" spans="1:21" x14ac:dyDescent="0.25">
      <c r="A4046" t="s">
        <v>307</v>
      </c>
      <c r="B4046" t="s">
        <v>44</v>
      </c>
      <c r="C4046" t="s">
        <v>27</v>
      </c>
      <c r="D4046" t="s">
        <v>23</v>
      </c>
      <c r="E4046" t="s">
        <v>17</v>
      </c>
      <c r="F4046" t="s">
        <v>18</v>
      </c>
      <c r="G4046" t="s">
        <v>151</v>
      </c>
      <c r="H4046">
        <f t="shared" si="315"/>
        <v>56</v>
      </c>
      <c r="I4046">
        <v>7</v>
      </c>
      <c r="J4046">
        <v>9</v>
      </c>
      <c r="K4046">
        <v>8</v>
      </c>
      <c r="M4046">
        <v>7.28</v>
      </c>
      <c r="N4046" t="s">
        <v>25</v>
      </c>
      <c r="O4046">
        <v>72.8</v>
      </c>
      <c r="P4046">
        <v>16.8</v>
      </c>
      <c r="R4046">
        <f t="shared" si="316"/>
        <v>72</v>
      </c>
      <c r="S4046">
        <f t="shared" si="317"/>
        <v>26</v>
      </c>
      <c r="T4046" t="str">
        <f t="shared" si="318"/>
        <v>Nov</v>
      </c>
      <c r="U4046" t="str">
        <f t="shared" si="319"/>
        <v>2024</v>
      </c>
    </row>
    <row r="4047" spans="1:21" x14ac:dyDescent="0.25">
      <c r="A4047" t="s">
        <v>307</v>
      </c>
      <c r="B4047" t="s">
        <v>156</v>
      </c>
      <c r="C4047" t="s">
        <v>53</v>
      </c>
      <c r="D4047" t="s">
        <v>16</v>
      </c>
      <c r="E4047" t="s">
        <v>17</v>
      </c>
      <c r="F4047" t="s">
        <v>45</v>
      </c>
      <c r="G4047" t="s">
        <v>78</v>
      </c>
      <c r="H4047">
        <f t="shared" si="315"/>
        <v>90000</v>
      </c>
      <c r="I4047">
        <v>18000</v>
      </c>
      <c r="J4047">
        <v>23400</v>
      </c>
      <c r="K4047">
        <v>5</v>
      </c>
      <c r="M4047">
        <v>3510</v>
      </c>
      <c r="N4047" t="s">
        <v>38</v>
      </c>
      <c r="O4047">
        <v>117000</v>
      </c>
      <c r="P4047">
        <v>27000</v>
      </c>
      <c r="R4047">
        <f t="shared" si="316"/>
        <v>117000</v>
      </c>
      <c r="S4047">
        <f t="shared" si="317"/>
        <v>26</v>
      </c>
      <c r="T4047" t="str">
        <f t="shared" si="318"/>
        <v>Nov</v>
      </c>
      <c r="U4047" t="str">
        <f t="shared" si="319"/>
        <v>2024</v>
      </c>
    </row>
    <row r="4048" spans="1:21" x14ac:dyDescent="0.25">
      <c r="A4048" t="s">
        <v>308</v>
      </c>
      <c r="B4048" t="s">
        <v>214</v>
      </c>
      <c r="C4048" t="s">
        <v>66</v>
      </c>
      <c r="D4048" t="s">
        <v>16</v>
      </c>
      <c r="E4048" t="s">
        <v>17</v>
      </c>
      <c r="F4048" t="s">
        <v>18</v>
      </c>
      <c r="G4048" t="s">
        <v>24</v>
      </c>
      <c r="H4048">
        <f t="shared" si="315"/>
        <v>240</v>
      </c>
      <c r="I4048">
        <v>80</v>
      </c>
      <c r="J4048">
        <v>104</v>
      </c>
      <c r="K4048">
        <v>3</v>
      </c>
      <c r="M4048">
        <v>30</v>
      </c>
      <c r="N4048" t="s">
        <v>38</v>
      </c>
      <c r="O4048">
        <v>300</v>
      </c>
      <c r="P4048">
        <v>60</v>
      </c>
      <c r="R4048">
        <f t="shared" si="316"/>
        <v>312</v>
      </c>
      <c r="S4048">
        <f t="shared" si="317"/>
        <v>27</v>
      </c>
      <c r="T4048" t="str">
        <f t="shared" si="318"/>
        <v>Nov</v>
      </c>
      <c r="U4048" t="str">
        <f t="shared" si="319"/>
        <v>2024</v>
      </c>
    </row>
    <row r="4049" spans="1:21" x14ac:dyDescent="0.25">
      <c r="A4049" t="s">
        <v>308</v>
      </c>
      <c r="B4049" t="s">
        <v>39</v>
      </c>
      <c r="C4049" t="s">
        <v>27</v>
      </c>
      <c r="D4049" t="s">
        <v>16</v>
      </c>
      <c r="E4049" t="s">
        <v>28</v>
      </c>
      <c r="F4049" t="s">
        <v>61</v>
      </c>
      <c r="G4049" t="s">
        <v>62</v>
      </c>
      <c r="H4049">
        <f t="shared" si="315"/>
        <v>3600</v>
      </c>
      <c r="I4049">
        <v>900</v>
      </c>
      <c r="J4049">
        <v>1170</v>
      </c>
      <c r="K4049">
        <v>4</v>
      </c>
      <c r="M4049">
        <v>117</v>
      </c>
      <c r="N4049" t="s">
        <v>20</v>
      </c>
      <c r="O4049">
        <v>4500</v>
      </c>
      <c r="P4049">
        <v>900</v>
      </c>
      <c r="R4049">
        <f t="shared" si="316"/>
        <v>4680</v>
      </c>
      <c r="S4049">
        <f t="shared" si="317"/>
        <v>27</v>
      </c>
      <c r="T4049" t="str">
        <f t="shared" si="318"/>
        <v>Nov</v>
      </c>
      <c r="U4049" t="str">
        <f t="shared" si="319"/>
        <v>2024</v>
      </c>
    </row>
    <row r="4050" spans="1:21" x14ac:dyDescent="0.25">
      <c r="A4050" t="s">
        <v>308</v>
      </c>
      <c r="B4050" t="s">
        <v>95</v>
      </c>
      <c r="C4050" t="s">
        <v>66</v>
      </c>
      <c r="D4050" t="s">
        <v>16</v>
      </c>
      <c r="E4050" t="s">
        <v>28</v>
      </c>
      <c r="F4050" t="s">
        <v>18</v>
      </c>
      <c r="G4050" t="s">
        <v>121</v>
      </c>
      <c r="H4050">
        <f t="shared" si="315"/>
        <v>440</v>
      </c>
      <c r="I4050">
        <v>55</v>
      </c>
      <c r="J4050">
        <v>72</v>
      </c>
      <c r="K4050">
        <v>8</v>
      </c>
      <c r="M4050">
        <v>57.2</v>
      </c>
      <c r="N4050" t="s">
        <v>38</v>
      </c>
      <c r="O4050">
        <v>572</v>
      </c>
      <c r="P4050">
        <v>132</v>
      </c>
      <c r="R4050">
        <f t="shared" si="316"/>
        <v>576</v>
      </c>
      <c r="S4050">
        <f t="shared" si="317"/>
        <v>27</v>
      </c>
      <c r="T4050" t="str">
        <f t="shared" si="318"/>
        <v>Nov</v>
      </c>
      <c r="U4050" t="str">
        <f t="shared" si="319"/>
        <v>2024</v>
      </c>
    </row>
    <row r="4051" spans="1:21" x14ac:dyDescent="0.25">
      <c r="A4051" t="s">
        <v>308</v>
      </c>
      <c r="B4051" t="s">
        <v>186</v>
      </c>
      <c r="C4051" t="s">
        <v>27</v>
      </c>
      <c r="D4051" t="s">
        <v>16</v>
      </c>
      <c r="E4051" t="s">
        <v>28</v>
      </c>
      <c r="F4051" t="s">
        <v>18</v>
      </c>
      <c r="G4051" t="s">
        <v>40</v>
      </c>
      <c r="H4051">
        <f t="shared" si="315"/>
        <v>720</v>
      </c>
      <c r="I4051">
        <v>90</v>
      </c>
      <c r="J4051">
        <v>117</v>
      </c>
      <c r="K4051">
        <v>8</v>
      </c>
      <c r="M4051">
        <v>57.96</v>
      </c>
      <c r="N4051" t="s">
        <v>20</v>
      </c>
      <c r="O4051">
        <v>828</v>
      </c>
      <c r="P4051">
        <v>108</v>
      </c>
      <c r="R4051">
        <f t="shared" si="316"/>
        <v>936</v>
      </c>
      <c r="S4051">
        <f t="shared" si="317"/>
        <v>27</v>
      </c>
      <c r="T4051" t="str">
        <f t="shared" si="318"/>
        <v>Nov</v>
      </c>
      <c r="U4051" t="str">
        <f t="shared" si="319"/>
        <v>2024</v>
      </c>
    </row>
    <row r="4052" spans="1:21" x14ac:dyDescent="0.25">
      <c r="A4052" t="s">
        <v>308</v>
      </c>
      <c r="B4052" t="s">
        <v>97</v>
      </c>
      <c r="C4052" t="s">
        <v>27</v>
      </c>
      <c r="D4052" t="s">
        <v>23</v>
      </c>
      <c r="E4052" t="s">
        <v>17</v>
      </c>
      <c r="F4052" t="s">
        <v>29</v>
      </c>
      <c r="G4052" t="s">
        <v>30</v>
      </c>
      <c r="H4052">
        <f t="shared" si="315"/>
        <v>900</v>
      </c>
      <c r="I4052">
        <v>180</v>
      </c>
      <c r="J4052">
        <v>234</v>
      </c>
      <c r="K4052">
        <v>5</v>
      </c>
      <c r="M4052">
        <v>100</v>
      </c>
      <c r="N4052" t="s">
        <v>25</v>
      </c>
      <c r="O4052">
        <v>1170</v>
      </c>
      <c r="P4052">
        <v>270</v>
      </c>
      <c r="R4052">
        <f t="shared" si="316"/>
        <v>1170</v>
      </c>
      <c r="S4052">
        <f t="shared" si="317"/>
        <v>27</v>
      </c>
      <c r="T4052" t="str">
        <f t="shared" si="318"/>
        <v>Nov</v>
      </c>
      <c r="U4052" t="str">
        <f t="shared" si="319"/>
        <v>2024</v>
      </c>
    </row>
    <row r="4053" spans="1:21" x14ac:dyDescent="0.25">
      <c r="A4053" t="s">
        <v>308</v>
      </c>
      <c r="B4053" t="s">
        <v>184</v>
      </c>
      <c r="C4053" t="s">
        <v>27</v>
      </c>
      <c r="D4053" t="s">
        <v>16</v>
      </c>
      <c r="E4053" t="s">
        <v>17</v>
      </c>
      <c r="F4053" t="s">
        <v>45</v>
      </c>
      <c r="G4053" t="s">
        <v>78</v>
      </c>
      <c r="H4053">
        <f t="shared" si="315"/>
        <v>36000</v>
      </c>
      <c r="I4053">
        <v>18000</v>
      </c>
      <c r="J4053">
        <v>23400</v>
      </c>
      <c r="K4053">
        <v>2</v>
      </c>
      <c r="M4053">
        <v>2898</v>
      </c>
      <c r="N4053" t="s">
        <v>20</v>
      </c>
      <c r="O4053">
        <v>41400</v>
      </c>
      <c r="P4053">
        <v>5400</v>
      </c>
      <c r="R4053">
        <f t="shared" si="316"/>
        <v>46800</v>
      </c>
      <c r="S4053">
        <f t="shared" si="317"/>
        <v>27</v>
      </c>
      <c r="T4053" t="str">
        <f t="shared" si="318"/>
        <v>Nov</v>
      </c>
      <c r="U4053" t="str">
        <f t="shared" si="319"/>
        <v>2024</v>
      </c>
    </row>
    <row r="4054" spans="1:21" x14ac:dyDescent="0.25">
      <c r="A4054" t="s">
        <v>308</v>
      </c>
      <c r="B4054" t="s">
        <v>50</v>
      </c>
      <c r="C4054" t="s">
        <v>27</v>
      </c>
      <c r="D4054" t="s">
        <v>23</v>
      </c>
      <c r="E4054" t="s">
        <v>17</v>
      </c>
      <c r="F4054" t="s">
        <v>48</v>
      </c>
      <c r="G4054" t="s">
        <v>94</v>
      </c>
      <c r="H4054">
        <f t="shared" si="315"/>
        <v>600</v>
      </c>
      <c r="I4054">
        <v>120</v>
      </c>
      <c r="J4054">
        <v>156</v>
      </c>
      <c r="K4054">
        <v>5</v>
      </c>
      <c r="M4054">
        <v>93.6</v>
      </c>
      <c r="N4054" t="s">
        <v>20</v>
      </c>
      <c r="O4054">
        <v>780</v>
      </c>
      <c r="P4054">
        <v>180</v>
      </c>
      <c r="R4054">
        <f t="shared" si="316"/>
        <v>780</v>
      </c>
      <c r="S4054">
        <f t="shared" si="317"/>
        <v>27</v>
      </c>
      <c r="T4054" t="str">
        <f t="shared" si="318"/>
        <v>Nov</v>
      </c>
      <c r="U4054" t="str">
        <f t="shared" si="319"/>
        <v>2024</v>
      </c>
    </row>
    <row r="4055" spans="1:21" x14ac:dyDescent="0.25">
      <c r="A4055" t="s">
        <v>308</v>
      </c>
      <c r="B4055" t="s">
        <v>73</v>
      </c>
      <c r="C4055" t="s">
        <v>42</v>
      </c>
      <c r="D4055" t="s">
        <v>23</v>
      </c>
      <c r="E4055" t="s">
        <v>28</v>
      </c>
      <c r="F4055" t="s">
        <v>45</v>
      </c>
      <c r="G4055" t="s">
        <v>78</v>
      </c>
      <c r="H4055">
        <f t="shared" si="315"/>
        <v>72000</v>
      </c>
      <c r="I4055">
        <v>18000</v>
      </c>
      <c r="J4055">
        <v>23400</v>
      </c>
      <c r="K4055">
        <v>4</v>
      </c>
      <c r="M4055">
        <v>3510</v>
      </c>
      <c r="N4055" t="s">
        <v>38</v>
      </c>
      <c r="O4055">
        <v>86400</v>
      </c>
      <c r="P4055">
        <v>14400</v>
      </c>
      <c r="R4055">
        <f t="shared" si="316"/>
        <v>93600</v>
      </c>
      <c r="S4055">
        <f t="shared" si="317"/>
        <v>27</v>
      </c>
      <c r="T4055" t="str">
        <f t="shared" si="318"/>
        <v>Nov</v>
      </c>
      <c r="U4055" t="str">
        <f t="shared" si="319"/>
        <v>2024</v>
      </c>
    </row>
    <row r="4056" spans="1:21" x14ac:dyDescent="0.25">
      <c r="A4056" t="s">
        <v>308</v>
      </c>
      <c r="B4056" t="s">
        <v>118</v>
      </c>
      <c r="C4056" t="s">
        <v>27</v>
      </c>
      <c r="D4056" t="s">
        <v>16</v>
      </c>
      <c r="E4056" t="s">
        <v>17</v>
      </c>
      <c r="F4056" t="s">
        <v>29</v>
      </c>
      <c r="G4056" t="s">
        <v>30</v>
      </c>
      <c r="H4056">
        <f t="shared" si="315"/>
        <v>1440</v>
      </c>
      <c r="I4056">
        <v>180</v>
      </c>
      <c r="J4056">
        <v>234</v>
      </c>
      <c r="K4056">
        <v>8</v>
      </c>
      <c r="M4056">
        <v>90</v>
      </c>
      <c r="N4056" t="s">
        <v>25</v>
      </c>
      <c r="O4056">
        <v>1800</v>
      </c>
      <c r="P4056">
        <v>360</v>
      </c>
      <c r="R4056">
        <f t="shared" si="316"/>
        <v>1872</v>
      </c>
      <c r="S4056">
        <f t="shared" si="317"/>
        <v>27</v>
      </c>
      <c r="T4056" t="str">
        <f t="shared" si="318"/>
        <v>Nov</v>
      </c>
      <c r="U4056" t="str">
        <f t="shared" si="319"/>
        <v>2024</v>
      </c>
    </row>
    <row r="4057" spans="1:21" x14ac:dyDescent="0.25">
      <c r="A4057" t="s">
        <v>308</v>
      </c>
      <c r="B4057" t="s">
        <v>171</v>
      </c>
      <c r="C4057" t="s">
        <v>22</v>
      </c>
      <c r="D4057" t="s">
        <v>23</v>
      </c>
      <c r="E4057" t="s">
        <v>28</v>
      </c>
      <c r="F4057" t="s">
        <v>18</v>
      </c>
      <c r="G4057" t="s">
        <v>32</v>
      </c>
      <c r="H4057">
        <f t="shared" si="315"/>
        <v>500</v>
      </c>
      <c r="I4057">
        <v>100</v>
      </c>
      <c r="J4057">
        <v>130</v>
      </c>
      <c r="K4057">
        <v>5</v>
      </c>
      <c r="M4057">
        <v>75</v>
      </c>
      <c r="N4057" t="s">
        <v>20</v>
      </c>
      <c r="O4057">
        <v>625</v>
      </c>
      <c r="P4057">
        <v>125</v>
      </c>
      <c r="R4057">
        <f t="shared" si="316"/>
        <v>650</v>
      </c>
      <c r="S4057">
        <f t="shared" si="317"/>
        <v>27</v>
      </c>
      <c r="T4057" t="str">
        <f t="shared" si="318"/>
        <v>Nov</v>
      </c>
      <c r="U4057" t="str">
        <f t="shared" si="319"/>
        <v>2024</v>
      </c>
    </row>
    <row r="4058" spans="1:21" x14ac:dyDescent="0.25">
      <c r="A4058" t="s">
        <v>308</v>
      </c>
      <c r="B4058" t="s">
        <v>193</v>
      </c>
      <c r="C4058" t="s">
        <v>53</v>
      </c>
      <c r="D4058" t="s">
        <v>23</v>
      </c>
      <c r="E4058" t="s">
        <v>28</v>
      </c>
      <c r="F4058" t="s">
        <v>45</v>
      </c>
      <c r="G4058" t="s">
        <v>106</v>
      </c>
      <c r="H4058">
        <f t="shared" si="315"/>
        <v>36000</v>
      </c>
      <c r="I4058">
        <v>12000</v>
      </c>
      <c r="J4058">
        <v>15600</v>
      </c>
      <c r="K4058">
        <v>3</v>
      </c>
      <c r="M4058">
        <v>2340</v>
      </c>
      <c r="N4058" t="s">
        <v>25</v>
      </c>
      <c r="O4058">
        <v>45000</v>
      </c>
      <c r="P4058">
        <v>9000</v>
      </c>
      <c r="R4058">
        <f t="shared" si="316"/>
        <v>46800</v>
      </c>
      <c r="S4058">
        <f t="shared" si="317"/>
        <v>27</v>
      </c>
      <c r="T4058" t="str">
        <f t="shared" si="318"/>
        <v>Nov</v>
      </c>
      <c r="U4058" t="str">
        <f t="shared" si="319"/>
        <v>2024</v>
      </c>
    </row>
    <row r="4059" spans="1:21" x14ac:dyDescent="0.25">
      <c r="A4059" t="s">
        <v>308</v>
      </c>
      <c r="B4059" t="s">
        <v>112</v>
      </c>
      <c r="C4059" t="s">
        <v>27</v>
      </c>
      <c r="D4059" t="s">
        <v>23</v>
      </c>
      <c r="E4059" t="s">
        <v>17</v>
      </c>
      <c r="F4059" t="s">
        <v>18</v>
      </c>
      <c r="G4059" t="s">
        <v>64</v>
      </c>
      <c r="H4059">
        <f t="shared" si="315"/>
        <v>560</v>
      </c>
      <c r="I4059">
        <v>140</v>
      </c>
      <c r="J4059">
        <v>182</v>
      </c>
      <c r="K4059">
        <v>4</v>
      </c>
      <c r="M4059">
        <v>72.8</v>
      </c>
      <c r="N4059" t="s">
        <v>25</v>
      </c>
      <c r="O4059">
        <v>728</v>
      </c>
      <c r="P4059">
        <v>168</v>
      </c>
      <c r="R4059">
        <f t="shared" si="316"/>
        <v>728</v>
      </c>
      <c r="S4059">
        <f t="shared" si="317"/>
        <v>27</v>
      </c>
      <c r="T4059" t="str">
        <f t="shared" si="318"/>
        <v>Nov</v>
      </c>
      <c r="U4059" t="str">
        <f t="shared" si="319"/>
        <v>2024</v>
      </c>
    </row>
    <row r="4060" spans="1:21" x14ac:dyDescent="0.25">
      <c r="A4060" t="s">
        <v>308</v>
      </c>
      <c r="B4060" t="s">
        <v>55</v>
      </c>
      <c r="C4060" t="s">
        <v>15</v>
      </c>
      <c r="D4060" t="s">
        <v>16</v>
      </c>
      <c r="E4060" t="s">
        <v>28</v>
      </c>
      <c r="F4060" t="s">
        <v>48</v>
      </c>
      <c r="G4060" t="s">
        <v>49</v>
      </c>
      <c r="H4060">
        <f t="shared" si="315"/>
        <v>560</v>
      </c>
      <c r="I4060">
        <v>80</v>
      </c>
      <c r="J4060">
        <v>104</v>
      </c>
      <c r="K4060">
        <v>7</v>
      </c>
      <c r="M4060">
        <v>49</v>
      </c>
      <c r="N4060" t="s">
        <v>20</v>
      </c>
      <c r="O4060">
        <v>700</v>
      </c>
      <c r="P4060">
        <v>140</v>
      </c>
      <c r="R4060">
        <f t="shared" si="316"/>
        <v>728</v>
      </c>
      <c r="S4060">
        <f t="shared" si="317"/>
        <v>27</v>
      </c>
      <c r="T4060" t="str">
        <f t="shared" si="318"/>
        <v>Nov</v>
      </c>
      <c r="U4060" t="str">
        <f t="shared" si="319"/>
        <v>2024</v>
      </c>
    </row>
    <row r="4061" spans="1:21" x14ac:dyDescent="0.25">
      <c r="A4061" t="s">
        <v>308</v>
      </c>
      <c r="B4061" t="s">
        <v>187</v>
      </c>
      <c r="C4061" t="s">
        <v>53</v>
      </c>
      <c r="D4061" t="s">
        <v>16</v>
      </c>
      <c r="E4061" t="s">
        <v>17</v>
      </c>
      <c r="F4061" t="s">
        <v>45</v>
      </c>
      <c r="G4061" t="s">
        <v>54</v>
      </c>
      <c r="H4061">
        <f t="shared" si="315"/>
        <v>4000</v>
      </c>
      <c r="I4061">
        <v>800</v>
      </c>
      <c r="J4061">
        <v>1040</v>
      </c>
      <c r="K4061">
        <v>5</v>
      </c>
      <c r="M4061">
        <v>104</v>
      </c>
      <c r="N4061" t="s">
        <v>20</v>
      </c>
      <c r="O4061">
        <v>5200</v>
      </c>
      <c r="P4061">
        <v>1200</v>
      </c>
      <c r="R4061">
        <f t="shared" si="316"/>
        <v>5200</v>
      </c>
      <c r="S4061">
        <f t="shared" si="317"/>
        <v>27</v>
      </c>
      <c r="T4061" t="str">
        <f t="shared" si="318"/>
        <v>Nov</v>
      </c>
      <c r="U4061" t="str">
        <f t="shared" si="319"/>
        <v>2024</v>
      </c>
    </row>
    <row r="4062" spans="1:21" x14ac:dyDescent="0.25">
      <c r="A4062" t="s">
        <v>308</v>
      </c>
      <c r="B4062" t="s">
        <v>111</v>
      </c>
      <c r="C4062" t="s">
        <v>27</v>
      </c>
      <c r="D4062" t="s">
        <v>16</v>
      </c>
      <c r="E4062" t="s">
        <v>17</v>
      </c>
      <c r="F4062" t="s">
        <v>18</v>
      </c>
      <c r="G4062" t="s">
        <v>113</v>
      </c>
      <c r="H4062">
        <f t="shared" si="315"/>
        <v>60</v>
      </c>
      <c r="I4062">
        <v>20</v>
      </c>
      <c r="J4062">
        <v>26</v>
      </c>
      <c r="K4062">
        <v>3</v>
      </c>
      <c r="M4062">
        <v>7.8</v>
      </c>
      <c r="N4062" t="s">
        <v>38</v>
      </c>
      <c r="O4062">
        <v>78</v>
      </c>
      <c r="P4062">
        <v>18</v>
      </c>
      <c r="R4062">
        <f t="shared" si="316"/>
        <v>78</v>
      </c>
      <c r="S4062">
        <f t="shared" si="317"/>
        <v>27</v>
      </c>
      <c r="T4062" t="str">
        <f t="shared" si="318"/>
        <v>Nov</v>
      </c>
      <c r="U4062" t="str">
        <f t="shared" si="319"/>
        <v>2024</v>
      </c>
    </row>
    <row r="4063" spans="1:21" x14ac:dyDescent="0.25">
      <c r="A4063" t="s">
        <v>308</v>
      </c>
      <c r="B4063" t="s">
        <v>163</v>
      </c>
      <c r="C4063" t="s">
        <v>15</v>
      </c>
      <c r="D4063" t="s">
        <v>16</v>
      </c>
      <c r="E4063" t="s">
        <v>28</v>
      </c>
      <c r="F4063" t="s">
        <v>29</v>
      </c>
      <c r="G4063" t="s">
        <v>138</v>
      </c>
      <c r="H4063">
        <f t="shared" si="315"/>
        <v>150</v>
      </c>
      <c r="I4063">
        <v>50</v>
      </c>
      <c r="J4063">
        <v>65</v>
      </c>
      <c r="K4063">
        <v>3</v>
      </c>
      <c r="M4063">
        <v>13.125</v>
      </c>
      <c r="N4063" t="s">
        <v>20</v>
      </c>
      <c r="O4063">
        <v>187.5</v>
      </c>
      <c r="P4063">
        <v>37.5</v>
      </c>
      <c r="R4063">
        <f t="shared" si="316"/>
        <v>195</v>
      </c>
      <c r="S4063">
        <f t="shared" si="317"/>
        <v>27</v>
      </c>
      <c r="T4063" t="str">
        <f t="shared" si="318"/>
        <v>Nov</v>
      </c>
      <c r="U4063" t="str">
        <f t="shared" si="319"/>
        <v>2024</v>
      </c>
    </row>
    <row r="4064" spans="1:21" x14ac:dyDescent="0.25">
      <c r="A4064" t="s">
        <v>308</v>
      </c>
      <c r="B4064" t="s">
        <v>77</v>
      </c>
      <c r="C4064" t="s">
        <v>42</v>
      </c>
      <c r="D4064" t="s">
        <v>16</v>
      </c>
      <c r="E4064" t="s">
        <v>17</v>
      </c>
      <c r="F4064" t="s">
        <v>29</v>
      </c>
      <c r="G4064" t="s">
        <v>160</v>
      </c>
      <c r="H4064">
        <f t="shared" si="315"/>
        <v>600</v>
      </c>
      <c r="I4064">
        <v>150</v>
      </c>
      <c r="J4064">
        <v>195</v>
      </c>
      <c r="K4064">
        <v>4</v>
      </c>
      <c r="M4064">
        <v>78</v>
      </c>
      <c r="N4064" t="s">
        <v>38</v>
      </c>
      <c r="O4064">
        <v>780</v>
      </c>
      <c r="P4064">
        <v>180</v>
      </c>
      <c r="R4064">
        <f t="shared" si="316"/>
        <v>780</v>
      </c>
      <c r="S4064">
        <f t="shared" si="317"/>
        <v>27</v>
      </c>
      <c r="T4064" t="str">
        <f t="shared" si="318"/>
        <v>Nov</v>
      </c>
      <c r="U4064" t="str">
        <f t="shared" si="319"/>
        <v>2024</v>
      </c>
    </row>
    <row r="4065" spans="1:21" x14ac:dyDescent="0.25">
      <c r="A4065" t="s">
        <v>308</v>
      </c>
      <c r="B4065" t="s">
        <v>211</v>
      </c>
      <c r="C4065" t="s">
        <v>91</v>
      </c>
      <c r="D4065" t="s">
        <v>16</v>
      </c>
      <c r="E4065" t="s">
        <v>17</v>
      </c>
      <c r="F4065" t="s">
        <v>61</v>
      </c>
      <c r="G4065" t="s">
        <v>108</v>
      </c>
      <c r="H4065">
        <f t="shared" si="315"/>
        <v>4500</v>
      </c>
      <c r="I4065">
        <v>1500</v>
      </c>
      <c r="J4065">
        <v>1950</v>
      </c>
      <c r="K4065">
        <v>3</v>
      </c>
      <c r="M4065">
        <v>195</v>
      </c>
      <c r="N4065" t="s">
        <v>38</v>
      </c>
      <c r="O4065">
        <v>5850</v>
      </c>
      <c r="P4065">
        <v>1350</v>
      </c>
      <c r="R4065">
        <f t="shared" si="316"/>
        <v>5850</v>
      </c>
      <c r="S4065">
        <f t="shared" si="317"/>
        <v>27</v>
      </c>
      <c r="T4065" t="str">
        <f t="shared" si="318"/>
        <v>Nov</v>
      </c>
      <c r="U4065" t="str">
        <f t="shared" si="319"/>
        <v>2024</v>
      </c>
    </row>
    <row r="4066" spans="1:21" x14ac:dyDescent="0.25">
      <c r="A4066" t="s">
        <v>308</v>
      </c>
      <c r="B4066" t="s">
        <v>163</v>
      </c>
      <c r="C4066" t="s">
        <v>15</v>
      </c>
      <c r="D4066" t="s">
        <v>16</v>
      </c>
      <c r="E4066" t="s">
        <v>28</v>
      </c>
      <c r="F4066" t="s">
        <v>18</v>
      </c>
      <c r="G4066" t="s">
        <v>100</v>
      </c>
      <c r="H4066">
        <f t="shared" si="315"/>
        <v>280</v>
      </c>
      <c r="I4066">
        <v>40</v>
      </c>
      <c r="J4066">
        <v>52</v>
      </c>
      <c r="K4066">
        <v>7</v>
      </c>
      <c r="M4066">
        <v>25.48</v>
      </c>
      <c r="N4066" t="s">
        <v>20</v>
      </c>
      <c r="O4066">
        <v>364</v>
      </c>
      <c r="P4066">
        <v>84</v>
      </c>
      <c r="R4066">
        <f t="shared" si="316"/>
        <v>364</v>
      </c>
      <c r="S4066">
        <f t="shared" si="317"/>
        <v>27</v>
      </c>
      <c r="T4066" t="str">
        <f t="shared" si="318"/>
        <v>Nov</v>
      </c>
      <c r="U4066" t="str">
        <f t="shared" si="319"/>
        <v>2024</v>
      </c>
    </row>
    <row r="4067" spans="1:21" x14ac:dyDescent="0.25">
      <c r="A4067" t="s">
        <v>308</v>
      </c>
      <c r="B4067" t="s">
        <v>166</v>
      </c>
      <c r="C4067" t="s">
        <v>15</v>
      </c>
      <c r="D4067" t="s">
        <v>23</v>
      </c>
      <c r="E4067" t="s">
        <v>28</v>
      </c>
      <c r="F4067" t="s">
        <v>80</v>
      </c>
      <c r="G4067" t="s">
        <v>231</v>
      </c>
      <c r="H4067">
        <f t="shared" si="315"/>
        <v>1000</v>
      </c>
      <c r="I4067">
        <v>250</v>
      </c>
      <c r="J4067">
        <v>325</v>
      </c>
      <c r="K4067">
        <v>4</v>
      </c>
      <c r="M4067">
        <v>100</v>
      </c>
      <c r="N4067" t="s">
        <v>25</v>
      </c>
      <c r="O4067">
        <v>1300</v>
      </c>
      <c r="P4067">
        <v>300</v>
      </c>
      <c r="R4067">
        <f t="shared" si="316"/>
        <v>1300</v>
      </c>
      <c r="S4067">
        <f t="shared" si="317"/>
        <v>27</v>
      </c>
      <c r="T4067" t="str">
        <f t="shared" si="318"/>
        <v>Nov</v>
      </c>
      <c r="U4067" t="str">
        <f t="shared" si="319"/>
        <v>2024</v>
      </c>
    </row>
    <row r="4068" spans="1:21" x14ac:dyDescent="0.25">
      <c r="A4068" t="s">
        <v>308</v>
      </c>
      <c r="B4068" t="s">
        <v>181</v>
      </c>
      <c r="C4068" t="s">
        <v>53</v>
      </c>
      <c r="D4068" t="s">
        <v>16</v>
      </c>
      <c r="E4068" t="s">
        <v>28</v>
      </c>
      <c r="F4068" t="s">
        <v>61</v>
      </c>
      <c r="G4068" t="s">
        <v>128</v>
      </c>
      <c r="H4068">
        <f t="shared" si="315"/>
        <v>600</v>
      </c>
      <c r="I4068">
        <v>300</v>
      </c>
      <c r="J4068">
        <v>390</v>
      </c>
      <c r="K4068">
        <v>2</v>
      </c>
      <c r="M4068">
        <v>54.6</v>
      </c>
      <c r="N4068" t="s">
        <v>20</v>
      </c>
      <c r="O4068">
        <v>780</v>
      </c>
      <c r="P4068">
        <v>180</v>
      </c>
      <c r="R4068">
        <f t="shared" si="316"/>
        <v>780</v>
      </c>
      <c r="S4068">
        <f t="shared" si="317"/>
        <v>27</v>
      </c>
      <c r="T4068" t="str">
        <f t="shared" si="318"/>
        <v>Nov</v>
      </c>
      <c r="U4068" t="str">
        <f t="shared" si="319"/>
        <v>2024</v>
      </c>
    </row>
    <row r="4069" spans="1:21" x14ac:dyDescent="0.25">
      <c r="A4069" t="s">
        <v>308</v>
      </c>
      <c r="B4069" t="s">
        <v>158</v>
      </c>
      <c r="C4069" t="s">
        <v>27</v>
      </c>
      <c r="D4069" t="s">
        <v>23</v>
      </c>
      <c r="E4069" t="s">
        <v>28</v>
      </c>
      <c r="F4069" t="s">
        <v>61</v>
      </c>
      <c r="G4069" t="s">
        <v>117</v>
      </c>
      <c r="H4069">
        <f t="shared" si="315"/>
        <v>17500</v>
      </c>
      <c r="I4069">
        <v>2500</v>
      </c>
      <c r="J4069">
        <v>3250</v>
      </c>
      <c r="K4069">
        <v>7</v>
      </c>
      <c r="M4069">
        <v>325</v>
      </c>
      <c r="N4069" t="s">
        <v>20</v>
      </c>
      <c r="O4069">
        <v>22750</v>
      </c>
      <c r="P4069">
        <v>5250</v>
      </c>
      <c r="R4069">
        <f t="shared" si="316"/>
        <v>22750</v>
      </c>
      <c r="S4069">
        <f t="shared" si="317"/>
        <v>27</v>
      </c>
      <c r="T4069" t="str">
        <f t="shared" si="318"/>
        <v>Nov</v>
      </c>
      <c r="U4069" t="str">
        <f t="shared" si="319"/>
        <v>2024</v>
      </c>
    </row>
    <row r="4070" spans="1:21" x14ac:dyDescent="0.25">
      <c r="A4070" t="s">
        <v>308</v>
      </c>
      <c r="B4070" t="s">
        <v>84</v>
      </c>
      <c r="C4070" t="s">
        <v>27</v>
      </c>
      <c r="D4070" t="s">
        <v>23</v>
      </c>
      <c r="E4070" t="s">
        <v>17</v>
      </c>
      <c r="F4070" t="s">
        <v>45</v>
      </c>
      <c r="G4070" t="s">
        <v>78</v>
      </c>
      <c r="H4070">
        <f t="shared" si="315"/>
        <v>72000</v>
      </c>
      <c r="I4070">
        <v>18000</v>
      </c>
      <c r="J4070">
        <v>23400</v>
      </c>
      <c r="K4070">
        <v>4</v>
      </c>
      <c r="M4070">
        <v>3510</v>
      </c>
      <c r="N4070" t="s">
        <v>25</v>
      </c>
      <c r="O4070">
        <v>93600</v>
      </c>
      <c r="P4070">
        <v>21600</v>
      </c>
      <c r="R4070">
        <f t="shared" si="316"/>
        <v>93600</v>
      </c>
      <c r="S4070">
        <f t="shared" si="317"/>
        <v>27</v>
      </c>
      <c r="T4070" t="str">
        <f t="shared" si="318"/>
        <v>Nov</v>
      </c>
      <c r="U4070" t="str">
        <f t="shared" si="319"/>
        <v>2024</v>
      </c>
    </row>
    <row r="4071" spans="1:21" x14ac:dyDescent="0.25">
      <c r="A4071" t="s">
        <v>308</v>
      </c>
      <c r="B4071" t="s">
        <v>122</v>
      </c>
      <c r="C4071" t="s">
        <v>27</v>
      </c>
      <c r="D4071" t="s">
        <v>23</v>
      </c>
      <c r="E4071" t="s">
        <v>28</v>
      </c>
      <c r="F4071" t="s">
        <v>61</v>
      </c>
      <c r="G4071" t="s">
        <v>117</v>
      </c>
      <c r="H4071">
        <f t="shared" si="315"/>
        <v>7500</v>
      </c>
      <c r="I4071">
        <v>2500</v>
      </c>
      <c r="J4071">
        <v>3250</v>
      </c>
      <c r="K4071">
        <v>3</v>
      </c>
      <c r="M4071">
        <v>325</v>
      </c>
      <c r="N4071" t="s">
        <v>20</v>
      </c>
      <c r="O4071">
        <v>9750</v>
      </c>
      <c r="P4071">
        <v>2250</v>
      </c>
      <c r="R4071">
        <f t="shared" si="316"/>
        <v>9750</v>
      </c>
      <c r="S4071">
        <f t="shared" si="317"/>
        <v>27</v>
      </c>
      <c r="T4071" t="str">
        <f t="shared" si="318"/>
        <v>Nov</v>
      </c>
      <c r="U4071" t="str">
        <f t="shared" si="319"/>
        <v>2024</v>
      </c>
    </row>
    <row r="4072" spans="1:21" x14ac:dyDescent="0.25">
      <c r="A4072" t="s">
        <v>308</v>
      </c>
      <c r="B4072" t="s">
        <v>203</v>
      </c>
      <c r="C4072" t="s">
        <v>42</v>
      </c>
      <c r="D4072" t="s">
        <v>23</v>
      </c>
      <c r="E4072" t="s">
        <v>28</v>
      </c>
      <c r="F4072" t="s">
        <v>29</v>
      </c>
      <c r="G4072" t="s">
        <v>160</v>
      </c>
      <c r="H4072">
        <f t="shared" si="315"/>
        <v>1050</v>
      </c>
      <c r="I4072">
        <v>150</v>
      </c>
      <c r="J4072">
        <v>195</v>
      </c>
      <c r="K4072">
        <v>7</v>
      </c>
      <c r="M4072">
        <v>100</v>
      </c>
      <c r="N4072" t="s">
        <v>20</v>
      </c>
      <c r="O4072">
        <v>1312.5</v>
      </c>
      <c r="P4072">
        <v>262.5</v>
      </c>
      <c r="R4072">
        <f t="shared" si="316"/>
        <v>1365</v>
      </c>
      <c r="S4072">
        <f t="shared" si="317"/>
        <v>27</v>
      </c>
      <c r="T4072" t="str">
        <f t="shared" si="318"/>
        <v>Nov</v>
      </c>
      <c r="U4072" t="str">
        <f t="shared" si="319"/>
        <v>2024</v>
      </c>
    </row>
    <row r="4073" spans="1:21" x14ac:dyDescent="0.25">
      <c r="A4073" t="s">
        <v>308</v>
      </c>
      <c r="B4073" t="s">
        <v>189</v>
      </c>
      <c r="C4073" t="s">
        <v>27</v>
      </c>
      <c r="D4073" t="s">
        <v>16</v>
      </c>
      <c r="E4073" t="s">
        <v>17</v>
      </c>
      <c r="F4073" t="s">
        <v>18</v>
      </c>
      <c r="G4073" t="s">
        <v>56</v>
      </c>
      <c r="H4073">
        <f t="shared" si="315"/>
        <v>2750</v>
      </c>
      <c r="I4073">
        <v>550</v>
      </c>
      <c r="J4073">
        <v>715</v>
      </c>
      <c r="K4073">
        <v>5</v>
      </c>
      <c r="M4073">
        <v>100</v>
      </c>
      <c r="N4073" t="s">
        <v>20</v>
      </c>
      <c r="O4073">
        <v>3575</v>
      </c>
      <c r="P4073">
        <v>825</v>
      </c>
      <c r="R4073">
        <f t="shared" si="316"/>
        <v>3575</v>
      </c>
      <c r="S4073">
        <f t="shared" si="317"/>
        <v>27</v>
      </c>
      <c r="T4073" t="str">
        <f t="shared" si="318"/>
        <v>Nov</v>
      </c>
      <c r="U4073" t="str">
        <f t="shared" si="319"/>
        <v>2024</v>
      </c>
    </row>
    <row r="4074" spans="1:21" x14ac:dyDescent="0.25">
      <c r="A4074" t="s">
        <v>308</v>
      </c>
      <c r="B4074" t="s">
        <v>77</v>
      </c>
      <c r="C4074" t="s">
        <v>42</v>
      </c>
      <c r="D4074" t="s">
        <v>16</v>
      </c>
      <c r="E4074" t="s">
        <v>28</v>
      </c>
      <c r="F4074" t="s">
        <v>61</v>
      </c>
      <c r="G4074" t="s">
        <v>117</v>
      </c>
      <c r="H4074">
        <f t="shared" si="315"/>
        <v>12500</v>
      </c>
      <c r="I4074">
        <v>2500</v>
      </c>
      <c r="J4074">
        <v>3250</v>
      </c>
      <c r="K4074">
        <v>5</v>
      </c>
      <c r="M4074">
        <v>325</v>
      </c>
      <c r="N4074" t="s">
        <v>38</v>
      </c>
      <c r="O4074">
        <v>16250</v>
      </c>
      <c r="P4074">
        <v>3750</v>
      </c>
      <c r="R4074">
        <f t="shared" si="316"/>
        <v>16250</v>
      </c>
      <c r="S4074">
        <f t="shared" si="317"/>
        <v>27</v>
      </c>
      <c r="T4074" t="str">
        <f t="shared" si="318"/>
        <v>Nov</v>
      </c>
      <c r="U4074" t="str">
        <f t="shared" si="319"/>
        <v>2024</v>
      </c>
    </row>
    <row r="4075" spans="1:21" x14ac:dyDescent="0.25">
      <c r="A4075" t="s">
        <v>309</v>
      </c>
      <c r="B4075" t="s">
        <v>75</v>
      </c>
      <c r="C4075" t="s">
        <v>27</v>
      </c>
      <c r="D4075" t="s">
        <v>16</v>
      </c>
      <c r="E4075" t="s">
        <v>28</v>
      </c>
      <c r="F4075" t="s">
        <v>18</v>
      </c>
      <c r="G4075" t="s">
        <v>56</v>
      </c>
      <c r="H4075">
        <f t="shared" si="315"/>
        <v>4400</v>
      </c>
      <c r="I4075">
        <v>550</v>
      </c>
      <c r="J4075">
        <v>715</v>
      </c>
      <c r="K4075">
        <v>8</v>
      </c>
      <c r="M4075">
        <v>100</v>
      </c>
      <c r="N4075" t="s">
        <v>38</v>
      </c>
      <c r="O4075">
        <v>5280</v>
      </c>
      <c r="P4075">
        <v>880</v>
      </c>
      <c r="R4075">
        <f t="shared" si="316"/>
        <v>5720</v>
      </c>
      <c r="S4075">
        <f t="shared" si="317"/>
        <v>28</v>
      </c>
      <c r="T4075" t="str">
        <f t="shared" si="318"/>
        <v>Nov</v>
      </c>
      <c r="U4075" t="str">
        <f t="shared" si="319"/>
        <v>2024</v>
      </c>
    </row>
    <row r="4076" spans="1:21" x14ac:dyDescent="0.25">
      <c r="A4076" t="s">
        <v>309</v>
      </c>
      <c r="B4076" t="s">
        <v>149</v>
      </c>
      <c r="C4076" t="s">
        <v>15</v>
      </c>
      <c r="D4076" t="s">
        <v>23</v>
      </c>
      <c r="E4076" t="s">
        <v>17</v>
      </c>
      <c r="F4076" t="s">
        <v>18</v>
      </c>
      <c r="G4076" t="s">
        <v>56</v>
      </c>
      <c r="H4076">
        <f t="shared" si="315"/>
        <v>3300</v>
      </c>
      <c r="I4076">
        <v>550</v>
      </c>
      <c r="J4076">
        <v>715</v>
      </c>
      <c r="K4076">
        <v>6</v>
      </c>
      <c r="M4076">
        <v>100</v>
      </c>
      <c r="N4076" t="s">
        <v>20</v>
      </c>
      <c r="O4076">
        <v>4125</v>
      </c>
      <c r="P4076">
        <v>825</v>
      </c>
      <c r="R4076">
        <f t="shared" si="316"/>
        <v>4290</v>
      </c>
      <c r="S4076">
        <f t="shared" si="317"/>
        <v>28</v>
      </c>
      <c r="T4076" t="str">
        <f t="shared" si="318"/>
        <v>Nov</v>
      </c>
      <c r="U4076" t="str">
        <f t="shared" si="319"/>
        <v>2024</v>
      </c>
    </row>
    <row r="4077" spans="1:21" x14ac:dyDescent="0.25">
      <c r="A4077" t="s">
        <v>309</v>
      </c>
      <c r="B4077" t="s">
        <v>196</v>
      </c>
      <c r="C4077" t="s">
        <v>53</v>
      </c>
      <c r="D4077" t="s">
        <v>16</v>
      </c>
      <c r="E4077" t="s">
        <v>17</v>
      </c>
      <c r="F4077" t="s">
        <v>45</v>
      </c>
      <c r="G4077" t="s">
        <v>76</v>
      </c>
      <c r="H4077">
        <f t="shared" si="315"/>
        <v>6000</v>
      </c>
      <c r="I4077">
        <v>1200</v>
      </c>
      <c r="J4077">
        <v>1560</v>
      </c>
      <c r="K4077">
        <v>5</v>
      </c>
      <c r="M4077">
        <v>156</v>
      </c>
      <c r="N4077" t="s">
        <v>25</v>
      </c>
      <c r="O4077">
        <v>7500</v>
      </c>
      <c r="P4077">
        <v>1500</v>
      </c>
      <c r="R4077">
        <f t="shared" si="316"/>
        <v>7800</v>
      </c>
      <c r="S4077">
        <f t="shared" si="317"/>
        <v>28</v>
      </c>
      <c r="T4077" t="str">
        <f t="shared" si="318"/>
        <v>Nov</v>
      </c>
      <c r="U4077" t="str">
        <f t="shared" si="319"/>
        <v>2024</v>
      </c>
    </row>
    <row r="4078" spans="1:21" x14ac:dyDescent="0.25">
      <c r="A4078" t="s">
        <v>309</v>
      </c>
      <c r="B4078" t="s">
        <v>52</v>
      </c>
      <c r="C4078" t="s">
        <v>53</v>
      </c>
      <c r="D4078" t="s">
        <v>23</v>
      </c>
      <c r="E4078" t="s">
        <v>28</v>
      </c>
      <c r="F4078" t="s">
        <v>18</v>
      </c>
      <c r="G4078" t="s">
        <v>32</v>
      </c>
      <c r="H4078">
        <f t="shared" si="315"/>
        <v>1000</v>
      </c>
      <c r="I4078">
        <v>100</v>
      </c>
      <c r="J4078">
        <v>130</v>
      </c>
      <c r="K4078">
        <v>10</v>
      </c>
      <c r="M4078">
        <v>100</v>
      </c>
      <c r="N4078" t="s">
        <v>20</v>
      </c>
      <c r="O4078">
        <v>1300</v>
      </c>
      <c r="P4078">
        <v>300</v>
      </c>
      <c r="R4078">
        <f t="shared" si="316"/>
        <v>1300</v>
      </c>
      <c r="S4078">
        <f t="shared" si="317"/>
        <v>28</v>
      </c>
      <c r="T4078" t="str">
        <f t="shared" si="318"/>
        <v>Nov</v>
      </c>
      <c r="U4078" t="str">
        <f t="shared" si="319"/>
        <v>2024</v>
      </c>
    </row>
    <row r="4079" spans="1:21" x14ac:dyDescent="0.25">
      <c r="A4079" t="s">
        <v>309</v>
      </c>
      <c r="B4079" t="s">
        <v>187</v>
      </c>
      <c r="C4079" t="s">
        <v>53</v>
      </c>
      <c r="D4079" t="s">
        <v>16</v>
      </c>
      <c r="E4079" t="s">
        <v>17</v>
      </c>
      <c r="F4079" t="s">
        <v>18</v>
      </c>
      <c r="G4079" t="s">
        <v>32</v>
      </c>
      <c r="H4079">
        <f t="shared" si="315"/>
        <v>600</v>
      </c>
      <c r="I4079">
        <v>100</v>
      </c>
      <c r="J4079">
        <v>130</v>
      </c>
      <c r="K4079">
        <v>6</v>
      </c>
      <c r="M4079">
        <v>75</v>
      </c>
      <c r="N4079" t="s">
        <v>38</v>
      </c>
      <c r="O4079">
        <v>750</v>
      </c>
      <c r="P4079">
        <v>150</v>
      </c>
      <c r="R4079">
        <f t="shared" si="316"/>
        <v>780</v>
      </c>
      <c r="S4079">
        <f t="shared" si="317"/>
        <v>28</v>
      </c>
      <c r="T4079" t="str">
        <f t="shared" si="318"/>
        <v>Nov</v>
      </c>
      <c r="U4079" t="str">
        <f t="shared" si="319"/>
        <v>2024</v>
      </c>
    </row>
    <row r="4080" spans="1:21" x14ac:dyDescent="0.25">
      <c r="A4080" t="s">
        <v>309</v>
      </c>
      <c r="B4080" t="s">
        <v>120</v>
      </c>
      <c r="C4080" t="s">
        <v>91</v>
      </c>
      <c r="D4080" t="s">
        <v>16</v>
      </c>
      <c r="E4080" t="s">
        <v>17</v>
      </c>
      <c r="F4080" t="s">
        <v>29</v>
      </c>
      <c r="G4080" t="s">
        <v>138</v>
      </c>
      <c r="H4080">
        <f t="shared" si="315"/>
        <v>200</v>
      </c>
      <c r="I4080">
        <v>50</v>
      </c>
      <c r="J4080">
        <v>65</v>
      </c>
      <c r="K4080">
        <v>4</v>
      </c>
      <c r="M4080">
        <v>12.5</v>
      </c>
      <c r="N4080" t="s">
        <v>25</v>
      </c>
      <c r="O4080">
        <v>250</v>
      </c>
      <c r="P4080">
        <v>50</v>
      </c>
      <c r="R4080">
        <f t="shared" si="316"/>
        <v>260</v>
      </c>
      <c r="S4080">
        <f t="shared" si="317"/>
        <v>28</v>
      </c>
      <c r="T4080" t="str">
        <f t="shared" si="318"/>
        <v>Nov</v>
      </c>
      <c r="U4080" t="str">
        <f t="shared" si="319"/>
        <v>2024</v>
      </c>
    </row>
    <row r="4081" spans="1:21" x14ac:dyDescent="0.25">
      <c r="A4081" t="s">
        <v>309</v>
      </c>
      <c r="B4081" t="s">
        <v>70</v>
      </c>
      <c r="C4081" t="s">
        <v>53</v>
      </c>
      <c r="D4081" t="s">
        <v>16</v>
      </c>
      <c r="E4081" t="s">
        <v>17</v>
      </c>
      <c r="F4081" t="s">
        <v>45</v>
      </c>
      <c r="G4081" t="s">
        <v>76</v>
      </c>
      <c r="H4081">
        <f t="shared" si="315"/>
        <v>1200</v>
      </c>
      <c r="I4081">
        <v>1200</v>
      </c>
      <c r="J4081">
        <v>1560</v>
      </c>
      <c r="K4081">
        <v>1</v>
      </c>
      <c r="M4081">
        <v>109.2</v>
      </c>
      <c r="N4081" t="s">
        <v>20</v>
      </c>
      <c r="O4081">
        <v>1560</v>
      </c>
      <c r="P4081">
        <v>360</v>
      </c>
      <c r="R4081">
        <f t="shared" si="316"/>
        <v>1560</v>
      </c>
      <c r="S4081">
        <f t="shared" si="317"/>
        <v>28</v>
      </c>
      <c r="T4081" t="str">
        <f t="shared" si="318"/>
        <v>Nov</v>
      </c>
      <c r="U4081" t="str">
        <f t="shared" si="319"/>
        <v>2024</v>
      </c>
    </row>
    <row r="4082" spans="1:21" x14ac:dyDescent="0.25">
      <c r="A4082" t="s">
        <v>309</v>
      </c>
      <c r="B4082" t="s">
        <v>114</v>
      </c>
      <c r="C4082" t="s">
        <v>115</v>
      </c>
      <c r="D4082" t="s">
        <v>16</v>
      </c>
      <c r="E4082" t="s">
        <v>28</v>
      </c>
      <c r="F4082" t="s">
        <v>45</v>
      </c>
      <c r="G4082" t="s">
        <v>106</v>
      </c>
      <c r="H4082">
        <f t="shared" si="315"/>
        <v>60000</v>
      </c>
      <c r="I4082">
        <v>12000</v>
      </c>
      <c r="J4082">
        <v>15600</v>
      </c>
      <c r="K4082">
        <v>5</v>
      </c>
      <c r="M4082">
        <v>2340</v>
      </c>
      <c r="N4082" t="s">
        <v>38</v>
      </c>
      <c r="O4082">
        <v>75000</v>
      </c>
      <c r="P4082">
        <v>15000</v>
      </c>
      <c r="R4082">
        <f t="shared" si="316"/>
        <v>78000</v>
      </c>
      <c r="S4082">
        <f t="shared" si="317"/>
        <v>28</v>
      </c>
      <c r="T4082" t="str">
        <f t="shared" si="318"/>
        <v>Nov</v>
      </c>
      <c r="U4082" t="str">
        <f t="shared" si="319"/>
        <v>2024</v>
      </c>
    </row>
    <row r="4083" spans="1:21" x14ac:dyDescent="0.25">
      <c r="A4083" t="s">
        <v>309</v>
      </c>
      <c r="B4083" t="s">
        <v>70</v>
      </c>
      <c r="C4083" t="s">
        <v>53</v>
      </c>
      <c r="D4083" t="s">
        <v>16</v>
      </c>
      <c r="E4083" t="s">
        <v>28</v>
      </c>
      <c r="F4083" t="s">
        <v>61</v>
      </c>
      <c r="G4083" t="s">
        <v>119</v>
      </c>
      <c r="H4083">
        <f t="shared" si="315"/>
        <v>2000</v>
      </c>
      <c r="I4083">
        <v>500</v>
      </c>
      <c r="J4083">
        <v>650</v>
      </c>
      <c r="K4083">
        <v>4</v>
      </c>
      <c r="M4083">
        <v>100</v>
      </c>
      <c r="N4083" t="s">
        <v>25</v>
      </c>
      <c r="O4083">
        <v>2600</v>
      </c>
      <c r="P4083">
        <v>600</v>
      </c>
      <c r="R4083">
        <f t="shared" si="316"/>
        <v>2600</v>
      </c>
      <c r="S4083">
        <f t="shared" si="317"/>
        <v>28</v>
      </c>
      <c r="T4083" t="str">
        <f t="shared" si="318"/>
        <v>Nov</v>
      </c>
      <c r="U4083" t="str">
        <f t="shared" si="319"/>
        <v>2024</v>
      </c>
    </row>
    <row r="4084" spans="1:21" x14ac:dyDescent="0.25">
      <c r="A4084" t="s">
        <v>309</v>
      </c>
      <c r="B4084" t="s">
        <v>195</v>
      </c>
      <c r="C4084" t="s">
        <v>115</v>
      </c>
      <c r="D4084" t="s">
        <v>23</v>
      </c>
      <c r="E4084" t="s">
        <v>28</v>
      </c>
      <c r="F4084" t="s">
        <v>18</v>
      </c>
      <c r="G4084" t="s">
        <v>151</v>
      </c>
      <c r="H4084">
        <f t="shared" si="315"/>
        <v>70</v>
      </c>
      <c r="I4084">
        <v>7</v>
      </c>
      <c r="J4084">
        <v>9</v>
      </c>
      <c r="K4084">
        <v>10</v>
      </c>
      <c r="M4084">
        <v>9.1</v>
      </c>
      <c r="N4084" t="s">
        <v>25</v>
      </c>
      <c r="O4084">
        <v>91</v>
      </c>
      <c r="P4084">
        <v>21</v>
      </c>
      <c r="R4084">
        <f t="shared" si="316"/>
        <v>90</v>
      </c>
      <c r="S4084">
        <f t="shared" si="317"/>
        <v>28</v>
      </c>
      <c r="T4084" t="str">
        <f t="shared" si="318"/>
        <v>Nov</v>
      </c>
      <c r="U4084" t="str">
        <f t="shared" si="319"/>
        <v>2024</v>
      </c>
    </row>
    <row r="4085" spans="1:21" x14ac:dyDescent="0.25">
      <c r="A4085" t="s">
        <v>309</v>
      </c>
      <c r="B4085" t="s">
        <v>95</v>
      </c>
      <c r="C4085" t="s">
        <v>66</v>
      </c>
      <c r="D4085" t="s">
        <v>23</v>
      </c>
      <c r="E4085" t="s">
        <v>17</v>
      </c>
      <c r="F4085" t="s">
        <v>18</v>
      </c>
      <c r="G4085" t="s">
        <v>113</v>
      </c>
      <c r="H4085">
        <f t="shared" si="315"/>
        <v>60</v>
      </c>
      <c r="I4085">
        <v>20</v>
      </c>
      <c r="J4085">
        <v>26</v>
      </c>
      <c r="K4085">
        <v>3</v>
      </c>
      <c r="M4085">
        <v>7.5</v>
      </c>
      <c r="N4085" t="s">
        <v>25</v>
      </c>
      <c r="O4085">
        <v>75</v>
      </c>
      <c r="P4085">
        <v>15</v>
      </c>
      <c r="R4085">
        <f t="shared" si="316"/>
        <v>78</v>
      </c>
      <c r="S4085">
        <f t="shared" si="317"/>
        <v>28</v>
      </c>
      <c r="T4085" t="str">
        <f t="shared" si="318"/>
        <v>Nov</v>
      </c>
      <c r="U4085" t="str">
        <f t="shared" si="319"/>
        <v>2024</v>
      </c>
    </row>
    <row r="4086" spans="1:21" x14ac:dyDescent="0.25">
      <c r="A4086" t="s">
        <v>309</v>
      </c>
      <c r="B4086" t="s">
        <v>193</v>
      </c>
      <c r="C4086" t="s">
        <v>53</v>
      </c>
      <c r="D4086" t="s">
        <v>16</v>
      </c>
      <c r="E4086" t="s">
        <v>28</v>
      </c>
      <c r="F4086" t="s">
        <v>45</v>
      </c>
      <c r="G4086" t="s">
        <v>58</v>
      </c>
      <c r="H4086">
        <f t="shared" si="315"/>
        <v>125000</v>
      </c>
      <c r="I4086">
        <v>25000</v>
      </c>
      <c r="J4086">
        <v>32500</v>
      </c>
      <c r="K4086">
        <v>5</v>
      </c>
      <c r="M4086">
        <v>4875</v>
      </c>
      <c r="N4086" t="s">
        <v>25</v>
      </c>
      <c r="O4086">
        <v>156250</v>
      </c>
      <c r="P4086">
        <v>31250</v>
      </c>
      <c r="R4086">
        <f t="shared" si="316"/>
        <v>162500</v>
      </c>
      <c r="S4086">
        <f t="shared" si="317"/>
        <v>28</v>
      </c>
      <c r="T4086" t="str">
        <f t="shared" si="318"/>
        <v>Nov</v>
      </c>
      <c r="U4086" t="str">
        <f t="shared" si="319"/>
        <v>2024</v>
      </c>
    </row>
    <row r="4087" spans="1:21" x14ac:dyDescent="0.25">
      <c r="A4087" t="s">
        <v>309</v>
      </c>
      <c r="B4087" t="s">
        <v>88</v>
      </c>
      <c r="C4087" t="s">
        <v>27</v>
      </c>
      <c r="D4087" t="s">
        <v>16</v>
      </c>
      <c r="E4087" t="s">
        <v>28</v>
      </c>
      <c r="F4087" t="s">
        <v>45</v>
      </c>
      <c r="G4087" t="s">
        <v>54</v>
      </c>
      <c r="H4087">
        <f t="shared" si="315"/>
        <v>4800</v>
      </c>
      <c r="I4087">
        <v>800</v>
      </c>
      <c r="J4087">
        <v>1040</v>
      </c>
      <c r="K4087">
        <v>6</v>
      </c>
      <c r="M4087">
        <v>104</v>
      </c>
      <c r="N4087" t="s">
        <v>20</v>
      </c>
      <c r="O4087">
        <v>6240</v>
      </c>
      <c r="P4087">
        <v>1440</v>
      </c>
      <c r="R4087">
        <f t="shared" si="316"/>
        <v>6240</v>
      </c>
      <c r="S4087">
        <f t="shared" si="317"/>
        <v>28</v>
      </c>
      <c r="T4087" t="str">
        <f t="shared" si="318"/>
        <v>Nov</v>
      </c>
      <c r="U4087" t="str">
        <f t="shared" si="319"/>
        <v>2024</v>
      </c>
    </row>
    <row r="4088" spans="1:21" x14ac:dyDescent="0.25">
      <c r="A4088" t="s">
        <v>309</v>
      </c>
      <c r="B4088" t="s">
        <v>154</v>
      </c>
      <c r="C4088" t="s">
        <v>27</v>
      </c>
      <c r="D4088" t="s">
        <v>16</v>
      </c>
      <c r="E4088" t="s">
        <v>17</v>
      </c>
      <c r="F4088" t="s">
        <v>18</v>
      </c>
      <c r="G4088" t="s">
        <v>56</v>
      </c>
      <c r="H4088">
        <f t="shared" si="315"/>
        <v>2750</v>
      </c>
      <c r="I4088">
        <v>550</v>
      </c>
      <c r="J4088">
        <v>715</v>
      </c>
      <c r="K4088">
        <v>5</v>
      </c>
      <c r="M4088">
        <v>100</v>
      </c>
      <c r="N4088" t="s">
        <v>20</v>
      </c>
      <c r="O4088">
        <v>3575</v>
      </c>
      <c r="P4088">
        <v>825</v>
      </c>
      <c r="R4088">
        <f t="shared" si="316"/>
        <v>3575</v>
      </c>
      <c r="S4088">
        <f t="shared" si="317"/>
        <v>28</v>
      </c>
      <c r="T4088" t="str">
        <f t="shared" si="318"/>
        <v>Nov</v>
      </c>
      <c r="U4088" t="str">
        <f t="shared" si="319"/>
        <v>2024</v>
      </c>
    </row>
    <row r="4089" spans="1:21" x14ac:dyDescent="0.25">
      <c r="A4089" t="s">
        <v>309</v>
      </c>
      <c r="B4089" t="s">
        <v>148</v>
      </c>
      <c r="C4089" t="s">
        <v>27</v>
      </c>
      <c r="D4089" t="s">
        <v>23</v>
      </c>
      <c r="E4089" t="s">
        <v>17</v>
      </c>
      <c r="F4089" t="s">
        <v>61</v>
      </c>
      <c r="G4089" t="s">
        <v>128</v>
      </c>
      <c r="H4089">
        <f t="shared" si="315"/>
        <v>2400</v>
      </c>
      <c r="I4089">
        <v>300</v>
      </c>
      <c r="J4089">
        <v>390</v>
      </c>
      <c r="K4089">
        <v>8</v>
      </c>
      <c r="M4089">
        <v>100</v>
      </c>
      <c r="N4089" t="s">
        <v>20</v>
      </c>
      <c r="O4089">
        <v>3120</v>
      </c>
      <c r="P4089">
        <v>720</v>
      </c>
      <c r="R4089">
        <f t="shared" si="316"/>
        <v>3120</v>
      </c>
      <c r="S4089">
        <f t="shared" si="317"/>
        <v>28</v>
      </c>
      <c r="T4089" t="str">
        <f t="shared" si="318"/>
        <v>Nov</v>
      </c>
      <c r="U4089" t="str">
        <f t="shared" si="319"/>
        <v>2024</v>
      </c>
    </row>
    <row r="4090" spans="1:21" x14ac:dyDescent="0.25">
      <c r="A4090" t="s">
        <v>309</v>
      </c>
      <c r="B4090" t="s">
        <v>118</v>
      </c>
      <c r="C4090" t="s">
        <v>27</v>
      </c>
      <c r="D4090" t="s">
        <v>23</v>
      </c>
      <c r="E4090" t="s">
        <v>17</v>
      </c>
      <c r="F4090" t="s">
        <v>18</v>
      </c>
      <c r="G4090" t="s">
        <v>19</v>
      </c>
      <c r="H4090">
        <f t="shared" si="315"/>
        <v>1250</v>
      </c>
      <c r="I4090">
        <v>250</v>
      </c>
      <c r="J4090">
        <v>325</v>
      </c>
      <c r="K4090">
        <v>5</v>
      </c>
      <c r="M4090">
        <v>100</v>
      </c>
      <c r="N4090" t="s">
        <v>20</v>
      </c>
      <c r="O4090">
        <v>1625</v>
      </c>
      <c r="P4090">
        <v>375</v>
      </c>
      <c r="R4090">
        <f t="shared" si="316"/>
        <v>1625</v>
      </c>
      <c r="S4090">
        <f t="shared" si="317"/>
        <v>28</v>
      </c>
      <c r="T4090" t="str">
        <f t="shared" si="318"/>
        <v>Nov</v>
      </c>
      <c r="U4090" t="str">
        <f t="shared" si="319"/>
        <v>2024</v>
      </c>
    </row>
    <row r="4091" spans="1:21" x14ac:dyDescent="0.25">
      <c r="A4091" t="s">
        <v>309</v>
      </c>
      <c r="B4091" t="s">
        <v>90</v>
      </c>
      <c r="C4091" t="s">
        <v>91</v>
      </c>
      <c r="D4091" t="s">
        <v>23</v>
      </c>
      <c r="E4091" t="s">
        <v>17</v>
      </c>
      <c r="F4091" t="s">
        <v>18</v>
      </c>
      <c r="G4091" t="s">
        <v>64</v>
      </c>
      <c r="H4091">
        <f t="shared" si="315"/>
        <v>560</v>
      </c>
      <c r="I4091">
        <v>140</v>
      </c>
      <c r="J4091">
        <v>182</v>
      </c>
      <c r="K4091">
        <v>4</v>
      </c>
      <c r="M4091">
        <v>87.36</v>
      </c>
      <c r="N4091" t="s">
        <v>20</v>
      </c>
      <c r="O4091">
        <v>728</v>
      </c>
      <c r="P4091">
        <v>168</v>
      </c>
      <c r="R4091">
        <f t="shared" si="316"/>
        <v>728</v>
      </c>
      <c r="S4091">
        <f t="shared" si="317"/>
        <v>28</v>
      </c>
      <c r="T4091" t="str">
        <f t="shared" si="318"/>
        <v>Nov</v>
      </c>
      <c r="U4091" t="str">
        <f t="shared" si="319"/>
        <v>2024</v>
      </c>
    </row>
    <row r="4092" spans="1:21" x14ac:dyDescent="0.25">
      <c r="A4092" t="s">
        <v>309</v>
      </c>
      <c r="B4092" t="s">
        <v>194</v>
      </c>
      <c r="C4092" t="s">
        <v>115</v>
      </c>
      <c r="D4092" t="s">
        <v>23</v>
      </c>
      <c r="E4092" t="s">
        <v>17</v>
      </c>
      <c r="F4092" t="s">
        <v>18</v>
      </c>
      <c r="G4092" t="s">
        <v>100</v>
      </c>
      <c r="H4092">
        <f t="shared" si="315"/>
        <v>400</v>
      </c>
      <c r="I4092">
        <v>40</v>
      </c>
      <c r="J4092">
        <v>52</v>
      </c>
      <c r="K4092">
        <v>10</v>
      </c>
      <c r="M4092">
        <v>60</v>
      </c>
      <c r="N4092" t="s">
        <v>20</v>
      </c>
      <c r="O4092">
        <v>500</v>
      </c>
      <c r="P4092">
        <v>100</v>
      </c>
      <c r="R4092">
        <f t="shared" si="316"/>
        <v>520</v>
      </c>
      <c r="S4092">
        <f t="shared" si="317"/>
        <v>28</v>
      </c>
      <c r="T4092" t="str">
        <f t="shared" si="318"/>
        <v>Nov</v>
      </c>
      <c r="U4092" t="str">
        <f t="shared" si="319"/>
        <v>2024</v>
      </c>
    </row>
    <row r="4093" spans="1:21" x14ac:dyDescent="0.25">
      <c r="A4093" t="s">
        <v>309</v>
      </c>
      <c r="B4093" t="s">
        <v>148</v>
      </c>
      <c r="C4093" t="s">
        <v>27</v>
      </c>
      <c r="D4093" t="s">
        <v>16</v>
      </c>
      <c r="E4093" t="s">
        <v>17</v>
      </c>
      <c r="F4093" t="s">
        <v>61</v>
      </c>
      <c r="G4093" t="s">
        <v>103</v>
      </c>
      <c r="H4093">
        <f t="shared" si="315"/>
        <v>1000</v>
      </c>
      <c r="I4093">
        <v>100</v>
      </c>
      <c r="J4093">
        <v>130</v>
      </c>
      <c r="K4093">
        <v>10</v>
      </c>
      <c r="M4093">
        <v>91</v>
      </c>
      <c r="N4093" t="s">
        <v>20</v>
      </c>
      <c r="O4093">
        <v>1300</v>
      </c>
      <c r="P4093">
        <v>300</v>
      </c>
      <c r="R4093">
        <f t="shared" si="316"/>
        <v>1300</v>
      </c>
      <c r="S4093">
        <f t="shared" si="317"/>
        <v>28</v>
      </c>
      <c r="T4093" t="str">
        <f t="shared" si="318"/>
        <v>Nov</v>
      </c>
      <c r="U4093" t="str">
        <f t="shared" si="319"/>
        <v>2024</v>
      </c>
    </row>
    <row r="4094" spans="1:21" x14ac:dyDescent="0.25">
      <c r="A4094" t="s">
        <v>309</v>
      </c>
      <c r="B4094" t="s">
        <v>129</v>
      </c>
      <c r="C4094" t="s">
        <v>27</v>
      </c>
      <c r="D4094" t="s">
        <v>16</v>
      </c>
      <c r="E4094" t="s">
        <v>17</v>
      </c>
      <c r="F4094" t="s">
        <v>18</v>
      </c>
      <c r="G4094" t="s">
        <v>56</v>
      </c>
      <c r="H4094">
        <f t="shared" si="315"/>
        <v>3850</v>
      </c>
      <c r="I4094">
        <v>550</v>
      </c>
      <c r="J4094">
        <v>715</v>
      </c>
      <c r="K4094">
        <v>7</v>
      </c>
      <c r="M4094">
        <v>100</v>
      </c>
      <c r="N4094" t="s">
        <v>25</v>
      </c>
      <c r="O4094">
        <v>4620</v>
      </c>
      <c r="P4094">
        <v>770</v>
      </c>
      <c r="R4094">
        <f t="shared" si="316"/>
        <v>5005</v>
      </c>
      <c r="S4094">
        <f t="shared" si="317"/>
        <v>28</v>
      </c>
      <c r="T4094" t="str">
        <f t="shared" si="318"/>
        <v>Nov</v>
      </c>
      <c r="U4094" t="str">
        <f t="shared" si="319"/>
        <v>2024</v>
      </c>
    </row>
    <row r="4095" spans="1:21" x14ac:dyDescent="0.25">
      <c r="A4095" t="s">
        <v>309</v>
      </c>
      <c r="B4095" t="s">
        <v>146</v>
      </c>
      <c r="C4095" t="s">
        <v>27</v>
      </c>
      <c r="D4095" t="s">
        <v>16</v>
      </c>
      <c r="E4095" t="s">
        <v>17</v>
      </c>
      <c r="F4095" t="s">
        <v>18</v>
      </c>
      <c r="G4095" t="s">
        <v>151</v>
      </c>
      <c r="H4095">
        <f t="shared" si="315"/>
        <v>49</v>
      </c>
      <c r="I4095">
        <v>7</v>
      </c>
      <c r="J4095">
        <v>9</v>
      </c>
      <c r="K4095">
        <v>7</v>
      </c>
      <c r="M4095">
        <v>6.37</v>
      </c>
      <c r="N4095" t="s">
        <v>38</v>
      </c>
      <c r="O4095">
        <v>63.7</v>
      </c>
      <c r="P4095">
        <v>14.7</v>
      </c>
      <c r="R4095">
        <f t="shared" si="316"/>
        <v>63</v>
      </c>
      <c r="S4095">
        <f t="shared" si="317"/>
        <v>28</v>
      </c>
      <c r="T4095" t="str">
        <f t="shared" si="318"/>
        <v>Nov</v>
      </c>
      <c r="U4095" t="str">
        <f t="shared" si="319"/>
        <v>2024</v>
      </c>
    </row>
    <row r="4096" spans="1:21" x14ac:dyDescent="0.25">
      <c r="A4096" t="s">
        <v>309</v>
      </c>
      <c r="B4096" t="s">
        <v>185</v>
      </c>
      <c r="C4096" t="s">
        <v>27</v>
      </c>
      <c r="D4096" t="s">
        <v>16</v>
      </c>
      <c r="E4096" t="s">
        <v>28</v>
      </c>
      <c r="F4096" t="s">
        <v>18</v>
      </c>
      <c r="G4096" t="s">
        <v>64</v>
      </c>
      <c r="H4096">
        <f t="shared" si="315"/>
        <v>700</v>
      </c>
      <c r="I4096">
        <v>140</v>
      </c>
      <c r="J4096">
        <v>182</v>
      </c>
      <c r="K4096">
        <v>5</v>
      </c>
      <c r="M4096">
        <v>63.7</v>
      </c>
      <c r="N4096" t="s">
        <v>20</v>
      </c>
      <c r="O4096">
        <v>910</v>
      </c>
      <c r="P4096">
        <v>210</v>
      </c>
      <c r="R4096">
        <f t="shared" si="316"/>
        <v>910</v>
      </c>
      <c r="S4096">
        <f t="shared" si="317"/>
        <v>28</v>
      </c>
      <c r="T4096" t="str">
        <f t="shared" si="318"/>
        <v>Nov</v>
      </c>
      <c r="U4096" t="str">
        <f t="shared" si="319"/>
        <v>2024</v>
      </c>
    </row>
    <row r="4097" spans="1:21" x14ac:dyDescent="0.25">
      <c r="A4097" t="s">
        <v>309</v>
      </c>
      <c r="B4097" t="s">
        <v>97</v>
      </c>
      <c r="C4097" t="s">
        <v>27</v>
      </c>
      <c r="D4097" t="s">
        <v>16</v>
      </c>
      <c r="E4097" t="s">
        <v>17</v>
      </c>
      <c r="F4097" t="s">
        <v>61</v>
      </c>
      <c r="G4097" t="s">
        <v>108</v>
      </c>
      <c r="H4097">
        <f t="shared" si="315"/>
        <v>9000</v>
      </c>
      <c r="I4097">
        <v>1500</v>
      </c>
      <c r="J4097">
        <v>1950</v>
      </c>
      <c r="K4097">
        <v>6</v>
      </c>
      <c r="M4097">
        <v>195</v>
      </c>
      <c r="N4097" t="s">
        <v>20</v>
      </c>
      <c r="O4097">
        <v>11700</v>
      </c>
      <c r="P4097">
        <v>2700</v>
      </c>
      <c r="R4097">
        <f t="shared" si="316"/>
        <v>11700</v>
      </c>
      <c r="S4097">
        <f t="shared" si="317"/>
        <v>28</v>
      </c>
      <c r="T4097" t="str">
        <f t="shared" si="318"/>
        <v>Nov</v>
      </c>
      <c r="U4097" t="str">
        <f t="shared" si="319"/>
        <v>2024</v>
      </c>
    </row>
    <row r="4098" spans="1:21" x14ac:dyDescent="0.25">
      <c r="A4098" t="s">
        <v>309</v>
      </c>
      <c r="B4098" t="s">
        <v>171</v>
      </c>
      <c r="C4098" t="s">
        <v>22</v>
      </c>
      <c r="D4098" t="s">
        <v>16</v>
      </c>
      <c r="E4098" t="s">
        <v>17</v>
      </c>
      <c r="F4098" t="s">
        <v>18</v>
      </c>
      <c r="G4098" t="s">
        <v>151</v>
      </c>
      <c r="H4098">
        <f t="shared" si="315"/>
        <v>49</v>
      </c>
      <c r="I4098">
        <v>7</v>
      </c>
      <c r="J4098">
        <v>9</v>
      </c>
      <c r="K4098">
        <v>7</v>
      </c>
      <c r="M4098">
        <v>2.94</v>
      </c>
      <c r="N4098" t="s">
        <v>25</v>
      </c>
      <c r="O4098">
        <v>58.8</v>
      </c>
      <c r="P4098">
        <v>9.8000000000000007</v>
      </c>
      <c r="R4098">
        <f t="shared" si="316"/>
        <v>63</v>
      </c>
      <c r="S4098">
        <f t="shared" si="317"/>
        <v>28</v>
      </c>
      <c r="T4098" t="str">
        <f t="shared" si="318"/>
        <v>Nov</v>
      </c>
      <c r="U4098" t="str">
        <f t="shared" si="319"/>
        <v>2024</v>
      </c>
    </row>
    <row r="4099" spans="1:21" x14ac:dyDescent="0.25">
      <c r="A4099" t="s">
        <v>309</v>
      </c>
      <c r="B4099" t="s">
        <v>170</v>
      </c>
      <c r="C4099" t="s">
        <v>91</v>
      </c>
      <c r="D4099" t="s">
        <v>16</v>
      </c>
      <c r="E4099" t="s">
        <v>17</v>
      </c>
      <c r="F4099" t="s">
        <v>61</v>
      </c>
      <c r="G4099" t="s">
        <v>117</v>
      </c>
      <c r="H4099">
        <f t="shared" ref="H4099:H4162" si="320">I4099*K4099</f>
        <v>12500</v>
      </c>
      <c r="I4099">
        <v>2500</v>
      </c>
      <c r="J4099">
        <v>3250</v>
      </c>
      <c r="K4099">
        <v>5</v>
      </c>
      <c r="M4099">
        <v>325</v>
      </c>
      <c r="N4099" t="s">
        <v>25</v>
      </c>
      <c r="O4099">
        <v>15000</v>
      </c>
      <c r="P4099">
        <v>2500</v>
      </c>
      <c r="R4099">
        <f t="shared" ref="R4099:R4162" si="321">J4099*K4099</f>
        <v>16250</v>
      </c>
      <c r="S4099">
        <f t="shared" ref="S4099:S4162" si="322">DAY(A4099)</f>
        <v>28</v>
      </c>
      <c r="T4099" t="str">
        <f t="shared" ref="T4099:T4162" si="323">TEXT(A4099,"mmm")</f>
        <v>Nov</v>
      </c>
      <c r="U4099" t="str">
        <f t="shared" ref="U4099:U4162" si="324">TEXT(A4099,"yyy")</f>
        <v>2024</v>
      </c>
    </row>
    <row r="4100" spans="1:21" x14ac:dyDescent="0.25">
      <c r="A4100" t="s">
        <v>309</v>
      </c>
      <c r="B4100" t="s">
        <v>203</v>
      </c>
      <c r="C4100" t="s">
        <v>42</v>
      </c>
      <c r="D4100" t="s">
        <v>16</v>
      </c>
      <c r="E4100" t="s">
        <v>17</v>
      </c>
      <c r="F4100" t="s">
        <v>45</v>
      </c>
      <c r="G4100" t="s">
        <v>92</v>
      </c>
      <c r="H4100">
        <f t="shared" si="320"/>
        <v>1750</v>
      </c>
      <c r="I4100">
        <v>250</v>
      </c>
      <c r="J4100">
        <v>325</v>
      </c>
      <c r="K4100">
        <v>7</v>
      </c>
      <c r="M4100">
        <v>100</v>
      </c>
      <c r="N4100" t="s">
        <v>20</v>
      </c>
      <c r="O4100">
        <v>2187.5</v>
      </c>
      <c r="P4100">
        <v>437.5</v>
      </c>
      <c r="R4100">
        <f t="shared" si="321"/>
        <v>2275</v>
      </c>
      <c r="S4100">
        <f t="shared" si="322"/>
        <v>28</v>
      </c>
      <c r="T4100" t="str">
        <f t="shared" si="323"/>
        <v>Nov</v>
      </c>
      <c r="U4100" t="str">
        <f t="shared" si="324"/>
        <v>2024</v>
      </c>
    </row>
    <row r="4101" spans="1:21" x14ac:dyDescent="0.25">
      <c r="A4101" t="s">
        <v>309</v>
      </c>
      <c r="B4101" t="s">
        <v>120</v>
      </c>
      <c r="C4101" t="s">
        <v>91</v>
      </c>
      <c r="D4101" t="s">
        <v>16</v>
      </c>
      <c r="E4101" t="s">
        <v>28</v>
      </c>
      <c r="F4101" t="s">
        <v>18</v>
      </c>
      <c r="G4101" t="s">
        <v>19</v>
      </c>
      <c r="H4101">
        <f t="shared" si="320"/>
        <v>1750</v>
      </c>
      <c r="I4101">
        <v>250</v>
      </c>
      <c r="J4101">
        <v>325</v>
      </c>
      <c r="K4101">
        <v>7</v>
      </c>
      <c r="M4101">
        <v>100</v>
      </c>
      <c r="N4101" t="s">
        <v>25</v>
      </c>
      <c r="O4101">
        <v>2275</v>
      </c>
      <c r="P4101">
        <v>525</v>
      </c>
      <c r="R4101">
        <f t="shared" si="321"/>
        <v>2275</v>
      </c>
      <c r="S4101">
        <f t="shared" si="322"/>
        <v>28</v>
      </c>
      <c r="T4101" t="str">
        <f t="shared" si="323"/>
        <v>Nov</v>
      </c>
      <c r="U4101" t="str">
        <f t="shared" si="324"/>
        <v>2024</v>
      </c>
    </row>
    <row r="4102" spans="1:21" x14ac:dyDescent="0.25">
      <c r="A4102" t="s">
        <v>309</v>
      </c>
      <c r="B4102" t="s">
        <v>161</v>
      </c>
      <c r="C4102" t="s">
        <v>53</v>
      </c>
      <c r="D4102" t="s">
        <v>23</v>
      </c>
      <c r="E4102" t="s">
        <v>17</v>
      </c>
      <c r="F4102" t="s">
        <v>29</v>
      </c>
      <c r="G4102" t="s">
        <v>160</v>
      </c>
      <c r="H4102">
        <f t="shared" si="320"/>
        <v>750</v>
      </c>
      <c r="I4102">
        <v>150</v>
      </c>
      <c r="J4102">
        <v>195</v>
      </c>
      <c r="K4102">
        <v>5</v>
      </c>
      <c r="M4102">
        <v>97.5</v>
      </c>
      <c r="N4102" t="s">
        <v>25</v>
      </c>
      <c r="O4102">
        <v>975</v>
      </c>
      <c r="P4102">
        <v>225</v>
      </c>
      <c r="R4102">
        <f t="shared" si="321"/>
        <v>975</v>
      </c>
      <c r="S4102">
        <f t="shared" si="322"/>
        <v>28</v>
      </c>
      <c r="T4102" t="str">
        <f t="shared" si="323"/>
        <v>Nov</v>
      </c>
      <c r="U4102" t="str">
        <f t="shared" si="324"/>
        <v>2024</v>
      </c>
    </row>
    <row r="4103" spans="1:21" x14ac:dyDescent="0.25">
      <c r="A4103" t="s">
        <v>309</v>
      </c>
      <c r="B4103" t="s">
        <v>95</v>
      </c>
      <c r="C4103" t="s">
        <v>66</v>
      </c>
      <c r="D4103" t="s">
        <v>16</v>
      </c>
      <c r="E4103" t="s">
        <v>28</v>
      </c>
      <c r="F4103" t="s">
        <v>18</v>
      </c>
      <c r="G4103" t="s">
        <v>151</v>
      </c>
      <c r="H4103">
        <f t="shared" si="320"/>
        <v>28</v>
      </c>
      <c r="I4103">
        <v>7</v>
      </c>
      <c r="J4103">
        <v>9</v>
      </c>
      <c r="K4103">
        <v>4</v>
      </c>
      <c r="M4103">
        <v>2.4500000000000002</v>
      </c>
      <c r="N4103" t="s">
        <v>20</v>
      </c>
      <c r="O4103">
        <v>35</v>
      </c>
      <c r="P4103">
        <v>7</v>
      </c>
      <c r="R4103">
        <f t="shared" si="321"/>
        <v>36</v>
      </c>
      <c r="S4103">
        <f t="shared" si="322"/>
        <v>28</v>
      </c>
      <c r="T4103" t="str">
        <f t="shared" si="323"/>
        <v>Nov</v>
      </c>
      <c r="U4103" t="str">
        <f t="shared" si="324"/>
        <v>2024</v>
      </c>
    </row>
    <row r="4104" spans="1:21" x14ac:dyDescent="0.25">
      <c r="A4104" t="s">
        <v>309</v>
      </c>
      <c r="B4104" t="s">
        <v>154</v>
      </c>
      <c r="C4104" t="s">
        <v>27</v>
      </c>
      <c r="D4104" t="s">
        <v>16</v>
      </c>
      <c r="E4104" t="s">
        <v>17</v>
      </c>
      <c r="F4104" t="s">
        <v>45</v>
      </c>
      <c r="G4104" t="s">
        <v>76</v>
      </c>
      <c r="H4104">
        <f t="shared" si="320"/>
        <v>4800</v>
      </c>
      <c r="I4104">
        <v>1200</v>
      </c>
      <c r="J4104">
        <v>1560</v>
      </c>
      <c r="K4104">
        <v>4</v>
      </c>
      <c r="M4104">
        <v>156</v>
      </c>
      <c r="N4104" t="s">
        <v>20</v>
      </c>
      <c r="O4104">
        <v>6240</v>
      </c>
      <c r="P4104">
        <v>1440</v>
      </c>
      <c r="R4104">
        <f t="shared" si="321"/>
        <v>6240</v>
      </c>
      <c r="S4104">
        <f t="shared" si="322"/>
        <v>28</v>
      </c>
      <c r="T4104" t="str">
        <f t="shared" si="323"/>
        <v>Nov</v>
      </c>
      <c r="U4104" t="str">
        <f t="shared" si="324"/>
        <v>2024</v>
      </c>
    </row>
    <row r="4105" spans="1:21" x14ac:dyDescent="0.25">
      <c r="A4105" t="s">
        <v>309</v>
      </c>
      <c r="B4105" t="s">
        <v>133</v>
      </c>
      <c r="C4105" t="s">
        <v>27</v>
      </c>
      <c r="D4105" t="s">
        <v>23</v>
      </c>
      <c r="E4105" t="s">
        <v>28</v>
      </c>
      <c r="F4105" t="s">
        <v>18</v>
      </c>
      <c r="G4105" t="s">
        <v>130</v>
      </c>
      <c r="H4105">
        <f t="shared" si="320"/>
        <v>450</v>
      </c>
      <c r="I4105">
        <v>45</v>
      </c>
      <c r="J4105">
        <v>59</v>
      </c>
      <c r="K4105">
        <v>10</v>
      </c>
      <c r="M4105">
        <v>58.5</v>
      </c>
      <c r="N4105" t="s">
        <v>25</v>
      </c>
      <c r="O4105">
        <v>585</v>
      </c>
      <c r="P4105">
        <v>135</v>
      </c>
      <c r="R4105">
        <f t="shared" si="321"/>
        <v>590</v>
      </c>
      <c r="S4105">
        <f t="shared" si="322"/>
        <v>28</v>
      </c>
      <c r="T4105" t="str">
        <f t="shared" si="323"/>
        <v>Nov</v>
      </c>
      <c r="U4105" t="str">
        <f t="shared" si="324"/>
        <v>2024</v>
      </c>
    </row>
    <row r="4106" spans="1:21" x14ac:dyDescent="0.25">
      <c r="A4106" t="s">
        <v>310</v>
      </c>
      <c r="B4106" t="s">
        <v>127</v>
      </c>
      <c r="C4106" t="s">
        <v>66</v>
      </c>
      <c r="D4106" t="s">
        <v>16</v>
      </c>
      <c r="E4106" t="s">
        <v>28</v>
      </c>
      <c r="F4106" t="s">
        <v>45</v>
      </c>
      <c r="G4106" t="s">
        <v>78</v>
      </c>
      <c r="H4106">
        <f t="shared" si="320"/>
        <v>144000</v>
      </c>
      <c r="I4106">
        <v>18000</v>
      </c>
      <c r="J4106">
        <v>23400</v>
      </c>
      <c r="K4106">
        <v>8</v>
      </c>
      <c r="M4106">
        <v>3510</v>
      </c>
      <c r="N4106" t="s">
        <v>25</v>
      </c>
      <c r="O4106">
        <v>180000</v>
      </c>
      <c r="P4106">
        <v>36000</v>
      </c>
      <c r="R4106">
        <f t="shared" si="321"/>
        <v>187200</v>
      </c>
      <c r="S4106">
        <f t="shared" si="322"/>
        <v>29</v>
      </c>
      <c r="T4106" t="str">
        <f t="shared" si="323"/>
        <v>Nov</v>
      </c>
      <c r="U4106" t="str">
        <f t="shared" si="324"/>
        <v>2024</v>
      </c>
    </row>
    <row r="4107" spans="1:21" x14ac:dyDescent="0.25">
      <c r="A4107" t="s">
        <v>310</v>
      </c>
      <c r="B4107" t="s">
        <v>139</v>
      </c>
      <c r="C4107" t="s">
        <v>27</v>
      </c>
      <c r="D4107" t="s">
        <v>16</v>
      </c>
      <c r="E4107" t="s">
        <v>17</v>
      </c>
      <c r="F4107" t="s">
        <v>18</v>
      </c>
      <c r="G4107" t="s">
        <v>40</v>
      </c>
      <c r="H4107">
        <f t="shared" si="320"/>
        <v>270</v>
      </c>
      <c r="I4107">
        <v>90</v>
      </c>
      <c r="J4107">
        <v>117</v>
      </c>
      <c r="K4107">
        <v>3</v>
      </c>
      <c r="M4107">
        <v>17.55</v>
      </c>
      <c r="N4107" t="s">
        <v>25</v>
      </c>
      <c r="O4107">
        <v>351</v>
      </c>
      <c r="P4107">
        <v>81</v>
      </c>
      <c r="R4107">
        <f t="shared" si="321"/>
        <v>351</v>
      </c>
      <c r="S4107">
        <f t="shared" si="322"/>
        <v>29</v>
      </c>
      <c r="T4107" t="str">
        <f t="shared" si="323"/>
        <v>Nov</v>
      </c>
      <c r="U4107" t="str">
        <f t="shared" si="324"/>
        <v>2024</v>
      </c>
    </row>
    <row r="4108" spans="1:21" x14ac:dyDescent="0.25">
      <c r="A4108" t="s">
        <v>310</v>
      </c>
      <c r="B4108" t="s">
        <v>152</v>
      </c>
      <c r="C4108" t="s">
        <v>66</v>
      </c>
      <c r="D4108" t="s">
        <v>16</v>
      </c>
      <c r="E4108" t="s">
        <v>17</v>
      </c>
      <c r="F4108" t="s">
        <v>80</v>
      </c>
      <c r="G4108" t="s">
        <v>143</v>
      </c>
      <c r="H4108">
        <f t="shared" si="320"/>
        <v>12</v>
      </c>
      <c r="I4108">
        <v>3</v>
      </c>
      <c r="J4108">
        <v>4</v>
      </c>
      <c r="K4108">
        <v>4</v>
      </c>
      <c r="M4108">
        <v>1.008</v>
      </c>
      <c r="N4108" t="s">
        <v>20</v>
      </c>
      <c r="O4108">
        <v>14.4</v>
      </c>
      <c r="P4108">
        <v>2.4</v>
      </c>
      <c r="R4108">
        <f t="shared" si="321"/>
        <v>16</v>
      </c>
      <c r="S4108">
        <f t="shared" si="322"/>
        <v>29</v>
      </c>
      <c r="T4108" t="str">
        <f t="shared" si="323"/>
        <v>Nov</v>
      </c>
      <c r="U4108" t="str">
        <f t="shared" si="324"/>
        <v>2024</v>
      </c>
    </row>
    <row r="4109" spans="1:21" x14ac:dyDescent="0.25">
      <c r="A4109" t="s">
        <v>310</v>
      </c>
      <c r="B4109" t="s">
        <v>166</v>
      </c>
      <c r="C4109" t="s">
        <v>15</v>
      </c>
      <c r="D4109" t="s">
        <v>16</v>
      </c>
      <c r="E4109" t="s">
        <v>17</v>
      </c>
      <c r="F4109" t="s">
        <v>18</v>
      </c>
      <c r="G4109" t="s">
        <v>130</v>
      </c>
      <c r="H4109">
        <f t="shared" si="320"/>
        <v>360</v>
      </c>
      <c r="I4109">
        <v>45</v>
      </c>
      <c r="J4109">
        <v>59</v>
      </c>
      <c r="K4109">
        <v>8</v>
      </c>
      <c r="M4109">
        <v>31.5</v>
      </c>
      <c r="N4109" t="s">
        <v>20</v>
      </c>
      <c r="O4109">
        <v>450</v>
      </c>
      <c r="P4109">
        <v>90</v>
      </c>
      <c r="R4109">
        <f t="shared" si="321"/>
        <v>472</v>
      </c>
      <c r="S4109">
        <f t="shared" si="322"/>
        <v>29</v>
      </c>
      <c r="T4109" t="str">
        <f t="shared" si="323"/>
        <v>Nov</v>
      </c>
      <c r="U4109" t="str">
        <f t="shared" si="324"/>
        <v>2024</v>
      </c>
    </row>
    <row r="4110" spans="1:21" x14ac:dyDescent="0.25">
      <c r="A4110" t="s">
        <v>310</v>
      </c>
      <c r="B4110" t="s">
        <v>220</v>
      </c>
      <c r="C4110" t="s">
        <v>27</v>
      </c>
      <c r="D4110" t="s">
        <v>16</v>
      </c>
      <c r="E4110" t="s">
        <v>28</v>
      </c>
      <c r="F4110" t="s">
        <v>18</v>
      </c>
      <c r="G4110" t="s">
        <v>51</v>
      </c>
      <c r="H4110">
        <f t="shared" si="320"/>
        <v>420</v>
      </c>
      <c r="I4110">
        <v>60</v>
      </c>
      <c r="J4110">
        <v>78</v>
      </c>
      <c r="K4110">
        <v>7</v>
      </c>
      <c r="M4110">
        <v>54.6</v>
      </c>
      <c r="N4110" t="s">
        <v>38</v>
      </c>
      <c r="O4110">
        <v>546</v>
      </c>
      <c r="P4110">
        <v>126</v>
      </c>
      <c r="R4110">
        <f t="shared" si="321"/>
        <v>546</v>
      </c>
      <c r="S4110">
        <f t="shared" si="322"/>
        <v>29</v>
      </c>
      <c r="T4110" t="str">
        <f t="shared" si="323"/>
        <v>Nov</v>
      </c>
      <c r="U4110" t="str">
        <f t="shared" si="324"/>
        <v>2024</v>
      </c>
    </row>
    <row r="4111" spans="1:21" x14ac:dyDescent="0.25">
      <c r="A4111" t="s">
        <v>310</v>
      </c>
      <c r="B4111" t="s">
        <v>127</v>
      </c>
      <c r="C4111" t="s">
        <v>66</v>
      </c>
      <c r="D4111" t="s">
        <v>16</v>
      </c>
      <c r="E4111" t="s">
        <v>28</v>
      </c>
      <c r="F4111" t="s">
        <v>80</v>
      </c>
      <c r="G4111" t="s">
        <v>81</v>
      </c>
      <c r="H4111">
        <f t="shared" si="320"/>
        <v>70</v>
      </c>
      <c r="I4111">
        <v>10</v>
      </c>
      <c r="J4111">
        <v>13</v>
      </c>
      <c r="K4111">
        <v>7</v>
      </c>
      <c r="M4111">
        <v>6.125</v>
      </c>
      <c r="N4111" t="s">
        <v>20</v>
      </c>
      <c r="O4111">
        <v>87.5</v>
      </c>
      <c r="P4111">
        <v>17.5</v>
      </c>
      <c r="R4111">
        <f t="shared" si="321"/>
        <v>91</v>
      </c>
      <c r="S4111">
        <f t="shared" si="322"/>
        <v>29</v>
      </c>
      <c r="T4111" t="str">
        <f t="shared" si="323"/>
        <v>Nov</v>
      </c>
      <c r="U4111" t="str">
        <f t="shared" si="324"/>
        <v>2024</v>
      </c>
    </row>
    <row r="4112" spans="1:21" x14ac:dyDescent="0.25">
      <c r="A4112" t="s">
        <v>310</v>
      </c>
      <c r="B4112" t="s">
        <v>131</v>
      </c>
      <c r="C4112" t="s">
        <v>27</v>
      </c>
      <c r="D4112" t="s">
        <v>16</v>
      </c>
      <c r="E4112" t="s">
        <v>17</v>
      </c>
      <c r="F4112" t="s">
        <v>18</v>
      </c>
      <c r="G4112" t="s">
        <v>130</v>
      </c>
      <c r="H4112">
        <f t="shared" si="320"/>
        <v>180</v>
      </c>
      <c r="I4112">
        <v>45</v>
      </c>
      <c r="J4112">
        <v>59</v>
      </c>
      <c r="K4112">
        <v>4</v>
      </c>
      <c r="M4112">
        <v>11.7</v>
      </c>
      <c r="N4112" t="s">
        <v>25</v>
      </c>
      <c r="O4112">
        <v>234</v>
      </c>
      <c r="P4112">
        <v>54</v>
      </c>
      <c r="R4112">
        <f t="shared" si="321"/>
        <v>236</v>
      </c>
      <c r="S4112">
        <f t="shared" si="322"/>
        <v>29</v>
      </c>
      <c r="T4112" t="str">
        <f t="shared" si="323"/>
        <v>Nov</v>
      </c>
      <c r="U4112" t="str">
        <f t="shared" si="324"/>
        <v>2024</v>
      </c>
    </row>
    <row r="4113" spans="1:21" x14ac:dyDescent="0.25">
      <c r="A4113" t="s">
        <v>310</v>
      </c>
      <c r="B4113" t="s">
        <v>52</v>
      </c>
      <c r="C4113" t="s">
        <v>53</v>
      </c>
      <c r="D4113" t="s">
        <v>16</v>
      </c>
      <c r="E4113" t="s">
        <v>28</v>
      </c>
      <c r="F4113" t="s">
        <v>18</v>
      </c>
      <c r="G4113" t="s">
        <v>19</v>
      </c>
      <c r="H4113">
        <f t="shared" si="320"/>
        <v>750</v>
      </c>
      <c r="I4113">
        <v>250</v>
      </c>
      <c r="J4113">
        <v>325</v>
      </c>
      <c r="K4113">
        <v>3</v>
      </c>
      <c r="M4113">
        <v>45</v>
      </c>
      <c r="N4113" t="s">
        <v>25</v>
      </c>
      <c r="O4113">
        <v>900</v>
      </c>
      <c r="P4113">
        <v>150</v>
      </c>
      <c r="R4113">
        <f t="shared" si="321"/>
        <v>975</v>
      </c>
      <c r="S4113">
        <f t="shared" si="322"/>
        <v>29</v>
      </c>
      <c r="T4113" t="str">
        <f t="shared" si="323"/>
        <v>Nov</v>
      </c>
      <c r="U4113" t="str">
        <f t="shared" si="324"/>
        <v>2024</v>
      </c>
    </row>
    <row r="4114" spans="1:21" x14ac:dyDescent="0.25">
      <c r="A4114" t="s">
        <v>310</v>
      </c>
      <c r="B4114" t="s">
        <v>185</v>
      </c>
      <c r="C4114" t="s">
        <v>27</v>
      </c>
      <c r="D4114" t="s">
        <v>23</v>
      </c>
      <c r="E4114" t="s">
        <v>28</v>
      </c>
      <c r="F4114" t="s">
        <v>18</v>
      </c>
      <c r="G4114" t="s">
        <v>100</v>
      </c>
      <c r="H4114">
        <f t="shared" si="320"/>
        <v>240</v>
      </c>
      <c r="I4114">
        <v>40</v>
      </c>
      <c r="J4114">
        <v>52</v>
      </c>
      <c r="K4114">
        <v>6</v>
      </c>
      <c r="M4114">
        <v>46.8</v>
      </c>
      <c r="N4114" t="s">
        <v>38</v>
      </c>
      <c r="O4114">
        <v>312</v>
      </c>
      <c r="P4114">
        <v>72</v>
      </c>
      <c r="R4114">
        <f t="shared" si="321"/>
        <v>312</v>
      </c>
      <c r="S4114">
        <f t="shared" si="322"/>
        <v>29</v>
      </c>
      <c r="T4114" t="str">
        <f t="shared" si="323"/>
        <v>Nov</v>
      </c>
      <c r="U4114" t="str">
        <f t="shared" si="324"/>
        <v>2024</v>
      </c>
    </row>
    <row r="4115" spans="1:21" x14ac:dyDescent="0.25">
      <c r="A4115" t="s">
        <v>310</v>
      </c>
      <c r="B4115" t="s">
        <v>75</v>
      </c>
      <c r="C4115" t="s">
        <v>27</v>
      </c>
      <c r="D4115" t="s">
        <v>16</v>
      </c>
      <c r="E4115" t="s">
        <v>28</v>
      </c>
      <c r="F4115" t="s">
        <v>61</v>
      </c>
      <c r="G4115" t="s">
        <v>62</v>
      </c>
      <c r="H4115">
        <f t="shared" si="320"/>
        <v>4500</v>
      </c>
      <c r="I4115">
        <v>900</v>
      </c>
      <c r="J4115">
        <v>1170</v>
      </c>
      <c r="K4115">
        <v>5</v>
      </c>
      <c r="M4115">
        <v>117</v>
      </c>
      <c r="N4115" t="s">
        <v>38</v>
      </c>
      <c r="O4115">
        <v>5850</v>
      </c>
      <c r="P4115">
        <v>1350</v>
      </c>
      <c r="R4115">
        <f t="shared" si="321"/>
        <v>5850</v>
      </c>
      <c r="S4115">
        <f t="shared" si="322"/>
        <v>29</v>
      </c>
      <c r="T4115" t="str">
        <f t="shared" si="323"/>
        <v>Nov</v>
      </c>
      <c r="U4115" t="str">
        <f t="shared" si="324"/>
        <v>2024</v>
      </c>
    </row>
    <row r="4116" spans="1:21" x14ac:dyDescent="0.25">
      <c r="A4116" t="s">
        <v>310</v>
      </c>
      <c r="B4116" t="s">
        <v>139</v>
      </c>
      <c r="C4116" t="s">
        <v>27</v>
      </c>
      <c r="D4116" t="s">
        <v>16</v>
      </c>
      <c r="E4116" t="s">
        <v>17</v>
      </c>
      <c r="F4116" t="s">
        <v>45</v>
      </c>
      <c r="G4116" t="s">
        <v>106</v>
      </c>
      <c r="H4116">
        <f t="shared" si="320"/>
        <v>36000</v>
      </c>
      <c r="I4116">
        <v>12000</v>
      </c>
      <c r="J4116">
        <v>15600</v>
      </c>
      <c r="K4116">
        <v>3</v>
      </c>
      <c r="M4116">
        <v>2340</v>
      </c>
      <c r="N4116" t="s">
        <v>38</v>
      </c>
      <c r="O4116">
        <v>45000</v>
      </c>
      <c r="P4116">
        <v>9000</v>
      </c>
      <c r="R4116">
        <f t="shared" si="321"/>
        <v>46800</v>
      </c>
      <c r="S4116">
        <f t="shared" si="322"/>
        <v>29</v>
      </c>
      <c r="T4116" t="str">
        <f t="shared" si="323"/>
        <v>Nov</v>
      </c>
      <c r="U4116" t="str">
        <f t="shared" si="324"/>
        <v>2024</v>
      </c>
    </row>
    <row r="4117" spans="1:21" x14ac:dyDescent="0.25">
      <c r="A4117" t="s">
        <v>310</v>
      </c>
      <c r="B4117" t="s">
        <v>186</v>
      </c>
      <c r="C4117" t="s">
        <v>27</v>
      </c>
      <c r="D4117" t="s">
        <v>23</v>
      </c>
      <c r="E4117" t="s">
        <v>17</v>
      </c>
      <c r="F4117" t="s">
        <v>45</v>
      </c>
      <c r="G4117" t="s">
        <v>54</v>
      </c>
      <c r="H4117">
        <f t="shared" si="320"/>
        <v>3200</v>
      </c>
      <c r="I4117">
        <v>800</v>
      </c>
      <c r="J4117">
        <v>1040</v>
      </c>
      <c r="K4117">
        <v>4</v>
      </c>
      <c r="M4117">
        <v>104</v>
      </c>
      <c r="N4117" t="s">
        <v>20</v>
      </c>
      <c r="O4117">
        <v>4160</v>
      </c>
      <c r="P4117">
        <v>960</v>
      </c>
      <c r="R4117">
        <f t="shared" si="321"/>
        <v>4160</v>
      </c>
      <c r="S4117">
        <f t="shared" si="322"/>
        <v>29</v>
      </c>
      <c r="T4117" t="str">
        <f t="shared" si="323"/>
        <v>Nov</v>
      </c>
      <c r="U4117" t="str">
        <f t="shared" si="324"/>
        <v>2024</v>
      </c>
    </row>
    <row r="4118" spans="1:21" x14ac:dyDescent="0.25">
      <c r="A4118" t="s">
        <v>310</v>
      </c>
      <c r="B4118" t="s">
        <v>26</v>
      </c>
      <c r="C4118" t="s">
        <v>27</v>
      </c>
      <c r="D4118" t="s">
        <v>23</v>
      </c>
      <c r="E4118" t="s">
        <v>17</v>
      </c>
      <c r="F4118" t="s">
        <v>45</v>
      </c>
      <c r="G4118" t="s">
        <v>199</v>
      </c>
      <c r="H4118">
        <f t="shared" si="320"/>
        <v>30000</v>
      </c>
      <c r="I4118">
        <v>5000</v>
      </c>
      <c r="J4118">
        <v>6500</v>
      </c>
      <c r="K4118">
        <v>6</v>
      </c>
      <c r="M4118">
        <v>650</v>
      </c>
      <c r="N4118" t="s">
        <v>38</v>
      </c>
      <c r="O4118">
        <v>39000</v>
      </c>
      <c r="P4118">
        <v>9000</v>
      </c>
      <c r="R4118">
        <f t="shared" si="321"/>
        <v>39000</v>
      </c>
      <c r="S4118">
        <f t="shared" si="322"/>
        <v>29</v>
      </c>
      <c r="T4118" t="str">
        <f t="shared" si="323"/>
        <v>Nov</v>
      </c>
      <c r="U4118" t="str">
        <f t="shared" si="324"/>
        <v>2024</v>
      </c>
    </row>
    <row r="4119" spans="1:21" x14ac:dyDescent="0.25">
      <c r="A4119" t="s">
        <v>310</v>
      </c>
      <c r="B4119" t="s">
        <v>154</v>
      </c>
      <c r="C4119" t="s">
        <v>27</v>
      </c>
      <c r="D4119" t="s">
        <v>16</v>
      </c>
      <c r="E4119" t="s">
        <v>17</v>
      </c>
      <c r="F4119" t="s">
        <v>45</v>
      </c>
      <c r="G4119" t="s">
        <v>106</v>
      </c>
      <c r="H4119">
        <f t="shared" si="320"/>
        <v>120000</v>
      </c>
      <c r="I4119">
        <v>12000</v>
      </c>
      <c r="J4119">
        <v>15600</v>
      </c>
      <c r="K4119">
        <v>10</v>
      </c>
      <c r="M4119">
        <v>2340</v>
      </c>
      <c r="N4119" t="s">
        <v>20</v>
      </c>
      <c r="O4119">
        <v>150000</v>
      </c>
      <c r="P4119">
        <v>30000</v>
      </c>
      <c r="R4119">
        <f t="shared" si="321"/>
        <v>156000</v>
      </c>
      <c r="S4119">
        <f t="shared" si="322"/>
        <v>29</v>
      </c>
      <c r="T4119" t="str">
        <f t="shared" si="323"/>
        <v>Nov</v>
      </c>
      <c r="U4119" t="str">
        <f t="shared" si="324"/>
        <v>2024</v>
      </c>
    </row>
    <row r="4120" spans="1:21" x14ac:dyDescent="0.25">
      <c r="A4120" t="s">
        <v>310</v>
      </c>
      <c r="B4120" t="s">
        <v>188</v>
      </c>
      <c r="C4120" t="s">
        <v>27</v>
      </c>
      <c r="D4120" t="s">
        <v>16</v>
      </c>
      <c r="E4120" t="s">
        <v>17</v>
      </c>
      <c r="F4120" t="s">
        <v>29</v>
      </c>
      <c r="G4120" t="s">
        <v>138</v>
      </c>
      <c r="H4120">
        <f t="shared" si="320"/>
        <v>300</v>
      </c>
      <c r="I4120">
        <v>50</v>
      </c>
      <c r="J4120">
        <v>65</v>
      </c>
      <c r="K4120">
        <v>6</v>
      </c>
      <c r="M4120">
        <v>18.75</v>
      </c>
      <c r="N4120" t="s">
        <v>25</v>
      </c>
      <c r="O4120">
        <v>375</v>
      </c>
      <c r="P4120">
        <v>75</v>
      </c>
      <c r="R4120">
        <f t="shared" si="321"/>
        <v>390</v>
      </c>
      <c r="S4120">
        <f t="shared" si="322"/>
        <v>29</v>
      </c>
      <c r="T4120" t="str">
        <f t="shared" si="323"/>
        <v>Nov</v>
      </c>
      <c r="U4120" t="str">
        <f t="shared" si="324"/>
        <v>2024</v>
      </c>
    </row>
    <row r="4121" spans="1:21" x14ac:dyDescent="0.25">
      <c r="A4121" t="s">
        <v>310</v>
      </c>
      <c r="B4121" t="s">
        <v>98</v>
      </c>
      <c r="C4121" t="s">
        <v>66</v>
      </c>
      <c r="D4121" t="s">
        <v>23</v>
      </c>
      <c r="E4121" t="s">
        <v>28</v>
      </c>
      <c r="F4121" t="s">
        <v>80</v>
      </c>
      <c r="G4121" t="s">
        <v>89</v>
      </c>
      <c r="H4121">
        <f t="shared" si="320"/>
        <v>75</v>
      </c>
      <c r="I4121">
        <v>15</v>
      </c>
      <c r="J4121">
        <v>20</v>
      </c>
      <c r="K4121">
        <v>5</v>
      </c>
      <c r="M4121">
        <v>9.75</v>
      </c>
      <c r="N4121" t="s">
        <v>25</v>
      </c>
      <c r="O4121">
        <v>97.5</v>
      </c>
      <c r="P4121">
        <v>22.5</v>
      </c>
      <c r="R4121">
        <f t="shared" si="321"/>
        <v>100</v>
      </c>
      <c r="S4121">
        <f t="shared" si="322"/>
        <v>29</v>
      </c>
      <c r="T4121" t="str">
        <f t="shared" si="323"/>
        <v>Nov</v>
      </c>
      <c r="U4121" t="str">
        <f t="shared" si="324"/>
        <v>2024</v>
      </c>
    </row>
    <row r="4122" spans="1:21" x14ac:dyDescent="0.25">
      <c r="A4122" t="s">
        <v>310</v>
      </c>
      <c r="B4122" t="s">
        <v>137</v>
      </c>
      <c r="C4122" t="s">
        <v>15</v>
      </c>
      <c r="D4122" t="s">
        <v>16</v>
      </c>
      <c r="E4122" t="s">
        <v>28</v>
      </c>
      <c r="F4122" t="s">
        <v>18</v>
      </c>
      <c r="G4122" t="s">
        <v>56</v>
      </c>
      <c r="H4122">
        <f t="shared" si="320"/>
        <v>2200</v>
      </c>
      <c r="I4122">
        <v>550</v>
      </c>
      <c r="J4122">
        <v>715</v>
      </c>
      <c r="K4122">
        <v>4</v>
      </c>
      <c r="M4122">
        <v>100</v>
      </c>
      <c r="N4122" t="s">
        <v>20</v>
      </c>
      <c r="O4122">
        <v>2860</v>
      </c>
      <c r="P4122">
        <v>660</v>
      </c>
      <c r="R4122">
        <f t="shared" si="321"/>
        <v>2860</v>
      </c>
      <c r="S4122">
        <f t="shared" si="322"/>
        <v>29</v>
      </c>
      <c r="T4122" t="str">
        <f t="shared" si="323"/>
        <v>Nov</v>
      </c>
      <c r="U4122" t="str">
        <f t="shared" si="324"/>
        <v>2024</v>
      </c>
    </row>
    <row r="4123" spans="1:21" x14ac:dyDescent="0.25">
      <c r="A4123" t="s">
        <v>310</v>
      </c>
      <c r="B4123" t="s">
        <v>204</v>
      </c>
      <c r="C4123" t="s">
        <v>42</v>
      </c>
      <c r="D4123" t="s">
        <v>23</v>
      </c>
      <c r="E4123" t="s">
        <v>17</v>
      </c>
      <c r="F4123" t="s">
        <v>18</v>
      </c>
      <c r="G4123" t="s">
        <v>130</v>
      </c>
      <c r="H4123">
        <f t="shared" si="320"/>
        <v>225</v>
      </c>
      <c r="I4123">
        <v>45</v>
      </c>
      <c r="J4123">
        <v>59</v>
      </c>
      <c r="K4123">
        <v>5</v>
      </c>
      <c r="M4123">
        <v>33.75</v>
      </c>
      <c r="N4123" t="s">
        <v>20</v>
      </c>
      <c r="O4123">
        <v>281.25</v>
      </c>
      <c r="P4123">
        <v>56.25</v>
      </c>
      <c r="R4123">
        <f t="shared" si="321"/>
        <v>295</v>
      </c>
      <c r="S4123">
        <f t="shared" si="322"/>
        <v>29</v>
      </c>
      <c r="T4123" t="str">
        <f t="shared" si="323"/>
        <v>Nov</v>
      </c>
      <c r="U4123" t="str">
        <f t="shared" si="324"/>
        <v>2024</v>
      </c>
    </row>
    <row r="4124" spans="1:21" x14ac:dyDescent="0.25">
      <c r="A4124" t="s">
        <v>310</v>
      </c>
      <c r="B4124" t="s">
        <v>26</v>
      </c>
      <c r="C4124" t="s">
        <v>27</v>
      </c>
      <c r="D4124" t="s">
        <v>23</v>
      </c>
      <c r="E4124" t="s">
        <v>17</v>
      </c>
      <c r="F4124" t="s">
        <v>18</v>
      </c>
      <c r="G4124" t="s">
        <v>151</v>
      </c>
      <c r="H4124">
        <f t="shared" si="320"/>
        <v>28</v>
      </c>
      <c r="I4124">
        <v>7</v>
      </c>
      <c r="J4124">
        <v>9</v>
      </c>
      <c r="K4124">
        <v>4</v>
      </c>
      <c r="M4124">
        <v>4.2</v>
      </c>
      <c r="N4124" t="s">
        <v>20</v>
      </c>
      <c r="O4124">
        <v>35</v>
      </c>
      <c r="P4124">
        <v>7</v>
      </c>
      <c r="R4124">
        <f t="shared" si="321"/>
        <v>36</v>
      </c>
      <c r="S4124">
        <f t="shared" si="322"/>
        <v>29</v>
      </c>
      <c r="T4124" t="str">
        <f t="shared" si="323"/>
        <v>Nov</v>
      </c>
      <c r="U4124" t="str">
        <f t="shared" si="324"/>
        <v>2024</v>
      </c>
    </row>
    <row r="4125" spans="1:21" x14ac:dyDescent="0.25">
      <c r="A4125" t="s">
        <v>310</v>
      </c>
      <c r="B4125" t="s">
        <v>153</v>
      </c>
      <c r="C4125" t="s">
        <v>27</v>
      </c>
      <c r="D4125" t="s">
        <v>16</v>
      </c>
      <c r="E4125" t="s">
        <v>28</v>
      </c>
      <c r="F4125" t="s">
        <v>45</v>
      </c>
      <c r="G4125" t="s">
        <v>76</v>
      </c>
      <c r="H4125">
        <f t="shared" si="320"/>
        <v>9600</v>
      </c>
      <c r="I4125">
        <v>1200</v>
      </c>
      <c r="J4125">
        <v>1560</v>
      </c>
      <c r="K4125">
        <v>8</v>
      </c>
      <c r="M4125">
        <v>156</v>
      </c>
      <c r="N4125" t="s">
        <v>20</v>
      </c>
      <c r="O4125">
        <v>12480</v>
      </c>
      <c r="P4125">
        <v>2880</v>
      </c>
      <c r="R4125">
        <f t="shared" si="321"/>
        <v>12480</v>
      </c>
      <c r="S4125">
        <f t="shared" si="322"/>
        <v>29</v>
      </c>
      <c r="T4125" t="str">
        <f t="shared" si="323"/>
        <v>Nov</v>
      </c>
      <c r="U4125" t="str">
        <f t="shared" si="324"/>
        <v>2024</v>
      </c>
    </row>
    <row r="4126" spans="1:21" x14ac:dyDescent="0.25">
      <c r="A4126" t="s">
        <v>310</v>
      </c>
      <c r="B4126" t="s">
        <v>83</v>
      </c>
      <c r="C4126" t="s">
        <v>27</v>
      </c>
      <c r="D4126" t="s">
        <v>23</v>
      </c>
      <c r="E4126" t="s">
        <v>17</v>
      </c>
      <c r="F4126" t="s">
        <v>45</v>
      </c>
      <c r="G4126" t="s">
        <v>78</v>
      </c>
      <c r="H4126">
        <f t="shared" si="320"/>
        <v>108000</v>
      </c>
      <c r="I4126">
        <v>18000</v>
      </c>
      <c r="J4126">
        <v>23400</v>
      </c>
      <c r="K4126">
        <v>6</v>
      </c>
      <c r="M4126">
        <v>3510</v>
      </c>
      <c r="N4126" t="s">
        <v>25</v>
      </c>
      <c r="O4126">
        <v>135000</v>
      </c>
      <c r="P4126">
        <v>27000</v>
      </c>
      <c r="R4126">
        <f t="shared" si="321"/>
        <v>140400</v>
      </c>
      <c r="S4126">
        <f t="shared" si="322"/>
        <v>29</v>
      </c>
      <c r="T4126" t="str">
        <f t="shared" si="323"/>
        <v>Nov</v>
      </c>
      <c r="U4126" t="str">
        <f t="shared" si="324"/>
        <v>2024</v>
      </c>
    </row>
    <row r="4127" spans="1:21" x14ac:dyDescent="0.25">
      <c r="A4127" t="s">
        <v>310</v>
      </c>
      <c r="B4127" t="s">
        <v>86</v>
      </c>
      <c r="C4127" t="s">
        <v>22</v>
      </c>
      <c r="D4127" t="s">
        <v>16</v>
      </c>
      <c r="E4127" t="s">
        <v>17</v>
      </c>
      <c r="F4127" t="s">
        <v>29</v>
      </c>
      <c r="G4127" t="s">
        <v>178</v>
      </c>
      <c r="H4127">
        <f t="shared" si="320"/>
        <v>1000</v>
      </c>
      <c r="I4127">
        <v>200</v>
      </c>
      <c r="J4127">
        <v>260</v>
      </c>
      <c r="K4127">
        <v>5</v>
      </c>
      <c r="M4127">
        <v>65</v>
      </c>
      <c r="N4127" t="s">
        <v>25</v>
      </c>
      <c r="O4127">
        <v>1300</v>
      </c>
      <c r="P4127">
        <v>300</v>
      </c>
      <c r="R4127">
        <f t="shared" si="321"/>
        <v>1300</v>
      </c>
      <c r="S4127">
        <f t="shared" si="322"/>
        <v>29</v>
      </c>
      <c r="T4127" t="str">
        <f t="shared" si="323"/>
        <v>Nov</v>
      </c>
      <c r="U4127" t="str">
        <f t="shared" si="324"/>
        <v>2024</v>
      </c>
    </row>
    <row r="4128" spans="1:21" x14ac:dyDescent="0.25">
      <c r="A4128" t="s">
        <v>310</v>
      </c>
      <c r="B4128" t="s">
        <v>90</v>
      </c>
      <c r="C4128" t="s">
        <v>91</v>
      </c>
      <c r="D4128" t="s">
        <v>23</v>
      </c>
      <c r="E4128" t="s">
        <v>28</v>
      </c>
      <c r="F4128" t="s">
        <v>45</v>
      </c>
      <c r="G4128" t="s">
        <v>58</v>
      </c>
      <c r="H4128">
        <f t="shared" si="320"/>
        <v>125000</v>
      </c>
      <c r="I4128">
        <v>25000</v>
      </c>
      <c r="J4128">
        <v>32500</v>
      </c>
      <c r="K4128">
        <v>5</v>
      </c>
      <c r="M4128">
        <v>4875</v>
      </c>
      <c r="N4128" t="s">
        <v>25</v>
      </c>
      <c r="O4128">
        <v>143750</v>
      </c>
      <c r="P4128">
        <v>18750</v>
      </c>
      <c r="R4128">
        <f t="shared" si="321"/>
        <v>162500</v>
      </c>
      <c r="S4128">
        <f t="shared" si="322"/>
        <v>29</v>
      </c>
      <c r="T4128" t="str">
        <f t="shared" si="323"/>
        <v>Nov</v>
      </c>
      <c r="U4128" t="str">
        <f t="shared" si="324"/>
        <v>2024</v>
      </c>
    </row>
    <row r="4129" spans="1:21" x14ac:dyDescent="0.25">
      <c r="A4129" t="s">
        <v>310</v>
      </c>
      <c r="B4129" t="s">
        <v>200</v>
      </c>
      <c r="C4129" t="s">
        <v>27</v>
      </c>
      <c r="D4129" t="s">
        <v>16</v>
      </c>
      <c r="E4129" t="s">
        <v>17</v>
      </c>
      <c r="F4129" t="s">
        <v>18</v>
      </c>
      <c r="G4129" t="s">
        <v>32</v>
      </c>
      <c r="H4129">
        <f t="shared" si="320"/>
        <v>200</v>
      </c>
      <c r="I4129">
        <v>100</v>
      </c>
      <c r="J4129">
        <v>130</v>
      </c>
      <c r="K4129">
        <v>2</v>
      </c>
      <c r="M4129">
        <v>26</v>
      </c>
      <c r="N4129" t="s">
        <v>38</v>
      </c>
      <c r="O4129">
        <v>260</v>
      </c>
      <c r="P4129">
        <v>60</v>
      </c>
      <c r="R4129">
        <f t="shared" si="321"/>
        <v>260</v>
      </c>
      <c r="S4129">
        <f t="shared" si="322"/>
        <v>29</v>
      </c>
      <c r="T4129" t="str">
        <f t="shared" si="323"/>
        <v>Nov</v>
      </c>
      <c r="U4129" t="str">
        <f t="shared" si="324"/>
        <v>2024</v>
      </c>
    </row>
    <row r="4130" spans="1:21" x14ac:dyDescent="0.25">
      <c r="A4130" t="s">
        <v>310</v>
      </c>
      <c r="B4130" t="s">
        <v>148</v>
      </c>
      <c r="C4130" t="s">
        <v>27</v>
      </c>
      <c r="D4130" t="s">
        <v>16</v>
      </c>
      <c r="E4130" t="s">
        <v>17</v>
      </c>
      <c r="F4130" t="s">
        <v>80</v>
      </c>
      <c r="G4130" t="s">
        <v>213</v>
      </c>
      <c r="H4130">
        <f t="shared" si="320"/>
        <v>250</v>
      </c>
      <c r="I4130">
        <v>25</v>
      </c>
      <c r="J4130">
        <v>33</v>
      </c>
      <c r="K4130">
        <v>10</v>
      </c>
      <c r="M4130">
        <v>31.25</v>
      </c>
      <c r="N4130" t="s">
        <v>38</v>
      </c>
      <c r="O4130">
        <v>312.5</v>
      </c>
      <c r="P4130">
        <v>62.5</v>
      </c>
      <c r="R4130">
        <f t="shared" si="321"/>
        <v>330</v>
      </c>
      <c r="S4130">
        <f t="shared" si="322"/>
        <v>29</v>
      </c>
      <c r="T4130" t="str">
        <f t="shared" si="323"/>
        <v>Nov</v>
      </c>
      <c r="U4130" t="str">
        <f t="shared" si="324"/>
        <v>2024</v>
      </c>
    </row>
    <row r="4131" spans="1:21" x14ac:dyDescent="0.25">
      <c r="A4131" t="s">
        <v>310</v>
      </c>
      <c r="B4131" t="s">
        <v>195</v>
      </c>
      <c r="C4131" t="s">
        <v>115</v>
      </c>
      <c r="D4131" t="s">
        <v>23</v>
      </c>
      <c r="E4131" t="s">
        <v>17</v>
      </c>
      <c r="F4131" t="s">
        <v>18</v>
      </c>
      <c r="G4131" t="s">
        <v>40</v>
      </c>
      <c r="H4131">
        <f t="shared" si="320"/>
        <v>450</v>
      </c>
      <c r="I4131">
        <v>90</v>
      </c>
      <c r="J4131">
        <v>117</v>
      </c>
      <c r="K4131">
        <v>5</v>
      </c>
      <c r="M4131">
        <v>81</v>
      </c>
      <c r="N4131" t="s">
        <v>38</v>
      </c>
      <c r="O4131">
        <v>540</v>
      </c>
      <c r="P4131">
        <v>90</v>
      </c>
      <c r="R4131">
        <f t="shared" si="321"/>
        <v>585</v>
      </c>
      <c r="S4131">
        <f t="shared" si="322"/>
        <v>29</v>
      </c>
      <c r="T4131" t="str">
        <f t="shared" si="323"/>
        <v>Nov</v>
      </c>
      <c r="U4131" t="str">
        <f t="shared" si="324"/>
        <v>2024</v>
      </c>
    </row>
    <row r="4132" spans="1:21" x14ac:dyDescent="0.25">
      <c r="A4132" t="s">
        <v>311</v>
      </c>
      <c r="B4132" t="s">
        <v>21</v>
      </c>
      <c r="C4132" t="s">
        <v>22</v>
      </c>
      <c r="D4132" t="s">
        <v>16</v>
      </c>
      <c r="E4132" t="s">
        <v>17</v>
      </c>
      <c r="F4132" t="s">
        <v>18</v>
      </c>
      <c r="G4132" t="s">
        <v>43</v>
      </c>
      <c r="H4132">
        <f t="shared" si="320"/>
        <v>60</v>
      </c>
      <c r="I4132">
        <v>20</v>
      </c>
      <c r="J4132">
        <v>26</v>
      </c>
      <c r="K4132">
        <v>3</v>
      </c>
      <c r="M4132">
        <v>7.8</v>
      </c>
      <c r="N4132" t="s">
        <v>38</v>
      </c>
      <c r="O4132">
        <v>78</v>
      </c>
      <c r="P4132">
        <v>18</v>
      </c>
      <c r="R4132">
        <f t="shared" si="321"/>
        <v>78</v>
      </c>
      <c r="S4132">
        <f t="shared" si="322"/>
        <v>30</v>
      </c>
      <c r="T4132" t="str">
        <f t="shared" si="323"/>
        <v>Nov</v>
      </c>
      <c r="U4132" t="str">
        <f t="shared" si="324"/>
        <v>2024</v>
      </c>
    </row>
    <row r="4133" spans="1:21" x14ac:dyDescent="0.25">
      <c r="A4133" t="s">
        <v>311</v>
      </c>
      <c r="B4133" t="s">
        <v>173</v>
      </c>
      <c r="C4133" t="s">
        <v>115</v>
      </c>
      <c r="D4133" t="s">
        <v>16</v>
      </c>
      <c r="E4133" t="s">
        <v>28</v>
      </c>
      <c r="F4133" t="s">
        <v>45</v>
      </c>
      <c r="G4133" t="s">
        <v>54</v>
      </c>
      <c r="H4133">
        <f t="shared" si="320"/>
        <v>4800</v>
      </c>
      <c r="I4133">
        <v>800</v>
      </c>
      <c r="J4133">
        <v>1040</v>
      </c>
      <c r="K4133">
        <v>6</v>
      </c>
      <c r="M4133">
        <v>104</v>
      </c>
      <c r="N4133" t="s">
        <v>20</v>
      </c>
      <c r="O4133">
        <v>6240</v>
      </c>
      <c r="P4133">
        <v>1440</v>
      </c>
      <c r="R4133">
        <f t="shared" si="321"/>
        <v>6240</v>
      </c>
      <c r="S4133">
        <f t="shared" si="322"/>
        <v>30</v>
      </c>
      <c r="T4133" t="str">
        <f t="shared" si="323"/>
        <v>Nov</v>
      </c>
      <c r="U4133" t="str">
        <f t="shared" si="324"/>
        <v>2024</v>
      </c>
    </row>
    <row r="4134" spans="1:21" x14ac:dyDescent="0.25">
      <c r="A4134" t="s">
        <v>311</v>
      </c>
      <c r="B4134" t="s">
        <v>88</v>
      </c>
      <c r="C4134" t="s">
        <v>27</v>
      </c>
      <c r="D4134" t="s">
        <v>16</v>
      </c>
      <c r="E4134" t="s">
        <v>28</v>
      </c>
      <c r="F4134" t="s">
        <v>29</v>
      </c>
      <c r="G4134" t="s">
        <v>178</v>
      </c>
      <c r="H4134">
        <f t="shared" si="320"/>
        <v>200</v>
      </c>
      <c r="I4134">
        <v>200</v>
      </c>
      <c r="J4134">
        <v>260</v>
      </c>
      <c r="K4134">
        <v>1</v>
      </c>
      <c r="M4134">
        <v>18.2</v>
      </c>
      <c r="N4134" t="s">
        <v>20</v>
      </c>
      <c r="O4134">
        <v>260</v>
      </c>
      <c r="P4134">
        <v>60</v>
      </c>
      <c r="R4134">
        <f t="shared" si="321"/>
        <v>260</v>
      </c>
      <c r="S4134">
        <f t="shared" si="322"/>
        <v>30</v>
      </c>
      <c r="T4134" t="str">
        <f t="shared" si="323"/>
        <v>Nov</v>
      </c>
      <c r="U4134" t="str">
        <f t="shared" si="324"/>
        <v>2024</v>
      </c>
    </row>
    <row r="4135" spans="1:21" x14ac:dyDescent="0.25">
      <c r="A4135" t="s">
        <v>311</v>
      </c>
      <c r="B4135" t="s">
        <v>59</v>
      </c>
      <c r="C4135" t="s">
        <v>27</v>
      </c>
      <c r="D4135" t="s">
        <v>23</v>
      </c>
      <c r="E4135" t="s">
        <v>17</v>
      </c>
      <c r="F4135" t="s">
        <v>18</v>
      </c>
      <c r="G4135" t="s">
        <v>113</v>
      </c>
      <c r="H4135">
        <f t="shared" si="320"/>
        <v>80</v>
      </c>
      <c r="I4135">
        <v>20</v>
      </c>
      <c r="J4135">
        <v>26</v>
      </c>
      <c r="K4135">
        <v>4</v>
      </c>
      <c r="M4135">
        <v>15.6</v>
      </c>
      <c r="N4135" t="s">
        <v>38</v>
      </c>
      <c r="O4135">
        <v>104</v>
      </c>
      <c r="P4135">
        <v>24</v>
      </c>
      <c r="R4135">
        <f t="shared" si="321"/>
        <v>104</v>
      </c>
      <c r="S4135">
        <f t="shared" si="322"/>
        <v>30</v>
      </c>
      <c r="T4135" t="str">
        <f t="shared" si="323"/>
        <v>Nov</v>
      </c>
      <c r="U4135" t="str">
        <f t="shared" si="324"/>
        <v>2024</v>
      </c>
    </row>
    <row r="4136" spans="1:21" x14ac:dyDescent="0.25">
      <c r="A4136" t="s">
        <v>311</v>
      </c>
      <c r="B4136" t="s">
        <v>187</v>
      </c>
      <c r="C4136" t="s">
        <v>53</v>
      </c>
      <c r="D4136" t="s">
        <v>16</v>
      </c>
      <c r="E4136" t="s">
        <v>28</v>
      </c>
      <c r="F4136" t="s">
        <v>45</v>
      </c>
      <c r="G4136" t="s">
        <v>46</v>
      </c>
      <c r="H4136">
        <f t="shared" si="320"/>
        <v>440000</v>
      </c>
      <c r="I4136">
        <v>55000</v>
      </c>
      <c r="J4136">
        <v>71500</v>
      </c>
      <c r="K4136">
        <v>8</v>
      </c>
      <c r="M4136">
        <v>10725</v>
      </c>
      <c r="N4136" t="s">
        <v>25</v>
      </c>
      <c r="O4136">
        <v>572000</v>
      </c>
      <c r="P4136">
        <v>132000</v>
      </c>
      <c r="R4136">
        <f t="shared" si="321"/>
        <v>572000</v>
      </c>
      <c r="S4136">
        <f t="shared" si="322"/>
        <v>30</v>
      </c>
      <c r="T4136" t="str">
        <f t="shared" si="323"/>
        <v>Nov</v>
      </c>
      <c r="U4136" t="str">
        <f t="shared" si="324"/>
        <v>2024</v>
      </c>
    </row>
    <row r="4137" spans="1:21" x14ac:dyDescent="0.25">
      <c r="A4137" t="s">
        <v>311</v>
      </c>
      <c r="B4137" t="s">
        <v>52</v>
      </c>
      <c r="C4137" t="s">
        <v>53</v>
      </c>
      <c r="D4137" t="s">
        <v>16</v>
      </c>
      <c r="E4137" t="s">
        <v>28</v>
      </c>
      <c r="F4137" t="s">
        <v>29</v>
      </c>
      <c r="G4137" t="s">
        <v>87</v>
      </c>
      <c r="H4137">
        <f t="shared" si="320"/>
        <v>800</v>
      </c>
      <c r="I4137">
        <v>100</v>
      </c>
      <c r="J4137">
        <v>130</v>
      </c>
      <c r="K4137">
        <v>8</v>
      </c>
      <c r="M4137">
        <v>92</v>
      </c>
      <c r="N4137" t="s">
        <v>38</v>
      </c>
      <c r="O4137">
        <v>920</v>
      </c>
      <c r="P4137">
        <v>120</v>
      </c>
      <c r="R4137">
        <f t="shared" si="321"/>
        <v>1040</v>
      </c>
      <c r="S4137">
        <f t="shared" si="322"/>
        <v>30</v>
      </c>
      <c r="T4137" t="str">
        <f t="shared" si="323"/>
        <v>Nov</v>
      </c>
      <c r="U4137" t="str">
        <f t="shared" si="324"/>
        <v>2024</v>
      </c>
    </row>
    <row r="4138" spans="1:21" x14ac:dyDescent="0.25">
      <c r="A4138" t="s">
        <v>311</v>
      </c>
      <c r="B4138" t="s">
        <v>205</v>
      </c>
      <c r="C4138" t="s">
        <v>15</v>
      </c>
      <c r="D4138" t="s">
        <v>23</v>
      </c>
      <c r="E4138" t="s">
        <v>28</v>
      </c>
      <c r="F4138" t="s">
        <v>61</v>
      </c>
      <c r="G4138" t="s">
        <v>180</v>
      </c>
      <c r="H4138">
        <f t="shared" si="320"/>
        <v>2400</v>
      </c>
      <c r="I4138">
        <v>600</v>
      </c>
      <c r="J4138">
        <v>780</v>
      </c>
      <c r="K4138">
        <v>4</v>
      </c>
      <c r="M4138">
        <v>100</v>
      </c>
      <c r="N4138" t="s">
        <v>20</v>
      </c>
      <c r="O4138">
        <v>3120</v>
      </c>
      <c r="P4138">
        <v>720</v>
      </c>
      <c r="R4138">
        <f t="shared" si="321"/>
        <v>3120</v>
      </c>
      <c r="S4138">
        <f t="shared" si="322"/>
        <v>30</v>
      </c>
      <c r="T4138" t="str">
        <f t="shared" si="323"/>
        <v>Nov</v>
      </c>
      <c r="U4138" t="str">
        <f t="shared" si="324"/>
        <v>2024</v>
      </c>
    </row>
    <row r="4139" spans="1:21" x14ac:dyDescent="0.25">
      <c r="A4139" t="s">
        <v>311</v>
      </c>
      <c r="B4139" t="s">
        <v>154</v>
      </c>
      <c r="C4139" t="s">
        <v>27</v>
      </c>
      <c r="D4139" t="s">
        <v>16</v>
      </c>
      <c r="E4139" t="s">
        <v>17</v>
      </c>
      <c r="F4139" t="s">
        <v>18</v>
      </c>
      <c r="G4139" t="s">
        <v>32</v>
      </c>
      <c r="H4139">
        <f t="shared" si="320"/>
        <v>500</v>
      </c>
      <c r="I4139">
        <v>100</v>
      </c>
      <c r="J4139">
        <v>130</v>
      </c>
      <c r="K4139">
        <v>5</v>
      </c>
      <c r="M4139">
        <v>32.5</v>
      </c>
      <c r="N4139" t="s">
        <v>25</v>
      </c>
      <c r="O4139">
        <v>650</v>
      </c>
      <c r="P4139">
        <v>150</v>
      </c>
      <c r="R4139">
        <f t="shared" si="321"/>
        <v>650</v>
      </c>
      <c r="S4139">
        <f t="shared" si="322"/>
        <v>30</v>
      </c>
      <c r="T4139" t="str">
        <f t="shared" si="323"/>
        <v>Nov</v>
      </c>
      <c r="U4139" t="str">
        <f t="shared" si="324"/>
        <v>2024</v>
      </c>
    </row>
    <row r="4140" spans="1:21" x14ac:dyDescent="0.25">
      <c r="A4140" t="s">
        <v>311</v>
      </c>
      <c r="B4140" t="s">
        <v>205</v>
      </c>
      <c r="C4140" t="s">
        <v>15</v>
      </c>
      <c r="D4140" t="s">
        <v>16</v>
      </c>
      <c r="E4140" t="s">
        <v>17</v>
      </c>
      <c r="F4140" t="s">
        <v>61</v>
      </c>
      <c r="G4140" t="s">
        <v>103</v>
      </c>
      <c r="H4140">
        <f t="shared" si="320"/>
        <v>600</v>
      </c>
      <c r="I4140">
        <v>100</v>
      </c>
      <c r="J4140">
        <v>130</v>
      </c>
      <c r="K4140">
        <v>6</v>
      </c>
      <c r="M4140">
        <v>75</v>
      </c>
      <c r="N4140" t="s">
        <v>38</v>
      </c>
      <c r="O4140">
        <v>750</v>
      </c>
      <c r="P4140">
        <v>150</v>
      </c>
      <c r="R4140">
        <f t="shared" si="321"/>
        <v>780</v>
      </c>
      <c r="S4140">
        <f t="shared" si="322"/>
        <v>30</v>
      </c>
      <c r="T4140" t="str">
        <f t="shared" si="323"/>
        <v>Nov</v>
      </c>
      <c r="U4140" t="str">
        <f t="shared" si="324"/>
        <v>2024</v>
      </c>
    </row>
    <row r="4141" spans="1:21" x14ac:dyDescent="0.25">
      <c r="A4141" t="s">
        <v>311</v>
      </c>
      <c r="B4141" t="s">
        <v>165</v>
      </c>
      <c r="C4141" t="s">
        <v>27</v>
      </c>
      <c r="D4141" t="s">
        <v>16</v>
      </c>
      <c r="E4141" t="s">
        <v>17</v>
      </c>
      <c r="F4141" t="s">
        <v>61</v>
      </c>
      <c r="G4141" t="s">
        <v>117</v>
      </c>
      <c r="H4141">
        <f t="shared" si="320"/>
        <v>20000</v>
      </c>
      <c r="I4141">
        <v>2500</v>
      </c>
      <c r="J4141">
        <v>3250</v>
      </c>
      <c r="K4141">
        <v>8</v>
      </c>
      <c r="M4141">
        <v>325</v>
      </c>
      <c r="N4141" t="s">
        <v>25</v>
      </c>
      <c r="O4141">
        <v>26000</v>
      </c>
      <c r="P4141">
        <v>6000</v>
      </c>
      <c r="R4141">
        <f t="shared" si="321"/>
        <v>26000</v>
      </c>
      <c r="S4141">
        <f t="shared" si="322"/>
        <v>30</v>
      </c>
      <c r="T4141" t="str">
        <f t="shared" si="323"/>
        <v>Nov</v>
      </c>
      <c r="U4141" t="str">
        <f t="shared" si="324"/>
        <v>2024</v>
      </c>
    </row>
    <row r="4142" spans="1:21" x14ac:dyDescent="0.25">
      <c r="A4142" t="s">
        <v>311</v>
      </c>
      <c r="B4142" t="s">
        <v>137</v>
      </c>
      <c r="C4142" t="s">
        <v>15</v>
      </c>
      <c r="D4142" t="s">
        <v>16</v>
      </c>
      <c r="E4142" t="s">
        <v>28</v>
      </c>
      <c r="F4142" t="s">
        <v>29</v>
      </c>
      <c r="G4142" t="s">
        <v>178</v>
      </c>
      <c r="H4142">
        <f t="shared" si="320"/>
        <v>1000</v>
      </c>
      <c r="I4142">
        <v>200</v>
      </c>
      <c r="J4142">
        <v>260</v>
      </c>
      <c r="K4142">
        <v>5</v>
      </c>
      <c r="M4142">
        <v>91</v>
      </c>
      <c r="N4142" t="s">
        <v>20</v>
      </c>
      <c r="O4142">
        <v>1300</v>
      </c>
      <c r="P4142">
        <v>300</v>
      </c>
      <c r="R4142">
        <f t="shared" si="321"/>
        <v>1300</v>
      </c>
      <c r="S4142">
        <f t="shared" si="322"/>
        <v>30</v>
      </c>
      <c r="T4142" t="str">
        <f t="shared" si="323"/>
        <v>Nov</v>
      </c>
      <c r="U4142" t="str">
        <f t="shared" si="324"/>
        <v>2024</v>
      </c>
    </row>
    <row r="4143" spans="1:21" x14ac:dyDescent="0.25">
      <c r="A4143" t="s">
        <v>311</v>
      </c>
      <c r="B4143" t="s">
        <v>196</v>
      </c>
      <c r="C4143" t="s">
        <v>53</v>
      </c>
      <c r="D4143" t="s">
        <v>16</v>
      </c>
      <c r="E4143" t="s">
        <v>17</v>
      </c>
      <c r="F4143" t="s">
        <v>80</v>
      </c>
      <c r="G4143" t="s">
        <v>212</v>
      </c>
      <c r="H4143">
        <f t="shared" si="320"/>
        <v>140</v>
      </c>
      <c r="I4143">
        <v>20</v>
      </c>
      <c r="J4143">
        <v>26</v>
      </c>
      <c r="K4143">
        <v>7</v>
      </c>
      <c r="M4143">
        <v>9.1</v>
      </c>
      <c r="N4143" t="s">
        <v>25</v>
      </c>
      <c r="O4143">
        <v>182</v>
      </c>
      <c r="P4143">
        <v>42</v>
      </c>
      <c r="R4143">
        <f t="shared" si="321"/>
        <v>182</v>
      </c>
      <c r="S4143">
        <f t="shared" si="322"/>
        <v>30</v>
      </c>
      <c r="T4143" t="str">
        <f t="shared" si="323"/>
        <v>Nov</v>
      </c>
      <c r="U4143" t="str">
        <f t="shared" si="324"/>
        <v>2024</v>
      </c>
    </row>
    <row r="4144" spans="1:21" x14ac:dyDescent="0.25">
      <c r="A4144" t="s">
        <v>311</v>
      </c>
      <c r="B4144" t="s">
        <v>145</v>
      </c>
      <c r="C4144" t="s">
        <v>27</v>
      </c>
      <c r="D4144" t="s">
        <v>16</v>
      </c>
      <c r="E4144" t="s">
        <v>17</v>
      </c>
      <c r="F4144" t="s">
        <v>18</v>
      </c>
      <c r="G4144" t="s">
        <v>100</v>
      </c>
      <c r="H4144">
        <f t="shared" si="320"/>
        <v>200</v>
      </c>
      <c r="I4144">
        <v>40</v>
      </c>
      <c r="J4144">
        <v>52</v>
      </c>
      <c r="K4144">
        <v>5</v>
      </c>
      <c r="M4144">
        <v>12</v>
      </c>
      <c r="N4144" t="s">
        <v>25</v>
      </c>
      <c r="O4144">
        <v>240</v>
      </c>
      <c r="P4144">
        <v>40</v>
      </c>
      <c r="R4144">
        <f t="shared" si="321"/>
        <v>260</v>
      </c>
      <c r="S4144">
        <f t="shared" si="322"/>
        <v>30</v>
      </c>
      <c r="T4144" t="str">
        <f t="shared" si="323"/>
        <v>Nov</v>
      </c>
      <c r="U4144" t="str">
        <f t="shared" si="324"/>
        <v>2024</v>
      </c>
    </row>
    <row r="4145" spans="1:21" x14ac:dyDescent="0.25">
      <c r="A4145" t="s">
        <v>311</v>
      </c>
      <c r="B4145" t="s">
        <v>125</v>
      </c>
      <c r="C4145" t="s">
        <v>15</v>
      </c>
      <c r="D4145" t="s">
        <v>23</v>
      </c>
      <c r="E4145" t="s">
        <v>17</v>
      </c>
      <c r="F4145" t="s">
        <v>18</v>
      </c>
      <c r="G4145" t="s">
        <v>100</v>
      </c>
      <c r="H4145">
        <f t="shared" si="320"/>
        <v>240</v>
      </c>
      <c r="I4145">
        <v>40</v>
      </c>
      <c r="J4145">
        <v>52</v>
      </c>
      <c r="K4145">
        <v>6</v>
      </c>
      <c r="M4145">
        <v>46.8</v>
      </c>
      <c r="N4145" t="s">
        <v>38</v>
      </c>
      <c r="O4145">
        <v>312</v>
      </c>
      <c r="P4145">
        <v>72</v>
      </c>
      <c r="R4145">
        <f t="shared" si="321"/>
        <v>312</v>
      </c>
      <c r="S4145">
        <f t="shared" si="322"/>
        <v>30</v>
      </c>
      <c r="T4145" t="str">
        <f t="shared" si="323"/>
        <v>Nov</v>
      </c>
      <c r="U4145" t="str">
        <f t="shared" si="324"/>
        <v>2024</v>
      </c>
    </row>
    <row r="4146" spans="1:21" x14ac:dyDescent="0.25">
      <c r="A4146" t="s">
        <v>311</v>
      </c>
      <c r="B4146" t="s">
        <v>52</v>
      </c>
      <c r="C4146" t="s">
        <v>53</v>
      </c>
      <c r="D4146" t="s">
        <v>16</v>
      </c>
      <c r="E4146" t="s">
        <v>17</v>
      </c>
      <c r="F4146" t="s">
        <v>18</v>
      </c>
      <c r="G4146" t="s">
        <v>64</v>
      </c>
      <c r="H4146">
        <f t="shared" si="320"/>
        <v>280</v>
      </c>
      <c r="I4146">
        <v>140</v>
      </c>
      <c r="J4146">
        <v>182</v>
      </c>
      <c r="K4146">
        <v>2</v>
      </c>
      <c r="M4146">
        <v>18.2</v>
      </c>
      <c r="N4146" t="s">
        <v>25</v>
      </c>
      <c r="O4146">
        <v>364</v>
      </c>
      <c r="P4146">
        <v>84</v>
      </c>
      <c r="R4146">
        <f t="shared" si="321"/>
        <v>364</v>
      </c>
      <c r="S4146">
        <f t="shared" si="322"/>
        <v>30</v>
      </c>
      <c r="T4146" t="str">
        <f t="shared" si="323"/>
        <v>Nov</v>
      </c>
      <c r="U4146" t="str">
        <f t="shared" si="324"/>
        <v>2024</v>
      </c>
    </row>
    <row r="4147" spans="1:21" x14ac:dyDescent="0.25">
      <c r="A4147" t="s">
        <v>311</v>
      </c>
      <c r="B4147" t="s">
        <v>171</v>
      </c>
      <c r="C4147" t="s">
        <v>22</v>
      </c>
      <c r="D4147" t="s">
        <v>16</v>
      </c>
      <c r="E4147" t="s">
        <v>17</v>
      </c>
      <c r="F4147" t="s">
        <v>18</v>
      </c>
      <c r="G4147" t="s">
        <v>121</v>
      </c>
      <c r="H4147">
        <f t="shared" si="320"/>
        <v>275</v>
      </c>
      <c r="I4147">
        <v>55</v>
      </c>
      <c r="J4147">
        <v>72</v>
      </c>
      <c r="K4147">
        <v>5</v>
      </c>
      <c r="M4147">
        <v>35.75</v>
      </c>
      <c r="N4147" t="s">
        <v>38</v>
      </c>
      <c r="O4147">
        <v>357.5</v>
      </c>
      <c r="P4147">
        <v>82.5</v>
      </c>
      <c r="R4147">
        <f t="shared" si="321"/>
        <v>360</v>
      </c>
      <c r="S4147">
        <f t="shared" si="322"/>
        <v>30</v>
      </c>
      <c r="T4147" t="str">
        <f t="shared" si="323"/>
        <v>Nov</v>
      </c>
      <c r="U4147" t="str">
        <f t="shared" si="324"/>
        <v>2024</v>
      </c>
    </row>
    <row r="4148" spans="1:21" x14ac:dyDescent="0.25">
      <c r="A4148" t="s">
        <v>311</v>
      </c>
      <c r="B4148" t="s">
        <v>183</v>
      </c>
      <c r="C4148" t="s">
        <v>22</v>
      </c>
      <c r="D4148" t="s">
        <v>16</v>
      </c>
      <c r="E4148" t="s">
        <v>28</v>
      </c>
      <c r="F4148" t="s">
        <v>18</v>
      </c>
      <c r="G4148" t="s">
        <v>24</v>
      </c>
      <c r="H4148">
        <f t="shared" si="320"/>
        <v>240</v>
      </c>
      <c r="I4148">
        <v>80</v>
      </c>
      <c r="J4148">
        <v>104</v>
      </c>
      <c r="K4148">
        <v>3</v>
      </c>
      <c r="M4148">
        <v>21</v>
      </c>
      <c r="N4148" t="s">
        <v>20</v>
      </c>
      <c r="O4148">
        <v>300</v>
      </c>
      <c r="P4148">
        <v>60</v>
      </c>
      <c r="R4148">
        <f t="shared" si="321"/>
        <v>312</v>
      </c>
      <c r="S4148">
        <f t="shared" si="322"/>
        <v>30</v>
      </c>
      <c r="T4148" t="str">
        <f t="shared" si="323"/>
        <v>Nov</v>
      </c>
      <c r="U4148" t="str">
        <f t="shared" si="324"/>
        <v>2024</v>
      </c>
    </row>
    <row r="4149" spans="1:21" x14ac:dyDescent="0.25">
      <c r="A4149" t="s">
        <v>311</v>
      </c>
      <c r="B4149" t="s">
        <v>157</v>
      </c>
      <c r="C4149" t="s">
        <v>15</v>
      </c>
      <c r="D4149" t="s">
        <v>16</v>
      </c>
      <c r="E4149" t="s">
        <v>17</v>
      </c>
      <c r="F4149" t="s">
        <v>29</v>
      </c>
      <c r="G4149" t="s">
        <v>87</v>
      </c>
      <c r="H4149">
        <f t="shared" si="320"/>
        <v>700</v>
      </c>
      <c r="I4149">
        <v>100</v>
      </c>
      <c r="J4149">
        <v>130</v>
      </c>
      <c r="K4149">
        <v>7</v>
      </c>
      <c r="M4149">
        <v>91</v>
      </c>
      <c r="N4149" t="s">
        <v>38</v>
      </c>
      <c r="O4149">
        <v>910</v>
      </c>
      <c r="P4149">
        <v>210</v>
      </c>
      <c r="R4149">
        <f t="shared" si="321"/>
        <v>910</v>
      </c>
      <c r="S4149">
        <f t="shared" si="322"/>
        <v>30</v>
      </c>
      <c r="T4149" t="str">
        <f t="shared" si="323"/>
        <v>Nov</v>
      </c>
      <c r="U4149" t="str">
        <f t="shared" si="324"/>
        <v>2024</v>
      </c>
    </row>
    <row r="4150" spans="1:21" x14ac:dyDescent="0.25">
      <c r="A4150" t="s">
        <v>311</v>
      </c>
      <c r="B4150" t="s">
        <v>165</v>
      </c>
      <c r="C4150" t="s">
        <v>27</v>
      </c>
      <c r="D4150" t="s">
        <v>23</v>
      </c>
      <c r="E4150" t="s">
        <v>17</v>
      </c>
      <c r="F4150" t="s">
        <v>18</v>
      </c>
      <c r="G4150" t="s">
        <v>34</v>
      </c>
      <c r="H4150">
        <f t="shared" si="320"/>
        <v>320</v>
      </c>
      <c r="I4150">
        <v>40</v>
      </c>
      <c r="J4150">
        <v>52</v>
      </c>
      <c r="K4150">
        <v>8</v>
      </c>
      <c r="M4150">
        <v>41.6</v>
      </c>
      <c r="N4150" t="s">
        <v>25</v>
      </c>
      <c r="O4150">
        <v>416</v>
      </c>
      <c r="P4150">
        <v>96</v>
      </c>
      <c r="R4150">
        <f t="shared" si="321"/>
        <v>416</v>
      </c>
      <c r="S4150">
        <f t="shared" si="322"/>
        <v>30</v>
      </c>
      <c r="T4150" t="str">
        <f t="shared" si="323"/>
        <v>Nov</v>
      </c>
      <c r="U4150" t="str">
        <f t="shared" si="324"/>
        <v>2024</v>
      </c>
    </row>
    <row r="4151" spans="1:21" x14ac:dyDescent="0.25">
      <c r="A4151" t="s">
        <v>311</v>
      </c>
      <c r="B4151" t="s">
        <v>182</v>
      </c>
      <c r="C4151" t="s">
        <v>22</v>
      </c>
      <c r="D4151" t="s">
        <v>16</v>
      </c>
      <c r="E4151" t="s">
        <v>28</v>
      </c>
      <c r="F4151" t="s">
        <v>29</v>
      </c>
      <c r="G4151" t="s">
        <v>210</v>
      </c>
      <c r="H4151">
        <f t="shared" si="320"/>
        <v>950</v>
      </c>
      <c r="I4151">
        <v>95</v>
      </c>
      <c r="J4151">
        <v>124</v>
      </c>
      <c r="K4151">
        <v>10</v>
      </c>
      <c r="M4151">
        <v>59.375</v>
      </c>
      <c r="N4151" t="s">
        <v>25</v>
      </c>
      <c r="O4151">
        <v>1187.5</v>
      </c>
      <c r="P4151">
        <v>237.5</v>
      </c>
      <c r="R4151">
        <f t="shared" si="321"/>
        <v>1240</v>
      </c>
      <c r="S4151">
        <f t="shared" si="322"/>
        <v>30</v>
      </c>
      <c r="T4151" t="str">
        <f t="shared" si="323"/>
        <v>Nov</v>
      </c>
      <c r="U4151" t="str">
        <f t="shared" si="324"/>
        <v>2024</v>
      </c>
    </row>
    <row r="4152" spans="1:21" x14ac:dyDescent="0.25">
      <c r="A4152" t="s">
        <v>311</v>
      </c>
      <c r="B4152" t="s">
        <v>52</v>
      </c>
      <c r="C4152" t="s">
        <v>53</v>
      </c>
      <c r="D4152" t="s">
        <v>16</v>
      </c>
      <c r="E4152" t="s">
        <v>17</v>
      </c>
      <c r="F4152" t="s">
        <v>48</v>
      </c>
      <c r="G4152" t="s">
        <v>94</v>
      </c>
      <c r="H4152">
        <f t="shared" si="320"/>
        <v>480</v>
      </c>
      <c r="I4152">
        <v>120</v>
      </c>
      <c r="J4152">
        <v>156</v>
      </c>
      <c r="K4152">
        <v>4</v>
      </c>
      <c r="M4152">
        <v>62.4</v>
      </c>
      <c r="N4152" t="s">
        <v>38</v>
      </c>
      <c r="O4152">
        <v>624</v>
      </c>
      <c r="P4152">
        <v>144</v>
      </c>
      <c r="R4152">
        <f t="shared" si="321"/>
        <v>624</v>
      </c>
      <c r="S4152">
        <f t="shared" si="322"/>
        <v>30</v>
      </c>
      <c r="T4152" t="str">
        <f t="shared" si="323"/>
        <v>Nov</v>
      </c>
      <c r="U4152" t="str">
        <f t="shared" si="324"/>
        <v>2024</v>
      </c>
    </row>
    <row r="4153" spans="1:21" x14ac:dyDescent="0.25">
      <c r="A4153" t="s">
        <v>311</v>
      </c>
      <c r="B4153" t="s">
        <v>194</v>
      </c>
      <c r="C4153" t="s">
        <v>115</v>
      </c>
      <c r="D4153" t="s">
        <v>16</v>
      </c>
      <c r="E4153" t="s">
        <v>28</v>
      </c>
      <c r="F4153" t="s">
        <v>45</v>
      </c>
      <c r="G4153" t="s">
        <v>92</v>
      </c>
      <c r="H4153">
        <f t="shared" si="320"/>
        <v>1250</v>
      </c>
      <c r="I4153">
        <v>250</v>
      </c>
      <c r="J4153">
        <v>325</v>
      </c>
      <c r="K4153">
        <v>5</v>
      </c>
      <c r="M4153">
        <v>100</v>
      </c>
      <c r="N4153" t="s">
        <v>20</v>
      </c>
      <c r="O4153">
        <v>1625</v>
      </c>
      <c r="P4153">
        <v>375</v>
      </c>
      <c r="R4153">
        <f t="shared" si="321"/>
        <v>1625</v>
      </c>
      <c r="S4153">
        <f t="shared" si="322"/>
        <v>30</v>
      </c>
      <c r="T4153" t="str">
        <f t="shared" si="323"/>
        <v>Nov</v>
      </c>
      <c r="U4153" t="str">
        <f t="shared" si="324"/>
        <v>2024</v>
      </c>
    </row>
    <row r="4154" spans="1:21" x14ac:dyDescent="0.25">
      <c r="A4154" t="s">
        <v>311</v>
      </c>
      <c r="B4154" t="s">
        <v>156</v>
      </c>
      <c r="C4154" t="s">
        <v>53</v>
      </c>
      <c r="D4154" t="s">
        <v>23</v>
      </c>
      <c r="E4154" t="s">
        <v>17</v>
      </c>
      <c r="F4154" t="s">
        <v>61</v>
      </c>
      <c r="G4154" t="s">
        <v>117</v>
      </c>
      <c r="H4154">
        <f t="shared" si="320"/>
        <v>22500</v>
      </c>
      <c r="I4154">
        <v>2500</v>
      </c>
      <c r="J4154">
        <v>3250</v>
      </c>
      <c r="K4154">
        <v>9</v>
      </c>
      <c r="M4154">
        <v>325</v>
      </c>
      <c r="N4154" t="s">
        <v>38</v>
      </c>
      <c r="O4154">
        <v>29250</v>
      </c>
      <c r="P4154">
        <v>6750</v>
      </c>
      <c r="R4154">
        <f t="shared" si="321"/>
        <v>29250</v>
      </c>
      <c r="S4154">
        <f t="shared" si="322"/>
        <v>30</v>
      </c>
      <c r="T4154" t="str">
        <f t="shared" si="323"/>
        <v>Nov</v>
      </c>
      <c r="U4154" t="str">
        <f t="shared" si="324"/>
        <v>2024</v>
      </c>
    </row>
    <row r="4155" spans="1:21" x14ac:dyDescent="0.25">
      <c r="A4155" t="s">
        <v>311</v>
      </c>
      <c r="B4155" t="s">
        <v>136</v>
      </c>
      <c r="C4155" t="s">
        <v>15</v>
      </c>
      <c r="D4155" t="s">
        <v>16</v>
      </c>
      <c r="E4155" t="s">
        <v>17</v>
      </c>
      <c r="F4155" t="s">
        <v>29</v>
      </c>
      <c r="G4155" t="s">
        <v>178</v>
      </c>
      <c r="H4155">
        <f t="shared" si="320"/>
        <v>1400</v>
      </c>
      <c r="I4155">
        <v>200</v>
      </c>
      <c r="J4155">
        <v>260</v>
      </c>
      <c r="K4155">
        <v>7</v>
      </c>
      <c r="M4155">
        <v>87.5</v>
      </c>
      <c r="N4155" t="s">
        <v>25</v>
      </c>
      <c r="O4155">
        <v>1750</v>
      </c>
      <c r="P4155">
        <v>350</v>
      </c>
      <c r="R4155">
        <f t="shared" si="321"/>
        <v>1820</v>
      </c>
      <c r="S4155">
        <f t="shared" si="322"/>
        <v>30</v>
      </c>
      <c r="T4155" t="str">
        <f t="shared" si="323"/>
        <v>Nov</v>
      </c>
      <c r="U4155" t="str">
        <f t="shared" si="324"/>
        <v>2024</v>
      </c>
    </row>
    <row r="4156" spans="1:21" x14ac:dyDescent="0.25">
      <c r="A4156" t="s">
        <v>311</v>
      </c>
      <c r="B4156" t="s">
        <v>190</v>
      </c>
      <c r="C4156" t="s">
        <v>22</v>
      </c>
      <c r="D4156" t="s">
        <v>23</v>
      </c>
      <c r="E4156" t="s">
        <v>17</v>
      </c>
      <c r="F4156" t="s">
        <v>18</v>
      </c>
      <c r="G4156" t="s">
        <v>43</v>
      </c>
      <c r="H4156">
        <f t="shared" si="320"/>
        <v>80</v>
      </c>
      <c r="I4156">
        <v>20</v>
      </c>
      <c r="J4156">
        <v>26</v>
      </c>
      <c r="K4156">
        <v>4</v>
      </c>
      <c r="M4156">
        <v>10.4</v>
      </c>
      <c r="N4156" t="s">
        <v>25</v>
      </c>
      <c r="O4156">
        <v>104</v>
      </c>
      <c r="P4156">
        <v>24</v>
      </c>
      <c r="R4156">
        <f t="shared" si="321"/>
        <v>104</v>
      </c>
      <c r="S4156">
        <f t="shared" si="322"/>
        <v>30</v>
      </c>
      <c r="T4156" t="str">
        <f t="shared" si="323"/>
        <v>Nov</v>
      </c>
      <c r="U4156" t="str">
        <f t="shared" si="324"/>
        <v>2024</v>
      </c>
    </row>
    <row r="4157" spans="1:21" x14ac:dyDescent="0.25">
      <c r="A4157" t="s">
        <v>311</v>
      </c>
      <c r="B4157" t="s">
        <v>39</v>
      </c>
      <c r="C4157" t="s">
        <v>27</v>
      </c>
      <c r="D4157" t="s">
        <v>23</v>
      </c>
      <c r="E4157" t="s">
        <v>17</v>
      </c>
      <c r="F4157" t="s">
        <v>18</v>
      </c>
      <c r="G4157" t="s">
        <v>40</v>
      </c>
      <c r="H4157">
        <f t="shared" si="320"/>
        <v>630</v>
      </c>
      <c r="I4157">
        <v>90</v>
      </c>
      <c r="J4157">
        <v>117</v>
      </c>
      <c r="K4157">
        <v>7</v>
      </c>
      <c r="M4157">
        <v>98.28</v>
      </c>
      <c r="N4157" t="s">
        <v>20</v>
      </c>
      <c r="O4157">
        <v>819</v>
      </c>
      <c r="P4157">
        <v>189</v>
      </c>
      <c r="R4157">
        <f t="shared" si="321"/>
        <v>819</v>
      </c>
      <c r="S4157">
        <f t="shared" si="322"/>
        <v>30</v>
      </c>
      <c r="T4157" t="str">
        <f t="shared" si="323"/>
        <v>Nov</v>
      </c>
      <c r="U4157" t="str">
        <f t="shared" si="324"/>
        <v>2024</v>
      </c>
    </row>
    <row r="4158" spans="1:21" x14ac:dyDescent="0.25">
      <c r="A4158" t="s">
        <v>311</v>
      </c>
      <c r="B4158" t="s">
        <v>200</v>
      </c>
      <c r="C4158" t="s">
        <v>27</v>
      </c>
      <c r="D4158" t="s">
        <v>23</v>
      </c>
      <c r="E4158" t="s">
        <v>28</v>
      </c>
      <c r="F4158" t="s">
        <v>29</v>
      </c>
      <c r="G4158" t="s">
        <v>160</v>
      </c>
      <c r="H4158">
        <f t="shared" si="320"/>
        <v>600</v>
      </c>
      <c r="I4158">
        <v>150</v>
      </c>
      <c r="J4158">
        <v>195</v>
      </c>
      <c r="K4158">
        <v>4</v>
      </c>
      <c r="M4158">
        <v>78</v>
      </c>
      <c r="N4158" t="s">
        <v>25</v>
      </c>
      <c r="O4158">
        <v>780</v>
      </c>
      <c r="P4158">
        <v>180</v>
      </c>
      <c r="R4158">
        <f t="shared" si="321"/>
        <v>780</v>
      </c>
      <c r="S4158">
        <f t="shared" si="322"/>
        <v>30</v>
      </c>
      <c r="T4158" t="str">
        <f t="shared" si="323"/>
        <v>Nov</v>
      </c>
      <c r="U4158" t="str">
        <f t="shared" si="324"/>
        <v>2024</v>
      </c>
    </row>
    <row r="4159" spans="1:21" x14ac:dyDescent="0.25">
      <c r="A4159" t="s">
        <v>311</v>
      </c>
      <c r="B4159" t="s">
        <v>152</v>
      </c>
      <c r="C4159" t="s">
        <v>66</v>
      </c>
      <c r="D4159" t="s">
        <v>23</v>
      </c>
      <c r="E4159" t="s">
        <v>17</v>
      </c>
      <c r="F4159" t="s">
        <v>45</v>
      </c>
      <c r="G4159" t="s">
        <v>76</v>
      </c>
      <c r="H4159">
        <f t="shared" si="320"/>
        <v>8400</v>
      </c>
      <c r="I4159">
        <v>1200</v>
      </c>
      <c r="J4159">
        <v>1560</v>
      </c>
      <c r="K4159">
        <v>7</v>
      </c>
      <c r="M4159">
        <v>156</v>
      </c>
      <c r="N4159" t="s">
        <v>25</v>
      </c>
      <c r="O4159">
        <v>10080</v>
      </c>
      <c r="P4159">
        <v>1680</v>
      </c>
      <c r="R4159">
        <f t="shared" si="321"/>
        <v>10920</v>
      </c>
      <c r="S4159">
        <f t="shared" si="322"/>
        <v>30</v>
      </c>
      <c r="T4159" t="str">
        <f t="shared" si="323"/>
        <v>Nov</v>
      </c>
      <c r="U4159" t="str">
        <f t="shared" si="324"/>
        <v>2024</v>
      </c>
    </row>
    <row r="4160" spans="1:21" x14ac:dyDescent="0.25">
      <c r="A4160" t="s">
        <v>311</v>
      </c>
      <c r="B4160" t="s">
        <v>171</v>
      </c>
      <c r="C4160" t="s">
        <v>22</v>
      </c>
      <c r="D4160" t="s">
        <v>16</v>
      </c>
      <c r="E4160" t="s">
        <v>17</v>
      </c>
      <c r="F4160" t="s">
        <v>45</v>
      </c>
      <c r="G4160" t="s">
        <v>71</v>
      </c>
      <c r="H4160">
        <f t="shared" si="320"/>
        <v>13200</v>
      </c>
      <c r="I4160">
        <v>2200</v>
      </c>
      <c r="J4160">
        <v>2860</v>
      </c>
      <c r="K4160">
        <v>6</v>
      </c>
      <c r="M4160">
        <v>286</v>
      </c>
      <c r="N4160" t="s">
        <v>25</v>
      </c>
      <c r="O4160">
        <v>17160</v>
      </c>
      <c r="P4160">
        <v>3960</v>
      </c>
      <c r="R4160">
        <f t="shared" si="321"/>
        <v>17160</v>
      </c>
      <c r="S4160">
        <f t="shared" si="322"/>
        <v>30</v>
      </c>
      <c r="T4160" t="str">
        <f t="shared" si="323"/>
        <v>Nov</v>
      </c>
      <c r="U4160" t="str">
        <f t="shared" si="324"/>
        <v>2024</v>
      </c>
    </row>
    <row r="4161" spans="1:21" x14ac:dyDescent="0.25">
      <c r="A4161" t="s">
        <v>311</v>
      </c>
      <c r="B4161" t="s">
        <v>136</v>
      </c>
      <c r="C4161" t="s">
        <v>15</v>
      </c>
      <c r="D4161" t="s">
        <v>23</v>
      </c>
      <c r="E4161" t="s">
        <v>28</v>
      </c>
      <c r="F4161" t="s">
        <v>18</v>
      </c>
      <c r="G4161" t="s">
        <v>32</v>
      </c>
      <c r="H4161">
        <f t="shared" si="320"/>
        <v>600</v>
      </c>
      <c r="I4161">
        <v>100</v>
      </c>
      <c r="J4161">
        <v>130</v>
      </c>
      <c r="K4161">
        <v>6</v>
      </c>
      <c r="M4161">
        <v>100</v>
      </c>
      <c r="N4161" t="s">
        <v>38</v>
      </c>
      <c r="O4161">
        <v>690</v>
      </c>
      <c r="P4161">
        <v>90</v>
      </c>
      <c r="R4161">
        <f t="shared" si="321"/>
        <v>780</v>
      </c>
      <c r="S4161">
        <f t="shared" si="322"/>
        <v>30</v>
      </c>
      <c r="T4161" t="str">
        <f t="shared" si="323"/>
        <v>Nov</v>
      </c>
      <c r="U4161" t="str">
        <f t="shared" si="324"/>
        <v>2024</v>
      </c>
    </row>
    <row r="4162" spans="1:21" x14ac:dyDescent="0.25">
      <c r="A4162" t="s">
        <v>311</v>
      </c>
      <c r="B4162" t="s">
        <v>145</v>
      </c>
      <c r="C4162" t="s">
        <v>27</v>
      </c>
      <c r="D4162" t="s">
        <v>16</v>
      </c>
      <c r="E4162" t="s">
        <v>28</v>
      </c>
      <c r="F4162" t="s">
        <v>29</v>
      </c>
      <c r="G4162" t="s">
        <v>210</v>
      </c>
      <c r="H4162">
        <f t="shared" si="320"/>
        <v>190</v>
      </c>
      <c r="I4162">
        <v>95</v>
      </c>
      <c r="J4162">
        <v>124</v>
      </c>
      <c r="K4162">
        <v>2</v>
      </c>
      <c r="M4162">
        <v>23.75</v>
      </c>
      <c r="N4162" t="s">
        <v>38</v>
      </c>
      <c r="O4162">
        <v>237.5</v>
      </c>
      <c r="P4162">
        <v>47.5</v>
      </c>
      <c r="R4162">
        <f t="shared" si="321"/>
        <v>248</v>
      </c>
      <c r="S4162">
        <f t="shared" si="322"/>
        <v>30</v>
      </c>
      <c r="T4162" t="str">
        <f t="shared" si="323"/>
        <v>Nov</v>
      </c>
      <c r="U4162" t="str">
        <f t="shared" si="324"/>
        <v>2024</v>
      </c>
    </row>
    <row r="4163" spans="1:21" x14ac:dyDescent="0.25">
      <c r="A4163" t="s">
        <v>311</v>
      </c>
      <c r="B4163" t="s">
        <v>139</v>
      </c>
      <c r="C4163" t="s">
        <v>27</v>
      </c>
      <c r="D4163" t="s">
        <v>16</v>
      </c>
      <c r="E4163" t="s">
        <v>28</v>
      </c>
      <c r="F4163" t="s">
        <v>61</v>
      </c>
      <c r="G4163" t="s">
        <v>68</v>
      </c>
      <c r="H4163">
        <f t="shared" ref="H4163:H4226" si="325">I4163*K4163</f>
        <v>3600</v>
      </c>
      <c r="I4163">
        <v>1800</v>
      </c>
      <c r="J4163">
        <v>2340</v>
      </c>
      <c r="K4163">
        <v>2</v>
      </c>
      <c r="M4163">
        <v>234</v>
      </c>
      <c r="N4163" t="s">
        <v>38</v>
      </c>
      <c r="O4163">
        <v>4320</v>
      </c>
      <c r="P4163">
        <v>720</v>
      </c>
      <c r="R4163">
        <f t="shared" ref="R4163:R4226" si="326">J4163*K4163</f>
        <v>4680</v>
      </c>
      <c r="S4163">
        <f t="shared" ref="S4163:S4226" si="327">DAY(A4163)</f>
        <v>30</v>
      </c>
      <c r="T4163" t="str">
        <f t="shared" ref="T4163:T4226" si="328">TEXT(A4163,"mmm")</f>
        <v>Nov</v>
      </c>
      <c r="U4163" t="str">
        <f t="shared" ref="U4163:U4226" si="329">TEXT(A4163,"yyy")</f>
        <v>2024</v>
      </c>
    </row>
    <row r="4164" spans="1:21" x14ac:dyDescent="0.25">
      <c r="A4164" t="s">
        <v>311</v>
      </c>
      <c r="B4164" t="s">
        <v>102</v>
      </c>
      <c r="C4164" t="s">
        <v>27</v>
      </c>
      <c r="D4164" t="s">
        <v>16</v>
      </c>
      <c r="E4164" t="s">
        <v>28</v>
      </c>
      <c r="F4164" t="s">
        <v>61</v>
      </c>
      <c r="G4164" t="s">
        <v>119</v>
      </c>
      <c r="H4164">
        <f t="shared" si="325"/>
        <v>3000</v>
      </c>
      <c r="I4164">
        <v>500</v>
      </c>
      <c r="J4164">
        <v>650</v>
      </c>
      <c r="K4164">
        <v>6</v>
      </c>
      <c r="M4164">
        <v>100</v>
      </c>
      <c r="N4164" t="s">
        <v>38</v>
      </c>
      <c r="O4164">
        <v>3600</v>
      </c>
      <c r="P4164">
        <v>600</v>
      </c>
      <c r="R4164">
        <f t="shared" si="326"/>
        <v>3900</v>
      </c>
      <c r="S4164">
        <f t="shared" si="327"/>
        <v>30</v>
      </c>
      <c r="T4164" t="str">
        <f t="shared" si="328"/>
        <v>Nov</v>
      </c>
      <c r="U4164" t="str">
        <f t="shared" si="329"/>
        <v>2024</v>
      </c>
    </row>
    <row r="4165" spans="1:21" x14ac:dyDescent="0.25">
      <c r="A4165" s="1">
        <v>45303</v>
      </c>
      <c r="B4165" t="s">
        <v>161</v>
      </c>
      <c r="C4165" t="s">
        <v>53</v>
      </c>
      <c r="D4165" t="s">
        <v>23</v>
      </c>
      <c r="E4165" t="s">
        <v>17</v>
      </c>
      <c r="F4165" t="s">
        <v>45</v>
      </c>
      <c r="G4165" t="s">
        <v>67</v>
      </c>
      <c r="H4165">
        <f t="shared" si="325"/>
        <v>7000</v>
      </c>
      <c r="I4165">
        <v>3500</v>
      </c>
      <c r="J4165">
        <v>4550</v>
      </c>
      <c r="K4165">
        <v>2</v>
      </c>
      <c r="M4165">
        <v>455</v>
      </c>
      <c r="N4165" t="s">
        <v>20</v>
      </c>
      <c r="O4165">
        <v>8400</v>
      </c>
      <c r="P4165">
        <v>1400</v>
      </c>
      <c r="R4165">
        <f t="shared" si="326"/>
        <v>9100</v>
      </c>
      <c r="S4165">
        <f t="shared" si="327"/>
        <v>12</v>
      </c>
      <c r="T4165" t="str">
        <f t="shared" si="328"/>
        <v>Jan</v>
      </c>
      <c r="U4165" t="str">
        <f t="shared" si="329"/>
        <v>2024</v>
      </c>
    </row>
    <row r="4166" spans="1:21" x14ac:dyDescent="0.25">
      <c r="A4166" s="1">
        <v>45303</v>
      </c>
      <c r="B4166" t="s">
        <v>194</v>
      </c>
      <c r="C4166" t="s">
        <v>115</v>
      </c>
      <c r="D4166" t="s">
        <v>16</v>
      </c>
      <c r="E4166" t="s">
        <v>28</v>
      </c>
      <c r="F4166" t="s">
        <v>48</v>
      </c>
      <c r="G4166" t="s">
        <v>172</v>
      </c>
      <c r="H4166">
        <f t="shared" si="325"/>
        <v>1200</v>
      </c>
      <c r="I4166">
        <v>300</v>
      </c>
      <c r="J4166">
        <v>390</v>
      </c>
      <c r="K4166">
        <v>4</v>
      </c>
      <c r="M4166">
        <v>78</v>
      </c>
      <c r="N4166" t="s">
        <v>25</v>
      </c>
      <c r="O4166">
        <v>1560</v>
      </c>
      <c r="P4166">
        <v>360</v>
      </c>
      <c r="R4166">
        <f t="shared" si="326"/>
        <v>1560</v>
      </c>
      <c r="S4166">
        <f t="shared" si="327"/>
        <v>12</v>
      </c>
      <c r="T4166" t="str">
        <f t="shared" si="328"/>
        <v>Jan</v>
      </c>
      <c r="U4166" t="str">
        <f t="shared" si="329"/>
        <v>2024</v>
      </c>
    </row>
    <row r="4167" spans="1:21" x14ac:dyDescent="0.25">
      <c r="A4167" s="1">
        <v>45303</v>
      </c>
      <c r="B4167" t="s">
        <v>41</v>
      </c>
      <c r="C4167" t="s">
        <v>42</v>
      </c>
      <c r="D4167" t="s">
        <v>23</v>
      </c>
      <c r="E4167" t="s">
        <v>28</v>
      </c>
      <c r="F4167" t="s">
        <v>18</v>
      </c>
      <c r="G4167" t="s">
        <v>116</v>
      </c>
      <c r="H4167">
        <f t="shared" si="325"/>
        <v>180</v>
      </c>
      <c r="I4167">
        <v>60</v>
      </c>
      <c r="J4167">
        <v>78</v>
      </c>
      <c r="K4167">
        <v>3</v>
      </c>
      <c r="M4167">
        <v>28.08</v>
      </c>
      <c r="N4167" t="s">
        <v>20</v>
      </c>
      <c r="O4167">
        <v>234</v>
      </c>
      <c r="P4167">
        <v>54</v>
      </c>
      <c r="R4167">
        <f t="shared" si="326"/>
        <v>234</v>
      </c>
      <c r="S4167">
        <f t="shared" si="327"/>
        <v>12</v>
      </c>
      <c r="T4167" t="str">
        <f t="shared" si="328"/>
        <v>Jan</v>
      </c>
      <c r="U4167" t="str">
        <f t="shared" si="329"/>
        <v>2024</v>
      </c>
    </row>
    <row r="4168" spans="1:21" x14ac:dyDescent="0.25">
      <c r="A4168" s="1">
        <v>45303</v>
      </c>
      <c r="B4168" t="s">
        <v>63</v>
      </c>
      <c r="C4168" t="s">
        <v>42</v>
      </c>
      <c r="D4168" t="s">
        <v>23</v>
      </c>
      <c r="E4168" t="s">
        <v>17</v>
      </c>
      <c r="F4168" t="s">
        <v>18</v>
      </c>
      <c r="G4168" t="s">
        <v>24</v>
      </c>
      <c r="H4168">
        <f t="shared" si="325"/>
        <v>800</v>
      </c>
      <c r="I4168">
        <v>80</v>
      </c>
      <c r="J4168">
        <v>104</v>
      </c>
      <c r="K4168">
        <v>10</v>
      </c>
      <c r="M4168">
        <v>100</v>
      </c>
      <c r="N4168" t="s">
        <v>25</v>
      </c>
      <c r="O4168">
        <v>1040</v>
      </c>
      <c r="P4168">
        <v>240</v>
      </c>
      <c r="R4168">
        <f t="shared" si="326"/>
        <v>1040</v>
      </c>
      <c r="S4168">
        <f t="shared" si="327"/>
        <v>12</v>
      </c>
      <c r="T4168" t="str">
        <f t="shared" si="328"/>
        <v>Jan</v>
      </c>
      <c r="U4168" t="str">
        <f t="shared" si="329"/>
        <v>2024</v>
      </c>
    </row>
    <row r="4169" spans="1:21" x14ac:dyDescent="0.25">
      <c r="A4169" s="1">
        <v>45303</v>
      </c>
      <c r="B4169" t="s">
        <v>127</v>
      </c>
      <c r="C4169" t="s">
        <v>66</v>
      </c>
      <c r="D4169" t="s">
        <v>16</v>
      </c>
      <c r="E4169" t="s">
        <v>17</v>
      </c>
      <c r="F4169" t="s">
        <v>45</v>
      </c>
      <c r="G4169" t="s">
        <v>58</v>
      </c>
      <c r="H4169">
        <f t="shared" si="325"/>
        <v>225000</v>
      </c>
      <c r="I4169">
        <v>25000</v>
      </c>
      <c r="J4169">
        <v>32500</v>
      </c>
      <c r="K4169">
        <v>9</v>
      </c>
      <c r="M4169">
        <v>4875</v>
      </c>
      <c r="N4169" t="s">
        <v>20</v>
      </c>
      <c r="O4169">
        <v>292500</v>
      </c>
      <c r="P4169">
        <v>67500</v>
      </c>
      <c r="R4169">
        <f t="shared" si="326"/>
        <v>292500</v>
      </c>
      <c r="S4169">
        <f t="shared" si="327"/>
        <v>12</v>
      </c>
      <c r="T4169" t="str">
        <f t="shared" si="328"/>
        <v>Jan</v>
      </c>
      <c r="U4169" t="str">
        <f t="shared" si="329"/>
        <v>2024</v>
      </c>
    </row>
    <row r="4170" spans="1:21" x14ac:dyDescent="0.25">
      <c r="A4170" s="1">
        <v>45303</v>
      </c>
      <c r="B4170" t="s">
        <v>176</v>
      </c>
      <c r="C4170" t="s">
        <v>15</v>
      </c>
      <c r="D4170" t="s">
        <v>16</v>
      </c>
      <c r="E4170" t="s">
        <v>17</v>
      </c>
      <c r="F4170" t="s">
        <v>45</v>
      </c>
      <c r="G4170" t="s">
        <v>106</v>
      </c>
      <c r="H4170">
        <f t="shared" si="325"/>
        <v>120000</v>
      </c>
      <c r="I4170">
        <v>12000</v>
      </c>
      <c r="J4170">
        <v>15600</v>
      </c>
      <c r="K4170">
        <v>10</v>
      </c>
      <c r="M4170">
        <v>2340</v>
      </c>
      <c r="N4170" t="s">
        <v>38</v>
      </c>
      <c r="O4170">
        <v>156000</v>
      </c>
      <c r="P4170">
        <v>36000</v>
      </c>
      <c r="R4170">
        <f t="shared" si="326"/>
        <v>156000</v>
      </c>
      <c r="S4170">
        <f t="shared" si="327"/>
        <v>12</v>
      </c>
      <c r="T4170" t="str">
        <f t="shared" si="328"/>
        <v>Jan</v>
      </c>
      <c r="U4170" t="str">
        <f t="shared" si="329"/>
        <v>2024</v>
      </c>
    </row>
    <row r="4171" spans="1:21" x14ac:dyDescent="0.25">
      <c r="A4171" s="1">
        <v>45303</v>
      </c>
      <c r="B4171" t="s">
        <v>184</v>
      </c>
      <c r="C4171" t="s">
        <v>27</v>
      </c>
      <c r="D4171" t="s">
        <v>16</v>
      </c>
      <c r="E4171" t="s">
        <v>28</v>
      </c>
      <c r="F4171" t="s">
        <v>48</v>
      </c>
      <c r="G4171" t="s">
        <v>94</v>
      </c>
      <c r="H4171">
        <f t="shared" si="325"/>
        <v>720</v>
      </c>
      <c r="I4171">
        <v>120</v>
      </c>
      <c r="J4171">
        <v>156</v>
      </c>
      <c r="K4171">
        <v>6</v>
      </c>
      <c r="M4171">
        <v>46.8</v>
      </c>
      <c r="N4171" t="s">
        <v>25</v>
      </c>
      <c r="O4171">
        <v>936</v>
      </c>
      <c r="P4171">
        <v>216</v>
      </c>
      <c r="R4171">
        <f t="shared" si="326"/>
        <v>936</v>
      </c>
      <c r="S4171">
        <f t="shared" si="327"/>
        <v>12</v>
      </c>
      <c r="T4171" t="str">
        <f t="shared" si="328"/>
        <v>Jan</v>
      </c>
      <c r="U4171" t="str">
        <f t="shared" si="329"/>
        <v>2024</v>
      </c>
    </row>
    <row r="4172" spans="1:21" x14ac:dyDescent="0.25">
      <c r="A4172" s="1">
        <v>45303</v>
      </c>
      <c r="B4172" t="s">
        <v>191</v>
      </c>
      <c r="C4172" t="s">
        <v>27</v>
      </c>
      <c r="D4172" t="s">
        <v>23</v>
      </c>
      <c r="E4172" t="s">
        <v>17</v>
      </c>
      <c r="F4172" t="s">
        <v>18</v>
      </c>
      <c r="G4172" t="s">
        <v>56</v>
      </c>
      <c r="H4172">
        <f t="shared" si="325"/>
        <v>4950</v>
      </c>
      <c r="I4172">
        <v>550</v>
      </c>
      <c r="J4172">
        <v>715</v>
      </c>
      <c r="K4172">
        <v>9</v>
      </c>
      <c r="M4172">
        <v>100</v>
      </c>
      <c r="N4172" t="s">
        <v>20</v>
      </c>
      <c r="O4172">
        <v>6435</v>
      </c>
      <c r="P4172">
        <v>1485</v>
      </c>
      <c r="R4172">
        <f t="shared" si="326"/>
        <v>6435</v>
      </c>
      <c r="S4172">
        <f t="shared" si="327"/>
        <v>12</v>
      </c>
      <c r="T4172" t="str">
        <f t="shared" si="328"/>
        <v>Jan</v>
      </c>
      <c r="U4172" t="str">
        <f t="shared" si="329"/>
        <v>2024</v>
      </c>
    </row>
    <row r="4173" spans="1:21" x14ac:dyDescent="0.25">
      <c r="A4173" s="1">
        <v>45303</v>
      </c>
      <c r="B4173" t="s">
        <v>123</v>
      </c>
      <c r="C4173" t="s">
        <v>15</v>
      </c>
      <c r="D4173" t="s">
        <v>23</v>
      </c>
      <c r="E4173" t="s">
        <v>17</v>
      </c>
      <c r="F4173" t="s">
        <v>45</v>
      </c>
      <c r="G4173" t="s">
        <v>199</v>
      </c>
      <c r="H4173">
        <f t="shared" si="325"/>
        <v>25000</v>
      </c>
      <c r="I4173">
        <v>5000</v>
      </c>
      <c r="J4173">
        <v>6500</v>
      </c>
      <c r="K4173">
        <v>5</v>
      </c>
      <c r="M4173">
        <v>650</v>
      </c>
      <c r="N4173" t="s">
        <v>20</v>
      </c>
      <c r="O4173">
        <v>31250</v>
      </c>
      <c r="P4173">
        <v>6250</v>
      </c>
      <c r="R4173">
        <f t="shared" si="326"/>
        <v>32500</v>
      </c>
      <c r="S4173">
        <f t="shared" si="327"/>
        <v>12</v>
      </c>
      <c r="T4173" t="str">
        <f t="shared" si="328"/>
        <v>Jan</v>
      </c>
      <c r="U4173" t="str">
        <f t="shared" si="329"/>
        <v>2024</v>
      </c>
    </row>
    <row r="4174" spans="1:21" x14ac:dyDescent="0.25">
      <c r="A4174" s="1">
        <v>45303</v>
      </c>
      <c r="B4174" t="s">
        <v>52</v>
      </c>
      <c r="C4174" t="s">
        <v>53</v>
      </c>
      <c r="D4174" t="s">
        <v>23</v>
      </c>
      <c r="E4174" t="s">
        <v>28</v>
      </c>
      <c r="F4174" t="s">
        <v>61</v>
      </c>
      <c r="G4174" t="s">
        <v>164</v>
      </c>
      <c r="H4174">
        <f t="shared" si="325"/>
        <v>16000</v>
      </c>
      <c r="I4174">
        <v>2000</v>
      </c>
      <c r="J4174">
        <v>2600</v>
      </c>
      <c r="K4174">
        <v>8</v>
      </c>
      <c r="M4174">
        <v>260</v>
      </c>
      <c r="N4174" t="s">
        <v>25</v>
      </c>
      <c r="O4174">
        <v>19200</v>
      </c>
      <c r="P4174">
        <v>3200</v>
      </c>
      <c r="R4174">
        <f t="shared" si="326"/>
        <v>20800</v>
      </c>
      <c r="S4174">
        <f t="shared" si="327"/>
        <v>12</v>
      </c>
      <c r="T4174" t="str">
        <f t="shared" si="328"/>
        <v>Jan</v>
      </c>
      <c r="U4174" t="str">
        <f t="shared" si="329"/>
        <v>2024</v>
      </c>
    </row>
    <row r="4175" spans="1:21" x14ac:dyDescent="0.25">
      <c r="A4175" s="1">
        <v>45303</v>
      </c>
      <c r="B4175" t="s">
        <v>214</v>
      </c>
      <c r="C4175" t="s">
        <v>66</v>
      </c>
      <c r="D4175" t="s">
        <v>16</v>
      </c>
      <c r="E4175" t="s">
        <v>28</v>
      </c>
      <c r="F4175" t="s">
        <v>18</v>
      </c>
      <c r="G4175" t="s">
        <v>121</v>
      </c>
      <c r="H4175">
        <f t="shared" si="325"/>
        <v>275</v>
      </c>
      <c r="I4175">
        <v>55</v>
      </c>
      <c r="J4175">
        <v>72</v>
      </c>
      <c r="K4175">
        <v>5</v>
      </c>
      <c r="M4175">
        <v>17.875</v>
      </c>
      <c r="N4175" t="s">
        <v>25</v>
      </c>
      <c r="O4175">
        <v>357.5</v>
      </c>
      <c r="P4175">
        <v>82.5</v>
      </c>
      <c r="R4175">
        <f t="shared" si="326"/>
        <v>360</v>
      </c>
      <c r="S4175">
        <f t="shared" si="327"/>
        <v>12</v>
      </c>
      <c r="T4175" t="str">
        <f t="shared" si="328"/>
        <v>Jan</v>
      </c>
      <c r="U4175" t="str">
        <f t="shared" si="329"/>
        <v>2024</v>
      </c>
    </row>
    <row r="4176" spans="1:21" x14ac:dyDescent="0.25">
      <c r="A4176" s="1">
        <v>45303</v>
      </c>
      <c r="B4176" t="s">
        <v>120</v>
      </c>
      <c r="C4176" t="s">
        <v>91</v>
      </c>
      <c r="D4176" t="s">
        <v>16</v>
      </c>
      <c r="E4176" t="s">
        <v>28</v>
      </c>
      <c r="F4176" t="s">
        <v>29</v>
      </c>
      <c r="G4176" t="s">
        <v>138</v>
      </c>
      <c r="H4176">
        <f t="shared" si="325"/>
        <v>200</v>
      </c>
      <c r="I4176">
        <v>50</v>
      </c>
      <c r="J4176">
        <v>65</v>
      </c>
      <c r="K4176">
        <v>4</v>
      </c>
      <c r="M4176">
        <v>17.5</v>
      </c>
      <c r="N4176" t="s">
        <v>20</v>
      </c>
      <c r="O4176">
        <v>250</v>
      </c>
      <c r="P4176">
        <v>50</v>
      </c>
      <c r="R4176">
        <f t="shared" si="326"/>
        <v>260</v>
      </c>
      <c r="S4176">
        <f t="shared" si="327"/>
        <v>12</v>
      </c>
      <c r="T4176" t="str">
        <f t="shared" si="328"/>
        <v>Jan</v>
      </c>
      <c r="U4176" t="str">
        <f t="shared" si="329"/>
        <v>2024</v>
      </c>
    </row>
    <row r="4177" spans="1:21" x14ac:dyDescent="0.25">
      <c r="A4177" s="1">
        <v>45303</v>
      </c>
      <c r="B4177" t="s">
        <v>97</v>
      </c>
      <c r="C4177" t="s">
        <v>27</v>
      </c>
      <c r="D4177" t="s">
        <v>23</v>
      </c>
      <c r="E4177" t="s">
        <v>17</v>
      </c>
      <c r="F4177" t="s">
        <v>45</v>
      </c>
      <c r="G4177" t="s">
        <v>78</v>
      </c>
      <c r="H4177">
        <f t="shared" si="325"/>
        <v>180000</v>
      </c>
      <c r="I4177">
        <v>18000</v>
      </c>
      <c r="J4177">
        <v>23400</v>
      </c>
      <c r="K4177">
        <v>10</v>
      </c>
      <c r="M4177">
        <v>3510</v>
      </c>
      <c r="N4177" t="s">
        <v>25</v>
      </c>
      <c r="O4177">
        <v>225000</v>
      </c>
      <c r="P4177">
        <v>45000</v>
      </c>
      <c r="R4177">
        <f t="shared" si="326"/>
        <v>234000</v>
      </c>
      <c r="S4177">
        <f t="shared" si="327"/>
        <v>12</v>
      </c>
      <c r="T4177" t="str">
        <f t="shared" si="328"/>
        <v>Jan</v>
      </c>
      <c r="U4177" t="str">
        <f t="shared" si="329"/>
        <v>2024</v>
      </c>
    </row>
    <row r="4178" spans="1:21" x14ac:dyDescent="0.25">
      <c r="A4178" s="1">
        <v>45303</v>
      </c>
      <c r="B4178" t="s">
        <v>185</v>
      </c>
      <c r="C4178" t="s">
        <v>27</v>
      </c>
      <c r="D4178" t="s">
        <v>23</v>
      </c>
      <c r="E4178" t="s">
        <v>28</v>
      </c>
      <c r="F4178" t="s">
        <v>18</v>
      </c>
      <c r="G4178" t="s">
        <v>116</v>
      </c>
      <c r="H4178">
        <f t="shared" si="325"/>
        <v>300</v>
      </c>
      <c r="I4178">
        <v>60</v>
      </c>
      <c r="J4178">
        <v>78</v>
      </c>
      <c r="K4178">
        <v>5</v>
      </c>
      <c r="M4178">
        <v>37.5</v>
      </c>
      <c r="N4178" t="s">
        <v>25</v>
      </c>
      <c r="O4178">
        <v>375</v>
      </c>
      <c r="P4178">
        <v>75</v>
      </c>
      <c r="R4178">
        <f t="shared" si="326"/>
        <v>390</v>
      </c>
      <c r="S4178">
        <f t="shared" si="327"/>
        <v>12</v>
      </c>
      <c r="T4178" t="str">
        <f t="shared" si="328"/>
        <v>Jan</v>
      </c>
      <c r="U4178" t="str">
        <f t="shared" si="329"/>
        <v>2024</v>
      </c>
    </row>
    <row r="4179" spans="1:21" x14ac:dyDescent="0.25">
      <c r="A4179" s="1">
        <v>45303</v>
      </c>
      <c r="B4179" t="s">
        <v>159</v>
      </c>
      <c r="C4179" t="s">
        <v>27</v>
      </c>
      <c r="D4179" t="s">
        <v>16</v>
      </c>
      <c r="E4179" t="s">
        <v>17</v>
      </c>
      <c r="F4179" t="s">
        <v>18</v>
      </c>
      <c r="G4179" t="s">
        <v>121</v>
      </c>
      <c r="H4179">
        <f t="shared" si="325"/>
        <v>55</v>
      </c>
      <c r="I4179">
        <v>55</v>
      </c>
      <c r="J4179">
        <v>72</v>
      </c>
      <c r="K4179">
        <v>1</v>
      </c>
      <c r="M4179">
        <v>7.15</v>
      </c>
      <c r="N4179" t="s">
        <v>38</v>
      </c>
      <c r="O4179">
        <v>71.5</v>
      </c>
      <c r="P4179">
        <v>16.5</v>
      </c>
      <c r="R4179">
        <f t="shared" si="326"/>
        <v>72</v>
      </c>
      <c r="S4179">
        <f t="shared" si="327"/>
        <v>12</v>
      </c>
      <c r="T4179" t="str">
        <f t="shared" si="328"/>
        <v>Jan</v>
      </c>
      <c r="U4179" t="str">
        <f t="shared" si="329"/>
        <v>2024</v>
      </c>
    </row>
    <row r="4180" spans="1:21" x14ac:dyDescent="0.25">
      <c r="A4180" s="1">
        <v>45303</v>
      </c>
      <c r="B4180" t="s">
        <v>174</v>
      </c>
      <c r="C4180" t="s">
        <v>27</v>
      </c>
      <c r="D4180" t="s">
        <v>16</v>
      </c>
      <c r="E4180" t="s">
        <v>17</v>
      </c>
      <c r="F4180" t="s">
        <v>18</v>
      </c>
      <c r="G4180" t="s">
        <v>113</v>
      </c>
      <c r="H4180">
        <f t="shared" si="325"/>
        <v>140</v>
      </c>
      <c r="I4180">
        <v>20</v>
      </c>
      <c r="J4180">
        <v>26</v>
      </c>
      <c r="K4180">
        <v>7</v>
      </c>
      <c r="M4180">
        <v>16.8</v>
      </c>
      <c r="N4180" t="s">
        <v>38</v>
      </c>
      <c r="O4180">
        <v>168</v>
      </c>
      <c r="P4180">
        <v>28</v>
      </c>
      <c r="R4180">
        <f t="shared" si="326"/>
        <v>182</v>
      </c>
      <c r="S4180">
        <f t="shared" si="327"/>
        <v>12</v>
      </c>
      <c r="T4180" t="str">
        <f t="shared" si="328"/>
        <v>Jan</v>
      </c>
      <c r="U4180" t="str">
        <f t="shared" si="329"/>
        <v>2024</v>
      </c>
    </row>
    <row r="4181" spans="1:21" x14ac:dyDescent="0.25">
      <c r="A4181" s="1">
        <v>45303</v>
      </c>
      <c r="B4181" t="s">
        <v>129</v>
      </c>
      <c r="C4181" t="s">
        <v>27</v>
      </c>
      <c r="D4181" t="s">
        <v>23</v>
      </c>
      <c r="E4181" t="s">
        <v>17</v>
      </c>
      <c r="F4181" t="s">
        <v>29</v>
      </c>
      <c r="G4181" t="s">
        <v>30</v>
      </c>
      <c r="H4181">
        <f t="shared" si="325"/>
        <v>1440</v>
      </c>
      <c r="I4181">
        <v>180</v>
      </c>
      <c r="J4181">
        <v>234</v>
      </c>
      <c r="K4181">
        <v>8</v>
      </c>
      <c r="M4181">
        <v>100</v>
      </c>
      <c r="N4181" t="s">
        <v>20</v>
      </c>
      <c r="O4181">
        <v>1872</v>
      </c>
      <c r="P4181">
        <v>432</v>
      </c>
      <c r="R4181">
        <f t="shared" si="326"/>
        <v>1872</v>
      </c>
      <c r="S4181">
        <f t="shared" si="327"/>
        <v>12</v>
      </c>
      <c r="T4181" t="str">
        <f t="shared" si="328"/>
        <v>Jan</v>
      </c>
      <c r="U4181" t="str">
        <f t="shared" si="329"/>
        <v>2024</v>
      </c>
    </row>
    <row r="4182" spans="1:21" x14ac:dyDescent="0.25">
      <c r="A4182" s="1">
        <v>45303</v>
      </c>
      <c r="B4182" t="s">
        <v>111</v>
      </c>
      <c r="C4182" t="s">
        <v>27</v>
      </c>
      <c r="D4182" t="s">
        <v>16</v>
      </c>
      <c r="E4182" t="s">
        <v>28</v>
      </c>
      <c r="F4182" t="s">
        <v>45</v>
      </c>
      <c r="G4182" t="s">
        <v>71</v>
      </c>
      <c r="H4182">
        <f t="shared" si="325"/>
        <v>2200</v>
      </c>
      <c r="I4182">
        <v>2200</v>
      </c>
      <c r="J4182">
        <v>2860</v>
      </c>
      <c r="K4182">
        <v>1</v>
      </c>
      <c r="M4182">
        <v>192.5</v>
      </c>
      <c r="N4182" t="s">
        <v>20</v>
      </c>
      <c r="O4182">
        <v>2750</v>
      </c>
      <c r="P4182">
        <v>550</v>
      </c>
      <c r="R4182">
        <f t="shared" si="326"/>
        <v>2860</v>
      </c>
      <c r="S4182">
        <f t="shared" si="327"/>
        <v>12</v>
      </c>
      <c r="T4182" t="str">
        <f t="shared" si="328"/>
        <v>Jan</v>
      </c>
      <c r="U4182" t="str">
        <f t="shared" si="329"/>
        <v>2024</v>
      </c>
    </row>
    <row r="4183" spans="1:21" x14ac:dyDescent="0.25">
      <c r="A4183" s="1">
        <v>45303</v>
      </c>
      <c r="B4183" t="s">
        <v>168</v>
      </c>
      <c r="C4183" t="s">
        <v>27</v>
      </c>
      <c r="D4183" t="s">
        <v>16</v>
      </c>
      <c r="E4183" t="s">
        <v>28</v>
      </c>
      <c r="F4183" t="s">
        <v>45</v>
      </c>
      <c r="G4183" t="s">
        <v>106</v>
      </c>
      <c r="H4183">
        <f t="shared" si="325"/>
        <v>60000</v>
      </c>
      <c r="I4183">
        <v>12000</v>
      </c>
      <c r="J4183">
        <v>15600</v>
      </c>
      <c r="K4183">
        <v>5</v>
      </c>
      <c r="M4183">
        <v>2340</v>
      </c>
      <c r="N4183" t="s">
        <v>20</v>
      </c>
      <c r="O4183">
        <v>75000</v>
      </c>
      <c r="P4183">
        <v>15000</v>
      </c>
      <c r="R4183">
        <f t="shared" si="326"/>
        <v>78000</v>
      </c>
      <c r="S4183">
        <f t="shared" si="327"/>
        <v>12</v>
      </c>
      <c r="T4183" t="str">
        <f t="shared" si="328"/>
        <v>Jan</v>
      </c>
      <c r="U4183" t="str">
        <f t="shared" si="329"/>
        <v>2024</v>
      </c>
    </row>
    <row r="4184" spans="1:21" x14ac:dyDescent="0.25">
      <c r="A4184" s="1">
        <v>45303</v>
      </c>
      <c r="B4184" t="s">
        <v>125</v>
      </c>
      <c r="C4184" t="s">
        <v>15</v>
      </c>
      <c r="D4184" t="s">
        <v>16</v>
      </c>
      <c r="E4184" t="s">
        <v>17</v>
      </c>
      <c r="F4184" t="s">
        <v>18</v>
      </c>
      <c r="G4184" t="s">
        <v>113</v>
      </c>
      <c r="H4184">
        <f t="shared" si="325"/>
        <v>120</v>
      </c>
      <c r="I4184">
        <v>20</v>
      </c>
      <c r="J4184">
        <v>26</v>
      </c>
      <c r="K4184">
        <v>6</v>
      </c>
      <c r="M4184">
        <v>14.4</v>
      </c>
      <c r="N4184" t="s">
        <v>38</v>
      </c>
      <c r="O4184">
        <v>144</v>
      </c>
      <c r="P4184">
        <v>24</v>
      </c>
      <c r="R4184">
        <f t="shared" si="326"/>
        <v>156</v>
      </c>
      <c r="S4184">
        <f t="shared" si="327"/>
        <v>12</v>
      </c>
      <c r="T4184" t="str">
        <f t="shared" si="328"/>
        <v>Jan</v>
      </c>
      <c r="U4184" t="str">
        <f t="shared" si="329"/>
        <v>2024</v>
      </c>
    </row>
    <row r="4185" spans="1:21" x14ac:dyDescent="0.25">
      <c r="A4185" s="1">
        <v>45303</v>
      </c>
      <c r="B4185" t="s">
        <v>191</v>
      </c>
      <c r="C4185" t="s">
        <v>27</v>
      </c>
      <c r="D4185" t="s">
        <v>16</v>
      </c>
      <c r="E4185" t="s">
        <v>28</v>
      </c>
      <c r="F4185" t="s">
        <v>45</v>
      </c>
      <c r="G4185" t="s">
        <v>199</v>
      </c>
      <c r="H4185">
        <f t="shared" si="325"/>
        <v>25000</v>
      </c>
      <c r="I4185">
        <v>5000</v>
      </c>
      <c r="J4185">
        <v>6500</v>
      </c>
      <c r="K4185">
        <v>5</v>
      </c>
      <c r="M4185">
        <v>650</v>
      </c>
      <c r="N4185" t="s">
        <v>20</v>
      </c>
      <c r="O4185">
        <v>32500</v>
      </c>
      <c r="P4185">
        <v>7500</v>
      </c>
      <c r="R4185">
        <f t="shared" si="326"/>
        <v>32500</v>
      </c>
      <c r="S4185">
        <f t="shared" si="327"/>
        <v>12</v>
      </c>
      <c r="T4185" t="str">
        <f t="shared" si="328"/>
        <v>Jan</v>
      </c>
      <c r="U4185" t="str">
        <f t="shared" si="329"/>
        <v>2024</v>
      </c>
    </row>
    <row r="4186" spans="1:21" x14ac:dyDescent="0.25">
      <c r="A4186" s="1">
        <v>45303</v>
      </c>
      <c r="B4186" t="s">
        <v>123</v>
      </c>
      <c r="C4186" t="s">
        <v>15</v>
      </c>
      <c r="D4186" t="s">
        <v>16</v>
      </c>
      <c r="E4186" t="s">
        <v>28</v>
      </c>
      <c r="F4186" t="s">
        <v>45</v>
      </c>
      <c r="G4186" t="s">
        <v>199</v>
      </c>
      <c r="H4186">
        <f t="shared" si="325"/>
        <v>20000</v>
      </c>
      <c r="I4186">
        <v>5000</v>
      </c>
      <c r="J4186">
        <v>6500</v>
      </c>
      <c r="K4186">
        <v>4</v>
      </c>
      <c r="M4186">
        <v>650</v>
      </c>
      <c r="N4186" t="s">
        <v>25</v>
      </c>
      <c r="O4186">
        <v>25000</v>
      </c>
      <c r="P4186">
        <v>5000</v>
      </c>
      <c r="R4186">
        <f t="shared" si="326"/>
        <v>26000</v>
      </c>
      <c r="S4186">
        <f t="shared" si="327"/>
        <v>12</v>
      </c>
      <c r="T4186" t="str">
        <f t="shared" si="328"/>
        <v>Jan</v>
      </c>
      <c r="U4186" t="str">
        <f t="shared" si="329"/>
        <v>2024</v>
      </c>
    </row>
    <row r="4187" spans="1:21" x14ac:dyDescent="0.25">
      <c r="A4187" s="1">
        <v>45334</v>
      </c>
      <c r="B4187" t="s">
        <v>124</v>
      </c>
      <c r="C4187" t="s">
        <v>27</v>
      </c>
      <c r="D4187" t="s">
        <v>23</v>
      </c>
      <c r="E4187" t="s">
        <v>28</v>
      </c>
      <c r="F4187" t="s">
        <v>45</v>
      </c>
      <c r="G4187" t="s">
        <v>54</v>
      </c>
      <c r="H4187">
        <f t="shared" si="325"/>
        <v>4000</v>
      </c>
      <c r="I4187">
        <v>800</v>
      </c>
      <c r="J4187">
        <v>1040</v>
      </c>
      <c r="K4187">
        <v>5</v>
      </c>
      <c r="M4187">
        <v>104</v>
      </c>
      <c r="N4187" t="s">
        <v>25</v>
      </c>
      <c r="O4187">
        <v>5200</v>
      </c>
      <c r="P4187">
        <v>1200</v>
      </c>
      <c r="R4187">
        <f t="shared" si="326"/>
        <v>5200</v>
      </c>
      <c r="S4187">
        <f t="shared" si="327"/>
        <v>12</v>
      </c>
      <c r="T4187" t="str">
        <f t="shared" si="328"/>
        <v>Feb</v>
      </c>
      <c r="U4187" t="str">
        <f t="shared" si="329"/>
        <v>2024</v>
      </c>
    </row>
    <row r="4188" spans="1:21" x14ac:dyDescent="0.25">
      <c r="A4188" s="1">
        <v>45334</v>
      </c>
      <c r="B4188" t="s">
        <v>158</v>
      </c>
      <c r="C4188" t="s">
        <v>27</v>
      </c>
      <c r="D4188" t="s">
        <v>16</v>
      </c>
      <c r="E4188" t="s">
        <v>28</v>
      </c>
      <c r="F4188" t="s">
        <v>61</v>
      </c>
      <c r="G4188" t="s">
        <v>62</v>
      </c>
      <c r="H4188">
        <f t="shared" si="325"/>
        <v>900</v>
      </c>
      <c r="I4188">
        <v>900</v>
      </c>
      <c r="J4188">
        <v>1170</v>
      </c>
      <c r="K4188">
        <v>1</v>
      </c>
      <c r="M4188">
        <v>58.5</v>
      </c>
      <c r="N4188" t="s">
        <v>25</v>
      </c>
      <c r="O4188">
        <v>1170</v>
      </c>
      <c r="P4188">
        <v>270</v>
      </c>
      <c r="R4188">
        <f t="shared" si="326"/>
        <v>1170</v>
      </c>
      <c r="S4188">
        <f t="shared" si="327"/>
        <v>12</v>
      </c>
      <c r="T4188" t="str">
        <f t="shared" si="328"/>
        <v>Feb</v>
      </c>
      <c r="U4188" t="str">
        <f t="shared" si="329"/>
        <v>2024</v>
      </c>
    </row>
    <row r="4189" spans="1:21" x14ac:dyDescent="0.25">
      <c r="A4189" s="1">
        <v>45334</v>
      </c>
      <c r="B4189" t="s">
        <v>74</v>
      </c>
      <c r="C4189" t="s">
        <v>27</v>
      </c>
      <c r="D4189" t="s">
        <v>16</v>
      </c>
      <c r="E4189" t="s">
        <v>17</v>
      </c>
      <c r="F4189" t="s">
        <v>61</v>
      </c>
      <c r="G4189" t="s">
        <v>68</v>
      </c>
      <c r="H4189">
        <f t="shared" si="325"/>
        <v>14400</v>
      </c>
      <c r="I4189">
        <v>1800</v>
      </c>
      <c r="J4189">
        <v>2340</v>
      </c>
      <c r="K4189">
        <v>8</v>
      </c>
      <c r="M4189">
        <v>234</v>
      </c>
      <c r="N4189" t="s">
        <v>20</v>
      </c>
      <c r="O4189">
        <v>18000</v>
      </c>
      <c r="P4189">
        <v>3600</v>
      </c>
      <c r="R4189">
        <f t="shared" si="326"/>
        <v>18720</v>
      </c>
      <c r="S4189">
        <f t="shared" si="327"/>
        <v>12</v>
      </c>
      <c r="T4189" t="str">
        <f t="shared" si="328"/>
        <v>Feb</v>
      </c>
      <c r="U4189" t="str">
        <f t="shared" si="329"/>
        <v>2024</v>
      </c>
    </row>
    <row r="4190" spans="1:21" x14ac:dyDescent="0.25">
      <c r="A4190" s="1">
        <v>45334</v>
      </c>
      <c r="B4190" t="s">
        <v>36</v>
      </c>
      <c r="C4190" t="s">
        <v>15</v>
      </c>
      <c r="D4190" t="s">
        <v>16</v>
      </c>
      <c r="E4190" t="s">
        <v>28</v>
      </c>
      <c r="F4190" t="s">
        <v>45</v>
      </c>
      <c r="G4190" t="s">
        <v>58</v>
      </c>
      <c r="H4190">
        <f t="shared" si="325"/>
        <v>125000</v>
      </c>
      <c r="I4190">
        <v>25000</v>
      </c>
      <c r="J4190">
        <v>32500</v>
      </c>
      <c r="K4190">
        <v>5</v>
      </c>
      <c r="M4190">
        <v>4875</v>
      </c>
      <c r="N4190" t="s">
        <v>38</v>
      </c>
      <c r="O4190">
        <v>162500</v>
      </c>
      <c r="P4190">
        <v>37500</v>
      </c>
      <c r="R4190">
        <f t="shared" si="326"/>
        <v>162500</v>
      </c>
      <c r="S4190">
        <f t="shared" si="327"/>
        <v>12</v>
      </c>
      <c r="T4190" t="str">
        <f t="shared" si="328"/>
        <v>Feb</v>
      </c>
      <c r="U4190" t="str">
        <f t="shared" si="329"/>
        <v>2024</v>
      </c>
    </row>
    <row r="4191" spans="1:21" x14ac:dyDescent="0.25">
      <c r="A4191" s="1">
        <v>45334</v>
      </c>
      <c r="B4191" t="s">
        <v>107</v>
      </c>
      <c r="C4191" t="s">
        <v>27</v>
      </c>
      <c r="D4191" t="s">
        <v>16</v>
      </c>
      <c r="E4191" t="s">
        <v>28</v>
      </c>
      <c r="F4191" t="s">
        <v>45</v>
      </c>
      <c r="G4191" t="s">
        <v>78</v>
      </c>
      <c r="H4191">
        <f t="shared" si="325"/>
        <v>36000</v>
      </c>
      <c r="I4191">
        <v>18000</v>
      </c>
      <c r="J4191">
        <v>23400</v>
      </c>
      <c r="K4191">
        <v>2</v>
      </c>
      <c r="M4191">
        <v>3510</v>
      </c>
      <c r="N4191" t="s">
        <v>38</v>
      </c>
      <c r="O4191">
        <v>46800</v>
      </c>
      <c r="P4191">
        <v>10800</v>
      </c>
      <c r="R4191">
        <f t="shared" si="326"/>
        <v>46800</v>
      </c>
      <c r="S4191">
        <f t="shared" si="327"/>
        <v>12</v>
      </c>
      <c r="T4191" t="str">
        <f t="shared" si="328"/>
        <v>Feb</v>
      </c>
      <c r="U4191" t="str">
        <f t="shared" si="329"/>
        <v>2024</v>
      </c>
    </row>
    <row r="4192" spans="1:21" x14ac:dyDescent="0.25">
      <c r="A4192" s="1">
        <v>45334</v>
      </c>
      <c r="B4192" t="s">
        <v>118</v>
      </c>
      <c r="C4192" t="s">
        <v>27</v>
      </c>
      <c r="D4192" t="s">
        <v>16</v>
      </c>
      <c r="E4192" t="s">
        <v>17</v>
      </c>
      <c r="F4192" t="s">
        <v>18</v>
      </c>
      <c r="G4192" t="s">
        <v>24</v>
      </c>
      <c r="H4192">
        <f t="shared" si="325"/>
        <v>640</v>
      </c>
      <c r="I4192">
        <v>80</v>
      </c>
      <c r="J4192">
        <v>104</v>
      </c>
      <c r="K4192">
        <v>8</v>
      </c>
      <c r="M4192">
        <v>58.24</v>
      </c>
      <c r="N4192" t="s">
        <v>20</v>
      </c>
      <c r="O4192">
        <v>832</v>
      </c>
      <c r="P4192">
        <v>192</v>
      </c>
      <c r="R4192">
        <f t="shared" si="326"/>
        <v>832</v>
      </c>
      <c r="S4192">
        <f t="shared" si="327"/>
        <v>12</v>
      </c>
      <c r="T4192" t="str">
        <f t="shared" si="328"/>
        <v>Feb</v>
      </c>
      <c r="U4192" t="str">
        <f t="shared" si="329"/>
        <v>2024</v>
      </c>
    </row>
    <row r="4193" spans="1:21" x14ac:dyDescent="0.25">
      <c r="A4193" s="1">
        <v>45334</v>
      </c>
      <c r="B4193" t="s">
        <v>202</v>
      </c>
      <c r="C4193" t="s">
        <v>22</v>
      </c>
      <c r="D4193" t="s">
        <v>16</v>
      </c>
      <c r="E4193" t="s">
        <v>17</v>
      </c>
      <c r="F4193" t="s">
        <v>45</v>
      </c>
      <c r="G4193" t="s">
        <v>199</v>
      </c>
      <c r="H4193">
        <f t="shared" si="325"/>
        <v>25000</v>
      </c>
      <c r="I4193">
        <v>5000</v>
      </c>
      <c r="J4193">
        <v>6500</v>
      </c>
      <c r="K4193">
        <v>5</v>
      </c>
      <c r="M4193">
        <v>650</v>
      </c>
      <c r="N4193" t="s">
        <v>20</v>
      </c>
      <c r="O4193">
        <v>32500</v>
      </c>
      <c r="P4193">
        <v>7500</v>
      </c>
      <c r="R4193">
        <f t="shared" si="326"/>
        <v>32500</v>
      </c>
      <c r="S4193">
        <f t="shared" si="327"/>
        <v>12</v>
      </c>
      <c r="T4193" t="str">
        <f t="shared" si="328"/>
        <v>Feb</v>
      </c>
      <c r="U4193" t="str">
        <f t="shared" si="329"/>
        <v>2024</v>
      </c>
    </row>
    <row r="4194" spans="1:21" x14ac:dyDescent="0.25">
      <c r="A4194" s="1">
        <v>45334</v>
      </c>
      <c r="B4194" t="s">
        <v>186</v>
      </c>
      <c r="C4194" t="s">
        <v>27</v>
      </c>
      <c r="D4194" t="s">
        <v>16</v>
      </c>
      <c r="E4194" t="s">
        <v>28</v>
      </c>
      <c r="F4194" t="s">
        <v>18</v>
      </c>
      <c r="G4194" t="s">
        <v>130</v>
      </c>
      <c r="H4194">
        <f t="shared" si="325"/>
        <v>405</v>
      </c>
      <c r="I4194">
        <v>45</v>
      </c>
      <c r="J4194">
        <v>59</v>
      </c>
      <c r="K4194">
        <v>9</v>
      </c>
      <c r="M4194">
        <v>26.324999999999999</v>
      </c>
      <c r="N4194" t="s">
        <v>25</v>
      </c>
      <c r="O4194">
        <v>526.5</v>
      </c>
      <c r="P4194">
        <v>121.5</v>
      </c>
      <c r="R4194">
        <f t="shared" si="326"/>
        <v>531</v>
      </c>
      <c r="S4194">
        <f t="shared" si="327"/>
        <v>12</v>
      </c>
      <c r="T4194" t="str">
        <f t="shared" si="328"/>
        <v>Feb</v>
      </c>
      <c r="U4194" t="str">
        <f t="shared" si="329"/>
        <v>2024</v>
      </c>
    </row>
    <row r="4195" spans="1:21" x14ac:dyDescent="0.25">
      <c r="A4195" s="1">
        <v>45334</v>
      </c>
      <c r="B4195" t="s">
        <v>189</v>
      </c>
      <c r="C4195" t="s">
        <v>27</v>
      </c>
      <c r="D4195" t="s">
        <v>23</v>
      </c>
      <c r="E4195" t="s">
        <v>17</v>
      </c>
      <c r="F4195" t="s">
        <v>18</v>
      </c>
      <c r="G4195" t="s">
        <v>116</v>
      </c>
      <c r="H4195">
        <f t="shared" si="325"/>
        <v>240</v>
      </c>
      <c r="I4195">
        <v>60</v>
      </c>
      <c r="J4195">
        <v>78</v>
      </c>
      <c r="K4195">
        <v>4</v>
      </c>
      <c r="M4195">
        <v>30</v>
      </c>
      <c r="N4195" t="s">
        <v>25</v>
      </c>
      <c r="O4195">
        <v>300</v>
      </c>
      <c r="P4195">
        <v>60</v>
      </c>
      <c r="R4195">
        <f t="shared" si="326"/>
        <v>312</v>
      </c>
      <c r="S4195">
        <f t="shared" si="327"/>
        <v>12</v>
      </c>
      <c r="T4195" t="str">
        <f t="shared" si="328"/>
        <v>Feb</v>
      </c>
      <c r="U4195" t="str">
        <f t="shared" si="329"/>
        <v>2024</v>
      </c>
    </row>
    <row r="4196" spans="1:21" x14ac:dyDescent="0.25">
      <c r="A4196" s="1">
        <v>45334</v>
      </c>
      <c r="B4196" t="s">
        <v>163</v>
      </c>
      <c r="C4196" t="s">
        <v>15</v>
      </c>
      <c r="D4196" t="s">
        <v>16</v>
      </c>
      <c r="E4196" t="s">
        <v>28</v>
      </c>
      <c r="F4196" t="s">
        <v>18</v>
      </c>
      <c r="G4196" t="s">
        <v>113</v>
      </c>
      <c r="H4196">
        <f t="shared" si="325"/>
        <v>120</v>
      </c>
      <c r="I4196">
        <v>20</v>
      </c>
      <c r="J4196">
        <v>26</v>
      </c>
      <c r="K4196">
        <v>6</v>
      </c>
      <c r="M4196">
        <v>7.8</v>
      </c>
      <c r="N4196" t="s">
        <v>25</v>
      </c>
      <c r="O4196">
        <v>156</v>
      </c>
      <c r="P4196">
        <v>36</v>
      </c>
      <c r="R4196">
        <f t="shared" si="326"/>
        <v>156</v>
      </c>
      <c r="S4196">
        <f t="shared" si="327"/>
        <v>12</v>
      </c>
      <c r="T4196" t="str">
        <f t="shared" si="328"/>
        <v>Feb</v>
      </c>
      <c r="U4196" t="str">
        <f t="shared" si="329"/>
        <v>2024</v>
      </c>
    </row>
    <row r="4197" spans="1:21" x14ac:dyDescent="0.25">
      <c r="A4197" s="1">
        <v>45334</v>
      </c>
      <c r="B4197" t="s">
        <v>189</v>
      </c>
      <c r="C4197" t="s">
        <v>27</v>
      </c>
      <c r="D4197" t="s">
        <v>16</v>
      </c>
      <c r="E4197" t="s">
        <v>17</v>
      </c>
      <c r="F4197" t="s">
        <v>18</v>
      </c>
      <c r="G4197" t="s">
        <v>151</v>
      </c>
      <c r="H4197">
        <f t="shared" si="325"/>
        <v>63</v>
      </c>
      <c r="I4197">
        <v>7</v>
      </c>
      <c r="J4197">
        <v>9</v>
      </c>
      <c r="K4197">
        <v>9</v>
      </c>
      <c r="M4197">
        <v>5.7329999999999997</v>
      </c>
      <c r="N4197" t="s">
        <v>20</v>
      </c>
      <c r="O4197">
        <v>81.900000000000006</v>
      </c>
      <c r="P4197">
        <v>18.899999999999999</v>
      </c>
      <c r="R4197">
        <f t="shared" si="326"/>
        <v>81</v>
      </c>
      <c r="S4197">
        <f t="shared" si="327"/>
        <v>12</v>
      </c>
      <c r="T4197" t="str">
        <f t="shared" si="328"/>
        <v>Feb</v>
      </c>
      <c r="U4197" t="str">
        <f t="shared" si="329"/>
        <v>2024</v>
      </c>
    </row>
    <row r="4198" spans="1:21" x14ac:dyDescent="0.25">
      <c r="A4198" s="1">
        <v>45334</v>
      </c>
      <c r="B4198" t="s">
        <v>107</v>
      </c>
      <c r="C4198" t="s">
        <v>27</v>
      </c>
      <c r="D4198" t="s">
        <v>23</v>
      </c>
      <c r="E4198" t="s">
        <v>17</v>
      </c>
      <c r="F4198" t="s">
        <v>80</v>
      </c>
      <c r="G4198" t="s">
        <v>96</v>
      </c>
      <c r="H4198">
        <f t="shared" si="325"/>
        <v>15</v>
      </c>
      <c r="I4198">
        <v>5</v>
      </c>
      <c r="J4198">
        <v>7</v>
      </c>
      <c r="K4198">
        <v>3</v>
      </c>
      <c r="M4198">
        <v>1.95</v>
      </c>
      <c r="N4198" t="s">
        <v>25</v>
      </c>
      <c r="O4198">
        <v>19.5</v>
      </c>
      <c r="P4198">
        <v>4.5</v>
      </c>
      <c r="R4198">
        <f t="shared" si="326"/>
        <v>21</v>
      </c>
      <c r="S4198">
        <f t="shared" si="327"/>
        <v>12</v>
      </c>
      <c r="T4198" t="str">
        <f t="shared" si="328"/>
        <v>Feb</v>
      </c>
      <c r="U4198" t="str">
        <f t="shared" si="329"/>
        <v>2024</v>
      </c>
    </row>
    <row r="4199" spans="1:21" x14ac:dyDescent="0.25">
      <c r="A4199" s="1">
        <v>45334</v>
      </c>
      <c r="B4199" t="s">
        <v>184</v>
      </c>
      <c r="C4199" t="s">
        <v>27</v>
      </c>
      <c r="D4199" t="s">
        <v>23</v>
      </c>
      <c r="E4199" t="s">
        <v>28</v>
      </c>
      <c r="F4199" t="s">
        <v>45</v>
      </c>
      <c r="G4199" t="s">
        <v>78</v>
      </c>
      <c r="H4199">
        <f t="shared" si="325"/>
        <v>126000</v>
      </c>
      <c r="I4199">
        <v>18000</v>
      </c>
      <c r="J4199">
        <v>23400</v>
      </c>
      <c r="K4199">
        <v>7</v>
      </c>
      <c r="M4199">
        <v>3510</v>
      </c>
      <c r="N4199" t="s">
        <v>20</v>
      </c>
      <c r="O4199">
        <v>163800</v>
      </c>
      <c r="P4199">
        <v>37800</v>
      </c>
      <c r="R4199">
        <f t="shared" si="326"/>
        <v>163800</v>
      </c>
      <c r="S4199">
        <f t="shared" si="327"/>
        <v>12</v>
      </c>
      <c r="T4199" t="str">
        <f t="shared" si="328"/>
        <v>Feb</v>
      </c>
      <c r="U4199" t="str">
        <f t="shared" si="329"/>
        <v>2024</v>
      </c>
    </row>
    <row r="4200" spans="1:21" x14ac:dyDescent="0.25">
      <c r="A4200" s="1">
        <v>45334</v>
      </c>
      <c r="B4200" t="s">
        <v>104</v>
      </c>
      <c r="C4200" t="s">
        <v>15</v>
      </c>
      <c r="D4200" t="s">
        <v>16</v>
      </c>
      <c r="E4200" t="s">
        <v>28</v>
      </c>
      <c r="F4200" t="s">
        <v>18</v>
      </c>
      <c r="G4200" t="s">
        <v>64</v>
      </c>
      <c r="H4200">
        <f t="shared" si="325"/>
        <v>840</v>
      </c>
      <c r="I4200">
        <v>140</v>
      </c>
      <c r="J4200">
        <v>182</v>
      </c>
      <c r="K4200">
        <v>6</v>
      </c>
      <c r="M4200">
        <v>76.44</v>
      </c>
      <c r="N4200" t="s">
        <v>20</v>
      </c>
      <c r="O4200">
        <v>1092</v>
      </c>
      <c r="P4200">
        <v>252</v>
      </c>
      <c r="R4200">
        <f t="shared" si="326"/>
        <v>1092</v>
      </c>
      <c r="S4200">
        <f t="shared" si="327"/>
        <v>12</v>
      </c>
      <c r="T4200" t="str">
        <f t="shared" si="328"/>
        <v>Feb</v>
      </c>
      <c r="U4200" t="str">
        <f t="shared" si="329"/>
        <v>2024</v>
      </c>
    </row>
    <row r="4201" spans="1:21" x14ac:dyDescent="0.25">
      <c r="A4201" s="1">
        <v>45334</v>
      </c>
      <c r="B4201" t="s">
        <v>168</v>
      </c>
      <c r="C4201" t="s">
        <v>27</v>
      </c>
      <c r="D4201" t="s">
        <v>23</v>
      </c>
      <c r="E4201" t="s">
        <v>17</v>
      </c>
      <c r="F4201" t="s">
        <v>45</v>
      </c>
      <c r="G4201" t="s">
        <v>199</v>
      </c>
      <c r="H4201">
        <f t="shared" si="325"/>
        <v>40000</v>
      </c>
      <c r="I4201">
        <v>5000</v>
      </c>
      <c r="J4201">
        <v>6500</v>
      </c>
      <c r="K4201">
        <v>8</v>
      </c>
      <c r="M4201">
        <v>650</v>
      </c>
      <c r="N4201" t="s">
        <v>25</v>
      </c>
      <c r="O4201">
        <v>48000</v>
      </c>
      <c r="P4201">
        <v>8000</v>
      </c>
      <c r="R4201">
        <f t="shared" si="326"/>
        <v>52000</v>
      </c>
      <c r="S4201">
        <f t="shared" si="327"/>
        <v>12</v>
      </c>
      <c r="T4201" t="str">
        <f t="shared" si="328"/>
        <v>Feb</v>
      </c>
      <c r="U4201" t="str">
        <f t="shared" si="329"/>
        <v>2024</v>
      </c>
    </row>
    <row r="4202" spans="1:21" x14ac:dyDescent="0.25">
      <c r="A4202" s="1">
        <v>45334</v>
      </c>
      <c r="B4202" t="s">
        <v>156</v>
      </c>
      <c r="C4202" t="s">
        <v>53</v>
      </c>
      <c r="D4202" t="s">
        <v>16</v>
      </c>
      <c r="E4202" t="s">
        <v>28</v>
      </c>
      <c r="F4202" t="s">
        <v>61</v>
      </c>
      <c r="G4202" t="s">
        <v>119</v>
      </c>
      <c r="H4202">
        <f t="shared" si="325"/>
        <v>2500</v>
      </c>
      <c r="I4202">
        <v>500</v>
      </c>
      <c r="J4202">
        <v>650</v>
      </c>
      <c r="K4202">
        <v>5</v>
      </c>
      <c r="M4202">
        <v>100</v>
      </c>
      <c r="N4202" t="s">
        <v>38</v>
      </c>
      <c r="O4202">
        <v>3250</v>
      </c>
      <c r="P4202">
        <v>750</v>
      </c>
      <c r="R4202">
        <f t="shared" si="326"/>
        <v>3250</v>
      </c>
      <c r="S4202">
        <f t="shared" si="327"/>
        <v>12</v>
      </c>
      <c r="T4202" t="str">
        <f t="shared" si="328"/>
        <v>Feb</v>
      </c>
      <c r="U4202" t="str">
        <f t="shared" si="329"/>
        <v>2024</v>
      </c>
    </row>
    <row r="4203" spans="1:21" x14ac:dyDescent="0.25">
      <c r="A4203" s="1">
        <v>45334</v>
      </c>
      <c r="B4203" t="s">
        <v>133</v>
      </c>
      <c r="C4203" t="s">
        <v>27</v>
      </c>
      <c r="D4203" t="s">
        <v>16</v>
      </c>
      <c r="E4203" t="s">
        <v>17</v>
      </c>
      <c r="F4203" t="s">
        <v>18</v>
      </c>
      <c r="G4203" t="s">
        <v>34</v>
      </c>
      <c r="H4203">
        <f t="shared" si="325"/>
        <v>80</v>
      </c>
      <c r="I4203">
        <v>40</v>
      </c>
      <c r="J4203">
        <v>52</v>
      </c>
      <c r="K4203">
        <v>2</v>
      </c>
      <c r="M4203">
        <v>5.2</v>
      </c>
      <c r="N4203" t="s">
        <v>25</v>
      </c>
      <c r="O4203">
        <v>104</v>
      </c>
      <c r="P4203">
        <v>24</v>
      </c>
      <c r="R4203">
        <f t="shared" si="326"/>
        <v>104</v>
      </c>
      <c r="S4203">
        <f t="shared" si="327"/>
        <v>12</v>
      </c>
      <c r="T4203" t="str">
        <f t="shared" si="328"/>
        <v>Feb</v>
      </c>
      <c r="U4203" t="str">
        <f t="shared" si="329"/>
        <v>2024</v>
      </c>
    </row>
    <row r="4204" spans="1:21" x14ac:dyDescent="0.25">
      <c r="A4204" s="1">
        <v>45334</v>
      </c>
      <c r="B4204" t="s">
        <v>198</v>
      </c>
      <c r="C4204" t="s">
        <v>15</v>
      </c>
      <c r="D4204" t="s">
        <v>16</v>
      </c>
      <c r="E4204" t="s">
        <v>28</v>
      </c>
      <c r="F4204" t="s">
        <v>61</v>
      </c>
      <c r="G4204" t="s">
        <v>117</v>
      </c>
      <c r="H4204">
        <f t="shared" si="325"/>
        <v>17500</v>
      </c>
      <c r="I4204">
        <v>2500</v>
      </c>
      <c r="J4204">
        <v>3250</v>
      </c>
      <c r="K4204">
        <v>7</v>
      </c>
      <c r="M4204">
        <v>325</v>
      </c>
      <c r="N4204" t="s">
        <v>25</v>
      </c>
      <c r="O4204">
        <v>22750</v>
      </c>
      <c r="P4204">
        <v>5250</v>
      </c>
      <c r="R4204">
        <f t="shared" si="326"/>
        <v>22750</v>
      </c>
      <c r="S4204">
        <f t="shared" si="327"/>
        <v>12</v>
      </c>
      <c r="T4204" t="str">
        <f t="shared" si="328"/>
        <v>Feb</v>
      </c>
      <c r="U4204" t="str">
        <f t="shared" si="329"/>
        <v>2024</v>
      </c>
    </row>
    <row r="4205" spans="1:21" x14ac:dyDescent="0.25">
      <c r="A4205" s="1">
        <v>45363</v>
      </c>
      <c r="B4205" t="s">
        <v>195</v>
      </c>
      <c r="C4205" t="s">
        <v>115</v>
      </c>
      <c r="D4205" t="s">
        <v>16</v>
      </c>
      <c r="E4205" t="s">
        <v>28</v>
      </c>
      <c r="F4205" t="s">
        <v>18</v>
      </c>
      <c r="G4205" t="s">
        <v>151</v>
      </c>
      <c r="H4205">
        <f t="shared" si="325"/>
        <v>70</v>
      </c>
      <c r="I4205">
        <v>7</v>
      </c>
      <c r="J4205">
        <v>9</v>
      </c>
      <c r="K4205">
        <v>10</v>
      </c>
      <c r="M4205">
        <v>8.75</v>
      </c>
      <c r="N4205" t="s">
        <v>38</v>
      </c>
      <c r="O4205">
        <v>87.5</v>
      </c>
      <c r="P4205">
        <v>17.5</v>
      </c>
      <c r="R4205">
        <f t="shared" si="326"/>
        <v>90</v>
      </c>
      <c r="S4205">
        <f t="shared" si="327"/>
        <v>12</v>
      </c>
      <c r="T4205" t="str">
        <f t="shared" si="328"/>
        <v>Mar</v>
      </c>
      <c r="U4205" t="str">
        <f t="shared" si="329"/>
        <v>2024</v>
      </c>
    </row>
    <row r="4206" spans="1:21" x14ac:dyDescent="0.25">
      <c r="A4206" s="1">
        <v>45363</v>
      </c>
      <c r="B4206" t="s">
        <v>35</v>
      </c>
      <c r="C4206" t="s">
        <v>15</v>
      </c>
      <c r="D4206" t="s">
        <v>16</v>
      </c>
      <c r="E4206" t="s">
        <v>17</v>
      </c>
      <c r="F4206" t="s">
        <v>29</v>
      </c>
      <c r="G4206" t="s">
        <v>87</v>
      </c>
      <c r="H4206">
        <f t="shared" si="325"/>
        <v>300</v>
      </c>
      <c r="I4206">
        <v>100</v>
      </c>
      <c r="J4206">
        <v>130</v>
      </c>
      <c r="K4206">
        <v>3</v>
      </c>
      <c r="M4206">
        <v>26.25</v>
      </c>
      <c r="N4206" t="s">
        <v>20</v>
      </c>
      <c r="O4206">
        <v>375</v>
      </c>
      <c r="P4206">
        <v>75</v>
      </c>
      <c r="R4206">
        <f t="shared" si="326"/>
        <v>390</v>
      </c>
      <c r="S4206">
        <f t="shared" si="327"/>
        <v>12</v>
      </c>
      <c r="T4206" t="str">
        <f t="shared" si="328"/>
        <v>Mar</v>
      </c>
      <c r="U4206" t="str">
        <f t="shared" si="329"/>
        <v>2024</v>
      </c>
    </row>
    <row r="4207" spans="1:21" x14ac:dyDescent="0.25">
      <c r="A4207" s="1">
        <v>45363</v>
      </c>
      <c r="B4207" t="s">
        <v>165</v>
      </c>
      <c r="C4207" t="s">
        <v>27</v>
      </c>
      <c r="D4207" t="s">
        <v>16</v>
      </c>
      <c r="E4207" t="s">
        <v>17</v>
      </c>
      <c r="F4207" t="s">
        <v>61</v>
      </c>
      <c r="G4207" t="s">
        <v>68</v>
      </c>
      <c r="H4207">
        <f t="shared" si="325"/>
        <v>10800</v>
      </c>
      <c r="I4207">
        <v>1800</v>
      </c>
      <c r="J4207">
        <v>2340</v>
      </c>
      <c r="K4207">
        <v>6</v>
      </c>
      <c r="M4207">
        <v>234</v>
      </c>
      <c r="N4207" t="s">
        <v>38</v>
      </c>
      <c r="O4207">
        <v>14040</v>
      </c>
      <c r="P4207">
        <v>3240</v>
      </c>
      <c r="R4207">
        <f t="shared" si="326"/>
        <v>14040</v>
      </c>
      <c r="S4207">
        <f t="shared" si="327"/>
        <v>12</v>
      </c>
      <c r="T4207" t="str">
        <f t="shared" si="328"/>
        <v>Mar</v>
      </c>
      <c r="U4207" t="str">
        <f t="shared" si="329"/>
        <v>2024</v>
      </c>
    </row>
    <row r="4208" spans="1:21" x14ac:dyDescent="0.25">
      <c r="A4208" s="1">
        <v>45363</v>
      </c>
      <c r="B4208" t="s">
        <v>133</v>
      </c>
      <c r="C4208" t="s">
        <v>27</v>
      </c>
      <c r="D4208" t="s">
        <v>16</v>
      </c>
      <c r="E4208" t="s">
        <v>17</v>
      </c>
      <c r="F4208" t="s">
        <v>18</v>
      </c>
      <c r="G4208" t="s">
        <v>116</v>
      </c>
      <c r="H4208">
        <f t="shared" si="325"/>
        <v>480</v>
      </c>
      <c r="I4208">
        <v>60</v>
      </c>
      <c r="J4208">
        <v>78</v>
      </c>
      <c r="K4208">
        <v>8</v>
      </c>
      <c r="M4208">
        <v>62.4</v>
      </c>
      <c r="N4208" t="s">
        <v>38</v>
      </c>
      <c r="O4208">
        <v>624</v>
      </c>
      <c r="P4208">
        <v>144</v>
      </c>
      <c r="R4208">
        <f t="shared" si="326"/>
        <v>624</v>
      </c>
      <c r="S4208">
        <f t="shared" si="327"/>
        <v>12</v>
      </c>
      <c r="T4208" t="str">
        <f t="shared" si="328"/>
        <v>Mar</v>
      </c>
      <c r="U4208" t="str">
        <f t="shared" si="329"/>
        <v>2024</v>
      </c>
    </row>
    <row r="4209" spans="1:21" x14ac:dyDescent="0.25">
      <c r="A4209" s="1">
        <v>45363</v>
      </c>
      <c r="B4209" t="s">
        <v>55</v>
      </c>
      <c r="C4209" t="s">
        <v>15</v>
      </c>
      <c r="D4209" t="s">
        <v>23</v>
      </c>
      <c r="E4209" t="s">
        <v>17</v>
      </c>
      <c r="F4209" t="s">
        <v>61</v>
      </c>
      <c r="G4209" t="s">
        <v>103</v>
      </c>
      <c r="H4209">
        <f t="shared" si="325"/>
        <v>400</v>
      </c>
      <c r="I4209">
        <v>100</v>
      </c>
      <c r="J4209">
        <v>130</v>
      </c>
      <c r="K4209">
        <v>4</v>
      </c>
      <c r="M4209">
        <v>52</v>
      </c>
      <c r="N4209" t="s">
        <v>25</v>
      </c>
      <c r="O4209">
        <v>520</v>
      </c>
      <c r="P4209">
        <v>120</v>
      </c>
      <c r="R4209">
        <f t="shared" si="326"/>
        <v>520</v>
      </c>
      <c r="S4209">
        <f t="shared" si="327"/>
        <v>12</v>
      </c>
      <c r="T4209" t="str">
        <f t="shared" si="328"/>
        <v>Mar</v>
      </c>
      <c r="U4209" t="str">
        <f t="shared" si="329"/>
        <v>2024</v>
      </c>
    </row>
    <row r="4210" spans="1:21" x14ac:dyDescent="0.25">
      <c r="A4210" s="1">
        <v>45363</v>
      </c>
      <c r="B4210" t="s">
        <v>190</v>
      </c>
      <c r="C4210" t="s">
        <v>22</v>
      </c>
      <c r="D4210" t="s">
        <v>16</v>
      </c>
      <c r="E4210" t="s">
        <v>28</v>
      </c>
      <c r="F4210" t="s">
        <v>61</v>
      </c>
      <c r="G4210" t="s">
        <v>117</v>
      </c>
      <c r="H4210">
        <f t="shared" si="325"/>
        <v>7500</v>
      </c>
      <c r="I4210">
        <v>2500</v>
      </c>
      <c r="J4210">
        <v>3250</v>
      </c>
      <c r="K4210">
        <v>3</v>
      </c>
      <c r="M4210">
        <v>325</v>
      </c>
      <c r="N4210" t="s">
        <v>25</v>
      </c>
      <c r="O4210">
        <v>9375</v>
      </c>
      <c r="P4210">
        <v>1875</v>
      </c>
      <c r="R4210">
        <f t="shared" si="326"/>
        <v>9750</v>
      </c>
      <c r="S4210">
        <f t="shared" si="327"/>
        <v>12</v>
      </c>
      <c r="T4210" t="str">
        <f t="shared" si="328"/>
        <v>Mar</v>
      </c>
      <c r="U4210" t="str">
        <f t="shared" si="329"/>
        <v>2024</v>
      </c>
    </row>
    <row r="4211" spans="1:21" x14ac:dyDescent="0.25">
      <c r="A4211" s="1">
        <v>45363</v>
      </c>
      <c r="B4211" t="s">
        <v>99</v>
      </c>
      <c r="C4211" t="s">
        <v>15</v>
      </c>
      <c r="D4211" t="s">
        <v>16</v>
      </c>
      <c r="E4211" t="s">
        <v>17</v>
      </c>
      <c r="F4211" t="s">
        <v>61</v>
      </c>
      <c r="G4211" t="s">
        <v>103</v>
      </c>
      <c r="H4211">
        <f t="shared" si="325"/>
        <v>500</v>
      </c>
      <c r="I4211">
        <v>100</v>
      </c>
      <c r="J4211">
        <v>130</v>
      </c>
      <c r="K4211">
        <v>5</v>
      </c>
      <c r="M4211">
        <v>31.25</v>
      </c>
      <c r="N4211" t="s">
        <v>25</v>
      </c>
      <c r="O4211">
        <v>625</v>
      </c>
      <c r="P4211">
        <v>125</v>
      </c>
      <c r="R4211">
        <f t="shared" si="326"/>
        <v>650</v>
      </c>
      <c r="S4211">
        <f t="shared" si="327"/>
        <v>12</v>
      </c>
      <c r="T4211" t="str">
        <f t="shared" si="328"/>
        <v>Mar</v>
      </c>
      <c r="U4211" t="str">
        <f t="shared" si="329"/>
        <v>2024</v>
      </c>
    </row>
    <row r="4212" spans="1:21" x14ac:dyDescent="0.25">
      <c r="A4212" s="1">
        <v>45363</v>
      </c>
      <c r="B4212" t="s">
        <v>120</v>
      </c>
      <c r="C4212" t="s">
        <v>91</v>
      </c>
      <c r="D4212" t="s">
        <v>23</v>
      </c>
      <c r="E4212" t="s">
        <v>17</v>
      </c>
      <c r="F4212" t="s">
        <v>45</v>
      </c>
      <c r="G4212" t="s">
        <v>67</v>
      </c>
      <c r="H4212">
        <f t="shared" si="325"/>
        <v>28000</v>
      </c>
      <c r="I4212">
        <v>3500</v>
      </c>
      <c r="J4212">
        <v>4550</v>
      </c>
      <c r="K4212">
        <v>8</v>
      </c>
      <c r="M4212">
        <v>455</v>
      </c>
      <c r="N4212" t="s">
        <v>38</v>
      </c>
      <c r="O4212">
        <v>36400</v>
      </c>
      <c r="P4212">
        <v>8400</v>
      </c>
      <c r="R4212">
        <f t="shared" si="326"/>
        <v>36400</v>
      </c>
      <c r="S4212">
        <f t="shared" si="327"/>
        <v>12</v>
      </c>
      <c r="T4212" t="str">
        <f t="shared" si="328"/>
        <v>Mar</v>
      </c>
      <c r="U4212" t="str">
        <f t="shared" si="329"/>
        <v>2024</v>
      </c>
    </row>
    <row r="4213" spans="1:21" x14ac:dyDescent="0.25">
      <c r="A4213" s="1">
        <v>45363</v>
      </c>
      <c r="B4213" t="s">
        <v>133</v>
      </c>
      <c r="C4213" t="s">
        <v>27</v>
      </c>
      <c r="D4213" t="s">
        <v>16</v>
      </c>
      <c r="E4213" t="s">
        <v>17</v>
      </c>
      <c r="F4213" t="s">
        <v>45</v>
      </c>
      <c r="G4213" t="s">
        <v>76</v>
      </c>
      <c r="H4213">
        <f t="shared" si="325"/>
        <v>4800</v>
      </c>
      <c r="I4213">
        <v>1200</v>
      </c>
      <c r="J4213">
        <v>1560</v>
      </c>
      <c r="K4213">
        <v>4</v>
      </c>
      <c r="M4213">
        <v>156</v>
      </c>
      <c r="N4213" t="s">
        <v>38</v>
      </c>
      <c r="O4213">
        <v>6240</v>
      </c>
      <c r="P4213">
        <v>1440</v>
      </c>
      <c r="R4213">
        <f t="shared" si="326"/>
        <v>6240</v>
      </c>
      <c r="S4213">
        <f t="shared" si="327"/>
        <v>12</v>
      </c>
      <c r="T4213" t="str">
        <f t="shared" si="328"/>
        <v>Mar</v>
      </c>
      <c r="U4213" t="str">
        <f t="shared" si="329"/>
        <v>2024</v>
      </c>
    </row>
    <row r="4214" spans="1:21" x14ac:dyDescent="0.25">
      <c r="A4214" s="1">
        <v>45363</v>
      </c>
      <c r="B4214" t="s">
        <v>95</v>
      </c>
      <c r="C4214" t="s">
        <v>66</v>
      </c>
      <c r="D4214" t="s">
        <v>16</v>
      </c>
      <c r="E4214" t="s">
        <v>17</v>
      </c>
      <c r="F4214" t="s">
        <v>45</v>
      </c>
      <c r="G4214" t="s">
        <v>199</v>
      </c>
      <c r="H4214">
        <f t="shared" si="325"/>
        <v>25000</v>
      </c>
      <c r="I4214">
        <v>5000</v>
      </c>
      <c r="J4214">
        <v>6500</v>
      </c>
      <c r="K4214">
        <v>5</v>
      </c>
      <c r="M4214">
        <v>650</v>
      </c>
      <c r="N4214" t="s">
        <v>20</v>
      </c>
      <c r="O4214">
        <v>32500</v>
      </c>
      <c r="P4214">
        <v>7500</v>
      </c>
      <c r="R4214">
        <f t="shared" si="326"/>
        <v>32500</v>
      </c>
      <c r="S4214">
        <f t="shared" si="327"/>
        <v>12</v>
      </c>
      <c r="T4214" t="str">
        <f t="shared" si="328"/>
        <v>Mar</v>
      </c>
      <c r="U4214" t="str">
        <f t="shared" si="329"/>
        <v>2024</v>
      </c>
    </row>
    <row r="4215" spans="1:21" x14ac:dyDescent="0.25">
      <c r="A4215" s="1">
        <v>45363</v>
      </c>
      <c r="B4215" t="s">
        <v>35</v>
      </c>
      <c r="C4215" t="s">
        <v>15</v>
      </c>
      <c r="D4215" t="s">
        <v>23</v>
      </c>
      <c r="E4215" t="s">
        <v>28</v>
      </c>
      <c r="F4215" t="s">
        <v>61</v>
      </c>
      <c r="G4215" t="s">
        <v>108</v>
      </c>
      <c r="H4215">
        <f t="shared" si="325"/>
        <v>4500</v>
      </c>
      <c r="I4215">
        <v>1500</v>
      </c>
      <c r="J4215">
        <v>1950</v>
      </c>
      <c r="K4215">
        <v>3</v>
      </c>
      <c r="M4215">
        <v>195</v>
      </c>
      <c r="N4215" t="s">
        <v>38</v>
      </c>
      <c r="O4215">
        <v>5625</v>
      </c>
      <c r="P4215">
        <v>1125</v>
      </c>
      <c r="R4215">
        <f t="shared" si="326"/>
        <v>5850</v>
      </c>
      <c r="S4215">
        <f t="shared" si="327"/>
        <v>12</v>
      </c>
      <c r="T4215" t="str">
        <f t="shared" si="328"/>
        <v>Mar</v>
      </c>
      <c r="U4215" t="str">
        <f t="shared" si="329"/>
        <v>2024</v>
      </c>
    </row>
    <row r="4216" spans="1:21" x14ac:dyDescent="0.25">
      <c r="A4216" s="1">
        <v>45363</v>
      </c>
      <c r="B4216" t="s">
        <v>118</v>
      </c>
      <c r="C4216" t="s">
        <v>27</v>
      </c>
      <c r="D4216" t="s">
        <v>23</v>
      </c>
      <c r="E4216" t="s">
        <v>17</v>
      </c>
      <c r="F4216" t="s">
        <v>61</v>
      </c>
      <c r="G4216" t="s">
        <v>103</v>
      </c>
      <c r="H4216">
        <f t="shared" si="325"/>
        <v>600</v>
      </c>
      <c r="I4216">
        <v>100</v>
      </c>
      <c r="J4216">
        <v>130</v>
      </c>
      <c r="K4216">
        <v>6</v>
      </c>
      <c r="M4216">
        <v>93.6</v>
      </c>
      <c r="N4216" t="s">
        <v>20</v>
      </c>
      <c r="O4216">
        <v>780</v>
      </c>
      <c r="P4216">
        <v>180</v>
      </c>
      <c r="R4216">
        <f t="shared" si="326"/>
        <v>780</v>
      </c>
      <c r="S4216">
        <f t="shared" si="327"/>
        <v>12</v>
      </c>
      <c r="T4216" t="str">
        <f t="shared" si="328"/>
        <v>Mar</v>
      </c>
      <c r="U4216" t="str">
        <f t="shared" si="329"/>
        <v>2024</v>
      </c>
    </row>
    <row r="4217" spans="1:21" x14ac:dyDescent="0.25">
      <c r="A4217" s="1">
        <v>45363</v>
      </c>
      <c r="B4217" t="s">
        <v>84</v>
      </c>
      <c r="C4217" t="s">
        <v>27</v>
      </c>
      <c r="D4217" t="s">
        <v>16</v>
      </c>
      <c r="E4217" t="s">
        <v>17</v>
      </c>
      <c r="F4217" t="s">
        <v>61</v>
      </c>
      <c r="G4217" t="s">
        <v>68</v>
      </c>
      <c r="H4217">
        <f t="shared" si="325"/>
        <v>7200</v>
      </c>
      <c r="I4217">
        <v>1800</v>
      </c>
      <c r="J4217">
        <v>2340</v>
      </c>
      <c r="K4217">
        <v>4</v>
      </c>
      <c r="M4217">
        <v>234</v>
      </c>
      <c r="N4217" t="s">
        <v>20</v>
      </c>
      <c r="O4217">
        <v>9360</v>
      </c>
      <c r="P4217">
        <v>2160</v>
      </c>
      <c r="R4217">
        <f t="shared" si="326"/>
        <v>9360</v>
      </c>
      <c r="S4217">
        <f t="shared" si="327"/>
        <v>12</v>
      </c>
      <c r="T4217" t="str">
        <f t="shared" si="328"/>
        <v>Mar</v>
      </c>
      <c r="U4217" t="str">
        <f t="shared" si="329"/>
        <v>2024</v>
      </c>
    </row>
    <row r="4218" spans="1:21" x14ac:dyDescent="0.25">
      <c r="A4218" s="1">
        <v>45363</v>
      </c>
      <c r="B4218" t="s">
        <v>182</v>
      </c>
      <c r="C4218" t="s">
        <v>22</v>
      </c>
      <c r="D4218" t="s">
        <v>16</v>
      </c>
      <c r="E4218" t="s">
        <v>28</v>
      </c>
      <c r="F4218" t="s">
        <v>61</v>
      </c>
      <c r="G4218" t="s">
        <v>103</v>
      </c>
      <c r="H4218">
        <f t="shared" si="325"/>
        <v>600</v>
      </c>
      <c r="I4218">
        <v>100</v>
      </c>
      <c r="J4218">
        <v>130</v>
      </c>
      <c r="K4218">
        <v>6</v>
      </c>
      <c r="M4218">
        <v>52.5</v>
      </c>
      <c r="N4218" t="s">
        <v>20</v>
      </c>
      <c r="O4218">
        <v>750</v>
      </c>
      <c r="P4218">
        <v>150</v>
      </c>
      <c r="R4218">
        <f t="shared" si="326"/>
        <v>780</v>
      </c>
      <c r="S4218">
        <f t="shared" si="327"/>
        <v>12</v>
      </c>
      <c r="T4218" t="str">
        <f t="shared" si="328"/>
        <v>Mar</v>
      </c>
      <c r="U4218" t="str">
        <f t="shared" si="329"/>
        <v>2024</v>
      </c>
    </row>
    <row r="4219" spans="1:21" x14ac:dyDescent="0.25">
      <c r="A4219" s="1">
        <v>45363</v>
      </c>
      <c r="B4219" t="s">
        <v>165</v>
      </c>
      <c r="C4219" t="s">
        <v>27</v>
      </c>
      <c r="D4219" t="s">
        <v>16</v>
      </c>
      <c r="E4219" t="s">
        <v>17</v>
      </c>
      <c r="F4219" t="s">
        <v>18</v>
      </c>
      <c r="G4219" t="s">
        <v>40</v>
      </c>
      <c r="H4219">
        <f t="shared" si="325"/>
        <v>450</v>
      </c>
      <c r="I4219">
        <v>90</v>
      </c>
      <c r="J4219">
        <v>117</v>
      </c>
      <c r="K4219">
        <v>5</v>
      </c>
      <c r="M4219">
        <v>28.125</v>
      </c>
      <c r="N4219" t="s">
        <v>25</v>
      </c>
      <c r="O4219">
        <v>562.5</v>
      </c>
      <c r="P4219">
        <v>112.5</v>
      </c>
      <c r="R4219">
        <f t="shared" si="326"/>
        <v>585</v>
      </c>
      <c r="S4219">
        <f t="shared" si="327"/>
        <v>12</v>
      </c>
      <c r="T4219" t="str">
        <f t="shared" si="328"/>
        <v>Mar</v>
      </c>
      <c r="U4219" t="str">
        <f t="shared" si="329"/>
        <v>2024</v>
      </c>
    </row>
    <row r="4220" spans="1:21" x14ac:dyDescent="0.25">
      <c r="A4220" s="1">
        <v>45363</v>
      </c>
      <c r="B4220" t="s">
        <v>107</v>
      </c>
      <c r="C4220" t="s">
        <v>27</v>
      </c>
      <c r="D4220" t="s">
        <v>23</v>
      </c>
      <c r="E4220" t="s">
        <v>28</v>
      </c>
      <c r="F4220" t="s">
        <v>18</v>
      </c>
      <c r="G4220" t="s">
        <v>40</v>
      </c>
      <c r="H4220">
        <f t="shared" si="325"/>
        <v>360</v>
      </c>
      <c r="I4220">
        <v>90</v>
      </c>
      <c r="J4220">
        <v>117</v>
      </c>
      <c r="K4220">
        <v>4</v>
      </c>
      <c r="M4220">
        <v>70.2</v>
      </c>
      <c r="N4220" t="s">
        <v>38</v>
      </c>
      <c r="O4220">
        <v>468</v>
      </c>
      <c r="P4220">
        <v>108</v>
      </c>
      <c r="R4220">
        <f t="shared" si="326"/>
        <v>468</v>
      </c>
      <c r="S4220">
        <f t="shared" si="327"/>
        <v>12</v>
      </c>
      <c r="T4220" t="str">
        <f t="shared" si="328"/>
        <v>Mar</v>
      </c>
      <c r="U4220" t="str">
        <f t="shared" si="329"/>
        <v>2024</v>
      </c>
    </row>
    <row r="4221" spans="1:21" x14ac:dyDescent="0.25">
      <c r="A4221" s="1">
        <v>45363</v>
      </c>
      <c r="B4221" t="s">
        <v>168</v>
      </c>
      <c r="C4221" t="s">
        <v>27</v>
      </c>
      <c r="D4221" t="s">
        <v>16</v>
      </c>
      <c r="E4221" t="s">
        <v>28</v>
      </c>
      <c r="F4221" t="s">
        <v>18</v>
      </c>
      <c r="G4221" t="s">
        <v>56</v>
      </c>
      <c r="H4221">
        <f t="shared" si="325"/>
        <v>2200</v>
      </c>
      <c r="I4221">
        <v>550</v>
      </c>
      <c r="J4221">
        <v>715</v>
      </c>
      <c r="K4221">
        <v>4</v>
      </c>
      <c r="M4221">
        <v>100</v>
      </c>
      <c r="N4221" t="s">
        <v>25</v>
      </c>
      <c r="O4221">
        <v>2860</v>
      </c>
      <c r="P4221">
        <v>660</v>
      </c>
      <c r="R4221">
        <f t="shared" si="326"/>
        <v>2860</v>
      </c>
      <c r="S4221">
        <f t="shared" si="327"/>
        <v>12</v>
      </c>
      <c r="T4221" t="str">
        <f t="shared" si="328"/>
        <v>Mar</v>
      </c>
      <c r="U4221" t="str">
        <f t="shared" si="329"/>
        <v>2024</v>
      </c>
    </row>
    <row r="4222" spans="1:21" x14ac:dyDescent="0.25">
      <c r="A4222" s="1">
        <v>45363</v>
      </c>
      <c r="B4222" t="s">
        <v>41</v>
      </c>
      <c r="C4222" t="s">
        <v>42</v>
      </c>
      <c r="D4222" t="s">
        <v>16</v>
      </c>
      <c r="E4222" t="s">
        <v>28</v>
      </c>
      <c r="F4222" t="s">
        <v>18</v>
      </c>
      <c r="G4222" t="s">
        <v>151</v>
      </c>
      <c r="H4222">
        <f t="shared" si="325"/>
        <v>56</v>
      </c>
      <c r="I4222">
        <v>7</v>
      </c>
      <c r="J4222">
        <v>9</v>
      </c>
      <c r="K4222">
        <v>8</v>
      </c>
      <c r="M4222">
        <v>3.5</v>
      </c>
      <c r="N4222" t="s">
        <v>25</v>
      </c>
      <c r="O4222">
        <v>70</v>
      </c>
      <c r="P4222">
        <v>14</v>
      </c>
      <c r="R4222">
        <f t="shared" si="326"/>
        <v>72</v>
      </c>
      <c r="S4222">
        <f t="shared" si="327"/>
        <v>12</v>
      </c>
      <c r="T4222" t="str">
        <f t="shared" si="328"/>
        <v>Mar</v>
      </c>
      <c r="U4222" t="str">
        <f t="shared" si="329"/>
        <v>2024</v>
      </c>
    </row>
    <row r="4223" spans="1:21" x14ac:dyDescent="0.25">
      <c r="A4223" s="1">
        <v>45363</v>
      </c>
      <c r="B4223" t="s">
        <v>95</v>
      </c>
      <c r="C4223" t="s">
        <v>66</v>
      </c>
      <c r="D4223" t="s">
        <v>23</v>
      </c>
      <c r="E4223" t="s">
        <v>17</v>
      </c>
      <c r="F4223" t="s">
        <v>61</v>
      </c>
      <c r="G4223" t="s">
        <v>128</v>
      </c>
      <c r="H4223">
        <f t="shared" si="325"/>
        <v>2100</v>
      </c>
      <c r="I4223">
        <v>300</v>
      </c>
      <c r="J4223">
        <v>390</v>
      </c>
      <c r="K4223">
        <v>7</v>
      </c>
      <c r="M4223">
        <v>100</v>
      </c>
      <c r="N4223" t="s">
        <v>38</v>
      </c>
      <c r="O4223">
        <v>2625</v>
      </c>
      <c r="P4223">
        <v>525</v>
      </c>
      <c r="R4223">
        <f t="shared" si="326"/>
        <v>2730</v>
      </c>
      <c r="S4223">
        <f t="shared" si="327"/>
        <v>12</v>
      </c>
      <c r="T4223" t="str">
        <f t="shared" si="328"/>
        <v>Mar</v>
      </c>
      <c r="U4223" t="str">
        <f t="shared" si="329"/>
        <v>2024</v>
      </c>
    </row>
    <row r="4224" spans="1:21" x14ac:dyDescent="0.25">
      <c r="A4224" s="1">
        <v>45363</v>
      </c>
      <c r="B4224" t="s">
        <v>88</v>
      </c>
      <c r="C4224" t="s">
        <v>27</v>
      </c>
      <c r="D4224" t="s">
        <v>16</v>
      </c>
      <c r="E4224" t="s">
        <v>17</v>
      </c>
      <c r="F4224" t="s">
        <v>18</v>
      </c>
      <c r="G4224" t="s">
        <v>24</v>
      </c>
      <c r="H4224">
        <f t="shared" si="325"/>
        <v>160</v>
      </c>
      <c r="I4224">
        <v>80</v>
      </c>
      <c r="J4224">
        <v>104</v>
      </c>
      <c r="K4224">
        <v>2</v>
      </c>
      <c r="M4224">
        <v>20.8</v>
      </c>
      <c r="N4224" t="s">
        <v>38</v>
      </c>
      <c r="O4224">
        <v>208</v>
      </c>
      <c r="P4224">
        <v>48</v>
      </c>
      <c r="R4224">
        <f t="shared" si="326"/>
        <v>208</v>
      </c>
      <c r="S4224">
        <f t="shared" si="327"/>
        <v>12</v>
      </c>
      <c r="T4224" t="str">
        <f t="shared" si="328"/>
        <v>Mar</v>
      </c>
      <c r="U4224" t="str">
        <f t="shared" si="329"/>
        <v>2024</v>
      </c>
    </row>
    <row r="4225" spans="1:21" x14ac:dyDescent="0.25">
      <c r="A4225" s="1">
        <v>45363</v>
      </c>
      <c r="B4225" t="s">
        <v>26</v>
      </c>
      <c r="C4225" t="s">
        <v>27</v>
      </c>
      <c r="D4225" t="s">
        <v>16</v>
      </c>
      <c r="E4225" t="s">
        <v>28</v>
      </c>
      <c r="F4225" t="s">
        <v>45</v>
      </c>
      <c r="G4225" t="s">
        <v>58</v>
      </c>
      <c r="H4225">
        <f t="shared" si="325"/>
        <v>125000</v>
      </c>
      <c r="I4225">
        <v>25000</v>
      </c>
      <c r="J4225">
        <v>32500</v>
      </c>
      <c r="K4225">
        <v>5</v>
      </c>
      <c r="M4225">
        <v>4875</v>
      </c>
      <c r="N4225" t="s">
        <v>25</v>
      </c>
      <c r="O4225">
        <v>150000</v>
      </c>
      <c r="P4225">
        <v>25000</v>
      </c>
      <c r="R4225">
        <f t="shared" si="326"/>
        <v>162500</v>
      </c>
      <c r="S4225">
        <f t="shared" si="327"/>
        <v>12</v>
      </c>
      <c r="T4225" t="str">
        <f t="shared" si="328"/>
        <v>Mar</v>
      </c>
      <c r="U4225" t="str">
        <f t="shared" si="329"/>
        <v>2024</v>
      </c>
    </row>
    <row r="4226" spans="1:21" x14ac:dyDescent="0.25">
      <c r="A4226" s="1">
        <v>45363</v>
      </c>
      <c r="B4226" t="s">
        <v>162</v>
      </c>
      <c r="C4226" t="s">
        <v>15</v>
      </c>
      <c r="D4226" t="s">
        <v>16</v>
      </c>
      <c r="E4226" t="s">
        <v>17</v>
      </c>
      <c r="F4226" t="s">
        <v>61</v>
      </c>
      <c r="G4226" t="s">
        <v>180</v>
      </c>
      <c r="H4226">
        <f t="shared" si="325"/>
        <v>3000</v>
      </c>
      <c r="I4226">
        <v>600</v>
      </c>
      <c r="J4226">
        <v>780</v>
      </c>
      <c r="K4226">
        <v>5</v>
      </c>
      <c r="M4226">
        <v>100</v>
      </c>
      <c r="N4226" t="s">
        <v>25</v>
      </c>
      <c r="O4226">
        <v>3750</v>
      </c>
      <c r="P4226">
        <v>750</v>
      </c>
      <c r="R4226">
        <f t="shared" si="326"/>
        <v>3900</v>
      </c>
      <c r="S4226">
        <f t="shared" si="327"/>
        <v>12</v>
      </c>
      <c r="T4226" t="str">
        <f t="shared" si="328"/>
        <v>Mar</v>
      </c>
      <c r="U4226" t="str">
        <f t="shared" si="329"/>
        <v>2024</v>
      </c>
    </row>
    <row r="4227" spans="1:21" x14ac:dyDescent="0.25">
      <c r="A4227" s="1">
        <v>45363</v>
      </c>
      <c r="B4227" t="s">
        <v>105</v>
      </c>
      <c r="C4227" t="s">
        <v>91</v>
      </c>
      <c r="D4227" t="s">
        <v>16</v>
      </c>
      <c r="E4227" t="s">
        <v>28</v>
      </c>
      <c r="F4227" t="s">
        <v>61</v>
      </c>
      <c r="G4227" t="s">
        <v>180</v>
      </c>
      <c r="H4227">
        <f t="shared" ref="H4227:H4290" si="330">I4227*K4227</f>
        <v>3000</v>
      </c>
      <c r="I4227">
        <v>600</v>
      </c>
      <c r="J4227">
        <v>780</v>
      </c>
      <c r="K4227">
        <v>5</v>
      </c>
      <c r="M4227">
        <v>100</v>
      </c>
      <c r="N4227" t="s">
        <v>38</v>
      </c>
      <c r="O4227">
        <v>3600</v>
      </c>
      <c r="P4227">
        <v>600</v>
      </c>
      <c r="R4227">
        <f t="shared" ref="R4227:R4290" si="331">J4227*K4227</f>
        <v>3900</v>
      </c>
      <c r="S4227">
        <f t="shared" ref="S4227:S4290" si="332">DAY(A4227)</f>
        <v>12</v>
      </c>
      <c r="T4227" t="str">
        <f t="shared" ref="T4227:T4290" si="333">TEXT(A4227,"mmm")</f>
        <v>Mar</v>
      </c>
      <c r="U4227" t="str">
        <f t="shared" ref="U4227:U4290" si="334">TEXT(A4227,"yyy")</f>
        <v>2024</v>
      </c>
    </row>
    <row r="4228" spans="1:21" x14ac:dyDescent="0.25">
      <c r="A4228" s="1">
        <v>45363</v>
      </c>
      <c r="B4228" t="s">
        <v>47</v>
      </c>
      <c r="C4228" t="s">
        <v>27</v>
      </c>
      <c r="D4228" t="s">
        <v>16</v>
      </c>
      <c r="E4228" t="s">
        <v>17</v>
      </c>
      <c r="F4228" t="s">
        <v>61</v>
      </c>
      <c r="G4228" t="s">
        <v>103</v>
      </c>
      <c r="H4228">
        <f t="shared" si="330"/>
        <v>900</v>
      </c>
      <c r="I4228">
        <v>100</v>
      </c>
      <c r="J4228">
        <v>130</v>
      </c>
      <c r="K4228">
        <v>9</v>
      </c>
      <c r="M4228">
        <v>58.5</v>
      </c>
      <c r="N4228" t="s">
        <v>25</v>
      </c>
      <c r="O4228">
        <v>1170</v>
      </c>
      <c r="P4228">
        <v>270</v>
      </c>
      <c r="R4228">
        <f t="shared" si="331"/>
        <v>1170</v>
      </c>
      <c r="S4228">
        <f t="shared" si="332"/>
        <v>12</v>
      </c>
      <c r="T4228" t="str">
        <f t="shared" si="333"/>
        <v>Mar</v>
      </c>
      <c r="U4228" t="str">
        <f t="shared" si="334"/>
        <v>2024</v>
      </c>
    </row>
    <row r="4229" spans="1:21" x14ac:dyDescent="0.25">
      <c r="A4229" s="1">
        <v>45363</v>
      </c>
      <c r="B4229" t="s">
        <v>148</v>
      </c>
      <c r="C4229" t="s">
        <v>27</v>
      </c>
      <c r="D4229" t="s">
        <v>16</v>
      </c>
      <c r="E4229" t="s">
        <v>17</v>
      </c>
      <c r="F4229" t="s">
        <v>48</v>
      </c>
      <c r="G4229" t="s">
        <v>147</v>
      </c>
      <c r="H4229">
        <f t="shared" si="330"/>
        <v>720</v>
      </c>
      <c r="I4229">
        <v>90</v>
      </c>
      <c r="J4229">
        <v>117</v>
      </c>
      <c r="K4229">
        <v>8</v>
      </c>
      <c r="M4229">
        <v>65.52</v>
      </c>
      <c r="N4229" t="s">
        <v>20</v>
      </c>
      <c r="O4229">
        <v>936</v>
      </c>
      <c r="P4229">
        <v>216</v>
      </c>
      <c r="R4229">
        <f t="shared" si="331"/>
        <v>936</v>
      </c>
      <c r="S4229">
        <f t="shared" si="332"/>
        <v>12</v>
      </c>
      <c r="T4229" t="str">
        <f t="shared" si="333"/>
        <v>Mar</v>
      </c>
      <c r="U4229" t="str">
        <f t="shared" si="334"/>
        <v>2024</v>
      </c>
    </row>
    <row r="4230" spans="1:21" x14ac:dyDescent="0.25">
      <c r="A4230" s="1">
        <v>45363</v>
      </c>
      <c r="B4230" t="s">
        <v>75</v>
      </c>
      <c r="C4230" t="s">
        <v>27</v>
      </c>
      <c r="D4230" t="s">
        <v>16</v>
      </c>
      <c r="E4230" t="s">
        <v>17</v>
      </c>
      <c r="F4230" t="s">
        <v>45</v>
      </c>
      <c r="G4230" t="s">
        <v>78</v>
      </c>
      <c r="H4230">
        <f t="shared" si="330"/>
        <v>108000</v>
      </c>
      <c r="I4230">
        <v>18000</v>
      </c>
      <c r="J4230">
        <v>23400</v>
      </c>
      <c r="K4230">
        <v>6</v>
      </c>
      <c r="M4230">
        <v>3510</v>
      </c>
      <c r="N4230" t="s">
        <v>38</v>
      </c>
      <c r="O4230">
        <v>140400</v>
      </c>
      <c r="P4230">
        <v>32400</v>
      </c>
      <c r="R4230">
        <f t="shared" si="331"/>
        <v>140400</v>
      </c>
      <c r="S4230">
        <f t="shared" si="332"/>
        <v>12</v>
      </c>
      <c r="T4230" t="str">
        <f t="shared" si="333"/>
        <v>Mar</v>
      </c>
      <c r="U4230" t="str">
        <f t="shared" si="334"/>
        <v>2024</v>
      </c>
    </row>
    <row r="4231" spans="1:21" x14ac:dyDescent="0.25">
      <c r="A4231" s="1">
        <v>45363</v>
      </c>
      <c r="B4231" t="s">
        <v>211</v>
      </c>
      <c r="C4231" t="s">
        <v>91</v>
      </c>
      <c r="D4231" t="s">
        <v>16</v>
      </c>
      <c r="E4231" t="s">
        <v>28</v>
      </c>
      <c r="F4231" t="s">
        <v>18</v>
      </c>
      <c r="G4231" t="s">
        <v>56</v>
      </c>
      <c r="H4231">
        <f t="shared" si="330"/>
        <v>3850</v>
      </c>
      <c r="I4231">
        <v>550</v>
      </c>
      <c r="J4231">
        <v>715</v>
      </c>
      <c r="K4231">
        <v>7</v>
      </c>
      <c r="M4231">
        <v>100</v>
      </c>
      <c r="N4231" t="s">
        <v>20</v>
      </c>
      <c r="O4231">
        <v>5005</v>
      </c>
      <c r="P4231">
        <v>1155</v>
      </c>
      <c r="R4231">
        <f t="shared" si="331"/>
        <v>5005</v>
      </c>
      <c r="S4231">
        <f t="shared" si="332"/>
        <v>12</v>
      </c>
      <c r="T4231" t="str">
        <f t="shared" si="333"/>
        <v>Mar</v>
      </c>
      <c r="U4231" t="str">
        <f t="shared" si="334"/>
        <v>2024</v>
      </c>
    </row>
    <row r="4232" spans="1:21" x14ac:dyDescent="0.25">
      <c r="A4232" s="1">
        <v>45363</v>
      </c>
      <c r="B4232" t="s">
        <v>83</v>
      </c>
      <c r="C4232" t="s">
        <v>27</v>
      </c>
      <c r="D4232" t="s">
        <v>16</v>
      </c>
      <c r="E4232" t="s">
        <v>28</v>
      </c>
      <c r="F4232" t="s">
        <v>18</v>
      </c>
      <c r="G4232" t="s">
        <v>130</v>
      </c>
      <c r="H4232">
        <f t="shared" si="330"/>
        <v>450</v>
      </c>
      <c r="I4232">
        <v>45</v>
      </c>
      <c r="J4232">
        <v>59</v>
      </c>
      <c r="K4232">
        <v>10</v>
      </c>
      <c r="M4232">
        <v>58.5</v>
      </c>
      <c r="N4232" t="s">
        <v>38</v>
      </c>
      <c r="O4232">
        <v>585</v>
      </c>
      <c r="P4232">
        <v>135</v>
      </c>
      <c r="R4232">
        <f t="shared" si="331"/>
        <v>590</v>
      </c>
      <c r="S4232">
        <f t="shared" si="332"/>
        <v>12</v>
      </c>
      <c r="T4232" t="str">
        <f t="shared" si="333"/>
        <v>Mar</v>
      </c>
      <c r="U4232" t="str">
        <f t="shared" si="334"/>
        <v>2024</v>
      </c>
    </row>
    <row r="4233" spans="1:21" x14ac:dyDescent="0.25">
      <c r="A4233" s="1">
        <v>45363</v>
      </c>
      <c r="B4233" t="s">
        <v>133</v>
      </c>
      <c r="C4233" t="s">
        <v>27</v>
      </c>
      <c r="D4233" t="s">
        <v>16</v>
      </c>
      <c r="E4233" t="s">
        <v>28</v>
      </c>
      <c r="F4233" t="s">
        <v>61</v>
      </c>
      <c r="G4233" t="s">
        <v>180</v>
      </c>
      <c r="H4233">
        <f t="shared" si="330"/>
        <v>3000</v>
      </c>
      <c r="I4233">
        <v>600</v>
      </c>
      <c r="J4233">
        <v>780</v>
      </c>
      <c r="K4233">
        <v>5</v>
      </c>
      <c r="M4233">
        <v>100</v>
      </c>
      <c r="N4233" t="s">
        <v>20</v>
      </c>
      <c r="O4233">
        <v>3900</v>
      </c>
      <c r="P4233">
        <v>900</v>
      </c>
      <c r="R4233">
        <f t="shared" si="331"/>
        <v>3900</v>
      </c>
      <c r="S4233">
        <f t="shared" si="332"/>
        <v>12</v>
      </c>
      <c r="T4233" t="str">
        <f t="shared" si="333"/>
        <v>Mar</v>
      </c>
      <c r="U4233" t="str">
        <f t="shared" si="334"/>
        <v>2024</v>
      </c>
    </row>
    <row r="4234" spans="1:21" x14ac:dyDescent="0.25">
      <c r="A4234" s="1">
        <v>45394</v>
      </c>
      <c r="B4234" t="s">
        <v>55</v>
      </c>
      <c r="C4234" t="s">
        <v>15</v>
      </c>
      <c r="D4234" t="s">
        <v>16</v>
      </c>
      <c r="E4234" t="s">
        <v>17</v>
      </c>
      <c r="F4234" t="s">
        <v>18</v>
      </c>
      <c r="G4234" t="s">
        <v>113</v>
      </c>
      <c r="H4234">
        <f t="shared" si="330"/>
        <v>120</v>
      </c>
      <c r="I4234">
        <v>20</v>
      </c>
      <c r="J4234">
        <v>26</v>
      </c>
      <c r="K4234">
        <v>6</v>
      </c>
      <c r="M4234">
        <v>10.5</v>
      </c>
      <c r="N4234" t="s">
        <v>20</v>
      </c>
      <c r="O4234">
        <v>150</v>
      </c>
      <c r="P4234">
        <v>30</v>
      </c>
      <c r="R4234">
        <f t="shared" si="331"/>
        <v>156</v>
      </c>
      <c r="S4234">
        <f t="shared" si="332"/>
        <v>12</v>
      </c>
      <c r="T4234" t="str">
        <f t="shared" si="333"/>
        <v>Apr</v>
      </c>
      <c r="U4234" t="str">
        <f t="shared" si="334"/>
        <v>2024</v>
      </c>
    </row>
    <row r="4235" spans="1:21" x14ac:dyDescent="0.25">
      <c r="A4235" s="1">
        <v>45394</v>
      </c>
      <c r="B4235" t="s">
        <v>83</v>
      </c>
      <c r="C4235" t="s">
        <v>27</v>
      </c>
      <c r="D4235" t="s">
        <v>16</v>
      </c>
      <c r="E4235" t="s">
        <v>17</v>
      </c>
      <c r="F4235" t="s">
        <v>61</v>
      </c>
      <c r="G4235" t="s">
        <v>119</v>
      </c>
      <c r="H4235">
        <f t="shared" si="330"/>
        <v>4000</v>
      </c>
      <c r="I4235">
        <v>500</v>
      </c>
      <c r="J4235">
        <v>650</v>
      </c>
      <c r="K4235">
        <v>8</v>
      </c>
      <c r="M4235">
        <v>100</v>
      </c>
      <c r="N4235" t="s">
        <v>38</v>
      </c>
      <c r="O4235">
        <v>5200</v>
      </c>
      <c r="P4235">
        <v>1200</v>
      </c>
      <c r="R4235">
        <f t="shared" si="331"/>
        <v>5200</v>
      </c>
      <c r="S4235">
        <f t="shared" si="332"/>
        <v>12</v>
      </c>
      <c r="T4235" t="str">
        <f t="shared" si="333"/>
        <v>Apr</v>
      </c>
      <c r="U4235" t="str">
        <f t="shared" si="334"/>
        <v>2024</v>
      </c>
    </row>
    <row r="4236" spans="1:21" x14ac:dyDescent="0.25">
      <c r="A4236" s="1">
        <v>45394</v>
      </c>
      <c r="B4236" t="s">
        <v>36</v>
      </c>
      <c r="C4236" t="s">
        <v>15</v>
      </c>
      <c r="D4236" t="s">
        <v>16</v>
      </c>
      <c r="E4236" t="s">
        <v>28</v>
      </c>
      <c r="F4236" t="s">
        <v>18</v>
      </c>
      <c r="G4236" t="s">
        <v>64</v>
      </c>
      <c r="H4236">
        <f t="shared" si="330"/>
        <v>700</v>
      </c>
      <c r="I4236">
        <v>140</v>
      </c>
      <c r="J4236">
        <v>182</v>
      </c>
      <c r="K4236">
        <v>5</v>
      </c>
      <c r="M4236">
        <v>61.25</v>
      </c>
      <c r="N4236" t="s">
        <v>20</v>
      </c>
      <c r="O4236">
        <v>875</v>
      </c>
      <c r="P4236">
        <v>175</v>
      </c>
      <c r="R4236">
        <f t="shared" si="331"/>
        <v>910</v>
      </c>
      <c r="S4236">
        <f t="shared" si="332"/>
        <v>12</v>
      </c>
      <c r="T4236" t="str">
        <f t="shared" si="333"/>
        <v>Apr</v>
      </c>
      <c r="U4236" t="str">
        <f t="shared" si="334"/>
        <v>2024</v>
      </c>
    </row>
    <row r="4237" spans="1:21" x14ac:dyDescent="0.25">
      <c r="A4237" s="1">
        <v>45394</v>
      </c>
      <c r="B4237" t="s">
        <v>63</v>
      </c>
      <c r="C4237" t="s">
        <v>42</v>
      </c>
      <c r="D4237" t="s">
        <v>16</v>
      </c>
      <c r="E4237" t="s">
        <v>28</v>
      </c>
      <c r="F4237" t="s">
        <v>18</v>
      </c>
      <c r="G4237" t="s">
        <v>19</v>
      </c>
      <c r="H4237">
        <f t="shared" si="330"/>
        <v>1000</v>
      </c>
      <c r="I4237">
        <v>250</v>
      </c>
      <c r="J4237">
        <v>325</v>
      </c>
      <c r="K4237">
        <v>4</v>
      </c>
      <c r="M4237">
        <v>65</v>
      </c>
      <c r="N4237" t="s">
        <v>25</v>
      </c>
      <c r="O4237">
        <v>1300</v>
      </c>
      <c r="P4237">
        <v>300</v>
      </c>
      <c r="R4237">
        <f t="shared" si="331"/>
        <v>1300</v>
      </c>
      <c r="S4237">
        <f t="shared" si="332"/>
        <v>12</v>
      </c>
      <c r="T4237" t="str">
        <f t="shared" si="333"/>
        <v>Apr</v>
      </c>
      <c r="U4237" t="str">
        <f t="shared" si="334"/>
        <v>2024</v>
      </c>
    </row>
    <row r="4238" spans="1:21" x14ac:dyDescent="0.25">
      <c r="A4238" s="1">
        <v>45394</v>
      </c>
      <c r="B4238" t="s">
        <v>126</v>
      </c>
      <c r="C4238" t="s">
        <v>27</v>
      </c>
      <c r="D4238" t="s">
        <v>16</v>
      </c>
      <c r="E4238" t="s">
        <v>17</v>
      </c>
      <c r="F4238" t="s">
        <v>29</v>
      </c>
      <c r="G4238" t="s">
        <v>207</v>
      </c>
      <c r="H4238">
        <f t="shared" si="330"/>
        <v>140</v>
      </c>
      <c r="I4238">
        <v>35</v>
      </c>
      <c r="J4238">
        <v>46</v>
      </c>
      <c r="K4238">
        <v>4</v>
      </c>
      <c r="M4238">
        <v>8.75</v>
      </c>
      <c r="N4238" t="s">
        <v>25</v>
      </c>
      <c r="O4238">
        <v>175</v>
      </c>
      <c r="P4238">
        <v>35</v>
      </c>
      <c r="R4238">
        <f t="shared" si="331"/>
        <v>184</v>
      </c>
      <c r="S4238">
        <f t="shared" si="332"/>
        <v>12</v>
      </c>
      <c r="T4238" t="str">
        <f t="shared" si="333"/>
        <v>Apr</v>
      </c>
      <c r="U4238" t="str">
        <f t="shared" si="334"/>
        <v>2024</v>
      </c>
    </row>
    <row r="4239" spans="1:21" x14ac:dyDescent="0.25">
      <c r="A4239" s="1">
        <v>45394</v>
      </c>
      <c r="B4239" t="s">
        <v>148</v>
      </c>
      <c r="C4239" t="s">
        <v>27</v>
      </c>
      <c r="D4239" t="s">
        <v>16</v>
      </c>
      <c r="E4239" t="s">
        <v>17</v>
      </c>
      <c r="F4239" t="s">
        <v>18</v>
      </c>
      <c r="G4239" t="s">
        <v>19</v>
      </c>
      <c r="H4239">
        <f t="shared" si="330"/>
        <v>1250</v>
      </c>
      <c r="I4239">
        <v>250</v>
      </c>
      <c r="J4239">
        <v>325</v>
      </c>
      <c r="K4239">
        <v>5</v>
      </c>
      <c r="M4239">
        <v>81.25</v>
      </c>
      <c r="N4239" t="s">
        <v>25</v>
      </c>
      <c r="O4239">
        <v>1625</v>
      </c>
      <c r="P4239">
        <v>375</v>
      </c>
      <c r="R4239">
        <f t="shared" si="331"/>
        <v>1625</v>
      </c>
      <c r="S4239">
        <f t="shared" si="332"/>
        <v>12</v>
      </c>
      <c r="T4239" t="str">
        <f t="shared" si="333"/>
        <v>Apr</v>
      </c>
      <c r="U4239" t="str">
        <f t="shared" si="334"/>
        <v>2024</v>
      </c>
    </row>
    <row r="4240" spans="1:21" x14ac:dyDescent="0.25">
      <c r="A4240" s="1">
        <v>45394</v>
      </c>
      <c r="B4240" t="s">
        <v>188</v>
      </c>
      <c r="C4240" t="s">
        <v>27</v>
      </c>
      <c r="D4240" t="s">
        <v>16</v>
      </c>
      <c r="E4240" t="s">
        <v>28</v>
      </c>
      <c r="F4240" t="s">
        <v>18</v>
      </c>
      <c r="G4240" t="s">
        <v>51</v>
      </c>
      <c r="H4240">
        <f t="shared" si="330"/>
        <v>360</v>
      </c>
      <c r="I4240">
        <v>60</v>
      </c>
      <c r="J4240">
        <v>78</v>
      </c>
      <c r="K4240">
        <v>6</v>
      </c>
      <c r="M4240">
        <v>46.8</v>
      </c>
      <c r="N4240" t="s">
        <v>38</v>
      </c>
      <c r="O4240">
        <v>468</v>
      </c>
      <c r="P4240">
        <v>108</v>
      </c>
      <c r="R4240">
        <f t="shared" si="331"/>
        <v>468</v>
      </c>
      <c r="S4240">
        <f t="shared" si="332"/>
        <v>12</v>
      </c>
      <c r="T4240" t="str">
        <f t="shared" si="333"/>
        <v>Apr</v>
      </c>
      <c r="U4240" t="str">
        <f t="shared" si="334"/>
        <v>2024</v>
      </c>
    </row>
    <row r="4241" spans="1:21" x14ac:dyDescent="0.25">
      <c r="A4241" s="1">
        <v>45394</v>
      </c>
      <c r="B4241" t="s">
        <v>31</v>
      </c>
      <c r="C4241" t="s">
        <v>27</v>
      </c>
      <c r="D4241" t="s">
        <v>23</v>
      </c>
      <c r="E4241" t="s">
        <v>28</v>
      </c>
      <c r="F4241" t="s">
        <v>18</v>
      </c>
      <c r="G4241" t="s">
        <v>43</v>
      </c>
      <c r="H4241">
        <f t="shared" si="330"/>
        <v>140</v>
      </c>
      <c r="I4241">
        <v>20</v>
      </c>
      <c r="J4241">
        <v>26</v>
      </c>
      <c r="K4241">
        <v>7</v>
      </c>
      <c r="M4241">
        <v>17.5</v>
      </c>
      <c r="N4241" t="s">
        <v>25</v>
      </c>
      <c r="O4241">
        <v>175</v>
      </c>
      <c r="P4241">
        <v>35</v>
      </c>
      <c r="R4241">
        <f t="shared" si="331"/>
        <v>182</v>
      </c>
      <c r="S4241">
        <f t="shared" si="332"/>
        <v>12</v>
      </c>
      <c r="T4241" t="str">
        <f t="shared" si="333"/>
        <v>Apr</v>
      </c>
      <c r="U4241" t="str">
        <f t="shared" si="334"/>
        <v>2024</v>
      </c>
    </row>
    <row r="4242" spans="1:21" x14ac:dyDescent="0.25">
      <c r="A4242" s="1">
        <v>45394</v>
      </c>
      <c r="B4242" t="s">
        <v>194</v>
      </c>
      <c r="C4242" t="s">
        <v>115</v>
      </c>
      <c r="D4242" t="s">
        <v>23</v>
      </c>
      <c r="E4242" t="s">
        <v>17</v>
      </c>
      <c r="F4242" t="s">
        <v>80</v>
      </c>
      <c r="G4242" t="s">
        <v>177</v>
      </c>
      <c r="H4242">
        <f t="shared" si="330"/>
        <v>280</v>
      </c>
      <c r="I4242">
        <v>70</v>
      </c>
      <c r="J4242">
        <v>91</v>
      </c>
      <c r="K4242">
        <v>4</v>
      </c>
      <c r="M4242">
        <v>36.4</v>
      </c>
      <c r="N4242" t="s">
        <v>25</v>
      </c>
      <c r="O4242">
        <v>364</v>
      </c>
      <c r="P4242">
        <v>84</v>
      </c>
      <c r="R4242">
        <f t="shared" si="331"/>
        <v>364</v>
      </c>
      <c r="S4242">
        <f t="shared" si="332"/>
        <v>12</v>
      </c>
      <c r="T4242" t="str">
        <f t="shared" si="333"/>
        <v>Apr</v>
      </c>
      <c r="U4242" t="str">
        <f t="shared" si="334"/>
        <v>2024</v>
      </c>
    </row>
    <row r="4243" spans="1:21" x14ac:dyDescent="0.25">
      <c r="A4243" s="1">
        <v>45394</v>
      </c>
      <c r="B4243" t="s">
        <v>57</v>
      </c>
      <c r="C4243" t="s">
        <v>27</v>
      </c>
      <c r="D4243" t="s">
        <v>16</v>
      </c>
      <c r="E4243" t="s">
        <v>28</v>
      </c>
      <c r="F4243" t="s">
        <v>18</v>
      </c>
      <c r="G4243" t="s">
        <v>100</v>
      </c>
      <c r="H4243">
        <f t="shared" si="330"/>
        <v>280</v>
      </c>
      <c r="I4243">
        <v>40</v>
      </c>
      <c r="J4243">
        <v>52</v>
      </c>
      <c r="K4243">
        <v>7</v>
      </c>
      <c r="M4243">
        <v>24.5</v>
      </c>
      <c r="N4243" t="s">
        <v>20</v>
      </c>
      <c r="O4243">
        <v>350</v>
      </c>
      <c r="P4243">
        <v>70</v>
      </c>
      <c r="R4243">
        <f t="shared" si="331"/>
        <v>364</v>
      </c>
      <c r="S4243">
        <f t="shared" si="332"/>
        <v>12</v>
      </c>
      <c r="T4243" t="str">
        <f t="shared" si="333"/>
        <v>Apr</v>
      </c>
      <c r="U4243" t="str">
        <f t="shared" si="334"/>
        <v>2024</v>
      </c>
    </row>
    <row r="4244" spans="1:21" x14ac:dyDescent="0.25">
      <c r="A4244" s="1">
        <v>45394</v>
      </c>
      <c r="B4244" t="s">
        <v>184</v>
      </c>
      <c r="C4244" t="s">
        <v>27</v>
      </c>
      <c r="D4244" t="s">
        <v>16</v>
      </c>
      <c r="E4244" t="s">
        <v>17</v>
      </c>
      <c r="F4244" t="s">
        <v>61</v>
      </c>
      <c r="G4244" t="s">
        <v>180</v>
      </c>
      <c r="H4244">
        <f t="shared" si="330"/>
        <v>4800</v>
      </c>
      <c r="I4244">
        <v>600</v>
      </c>
      <c r="J4244">
        <v>780</v>
      </c>
      <c r="K4244">
        <v>8</v>
      </c>
      <c r="M4244">
        <v>100</v>
      </c>
      <c r="N4244" t="s">
        <v>25</v>
      </c>
      <c r="O4244">
        <v>5760</v>
      </c>
      <c r="P4244">
        <v>960</v>
      </c>
      <c r="R4244">
        <f t="shared" si="331"/>
        <v>6240</v>
      </c>
      <c r="S4244">
        <f t="shared" si="332"/>
        <v>12</v>
      </c>
      <c r="T4244" t="str">
        <f t="shared" si="333"/>
        <v>Apr</v>
      </c>
      <c r="U4244" t="str">
        <f t="shared" si="334"/>
        <v>2024</v>
      </c>
    </row>
    <row r="4245" spans="1:21" x14ac:dyDescent="0.25">
      <c r="A4245" s="1">
        <v>45394</v>
      </c>
      <c r="B4245" t="s">
        <v>107</v>
      </c>
      <c r="C4245" t="s">
        <v>27</v>
      </c>
      <c r="D4245" t="s">
        <v>16</v>
      </c>
      <c r="E4245" t="s">
        <v>28</v>
      </c>
      <c r="F4245" t="s">
        <v>18</v>
      </c>
      <c r="G4245" t="s">
        <v>130</v>
      </c>
      <c r="H4245">
        <f t="shared" si="330"/>
        <v>360</v>
      </c>
      <c r="I4245">
        <v>45</v>
      </c>
      <c r="J4245">
        <v>59</v>
      </c>
      <c r="K4245">
        <v>8</v>
      </c>
      <c r="M4245">
        <v>20.7</v>
      </c>
      <c r="N4245" t="s">
        <v>25</v>
      </c>
      <c r="O4245">
        <v>414</v>
      </c>
      <c r="P4245">
        <v>54</v>
      </c>
      <c r="R4245">
        <f t="shared" si="331"/>
        <v>472</v>
      </c>
      <c r="S4245">
        <f t="shared" si="332"/>
        <v>12</v>
      </c>
      <c r="T4245" t="str">
        <f t="shared" si="333"/>
        <v>Apr</v>
      </c>
      <c r="U4245" t="str">
        <f t="shared" si="334"/>
        <v>2024</v>
      </c>
    </row>
    <row r="4246" spans="1:21" x14ac:dyDescent="0.25">
      <c r="A4246" s="1">
        <v>45394</v>
      </c>
      <c r="B4246" t="s">
        <v>176</v>
      </c>
      <c r="C4246" t="s">
        <v>15</v>
      </c>
      <c r="D4246" t="s">
        <v>16</v>
      </c>
      <c r="E4246" t="s">
        <v>17</v>
      </c>
      <c r="F4246" t="s">
        <v>18</v>
      </c>
      <c r="G4246" t="s">
        <v>151</v>
      </c>
      <c r="H4246">
        <f t="shared" si="330"/>
        <v>42</v>
      </c>
      <c r="I4246">
        <v>7</v>
      </c>
      <c r="J4246">
        <v>9</v>
      </c>
      <c r="K4246">
        <v>6</v>
      </c>
      <c r="M4246">
        <v>3.528</v>
      </c>
      <c r="N4246" t="s">
        <v>20</v>
      </c>
      <c r="O4246">
        <v>50.4</v>
      </c>
      <c r="P4246">
        <v>8.4</v>
      </c>
      <c r="R4246">
        <f t="shared" si="331"/>
        <v>54</v>
      </c>
      <c r="S4246">
        <f t="shared" si="332"/>
        <v>12</v>
      </c>
      <c r="T4246" t="str">
        <f t="shared" si="333"/>
        <v>Apr</v>
      </c>
      <c r="U4246" t="str">
        <f t="shared" si="334"/>
        <v>2024</v>
      </c>
    </row>
    <row r="4247" spans="1:21" x14ac:dyDescent="0.25">
      <c r="A4247" s="1">
        <v>45394</v>
      </c>
      <c r="B4247" t="s">
        <v>170</v>
      </c>
      <c r="C4247" t="s">
        <v>91</v>
      </c>
      <c r="D4247" t="s">
        <v>23</v>
      </c>
      <c r="E4247" t="s">
        <v>28</v>
      </c>
      <c r="F4247" t="s">
        <v>18</v>
      </c>
      <c r="G4247" t="s">
        <v>34</v>
      </c>
      <c r="H4247">
        <f t="shared" si="330"/>
        <v>160</v>
      </c>
      <c r="I4247">
        <v>40</v>
      </c>
      <c r="J4247">
        <v>52</v>
      </c>
      <c r="K4247">
        <v>4</v>
      </c>
      <c r="M4247">
        <v>24.96</v>
      </c>
      <c r="N4247" t="s">
        <v>20</v>
      </c>
      <c r="O4247">
        <v>208</v>
      </c>
      <c r="P4247">
        <v>48</v>
      </c>
      <c r="R4247">
        <f t="shared" si="331"/>
        <v>208</v>
      </c>
      <c r="S4247">
        <f t="shared" si="332"/>
        <v>12</v>
      </c>
      <c r="T4247" t="str">
        <f t="shared" si="333"/>
        <v>Apr</v>
      </c>
      <c r="U4247" t="str">
        <f t="shared" si="334"/>
        <v>2024</v>
      </c>
    </row>
    <row r="4248" spans="1:21" x14ac:dyDescent="0.25">
      <c r="A4248" s="1">
        <v>45394</v>
      </c>
      <c r="B4248" t="s">
        <v>35</v>
      </c>
      <c r="C4248" t="s">
        <v>15</v>
      </c>
      <c r="D4248" t="s">
        <v>23</v>
      </c>
      <c r="E4248" t="s">
        <v>28</v>
      </c>
      <c r="F4248" t="s">
        <v>45</v>
      </c>
      <c r="G4248" t="s">
        <v>78</v>
      </c>
      <c r="H4248">
        <f t="shared" si="330"/>
        <v>54000</v>
      </c>
      <c r="I4248">
        <v>18000</v>
      </c>
      <c r="J4248">
        <v>23400</v>
      </c>
      <c r="K4248">
        <v>3</v>
      </c>
      <c r="M4248">
        <v>3510</v>
      </c>
      <c r="N4248" t="s">
        <v>38</v>
      </c>
      <c r="O4248">
        <v>70200</v>
      </c>
      <c r="P4248">
        <v>16200</v>
      </c>
      <c r="R4248">
        <f t="shared" si="331"/>
        <v>70200</v>
      </c>
      <c r="S4248">
        <f t="shared" si="332"/>
        <v>12</v>
      </c>
      <c r="T4248" t="str">
        <f t="shared" si="333"/>
        <v>Apr</v>
      </c>
      <c r="U4248" t="str">
        <f t="shared" si="334"/>
        <v>2024</v>
      </c>
    </row>
    <row r="4249" spans="1:21" x14ac:dyDescent="0.25">
      <c r="A4249" s="1">
        <v>45394</v>
      </c>
      <c r="B4249" t="s">
        <v>88</v>
      </c>
      <c r="C4249" t="s">
        <v>27</v>
      </c>
      <c r="D4249" t="s">
        <v>16</v>
      </c>
      <c r="E4249" t="s">
        <v>17</v>
      </c>
      <c r="F4249" t="s">
        <v>61</v>
      </c>
      <c r="G4249" t="s">
        <v>164</v>
      </c>
      <c r="H4249">
        <f t="shared" si="330"/>
        <v>14000</v>
      </c>
      <c r="I4249">
        <v>2000</v>
      </c>
      <c r="J4249">
        <v>2600</v>
      </c>
      <c r="K4249">
        <v>7</v>
      </c>
      <c r="M4249">
        <v>260</v>
      </c>
      <c r="N4249" t="s">
        <v>20</v>
      </c>
      <c r="O4249">
        <v>18200</v>
      </c>
      <c r="P4249">
        <v>4200</v>
      </c>
      <c r="R4249">
        <f t="shared" si="331"/>
        <v>18200</v>
      </c>
      <c r="S4249">
        <f t="shared" si="332"/>
        <v>12</v>
      </c>
      <c r="T4249" t="str">
        <f t="shared" si="333"/>
        <v>Apr</v>
      </c>
      <c r="U4249" t="str">
        <f t="shared" si="334"/>
        <v>2024</v>
      </c>
    </row>
    <row r="4250" spans="1:21" x14ac:dyDescent="0.25">
      <c r="A4250" s="1">
        <v>45394</v>
      </c>
      <c r="B4250" t="s">
        <v>86</v>
      </c>
      <c r="C4250" t="s">
        <v>22</v>
      </c>
      <c r="D4250" t="s">
        <v>16</v>
      </c>
      <c r="E4250" t="s">
        <v>17</v>
      </c>
      <c r="F4250" t="s">
        <v>45</v>
      </c>
      <c r="G4250" t="s">
        <v>106</v>
      </c>
      <c r="H4250">
        <f t="shared" si="330"/>
        <v>36000</v>
      </c>
      <c r="I4250">
        <v>12000</v>
      </c>
      <c r="J4250">
        <v>15600</v>
      </c>
      <c r="K4250">
        <v>3</v>
      </c>
      <c r="M4250">
        <v>2340</v>
      </c>
      <c r="N4250" t="s">
        <v>20</v>
      </c>
      <c r="O4250">
        <v>45000</v>
      </c>
      <c r="P4250">
        <v>9000</v>
      </c>
      <c r="R4250">
        <f t="shared" si="331"/>
        <v>46800</v>
      </c>
      <c r="S4250">
        <f t="shared" si="332"/>
        <v>12</v>
      </c>
      <c r="T4250" t="str">
        <f t="shared" si="333"/>
        <v>Apr</v>
      </c>
      <c r="U4250" t="str">
        <f t="shared" si="334"/>
        <v>2024</v>
      </c>
    </row>
    <row r="4251" spans="1:21" x14ac:dyDescent="0.25">
      <c r="A4251" s="1">
        <v>45394</v>
      </c>
      <c r="B4251" t="s">
        <v>140</v>
      </c>
      <c r="C4251" t="s">
        <v>27</v>
      </c>
      <c r="D4251" t="s">
        <v>23</v>
      </c>
      <c r="E4251" t="s">
        <v>17</v>
      </c>
      <c r="F4251" t="s">
        <v>29</v>
      </c>
      <c r="G4251" t="s">
        <v>87</v>
      </c>
      <c r="H4251">
        <f t="shared" si="330"/>
        <v>700</v>
      </c>
      <c r="I4251">
        <v>100</v>
      </c>
      <c r="J4251">
        <v>130</v>
      </c>
      <c r="K4251">
        <v>7</v>
      </c>
      <c r="M4251">
        <v>96.6</v>
      </c>
      <c r="N4251" t="s">
        <v>20</v>
      </c>
      <c r="O4251">
        <v>805</v>
      </c>
      <c r="P4251">
        <v>105</v>
      </c>
      <c r="R4251">
        <f t="shared" si="331"/>
        <v>910</v>
      </c>
      <c r="S4251">
        <f t="shared" si="332"/>
        <v>12</v>
      </c>
      <c r="T4251" t="str">
        <f t="shared" si="333"/>
        <v>Apr</v>
      </c>
      <c r="U4251" t="str">
        <f t="shared" si="334"/>
        <v>2024</v>
      </c>
    </row>
    <row r="4252" spans="1:21" x14ac:dyDescent="0.25">
      <c r="A4252" s="1">
        <v>45394</v>
      </c>
      <c r="B4252" t="s">
        <v>153</v>
      </c>
      <c r="C4252" t="s">
        <v>27</v>
      </c>
      <c r="D4252" t="s">
        <v>16</v>
      </c>
      <c r="E4252" t="s">
        <v>28</v>
      </c>
      <c r="F4252" t="s">
        <v>45</v>
      </c>
      <c r="G4252" t="s">
        <v>46</v>
      </c>
      <c r="H4252">
        <f t="shared" si="330"/>
        <v>110000</v>
      </c>
      <c r="I4252">
        <v>55000</v>
      </c>
      <c r="J4252">
        <v>71500</v>
      </c>
      <c r="K4252">
        <v>2</v>
      </c>
      <c r="M4252">
        <v>10010</v>
      </c>
      <c r="N4252" t="s">
        <v>20</v>
      </c>
      <c r="O4252">
        <v>143000</v>
      </c>
      <c r="P4252">
        <v>33000</v>
      </c>
      <c r="R4252">
        <f t="shared" si="331"/>
        <v>143000</v>
      </c>
      <c r="S4252">
        <f t="shared" si="332"/>
        <v>12</v>
      </c>
      <c r="T4252" t="str">
        <f t="shared" si="333"/>
        <v>Apr</v>
      </c>
      <c r="U4252" t="str">
        <f t="shared" si="334"/>
        <v>2024</v>
      </c>
    </row>
    <row r="4253" spans="1:21" x14ac:dyDescent="0.25">
      <c r="A4253" s="1">
        <v>45394</v>
      </c>
      <c r="B4253" t="s">
        <v>104</v>
      </c>
      <c r="C4253" t="s">
        <v>15</v>
      </c>
      <c r="D4253" t="s">
        <v>23</v>
      </c>
      <c r="E4253" t="s">
        <v>17</v>
      </c>
      <c r="F4253" t="s">
        <v>61</v>
      </c>
      <c r="G4253" t="s">
        <v>117</v>
      </c>
      <c r="H4253">
        <f t="shared" si="330"/>
        <v>10000</v>
      </c>
      <c r="I4253">
        <v>2500</v>
      </c>
      <c r="J4253">
        <v>3250</v>
      </c>
      <c r="K4253">
        <v>4</v>
      </c>
      <c r="M4253">
        <v>325</v>
      </c>
      <c r="N4253" t="s">
        <v>25</v>
      </c>
      <c r="O4253">
        <v>13000</v>
      </c>
      <c r="P4253">
        <v>3000</v>
      </c>
      <c r="R4253">
        <f t="shared" si="331"/>
        <v>13000</v>
      </c>
      <c r="S4253">
        <f t="shared" si="332"/>
        <v>12</v>
      </c>
      <c r="T4253" t="str">
        <f t="shared" si="333"/>
        <v>Apr</v>
      </c>
      <c r="U4253" t="str">
        <f t="shared" si="334"/>
        <v>2024</v>
      </c>
    </row>
    <row r="4254" spans="1:21" x14ac:dyDescent="0.25">
      <c r="A4254" s="1">
        <v>45394</v>
      </c>
      <c r="B4254" t="s">
        <v>159</v>
      </c>
      <c r="C4254" t="s">
        <v>27</v>
      </c>
      <c r="D4254" t="s">
        <v>23</v>
      </c>
      <c r="E4254" t="s">
        <v>28</v>
      </c>
      <c r="F4254" t="s">
        <v>61</v>
      </c>
      <c r="G4254" t="s">
        <v>68</v>
      </c>
      <c r="H4254">
        <f t="shared" si="330"/>
        <v>5400</v>
      </c>
      <c r="I4254">
        <v>1800</v>
      </c>
      <c r="J4254">
        <v>2340</v>
      </c>
      <c r="K4254">
        <v>3</v>
      </c>
      <c r="M4254">
        <v>234</v>
      </c>
      <c r="N4254" t="s">
        <v>38</v>
      </c>
      <c r="O4254">
        <v>7020</v>
      </c>
      <c r="P4254">
        <v>1620</v>
      </c>
      <c r="R4254">
        <f t="shared" si="331"/>
        <v>7020</v>
      </c>
      <c r="S4254">
        <f t="shared" si="332"/>
        <v>12</v>
      </c>
      <c r="T4254" t="str">
        <f t="shared" si="333"/>
        <v>Apr</v>
      </c>
      <c r="U4254" t="str">
        <f t="shared" si="334"/>
        <v>2024</v>
      </c>
    </row>
    <row r="4255" spans="1:21" x14ac:dyDescent="0.25">
      <c r="A4255" s="1">
        <v>45394</v>
      </c>
      <c r="B4255" t="s">
        <v>114</v>
      </c>
      <c r="C4255" t="s">
        <v>115</v>
      </c>
      <c r="D4255" t="s">
        <v>16</v>
      </c>
      <c r="E4255" t="s">
        <v>17</v>
      </c>
      <c r="F4255" t="s">
        <v>18</v>
      </c>
      <c r="G4255" t="s">
        <v>121</v>
      </c>
      <c r="H4255">
        <f t="shared" si="330"/>
        <v>165</v>
      </c>
      <c r="I4255">
        <v>55</v>
      </c>
      <c r="J4255">
        <v>72</v>
      </c>
      <c r="K4255">
        <v>3</v>
      </c>
      <c r="M4255">
        <v>10.725</v>
      </c>
      <c r="N4255" t="s">
        <v>25</v>
      </c>
      <c r="O4255">
        <v>214.5</v>
      </c>
      <c r="P4255">
        <v>49.5</v>
      </c>
      <c r="R4255">
        <f t="shared" si="331"/>
        <v>216</v>
      </c>
      <c r="S4255">
        <f t="shared" si="332"/>
        <v>12</v>
      </c>
      <c r="T4255" t="str">
        <f t="shared" si="333"/>
        <v>Apr</v>
      </c>
      <c r="U4255" t="str">
        <f t="shared" si="334"/>
        <v>2024</v>
      </c>
    </row>
    <row r="4256" spans="1:21" x14ac:dyDescent="0.25">
      <c r="A4256" s="1">
        <v>45394</v>
      </c>
      <c r="B4256" t="s">
        <v>184</v>
      </c>
      <c r="C4256" t="s">
        <v>27</v>
      </c>
      <c r="D4256" t="s">
        <v>16</v>
      </c>
      <c r="E4256" t="s">
        <v>28</v>
      </c>
      <c r="F4256" t="s">
        <v>18</v>
      </c>
      <c r="G4256" t="s">
        <v>32</v>
      </c>
      <c r="H4256">
        <f t="shared" si="330"/>
        <v>700</v>
      </c>
      <c r="I4256">
        <v>100</v>
      </c>
      <c r="J4256">
        <v>130</v>
      </c>
      <c r="K4256">
        <v>7</v>
      </c>
      <c r="M4256">
        <v>87.5</v>
      </c>
      <c r="N4256" t="s">
        <v>38</v>
      </c>
      <c r="O4256">
        <v>875</v>
      </c>
      <c r="P4256">
        <v>175</v>
      </c>
      <c r="R4256">
        <f t="shared" si="331"/>
        <v>910</v>
      </c>
      <c r="S4256">
        <f t="shared" si="332"/>
        <v>12</v>
      </c>
      <c r="T4256" t="str">
        <f t="shared" si="333"/>
        <v>Apr</v>
      </c>
      <c r="U4256" t="str">
        <f t="shared" si="334"/>
        <v>2024</v>
      </c>
    </row>
    <row r="4257" spans="1:21" x14ac:dyDescent="0.25">
      <c r="A4257" s="1">
        <v>45394</v>
      </c>
      <c r="B4257" t="s">
        <v>165</v>
      </c>
      <c r="C4257" t="s">
        <v>27</v>
      </c>
      <c r="D4257" t="s">
        <v>23</v>
      </c>
      <c r="E4257" t="s">
        <v>28</v>
      </c>
      <c r="F4257" t="s">
        <v>45</v>
      </c>
      <c r="G4257" t="s">
        <v>67</v>
      </c>
      <c r="H4257">
        <f t="shared" si="330"/>
        <v>10500</v>
      </c>
      <c r="I4257">
        <v>3500</v>
      </c>
      <c r="J4257">
        <v>4550</v>
      </c>
      <c r="K4257">
        <v>3</v>
      </c>
      <c r="M4257">
        <v>455</v>
      </c>
      <c r="N4257" t="s">
        <v>38</v>
      </c>
      <c r="O4257">
        <v>13650</v>
      </c>
      <c r="P4257">
        <v>3150</v>
      </c>
      <c r="R4257">
        <f t="shared" si="331"/>
        <v>13650</v>
      </c>
      <c r="S4257">
        <f t="shared" si="332"/>
        <v>12</v>
      </c>
      <c r="T4257" t="str">
        <f t="shared" si="333"/>
        <v>Apr</v>
      </c>
      <c r="U4257" t="str">
        <f t="shared" si="334"/>
        <v>2024</v>
      </c>
    </row>
    <row r="4258" spans="1:21" x14ac:dyDescent="0.25">
      <c r="A4258" s="1">
        <v>45394</v>
      </c>
      <c r="B4258" t="s">
        <v>142</v>
      </c>
      <c r="C4258" t="s">
        <v>115</v>
      </c>
      <c r="D4258" t="s">
        <v>16</v>
      </c>
      <c r="E4258" t="s">
        <v>28</v>
      </c>
      <c r="F4258" t="s">
        <v>48</v>
      </c>
      <c r="G4258" t="s">
        <v>94</v>
      </c>
      <c r="H4258">
        <f t="shared" si="330"/>
        <v>720</v>
      </c>
      <c r="I4258">
        <v>120</v>
      </c>
      <c r="J4258">
        <v>156</v>
      </c>
      <c r="K4258">
        <v>6</v>
      </c>
      <c r="M4258">
        <v>46.8</v>
      </c>
      <c r="N4258" t="s">
        <v>25</v>
      </c>
      <c r="O4258">
        <v>936</v>
      </c>
      <c r="P4258">
        <v>216</v>
      </c>
      <c r="R4258">
        <f t="shared" si="331"/>
        <v>936</v>
      </c>
      <c r="S4258">
        <f t="shared" si="332"/>
        <v>12</v>
      </c>
      <c r="T4258" t="str">
        <f t="shared" si="333"/>
        <v>Apr</v>
      </c>
      <c r="U4258" t="str">
        <f t="shared" si="334"/>
        <v>2024</v>
      </c>
    </row>
    <row r="4259" spans="1:21" x14ac:dyDescent="0.25">
      <c r="A4259" s="1">
        <v>45394</v>
      </c>
      <c r="B4259" t="s">
        <v>155</v>
      </c>
      <c r="C4259" t="s">
        <v>66</v>
      </c>
      <c r="D4259" t="s">
        <v>23</v>
      </c>
      <c r="E4259" t="s">
        <v>17</v>
      </c>
      <c r="F4259" t="s">
        <v>18</v>
      </c>
      <c r="G4259" t="s">
        <v>130</v>
      </c>
      <c r="H4259">
        <f t="shared" si="330"/>
        <v>315</v>
      </c>
      <c r="I4259">
        <v>45</v>
      </c>
      <c r="J4259">
        <v>59</v>
      </c>
      <c r="K4259">
        <v>7</v>
      </c>
      <c r="M4259">
        <v>61.424999999999997</v>
      </c>
      <c r="N4259" t="s">
        <v>38</v>
      </c>
      <c r="O4259">
        <v>409.5</v>
      </c>
      <c r="P4259">
        <v>94.5</v>
      </c>
      <c r="R4259">
        <f t="shared" si="331"/>
        <v>413</v>
      </c>
      <c r="S4259">
        <f t="shared" si="332"/>
        <v>12</v>
      </c>
      <c r="T4259" t="str">
        <f t="shared" si="333"/>
        <v>Apr</v>
      </c>
      <c r="U4259" t="str">
        <f t="shared" si="334"/>
        <v>2024</v>
      </c>
    </row>
    <row r="4260" spans="1:21" x14ac:dyDescent="0.25">
      <c r="A4260" s="1">
        <v>45394</v>
      </c>
      <c r="B4260" t="s">
        <v>107</v>
      </c>
      <c r="C4260" t="s">
        <v>27</v>
      </c>
      <c r="D4260" t="s">
        <v>16</v>
      </c>
      <c r="E4260" t="s">
        <v>17</v>
      </c>
      <c r="F4260" t="s">
        <v>61</v>
      </c>
      <c r="G4260" t="s">
        <v>117</v>
      </c>
      <c r="H4260">
        <f t="shared" si="330"/>
        <v>5000</v>
      </c>
      <c r="I4260">
        <v>2500</v>
      </c>
      <c r="J4260">
        <v>3250</v>
      </c>
      <c r="K4260">
        <v>2</v>
      </c>
      <c r="M4260">
        <v>325</v>
      </c>
      <c r="N4260" t="s">
        <v>20</v>
      </c>
      <c r="O4260">
        <v>6250</v>
      </c>
      <c r="P4260">
        <v>1250</v>
      </c>
      <c r="R4260">
        <f t="shared" si="331"/>
        <v>6500</v>
      </c>
      <c r="S4260">
        <f t="shared" si="332"/>
        <v>12</v>
      </c>
      <c r="T4260" t="str">
        <f t="shared" si="333"/>
        <v>Apr</v>
      </c>
      <c r="U4260" t="str">
        <f t="shared" si="334"/>
        <v>2024</v>
      </c>
    </row>
    <row r="4261" spans="1:21" x14ac:dyDescent="0.25">
      <c r="A4261" s="1">
        <v>45424</v>
      </c>
      <c r="B4261" t="s">
        <v>208</v>
      </c>
      <c r="C4261" t="s">
        <v>27</v>
      </c>
      <c r="D4261" t="s">
        <v>23</v>
      </c>
      <c r="E4261" t="s">
        <v>17</v>
      </c>
      <c r="F4261" t="s">
        <v>18</v>
      </c>
      <c r="G4261" t="s">
        <v>130</v>
      </c>
      <c r="H4261">
        <f t="shared" si="330"/>
        <v>180</v>
      </c>
      <c r="I4261">
        <v>45</v>
      </c>
      <c r="J4261">
        <v>59</v>
      </c>
      <c r="K4261">
        <v>4</v>
      </c>
      <c r="M4261">
        <v>23.4</v>
      </c>
      <c r="N4261" t="s">
        <v>25</v>
      </c>
      <c r="O4261">
        <v>234</v>
      </c>
      <c r="P4261">
        <v>54</v>
      </c>
      <c r="R4261">
        <f t="shared" si="331"/>
        <v>236</v>
      </c>
      <c r="S4261">
        <f t="shared" si="332"/>
        <v>12</v>
      </c>
      <c r="T4261" t="str">
        <f t="shared" si="333"/>
        <v>May</v>
      </c>
      <c r="U4261" t="str">
        <f t="shared" si="334"/>
        <v>2024</v>
      </c>
    </row>
    <row r="4262" spans="1:21" x14ac:dyDescent="0.25">
      <c r="A4262" s="1">
        <v>45424</v>
      </c>
      <c r="B4262" t="s">
        <v>214</v>
      </c>
      <c r="C4262" t="s">
        <v>66</v>
      </c>
      <c r="D4262" t="s">
        <v>23</v>
      </c>
      <c r="E4262" t="s">
        <v>17</v>
      </c>
      <c r="F4262" t="s">
        <v>18</v>
      </c>
      <c r="G4262" t="s">
        <v>40</v>
      </c>
      <c r="H4262">
        <f t="shared" si="330"/>
        <v>180</v>
      </c>
      <c r="I4262">
        <v>90</v>
      </c>
      <c r="J4262">
        <v>117</v>
      </c>
      <c r="K4262">
        <v>2</v>
      </c>
      <c r="M4262">
        <v>28.08</v>
      </c>
      <c r="N4262" t="s">
        <v>20</v>
      </c>
      <c r="O4262">
        <v>234</v>
      </c>
      <c r="P4262">
        <v>54</v>
      </c>
      <c r="R4262">
        <f t="shared" si="331"/>
        <v>234</v>
      </c>
      <c r="S4262">
        <f t="shared" si="332"/>
        <v>12</v>
      </c>
      <c r="T4262" t="str">
        <f t="shared" si="333"/>
        <v>May</v>
      </c>
      <c r="U4262" t="str">
        <f t="shared" si="334"/>
        <v>2024</v>
      </c>
    </row>
    <row r="4263" spans="1:21" x14ac:dyDescent="0.25">
      <c r="A4263" s="1">
        <v>45424</v>
      </c>
      <c r="B4263" t="s">
        <v>109</v>
      </c>
      <c r="C4263" t="s">
        <v>42</v>
      </c>
      <c r="D4263" t="s">
        <v>16</v>
      </c>
      <c r="E4263" t="s">
        <v>17</v>
      </c>
      <c r="F4263" t="s">
        <v>80</v>
      </c>
      <c r="G4263" t="s">
        <v>212</v>
      </c>
      <c r="H4263">
        <f t="shared" si="330"/>
        <v>80</v>
      </c>
      <c r="I4263">
        <v>20</v>
      </c>
      <c r="J4263">
        <v>26</v>
      </c>
      <c r="K4263">
        <v>4</v>
      </c>
      <c r="M4263">
        <v>5.2</v>
      </c>
      <c r="N4263" t="s">
        <v>25</v>
      </c>
      <c r="O4263">
        <v>104</v>
      </c>
      <c r="P4263">
        <v>24</v>
      </c>
      <c r="R4263">
        <f t="shared" si="331"/>
        <v>104</v>
      </c>
      <c r="S4263">
        <f t="shared" si="332"/>
        <v>12</v>
      </c>
      <c r="T4263" t="str">
        <f t="shared" si="333"/>
        <v>May</v>
      </c>
      <c r="U4263" t="str">
        <f t="shared" si="334"/>
        <v>2024</v>
      </c>
    </row>
    <row r="4264" spans="1:21" x14ac:dyDescent="0.25">
      <c r="A4264" s="1">
        <v>45424</v>
      </c>
      <c r="B4264" t="s">
        <v>137</v>
      </c>
      <c r="C4264" t="s">
        <v>15</v>
      </c>
      <c r="D4264" t="s">
        <v>16</v>
      </c>
      <c r="E4264" t="s">
        <v>17</v>
      </c>
      <c r="F4264" t="s">
        <v>18</v>
      </c>
      <c r="G4264" t="s">
        <v>34</v>
      </c>
      <c r="H4264">
        <f t="shared" si="330"/>
        <v>400</v>
      </c>
      <c r="I4264">
        <v>40</v>
      </c>
      <c r="J4264">
        <v>52</v>
      </c>
      <c r="K4264">
        <v>10</v>
      </c>
      <c r="M4264">
        <v>26</v>
      </c>
      <c r="N4264" t="s">
        <v>25</v>
      </c>
      <c r="O4264">
        <v>520</v>
      </c>
      <c r="P4264">
        <v>120</v>
      </c>
      <c r="R4264">
        <f t="shared" si="331"/>
        <v>520</v>
      </c>
      <c r="S4264">
        <f t="shared" si="332"/>
        <v>12</v>
      </c>
      <c r="T4264" t="str">
        <f t="shared" si="333"/>
        <v>May</v>
      </c>
      <c r="U4264" t="str">
        <f t="shared" si="334"/>
        <v>2024</v>
      </c>
    </row>
    <row r="4265" spans="1:21" x14ac:dyDescent="0.25">
      <c r="A4265" s="1">
        <v>45424</v>
      </c>
      <c r="B4265" t="s">
        <v>123</v>
      </c>
      <c r="C4265" t="s">
        <v>15</v>
      </c>
      <c r="D4265" t="s">
        <v>16</v>
      </c>
      <c r="E4265" t="s">
        <v>28</v>
      </c>
      <c r="F4265" t="s">
        <v>18</v>
      </c>
      <c r="G4265" t="s">
        <v>34</v>
      </c>
      <c r="H4265">
        <f t="shared" si="330"/>
        <v>40</v>
      </c>
      <c r="I4265">
        <v>40</v>
      </c>
      <c r="J4265">
        <v>52</v>
      </c>
      <c r="K4265">
        <v>1</v>
      </c>
      <c r="M4265">
        <v>5.2</v>
      </c>
      <c r="N4265" t="s">
        <v>38</v>
      </c>
      <c r="O4265">
        <v>52</v>
      </c>
      <c r="P4265">
        <v>12</v>
      </c>
      <c r="R4265">
        <f t="shared" si="331"/>
        <v>52</v>
      </c>
      <c r="S4265">
        <f t="shared" si="332"/>
        <v>12</v>
      </c>
      <c r="T4265" t="str">
        <f t="shared" si="333"/>
        <v>May</v>
      </c>
      <c r="U4265" t="str">
        <f t="shared" si="334"/>
        <v>2024</v>
      </c>
    </row>
    <row r="4266" spans="1:21" x14ac:dyDescent="0.25">
      <c r="A4266" s="1">
        <v>45424</v>
      </c>
      <c r="B4266" t="s">
        <v>125</v>
      </c>
      <c r="C4266" t="s">
        <v>15</v>
      </c>
      <c r="D4266" t="s">
        <v>16</v>
      </c>
      <c r="E4266" t="s">
        <v>28</v>
      </c>
      <c r="F4266" t="s">
        <v>61</v>
      </c>
      <c r="G4266" t="s">
        <v>68</v>
      </c>
      <c r="H4266">
        <f t="shared" si="330"/>
        <v>18000</v>
      </c>
      <c r="I4266">
        <v>1800</v>
      </c>
      <c r="J4266">
        <v>2340</v>
      </c>
      <c r="K4266">
        <v>10</v>
      </c>
      <c r="M4266">
        <v>234</v>
      </c>
      <c r="N4266" t="s">
        <v>25</v>
      </c>
      <c r="O4266">
        <v>21600</v>
      </c>
      <c r="P4266">
        <v>3600</v>
      </c>
      <c r="R4266">
        <f t="shared" si="331"/>
        <v>23400</v>
      </c>
      <c r="S4266">
        <f t="shared" si="332"/>
        <v>12</v>
      </c>
      <c r="T4266" t="str">
        <f t="shared" si="333"/>
        <v>May</v>
      </c>
      <c r="U4266" t="str">
        <f t="shared" si="334"/>
        <v>2024</v>
      </c>
    </row>
    <row r="4267" spans="1:21" x14ac:dyDescent="0.25">
      <c r="A4267" s="1">
        <v>45424</v>
      </c>
      <c r="B4267" t="s">
        <v>124</v>
      </c>
      <c r="C4267" t="s">
        <v>27</v>
      </c>
      <c r="D4267" t="s">
        <v>16</v>
      </c>
      <c r="E4267" t="s">
        <v>28</v>
      </c>
      <c r="F4267" t="s">
        <v>29</v>
      </c>
      <c r="G4267" t="s">
        <v>178</v>
      </c>
      <c r="H4267">
        <f t="shared" si="330"/>
        <v>1200</v>
      </c>
      <c r="I4267">
        <v>200</v>
      </c>
      <c r="J4267">
        <v>260</v>
      </c>
      <c r="K4267">
        <v>6</v>
      </c>
      <c r="M4267">
        <v>100</v>
      </c>
      <c r="N4267" t="s">
        <v>20</v>
      </c>
      <c r="O4267">
        <v>1500</v>
      </c>
      <c r="P4267">
        <v>300</v>
      </c>
      <c r="R4267">
        <f t="shared" si="331"/>
        <v>1560</v>
      </c>
      <c r="S4267">
        <f t="shared" si="332"/>
        <v>12</v>
      </c>
      <c r="T4267" t="str">
        <f t="shared" si="333"/>
        <v>May</v>
      </c>
      <c r="U4267" t="str">
        <f t="shared" si="334"/>
        <v>2024</v>
      </c>
    </row>
    <row r="4268" spans="1:21" x14ac:dyDescent="0.25">
      <c r="A4268" s="1">
        <v>45424</v>
      </c>
      <c r="B4268" t="s">
        <v>59</v>
      </c>
      <c r="C4268" t="s">
        <v>27</v>
      </c>
      <c r="D4268" t="s">
        <v>16</v>
      </c>
      <c r="E4268" t="s">
        <v>17</v>
      </c>
      <c r="F4268" t="s">
        <v>18</v>
      </c>
      <c r="G4268" t="s">
        <v>34</v>
      </c>
      <c r="H4268">
        <f t="shared" si="330"/>
        <v>80</v>
      </c>
      <c r="I4268">
        <v>40</v>
      </c>
      <c r="J4268">
        <v>52</v>
      </c>
      <c r="K4268">
        <v>2</v>
      </c>
      <c r="M4268">
        <v>7</v>
      </c>
      <c r="N4268" t="s">
        <v>20</v>
      </c>
      <c r="O4268">
        <v>100</v>
      </c>
      <c r="P4268">
        <v>20</v>
      </c>
      <c r="R4268">
        <f t="shared" si="331"/>
        <v>104</v>
      </c>
      <c r="S4268">
        <f t="shared" si="332"/>
        <v>12</v>
      </c>
      <c r="T4268" t="str">
        <f t="shared" si="333"/>
        <v>May</v>
      </c>
      <c r="U4268" t="str">
        <f t="shared" si="334"/>
        <v>2024</v>
      </c>
    </row>
    <row r="4269" spans="1:21" x14ac:dyDescent="0.25">
      <c r="A4269" s="1">
        <v>45424</v>
      </c>
      <c r="B4269" t="s">
        <v>203</v>
      </c>
      <c r="C4269" t="s">
        <v>42</v>
      </c>
      <c r="D4269" t="s">
        <v>16</v>
      </c>
      <c r="E4269" t="s">
        <v>28</v>
      </c>
      <c r="F4269" t="s">
        <v>29</v>
      </c>
      <c r="G4269" t="s">
        <v>138</v>
      </c>
      <c r="H4269">
        <f t="shared" si="330"/>
        <v>250</v>
      </c>
      <c r="I4269">
        <v>50</v>
      </c>
      <c r="J4269">
        <v>65</v>
      </c>
      <c r="K4269">
        <v>5</v>
      </c>
      <c r="M4269">
        <v>22.75</v>
      </c>
      <c r="N4269" t="s">
        <v>20</v>
      </c>
      <c r="O4269">
        <v>325</v>
      </c>
      <c r="P4269">
        <v>75</v>
      </c>
      <c r="R4269">
        <f t="shared" si="331"/>
        <v>325</v>
      </c>
      <c r="S4269">
        <f t="shared" si="332"/>
        <v>12</v>
      </c>
      <c r="T4269" t="str">
        <f t="shared" si="333"/>
        <v>May</v>
      </c>
      <c r="U4269" t="str">
        <f t="shared" si="334"/>
        <v>2024</v>
      </c>
    </row>
    <row r="4270" spans="1:21" x14ac:dyDescent="0.25">
      <c r="A4270" s="1">
        <v>45424</v>
      </c>
      <c r="B4270" t="s">
        <v>191</v>
      </c>
      <c r="C4270" t="s">
        <v>27</v>
      </c>
      <c r="D4270" t="s">
        <v>23</v>
      </c>
      <c r="E4270" t="s">
        <v>17</v>
      </c>
      <c r="F4270" t="s">
        <v>18</v>
      </c>
      <c r="G4270" t="s">
        <v>40</v>
      </c>
      <c r="H4270">
        <f t="shared" si="330"/>
        <v>450</v>
      </c>
      <c r="I4270">
        <v>90</v>
      </c>
      <c r="J4270">
        <v>117</v>
      </c>
      <c r="K4270">
        <v>5</v>
      </c>
      <c r="M4270">
        <v>70.2</v>
      </c>
      <c r="N4270" t="s">
        <v>20</v>
      </c>
      <c r="O4270">
        <v>585</v>
      </c>
      <c r="P4270">
        <v>135</v>
      </c>
      <c r="R4270">
        <f t="shared" si="331"/>
        <v>585</v>
      </c>
      <c r="S4270">
        <f t="shared" si="332"/>
        <v>12</v>
      </c>
      <c r="T4270" t="str">
        <f t="shared" si="333"/>
        <v>May</v>
      </c>
      <c r="U4270" t="str">
        <f t="shared" si="334"/>
        <v>2024</v>
      </c>
    </row>
    <row r="4271" spans="1:21" x14ac:dyDescent="0.25">
      <c r="A4271" s="1">
        <v>45424</v>
      </c>
      <c r="B4271" t="s">
        <v>14</v>
      </c>
      <c r="C4271" t="s">
        <v>15</v>
      </c>
      <c r="D4271" t="s">
        <v>16</v>
      </c>
      <c r="E4271" t="s">
        <v>28</v>
      </c>
      <c r="F4271" t="s">
        <v>18</v>
      </c>
      <c r="G4271" t="s">
        <v>19</v>
      </c>
      <c r="H4271">
        <f t="shared" si="330"/>
        <v>1500</v>
      </c>
      <c r="I4271">
        <v>250</v>
      </c>
      <c r="J4271">
        <v>325</v>
      </c>
      <c r="K4271">
        <v>6</v>
      </c>
      <c r="M4271">
        <v>93.75</v>
      </c>
      <c r="N4271" t="s">
        <v>25</v>
      </c>
      <c r="O4271">
        <v>1875</v>
      </c>
      <c r="P4271">
        <v>375</v>
      </c>
      <c r="R4271">
        <f t="shared" si="331"/>
        <v>1950</v>
      </c>
      <c r="S4271">
        <f t="shared" si="332"/>
        <v>12</v>
      </c>
      <c r="T4271" t="str">
        <f t="shared" si="333"/>
        <v>May</v>
      </c>
      <c r="U4271" t="str">
        <f t="shared" si="334"/>
        <v>2024</v>
      </c>
    </row>
    <row r="4272" spans="1:21" x14ac:dyDescent="0.25">
      <c r="A4272" s="1">
        <v>45424</v>
      </c>
      <c r="B4272" t="s">
        <v>39</v>
      </c>
      <c r="C4272" t="s">
        <v>27</v>
      </c>
      <c r="D4272" t="s">
        <v>23</v>
      </c>
      <c r="E4272" t="s">
        <v>28</v>
      </c>
      <c r="F4272" t="s">
        <v>45</v>
      </c>
      <c r="G4272" t="s">
        <v>78</v>
      </c>
      <c r="H4272">
        <f t="shared" si="330"/>
        <v>162000</v>
      </c>
      <c r="I4272">
        <v>18000</v>
      </c>
      <c r="J4272">
        <v>23400</v>
      </c>
      <c r="K4272">
        <v>9</v>
      </c>
      <c r="M4272">
        <v>3510</v>
      </c>
      <c r="N4272" t="s">
        <v>25</v>
      </c>
      <c r="O4272">
        <v>194400</v>
      </c>
      <c r="P4272">
        <v>32400</v>
      </c>
      <c r="R4272">
        <f t="shared" si="331"/>
        <v>210600</v>
      </c>
      <c r="S4272">
        <f t="shared" si="332"/>
        <v>12</v>
      </c>
      <c r="T4272" t="str">
        <f t="shared" si="333"/>
        <v>May</v>
      </c>
      <c r="U4272" t="str">
        <f t="shared" si="334"/>
        <v>2024</v>
      </c>
    </row>
    <row r="4273" spans="1:21" x14ac:dyDescent="0.25">
      <c r="A4273" s="1">
        <v>45424</v>
      </c>
      <c r="B4273" t="s">
        <v>149</v>
      </c>
      <c r="C4273" t="s">
        <v>15</v>
      </c>
      <c r="D4273" t="s">
        <v>23</v>
      </c>
      <c r="E4273" t="s">
        <v>17</v>
      </c>
      <c r="F4273" t="s">
        <v>18</v>
      </c>
      <c r="G4273" t="s">
        <v>121</v>
      </c>
      <c r="H4273">
        <f t="shared" si="330"/>
        <v>275</v>
      </c>
      <c r="I4273">
        <v>55</v>
      </c>
      <c r="J4273">
        <v>72</v>
      </c>
      <c r="K4273">
        <v>5</v>
      </c>
      <c r="M4273">
        <v>35.75</v>
      </c>
      <c r="N4273" t="s">
        <v>25</v>
      </c>
      <c r="O4273">
        <v>357.5</v>
      </c>
      <c r="P4273">
        <v>82.5</v>
      </c>
      <c r="R4273">
        <f t="shared" si="331"/>
        <v>360</v>
      </c>
      <c r="S4273">
        <f t="shared" si="332"/>
        <v>12</v>
      </c>
      <c r="T4273" t="str">
        <f t="shared" si="333"/>
        <v>May</v>
      </c>
      <c r="U4273" t="str">
        <f t="shared" si="334"/>
        <v>2024</v>
      </c>
    </row>
    <row r="4274" spans="1:21" x14ac:dyDescent="0.25">
      <c r="A4274" s="1">
        <v>45424</v>
      </c>
      <c r="B4274" t="s">
        <v>156</v>
      </c>
      <c r="C4274" t="s">
        <v>53</v>
      </c>
      <c r="D4274" t="s">
        <v>23</v>
      </c>
      <c r="E4274" t="s">
        <v>28</v>
      </c>
      <c r="F4274" t="s">
        <v>45</v>
      </c>
      <c r="G4274" t="s">
        <v>46</v>
      </c>
      <c r="H4274">
        <f t="shared" si="330"/>
        <v>550000</v>
      </c>
      <c r="I4274">
        <v>55000</v>
      </c>
      <c r="J4274">
        <v>71500</v>
      </c>
      <c r="K4274">
        <v>10</v>
      </c>
      <c r="M4274">
        <v>10725</v>
      </c>
      <c r="N4274" t="s">
        <v>20</v>
      </c>
      <c r="O4274">
        <v>715000</v>
      </c>
      <c r="P4274">
        <v>165000</v>
      </c>
      <c r="R4274">
        <f t="shared" si="331"/>
        <v>715000</v>
      </c>
      <c r="S4274">
        <f t="shared" si="332"/>
        <v>12</v>
      </c>
      <c r="T4274" t="str">
        <f t="shared" si="333"/>
        <v>May</v>
      </c>
      <c r="U4274" t="str">
        <f t="shared" si="334"/>
        <v>2024</v>
      </c>
    </row>
    <row r="4275" spans="1:21" x14ac:dyDescent="0.25">
      <c r="A4275" s="1">
        <v>45424</v>
      </c>
      <c r="B4275" t="s">
        <v>111</v>
      </c>
      <c r="C4275" t="s">
        <v>27</v>
      </c>
      <c r="D4275" t="s">
        <v>16</v>
      </c>
      <c r="E4275" t="s">
        <v>28</v>
      </c>
      <c r="F4275" t="s">
        <v>45</v>
      </c>
      <c r="G4275" t="s">
        <v>67</v>
      </c>
      <c r="H4275">
        <f t="shared" si="330"/>
        <v>35000</v>
      </c>
      <c r="I4275">
        <v>3500</v>
      </c>
      <c r="J4275">
        <v>4550</v>
      </c>
      <c r="K4275">
        <v>10</v>
      </c>
      <c r="M4275">
        <v>455</v>
      </c>
      <c r="N4275" t="s">
        <v>38</v>
      </c>
      <c r="O4275">
        <v>43750</v>
      </c>
      <c r="P4275">
        <v>8750</v>
      </c>
      <c r="R4275">
        <f t="shared" si="331"/>
        <v>45500</v>
      </c>
      <c r="S4275">
        <f t="shared" si="332"/>
        <v>12</v>
      </c>
      <c r="T4275" t="str">
        <f t="shared" si="333"/>
        <v>May</v>
      </c>
      <c r="U4275" t="str">
        <f t="shared" si="334"/>
        <v>2024</v>
      </c>
    </row>
    <row r="4276" spans="1:21" x14ac:dyDescent="0.25">
      <c r="A4276" s="1">
        <v>45424</v>
      </c>
      <c r="B4276" t="s">
        <v>137</v>
      </c>
      <c r="C4276" t="s">
        <v>15</v>
      </c>
      <c r="D4276" t="s">
        <v>23</v>
      </c>
      <c r="E4276" t="s">
        <v>28</v>
      </c>
      <c r="F4276" t="s">
        <v>45</v>
      </c>
      <c r="G4276" t="s">
        <v>92</v>
      </c>
      <c r="H4276">
        <f t="shared" si="330"/>
        <v>1000</v>
      </c>
      <c r="I4276">
        <v>250</v>
      </c>
      <c r="J4276">
        <v>325</v>
      </c>
      <c r="K4276">
        <v>4</v>
      </c>
      <c r="M4276">
        <v>100</v>
      </c>
      <c r="N4276" t="s">
        <v>25</v>
      </c>
      <c r="O4276">
        <v>1250</v>
      </c>
      <c r="P4276">
        <v>250</v>
      </c>
      <c r="R4276">
        <f t="shared" si="331"/>
        <v>1300</v>
      </c>
      <c r="S4276">
        <f t="shared" si="332"/>
        <v>12</v>
      </c>
      <c r="T4276" t="str">
        <f t="shared" si="333"/>
        <v>May</v>
      </c>
      <c r="U4276" t="str">
        <f t="shared" si="334"/>
        <v>2024</v>
      </c>
    </row>
    <row r="4277" spans="1:21" x14ac:dyDescent="0.25">
      <c r="A4277" s="1">
        <v>45424</v>
      </c>
      <c r="B4277" t="s">
        <v>73</v>
      </c>
      <c r="C4277" t="s">
        <v>42</v>
      </c>
      <c r="D4277" t="s">
        <v>23</v>
      </c>
      <c r="E4277" t="s">
        <v>17</v>
      </c>
      <c r="F4277" t="s">
        <v>18</v>
      </c>
      <c r="G4277" t="s">
        <v>24</v>
      </c>
      <c r="H4277">
        <f t="shared" si="330"/>
        <v>480</v>
      </c>
      <c r="I4277">
        <v>80</v>
      </c>
      <c r="J4277">
        <v>104</v>
      </c>
      <c r="K4277">
        <v>6</v>
      </c>
      <c r="M4277">
        <v>93.6</v>
      </c>
      <c r="N4277" t="s">
        <v>38</v>
      </c>
      <c r="O4277">
        <v>624</v>
      </c>
      <c r="P4277">
        <v>144</v>
      </c>
      <c r="R4277">
        <f t="shared" si="331"/>
        <v>624</v>
      </c>
      <c r="S4277">
        <f t="shared" si="332"/>
        <v>12</v>
      </c>
      <c r="T4277" t="str">
        <f t="shared" si="333"/>
        <v>May</v>
      </c>
      <c r="U4277" t="str">
        <f t="shared" si="334"/>
        <v>2024</v>
      </c>
    </row>
    <row r="4278" spans="1:21" x14ac:dyDescent="0.25">
      <c r="A4278" s="1">
        <v>45424</v>
      </c>
      <c r="B4278" t="s">
        <v>156</v>
      </c>
      <c r="C4278" t="s">
        <v>53</v>
      </c>
      <c r="D4278" t="s">
        <v>16</v>
      </c>
      <c r="E4278" t="s">
        <v>17</v>
      </c>
      <c r="F4278" t="s">
        <v>61</v>
      </c>
      <c r="G4278" t="s">
        <v>117</v>
      </c>
      <c r="H4278">
        <f t="shared" si="330"/>
        <v>2500</v>
      </c>
      <c r="I4278">
        <v>2500</v>
      </c>
      <c r="J4278">
        <v>3250</v>
      </c>
      <c r="K4278">
        <v>1</v>
      </c>
      <c r="M4278">
        <v>162.5</v>
      </c>
      <c r="N4278" t="s">
        <v>25</v>
      </c>
      <c r="O4278">
        <v>3250</v>
      </c>
      <c r="P4278">
        <v>750</v>
      </c>
      <c r="R4278">
        <f t="shared" si="331"/>
        <v>3250</v>
      </c>
      <c r="S4278">
        <f t="shared" si="332"/>
        <v>12</v>
      </c>
      <c r="T4278" t="str">
        <f t="shared" si="333"/>
        <v>May</v>
      </c>
      <c r="U4278" t="str">
        <f t="shared" si="334"/>
        <v>2024</v>
      </c>
    </row>
    <row r="4279" spans="1:21" x14ac:dyDescent="0.25">
      <c r="A4279" s="1">
        <v>45424</v>
      </c>
      <c r="B4279" t="s">
        <v>84</v>
      </c>
      <c r="C4279" t="s">
        <v>27</v>
      </c>
      <c r="D4279" t="s">
        <v>23</v>
      </c>
      <c r="E4279" t="s">
        <v>28</v>
      </c>
      <c r="F4279" t="s">
        <v>80</v>
      </c>
      <c r="G4279" t="s">
        <v>81</v>
      </c>
      <c r="H4279">
        <f t="shared" si="330"/>
        <v>40</v>
      </c>
      <c r="I4279">
        <v>10</v>
      </c>
      <c r="J4279">
        <v>13</v>
      </c>
      <c r="K4279">
        <v>4</v>
      </c>
      <c r="M4279">
        <v>6.24</v>
      </c>
      <c r="N4279" t="s">
        <v>20</v>
      </c>
      <c r="O4279">
        <v>52</v>
      </c>
      <c r="P4279">
        <v>12</v>
      </c>
      <c r="R4279">
        <f t="shared" si="331"/>
        <v>52</v>
      </c>
      <c r="S4279">
        <f t="shared" si="332"/>
        <v>12</v>
      </c>
      <c r="T4279" t="str">
        <f t="shared" si="333"/>
        <v>May</v>
      </c>
      <c r="U4279" t="str">
        <f t="shared" si="334"/>
        <v>2024</v>
      </c>
    </row>
    <row r="4280" spans="1:21" x14ac:dyDescent="0.25">
      <c r="A4280" s="1">
        <v>45424</v>
      </c>
      <c r="B4280" t="s">
        <v>165</v>
      </c>
      <c r="C4280" t="s">
        <v>27</v>
      </c>
      <c r="D4280" t="s">
        <v>16</v>
      </c>
      <c r="E4280" t="s">
        <v>17</v>
      </c>
      <c r="F4280" t="s">
        <v>18</v>
      </c>
      <c r="G4280" t="s">
        <v>32</v>
      </c>
      <c r="H4280">
        <f t="shared" si="330"/>
        <v>500</v>
      </c>
      <c r="I4280">
        <v>100</v>
      </c>
      <c r="J4280">
        <v>130</v>
      </c>
      <c r="K4280">
        <v>5</v>
      </c>
      <c r="M4280">
        <v>65</v>
      </c>
      <c r="N4280" t="s">
        <v>38</v>
      </c>
      <c r="O4280">
        <v>650</v>
      </c>
      <c r="P4280">
        <v>150</v>
      </c>
      <c r="R4280">
        <f t="shared" si="331"/>
        <v>650</v>
      </c>
      <c r="S4280">
        <f t="shared" si="332"/>
        <v>12</v>
      </c>
      <c r="T4280" t="str">
        <f t="shared" si="333"/>
        <v>May</v>
      </c>
      <c r="U4280" t="str">
        <f t="shared" si="334"/>
        <v>2024</v>
      </c>
    </row>
    <row r="4281" spans="1:21" x14ac:dyDescent="0.25">
      <c r="A4281" s="1">
        <v>45424</v>
      </c>
      <c r="B4281" t="s">
        <v>202</v>
      </c>
      <c r="C4281" t="s">
        <v>22</v>
      </c>
      <c r="D4281" t="s">
        <v>16</v>
      </c>
      <c r="E4281" t="s">
        <v>17</v>
      </c>
      <c r="F4281" t="s">
        <v>80</v>
      </c>
      <c r="G4281" t="s">
        <v>231</v>
      </c>
      <c r="H4281">
        <f t="shared" si="330"/>
        <v>1000</v>
      </c>
      <c r="I4281">
        <v>250</v>
      </c>
      <c r="J4281">
        <v>325</v>
      </c>
      <c r="K4281">
        <v>4</v>
      </c>
      <c r="M4281">
        <v>65</v>
      </c>
      <c r="N4281" t="s">
        <v>25</v>
      </c>
      <c r="O4281">
        <v>1300</v>
      </c>
      <c r="P4281">
        <v>300</v>
      </c>
      <c r="R4281">
        <f t="shared" si="331"/>
        <v>1300</v>
      </c>
      <c r="S4281">
        <f t="shared" si="332"/>
        <v>12</v>
      </c>
      <c r="T4281" t="str">
        <f t="shared" si="333"/>
        <v>May</v>
      </c>
      <c r="U4281" t="str">
        <f t="shared" si="334"/>
        <v>2024</v>
      </c>
    </row>
    <row r="4282" spans="1:21" x14ac:dyDescent="0.25">
      <c r="A4282" s="1">
        <v>45424</v>
      </c>
      <c r="B4282" t="s">
        <v>60</v>
      </c>
      <c r="C4282" t="s">
        <v>27</v>
      </c>
      <c r="D4282" t="s">
        <v>23</v>
      </c>
      <c r="E4282" t="s">
        <v>28</v>
      </c>
      <c r="F4282" t="s">
        <v>61</v>
      </c>
      <c r="G4282" t="s">
        <v>128</v>
      </c>
      <c r="H4282">
        <f t="shared" si="330"/>
        <v>1500</v>
      </c>
      <c r="I4282">
        <v>300</v>
      </c>
      <c r="J4282">
        <v>390</v>
      </c>
      <c r="K4282">
        <v>5</v>
      </c>
      <c r="M4282">
        <v>100</v>
      </c>
      <c r="N4282" t="s">
        <v>25</v>
      </c>
      <c r="O4282">
        <v>1950</v>
      </c>
      <c r="P4282">
        <v>450</v>
      </c>
      <c r="R4282">
        <f t="shared" si="331"/>
        <v>1950</v>
      </c>
      <c r="S4282">
        <f t="shared" si="332"/>
        <v>12</v>
      </c>
      <c r="T4282" t="str">
        <f t="shared" si="333"/>
        <v>May</v>
      </c>
      <c r="U4282" t="str">
        <f t="shared" si="334"/>
        <v>2024</v>
      </c>
    </row>
    <row r="4283" spans="1:21" x14ac:dyDescent="0.25">
      <c r="A4283" s="1">
        <v>45424</v>
      </c>
      <c r="B4283" t="s">
        <v>163</v>
      </c>
      <c r="C4283" t="s">
        <v>15</v>
      </c>
      <c r="D4283" t="s">
        <v>16</v>
      </c>
      <c r="E4283" t="s">
        <v>17</v>
      </c>
      <c r="F4283" t="s">
        <v>18</v>
      </c>
      <c r="G4283" t="s">
        <v>34</v>
      </c>
      <c r="H4283">
        <f t="shared" si="330"/>
        <v>40</v>
      </c>
      <c r="I4283">
        <v>40</v>
      </c>
      <c r="J4283">
        <v>52</v>
      </c>
      <c r="K4283">
        <v>1</v>
      </c>
      <c r="M4283">
        <v>5</v>
      </c>
      <c r="N4283" t="s">
        <v>38</v>
      </c>
      <c r="O4283">
        <v>50</v>
      </c>
      <c r="P4283">
        <v>10</v>
      </c>
      <c r="R4283">
        <f t="shared" si="331"/>
        <v>52</v>
      </c>
      <c r="S4283">
        <f t="shared" si="332"/>
        <v>12</v>
      </c>
      <c r="T4283" t="str">
        <f t="shared" si="333"/>
        <v>May</v>
      </c>
      <c r="U4283" t="str">
        <f t="shared" si="334"/>
        <v>2024</v>
      </c>
    </row>
    <row r="4284" spans="1:21" x14ac:dyDescent="0.25">
      <c r="A4284" s="1">
        <v>45424</v>
      </c>
      <c r="B4284" t="s">
        <v>198</v>
      </c>
      <c r="C4284" t="s">
        <v>15</v>
      </c>
      <c r="D4284" t="s">
        <v>16</v>
      </c>
      <c r="E4284" t="s">
        <v>17</v>
      </c>
      <c r="F4284" t="s">
        <v>45</v>
      </c>
      <c r="G4284" t="s">
        <v>76</v>
      </c>
      <c r="H4284">
        <f t="shared" si="330"/>
        <v>10800</v>
      </c>
      <c r="I4284">
        <v>1200</v>
      </c>
      <c r="J4284">
        <v>1560</v>
      </c>
      <c r="K4284">
        <v>9</v>
      </c>
      <c r="M4284">
        <v>156</v>
      </c>
      <c r="N4284" t="s">
        <v>20</v>
      </c>
      <c r="O4284">
        <v>12960</v>
      </c>
      <c r="P4284">
        <v>2160</v>
      </c>
      <c r="R4284">
        <f t="shared" si="331"/>
        <v>14040</v>
      </c>
      <c r="S4284">
        <f t="shared" si="332"/>
        <v>12</v>
      </c>
      <c r="T4284" t="str">
        <f t="shared" si="333"/>
        <v>May</v>
      </c>
      <c r="U4284" t="str">
        <f t="shared" si="334"/>
        <v>2024</v>
      </c>
    </row>
    <row r="4285" spans="1:21" x14ac:dyDescent="0.25">
      <c r="A4285" s="1">
        <v>45424</v>
      </c>
      <c r="B4285" t="s">
        <v>75</v>
      </c>
      <c r="C4285" t="s">
        <v>27</v>
      </c>
      <c r="D4285" t="s">
        <v>23</v>
      </c>
      <c r="E4285" t="s">
        <v>28</v>
      </c>
      <c r="F4285" t="s">
        <v>18</v>
      </c>
      <c r="G4285" t="s">
        <v>113</v>
      </c>
      <c r="H4285">
        <f t="shared" si="330"/>
        <v>180</v>
      </c>
      <c r="I4285">
        <v>20</v>
      </c>
      <c r="J4285">
        <v>26</v>
      </c>
      <c r="K4285">
        <v>9</v>
      </c>
      <c r="M4285">
        <v>33.75</v>
      </c>
      <c r="N4285" t="s">
        <v>38</v>
      </c>
      <c r="O4285">
        <v>225</v>
      </c>
      <c r="P4285">
        <v>45</v>
      </c>
      <c r="R4285">
        <f t="shared" si="331"/>
        <v>234</v>
      </c>
      <c r="S4285">
        <f t="shared" si="332"/>
        <v>12</v>
      </c>
      <c r="T4285" t="str">
        <f t="shared" si="333"/>
        <v>May</v>
      </c>
      <c r="U4285" t="str">
        <f t="shared" si="334"/>
        <v>2024</v>
      </c>
    </row>
    <row r="4286" spans="1:21" x14ac:dyDescent="0.25">
      <c r="A4286" s="1">
        <v>45424</v>
      </c>
      <c r="B4286" t="s">
        <v>165</v>
      </c>
      <c r="C4286" t="s">
        <v>27</v>
      </c>
      <c r="D4286" t="s">
        <v>23</v>
      </c>
      <c r="E4286" t="s">
        <v>28</v>
      </c>
      <c r="F4286" t="s">
        <v>18</v>
      </c>
      <c r="G4286" t="s">
        <v>40</v>
      </c>
      <c r="H4286">
        <f t="shared" si="330"/>
        <v>540</v>
      </c>
      <c r="I4286">
        <v>90</v>
      </c>
      <c r="J4286">
        <v>117</v>
      </c>
      <c r="K4286">
        <v>6</v>
      </c>
      <c r="M4286">
        <v>100</v>
      </c>
      <c r="N4286" t="s">
        <v>38</v>
      </c>
      <c r="O4286">
        <v>675</v>
      </c>
      <c r="P4286">
        <v>135</v>
      </c>
      <c r="R4286">
        <f t="shared" si="331"/>
        <v>702</v>
      </c>
      <c r="S4286">
        <f t="shared" si="332"/>
        <v>12</v>
      </c>
      <c r="T4286" t="str">
        <f t="shared" si="333"/>
        <v>May</v>
      </c>
      <c r="U4286" t="str">
        <f t="shared" si="334"/>
        <v>2024</v>
      </c>
    </row>
    <row r="4287" spans="1:21" x14ac:dyDescent="0.25">
      <c r="A4287" s="1">
        <v>45424</v>
      </c>
      <c r="B4287" t="s">
        <v>204</v>
      </c>
      <c r="C4287" t="s">
        <v>42</v>
      </c>
      <c r="D4287" t="s">
        <v>16</v>
      </c>
      <c r="E4287" t="s">
        <v>28</v>
      </c>
      <c r="F4287" t="s">
        <v>61</v>
      </c>
      <c r="G4287" t="s">
        <v>128</v>
      </c>
      <c r="H4287">
        <f t="shared" si="330"/>
        <v>1500</v>
      </c>
      <c r="I4287">
        <v>300</v>
      </c>
      <c r="J4287">
        <v>390</v>
      </c>
      <c r="K4287">
        <v>5</v>
      </c>
      <c r="M4287">
        <v>100</v>
      </c>
      <c r="N4287" t="s">
        <v>20</v>
      </c>
      <c r="O4287">
        <v>1950</v>
      </c>
      <c r="P4287">
        <v>450</v>
      </c>
      <c r="R4287">
        <f t="shared" si="331"/>
        <v>1950</v>
      </c>
      <c r="S4287">
        <f t="shared" si="332"/>
        <v>12</v>
      </c>
      <c r="T4287" t="str">
        <f t="shared" si="333"/>
        <v>May</v>
      </c>
      <c r="U4287" t="str">
        <f t="shared" si="334"/>
        <v>2024</v>
      </c>
    </row>
    <row r="4288" spans="1:21" x14ac:dyDescent="0.25">
      <c r="A4288" s="1">
        <v>45424</v>
      </c>
      <c r="B4288" t="s">
        <v>31</v>
      </c>
      <c r="C4288" t="s">
        <v>27</v>
      </c>
      <c r="D4288" t="s">
        <v>16</v>
      </c>
      <c r="E4288" t="s">
        <v>17</v>
      </c>
      <c r="F4288" t="s">
        <v>61</v>
      </c>
      <c r="G4288" t="s">
        <v>68</v>
      </c>
      <c r="H4288">
        <f t="shared" si="330"/>
        <v>3600</v>
      </c>
      <c r="I4288">
        <v>1800</v>
      </c>
      <c r="J4288">
        <v>2340</v>
      </c>
      <c r="K4288">
        <v>2</v>
      </c>
      <c r="M4288">
        <v>234</v>
      </c>
      <c r="N4288" t="s">
        <v>20</v>
      </c>
      <c r="O4288">
        <v>4680</v>
      </c>
      <c r="P4288">
        <v>1080</v>
      </c>
      <c r="R4288">
        <f t="shared" si="331"/>
        <v>4680</v>
      </c>
      <c r="S4288">
        <f t="shared" si="332"/>
        <v>12</v>
      </c>
      <c r="T4288" t="str">
        <f t="shared" si="333"/>
        <v>May</v>
      </c>
      <c r="U4288" t="str">
        <f t="shared" si="334"/>
        <v>2024</v>
      </c>
    </row>
    <row r="4289" spans="1:21" x14ac:dyDescent="0.25">
      <c r="A4289" s="1">
        <v>45424</v>
      </c>
      <c r="B4289" t="s">
        <v>109</v>
      </c>
      <c r="C4289" t="s">
        <v>42</v>
      </c>
      <c r="D4289" t="s">
        <v>16</v>
      </c>
      <c r="E4289" t="s">
        <v>17</v>
      </c>
      <c r="F4289" t="s">
        <v>80</v>
      </c>
      <c r="G4289" t="s">
        <v>177</v>
      </c>
      <c r="H4289">
        <f t="shared" si="330"/>
        <v>210</v>
      </c>
      <c r="I4289">
        <v>70</v>
      </c>
      <c r="J4289">
        <v>91</v>
      </c>
      <c r="K4289">
        <v>3</v>
      </c>
      <c r="M4289">
        <v>19.11</v>
      </c>
      <c r="N4289" t="s">
        <v>20</v>
      </c>
      <c r="O4289">
        <v>273</v>
      </c>
      <c r="P4289">
        <v>63</v>
      </c>
      <c r="R4289">
        <f t="shared" si="331"/>
        <v>273</v>
      </c>
      <c r="S4289">
        <f t="shared" si="332"/>
        <v>12</v>
      </c>
      <c r="T4289" t="str">
        <f t="shared" si="333"/>
        <v>May</v>
      </c>
      <c r="U4289" t="str">
        <f t="shared" si="334"/>
        <v>2024</v>
      </c>
    </row>
    <row r="4290" spans="1:21" x14ac:dyDescent="0.25">
      <c r="A4290" s="1">
        <v>45424</v>
      </c>
      <c r="B4290" t="s">
        <v>77</v>
      </c>
      <c r="C4290" t="s">
        <v>42</v>
      </c>
      <c r="D4290" t="s">
        <v>23</v>
      </c>
      <c r="E4290" t="s">
        <v>17</v>
      </c>
      <c r="F4290" t="s">
        <v>45</v>
      </c>
      <c r="G4290" t="s">
        <v>54</v>
      </c>
      <c r="H4290">
        <f t="shared" si="330"/>
        <v>3200</v>
      </c>
      <c r="I4290">
        <v>800</v>
      </c>
      <c r="J4290">
        <v>1040</v>
      </c>
      <c r="K4290">
        <v>4</v>
      </c>
      <c r="M4290">
        <v>104</v>
      </c>
      <c r="N4290" t="s">
        <v>38</v>
      </c>
      <c r="O4290">
        <v>3840</v>
      </c>
      <c r="P4290">
        <v>640</v>
      </c>
      <c r="R4290">
        <f t="shared" si="331"/>
        <v>4160</v>
      </c>
      <c r="S4290">
        <f t="shared" si="332"/>
        <v>12</v>
      </c>
      <c r="T4290" t="str">
        <f t="shared" si="333"/>
        <v>May</v>
      </c>
      <c r="U4290" t="str">
        <f t="shared" si="334"/>
        <v>2024</v>
      </c>
    </row>
    <row r="4291" spans="1:21" x14ac:dyDescent="0.25">
      <c r="A4291" s="1">
        <v>45455</v>
      </c>
      <c r="B4291" t="s">
        <v>144</v>
      </c>
      <c r="C4291" t="s">
        <v>27</v>
      </c>
      <c r="D4291" t="s">
        <v>16</v>
      </c>
      <c r="E4291" t="s">
        <v>28</v>
      </c>
      <c r="F4291" t="s">
        <v>18</v>
      </c>
      <c r="G4291" t="s">
        <v>151</v>
      </c>
      <c r="H4291">
        <f t="shared" ref="H4291:H4354" si="335">I4291*K4291</f>
        <v>7</v>
      </c>
      <c r="I4291">
        <v>7</v>
      </c>
      <c r="J4291">
        <v>9</v>
      </c>
      <c r="K4291">
        <v>1</v>
      </c>
      <c r="M4291">
        <v>0.58799999999999997</v>
      </c>
      <c r="N4291" t="s">
        <v>20</v>
      </c>
      <c r="O4291">
        <v>8.4</v>
      </c>
      <c r="P4291">
        <v>1.4</v>
      </c>
      <c r="R4291">
        <f t="shared" ref="R4291:R4354" si="336">J4291*K4291</f>
        <v>9</v>
      </c>
      <c r="S4291">
        <f t="shared" ref="S4291:S4354" si="337">DAY(A4291)</f>
        <v>12</v>
      </c>
      <c r="T4291" t="str">
        <f t="shared" ref="T4291:T4354" si="338">TEXT(A4291,"mmm")</f>
        <v>Jun</v>
      </c>
      <c r="U4291" t="str">
        <f t="shared" ref="U4291:U4354" si="339">TEXT(A4291,"yyy")</f>
        <v>2024</v>
      </c>
    </row>
    <row r="4292" spans="1:21" x14ac:dyDescent="0.25">
      <c r="A4292" s="1">
        <v>45455</v>
      </c>
      <c r="B4292" t="s">
        <v>93</v>
      </c>
      <c r="C4292" t="s">
        <v>42</v>
      </c>
      <c r="D4292" t="s">
        <v>16</v>
      </c>
      <c r="E4292" t="s">
        <v>17</v>
      </c>
      <c r="F4292" t="s">
        <v>45</v>
      </c>
      <c r="G4292" t="s">
        <v>58</v>
      </c>
      <c r="H4292">
        <f t="shared" si="335"/>
        <v>150000</v>
      </c>
      <c r="I4292">
        <v>25000</v>
      </c>
      <c r="J4292">
        <v>32500</v>
      </c>
      <c r="K4292">
        <v>6</v>
      </c>
      <c r="M4292">
        <v>4875</v>
      </c>
      <c r="N4292" t="s">
        <v>25</v>
      </c>
      <c r="O4292">
        <v>187500</v>
      </c>
      <c r="P4292">
        <v>37500</v>
      </c>
      <c r="R4292">
        <f t="shared" si="336"/>
        <v>195000</v>
      </c>
      <c r="S4292">
        <f t="shared" si="337"/>
        <v>12</v>
      </c>
      <c r="T4292" t="str">
        <f t="shared" si="338"/>
        <v>Jun</v>
      </c>
      <c r="U4292" t="str">
        <f t="shared" si="339"/>
        <v>2024</v>
      </c>
    </row>
    <row r="4293" spans="1:21" x14ac:dyDescent="0.25">
      <c r="A4293" s="1">
        <v>45455</v>
      </c>
      <c r="B4293" t="s">
        <v>95</v>
      </c>
      <c r="C4293" t="s">
        <v>66</v>
      </c>
      <c r="D4293" t="s">
        <v>16</v>
      </c>
      <c r="E4293" t="s">
        <v>28</v>
      </c>
      <c r="F4293" t="s">
        <v>18</v>
      </c>
      <c r="G4293" t="s">
        <v>19</v>
      </c>
      <c r="H4293">
        <f t="shared" si="335"/>
        <v>1500</v>
      </c>
      <c r="I4293">
        <v>250</v>
      </c>
      <c r="J4293">
        <v>325</v>
      </c>
      <c r="K4293">
        <v>6</v>
      </c>
      <c r="M4293">
        <v>100</v>
      </c>
      <c r="N4293" t="s">
        <v>38</v>
      </c>
      <c r="O4293">
        <v>1950</v>
      </c>
      <c r="P4293">
        <v>450</v>
      </c>
      <c r="R4293">
        <f t="shared" si="336"/>
        <v>1950</v>
      </c>
      <c r="S4293">
        <f t="shared" si="337"/>
        <v>12</v>
      </c>
      <c r="T4293" t="str">
        <f t="shared" si="338"/>
        <v>Jun</v>
      </c>
      <c r="U4293" t="str">
        <f t="shared" si="339"/>
        <v>2024</v>
      </c>
    </row>
    <row r="4294" spans="1:21" x14ac:dyDescent="0.25">
      <c r="A4294" s="1">
        <v>45455</v>
      </c>
      <c r="B4294" t="s">
        <v>179</v>
      </c>
      <c r="C4294" t="s">
        <v>27</v>
      </c>
      <c r="D4294" t="s">
        <v>16</v>
      </c>
      <c r="E4294" t="s">
        <v>17</v>
      </c>
      <c r="F4294" t="s">
        <v>61</v>
      </c>
      <c r="G4294" t="s">
        <v>68</v>
      </c>
      <c r="H4294">
        <f t="shared" si="335"/>
        <v>18000</v>
      </c>
      <c r="I4294">
        <v>1800</v>
      </c>
      <c r="J4294">
        <v>2340</v>
      </c>
      <c r="K4294">
        <v>10</v>
      </c>
      <c r="M4294">
        <v>234</v>
      </c>
      <c r="N4294" t="s">
        <v>25</v>
      </c>
      <c r="O4294">
        <v>23400</v>
      </c>
      <c r="P4294">
        <v>5400</v>
      </c>
      <c r="R4294">
        <f t="shared" si="336"/>
        <v>23400</v>
      </c>
      <c r="S4294">
        <f t="shared" si="337"/>
        <v>12</v>
      </c>
      <c r="T4294" t="str">
        <f t="shared" si="338"/>
        <v>Jun</v>
      </c>
      <c r="U4294" t="str">
        <f t="shared" si="339"/>
        <v>2024</v>
      </c>
    </row>
    <row r="4295" spans="1:21" x14ac:dyDescent="0.25">
      <c r="A4295" s="1">
        <v>45455</v>
      </c>
      <c r="B4295" t="s">
        <v>181</v>
      </c>
      <c r="C4295" t="s">
        <v>53</v>
      </c>
      <c r="D4295" t="s">
        <v>16</v>
      </c>
      <c r="E4295" t="s">
        <v>17</v>
      </c>
      <c r="F4295" t="s">
        <v>45</v>
      </c>
      <c r="G4295" t="s">
        <v>106</v>
      </c>
      <c r="H4295">
        <f t="shared" si="335"/>
        <v>48000</v>
      </c>
      <c r="I4295">
        <v>12000</v>
      </c>
      <c r="J4295">
        <v>15600</v>
      </c>
      <c r="K4295">
        <v>4</v>
      </c>
      <c r="M4295">
        <v>2340</v>
      </c>
      <c r="N4295" t="s">
        <v>25</v>
      </c>
      <c r="O4295">
        <v>62400</v>
      </c>
      <c r="P4295">
        <v>14400</v>
      </c>
      <c r="R4295">
        <f t="shared" si="336"/>
        <v>62400</v>
      </c>
      <c r="S4295">
        <f t="shared" si="337"/>
        <v>12</v>
      </c>
      <c r="T4295" t="str">
        <f t="shared" si="338"/>
        <v>Jun</v>
      </c>
      <c r="U4295" t="str">
        <f t="shared" si="339"/>
        <v>2024</v>
      </c>
    </row>
    <row r="4296" spans="1:21" x14ac:dyDescent="0.25">
      <c r="A4296" s="1">
        <v>45455</v>
      </c>
      <c r="B4296" t="s">
        <v>194</v>
      </c>
      <c r="C4296" t="s">
        <v>115</v>
      </c>
      <c r="D4296" t="s">
        <v>16</v>
      </c>
      <c r="E4296" t="s">
        <v>28</v>
      </c>
      <c r="F4296" t="s">
        <v>61</v>
      </c>
      <c r="G4296" t="s">
        <v>164</v>
      </c>
      <c r="H4296">
        <f t="shared" si="335"/>
        <v>6000</v>
      </c>
      <c r="I4296">
        <v>2000</v>
      </c>
      <c r="J4296">
        <v>2600</v>
      </c>
      <c r="K4296">
        <v>3</v>
      </c>
      <c r="M4296">
        <v>260</v>
      </c>
      <c r="N4296" t="s">
        <v>25</v>
      </c>
      <c r="O4296">
        <v>7800</v>
      </c>
      <c r="P4296">
        <v>1800</v>
      </c>
      <c r="R4296">
        <f t="shared" si="336"/>
        <v>7800</v>
      </c>
      <c r="S4296">
        <f t="shared" si="337"/>
        <v>12</v>
      </c>
      <c r="T4296" t="str">
        <f t="shared" si="338"/>
        <v>Jun</v>
      </c>
      <c r="U4296" t="str">
        <f t="shared" si="339"/>
        <v>2024</v>
      </c>
    </row>
    <row r="4297" spans="1:21" x14ac:dyDescent="0.25">
      <c r="A4297" s="1">
        <v>45455</v>
      </c>
      <c r="B4297" t="s">
        <v>144</v>
      </c>
      <c r="C4297" t="s">
        <v>27</v>
      </c>
      <c r="D4297" t="s">
        <v>16</v>
      </c>
      <c r="E4297" t="s">
        <v>28</v>
      </c>
      <c r="F4297" t="s">
        <v>18</v>
      </c>
      <c r="G4297" t="s">
        <v>130</v>
      </c>
      <c r="H4297">
        <f t="shared" si="335"/>
        <v>270</v>
      </c>
      <c r="I4297">
        <v>45</v>
      </c>
      <c r="J4297">
        <v>59</v>
      </c>
      <c r="K4297">
        <v>6</v>
      </c>
      <c r="M4297">
        <v>24.57</v>
      </c>
      <c r="N4297" t="s">
        <v>20</v>
      </c>
      <c r="O4297">
        <v>351</v>
      </c>
      <c r="P4297">
        <v>81</v>
      </c>
      <c r="R4297">
        <f t="shared" si="336"/>
        <v>354</v>
      </c>
      <c r="S4297">
        <f t="shared" si="337"/>
        <v>12</v>
      </c>
      <c r="T4297" t="str">
        <f t="shared" si="338"/>
        <v>Jun</v>
      </c>
      <c r="U4297" t="str">
        <f t="shared" si="339"/>
        <v>2024</v>
      </c>
    </row>
    <row r="4298" spans="1:21" x14ac:dyDescent="0.25">
      <c r="A4298" s="1">
        <v>45455</v>
      </c>
      <c r="B4298" t="s">
        <v>208</v>
      </c>
      <c r="C4298" t="s">
        <v>27</v>
      </c>
      <c r="D4298" t="s">
        <v>23</v>
      </c>
      <c r="E4298" t="s">
        <v>28</v>
      </c>
      <c r="F4298" t="s">
        <v>18</v>
      </c>
      <c r="G4298" t="s">
        <v>100</v>
      </c>
      <c r="H4298">
        <f t="shared" si="335"/>
        <v>160</v>
      </c>
      <c r="I4298">
        <v>40</v>
      </c>
      <c r="J4298">
        <v>52</v>
      </c>
      <c r="K4298">
        <v>4</v>
      </c>
      <c r="M4298">
        <v>19.2</v>
      </c>
      <c r="N4298" t="s">
        <v>25</v>
      </c>
      <c r="O4298">
        <v>192</v>
      </c>
      <c r="P4298">
        <v>32</v>
      </c>
      <c r="R4298">
        <f t="shared" si="336"/>
        <v>208</v>
      </c>
      <c r="S4298">
        <f t="shared" si="337"/>
        <v>12</v>
      </c>
      <c r="T4298" t="str">
        <f t="shared" si="338"/>
        <v>Jun</v>
      </c>
      <c r="U4298" t="str">
        <f t="shared" si="339"/>
        <v>2024</v>
      </c>
    </row>
    <row r="4299" spans="1:21" x14ac:dyDescent="0.25">
      <c r="A4299" s="1">
        <v>45455</v>
      </c>
      <c r="B4299" t="s">
        <v>118</v>
      </c>
      <c r="C4299" t="s">
        <v>27</v>
      </c>
      <c r="D4299" t="s">
        <v>16</v>
      </c>
      <c r="E4299" t="s">
        <v>28</v>
      </c>
      <c r="F4299" t="s">
        <v>18</v>
      </c>
      <c r="G4299" t="s">
        <v>130</v>
      </c>
      <c r="H4299">
        <f t="shared" si="335"/>
        <v>135</v>
      </c>
      <c r="I4299">
        <v>45</v>
      </c>
      <c r="J4299">
        <v>59</v>
      </c>
      <c r="K4299">
        <v>3</v>
      </c>
      <c r="M4299">
        <v>8.7750000000000004</v>
      </c>
      <c r="N4299" t="s">
        <v>25</v>
      </c>
      <c r="O4299">
        <v>175.5</v>
      </c>
      <c r="P4299">
        <v>40.5</v>
      </c>
      <c r="R4299">
        <f t="shared" si="336"/>
        <v>177</v>
      </c>
      <c r="S4299">
        <f t="shared" si="337"/>
        <v>12</v>
      </c>
      <c r="T4299" t="str">
        <f t="shared" si="338"/>
        <v>Jun</v>
      </c>
      <c r="U4299" t="str">
        <f t="shared" si="339"/>
        <v>2024</v>
      </c>
    </row>
    <row r="4300" spans="1:21" x14ac:dyDescent="0.25">
      <c r="A4300" s="1">
        <v>45455</v>
      </c>
      <c r="B4300" t="s">
        <v>131</v>
      </c>
      <c r="C4300" t="s">
        <v>27</v>
      </c>
      <c r="D4300" t="s">
        <v>23</v>
      </c>
      <c r="E4300" t="s">
        <v>17</v>
      </c>
      <c r="F4300" t="s">
        <v>45</v>
      </c>
      <c r="G4300" t="s">
        <v>76</v>
      </c>
      <c r="H4300">
        <f t="shared" si="335"/>
        <v>4800</v>
      </c>
      <c r="I4300">
        <v>1200</v>
      </c>
      <c r="J4300">
        <v>1560</v>
      </c>
      <c r="K4300">
        <v>4</v>
      </c>
      <c r="M4300">
        <v>156</v>
      </c>
      <c r="N4300" t="s">
        <v>20</v>
      </c>
      <c r="O4300">
        <v>6240</v>
      </c>
      <c r="P4300">
        <v>1440</v>
      </c>
      <c r="R4300">
        <f t="shared" si="336"/>
        <v>6240</v>
      </c>
      <c r="S4300">
        <f t="shared" si="337"/>
        <v>12</v>
      </c>
      <c r="T4300" t="str">
        <f t="shared" si="338"/>
        <v>Jun</v>
      </c>
      <c r="U4300" t="str">
        <f t="shared" si="339"/>
        <v>2024</v>
      </c>
    </row>
    <row r="4301" spans="1:21" x14ac:dyDescent="0.25">
      <c r="A4301" s="1">
        <v>45455</v>
      </c>
      <c r="B4301" t="s">
        <v>125</v>
      </c>
      <c r="C4301" t="s">
        <v>15</v>
      </c>
      <c r="D4301" t="s">
        <v>16</v>
      </c>
      <c r="E4301" t="s">
        <v>17</v>
      </c>
      <c r="F4301" t="s">
        <v>18</v>
      </c>
      <c r="G4301" t="s">
        <v>34</v>
      </c>
      <c r="H4301">
        <f t="shared" si="335"/>
        <v>280</v>
      </c>
      <c r="I4301">
        <v>40</v>
      </c>
      <c r="J4301">
        <v>52</v>
      </c>
      <c r="K4301">
        <v>7</v>
      </c>
      <c r="M4301">
        <v>18.2</v>
      </c>
      <c r="N4301" t="s">
        <v>25</v>
      </c>
      <c r="O4301">
        <v>364</v>
      </c>
      <c r="P4301">
        <v>84</v>
      </c>
      <c r="R4301">
        <f t="shared" si="336"/>
        <v>364</v>
      </c>
      <c r="S4301">
        <f t="shared" si="337"/>
        <v>12</v>
      </c>
      <c r="T4301" t="str">
        <f t="shared" si="338"/>
        <v>Jun</v>
      </c>
      <c r="U4301" t="str">
        <f t="shared" si="339"/>
        <v>2024</v>
      </c>
    </row>
    <row r="4302" spans="1:21" x14ac:dyDescent="0.25">
      <c r="A4302" s="1">
        <v>45455</v>
      </c>
      <c r="B4302" t="s">
        <v>190</v>
      </c>
      <c r="C4302" t="s">
        <v>22</v>
      </c>
      <c r="D4302" t="s">
        <v>16</v>
      </c>
      <c r="E4302" t="s">
        <v>17</v>
      </c>
      <c r="F4302" t="s">
        <v>45</v>
      </c>
      <c r="G4302" t="s">
        <v>58</v>
      </c>
      <c r="H4302">
        <f t="shared" si="335"/>
        <v>100000</v>
      </c>
      <c r="I4302">
        <v>25000</v>
      </c>
      <c r="J4302">
        <v>32500</v>
      </c>
      <c r="K4302">
        <v>4</v>
      </c>
      <c r="M4302">
        <v>4875</v>
      </c>
      <c r="N4302" t="s">
        <v>20</v>
      </c>
      <c r="O4302">
        <v>120000</v>
      </c>
      <c r="P4302">
        <v>20000</v>
      </c>
      <c r="R4302">
        <f t="shared" si="336"/>
        <v>130000</v>
      </c>
      <c r="S4302">
        <f t="shared" si="337"/>
        <v>12</v>
      </c>
      <c r="T4302" t="str">
        <f t="shared" si="338"/>
        <v>Jun</v>
      </c>
      <c r="U4302" t="str">
        <f t="shared" si="339"/>
        <v>2024</v>
      </c>
    </row>
    <row r="4303" spans="1:21" x14ac:dyDescent="0.25">
      <c r="A4303" s="1">
        <v>45455</v>
      </c>
      <c r="B4303" t="s">
        <v>154</v>
      </c>
      <c r="C4303" t="s">
        <v>27</v>
      </c>
      <c r="D4303" t="s">
        <v>16</v>
      </c>
      <c r="E4303" t="s">
        <v>17</v>
      </c>
      <c r="F4303" t="s">
        <v>18</v>
      </c>
      <c r="G4303" t="s">
        <v>121</v>
      </c>
      <c r="H4303">
        <f t="shared" si="335"/>
        <v>275</v>
      </c>
      <c r="I4303">
        <v>55</v>
      </c>
      <c r="J4303">
        <v>72</v>
      </c>
      <c r="K4303">
        <v>5</v>
      </c>
      <c r="M4303">
        <v>25.024999999999999</v>
      </c>
      <c r="N4303" t="s">
        <v>20</v>
      </c>
      <c r="O4303">
        <v>357.5</v>
      </c>
      <c r="P4303">
        <v>82.5</v>
      </c>
      <c r="R4303">
        <f t="shared" si="336"/>
        <v>360</v>
      </c>
      <c r="S4303">
        <f t="shared" si="337"/>
        <v>12</v>
      </c>
      <c r="T4303" t="str">
        <f t="shared" si="338"/>
        <v>Jun</v>
      </c>
      <c r="U4303" t="str">
        <f t="shared" si="339"/>
        <v>2024</v>
      </c>
    </row>
    <row r="4304" spans="1:21" x14ac:dyDescent="0.25">
      <c r="A4304" s="1">
        <v>45455</v>
      </c>
      <c r="B4304" t="s">
        <v>214</v>
      </c>
      <c r="C4304" t="s">
        <v>66</v>
      </c>
      <c r="D4304" t="s">
        <v>23</v>
      </c>
      <c r="E4304" t="s">
        <v>17</v>
      </c>
      <c r="F4304" t="s">
        <v>61</v>
      </c>
      <c r="G4304" t="s">
        <v>68</v>
      </c>
      <c r="H4304">
        <f t="shared" si="335"/>
        <v>18000</v>
      </c>
      <c r="I4304">
        <v>1800</v>
      </c>
      <c r="J4304">
        <v>2340</v>
      </c>
      <c r="K4304">
        <v>10</v>
      </c>
      <c r="M4304">
        <v>234</v>
      </c>
      <c r="N4304" t="s">
        <v>25</v>
      </c>
      <c r="O4304">
        <v>22500</v>
      </c>
      <c r="P4304">
        <v>4500</v>
      </c>
      <c r="R4304">
        <f t="shared" si="336"/>
        <v>23400</v>
      </c>
      <c r="S4304">
        <f t="shared" si="337"/>
        <v>12</v>
      </c>
      <c r="T4304" t="str">
        <f t="shared" si="338"/>
        <v>Jun</v>
      </c>
      <c r="U4304" t="str">
        <f t="shared" si="339"/>
        <v>2024</v>
      </c>
    </row>
    <row r="4305" spans="1:21" x14ac:dyDescent="0.25">
      <c r="A4305" s="1">
        <v>45455</v>
      </c>
      <c r="B4305" t="s">
        <v>135</v>
      </c>
      <c r="C4305" t="s">
        <v>27</v>
      </c>
      <c r="D4305" t="s">
        <v>16</v>
      </c>
      <c r="E4305" t="s">
        <v>17</v>
      </c>
      <c r="F4305" t="s">
        <v>18</v>
      </c>
      <c r="G4305" t="s">
        <v>130</v>
      </c>
      <c r="H4305">
        <f t="shared" si="335"/>
        <v>315</v>
      </c>
      <c r="I4305">
        <v>45</v>
      </c>
      <c r="J4305">
        <v>59</v>
      </c>
      <c r="K4305">
        <v>7</v>
      </c>
      <c r="M4305">
        <v>27.5625</v>
      </c>
      <c r="N4305" t="s">
        <v>20</v>
      </c>
      <c r="O4305">
        <v>393.75</v>
      </c>
      <c r="P4305">
        <v>78.75</v>
      </c>
      <c r="R4305">
        <f t="shared" si="336"/>
        <v>413</v>
      </c>
      <c r="S4305">
        <f t="shared" si="337"/>
        <v>12</v>
      </c>
      <c r="T4305" t="str">
        <f t="shared" si="338"/>
        <v>Jun</v>
      </c>
      <c r="U4305" t="str">
        <f t="shared" si="339"/>
        <v>2024</v>
      </c>
    </row>
    <row r="4306" spans="1:21" x14ac:dyDescent="0.25">
      <c r="A4306" s="1">
        <v>45455</v>
      </c>
      <c r="B4306" t="s">
        <v>127</v>
      </c>
      <c r="C4306" t="s">
        <v>66</v>
      </c>
      <c r="D4306" t="s">
        <v>23</v>
      </c>
      <c r="E4306" t="s">
        <v>17</v>
      </c>
      <c r="F4306" t="s">
        <v>45</v>
      </c>
      <c r="G4306" t="s">
        <v>54</v>
      </c>
      <c r="H4306">
        <f t="shared" si="335"/>
        <v>6400</v>
      </c>
      <c r="I4306">
        <v>800</v>
      </c>
      <c r="J4306">
        <v>1040</v>
      </c>
      <c r="K4306">
        <v>8</v>
      </c>
      <c r="M4306">
        <v>104</v>
      </c>
      <c r="N4306" t="s">
        <v>38</v>
      </c>
      <c r="O4306">
        <v>8320</v>
      </c>
      <c r="P4306">
        <v>1920</v>
      </c>
      <c r="R4306">
        <f t="shared" si="336"/>
        <v>8320</v>
      </c>
      <c r="S4306">
        <f t="shared" si="337"/>
        <v>12</v>
      </c>
      <c r="T4306" t="str">
        <f t="shared" si="338"/>
        <v>Jun</v>
      </c>
      <c r="U4306" t="str">
        <f t="shared" si="339"/>
        <v>2024</v>
      </c>
    </row>
    <row r="4307" spans="1:21" x14ac:dyDescent="0.25">
      <c r="A4307" s="1">
        <v>45455</v>
      </c>
      <c r="B4307" t="s">
        <v>139</v>
      </c>
      <c r="C4307" t="s">
        <v>27</v>
      </c>
      <c r="D4307" t="s">
        <v>16</v>
      </c>
      <c r="E4307" t="s">
        <v>17</v>
      </c>
      <c r="F4307" t="s">
        <v>45</v>
      </c>
      <c r="G4307" t="s">
        <v>92</v>
      </c>
      <c r="H4307">
        <f t="shared" si="335"/>
        <v>1000</v>
      </c>
      <c r="I4307">
        <v>250</v>
      </c>
      <c r="J4307">
        <v>325</v>
      </c>
      <c r="K4307">
        <v>4</v>
      </c>
      <c r="M4307">
        <v>84</v>
      </c>
      <c r="N4307" t="s">
        <v>20</v>
      </c>
      <c r="O4307">
        <v>1200</v>
      </c>
      <c r="P4307">
        <v>200</v>
      </c>
      <c r="R4307">
        <f t="shared" si="336"/>
        <v>1300</v>
      </c>
      <c r="S4307">
        <f t="shared" si="337"/>
        <v>12</v>
      </c>
      <c r="T4307" t="str">
        <f t="shared" si="338"/>
        <v>Jun</v>
      </c>
      <c r="U4307" t="str">
        <f t="shared" si="339"/>
        <v>2024</v>
      </c>
    </row>
    <row r="4308" spans="1:21" x14ac:dyDescent="0.25">
      <c r="A4308" s="1">
        <v>45455</v>
      </c>
      <c r="B4308" t="s">
        <v>209</v>
      </c>
      <c r="C4308" t="s">
        <v>27</v>
      </c>
      <c r="D4308" t="s">
        <v>16</v>
      </c>
      <c r="E4308" t="s">
        <v>17</v>
      </c>
      <c r="F4308" t="s">
        <v>18</v>
      </c>
      <c r="G4308" t="s">
        <v>51</v>
      </c>
      <c r="H4308">
        <f t="shared" si="335"/>
        <v>600</v>
      </c>
      <c r="I4308">
        <v>60</v>
      </c>
      <c r="J4308">
        <v>78</v>
      </c>
      <c r="K4308">
        <v>10</v>
      </c>
      <c r="M4308">
        <v>39</v>
      </c>
      <c r="N4308" t="s">
        <v>25</v>
      </c>
      <c r="O4308">
        <v>780</v>
      </c>
      <c r="P4308">
        <v>180</v>
      </c>
      <c r="R4308">
        <f t="shared" si="336"/>
        <v>780</v>
      </c>
      <c r="S4308">
        <f t="shared" si="337"/>
        <v>12</v>
      </c>
      <c r="T4308" t="str">
        <f t="shared" si="338"/>
        <v>Jun</v>
      </c>
      <c r="U4308" t="str">
        <f t="shared" si="339"/>
        <v>2024</v>
      </c>
    </row>
    <row r="4309" spans="1:21" x14ac:dyDescent="0.25">
      <c r="A4309" s="1">
        <v>45455</v>
      </c>
      <c r="B4309" t="s">
        <v>192</v>
      </c>
      <c r="C4309" t="s">
        <v>91</v>
      </c>
      <c r="D4309" t="s">
        <v>23</v>
      </c>
      <c r="E4309" t="s">
        <v>17</v>
      </c>
      <c r="F4309" t="s">
        <v>18</v>
      </c>
      <c r="G4309" t="s">
        <v>51</v>
      </c>
      <c r="H4309">
        <f t="shared" si="335"/>
        <v>120</v>
      </c>
      <c r="I4309">
        <v>60</v>
      </c>
      <c r="J4309">
        <v>78</v>
      </c>
      <c r="K4309">
        <v>2</v>
      </c>
      <c r="M4309">
        <v>15</v>
      </c>
      <c r="N4309" t="s">
        <v>25</v>
      </c>
      <c r="O4309">
        <v>150</v>
      </c>
      <c r="P4309">
        <v>30</v>
      </c>
      <c r="R4309">
        <f t="shared" si="336"/>
        <v>156</v>
      </c>
      <c r="S4309">
        <f t="shared" si="337"/>
        <v>12</v>
      </c>
      <c r="T4309" t="str">
        <f t="shared" si="338"/>
        <v>Jun</v>
      </c>
      <c r="U4309" t="str">
        <f t="shared" si="339"/>
        <v>2024</v>
      </c>
    </row>
    <row r="4310" spans="1:21" x14ac:dyDescent="0.25">
      <c r="A4310" s="1">
        <v>45455</v>
      </c>
      <c r="B4310" t="s">
        <v>159</v>
      </c>
      <c r="C4310" t="s">
        <v>27</v>
      </c>
      <c r="D4310" t="s">
        <v>23</v>
      </c>
      <c r="E4310" t="s">
        <v>17</v>
      </c>
      <c r="F4310" t="s">
        <v>80</v>
      </c>
      <c r="G4310" t="s">
        <v>201</v>
      </c>
      <c r="H4310">
        <f t="shared" si="335"/>
        <v>180</v>
      </c>
      <c r="I4310">
        <v>30</v>
      </c>
      <c r="J4310">
        <v>39</v>
      </c>
      <c r="K4310">
        <v>6</v>
      </c>
      <c r="M4310">
        <v>23.4</v>
      </c>
      <c r="N4310" t="s">
        <v>25</v>
      </c>
      <c r="O4310">
        <v>234</v>
      </c>
      <c r="P4310">
        <v>54</v>
      </c>
      <c r="R4310">
        <f t="shared" si="336"/>
        <v>234</v>
      </c>
      <c r="S4310">
        <f t="shared" si="337"/>
        <v>12</v>
      </c>
      <c r="T4310" t="str">
        <f t="shared" si="338"/>
        <v>Jun</v>
      </c>
      <c r="U4310" t="str">
        <f t="shared" si="339"/>
        <v>2024</v>
      </c>
    </row>
    <row r="4311" spans="1:21" x14ac:dyDescent="0.25">
      <c r="A4311" s="1">
        <v>45455</v>
      </c>
      <c r="B4311" t="s">
        <v>220</v>
      </c>
      <c r="C4311" t="s">
        <v>27</v>
      </c>
      <c r="D4311" t="s">
        <v>16</v>
      </c>
      <c r="E4311" t="s">
        <v>17</v>
      </c>
      <c r="F4311" t="s">
        <v>61</v>
      </c>
      <c r="G4311" t="s">
        <v>68</v>
      </c>
      <c r="H4311">
        <f t="shared" si="335"/>
        <v>9000</v>
      </c>
      <c r="I4311">
        <v>1800</v>
      </c>
      <c r="J4311">
        <v>2340</v>
      </c>
      <c r="K4311">
        <v>5</v>
      </c>
      <c r="M4311">
        <v>234</v>
      </c>
      <c r="N4311" t="s">
        <v>25</v>
      </c>
      <c r="O4311">
        <v>11250</v>
      </c>
      <c r="P4311">
        <v>2250</v>
      </c>
      <c r="R4311">
        <f t="shared" si="336"/>
        <v>11700</v>
      </c>
      <c r="S4311">
        <f t="shared" si="337"/>
        <v>12</v>
      </c>
      <c r="T4311" t="str">
        <f t="shared" si="338"/>
        <v>Jun</v>
      </c>
      <c r="U4311" t="str">
        <f t="shared" si="339"/>
        <v>2024</v>
      </c>
    </row>
    <row r="4312" spans="1:21" x14ac:dyDescent="0.25">
      <c r="A4312" s="1">
        <v>45455</v>
      </c>
      <c r="B4312" t="s">
        <v>74</v>
      </c>
      <c r="C4312" t="s">
        <v>27</v>
      </c>
      <c r="D4312" t="s">
        <v>16</v>
      </c>
      <c r="E4312" t="s">
        <v>28</v>
      </c>
      <c r="F4312" t="s">
        <v>18</v>
      </c>
      <c r="G4312" t="s">
        <v>121</v>
      </c>
      <c r="H4312">
        <f t="shared" si="335"/>
        <v>275</v>
      </c>
      <c r="I4312">
        <v>55</v>
      </c>
      <c r="J4312">
        <v>72</v>
      </c>
      <c r="K4312">
        <v>5</v>
      </c>
      <c r="M4312">
        <v>34.375</v>
      </c>
      <c r="N4312" t="s">
        <v>38</v>
      </c>
      <c r="O4312">
        <v>343.75</v>
      </c>
      <c r="P4312">
        <v>68.75</v>
      </c>
      <c r="R4312">
        <f t="shared" si="336"/>
        <v>360</v>
      </c>
      <c r="S4312">
        <f t="shared" si="337"/>
        <v>12</v>
      </c>
      <c r="T4312" t="str">
        <f t="shared" si="338"/>
        <v>Jun</v>
      </c>
      <c r="U4312" t="str">
        <f t="shared" si="339"/>
        <v>2024</v>
      </c>
    </row>
    <row r="4313" spans="1:21" x14ac:dyDescent="0.25">
      <c r="A4313" s="1">
        <v>45455</v>
      </c>
      <c r="B4313" t="s">
        <v>65</v>
      </c>
      <c r="C4313" t="s">
        <v>66</v>
      </c>
      <c r="D4313" t="s">
        <v>16</v>
      </c>
      <c r="E4313" t="s">
        <v>17</v>
      </c>
      <c r="F4313" t="s">
        <v>45</v>
      </c>
      <c r="G4313" t="s">
        <v>46</v>
      </c>
      <c r="H4313">
        <f t="shared" si="335"/>
        <v>110000</v>
      </c>
      <c r="I4313">
        <v>55000</v>
      </c>
      <c r="J4313">
        <v>71500</v>
      </c>
      <c r="K4313">
        <v>2</v>
      </c>
      <c r="M4313">
        <v>7150</v>
      </c>
      <c r="N4313" t="s">
        <v>25</v>
      </c>
      <c r="O4313">
        <v>143000</v>
      </c>
      <c r="P4313">
        <v>33000</v>
      </c>
      <c r="R4313">
        <f t="shared" si="336"/>
        <v>143000</v>
      </c>
      <c r="S4313">
        <f t="shared" si="337"/>
        <v>12</v>
      </c>
      <c r="T4313" t="str">
        <f t="shared" si="338"/>
        <v>Jun</v>
      </c>
      <c r="U4313" t="str">
        <f t="shared" si="339"/>
        <v>2024</v>
      </c>
    </row>
    <row r="4314" spans="1:21" x14ac:dyDescent="0.25">
      <c r="A4314" s="1">
        <v>45455</v>
      </c>
      <c r="B4314" t="s">
        <v>114</v>
      </c>
      <c r="C4314" t="s">
        <v>115</v>
      </c>
      <c r="D4314" t="s">
        <v>16</v>
      </c>
      <c r="E4314" t="s">
        <v>17</v>
      </c>
      <c r="F4314" t="s">
        <v>61</v>
      </c>
      <c r="G4314" t="s">
        <v>68</v>
      </c>
      <c r="H4314">
        <f t="shared" si="335"/>
        <v>12600</v>
      </c>
      <c r="I4314">
        <v>1800</v>
      </c>
      <c r="J4314">
        <v>2340</v>
      </c>
      <c r="K4314">
        <v>7</v>
      </c>
      <c r="M4314">
        <v>234</v>
      </c>
      <c r="N4314" t="s">
        <v>38</v>
      </c>
      <c r="O4314">
        <v>14490</v>
      </c>
      <c r="P4314">
        <v>1890</v>
      </c>
      <c r="R4314">
        <f t="shared" si="336"/>
        <v>16380</v>
      </c>
      <c r="S4314">
        <f t="shared" si="337"/>
        <v>12</v>
      </c>
      <c r="T4314" t="str">
        <f t="shared" si="338"/>
        <v>Jun</v>
      </c>
      <c r="U4314" t="str">
        <f t="shared" si="339"/>
        <v>2024</v>
      </c>
    </row>
    <row r="4315" spans="1:21" x14ac:dyDescent="0.25">
      <c r="A4315" s="1">
        <v>45455</v>
      </c>
      <c r="B4315" t="s">
        <v>186</v>
      </c>
      <c r="C4315" t="s">
        <v>27</v>
      </c>
      <c r="D4315" t="s">
        <v>16</v>
      </c>
      <c r="E4315" t="s">
        <v>17</v>
      </c>
      <c r="F4315" t="s">
        <v>61</v>
      </c>
      <c r="G4315" t="s">
        <v>110</v>
      </c>
      <c r="H4315">
        <f t="shared" si="335"/>
        <v>1600</v>
      </c>
      <c r="I4315">
        <v>800</v>
      </c>
      <c r="J4315">
        <v>1040</v>
      </c>
      <c r="K4315">
        <v>2</v>
      </c>
      <c r="M4315">
        <v>104</v>
      </c>
      <c r="N4315" t="s">
        <v>20</v>
      </c>
      <c r="O4315">
        <v>1920</v>
      </c>
      <c r="P4315">
        <v>320</v>
      </c>
      <c r="R4315">
        <f t="shared" si="336"/>
        <v>2080</v>
      </c>
      <c r="S4315">
        <f t="shared" si="337"/>
        <v>12</v>
      </c>
      <c r="T4315" t="str">
        <f t="shared" si="338"/>
        <v>Jun</v>
      </c>
      <c r="U4315" t="str">
        <f t="shared" si="339"/>
        <v>2024</v>
      </c>
    </row>
    <row r="4316" spans="1:21" x14ac:dyDescent="0.25">
      <c r="A4316" s="1">
        <v>45455</v>
      </c>
      <c r="B4316" t="s">
        <v>145</v>
      </c>
      <c r="C4316" t="s">
        <v>27</v>
      </c>
      <c r="D4316" t="s">
        <v>23</v>
      </c>
      <c r="E4316" t="s">
        <v>28</v>
      </c>
      <c r="F4316" t="s">
        <v>29</v>
      </c>
      <c r="G4316" t="s">
        <v>178</v>
      </c>
      <c r="H4316">
        <f t="shared" si="335"/>
        <v>1200</v>
      </c>
      <c r="I4316">
        <v>200</v>
      </c>
      <c r="J4316">
        <v>260</v>
      </c>
      <c r="K4316">
        <v>6</v>
      </c>
      <c r="M4316">
        <v>100</v>
      </c>
      <c r="N4316" t="s">
        <v>38</v>
      </c>
      <c r="O4316">
        <v>1380</v>
      </c>
      <c r="P4316">
        <v>180</v>
      </c>
      <c r="R4316">
        <f t="shared" si="336"/>
        <v>1560</v>
      </c>
      <c r="S4316">
        <f t="shared" si="337"/>
        <v>12</v>
      </c>
      <c r="T4316" t="str">
        <f t="shared" si="338"/>
        <v>Jun</v>
      </c>
      <c r="U4316" t="str">
        <f t="shared" si="339"/>
        <v>2024</v>
      </c>
    </row>
    <row r="4317" spans="1:21" x14ac:dyDescent="0.25">
      <c r="A4317" s="1">
        <v>45455</v>
      </c>
      <c r="B4317" t="s">
        <v>192</v>
      </c>
      <c r="C4317" t="s">
        <v>91</v>
      </c>
      <c r="D4317" t="s">
        <v>16</v>
      </c>
      <c r="E4317" t="s">
        <v>17</v>
      </c>
      <c r="F4317" t="s">
        <v>45</v>
      </c>
      <c r="G4317" t="s">
        <v>71</v>
      </c>
      <c r="H4317">
        <f t="shared" si="335"/>
        <v>19800</v>
      </c>
      <c r="I4317">
        <v>2200</v>
      </c>
      <c r="J4317">
        <v>2860</v>
      </c>
      <c r="K4317">
        <v>9</v>
      </c>
      <c r="M4317">
        <v>286</v>
      </c>
      <c r="N4317" t="s">
        <v>25</v>
      </c>
      <c r="O4317">
        <v>25740</v>
      </c>
      <c r="P4317">
        <v>5940</v>
      </c>
      <c r="R4317">
        <f t="shared" si="336"/>
        <v>25740</v>
      </c>
      <c r="S4317">
        <f t="shared" si="337"/>
        <v>12</v>
      </c>
      <c r="T4317" t="str">
        <f t="shared" si="338"/>
        <v>Jun</v>
      </c>
      <c r="U4317" t="str">
        <f t="shared" si="339"/>
        <v>2024</v>
      </c>
    </row>
    <row r="4318" spans="1:21" x14ac:dyDescent="0.25">
      <c r="A4318" s="1">
        <v>45455</v>
      </c>
      <c r="B4318" t="s">
        <v>120</v>
      </c>
      <c r="C4318" t="s">
        <v>91</v>
      </c>
      <c r="D4318" t="s">
        <v>16</v>
      </c>
      <c r="E4318" t="s">
        <v>28</v>
      </c>
      <c r="F4318" t="s">
        <v>45</v>
      </c>
      <c r="G4318" t="s">
        <v>58</v>
      </c>
      <c r="H4318">
        <f t="shared" si="335"/>
        <v>175000</v>
      </c>
      <c r="I4318">
        <v>25000</v>
      </c>
      <c r="J4318">
        <v>32500</v>
      </c>
      <c r="K4318">
        <v>7</v>
      </c>
      <c r="M4318">
        <v>4875</v>
      </c>
      <c r="N4318" t="s">
        <v>38</v>
      </c>
      <c r="O4318">
        <v>210000</v>
      </c>
      <c r="P4318">
        <v>35000</v>
      </c>
      <c r="R4318">
        <f t="shared" si="336"/>
        <v>227500</v>
      </c>
      <c r="S4318">
        <f t="shared" si="337"/>
        <v>12</v>
      </c>
      <c r="T4318" t="str">
        <f t="shared" si="338"/>
        <v>Jun</v>
      </c>
      <c r="U4318" t="str">
        <f t="shared" si="339"/>
        <v>2024</v>
      </c>
    </row>
    <row r="4319" spans="1:21" x14ac:dyDescent="0.25">
      <c r="A4319" s="1">
        <v>45485</v>
      </c>
      <c r="B4319" t="s">
        <v>195</v>
      </c>
      <c r="C4319" t="s">
        <v>115</v>
      </c>
      <c r="D4319" t="s">
        <v>23</v>
      </c>
      <c r="E4319" t="s">
        <v>28</v>
      </c>
      <c r="F4319" t="s">
        <v>18</v>
      </c>
      <c r="G4319" t="s">
        <v>121</v>
      </c>
      <c r="H4319">
        <f t="shared" si="335"/>
        <v>110</v>
      </c>
      <c r="I4319">
        <v>55</v>
      </c>
      <c r="J4319">
        <v>72</v>
      </c>
      <c r="K4319">
        <v>2</v>
      </c>
      <c r="M4319">
        <v>14.3</v>
      </c>
      <c r="N4319" t="s">
        <v>25</v>
      </c>
      <c r="O4319">
        <v>143</v>
      </c>
      <c r="P4319">
        <v>33</v>
      </c>
      <c r="R4319">
        <f t="shared" si="336"/>
        <v>144</v>
      </c>
      <c r="S4319">
        <f t="shared" si="337"/>
        <v>12</v>
      </c>
      <c r="T4319" t="str">
        <f t="shared" si="338"/>
        <v>Jul</v>
      </c>
      <c r="U4319" t="str">
        <f t="shared" si="339"/>
        <v>2024</v>
      </c>
    </row>
    <row r="4320" spans="1:21" x14ac:dyDescent="0.25">
      <c r="A4320" s="1">
        <v>45485</v>
      </c>
      <c r="B4320" t="s">
        <v>36</v>
      </c>
      <c r="C4320" t="s">
        <v>15</v>
      </c>
      <c r="D4320" t="s">
        <v>16</v>
      </c>
      <c r="E4320" t="s">
        <v>17</v>
      </c>
      <c r="F4320" t="s">
        <v>45</v>
      </c>
      <c r="G4320" t="s">
        <v>58</v>
      </c>
      <c r="H4320">
        <f t="shared" si="335"/>
        <v>175000</v>
      </c>
      <c r="I4320">
        <v>25000</v>
      </c>
      <c r="J4320">
        <v>32500</v>
      </c>
      <c r="K4320">
        <v>7</v>
      </c>
      <c r="M4320">
        <v>4875</v>
      </c>
      <c r="N4320" t="s">
        <v>38</v>
      </c>
      <c r="O4320">
        <v>227500</v>
      </c>
      <c r="P4320">
        <v>52500</v>
      </c>
      <c r="R4320">
        <f t="shared" si="336"/>
        <v>227500</v>
      </c>
      <c r="S4320">
        <f t="shared" si="337"/>
        <v>12</v>
      </c>
      <c r="T4320" t="str">
        <f t="shared" si="338"/>
        <v>Jul</v>
      </c>
      <c r="U4320" t="str">
        <f t="shared" si="339"/>
        <v>2024</v>
      </c>
    </row>
    <row r="4321" spans="1:21" x14ac:dyDescent="0.25">
      <c r="A4321" s="1">
        <v>45485</v>
      </c>
      <c r="B4321" t="s">
        <v>39</v>
      </c>
      <c r="C4321" t="s">
        <v>27</v>
      </c>
      <c r="D4321" t="s">
        <v>16</v>
      </c>
      <c r="E4321" t="s">
        <v>28</v>
      </c>
      <c r="F4321" t="s">
        <v>18</v>
      </c>
      <c r="G4321" t="s">
        <v>24</v>
      </c>
      <c r="H4321">
        <f t="shared" si="335"/>
        <v>640</v>
      </c>
      <c r="I4321">
        <v>80</v>
      </c>
      <c r="J4321">
        <v>104</v>
      </c>
      <c r="K4321">
        <v>8</v>
      </c>
      <c r="M4321">
        <v>76.8</v>
      </c>
      <c r="N4321" t="s">
        <v>38</v>
      </c>
      <c r="O4321">
        <v>768</v>
      </c>
      <c r="P4321">
        <v>128</v>
      </c>
      <c r="R4321">
        <f t="shared" si="336"/>
        <v>832</v>
      </c>
      <c r="S4321">
        <f t="shared" si="337"/>
        <v>12</v>
      </c>
      <c r="T4321" t="str">
        <f t="shared" si="338"/>
        <v>Jul</v>
      </c>
      <c r="U4321" t="str">
        <f t="shared" si="339"/>
        <v>2024</v>
      </c>
    </row>
    <row r="4322" spans="1:21" x14ac:dyDescent="0.25">
      <c r="A4322" s="1">
        <v>45485</v>
      </c>
      <c r="B4322" t="s">
        <v>150</v>
      </c>
      <c r="C4322" t="s">
        <v>91</v>
      </c>
      <c r="D4322" t="s">
        <v>16</v>
      </c>
      <c r="E4322" t="s">
        <v>17</v>
      </c>
      <c r="F4322" t="s">
        <v>18</v>
      </c>
      <c r="G4322" t="s">
        <v>34</v>
      </c>
      <c r="H4322">
        <f t="shared" si="335"/>
        <v>120</v>
      </c>
      <c r="I4322">
        <v>40</v>
      </c>
      <c r="J4322">
        <v>52</v>
      </c>
      <c r="K4322">
        <v>3</v>
      </c>
      <c r="M4322">
        <v>15</v>
      </c>
      <c r="N4322" t="s">
        <v>38</v>
      </c>
      <c r="O4322">
        <v>150</v>
      </c>
      <c r="P4322">
        <v>30</v>
      </c>
      <c r="R4322">
        <f t="shared" si="336"/>
        <v>156</v>
      </c>
      <c r="S4322">
        <f t="shared" si="337"/>
        <v>12</v>
      </c>
      <c r="T4322" t="str">
        <f t="shared" si="338"/>
        <v>Jul</v>
      </c>
      <c r="U4322" t="str">
        <f t="shared" si="339"/>
        <v>2024</v>
      </c>
    </row>
    <row r="4323" spans="1:21" x14ac:dyDescent="0.25">
      <c r="A4323" s="1">
        <v>45485</v>
      </c>
      <c r="B4323" t="s">
        <v>156</v>
      </c>
      <c r="C4323" t="s">
        <v>53</v>
      </c>
      <c r="D4323" t="s">
        <v>16</v>
      </c>
      <c r="E4323" t="s">
        <v>17</v>
      </c>
      <c r="F4323" t="s">
        <v>18</v>
      </c>
      <c r="G4323" t="s">
        <v>121</v>
      </c>
      <c r="H4323">
        <f t="shared" si="335"/>
        <v>330</v>
      </c>
      <c r="I4323">
        <v>55</v>
      </c>
      <c r="J4323">
        <v>72</v>
      </c>
      <c r="K4323">
        <v>6</v>
      </c>
      <c r="M4323">
        <v>42.9</v>
      </c>
      <c r="N4323" t="s">
        <v>38</v>
      </c>
      <c r="O4323">
        <v>429</v>
      </c>
      <c r="P4323">
        <v>99</v>
      </c>
      <c r="R4323">
        <f t="shared" si="336"/>
        <v>432</v>
      </c>
      <c r="S4323">
        <f t="shared" si="337"/>
        <v>12</v>
      </c>
      <c r="T4323" t="str">
        <f t="shared" si="338"/>
        <v>Jul</v>
      </c>
      <c r="U4323" t="str">
        <f t="shared" si="339"/>
        <v>2024</v>
      </c>
    </row>
    <row r="4324" spans="1:21" x14ac:dyDescent="0.25">
      <c r="A4324" s="1">
        <v>45485</v>
      </c>
      <c r="B4324" t="s">
        <v>196</v>
      </c>
      <c r="C4324" t="s">
        <v>53</v>
      </c>
      <c r="D4324" t="s">
        <v>23</v>
      </c>
      <c r="E4324" t="s">
        <v>28</v>
      </c>
      <c r="F4324" t="s">
        <v>18</v>
      </c>
      <c r="G4324" t="s">
        <v>56</v>
      </c>
      <c r="H4324">
        <f t="shared" si="335"/>
        <v>2750</v>
      </c>
      <c r="I4324">
        <v>550</v>
      </c>
      <c r="J4324">
        <v>715</v>
      </c>
      <c r="K4324">
        <v>5</v>
      </c>
      <c r="M4324">
        <v>100</v>
      </c>
      <c r="N4324" t="s">
        <v>20</v>
      </c>
      <c r="O4324">
        <v>3575</v>
      </c>
      <c r="P4324">
        <v>825</v>
      </c>
      <c r="R4324">
        <f t="shared" si="336"/>
        <v>3575</v>
      </c>
      <c r="S4324">
        <f t="shared" si="337"/>
        <v>12</v>
      </c>
      <c r="T4324" t="str">
        <f t="shared" si="338"/>
        <v>Jul</v>
      </c>
      <c r="U4324" t="str">
        <f t="shared" si="339"/>
        <v>2024</v>
      </c>
    </row>
    <row r="4325" spans="1:21" x14ac:dyDescent="0.25">
      <c r="A4325" s="1">
        <v>45485</v>
      </c>
      <c r="B4325" t="s">
        <v>21</v>
      </c>
      <c r="C4325" t="s">
        <v>22</v>
      </c>
      <c r="D4325" t="s">
        <v>16</v>
      </c>
      <c r="E4325" t="s">
        <v>17</v>
      </c>
      <c r="F4325" t="s">
        <v>18</v>
      </c>
      <c r="G4325" t="s">
        <v>43</v>
      </c>
      <c r="H4325">
        <f t="shared" si="335"/>
        <v>160</v>
      </c>
      <c r="I4325">
        <v>20</v>
      </c>
      <c r="J4325">
        <v>26</v>
      </c>
      <c r="K4325">
        <v>8</v>
      </c>
      <c r="M4325">
        <v>20</v>
      </c>
      <c r="N4325" t="s">
        <v>38</v>
      </c>
      <c r="O4325">
        <v>200</v>
      </c>
      <c r="P4325">
        <v>40</v>
      </c>
      <c r="R4325">
        <f t="shared" si="336"/>
        <v>208</v>
      </c>
      <c r="S4325">
        <f t="shared" si="337"/>
        <v>12</v>
      </c>
      <c r="T4325" t="str">
        <f t="shared" si="338"/>
        <v>Jul</v>
      </c>
      <c r="U4325" t="str">
        <f t="shared" si="339"/>
        <v>2024</v>
      </c>
    </row>
    <row r="4326" spans="1:21" x14ac:dyDescent="0.25">
      <c r="A4326" s="1">
        <v>45485</v>
      </c>
      <c r="B4326" t="s">
        <v>174</v>
      </c>
      <c r="C4326" t="s">
        <v>27</v>
      </c>
      <c r="D4326" t="s">
        <v>16</v>
      </c>
      <c r="E4326" t="s">
        <v>17</v>
      </c>
      <c r="F4326" t="s">
        <v>18</v>
      </c>
      <c r="G4326" t="s">
        <v>40</v>
      </c>
      <c r="H4326">
        <f t="shared" si="335"/>
        <v>540</v>
      </c>
      <c r="I4326">
        <v>90</v>
      </c>
      <c r="J4326">
        <v>117</v>
      </c>
      <c r="K4326">
        <v>6</v>
      </c>
      <c r="M4326">
        <v>64.8</v>
      </c>
      <c r="N4326" t="s">
        <v>38</v>
      </c>
      <c r="O4326">
        <v>648</v>
      </c>
      <c r="P4326">
        <v>108</v>
      </c>
      <c r="R4326">
        <f t="shared" si="336"/>
        <v>702</v>
      </c>
      <c r="S4326">
        <f t="shared" si="337"/>
        <v>12</v>
      </c>
      <c r="T4326" t="str">
        <f t="shared" si="338"/>
        <v>Jul</v>
      </c>
      <c r="U4326" t="str">
        <f t="shared" si="339"/>
        <v>2024</v>
      </c>
    </row>
    <row r="4327" spans="1:21" x14ac:dyDescent="0.25">
      <c r="A4327" s="1">
        <v>45485</v>
      </c>
      <c r="B4327" t="s">
        <v>179</v>
      </c>
      <c r="C4327" t="s">
        <v>27</v>
      </c>
      <c r="D4327" t="s">
        <v>23</v>
      </c>
      <c r="E4327" t="s">
        <v>17</v>
      </c>
      <c r="F4327" t="s">
        <v>18</v>
      </c>
      <c r="G4327" t="s">
        <v>34</v>
      </c>
      <c r="H4327">
        <f t="shared" si="335"/>
        <v>200</v>
      </c>
      <c r="I4327">
        <v>40</v>
      </c>
      <c r="J4327">
        <v>52</v>
      </c>
      <c r="K4327">
        <v>5</v>
      </c>
      <c r="M4327">
        <v>26</v>
      </c>
      <c r="N4327" t="s">
        <v>25</v>
      </c>
      <c r="O4327">
        <v>260</v>
      </c>
      <c r="P4327">
        <v>60</v>
      </c>
      <c r="R4327">
        <f t="shared" si="336"/>
        <v>260</v>
      </c>
      <c r="S4327">
        <f t="shared" si="337"/>
        <v>12</v>
      </c>
      <c r="T4327" t="str">
        <f t="shared" si="338"/>
        <v>Jul</v>
      </c>
      <c r="U4327" t="str">
        <f t="shared" si="339"/>
        <v>2024</v>
      </c>
    </row>
    <row r="4328" spans="1:21" x14ac:dyDescent="0.25">
      <c r="A4328" s="1">
        <v>45485</v>
      </c>
      <c r="B4328" t="s">
        <v>146</v>
      </c>
      <c r="C4328" t="s">
        <v>27</v>
      </c>
      <c r="D4328" t="s">
        <v>16</v>
      </c>
      <c r="E4328" t="s">
        <v>28</v>
      </c>
      <c r="F4328" t="s">
        <v>45</v>
      </c>
      <c r="G4328" t="s">
        <v>106</v>
      </c>
      <c r="H4328">
        <f t="shared" si="335"/>
        <v>12000</v>
      </c>
      <c r="I4328">
        <v>12000</v>
      </c>
      <c r="J4328">
        <v>15600</v>
      </c>
      <c r="K4328">
        <v>1</v>
      </c>
      <c r="M4328">
        <v>780</v>
      </c>
      <c r="N4328" t="s">
        <v>25</v>
      </c>
      <c r="O4328">
        <v>15600</v>
      </c>
      <c r="P4328">
        <v>3600</v>
      </c>
      <c r="R4328">
        <f t="shared" si="336"/>
        <v>15600</v>
      </c>
      <c r="S4328">
        <f t="shared" si="337"/>
        <v>12</v>
      </c>
      <c r="T4328" t="str">
        <f t="shared" si="338"/>
        <v>Jul</v>
      </c>
      <c r="U4328" t="str">
        <f t="shared" si="339"/>
        <v>2024</v>
      </c>
    </row>
    <row r="4329" spans="1:21" x14ac:dyDescent="0.25">
      <c r="A4329" s="1">
        <v>45485</v>
      </c>
      <c r="B4329" t="s">
        <v>182</v>
      </c>
      <c r="C4329" t="s">
        <v>22</v>
      </c>
      <c r="D4329" t="s">
        <v>16</v>
      </c>
      <c r="E4329" t="s">
        <v>17</v>
      </c>
      <c r="F4329" t="s">
        <v>61</v>
      </c>
      <c r="G4329" t="s">
        <v>180</v>
      </c>
      <c r="H4329">
        <f t="shared" si="335"/>
        <v>2400</v>
      </c>
      <c r="I4329">
        <v>600</v>
      </c>
      <c r="J4329">
        <v>780</v>
      </c>
      <c r="K4329">
        <v>4</v>
      </c>
      <c r="M4329">
        <v>100</v>
      </c>
      <c r="N4329" t="s">
        <v>38</v>
      </c>
      <c r="O4329">
        <v>3000</v>
      </c>
      <c r="P4329">
        <v>600</v>
      </c>
      <c r="R4329">
        <f t="shared" si="336"/>
        <v>3120</v>
      </c>
      <c r="S4329">
        <f t="shared" si="337"/>
        <v>12</v>
      </c>
      <c r="T4329" t="str">
        <f t="shared" si="338"/>
        <v>Jul</v>
      </c>
      <c r="U4329" t="str">
        <f t="shared" si="339"/>
        <v>2024</v>
      </c>
    </row>
    <row r="4330" spans="1:21" x14ac:dyDescent="0.25">
      <c r="A4330" s="1">
        <v>45485</v>
      </c>
      <c r="B4330" t="s">
        <v>197</v>
      </c>
      <c r="C4330" t="s">
        <v>115</v>
      </c>
      <c r="D4330" t="s">
        <v>16</v>
      </c>
      <c r="E4330" t="s">
        <v>17</v>
      </c>
      <c r="F4330" t="s">
        <v>61</v>
      </c>
      <c r="G4330" t="s">
        <v>62</v>
      </c>
      <c r="H4330">
        <f t="shared" si="335"/>
        <v>1800</v>
      </c>
      <c r="I4330">
        <v>900</v>
      </c>
      <c r="J4330">
        <v>1170</v>
      </c>
      <c r="K4330">
        <v>2</v>
      </c>
      <c r="M4330">
        <v>108</v>
      </c>
      <c r="N4330" t="s">
        <v>25</v>
      </c>
      <c r="O4330">
        <v>2160</v>
      </c>
      <c r="P4330">
        <v>360</v>
      </c>
      <c r="R4330">
        <f t="shared" si="336"/>
        <v>2340</v>
      </c>
      <c r="S4330">
        <f t="shared" si="337"/>
        <v>12</v>
      </c>
      <c r="T4330" t="str">
        <f t="shared" si="338"/>
        <v>Jul</v>
      </c>
      <c r="U4330" t="str">
        <f t="shared" si="339"/>
        <v>2024</v>
      </c>
    </row>
    <row r="4331" spans="1:21" x14ac:dyDescent="0.25">
      <c r="A4331" s="1">
        <v>45485</v>
      </c>
      <c r="B4331" t="s">
        <v>146</v>
      </c>
      <c r="C4331" t="s">
        <v>27</v>
      </c>
      <c r="D4331" t="s">
        <v>23</v>
      </c>
      <c r="E4331" t="s">
        <v>17</v>
      </c>
      <c r="F4331" t="s">
        <v>18</v>
      </c>
      <c r="G4331" t="s">
        <v>19</v>
      </c>
      <c r="H4331">
        <f t="shared" si="335"/>
        <v>750</v>
      </c>
      <c r="I4331">
        <v>250</v>
      </c>
      <c r="J4331">
        <v>325</v>
      </c>
      <c r="K4331">
        <v>3</v>
      </c>
      <c r="M4331">
        <v>93.75</v>
      </c>
      <c r="N4331" t="s">
        <v>25</v>
      </c>
      <c r="O4331">
        <v>937.5</v>
      </c>
      <c r="P4331">
        <v>187.5</v>
      </c>
      <c r="R4331">
        <f t="shared" si="336"/>
        <v>975</v>
      </c>
      <c r="S4331">
        <f t="shared" si="337"/>
        <v>12</v>
      </c>
      <c r="T4331" t="str">
        <f t="shared" si="338"/>
        <v>Jul</v>
      </c>
      <c r="U4331" t="str">
        <f t="shared" si="339"/>
        <v>2024</v>
      </c>
    </row>
    <row r="4332" spans="1:21" x14ac:dyDescent="0.25">
      <c r="A4332" s="1">
        <v>45485</v>
      </c>
      <c r="B4332" t="s">
        <v>173</v>
      </c>
      <c r="C4332" t="s">
        <v>115</v>
      </c>
      <c r="D4332" t="s">
        <v>16</v>
      </c>
      <c r="E4332" t="s">
        <v>17</v>
      </c>
      <c r="F4332" t="s">
        <v>45</v>
      </c>
      <c r="G4332" t="s">
        <v>46</v>
      </c>
      <c r="H4332">
        <f t="shared" si="335"/>
        <v>385000</v>
      </c>
      <c r="I4332">
        <v>55000</v>
      </c>
      <c r="J4332">
        <v>71500</v>
      </c>
      <c r="K4332">
        <v>7</v>
      </c>
      <c r="M4332">
        <v>10725</v>
      </c>
      <c r="N4332" t="s">
        <v>20</v>
      </c>
      <c r="O4332">
        <v>500500</v>
      </c>
      <c r="P4332">
        <v>115500</v>
      </c>
      <c r="R4332">
        <f t="shared" si="336"/>
        <v>500500</v>
      </c>
      <c r="S4332">
        <f t="shared" si="337"/>
        <v>12</v>
      </c>
      <c r="T4332" t="str">
        <f t="shared" si="338"/>
        <v>Jul</v>
      </c>
      <c r="U4332" t="str">
        <f t="shared" si="339"/>
        <v>2024</v>
      </c>
    </row>
    <row r="4333" spans="1:21" x14ac:dyDescent="0.25">
      <c r="A4333" s="1">
        <v>45485</v>
      </c>
      <c r="B4333" t="s">
        <v>83</v>
      </c>
      <c r="C4333" t="s">
        <v>27</v>
      </c>
      <c r="D4333" t="s">
        <v>16</v>
      </c>
      <c r="E4333" t="s">
        <v>17</v>
      </c>
      <c r="F4333" t="s">
        <v>29</v>
      </c>
      <c r="G4333" t="s">
        <v>178</v>
      </c>
      <c r="H4333">
        <f t="shared" si="335"/>
        <v>800</v>
      </c>
      <c r="I4333">
        <v>200</v>
      </c>
      <c r="J4333">
        <v>260</v>
      </c>
      <c r="K4333">
        <v>4</v>
      </c>
      <c r="M4333">
        <v>52</v>
      </c>
      <c r="N4333" t="s">
        <v>25</v>
      </c>
      <c r="O4333">
        <v>1040</v>
      </c>
      <c r="P4333">
        <v>240</v>
      </c>
      <c r="R4333">
        <f t="shared" si="336"/>
        <v>1040</v>
      </c>
      <c r="S4333">
        <f t="shared" si="337"/>
        <v>12</v>
      </c>
      <c r="T4333" t="str">
        <f t="shared" si="338"/>
        <v>Jul</v>
      </c>
      <c r="U4333" t="str">
        <f t="shared" si="339"/>
        <v>2024</v>
      </c>
    </row>
    <row r="4334" spans="1:21" x14ac:dyDescent="0.25">
      <c r="A4334" s="1">
        <v>45485</v>
      </c>
      <c r="B4334" t="s">
        <v>208</v>
      </c>
      <c r="C4334" t="s">
        <v>27</v>
      </c>
      <c r="D4334" t="s">
        <v>23</v>
      </c>
      <c r="E4334" t="s">
        <v>28</v>
      </c>
      <c r="F4334" t="s">
        <v>18</v>
      </c>
      <c r="G4334" t="s">
        <v>64</v>
      </c>
      <c r="H4334">
        <f t="shared" si="335"/>
        <v>420</v>
      </c>
      <c r="I4334">
        <v>140</v>
      </c>
      <c r="J4334">
        <v>182</v>
      </c>
      <c r="K4334">
        <v>3</v>
      </c>
      <c r="M4334">
        <v>54.6</v>
      </c>
      <c r="N4334" t="s">
        <v>25</v>
      </c>
      <c r="O4334">
        <v>546</v>
      </c>
      <c r="P4334">
        <v>126</v>
      </c>
      <c r="R4334">
        <f t="shared" si="336"/>
        <v>546</v>
      </c>
      <c r="S4334">
        <f t="shared" si="337"/>
        <v>12</v>
      </c>
      <c r="T4334" t="str">
        <f t="shared" si="338"/>
        <v>Jul</v>
      </c>
      <c r="U4334" t="str">
        <f t="shared" si="339"/>
        <v>2024</v>
      </c>
    </row>
    <row r="4335" spans="1:21" x14ac:dyDescent="0.25">
      <c r="A4335" s="1">
        <v>45485</v>
      </c>
      <c r="B4335" t="s">
        <v>57</v>
      </c>
      <c r="C4335" t="s">
        <v>27</v>
      </c>
      <c r="D4335" t="s">
        <v>16</v>
      </c>
      <c r="E4335" t="s">
        <v>17</v>
      </c>
      <c r="F4335" t="s">
        <v>18</v>
      </c>
      <c r="G4335" t="s">
        <v>24</v>
      </c>
      <c r="H4335">
        <f t="shared" si="335"/>
        <v>560</v>
      </c>
      <c r="I4335">
        <v>80</v>
      </c>
      <c r="J4335">
        <v>104</v>
      </c>
      <c r="K4335">
        <v>7</v>
      </c>
      <c r="M4335">
        <v>70</v>
      </c>
      <c r="N4335" t="s">
        <v>38</v>
      </c>
      <c r="O4335">
        <v>700</v>
      </c>
      <c r="P4335">
        <v>140</v>
      </c>
      <c r="R4335">
        <f t="shared" si="336"/>
        <v>728</v>
      </c>
      <c r="S4335">
        <f t="shared" si="337"/>
        <v>12</v>
      </c>
      <c r="T4335" t="str">
        <f t="shared" si="338"/>
        <v>Jul</v>
      </c>
      <c r="U4335" t="str">
        <f t="shared" si="339"/>
        <v>2024</v>
      </c>
    </row>
    <row r="4336" spans="1:21" x14ac:dyDescent="0.25">
      <c r="A4336" s="1">
        <v>45485</v>
      </c>
      <c r="B4336" t="s">
        <v>125</v>
      </c>
      <c r="C4336" t="s">
        <v>15</v>
      </c>
      <c r="D4336" t="s">
        <v>16</v>
      </c>
      <c r="E4336" t="s">
        <v>28</v>
      </c>
      <c r="F4336" t="s">
        <v>18</v>
      </c>
      <c r="G4336" t="s">
        <v>116</v>
      </c>
      <c r="H4336">
        <f t="shared" si="335"/>
        <v>480</v>
      </c>
      <c r="I4336">
        <v>60</v>
      </c>
      <c r="J4336">
        <v>78</v>
      </c>
      <c r="K4336">
        <v>8</v>
      </c>
      <c r="M4336">
        <v>62.4</v>
      </c>
      <c r="N4336" t="s">
        <v>38</v>
      </c>
      <c r="O4336">
        <v>624</v>
      </c>
      <c r="P4336">
        <v>144</v>
      </c>
      <c r="R4336">
        <f t="shared" si="336"/>
        <v>624</v>
      </c>
      <c r="S4336">
        <f t="shared" si="337"/>
        <v>12</v>
      </c>
      <c r="T4336" t="str">
        <f t="shared" si="338"/>
        <v>Jul</v>
      </c>
      <c r="U4336" t="str">
        <f t="shared" si="339"/>
        <v>2024</v>
      </c>
    </row>
    <row r="4337" spans="1:21" x14ac:dyDescent="0.25">
      <c r="A4337" s="1">
        <v>45485</v>
      </c>
      <c r="B4337" t="s">
        <v>187</v>
      </c>
      <c r="C4337" t="s">
        <v>53</v>
      </c>
      <c r="D4337" t="s">
        <v>16</v>
      </c>
      <c r="E4337" t="s">
        <v>28</v>
      </c>
      <c r="F4337" t="s">
        <v>18</v>
      </c>
      <c r="G4337" t="s">
        <v>51</v>
      </c>
      <c r="H4337">
        <f t="shared" si="335"/>
        <v>420</v>
      </c>
      <c r="I4337">
        <v>60</v>
      </c>
      <c r="J4337">
        <v>78</v>
      </c>
      <c r="K4337">
        <v>7</v>
      </c>
      <c r="M4337">
        <v>35.28</v>
      </c>
      <c r="N4337" t="s">
        <v>20</v>
      </c>
      <c r="O4337">
        <v>504</v>
      </c>
      <c r="P4337">
        <v>84</v>
      </c>
      <c r="R4337">
        <f t="shared" si="336"/>
        <v>546</v>
      </c>
      <c r="S4337">
        <f t="shared" si="337"/>
        <v>12</v>
      </c>
      <c r="T4337" t="str">
        <f t="shared" si="338"/>
        <v>Jul</v>
      </c>
      <c r="U4337" t="str">
        <f t="shared" si="339"/>
        <v>2024</v>
      </c>
    </row>
    <row r="4338" spans="1:21" x14ac:dyDescent="0.25">
      <c r="A4338" s="1">
        <v>45485</v>
      </c>
      <c r="B4338" t="s">
        <v>195</v>
      </c>
      <c r="C4338" t="s">
        <v>115</v>
      </c>
      <c r="D4338" t="s">
        <v>23</v>
      </c>
      <c r="E4338" t="s">
        <v>17</v>
      </c>
      <c r="F4338" t="s">
        <v>29</v>
      </c>
      <c r="G4338" t="s">
        <v>210</v>
      </c>
      <c r="H4338">
        <f t="shared" si="335"/>
        <v>760</v>
      </c>
      <c r="I4338">
        <v>95</v>
      </c>
      <c r="J4338">
        <v>124</v>
      </c>
      <c r="K4338">
        <v>8</v>
      </c>
      <c r="M4338">
        <v>100</v>
      </c>
      <c r="N4338" t="s">
        <v>20</v>
      </c>
      <c r="O4338">
        <v>988</v>
      </c>
      <c r="P4338">
        <v>228</v>
      </c>
      <c r="R4338">
        <f t="shared" si="336"/>
        <v>992</v>
      </c>
      <c r="S4338">
        <f t="shared" si="337"/>
        <v>12</v>
      </c>
      <c r="T4338" t="str">
        <f t="shared" si="338"/>
        <v>Jul</v>
      </c>
      <c r="U4338" t="str">
        <f t="shared" si="339"/>
        <v>2024</v>
      </c>
    </row>
    <row r="4339" spans="1:21" x14ac:dyDescent="0.25">
      <c r="A4339" s="1">
        <v>45485</v>
      </c>
      <c r="B4339" t="s">
        <v>88</v>
      </c>
      <c r="C4339" t="s">
        <v>27</v>
      </c>
      <c r="D4339" t="s">
        <v>16</v>
      </c>
      <c r="E4339" t="s">
        <v>17</v>
      </c>
      <c r="F4339" t="s">
        <v>18</v>
      </c>
      <c r="G4339" t="s">
        <v>19</v>
      </c>
      <c r="H4339">
        <f t="shared" si="335"/>
        <v>500</v>
      </c>
      <c r="I4339">
        <v>250</v>
      </c>
      <c r="J4339">
        <v>325</v>
      </c>
      <c r="K4339">
        <v>2</v>
      </c>
      <c r="M4339">
        <v>45.5</v>
      </c>
      <c r="N4339" t="s">
        <v>20</v>
      </c>
      <c r="O4339">
        <v>650</v>
      </c>
      <c r="P4339">
        <v>150</v>
      </c>
      <c r="R4339">
        <f t="shared" si="336"/>
        <v>650</v>
      </c>
      <c r="S4339">
        <f t="shared" si="337"/>
        <v>12</v>
      </c>
      <c r="T4339" t="str">
        <f t="shared" si="338"/>
        <v>Jul</v>
      </c>
      <c r="U4339" t="str">
        <f t="shared" si="339"/>
        <v>2024</v>
      </c>
    </row>
    <row r="4340" spans="1:21" x14ac:dyDescent="0.25">
      <c r="A4340" s="1">
        <v>45485</v>
      </c>
      <c r="B4340" t="s">
        <v>157</v>
      </c>
      <c r="C4340" t="s">
        <v>15</v>
      </c>
      <c r="D4340" t="s">
        <v>23</v>
      </c>
      <c r="E4340" t="s">
        <v>17</v>
      </c>
      <c r="F4340" t="s">
        <v>18</v>
      </c>
      <c r="G4340" t="s">
        <v>151</v>
      </c>
      <c r="H4340">
        <f t="shared" si="335"/>
        <v>35</v>
      </c>
      <c r="I4340">
        <v>7</v>
      </c>
      <c r="J4340">
        <v>9</v>
      </c>
      <c r="K4340">
        <v>5</v>
      </c>
      <c r="M4340">
        <v>6.8250000000000002</v>
      </c>
      <c r="N4340" t="s">
        <v>38</v>
      </c>
      <c r="O4340">
        <v>45.5</v>
      </c>
      <c r="P4340">
        <v>10.5</v>
      </c>
      <c r="R4340">
        <f t="shared" si="336"/>
        <v>45</v>
      </c>
      <c r="S4340">
        <f t="shared" si="337"/>
        <v>12</v>
      </c>
      <c r="T4340" t="str">
        <f t="shared" si="338"/>
        <v>Jul</v>
      </c>
      <c r="U4340" t="str">
        <f t="shared" si="339"/>
        <v>2024</v>
      </c>
    </row>
    <row r="4341" spans="1:21" x14ac:dyDescent="0.25">
      <c r="A4341" s="1">
        <v>45485</v>
      </c>
      <c r="B4341" t="s">
        <v>152</v>
      </c>
      <c r="C4341" t="s">
        <v>66</v>
      </c>
      <c r="D4341" t="s">
        <v>16</v>
      </c>
      <c r="E4341" t="s">
        <v>28</v>
      </c>
      <c r="F4341" t="s">
        <v>45</v>
      </c>
      <c r="G4341" t="s">
        <v>58</v>
      </c>
      <c r="H4341">
        <f t="shared" si="335"/>
        <v>175000</v>
      </c>
      <c r="I4341">
        <v>25000</v>
      </c>
      <c r="J4341">
        <v>32500</v>
      </c>
      <c r="K4341">
        <v>7</v>
      </c>
      <c r="M4341">
        <v>4875</v>
      </c>
      <c r="N4341" t="s">
        <v>20</v>
      </c>
      <c r="O4341">
        <v>227500</v>
      </c>
      <c r="P4341">
        <v>52500</v>
      </c>
      <c r="R4341">
        <f t="shared" si="336"/>
        <v>227500</v>
      </c>
      <c r="S4341">
        <f t="shared" si="337"/>
        <v>12</v>
      </c>
      <c r="T4341" t="str">
        <f t="shared" si="338"/>
        <v>Jul</v>
      </c>
      <c r="U4341" t="str">
        <f t="shared" si="339"/>
        <v>2024</v>
      </c>
    </row>
    <row r="4342" spans="1:21" x14ac:dyDescent="0.25">
      <c r="A4342" s="1">
        <v>45485</v>
      </c>
      <c r="B4342" t="s">
        <v>197</v>
      </c>
      <c r="C4342" t="s">
        <v>115</v>
      </c>
      <c r="D4342" t="s">
        <v>23</v>
      </c>
      <c r="E4342" t="s">
        <v>17</v>
      </c>
      <c r="F4342" t="s">
        <v>61</v>
      </c>
      <c r="G4342" t="s">
        <v>164</v>
      </c>
      <c r="H4342">
        <f t="shared" si="335"/>
        <v>6000</v>
      </c>
      <c r="I4342">
        <v>2000</v>
      </c>
      <c r="J4342">
        <v>2600</v>
      </c>
      <c r="K4342">
        <v>3</v>
      </c>
      <c r="M4342">
        <v>260</v>
      </c>
      <c r="N4342" t="s">
        <v>20</v>
      </c>
      <c r="O4342">
        <v>7800</v>
      </c>
      <c r="P4342">
        <v>1800</v>
      </c>
      <c r="R4342">
        <f t="shared" si="336"/>
        <v>7800</v>
      </c>
      <c r="S4342">
        <f t="shared" si="337"/>
        <v>12</v>
      </c>
      <c r="T4342" t="str">
        <f t="shared" si="338"/>
        <v>Jul</v>
      </c>
      <c r="U4342" t="str">
        <f t="shared" si="339"/>
        <v>2024</v>
      </c>
    </row>
    <row r="4343" spans="1:21" x14ac:dyDescent="0.25">
      <c r="A4343" s="1">
        <v>45485</v>
      </c>
      <c r="B4343" t="s">
        <v>39</v>
      </c>
      <c r="C4343" t="s">
        <v>27</v>
      </c>
      <c r="D4343" t="s">
        <v>23</v>
      </c>
      <c r="E4343" t="s">
        <v>28</v>
      </c>
      <c r="F4343" t="s">
        <v>45</v>
      </c>
      <c r="G4343" t="s">
        <v>106</v>
      </c>
      <c r="H4343">
        <f t="shared" si="335"/>
        <v>120000</v>
      </c>
      <c r="I4343">
        <v>12000</v>
      </c>
      <c r="J4343">
        <v>15600</v>
      </c>
      <c r="K4343">
        <v>10</v>
      </c>
      <c r="M4343">
        <v>2340</v>
      </c>
      <c r="N4343" t="s">
        <v>20</v>
      </c>
      <c r="O4343">
        <v>156000</v>
      </c>
      <c r="P4343">
        <v>36000</v>
      </c>
      <c r="R4343">
        <f t="shared" si="336"/>
        <v>156000</v>
      </c>
      <c r="S4343">
        <f t="shared" si="337"/>
        <v>12</v>
      </c>
      <c r="T4343" t="str">
        <f t="shared" si="338"/>
        <v>Jul</v>
      </c>
      <c r="U4343" t="str">
        <f t="shared" si="339"/>
        <v>2024</v>
      </c>
    </row>
    <row r="4344" spans="1:21" x14ac:dyDescent="0.25">
      <c r="A4344" s="1">
        <v>45516</v>
      </c>
      <c r="B4344" t="s">
        <v>41</v>
      </c>
      <c r="C4344" t="s">
        <v>42</v>
      </c>
      <c r="D4344" t="s">
        <v>16</v>
      </c>
      <c r="E4344" t="s">
        <v>28</v>
      </c>
      <c r="F4344" t="s">
        <v>45</v>
      </c>
      <c r="G4344" t="s">
        <v>76</v>
      </c>
      <c r="H4344">
        <f t="shared" si="335"/>
        <v>8400</v>
      </c>
      <c r="I4344">
        <v>1200</v>
      </c>
      <c r="J4344">
        <v>1560</v>
      </c>
      <c r="K4344">
        <v>7</v>
      </c>
      <c r="M4344">
        <v>156</v>
      </c>
      <c r="N4344" t="s">
        <v>20</v>
      </c>
      <c r="O4344">
        <v>10920</v>
      </c>
      <c r="P4344">
        <v>2520</v>
      </c>
      <c r="R4344">
        <f t="shared" si="336"/>
        <v>10920</v>
      </c>
      <c r="S4344">
        <f t="shared" si="337"/>
        <v>12</v>
      </c>
      <c r="T4344" t="str">
        <f t="shared" si="338"/>
        <v>Aug</v>
      </c>
      <c r="U4344" t="str">
        <f t="shared" si="339"/>
        <v>2024</v>
      </c>
    </row>
    <row r="4345" spans="1:21" x14ac:dyDescent="0.25">
      <c r="A4345" s="1">
        <v>45516</v>
      </c>
      <c r="B4345" t="s">
        <v>63</v>
      </c>
      <c r="C4345" t="s">
        <v>42</v>
      </c>
      <c r="D4345" t="s">
        <v>16</v>
      </c>
      <c r="E4345" t="s">
        <v>17</v>
      </c>
      <c r="F4345" t="s">
        <v>80</v>
      </c>
      <c r="G4345" t="s">
        <v>177</v>
      </c>
      <c r="H4345">
        <f t="shared" si="335"/>
        <v>420</v>
      </c>
      <c r="I4345">
        <v>70</v>
      </c>
      <c r="J4345">
        <v>91</v>
      </c>
      <c r="K4345">
        <v>6</v>
      </c>
      <c r="M4345">
        <v>38.22</v>
      </c>
      <c r="N4345" t="s">
        <v>20</v>
      </c>
      <c r="O4345">
        <v>546</v>
      </c>
      <c r="P4345">
        <v>126</v>
      </c>
      <c r="R4345">
        <f t="shared" si="336"/>
        <v>546</v>
      </c>
      <c r="S4345">
        <f t="shared" si="337"/>
        <v>12</v>
      </c>
      <c r="T4345" t="str">
        <f t="shared" si="338"/>
        <v>Aug</v>
      </c>
      <c r="U4345" t="str">
        <f t="shared" si="339"/>
        <v>2024</v>
      </c>
    </row>
    <row r="4346" spans="1:21" x14ac:dyDescent="0.25">
      <c r="A4346" s="1">
        <v>45516</v>
      </c>
      <c r="B4346" t="s">
        <v>95</v>
      </c>
      <c r="C4346" t="s">
        <v>66</v>
      </c>
      <c r="D4346" t="s">
        <v>16</v>
      </c>
      <c r="E4346" t="s">
        <v>17</v>
      </c>
      <c r="F4346" t="s">
        <v>45</v>
      </c>
      <c r="G4346" t="s">
        <v>76</v>
      </c>
      <c r="H4346">
        <f t="shared" si="335"/>
        <v>4800</v>
      </c>
      <c r="I4346">
        <v>1200</v>
      </c>
      <c r="J4346">
        <v>1560</v>
      </c>
      <c r="K4346">
        <v>4</v>
      </c>
      <c r="M4346">
        <v>156</v>
      </c>
      <c r="N4346" t="s">
        <v>25</v>
      </c>
      <c r="O4346">
        <v>5520</v>
      </c>
      <c r="P4346">
        <v>720</v>
      </c>
      <c r="R4346">
        <f t="shared" si="336"/>
        <v>6240</v>
      </c>
      <c r="S4346">
        <f t="shared" si="337"/>
        <v>12</v>
      </c>
      <c r="T4346" t="str">
        <f t="shared" si="338"/>
        <v>Aug</v>
      </c>
      <c r="U4346" t="str">
        <f t="shared" si="339"/>
        <v>2024</v>
      </c>
    </row>
    <row r="4347" spans="1:21" x14ac:dyDescent="0.25">
      <c r="A4347" s="1">
        <v>45516</v>
      </c>
      <c r="B4347" t="s">
        <v>148</v>
      </c>
      <c r="C4347" t="s">
        <v>27</v>
      </c>
      <c r="D4347" t="s">
        <v>16</v>
      </c>
      <c r="E4347" t="s">
        <v>17</v>
      </c>
      <c r="F4347" t="s">
        <v>18</v>
      </c>
      <c r="G4347" t="s">
        <v>100</v>
      </c>
      <c r="H4347">
        <f t="shared" si="335"/>
        <v>120</v>
      </c>
      <c r="I4347">
        <v>40</v>
      </c>
      <c r="J4347">
        <v>52</v>
      </c>
      <c r="K4347">
        <v>3</v>
      </c>
      <c r="M4347">
        <v>10.5</v>
      </c>
      <c r="N4347" t="s">
        <v>20</v>
      </c>
      <c r="O4347">
        <v>150</v>
      </c>
      <c r="P4347">
        <v>30</v>
      </c>
      <c r="R4347">
        <f t="shared" si="336"/>
        <v>156</v>
      </c>
      <c r="S4347">
        <f t="shared" si="337"/>
        <v>12</v>
      </c>
      <c r="T4347" t="str">
        <f t="shared" si="338"/>
        <v>Aug</v>
      </c>
      <c r="U4347" t="str">
        <f t="shared" si="339"/>
        <v>2024</v>
      </c>
    </row>
    <row r="4348" spans="1:21" x14ac:dyDescent="0.25">
      <c r="A4348" s="1">
        <v>45516</v>
      </c>
      <c r="B4348" t="s">
        <v>41</v>
      </c>
      <c r="C4348" t="s">
        <v>42</v>
      </c>
      <c r="D4348" t="s">
        <v>16</v>
      </c>
      <c r="E4348" t="s">
        <v>17</v>
      </c>
      <c r="F4348" t="s">
        <v>45</v>
      </c>
      <c r="G4348" t="s">
        <v>76</v>
      </c>
      <c r="H4348">
        <f t="shared" si="335"/>
        <v>10800</v>
      </c>
      <c r="I4348">
        <v>1200</v>
      </c>
      <c r="J4348">
        <v>1560</v>
      </c>
      <c r="K4348">
        <v>9</v>
      </c>
      <c r="M4348">
        <v>156</v>
      </c>
      <c r="N4348" t="s">
        <v>20</v>
      </c>
      <c r="O4348">
        <v>14040</v>
      </c>
      <c r="P4348">
        <v>3240</v>
      </c>
      <c r="R4348">
        <f t="shared" si="336"/>
        <v>14040</v>
      </c>
      <c r="S4348">
        <f t="shared" si="337"/>
        <v>12</v>
      </c>
      <c r="T4348" t="str">
        <f t="shared" si="338"/>
        <v>Aug</v>
      </c>
      <c r="U4348" t="str">
        <f t="shared" si="339"/>
        <v>2024</v>
      </c>
    </row>
    <row r="4349" spans="1:21" x14ac:dyDescent="0.25">
      <c r="A4349" s="1">
        <v>45516</v>
      </c>
      <c r="B4349" t="s">
        <v>124</v>
      </c>
      <c r="C4349" t="s">
        <v>27</v>
      </c>
      <c r="D4349" t="s">
        <v>16</v>
      </c>
      <c r="E4349" t="s">
        <v>28</v>
      </c>
      <c r="F4349" t="s">
        <v>18</v>
      </c>
      <c r="G4349" t="s">
        <v>24</v>
      </c>
      <c r="H4349">
        <f t="shared" si="335"/>
        <v>240</v>
      </c>
      <c r="I4349">
        <v>80</v>
      </c>
      <c r="J4349">
        <v>104</v>
      </c>
      <c r="K4349">
        <v>3</v>
      </c>
      <c r="M4349">
        <v>15.6</v>
      </c>
      <c r="N4349" t="s">
        <v>25</v>
      </c>
      <c r="O4349">
        <v>312</v>
      </c>
      <c r="P4349">
        <v>72</v>
      </c>
      <c r="R4349">
        <f t="shared" si="336"/>
        <v>312</v>
      </c>
      <c r="S4349">
        <f t="shared" si="337"/>
        <v>12</v>
      </c>
      <c r="T4349" t="str">
        <f t="shared" si="338"/>
        <v>Aug</v>
      </c>
      <c r="U4349" t="str">
        <f t="shared" si="339"/>
        <v>2024</v>
      </c>
    </row>
    <row r="4350" spans="1:21" x14ac:dyDescent="0.25">
      <c r="A4350" s="1">
        <v>45516</v>
      </c>
      <c r="B4350" t="s">
        <v>142</v>
      </c>
      <c r="C4350" t="s">
        <v>115</v>
      </c>
      <c r="D4350" t="s">
        <v>16</v>
      </c>
      <c r="E4350" t="s">
        <v>17</v>
      </c>
      <c r="F4350" t="s">
        <v>18</v>
      </c>
      <c r="G4350" t="s">
        <v>130</v>
      </c>
      <c r="H4350">
        <f t="shared" si="335"/>
        <v>360</v>
      </c>
      <c r="I4350">
        <v>45</v>
      </c>
      <c r="J4350">
        <v>59</v>
      </c>
      <c r="K4350">
        <v>8</v>
      </c>
      <c r="M4350">
        <v>23.4</v>
      </c>
      <c r="N4350" t="s">
        <v>25</v>
      </c>
      <c r="O4350">
        <v>468</v>
      </c>
      <c r="P4350">
        <v>108</v>
      </c>
      <c r="R4350">
        <f t="shared" si="336"/>
        <v>472</v>
      </c>
      <c r="S4350">
        <f t="shared" si="337"/>
        <v>12</v>
      </c>
      <c r="T4350" t="str">
        <f t="shared" si="338"/>
        <v>Aug</v>
      </c>
      <c r="U4350" t="str">
        <f t="shared" si="339"/>
        <v>2024</v>
      </c>
    </row>
    <row r="4351" spans="1:21" x14ac:dyDescent="0.25">
      <c r="A4351" s="1">
        <v>45516</v>
      </c>
      <c r="B4351" t="s">
        <v>187</v>
      </c>
      <c r="C4351" t="s">
        <v>53</v>
      </c>
      <c r="D4351" t="s">
        <v>23</v>
      </c>
      <c r="E4351" t="s">
        <v>28</v>
      </c>
      <c r="F4351" t="s">
        <v>61</v>
      </c>
      <c r="G4351" t="s">
        <v>68</v>
      </c>
      <c r="H4351">
        <f t="shared" si="335"/>
        <v>9000</v>
      </c>
      <c r="I4351">
        <v>1800</v>
      </c>
      <c r="J4351">
        <v>2340</v>
      </c>
      <c r="K4351">
        <v>5</v>
      </c>
      <c r="M4351">
        <v>234</v>
      </c>
      <c r="N4351" t="s">
        <v>20</v>
      </c>
      <c r="O4351">
        <v>11250</v>
      </c>
      <c r="P4351">
        <v>2250</v>
      </c>
      <c r="R4351">
        <f t="shared" si="336"/>
        <v>11700</v>
      </c>
      <c r="S4351">
        <f t="shared" si="337"/>
        <v>12</v>
      </c>
      <c r="T4351" t="str">
        <f t="shared" si="338"/>
        <v>Aug</v>
      </c>
      <c r="U4351" t="str">
        <f t="shared" si="339"/>
        <v>2024</v>
      </c>
    </row>
    <row r="4352" spans="1:21" x14ac:dyDescent="0.25">
      <c r="A4352" s="1">
        <v>45516</v>
      </c>
      <c r="B4352" t="s">
        <v>214</v>
      </c>
      <c r="C4352" t="s">
        <v>66</v>
      </c>
      <c r="D4352" t="s">
        <v>16</v>
      </c>
      <c r="E4352" t="s">
        <v>28</v>
      </c>
      <c r="F4352" t="s">
        <v>45</v>
      </c>
      <c r="G4352" t="s">
        <v>71</v>
      </c>
      <c r="H4352">
        <f t="shared" si="335"/>
        <v>8800</v>
      </c>
      <c r="I4352">
        <v>2200</v>
      </c>
      <c r="J4352">
        <v>2860</v>
      </c>
      <c r="K4352">
        <v>4</v>
      </c>
      <c r="M4352">
        <v>286</v>
      </c>
      <c r="N4352" t="s">
        <v>38</v>
      </c>
      <c r="O4352">
        <v>10560</v>
      </c>
      <c r="P4352">
        <v>1760</v>
      </c>
      <c r="R4352">
        <f t="shared" si="336"/>
        <v>11440</v>
      </c>
      <c r="S4352">
        <f t="shared" si="337"/>
        <v>12</v>
      </c>
      <c r="T4352" t="str">
        <f t="shared" si="338"/>
        <v>Aug</v>
      </c>
      <c r="U4352" t="str">
        <f t="shared" si="339"/>
        <v>2024</v>
      </c>
    </row>
    <row r="4353" spans="1:21" x14ac:dyDescent="0.25">
      <c r="A4353" s="1">
        <v>45516</v>
      </c>
      <c r="B4353" t="s">
        <v>72</v>
      </c>
      <c r="C4353" t="s">
        <v>15</v>
      </c>
      <c r="D4353" t="s">
        <v>16</v>
      </c>
      <c r="E4353" t="s">
        <v>28</v>
      </c>
      <c r="F4353" t="s">
        <v>80</v>
      </c>
      <c r="G4353" t="s">
        <v>212</v>
      </c>
      <c r="H4353">
        <f t="shared" si="335"/>
        <v>80</v>
      </c>
      <c r="I4353">
        <v>20</v>
      </c>
      <c r="J4353">
        <v>26</v>
      </c>
      <c r="K4353">
        <v>4</v>
      </c>
      <c r="M4353">
        <v>10.4</v>
      </c>
      <c r="N4353" t="s">
        <v>38</v>
      </c>
      <c r="O4353">
        <v>104</v>
      </c>
      <c r="P4353">
        <v>24</v>
      </c>
      <c r="R4353">
        <f t="shared" si="336"/>
        <v>104</v>
      </c>
      <c r="S4353">
        <f t="shared" si="337"/>
        <v>12</v>
      </c>
      <c r="T4353" t="str">
        <f t="shared" si="338"/>
        <v>Aug</v>
      </c>
      <c r="U4353" t="str">
        <f t="shared" si="339"/>
        <v>2024</v>
      </c>
    </row>
    <row r="4354" spans="1:21" x14ac:dyDescent="0.25">
      <c r="A4354" s="1">
        <v>45516</v>
      </c>
      <c r="B4354" t="s">
        <v>109</v>
      </c>
      <c r="C4354" t="s">
        <v>42</v>
      </c>
      <c r="D4354" t="s">
        <v>16</v>
      </c>
      <c r="E4354" t="s">
        <v>28</v>
      </c>
      <c r="F4354" t="s">
        <v>29</v>
      </c>
      <c r="G4354" t="s">
        <v>210</v>
      </c>
      <c r="H4354">
        <f t="shared" si="335"/>
        <v>475</v>
      </c>
      <c r="I4354">
        <v>95</v>
      </c>
      <c r="J4354">
        <v>124</v>
      </c>
      <c r="K4354">
        <v>5</v>
      </c>
      <c r="M4354">
        <v>30.875</v>
      </c>
      <c r="N4354" t="s">
        <v>25</v>
      </c>
      <c r="O4354">
        <v>617.5</v>
      </c>
      <c r="P4354">
        <v>142.5</v>
      </c>
      <c r="R4354">
        <f t="shared" si="336"/>
        <v>620</v>
      </c>
      <c r="S4354">
        <f t="shared" si="337"/>
        <v>12</v>
      </c>
      <c r="T4354" t="str">
        <f t="shared" si="338"/>
        <v>Aug</v>
      </c>
      <c r="U4354" t="str">
        <f t="shared" si="339"/>
        <v>2024</v>
      </c>
    </row>
    <row r="4355" spans="1:21" x14ac:dyDescent="0.25">
      <c r="A4355" s="1">
        <v>45516</v>
      </c>
      <c r="B4355" t="s">
        <v>142</v>
      </c>
      <c r="C4355" t="s">
        <v>115</v>
      </c>
      <c r="D4355" t="s">
        <v>16</v>
      </c>
      <c r="E4355" t="s">
        <v>17</v>
      </c>
      <c r="F4355" t="s">
        <v>18</v>
      </c>
      <c r="G4355" t="s">
        <v>113</v>
      </c>
      <c r="H4355">
        <f t="shared" ref="H4355:H4418" si="340">I4355*K4355</f>
        <v>120</v>
      </c>
      <c r="I4355">
        <v>20</v>
      </c>
      <c r="J4355">
        <v>26</v>
      </c>
      <c r="K4355">
        <v>6</v>
      </c>
      <c r="M4355">
        <v>7.8</v>
      </c>
      <c r="N4355" t="s">
        <v>25</v>
      </c>
      <c r="O4355">
        <v>156</v>
      </c>
      <c r="P4355">
        <v>36</v>
      </c>
      <c r="R4355">
        <f t="shared" ref="R4355:R4418" si="341">J4355*K4355</f>
        <v>156</v>
      </c>
      <c r="S4355">
        <f t="shared" ref="S4355:S4418" si="342">DAY(A4355)</f>
        <v>12</v>
      </c>
      <c r="T4355" t="str">
        <f t="shared" ref="T4355:T4418" si="343">TEXT(A4355,"mmm")</f>
        <v>Aug</v>
      </c>
      <c r="U4355" t="str">
        <f t="shared" ref="U4355:U4418" si="344">TEXT(A4355,"yyy")</f>
        <v>2024</v>
      </c>
    </row>
    <row r="4356" spans="1:21" x14ac:dyDescent="0.25">
      <c r="A4356" s="1">
        <v>45516</v>
      </c>
      <c r="B4356" t="s">
        <v>153</v>
      </c>
      <c r="C4356" t="s">
        <v>27</v>
      </c>
      <c r="D4356" t="s">
        <v>16</v>
      </c>
      <c r="E4356" t="s">
        <v>17</v>
      </c>
      <c r="F4356" t="s">
        <v>18</v>
      </c>
      <c r="G4356" t="s">
        <v>113</v>
      </c>
      <c r="H4356">
        <f t="shared" si="340"/>
        <v>100</v>
      </c>
      <c r="I4356">
        <v>20</v>
      </c>
      <c r="J4356">
        <v>26</v>
      </c>
      <c r="K4356">
        <v>5</v>
      </c>
      <c r="M4356">
        <v>9.1</v>
      </c>
      <c r="N4356" t="s">
        <v>20</v>
      </c>
      <c r="O4356">
        <v>130</v>
      </c>
      <c r="P4356">
        <v>30</v>
      </c>
      <c r="R4356">
        <f t="shared" si="341"/>
        <v>130</v>
      </c>
      <c r="S4356">
        <f t="shared" si="342"/>
        <v>12</v>
      </c>
      <c r="T4356" t="str">
        <f t="shared" si="343"/>
        <v>Aug</v>
      </c>
      <c r="U4356" t="str">
        <f t="shared" si="344"/>
        <v>2024</v>
      </c>
    </row>
    <row r="4357" spans="1:21" x14ac:dyDescent="0.25">
      <c r="A4357" s="1">
        <v>45516</v>
      </c>
      <c r="B4357" t="s">
        <v>214</v>
      </c>
      <c r="C4357" t="s">
        <v>66</v>
      </c>
      <c r="D4357" t="s">
        <v>16</v>
      </c>
      <c r="E4357" t="s">
        <v>17</v>
      </c>
      <c r="F4357" t="s">
        <v>18</v>
      </c>
      <c r="G4357" t="s">
        <v>34</v>
      </c>
      <c r="H4357">
        <f t="shared" si="340"/>
        <v>160</v>
      </c>
      <c r="I4357">
        <v>40</v>
      </c>
      <c r="J4357">
        <v>52</v>
      </c>
      <c r="K4357">
        <v>4</v>
      </c>
      <c r="M4357">
        <v>20.8</v>
      </c>
      <c r="N4357" t="s">
        <v>38</v>
      </c>
      <c r="O4357">
        <v>208</v>
      </c>
      <c r="P4357">
        <v>48</v>
      </c>
      <c r="R4357">
        <f t="shared" si="341"/>
        <v>208</v>
      </c>
      <c r="S4357">
        <f t="shared" si="342"/>
        <v>12</v>
      </c>
      <c r="T4357" t="str">
        <f t="shared" si="343"/>
        <v>Aug</v>
      </c>
      <c r="U4357" t="str">
        <f t="shared" si="344"/>
        <v>2024</v>
      </c>
    </row>
    <row r="4358" spans="1:21" x14ac:dyDescent="0.25">
      <c r="A4358" s="1">
        <v>45516</v>
      </c>
      <c r="B4358" t="s">
        <v>74</v>
      </c>
      <c r="C4358" t="s">
        <v>27</v>
      </c>
      <c r="D4358" t="s">
        <v>23</v>
      </c>
      <c r="E4358" t="s">
        <v>17</v>
      </c>
      <c r="F4358" t="s">
        <v>18</v>
      </c>
      <c r="G4358" t="s">
        <v>43</v>
      </c>
      <c r="H4358">
        <f t="shared" si="340"/>
        <v>100</v>
      </c>
      <c r="I4358">
        <v>20</v>
      </c>
      <c r="J4358">
        <v>26</v>
      </c>
      <c r="K4358">
        <v>5</v>
      </c>
      <c r="M4358">
        <v>13</v>
      </c>
      <c r="N4358" t="s">
        <v>25</v>
      </c>
      <c r="O4358">
        <v>130</v>
      </c>
      <c r="P4358">
        <v>30</v>
      </c>
      <c r="R4358">
        <f t="shared" si="341"/>
        <v>130</v>
      </c>
      <c r="S4358">
        <f t="shared" si="342"/>
        <v>12</v>
      </c>
      <c r="T4358" t="str">
        <f t="shared" si="343"/>
        <v>Aug</v>
      </c>
      <c r="U4358" t="str">
        <f t="shared" si="344"/>
        <v>2024</v>
      </c>
    </row>
    <row r="4359" spans="1:21" x14ac:dyDescent="0.25">
      <c r="A4359" s="1">
        <v>45516</v>
      </c>
      <c r="B4359" t="s">
        <v>205</v>
      </c>
      <c r="C4359" t="s">
        <v>15</v>
      </c>
      <c r="D4359" t="s">
        <v>23</v>
      </c>
      <c r="E4359" t="s">
        <v>17</v>
      </c>
      <c r="F4359" t="s">
        <v>45</v>
      </c>
      <c r="G4359" t="s">
        <v>46</v>
      </c>
      <c r="H4359">
        <f t="shared" si="340"/>
        <v>440000</v>
      </c>
      <c r="I4359">
        <v>55000</v>
      </c>
      <c r="J4359">
        <v>71500</v>
      </c>
      <c r="K4359">
        <v>8</v>
      </c>
      <c r="M4359">
        <v>10725</v>
      </c>
      <c r="N4359" t="s">
        <v>25</v>
      </c>
      <c r="O4359">
        <v>572000</v>
      </c>
      <c r="P4359">
        <v>132000</v>
      </c>
      <c r="R4359">
        <f t="shared" si="341"/>
        <v>572000</v>
      </c>
      <c r="S4359">
        <f t="shared" si="342"/>
        <v>12</v>
      </c>
      <c r="T4359" t="str">
        <f t="shared" si="343"/>
        <v>Aug</v>
      </c>
      <c r="U4359" t="str">
        <f t="shared" si="344"/>
        <v>2024</v>
      </c>
    </row>
    <row r="4360" spans="1:21" x14ac:dyDescent="0.25">
      <c r="A4360" s="1">
        <v>45516</v>
      </c>
      <c r="B4360" t="s">
        <v>184</v>
      </c>
      <c r="C4360" t="s">
        <v>27</v>
      </c>
      <c r="D4360" t="s">
        <v>16</v>
      </c>
      <c r="E4360" t="s">
        <v>28</v>
      </c>
      <c r="F4360" t="s">
        <v>18</v>
      </c>
      <c r="G4360" t="s">
        <v>32</v>
      </c>
      <c r="H4360">
        <f t="shared" si="340"/>
        <v>500</v>
      </c>
      <c r="I4360">
        <v>100</v>
      </c>
      <c r="J4360">
        <v>130</v>
      </c>
      <c r="K4360">
        <v>5</v>
      </c>
      <c r="M4360">
        <v>32.5</v>
      </c>
      <c r="N4360" t="s">
        <v>25</v>
      </c>
      <c r="O4360">
        <v>650</v>
      </c>
      <c r="P4360">
        <v>150</v>
      </c>
      <c r="R4360">
        <f t="shared" si="341"/>
        <v>650</v>
      </c>
      <c r="S4360">
        <f t="shared" si="342"/>
        <v>12</v>
      </c>
      <c r="T4360" t="str">
        <f t="shared" si="343"/>
        <v>Aug</v>
      </c>
      <c r="U4360" t="str">
        <f t="shared" si="344"/>
        <v>2024</v>
      </c>
    </row>
    <row r="4361" spans="1:21" x14ac:dyDescent="0.25">
      <c r="A4361" s="1">
        <v>45516</v>
      </c>
      <c r="B4361" t="s">
        <v>83</v>
      </c>
      <c r="C4361" t="s">
        <v>27</v>
      </c>
      <c r="D4361" t="s">
        <v>16</v>
      </c>
      <c r="E4361" t="s">
        <v>17</v>
      </c>
      <c r="F4361" t="s">
        <v>18</v>
      </c>
      <c r="G4361" t="s">
        <v>100</v>
      </c>
      <c r="H4361">
        <f t="shared" si="340"/>
        <v>320</v>
      </c>
      <c r="I4361">
        <v>40</v>
      </c>
      <c r="J4361">
        <v>52</v>
      </c>
      <c r="K4361">
        <v>8</v>
      </c>
      <c r="M4361">
        <v>26.88</v>
      </c>
      <c r="N4361" t="s">
        <v>20</v>
      </c>
      <c r="O4361">
        <v>384</v>
      </c>
      <c r="P4361">
        <v>64</v>
      </c>
      <c r="R4361">
        <f t="shared" si="341"/>
        <v>416</v>
      </c>
      <c r="S4361">
        <f t="shared" si="342"/>
        <v>12</v>
      </c>
      <c r="T4361" t="str">
        <f t="shared" si="343"/>
        <v>Aug</v>
      </c>
      <c r="U4361" t="str">
        <f t="shared" si="344"/>
        <v>2024</v>
      </c>
    </row>
    <row r="4362" spans="1:21" x14ac:dyDescent="0.25">
      <c r="A4362" s="1">
        <v>45516</v>
      </c>
      <c r="B4362" t="s">
        <v>129</v>
      </c>
      <c r="C4362" t="s">
        <v>27</v>
      </c>
      <c r="D4362" t="s">
        <v>23</v>
      </c>
      <c r="E4362" t="s">
        <v>28</v>
      </c>
      <c r="F4362" t="s">
        <v>18</v>
      </c>
      <c r="G4362" t="s">
        <v>32</v>
      </c>
      <c r="H4362">
        <f t="shared" si="340"/>
        <v>500</v>
      </c>
      <c r="I4362">
        <v>100</v>
      </c>
      <c r="J4362">
        <v>130</v>
      </c>
      <c r="K4362">
        <v>5</v>
      </c>
      <c r="M4362">
        <v>65</v>
      </c>
      <c r="N4362" t="s">
        <v>25</v>
      </c>
      <c r="O4362">
        <v>650</v>
      </c>
      <c r="P4362">
        <v>150</v>
      </c>
      <c r="R4362">
        <f t="shared" si="341"/>
        <v>650</v>
      </c>
      <c r="S4362">
        <f t="shared" si="342"/>
        <v>12</v>
      </c>
      <c r="T4362" t="str">
        <f t="shared" si="343"/>
        <v>Aug</v>
      </c>
      <c r="U4362" t="str">
        <f t="shared" si="344"/>
        <v>2024</v>
      </c>
    </row>
    <row r="4363" spans="1:21" x14ac:dyDescent="0.25">
      <c r="A4363" s="1">
        <v>45547</v>
      </c>
      <c r="B4363" t="s">
        <v>200</v>
      </c>
      <c r="C4363" t="s">
        <v>27</v>
      </c>
      <c r="D4363" t="s">
        <v>23</v>
      </c>
      <c r="E4363" t="s">
        <v>17</v>
      </c>
      <c r="F4363" t="s">
        <v>18</v>
      </c>
      <c r="G4363" t="s">
        <v>24</v>
      </c>
      <c r="H4363">
        <f t="shared" si="340"/>
        <v>240</v>
      </c>
      <c r="I4363">
        <v>80</v>
      </c>
      <c r="J4363">
        <v>104</v>
      </c>
      <c r="K4363">
        <v>3</v>
      </c>
      <c r="M4363">
        <v>28.8</v>
      </c>
      <c r="N4363" t="s">
        <v>25</v>
      </c>
      <c r="O4363">
        <v>288</v>
      </c>
      <c r="P4363">
        <v>48</v>
      </c>
      <c r="R4363">
        <f t="shared" si="341"/>
        <v>312</v>
      </c>
      <c r="S4363">
        <f t="shared" si="342"/>
        <v>12</v>
      </c>
      <c r="T4363" t="str">
        <f t="shared" si="343"/>
        <v>Sep</v>
      </c>
      <c r="U4363" t="str">
        <f t="shared" si="344"/>
        <v>2024</v>
      </c>
    </row>
    <row r="4364" spans="1:21" x14ac:dyDescent="0.25">
      <c r="A4364" s="1">
        <v>45547</v>
      </c>
      <c r="B4364" t="s">
        <v>209</v>
      </c>
      <c r="C4364" t="s">
        <v>27</v>
      </c>
      <c r="D4364" t="s">
        <v>16</v>
      </c>
      <c r="E4364" t="s">
        <v>28</v>
      </c>
      <c r="F4364" t="s">
        <v>18</v>
      </c>
      <c r="G4364" t="s">
        <v>43</v>
      </c>
      <c r="H4364">
        <f t="shared" si="340"/>
        <v>160</v>
      </c>
      <c r="I4364">
        <v>20</v>
      </c>
      <c r="J4364">
        <v>26</v>
      </c>
      <c r="K4364">
        <v>8</v>
      </c>
      <c r="M4364">
        <v>10.4</v>
      </c>
      <c r="N4364" t="s">
        <v>25</v>
      </c>
      <c r="O4364">
        <v>208</v>
      </c>
      <c r="P4364">
        <v>48</v>
      </c>
      <c r="R4364">
        <f t="shared" si="341"/>
        <v>208</v>
      </c>
      <c r="S4364">
        <f t="shared" si="342"/>
        <v>12</v>
      </c>
      <c r="T4364" t="str">
        <f t="shared" si="343"/>
        <v>Sep</v>
      </c>
      <c r="U4364" t="str">
        <f t="shared" si="344"/>
        <v>2024</v>
      </c>
    </row>
    <row r="4365" spans="1:21" x14ac:dyDescent="0.25">
      <c r="A4365" s="1">
        <v>45547</v>
      </c>
      <c r="B4365" t="s">
        <v>70</v>
      </c>
      <c r="C4365" t="s">
        <v>53</v>
      </c>
      <c r="D4365" t="s">
        <v>23</v>
      </c>
      <c r="E4365" t="s">
        <v>17</v>
      </c>
      <c r="F4365" t="s">
        <v>18</v>
      </c>
      <c r="G4365" t="s">
        <v>121</v>
      </c>
      <c r="H4365">
        <f t="shared" si="340"/>
        <v>385</v>
      </c>
      <c r="I4365">
        <v>55</v>
      </c>
      <c r="J4365">
        <v>72</v>
      </c>
      <c r="K4365">
        <v>7</v>
      </c>
      <c r="M4365">
        <v>60.06</v>
      </c>
      <c r="N4365" t="s">
        <v>20</v>
      </c>
      <c r="O4365">
        <v>500.5</v>
      </c>
      <c r="P4365">
        <v>115.5</v>
      </c>
      <c r="R4365">
        <f t="shared" si="341"/>
        <v>504</v>
      </c>
      <c r="S4365">
        <f t="shared" si="342"/>
        <v>12</v>
      </c>
      <c r="T4365" t="str">
        <f t="shared" si="343"/>
        <v>Sep</v>
      </c>
      <c r="U4365" t="str">
        <f t="shared" si="344"/>
        <v>2024</v>
      </c>
    </row>
    <row r="4366" spans="1:21" x14ac:dyDescent="0.25">
      <c r="A4366" s="1">
        <v>45547</v>
      </c>
      <c r="B4366" t="s">
        <v>203</v>
      </c>
      <c r="C4366" t="s">
        <v>42</v>
      </c>
      <c r="D4366" t="s">
        <v>16</v>
      </c>
      <c r="E4366" t="s">
        <v>28</v>
      </c>
      <c r="F4366" t="s">
        <v>18</v>
      </c>
      <c r="G4366" t="s">
        <v>130</v>
      </c>
      <c r="H4366">
        <f t="shared" si="340"/>
        <v>225</v>
      </c>
      <c r="I4366">
        <v>45</v>
      </c>
      <c r="J4366">
        <v>59</v>
      </c>
      <c r="K4366">
        <v>5</v>
      </c>
      <c r="M4366">
        <v>29.25</v>
      </c>
      <c r="N4366" t="s">
        <v>38</v>
      </c>
      <c r="O4366">
        <v>292.5</v>
      </c>
      <c r="P4366">
        <v>67.5</v>
      </c>
      <c r="R4366">
        <f t="shared" si="341"/>
        <v>295</v>
      </c>
      <c r="S4366">
        <f t="shared" si="342"/>
        <v>12</v>
      </c>
      <c r="T4366" t="str">
        <f t="shared" si="343"/>
        <v>Sep</v>
      </c>
      <c r="U4366" t="str">
        <f t="shared" si="344"/>
        <v>2024</v>
      </c>
    </row>
    <row r="4367" spans="1:21" x14ac:dyDescent="0.25">
      <c r="A4367" s="1">
        <v>45547</v>
      </c>
      <c r="B4367" t="s">
        <v>69</v>
      </c>
      <c r="C4367" t="s">
        <v>27</v>
      </c>
      <c r="D4367" t="s">
        <v>23</v>
      </c>
      <c r="E4367" t="s">
        <v>17</v>
      </c>
      <c r="F4367" t="s">
        <v>61</v>
      </c>
      <c r="G4367" t="s">
        <v>180</v>
      </c>
      <c r="H4367">
        <f t="shared" si="340"/>
        <v>4200</v>
      </c>
      <c r="I4367">
        <v>600</v>
      </c>
      <c r="J4367">
        <v>780</v>
      </c>
      <c r="K4367">
        <v>7</v>
      </c>
      <c r="M4367">
        <v>100</v>
      </c>
      <c r="N4367" t="s">
        <v>20</v>
      </c>
      <c r="O4367">
        <v>5460</v>
      </c>
      <c r="P4367">
        <v>1260</v>
      </c>
      <c r="R4367">
        <f t="shared" si="341"/>
        <v>5460</v>
      </c>
      <c r="S4367">
        <f t="shared" si="342"/>
        <v>12</v>
      </c>
      <c r="T4367" t="str">
        <f t="shared" si="343"/>
        <v>Sep</v>
      </c>
      <c r="U4367" t="str">
        <f t="shared" si="344"/>
        <v>2024</v>
      </c>
    </row>
    <row r="4368" spans="1:21" x14ac:dyDescent="0.25">
      <c r="A4368" s="1">
        <v>45547</v>
      </c>
      <c r="B4368" t="s">
        <v>170</v>
      </c>
      <c r="C4368" t="s">
        <v>91</v>
      </c>
      <c r="D4368" t="s">
        <v>16</v>
      </c>
      <c r="E4368" t="s">
        <v>28</v>
      </c>
      <c r="F4368" t="s">
        <v>18</v>
      </c>
      <c r="G4368" t="s">
        <v>151</v>
      </c>
      <c r="H4368">
        <f t="shared" si="340"/>
        <v>42</v>
      </c>
      <c r="I4368">
        <v>7</v>
      </c>
      <c r="J4368">
        <v>9</v>
      </c>
      <c r="K4368">
        <v>6</v>
      </c>
      <c r="M4368">
        <v>5.25</v>
      </c>
      <c r="N4368" t="s">
        <v>38</v>
      </c>
      <c r="O4368">
        <v>52.5</v>
      </c>
      <c r="P4368">
        <v>10.5</v>
      </c>
      <c r="R4368">
        <f t="shared" si="341"/>
        <v>54</v>
      </c>
      <c r="S4368">
        <f t="shared" si="342"/>
        <v>12</v>
      </c>
      <c r="T4368" t="str">
        <f t="shared" si="343"/>
        <v>Sep</v>
      </c>
      <c r="U4368" t="str">
        <f t="shared" si="344"/>
        <v>2024</v>
      </c>
    </row>
    <row r="4369" spans="1:21" x14ac:dyDescent="0.25">
      <c r="A4369" s="1">
        <v>45547</v>
      </c>
      <c r="B4369" t="s">
        <v>202</v>
      </c>
      <c r="C4369" t="s">
        <v>22</v>
      </c>
      <c r="D4369" t="s">
        <v>23</v>
      </c>
      <c r="E4369" t="s">
        <v>28</v>
      </c>
      <c r="F4369" t="s">
        <v>18</v>
      </c>
      <c r="G4369" t="s">
        <v>121</v>
      </c>
      <c r="H4369">
        <f t="shared" si="340"/>
        <v>275</v>
      </c>
      <c r="I4369">
        <v>55</v>
      </c>
      <c r="J4369">
        <v>72</v>
      </c>
      <c r="K4369">
        <v>5</v>
      </c>
      <c r="M4369">
        <v>51.5625</v>
      </c>
      <c r="N4369" t="s">
        <v>38</v>
      </c>
      <c r="O4369">
        <v>343.75</v>
      </c>
      <c r="P4369">
        <v>68.75</v>
      </c>
      <c r="R4369">
        <f t="shared" si="341"/>
        <v>360</v>
      </c>
      <c r="S4369">
        <f t="shared" si="342"/>
        <v>12</v>
      </c>
      <c r="T4369" t="str">
        <f t="shared" si="343"/>
        <v>Sep</v>
      </c>
      <c r="U4369" t="str">
        <f t="shared" si="344"/>
        <v>2024</v>
      </c>
    </row>
    <row r="4370" spans="1:21" x14ac:dyDescent="0.25">
      <c r="A4370" s="1">
        <v>45547</v>
      </c>
      <c r="B4370" t="s">
        <v>112</v>
      </c>
      <c r="C4370" t="s">
        <v>27</v>
      </c>
      <c r="D4370" t="s">
        <v>23</v>
      </c>
      <c r="E4370" t="s">
        <v>17</v>
      </c>
      <c r="F4370" t="s">
        <v>45</v>
      </c>
      <c r="G4370" t="s">
        <v>58</v>
      </c>
      <c r="H4370">
        <f t="shared" si="340"/>
        <v>200000</v>
      </c>
      <c r="I4370">
        <v>25000</v>
      </c>
      <c r="J4370">
        <v>32500</v>
      </c>
      <c r="K4370">
        <v>8</v>
      </c>
      <c r="M4370">
        <v>4875</v>
      </c>
      <c r="N4370" t="s">
        <v>20</v>
      </c>
      <c r="O4370">
        <v>230000</v>
      </c>
      <c r="P4370">
        <v>30000</v>
      </c>
      <c r="R4370">
        <f t="shared" si="341"/>
        <v>260000</v>
      </c>
      <c r="S4370">
        <f t="shared" si="342"/>
        <v>12</v>
      </c>
      <c r="T4370" t="str">
        <f t="shared" si="343"/>
        <v>Sep</v>
      </c>
      <c r="U4370" t="str">
        <f t="shared" si="344"/>
        <v>2024</v>
      </c>
    </row>
    <row r="4371" spans="1:21" x14ac:dyDescent="0.25">
      <c r="A4371" s="1">
        <v>45547</v>
      </c>
      <c r="B4371" t="s">
        <v>47</v>
      </c>
      <c r="C4371" t="s">
        <v>27</v>
      </c>
      <c r="D4371" t="s">
        <v>16</v>
      </c>
      <c r="E4371" t="s">
        <v>17</v>
      </c>
      <c r="F4371" t="s">
        <v>18</v>
      </c>
      <c r="G4371" t="s">
        <v>51</v>
      </c>
      <c r="H4371">
        <f t="shared" si="340"/>
        <v>300</v>
      </c>
      <c r="I4371">
        <v>60</v>
      </c>
      <c r="J4371">
        <v>78</v>
      </c>
      <c r="K4371">
        <v>5</v>
      </c>
      <c r="M4371">
        <v>34.5</v>
      </c>
      <c r="N4371" t="s">
        <v>38</v>
      </c>
      <c r="O4371">
        <v>345</v>
      </c>
      <c r="P4371">
        <v>45</v>
      </c>
      <c r="R4371">
        <f t="shared" si="341"/>
        <v>390</v>
      </c>
      <c r="S4371">
        <f t="shared" si="342"/>
        <v>12</v>
      </c>
      <c r="T4371" t="str">
        <f t="shared" si="343"/>
        <v>Sep</v>
      </c>
      <c r="U4371" t="str">
        <f t="shared" si="344"/>
        <v>2024</v>
      </c>
    </row>
    <row r="4372" spans="1:21" x14ac:dyDescent="0.25">
      <c r="A4372" s="1">
        <v>45547</v>
      </c>
      <c r="B4372" t="s">
        <v>161</v>
      </c>
      <c r="C4372" t="s">
        <v>53</v>
      </c>
      <c r="D4372" t="s">
        <v>16</v>
      </c>
      <c r="E4372" t="s">
        <v>28</v>
      </c>
      <c r="F4372" t="s">
        <v>61</v>
      </c>
      <c r="G4372" t="s">
        <v>164</v>
      </c>
      <c r="H4372">
        <f t="shared" si="340"/>
        <v>12000</v>
      </c>
      <c r="I4372">
        <v>2000</v>
      </c>
      <c r="J4372">
        <v>2600</v>
      </c>
      <c r="K4372">
        <v>6</v>
      </c>
      <c r="M4372">
        <v>260</v>
      </c>
      <c r="N4372" t="s">
        <v>20</v>
      </c>
      <c r="O4372">
        <v>15000</v>
      </c>
      <c r="P4372">
        <v>3000</v>
      </c>
      <c r="R4372">
        <f t="shared" si="341"/>
        <v>15600</v>
      </c>
      <c r="S4372">
        <f t="shared" si="342"/>
        <v>12</v>
      </c>
      <c r="T4372" t="str">
        <f t="shared" si="343"/>
        <v>Sep</v>
      </c>
      <c r="U4372" t="str">
        <f t="shared" si="344"/>
        <v>2024</v>
      </c>
    </row>
    <row r="4373" spans="1:21" x14ac:dyDescent="0.25">
      <c r="A4373" s="1">
        <v>45547</v>
      </c>
      <c r="B4373" t="s">
        <v>140</v>
      </c>
      <c r="C4373" t="s">
        <v>27</v>
      </c>
      <c r="D4373" t="s">
        <v>16</v>
      </c>
      <c r="E4373" t="s">
        <v>17</v>
      </c>
      <c r="F4373" t="s">
        <v>45</v>
      </c>
      <c r="G4373" t="s">
        <v>71</v>
      </c>
      <c r="H4373">
        <f t="shared" si="340"/>
        <v>15400</v>
      </c>
      <c r="I4373">
        <v>2200</v>
      </c>
      <c r="J4373">
        <v>2860</v>
      </c>
      <c r="K4373">
        <v>7</v>
      </c>
      <c r="M4373">
        <v>286</v>
      </c>
      <c r="N4373" t="s">
        <v>20</v>
      </c>
      <c r="O4373">
        <v>20020</v>
      </c>
      <c r="P4373">
        <v>4620</v>
      </c>
      <c r="R4373">
        <f t="shared" si="341"/>
        <v>20020</v>
      </c>
      <c r="S4373">
        <f t="shared" si="342"/>
        <v>12</v>
      </c>
      <c r="T4373" t="str">
        <f t="shared" si="343"/>
        <v>Sep</v>
      </c>
      <c r="U4373" t="str">
        <f t="shared" si="344"/>
        <v>2024</v>
      </c>
    </row>
    <row r="4374" spans="1:21" x14ac:dyDescent="0.25">
      <c r="A4374" s="1">
        <v>45547</v>
      </c>
      <c r="B4374" t="s">
        <v>200</v>
      </c>
      <c r="C4374" t="s">
        <v>27</v>
      </c>
      <c r="D4374" t="s">
        <v>23</v>
      </c>
      <c r="E4374" t="s">
        <v>17</v>
      </c>
      <c r="F4374" t="s">
        <v>18</v>
      </c>
      <c r="G4374" t="s">
        <v>151</v>
      </c>
      <c r="H4374">
        <f t="shared" si="340"/>
        <v>35</v>
      </c>
      <c r="I4374">
        <v>7</v>
      </c>
      <c r="J4374">
        <v>9</v>
      </c>
      <c r="K4374">
        <v>5</v>
      </c>
      <c r="M4374">
        <v>6.0374999999999996</v>
      </c>
      <c r="N4374" t="s">
        <v>38</v>
      </c>
      <c r="O4374">
        <v>40.25</v>
      </c>
      <c r="P4374">
        <v>5.25</v>
      </c>
      <c r="R4374">
        <f t="shared" si="341"/>
        <v>45</v>
      </c>
      <c r="S4374">
        <f t="shared" si="342"/>
        <v>12</v>
      </c>
      <c r="T4374" t="str">
        <f t="shared" si="343"/>
        <v>Sep</v>
      </c>
      <c r="U4374" t="str">
        <f t="shared" si="344"/>
        <v>2024</v>
      </c>
    </row>
    <row r="4375" spans="1:21" x14ac:dyDescent="0.25">
      <c r="A4375" s="1">
        <v>45547</v>
      </c>
      <c r="B4375" t="s">
        <v>185</v>
      </c>
      <c r="C4375" t="s">
        <v>27</v>
      </c>
      <c r="D4375" t="s">
        <v>23</v>
      </c>
      <c r="E4375" t="s">
        <v>17</v>
      </c>
      <c r="F4375" t="s">
        <v>48</v>
      </c>
      <c r="G4375" t="s">
        <v>172</v>
      </c>
      <c r="H4375">
        <f t="shared" si="340"/>
        <v>300</v>
      </c>
      <c r="I4375">
        <v>300</v>
      </c>
      <c r="J4375">
        <v>390</v>
      </c>
      <c r="K4375">
        <v>1</v>
      </c>
      <c r="M4375">
        <v>39</v>
      </c>
      <c r="N4375" t="s">
        <v>25</v>
      </c>
      <c r="O4375">
        <v>390</v>
      </c>
      <c r="P4375">
        <v>90</v>
      </c>
      <c r="R4375">
        <f t="shared" si="341"/>
        <v>390</v>
      </c>
      <c r="S4375">
        <f t="shared" si="342"/>
        <v>12</v>
      </c>
      <c r="T4375" t="str">
        <f t="shared" si="343"/>
        <v>Sep</v>
      </c>
      <c r="U4375" t="str">
        <f t="shared" si="344"/>
        <v>2024</v>
      </c>
    </row>
    <row r="4376" spans="1:21" x14ac:dyDescent="0.25">
      <c r="A4376" s="1">
        <v>45547</v>
      </c>
      <c r="B4376" t="s">
        <v>186</v>
      </c>
      <c r="C4376" t="s">
        <v>27</v>
      </c>
      <c r="D4376" t="s">
        <v>16</v>
      </c>
      <c r="E4376" t="s">
        <v>17</v>
      </c>
      <c r="F4376" t="s">
        <v>80</v>
      </c>
      <c r="G4376" t="s">
        <v>96</v>
      </c>
      <c r="H4376">
        <f t="shared" si="340"/>
        <v>10</v>
      </c>
      <c r="I4376">
        <v>5</v>
      </c>
      <c r="J4376">
        <v>7</v>
      </c>
      <c r="K4376">
        <v>2</v>
      </c>
      <c r="M4376">
        <v>0.625</v>
      </c>
      <c r="N4376" t="s">
        <v>25</v>
      </c>
      <c r="O4376">
        <v>12.5</v>
      </c>
      <c r="P4376">
        <v>2.5</v>
      </c>
      <c r="R4376">
        <f t="shared" si="341"/>
        <v>14</v>
      </c>
      <c r="S4376">
        <f t="shared" si="342"/>
        <v>12</v>
      </c>
      <c r="T4376" t="str">
        <f t="shared" si="343"/>
        <v>Sep</v>
      </c>
      <c r="U4376" t="str">
        <f t="shared" si="344"/>
        <v>2024</v>
      </c>
    </row>
    <row r="4377" spans="1:21" x14ac:dyDescent="0.25">
      <c r="A4377" s="1">
        <v>45547</v>
      </c>
      <c r="B4377" t="s">
        <v>55</v>
      </c>
      <c r="C4377" t="s">
        <v>15</v>
      </c>
      <c r="D4377" t="s">
        <v>16</v>
      </c>
      <c r="E4377" t="s">
        <v>28</v>
      </c>
      <c r="F4377" t="s">
        <v>45</v>
      </c>
      <c r="G4377" t="s">
        <v>106</v>
      </c>
      <c r="H4377">
        <f t="shared" si="340"/>
        <v>84000</v>
      </c>
      <c r="I4377">
        <v>12000</v>
      </c>
      <c r="J4377">
        <v>15600</v>
      </c>
      <c r="K4377">
        <v>7</v>
      </c>
      <c r="M4377">
        <v>2340</v>
      </c>
      <c r="N4377" t="s">
        <v>38</v>
      </c>
      <c r="O4377">
        <v>100800</v>
      </c>
      <c r="P4377">
        <v>16800</v>
      </c>
      <c r="R4377">
        <f t="shared" si="341"/>
        <v>109200</v>
      </c>
      <c r="S4377">
        <f t="shared" si="342"/>
        <v>12</v>
      </c>
      <c r="T4377" t="str">
        <f t="shared" si="343"/>
        <v>Sep</v>
      </c>
      <c r="U4377" t="str">
        <f t="shared" si="344"/>
        <v>2024</v>
      </c>
    </row>
    <row r="4378" spans="1:21" x14ac:dyDescent="0.25">
      <c r="A4378" s="1">
        <v>45547</v>
      </c>
      <c r="B4378" t="s">
        <v>139</v>
      </c>
      <c r="C4378" t="s">
        <v>27</v>
      </c>
      <c r="D4378" t="s">
        <v>16</v>
      </c>
      <c r="E4378" t="s">
        <v>17</v>
      </c>
      <c r="F4378" t="s">
        <v>18</v>
      </c>
      <c r="G4378" t="s">
        <v>32</v>
      </c>
      <c r="H4378">
        <f t="shared" si="340"/>
        <v>800</v>
      </c>
      <c r="I4378">
        <v>100</v>
      </c>
      <c r="J4378">
        <v>130</v>
      </c>
      <c r="K4378">
        <v>8</v>
      </c>
      <c r="M4378">
        <v>50</v>
      </c>
      <c r="N4378" t="s">
        <v>25</v>
      </c>
      <c r="O4378">
        <v>1000</v>
      </c>
      <c r="P4378">
        <v>200</v>
      </c>
      <c r="R4378">
        <f t="shared" si="341"/>
        <v>1040</v>
      </c>
      <c r="S4378">
        <f t="shared" si="342"/>
        <v>12</v>
      </c>
      <c r="T4378" t="str">
        <f t="shared" si="343"/>
        <v>Sep</v>
      </c>
      <c r="U4378" t="str">
        <f t="shared" si="344"/>
        <v>2024</v>
      </c>
    </row>
    <row r="4379" spans="1:21" x14ac:dyDescent="0.25">
      <c r="A4379" s="1">
        <v>45547</v>
      </c>
      <c r="B4379" t="s">
        <v>65</v>
      </c>
      <c r="C4379" t="s">
        <v>66</v>
      </c>
      <c r="D4379" t="s">
        <v>23</v>
      </c>
      <c r="E4379" t="s">
        <v>28</v>
      </c>
      <c r="F4379" t="s">
        <v>18</v>
      </c>
      <c r="G4379" t="s">
        <v>51</v>
      </c>
      <c r="H4379">
        <f t="shared" si="340"/>
        <v>300</v>
      </c>
      <c r="I4379">
        <v>60</v>
      </c>
      <c r="J4379">
        <v>78</v>
      </c>
      <c r="K4379">
        <v>5</v>
      </c>
      <c r="M4379">
        <v>51.75</v>
      </c>
      <c r="N4379" t="s">
        <v>38</v>
      </c>
      <c r="O4379">
        <v>345</v>
      </c>
      <c r="P4379">
        <v>45</v>
      </c>
      <c r="R4379">
        <f t="shared" si="341"/>
        <v>390</v>
      </c>
      <c r="S4379">
        <f t="shared" si="342"/>
        <v>12</v>
      </c>
      <c r="T4379" t="str">
        <f t="shared" si="343"/>
        <v>Sep</v>
      </c>
      <c r="U4379" t="str">
        <f t="shared" si="344"/>
        <v>2024</v>
      </c>
    </row>
    <row r="4380" spans="1:21" x14ac:dyDescent="0.25">
      <c r="A4380" s="1">
        <v>45547</v>
      </c>
      <c r="B4380" t="s">
        <v>95</v>
      </c>
      <c r="C4380" t="s">
        <v>66</v>
      </c>
      <c r="D4380" t="s">
        <v>16</v>
      </c>
      <c r="E4380" t="s">
        <v>28</v>
      </c>
      <c r="F4380" t="s">
        <v>29</v>
      </c>
      <c r="G4380" t="s">
        <v>138</v>
      </c>
      <c r="H4380">
        <f t="shared" si="340"/>
        <v>100</v>
      </c>
      <c r="I4380">
        <v>50</v>
      </c>
      <c r="J4380">
        <v>65</v>
      </c>
      <c r="K4380">
        <v>2</v>
      </c>
      <c r="M4380">
        <v>6</v>
      </c>
      <c r="N4380" t="s">
        <v>25</v>
      </c>
      <c r="O4380">
        <v>120</v>
      </c>
      <c r="P4380">
        <v>20</v>
      </c>
      <c r="R4380">
        <f t="shared" si="341"/>
        <v>130</v>
      </c>
      <c r="S4380">
        <f t="shared" si="342"/>
        <v>12</v>
      </c>
      <c r="T4380" t="str">
        <f t="shared" si="343"/>
        <v>Sep</v>
      </c>
      <c r="U4380" t="str">
        <f t="shared" si="344"/>
        <v>2024</v>
      </c>
    </row>
    <row r="4381" spans="1:21" x14ac:dyDescent="0.25">
      <c r="A4381" s="1">
        <v>45547</v>
      </c>
      <c r="B4381" t="s">
        <v>127</v>
      </c>
      <c r="C4381" t="s">
        <v>66</v>
      </c>
      <c r="D4381" t="s">
        <v>16</v>
      </c>
      <c r="E4381" t="s">
        <v>28</v>
      </c>
      <c r="F4381" t="s">
        <v>18</v>
      </c>
      <c r="G4381" t="s">
        <v>116</v>
      </c>
      <c r="H4381">
        <f t="shared" si="340"/>
        <v>240</v>
      </c>
      <c r="I4381">
        <v>60</v>
      </c>
      <c r="J4381">
        <v>78</v>
      </c>
      <c r="K4381">
        <v>4</v>
      </c>
      <c r="M4381">
        <v>31.2</v>
      </c>
      <c r="N4381" t="s">
        <v>38</v>
      </c>
      <c r="O4381">
        <v>312</v>
      </c>
      <c r="P4381">
        <v>72</v>
      </c>
      <c r="R4381">
        <f t="shared" si="341"/>
        <v>312</v>
      </c>
      <c r="S4381">
        <f t="shared" si="342"/>
        <v>12</v>
      </c>
      <c r="T4381" t="str">
        <f t="shared" si="343"/>
        <v>Sep</v>
      </c>
      <c r="U4381" t="str">
        <f t="shared" si="344"/>
        <v>2024</v>
      </c>
    </row>
    <row r="4382" spans="1:21" x14ac:dyDescent="0.25">
      <c r="A4382" s="1">
        <v>45547</v>
      </c>
      <c r="B4382" t="s">
        <v>149</v>
      </c>
      <c r="C4382" t="s">
        <v>15</v>
      </c>
      <c r="D4382" t="s">
        <v>16</v>
      </c>
      <c r="E4382" t="s">
        <v>28</v>
      </c>
      <c r="F4382" t="s">
        <v>18</v>
      </c>
      <c r="G4382" t="s">
        <v>40</v>
      </c>
      <c r="H4382">
        <f t="shared" si="340"/>
        <v>450</v>
      </c>
      <c r="I4382">
        <v>90</v>
      </c>
      <c r="J4382">
        <v>117</v>
      </c>
      <c r="K4382">
        <v>5</v>
      </c>
      <c r="M4382">
        <v>40.950000000000003</v>
      </c>
      <c r="N4382" t="s">
        <v>20</v>
      </c>
      <c r="O4382">
        <v>585</v>
      </c>
      <c r="P4382">
        <v>135</v>
      </c>
      <c r="R4382">
        <f t="shared" si="341"/>
        <v>585</v>
      </c>
      <c r="S4382">
        <f t="shared" si="342"/>
        <v>12</v>
      </c>
      <c r="T4382" t="str">
        <f t="shared" si="343"/>
        <v>Sep</v>
      </c>
      <c r="U4382" t="str">
        <f t="shared" si="344"/>
        <v>2024</v>
      </c>
    </row>
    <row r="4383" spans="1:21" x14ac:dyDescent="0.25">
      <c r="A4383" s="1">
        <v>45547</v>
      </c>
      <c r="B4383" t="s">
        <v>194</v>
      </c>
      <c r="C4383" t="s">
        <v>115</v>
      </c>
      <c r="D4383" t="s">
        <v>16</v>
      </c>
      <c r="E4383" t="s">
        <v>17</v>
      </c>
      <c r="F4383" t="s">
        <v>48</v>
      </c>
      <c r="G4383" t="s">
        <v>85</v>
      </c>
      <c r="H4383">
        <f t="shared" si="340"/>
        <v>1800</v>
      </c>
      <c r="I4383">
        <v>450</v>
      </c>
      <c r="J4383">
        <v>585</v>
      </c>
      <c r="K4383">
        <v>4</v>
      </c>
      <c r="M4383">
        <v>100</v>
      </c>
      <c r="N4383" t="s">
        <v>25</v>
      </c>
      <c r="O4383">
        <v>2340</v>
      </c>
      <c r="P4383">
        <v>540</v>
      </c>
      <c r="R4383">
        <f t="shared" si="341"/>
        <v>2340</v>
      </c>
      <c r="S4383">
        <f t="shared" si="342"/>
        <v>12</v>
      </c>
      <c r="T4383" t="str">
        <f t="shared" si="343"/>
        <v>Sep</v>
      </c>
      <c r="U4383" t="str">
        <f t="shared" si="344"/>
        <v>2024</v>
      </c>
    </row>
    <row r="4384" spans="1:21" x14ac:dyDescent="0.25">
      <c r="A4384" s="1">
        <v>45547</v>
      </c>
      <c r="B4384" t="s">
        <v>144</v>
      </c>
      <c r="C4384" t="s">
        <v>27</v>
      </c>
      <c r="D4384" t="s">
        <v>23</v>
      </c>
      <c r="E4384" t="s">
        <v>17</v>
      </c>
      <c r="F4384" t="s">
        <v>18</v>
      </c>
      <c r="G4384" t="s">
        <v>40</v>
      </c>
      <c r="H4384">
        <f t="shared" si="340"/>
        <v>270</v>
      </c>
      <c r="I4384">
        <v>90</v>
      </c>
      <c r="J4384">
        <v>117</v>
      </c>
      <c r="K4384">
        <v>3</v>
      </c>
      <c r="M4384">
        <v>46.575000000000003</v>
      </c>
      <c r="N4384" t="s">
        <v>38</v>
      </c>
      <c r="O4384">
        <v>310.5</v>
      </c>
      <c r="P4384">
        <v>40.5</v>
      </c>
      <c r="R4384">
        <f t="shared" si="341"/>
        <v>351</v>
      </c>
      <c r="S4384">
        <f t="shared" si="342"/>
        <v>12</v>
      </c>
      <c r="T4384" t="str">
        <f t="shared" si="343"/>
        <v>Sep</v>
      </c>
      <c r="U4384" t="str">
        <f t="shared" si="344"/>
        <v>2024</v>
      </c>
    </row>
    <row r="4385" spans="1:21" x14ac:dyDescent="0.25">
      <c r="A4385" s="1">
        <v>45547</v>
      </c>
      <c r="B4385" t="s">
        <v>125</v>
      </c>
      <c r="C4385" t="s">
        <v>15</v>
      </c>
      <c r="D4385" t="s">
        <v>16</v>
      </c>
      <c r="E4385" t="s">
        <v>28</v>
      </c>
      <c r="F4385" t="s">
        <v>45</v>
      </c>
      <c r="G4385" t="s">
        <v>78</v>
      </c>
      <c r="H4385">
        <f t="shared" si="340"/>
        <v>72000</v>
      </c>
      <c r="I4385">
        <v>18000</v>
      </c>
      <c r="J4385">
        <v>23400</v>
      </c>
      <c r="K4385">
        <v>4</v>
      </c>
      <c r="M4385">
        <v>3510</v>
      </c>
      <c r="N4385" t="s">
        <v>25</v>
      </c>
      <c r="O4385">
        <v>93600</v>
      </c>
      <c r="P4385">
        <v>21600</v>
      </c>
      <c r="R4385">
        <f t="shared" si="341"/>
        <v>93600</v>
      </c>
      <c r="S4385">
        <f t="shared" si="342"/>
        <v>12</v>
      </c>
      <c r="T4385" t="str">
        <f t="shared" si="343"/>
        <v>Sep</v>
      </c>
      <c r="U4385" t="str">
        <f t="shared" si="344"/>
        <v>2024</v>
      </c>
    </row>
    <row r="4386" spans="1:21" x14ac:dyDescent="0.25">
      <c r="A4386" s="1">
        <v>45547</v>
      </c>
      <c r="B4386" t="s">
        <v>175</v>
      </c>
      <c r="C4386" t="s">
        <v>91</v>
      </c>
      <c r="D4386" t="s">
        <v>16</v>
      </c>
      <c r="E4386" t="s">
        <v>17</v>
      </c>
      <c r="F4386" t="s">
        <v>45</v>
      </c>
      <c r="G4386" t="s">
        <v>106</v>
      </c>
      <c r="H4386">
        <f t="shared" si="340"/>
        <v>60000</v>
      </c>
      <c r="I4386">
        <v>12000</v>
      </c>
      <c r="J4386">
        <v>15600</v>
      </c>
      <c r="K4386">
        <v>5</v>
      </c>
      <c r="M4386">
        <v>2340</v>
      </c>
      <c r="N4386" t="s">
        <v>20</v>
      </c>
      <c r="O4386">
        <v>72000</v>
      </c>
      <c r="P4386">
        <v>12000</v>
      </c>
      <c r="R4386">
        <f t="shared" si="341"/>
        <v>78000</v>
      </c>
      <c r="S4386">
        <f t="shared" si="342"/>
        <v>12</v>
      </c>
      <c r="T4386" t="str">
        <f t="shared" si="343"/>
        <v>Sep</v>
      </c>
      <c r="U4386" t="str">
        <f t="shared" si="344"/>
        <v>2024</v>
      </c>
    </row>
    <row r="4387" spans="1:21" x14ac:dyDescent="0.25">
      <c r="A4387" s="1">
        <v>45547</v>
      </c>
      <c r="B4387" t="s">
        <v>197</v>
      </c>
      <c r="C4387" t="s">
        <v>115</v>
      </c>
      <c r="D4387" t="s">
        <v>16</v>
      </c>
      <c r="E4387" t="s">
        <v>17</v>
      </c>
      <c r="F4387" t="s">
        <v>45</v>
      </c>
      <c r="G4387" t="s">
        <v>71</v>
      </c>
      <c r="H4387">
        <f t="shared" si="340"/>
        <v>8800</v>
      </c>
      <c r="I4387">
        <v>2200</v>
      </c>
      <c r="J4387">
        <v>2860</v>
      </c>
      <c r="K4387">
        <v>4</v>
      </c>
      <c r="M4387">
        <v>286</v>
      </c>
      <c r="N4387" t="s">
        <v>25</v>
      </c>
      <c r="O4387">
        <v>10560</v>
      </c>
      <c r="P4387">
        <v>1760</v>
      </c>
      <c r="R4387">
        <f t="shared" si="341"/>
        <v>11440</v>
      </c>
      <c r="S4387">
        <f t="shared" si="342"/>
        <v>12</v>
      </c>
      <c r="T4387" t="str">
        <f t="shared" si="343"/>
        <v>Sep</v>
      </c>
      <c r="U4387" t="str">
        <f t="shared" si="344"/>
        <v>2024</v>
      </c>
    </row>
    <row r="4388" spans="1:21" x14ac:dyDescent="0.25">
      <c r="A4388" s="1">
        <v>45547</v>
      </c>
      <c r="B4388" t="s">
        <v>21</v>
      </c>
      <c r="C4388" t="s">
        <v>22</v>
      </c>
      <c r="D4388" t="s">
        <v>16</v>
      </c>
      <c r="E4388" t="s">
        <v>17</v>
      </c>
      <c r="F4388" t="s">
        <v>18</v>
      </c>
      <c r="G4388" t="s">
        <v>43</v>
      </c>
      <c r="H4388">
        <f t="shared" si="340"/>
        <v>80</v>
      </c>
      <c r="I4388">
        <v>20</v>
      </c>
      <c r="J4388">
        <v>26</v>
      </c>
      <c r="K4388">
        <v>4</v>
      </c>
      <c r="M4388">
        <v>7.28</v>
      </c>
      <c r="N4388" t="s">
        <v>20</v>
      </c>
      <c r="O4388">
        <v>104</v>
      </c>
      <c r="P4388">
        <v>24</v>
      </c>
      <c r="R4388">
        <f t="shared" si="341"/>
        <v>104</v>
      </c>
      <c r="S4388">
        <f t="shared" si="342"/>
        <v>12</v>
      </c>
      <c r="T4388" t="str">
        <f t="shared" si="343"/>
        <v>Sep</v>
      </c>
      <c r="U4388" t="str">
        <f t="shared" si="344"/>
        <v>2024</v>
      </c>
    </row>
    <row r="4389" spans="1:21" x14ac:dyDescent="0.25">
      <c r="A4389" s="1">
        <v>45547</v>
      </c>
      <c r="B4389" t="s">
        <v>184</v>
      </c>
      <c r="C4389" t="s">
        <v>27</v>
      </c>
      <c r="D4389" t="s">
        <v>23</v>
      </c>
      <c r="E4389" t="s">
        <v>28</v>
      </c>
      <c r="F4389" t="s">
        <v>61</v>
      </c>
      <c r="G4389" t="s">
        <v>108</v>
      </c>
      <c r="H4389">
        <f t="shared" si="340"/>
        <v>10500</v>
      </c>
      <c r="I4389">
        <v>1500</v>
      </c>
      <c r="J4389">
        <v>1950</v>
      </c>
      <c r="K4389">
        <v>7</v>
      </c>
      <c r="M4389">
        <v>195</v>
      </c>
      <c r="N4389" t="s">
        <v>20</v>
      </c>
      <c r="O4389">
        <v>13125</v>
      </c>
      <c r="P4389">
        <v>2625</v>
      </c>
      <c r="R4389">
        <f t="shared" si="341"/>
        <v>13650</v>
      </c>
      <c r="S4389">
        <f t="shared" si="342"/>
        <v>12</v>
      </c>
      <c r="T4389" t="str">
        <f t="shared" si="343"/>
        <v>Sep</v>
      </c>
      <c r="U4389" t="str">
        <f t="shared" si="344"/>
        <v>2024</v>
      </c>
    </row>
    <row r="4390" spans="1:21" x14ac:dyDescent="0.25">
      <c r="A4390" s="1">
        <v>45547</v>
      </c>
      <c r="B4390" t="s">
        <v>55</v>
      </c>
      <c r="C4390" t="s">
        <v>15</v>
      </c>
      <c r="D4390" t="s">
        <v>23</v>
      </c>
      <c r="E4390" t="s">
        <v>28</v>
      </c>
      <c r="F4390" t="s">
        <v>18</v>
      </c>
      <c r="G4390" t="s">
        <v>121</v>
      </c>
      <c r="H4390">
        <f t="shared" si="340"/>
        <v>55</v>
      </c>
      <c r="I4390">
        <v>55</v>
      </c>
      <c r="J4390">
        <v>72</v>
      </c>
      <c r="K4390">
        <v>1</v>
      </c>
      <c r="M4390">
        <v>8.58</v>
      </c>
      <c r="N4390" t="s">
        <v>20</v>
      </c>
      <c r="O4390">
        <v>71.5</v>
      </c>
      <c r="P4390">
        <v>16.5</v>
      </c>
      <c r="R4390">
        <f t="shared" si="341"/>
        <v>72</v>
      </c>
      <c r="S4390">
        <f t="shared" si="342"/>
        <v>12</v>
      </c>
      <c r="T4390" t="str">
        <f t="shared" si="343"/>
        <v>Sep</v>
      </c>
      <c r="U4390" t="str">
        <f t="shared" si="344"/>
        <v>2024</v>
      </c>
    </row>
    <row r="4391" spans="1:21" x14ac:dyDescent="0.25">
      <c r="A4391" s="1">
        <v>45547</v>
      </c>
      <c r="B4391" t="s">
        <v>55</v>
      </c>
      <c r="C4391" t="s">
        <v>15</v>
      </c>
      <c r="D4391" t="s">
        <v>16</v>
      </c>
      <c r="E4391" t="s">
        <v>28</v>
      </c>
      <c r="F4391" t="s">
        <v>45</v>
      </c>
      <c r="G4391" t="s">
        <v>54</v>
      </c>
      <c r="H4391">
        <f t="shared" si="340"/>
        <v>2400</v>
      </c>
      <c r="I4391">
        <v>800</v>
      </c>
      <c r="J4391">
        <v>1040</v>
      </c>
      <c r="K4391">
        <v>3</v>
      </c>
      <c r="M4391">
        <v>104</v>
      </c>
      <c r="N4391" t="s">
        <v>20</v>
      </c>
      <c r="O4391">
        <v>3000</v>
      </c>
      <c r="P4391">
        <v>600</v>
      </c>
      <c r="R4391">
        <f t="shared" si="341"/>
        <v>3120</v>
      </c>
      <c r="S4391">
        <f t="shared" si="342"/>
        <v>12</v>
      </c>
      <c r="T4391" t="str">
        <f t="shared" si="343"/>
        <v>Sep</v>
      </c>
      <c r="U4391" t="str">
        <f t="shared" si="344"/>
        <v>2024</v>
      </c>
    </row>
    <row r="4392" spans="1:21" x14ac:dyDescent="0.25">
      <c r="A4392" s="1">
        <v>45547</v>
      </c>
      <c r="B4392" t="s">
        <v>59</v>
      </c>
      <c r="C4392" t="s">
        <v>27</v>
      </c>
      <c r="D4392" t="s">
        <v>23</v>
      </c>
      <c r="E4392" t="s">
        <v>28</v>
      </c>
      <c r="F4392" t="s">
        <v>61</v>
      </c>
      <c r="G4392" t="s">
        <v>128</v>
      </c>
      <c r="H4392">
        <f t="shared" si="340"/>
        <v>1200</v>
      </c>
      <c r="I4392">
        <v>300</v>
      </c>
      <c r="J4392">
        <v>390</v>
      </c>
      <c r="K4392">
        <v>4</v>
      </c>
      <c r="M4392">
        <v>100</v>
      </c>
      <c r="N4392" t="s">
        <v>20</v>
      </c>
      <c r="O4392">
        <v>1560</v>
      </c>
      <c r="P4392">
        <v>360</v>
      </c>
      <c r="R4392">
        <f t="shared" si="341"/>
        <v>1560</v>
      </c>
      <c r="S4392">
        <f t="shared" si="342"/>
        <v>12</v>
      </c>
      <c r="T4392" t="str">
        <f t="shared" si="343"/>
        <v>Sep</v>
      </c>
      <c r="U4392" t="str">
        <f t="shared" si="344"/>
        <v>2024</v>
      </c>
    </row>
    <row r="4393" spans="1:21" x14ac:dyDescent="0.25">
      <c r="A4393" s="1">
        <v>45547</v>
      </c>
      <c r="B4393" t="s">
        <v>33</v>
      </c>
      <c r="C4393" t="s">
        <v>15</v>
      </c>
      <c r="D4393" t="s">
        <v>16</v>
      </c>
      <c r="E4393" t="s">
        <v>17</v>
      </c>
      <c r="F4393" t="s">
        <v>18</v>
      </c>
      <c r="G4393" t="s">
        <v>56</v>
      </c>
      <c r="H4393">
        <f t="shared" si="340"/>
        <v>1650</v>
      </c>
      <c r="I4393">
        <v>550</v>
      </c>
      <c r="J4393">
        <v>715</v>
      </c>
      <c r="K4393">
        <v>3</v>
      </c>
      <c r="M4393">
        <v>100</v>
      </c>
      <c r="N4393" t="s">
        <v>20</v>
      </c>
      <c r="O4393">
        <v>2145</v>
      </c>
      <c r="P4393">
        <v>495</v>
      </c>
      <c r="R4393">
        <f t="shared" si="341"/>
        <v>2145</v>
      </c>
      <c r="S4393">
        <f t="shared" si="342"/>
        <v>12</v>
      </c>
      <c r="T4393" t="str">
        <f t="shared" si="343"/>
        <v>Sep</v>
      </c>
      <c r="U4393" t="str">
        <f t="shared" si="344"/>
        <v>2024</v>
      </c>
    </row>
    <row r="4394" spans="1:21" x14ac:dyDescent="0.25">
      <c r="A4394" s="1">
        <v>45577</v>
      </c>
      <c r="B4394" t="s">
        <v>193</v>
      </c>
      <c r="C4394" t="s">
        <v>53</v>
      </c>
      <c r="D4394" t="s">
        <v>16</v>
      </c>
      <c r="E4394" t="s">
        <v>28</v>
      </c>
      <c r="F4394" t="s">
        <v>18</v>
      </c>
      <c r="G4394" t="s">
        <v>24</v>
      </c>
      <c r="H4394">
        <f t="shared" si="340"/>
        <v>480</v>
      </c>
      <c r="I4394">
        <v>80</v>
      </c>
      <c r="J4394">
        <v>104</v>
      </c>
      <c r="K4394">
        <v>6</v>
      </c>
      <c r="M4394">
        <v>31.2</v>
      </c>
      <c r="N4394" t="s">
        <v>25</v>
      </c>
      <c r="O4394">
        <v>624</v>
      </c>
      <c r="P4394">
        <v>144</v>
      </c>
      <c r="R4394">
        <f t="shared" si="341"/>
        <v>624</v>
      </c>
      <c r="S4394">
        <f t="shared" si="342"/>
        <v>12</v>
      </c>
      <c r="T4394" t="str">
        <f t="shared" si="343"/>
        <v>Oct</v>
      </c>
      <c r="U4394" t="str">
        <f t="shared" si="344"/>
        <v>2024</v>
      </c>
    </row>
    <row r="4395" spans="1:21" x14ac:dyDescent="0.25">
      <c r="A4395" s="1">
        <v>45577</v>
      </c>
      <c r="B4395" t="s">
        <v>140</v>
      </c>
      <c r="C4395" t="s">
        <v>27</v>
      </c>
      <c r="D4395" t="s">
        <v>23</v>
      </c>
      <c r="E4395" t="s">
        <v>28</v>
      </c>
      <c r="F4395" t="s">
        <v>61</v>
      </c>
      <c r="G4395" t="s">
        <v>103</v>
      </c>
      <c r="H4395">
        <f t="shared" si="340"/>
        <v>700</v>
      </c>
      <c r="I4395">
        <v>100</v>
      </c>
      <c r="J4395">
        <v>130</v>
      </c>
      <c r="K4395">
        <v>7</v>
      </c>
      <c r="M4395">
        <v>100</v>
      </c>
      <c r="N4395" t="s">
        <v>20</v>
      </c>
      <c r="O4395">
        <v>910</v>
      </c>
      <c r="P4395">
        <v>210</v>
      </c>
      <c r="R4395">
        <f t="shared" si="341"/>
        <v>910</v>
      </c>
      <c r="S4395">
        <f t="shared" si="342"/>
        <v>12</v>
      </c>
      <c r="T4395" t="str">
        <f t="shared" si="343"/>
        <v>Oct</v>
      </c>
      <c r="U4395" t="str">
        <f t="shared" si="344"/>
        <v>2024</v>
      </c>
    </row>
    <row r="4396" spans="1:21" x14ac:dyDescent="0.25">
      <c r="A4396" s="1">
        <v>45577</v>
      </c>
      <c r="B4396" t="s">
        <v>198</v>
      </c>
      <c r="C4396" t="s">
        <v>15</v>
      </c>
      <c r="D4396" t="s">
        <v>23</v>
      </c>
      <c r="E4396" t="s">
        <v>17</v>
      </c>
      <c r="F4396" t="s">
        <v>45</v>
      </c>
      <c r="G4396" t="s">
        <v>199</v>
      </c>
      <c r="H4396">
        <f t="shared" si="340"/>
        <v>30000</v>
      </c>
      <c r="I4396">
        <v>5000</v>
      </c>
      <c r="J4396">
        <v>6500</v>
      </c>
      <c r="K4396">
        <v>6</v>
      </c>
      <c r="M4396">
        <v>650</v>
      </c>
      <c r="N4396" t="s">
        <v>25</v>
      </c>
      <c r="O4396">
        <v>37500</v>
      </c>
      <c r="P4396">
        <v>7500</v>
      </c>
      <c r="R4396">
        <f t="shared" si="341"/>
        <v>39000</v>
      </c>
      <c r="S4396">
        <f t="shared" si="342"/>
        <v>12</v>
      </c>
      <c r="T4396" t="str">
        <f t="shared" si="343"/>
        <v>Oct</v>
      </c>
      <c r="U4396" t="str">
        <f t="shared" si="344"/>
        <v>2024</v>
      </c>
    </row>
    <row r="4397" spans="1:21" x14ac:dyDescent="0.25">
      <c r="A4397" s="1">
        <v>45577</v>
      </c>
      <c r="B4397" t="s">
        <v>129</v>
      </c>
      <c r="C4397" t="s">
        <v>27</v>
      </c>
      <c r="D4397" t="s">
        <v>16</v>
      </c>
      <c r="E4397" t="s">
        <v>28</v>
      </c>
      <c r="F4397" t="s">
        <v>18</v>
      </c>
      <c r="G4397" t="s">
        <v>116</v>
      </c>
      <c r="H4397">
        <f t="shared" si="340"/>
        <v>300</v>
      </c>
      <c r="I4397">
        <v>60</v>
      </c>
      <c r="J4397">
        <v>78</v>
      </c>
      <c r="K4397">
        <v>5</v>
      </c>
      <c r="M4397">
        <v>27.3</v>
      </c>
      <c r="N4397" t="s">
        <v>20</v>
      </c>
      <c r="O4397">
        <v>390</v>
      </c>
      <c r="P4397">
        <v>90</v>
      </c>
      <c r="R4397">
        <f t="shared" si="341"/>
        <v>390</v>
      </c>
      <c r="S4397">
        <f t="shared" si="342"/>
        <v>12</v>
      </c>
      <c r="T4397" t="str">
        <f t="shared" si="343"/>
        <v>Oct</v>
      </c>
      <c r="U4397" t="str">
        <f t="shared" si="344"/>
        <v>2024</v>
      </c>
    </row>
    <row r="4398" spans="1:21" x14ac:dyDescent="0.25">
      <c r="A4398" s="1">
        <v>45577</v>
      </c>
      <c r="B4398" t="s">
        <v>163</v>
      </c>
      <c r="C4398" t="s">
        <v>15</v>
      </c>
      <c r="D4398" t="s">
        <v>23</v>
      </c>
      <c r="E4398" t="s">
        <v>17</v>
      </c>
      <c r="F4398" t="s">
        <v>45</v>
      </c>
      <c r="G4398" t="s">
        <v>78</v>
      </c>
      <c r="H4398">
        <f t="shared" si="340"/>
        <v>36000</v>
      </c>
      <c r="I4398">
        <v>18000</v>
      </c>
      <c r="J4398">
        <v>23400</v>
      </c>
      <c r="K4398">
        <v>2</v>
      </c>
      <c r="M4398">
        <v>3510</v>
      </c>
      <c r="N4398" t="s">
        <v>38</v>
      </c>
      <c r="O4398">
        <v>46800</v>
      </c>
      <c r="P4398">
        <v>10800</v>
      </c>
      <c r="R4398">
        <f t="shared" si="341"/>
        <v>46800</v>
      </c>
      <c r="S4398">
        <f t="shared" si="342"/>
        <v>12</v>
      </c>
      <c r="T4398" t="str">
        <f t="shared" si="343"/>
        <v>Oct</v>
      </c>
      <c r="U4398" t="str">
        <f t="shared" si="344"/>
        <v>2024</v>
      </c>
    </row>
    <row r="4399" spans="1:21" x14ac:dyDescent="0.25">
      <c r="A4399" s="1">
        <v>45577</v>
      </c>
      <c r="B4399" t="s">
        <v>137</v>
      </c>
      <c r="C4399" t="s">
        <v>15</v>
      </c>
      <c r="D4399" t="s">
        <v>16</v>
      </c>
      <c r="E4399" t="s">
        <v>17</v>
      </c>
      <c r="F4399" t="s">
        <v>18</v>
      </c>
      <c r="G4399" t="s">
        <v>56</v>
      </c>
      <c r="H4399">
        <f t="shared" si="340"/>
        <v>2200</v>
      </c>
      <c r="I4399">
        <v>550</v>
      </c>
      <c r="J4399">
        <v>715</v>
      </c>
      <c r="K4399">
        <v>4</v>
      </c>
      <c r="M4399">
        <v>100</v>
      </c>
      <c r="N4399" t="s">
        <v>38</v>
      </c>
      <c r="O4399">
        <v>2860</v>
      </c>
      <c r="P4399">
        <v>660</v>
      </c>
      <c r="R4399">
        <f t="shared" si="341"/>
        <v>2860</v>
      </c>
      <c r="S4399">
        <f t="shared" si="342"/>
        <v>12</v>
      </c>
      <c r="T4399" t="str">
        <f t="shared" si="343"/>
        <v>Oct</v>
      </c>
      <c r="U4399" t="str">
        <f t="shared" si="344"/>
        <v>2024</v>
      </c>
    </row>
    <row r="4400" spans="1:21" x14ac:dyDescent="0.25">
      <c r="A4400" s="1">
        <v>45577</v>
      </c>
      <c r="B4400" t="s">
        <v>220</v>
      </c>
      <c r="C4400" t="s">
        <v>27</v>
      </c>
      <c r="D4400" t="s">
        <v>16</v>
      </c>
      <c r="E4400" t="s">
        <v>28</v>
      </c>
      <c r="F4400" t="s">
        <v>18</v>
      </c>
      <c r="G4400" t="s">
        <v>51</v>
      </c>
      <c r="H4400">
        <f t="shared" si="340"/>
        <v>120</v>
      </c>
      <c r="I4400">
        <v>60</v>
      </c>
      <c r="J4400">
        <v>78</v>
      </c>
      <c r="K4400">
        <v>2</v>
      </c>
      <c r="M4400">
        <v>10.92</v>
      </c>
      <c r="N4400" t="s">
        <v>20</v>
      </c>
      <c r="O4400">
        <v>156</v>
      </c>
      <c r="P4400">
        <v>36</v>
      </c>
      <c r="R4400">
        <f t="shared" si="341"/>
        <v>156</v>
      </c>
      <c r="S4400">
        <f t="shared" si="342"/>
        <v>12</v>
      </c>
      <c r="T4400" t="str">
        <f t="shared" si="343"/>
        <v>Oct</v>
      </c>
      <c r="U4400" t="str">
        <f t="shared" si="344"/>
        <v>2024</v>
      </c>
    </row>
    <row r="4401" spans="1:21" x14ac:dyDescent="0.25">
      <c r="A4401" s="1">
        <v>45577</v>
      </c>
      <c r="B4401" t="s">
        <v>146</v>
      </c>
      <c r="C4401" t="s">
        <v>27</v>
      </c>
      <c r="D4401" t="s">
        <v>23</v>
      </c>
      <c r="E4401" t="s">
        <v>28</v>
      </c>
      <c r="F4401" t="s">
        <v>18</v>
      </c>
      <c r="G4401" t="s">
        <v>151</v>
      </c>
      <c r="H4401">
        <f t="shared" si="340"/>
        <v>14</v>
      </c>
      <c r="I4401">
        <v>7</v>
      </c>
      <c r="J4401">
        <v>9</v>
      </c>
      <c r="K4401">
        <v>2</v>
      </c>
      <c r="M4401">
        <v>2.1</v>
      </c>
      <c r="N4401" t="s">
        <v>20</v>
      </c>
      <c r="O4401">
        <v>17.5</v>
      </c>
      <c r="P4401">
        <v>3.5</v>
      </c>
      <c r="R4401">
        <f t="shared" si="341"/>
        <v>18</v>
      </c>
      <c r="S4401">
        <f t="shared" si="342"/>
        <v>12</v>
      </c>
      <c r="T4401" t="str">
        <f t="shared" si="343"/>
        <v>Oct</v>
      </c>
      <c r="U4401" t="str">
        <f t="shared" si="344"/>
        <v>2024</v>
      </c>
    </row>
    <row r="4402" spans="1:21" x14ac:dyDescent="0.25">
      <c r="A4402" s="1">
        <v>45577</v>
      </c>
      <c r="B4402" t="s">
        <v>88</v>
      </c>
      <c r="C4402" t="s">
        <v>27</v>
      </c>
      <c r="D4402" t="s">
        <v>16</v>
      </c>
      <c r="E4402" t="s">
        <v>17</v>
      </c>
      <c r="F4402" t="s">
        <v>45</v>
      </c>
      <c r="G4402" t="s">
        <v>78</v>
      </c>
      <c r="H4402">
        <f t="shared" si="340"/>
        <v>36000</v>
      </c>
      <c r="I4402">
        <v>18000</v>
      </c>
      <c r="J4402">
        <v>23400</v>
      </c>
      <c r="K4402">
        <v>2</v>
      </c>
      <c r="M4402">
        <v>2340</v>
      </c>
      <c r="N4402" t="s">
        <v>25</v>
      </c>
      <c r="O4402">
        <v>46800</v>
      </c>
      <c r="P4402">
        <v>10800</v>
      </c>
      <c r="R4402">
        <f t="shared" si="341"/>
        <v>46800</v>
      </c>
      <c r="S4402">
        <f t="shared" si="342"/>
        <v>12</v>
      </c>
      <c r="T4402" t="str">
        <f t="shared" si="343"/>
        <v>Oct</v>
      </c>
      <c r="U4402" t="str">
        <f t="shared" si="344"/>
        <v>2024</v>
      </c>
    </row>
    <row r="4403" spans="1:21" x14ac:dyDescent="0.25">
      <c r="A4403" s="1">
        <v>45577</v>
      </c>
      <c r="B4403" t="s">
        <v>73</v>
      </c>
      <c r="C4403" t="s">
        <v>42</v>
      </c>
      <c r="D4403" t="s">
        <v>16</v>
      </c>
      <c r="E4403" t="s">
        <v>17</v>
      </c>
      <c r="F4403" t="s">
        <v>29</v>
      </c>
      <c r="G4403" t="s">
        <v>178</v>
      </c>
      <c r="H4403">
        <f t="shared" si="340"/>
        <v>200</v>
      </c>
      <c r="I4403">
        <v>200</v>
      </c>
      <c r="J4403">
        <v>260</v>
      </c>
      <c r="K4403">
        <v>1</v>
      </c>
      <c r="M4403">
        <v>23</v>
      </c>
      <c r="N4403" t="s">
        <v>38</v>
      </c>
      <c r="O4403">
        <v>230</v>
      </c>
      <c r="P4403">
        <v>30</v>
      </c>
      <c r="R4403">
        <f t="shared" si="341"/>
        <v>260</v>
      </c>
      <c r="S4403">
        <f t="shared" si="342"/>
        <v>12</v>
      </c>
      <c r="T4403" t="str">
        <f t="shared" si="343"/>
        <v>Oct</v>
      </c>
      <c r="U4403" t="str">
        <f t="shared" si="344"/>
        <v>2024</v>
      </c>
    </row>
    <row r="4404" spans="1:21" x14ac:dyDescent="0.25">
      <c r="A4404" s="1">
        <v>45577</v>
      </c>
      <c r="B4404" t="s">
        <v>216</v>
      </c>
      <c r="C4404" t="s">
        <v>27</v>
      </c>
      <c r="D4404" t="s">
        <v>16</v>
      </c>
      <c r="E4404" t="s">
        <v>28</v>
      </c>
      <c r="F4404" t="s">
        <v>45</v>
      </c>
      <c r="G4404" t="s">
        <v>199</v>
      </c>
      <c r="H4404">
        <f t="shared" si="340"/>
        <v>5000</v>
      </c>
      <c r="I4404">
        <v>5000</v>
      </c>
      <c r="J4404">
        <v>6500</v>
      </c>
      <c r="K4404">
        <v>1</v>
      </c>
      <c r="M4404">
        <v>455</v>
      </c>
      <c r="N4404" t="s">
        <v>20</v>
      </c>
      <c r="O4404">
        <v>6500</v>
      </c>
      <c r="P4404">
        <v>1500</v>
      </c>
      <c r="R4404">
        <f t="shared" si="341"/>
        <v>6500</v>
      </c>
      <c r="S4404">
        <f t="shared" si="342"/>
        <v>12</v>
      </c>
      <c r="T4404" t="str">
        <f t="shared" si="343"/>
        <v>Oct</v>
      </c>
      <c r="U4404" t="str">
        <f t="shared" si="344"/>
        <v>2024</v>
      </c>
    </row>
    <row r="4405" spans="1:21" x14ac:dyDescent="0.25">
      <c r="A4405" s="1">
        <v>45577</v>
      </c>
      <c r="B4405" t="s">
        <v>190</v>
      </c>
      <c r="C4405" t="s">
        <v>22</v>
      </c>
      <c r="D4405" t="s">
        <v>16</v>
      </c>
      <c r="E4405" t="s">
        <v>17</v>
      </c>
      <c r="F4405" t="s">
        <v>18</v>
      </c>
      <c r="G4405" t="s">
        <v>151</v>
      </c>
      <c r="H4405">
        <f t="shared" si="340"/>
        <v>28</v>
      </c>
      <c r="I4405">
        <v>7</v>
      </c>
      <c r="J4405">
        <v>9</v>
      </c>
      <c r="K4405">
        <v>4</v>
      </c>
      <c r="M4405">
        <v>2.548</v>
      </c>
      <c r="N4405" t="s">
        <v>20</v>
      </c>
      <c r="O4405">
        <v>36.4</v>
      </c>
      <c r="P4405">
        <v>8.4</v>
      </c>
      <c r="R4405">
        <f t="shared" si="341"/>
        <v>36</v>
      </c>
      <c r="S4405">
        <f t="shared" si="342"/>
        <v>12</v>
      </c>
      <c r="T4405" t="str">
        <f t="shared" si="343"/>
        <v>Oct</v>
      </c>
      <c r="U4405" t="str">
        <f t="shared" si="344"/>
        <v>2024</v>
      </c>
    </row>
    <row r="4406" spans="1:21" x14ac:dyDescent="0.25">
      <c r="A4406" s="1">
        <v>45577</v>
      </c>
      <c r="B4406" t="s">
        <v>131</v>
      </c>
      <c r="C4406" t="s">
        <v>27</v>
      </c>
      <c r="D4406" t="s">
        <v>16</v>
      </c>
      <c r="E4406" t="s">
        <v>28</v>
      </c>
      <c r="F4406" t="s">
        <v>61</v>
      </c>
      <c r="G4406" t="s">
        <v>68</v>
      </c>
      <c r="H4406">
        <f t="shared" si="340"/>
        <v>10800</v>
      </c>
      <c r="I4406">
        <v>1800</v>
      </c>
      <c r="J4406">
        <v>2340</v>
      </c>
      <c r="K4406">
        <v>6</v>
      </c>
      <c r="M4406">
        <v>234</v>
      </c>
      <c r="N4406" t="s">
        <v>38</v>
      </c>
      <c r="O4406">
        <v>12960</v>
      </c>
      <c r="P4406">
        <v>2160</v>
      </c>
      <c r="R4406">
        <f t="shared" si="341"/>
        <v>14040</v>
      </c>
      <c r="S4406">
        <f t="shared" si="342"/>
        <v>12</v>
      </c>
      <c r="T4406" t="str">
        <f t="shared" si="343"/>
        <v>Oct</v>
      </c>
      <c r="U4406" t="str">
        <f t="shared" si="344"/>
        <v>2024</v>
      </c>
    </row>
    <row r="4407" spans="1:21" x14ac:dyDescent="0.25">
      <c r="A4407" s="1">
        <v>45577</v>
      </c>
      <c r="B4407" t="s">
        <v>69</v>
      </c>
      <c r="C4407" t="s">
        <v>27</v>
      </c>
      <c r="D4407" t="s">
        <v>16</v>
      </c>
      <c r="E4407" t="s">
        <v>17</v>
      </c>
      <c r="F4407" t="s">
        <v>18</v>
      </c>
      <c r="G4407" t="s">
        <v>151</v>
      </c>
      <c r="H4407">
        <f t="shared" si="340"/>
        <v>35</v>
      </c>
      <c r="I4407">
        <v>7</v>
      </c>
      <c r="J4407">
        <v>9</v>
      </c>
      <c r="K4407">
        <v>5</v>
      </c>
      <c r="M4407">
        <v>4.375</v>
      </c>
      <c r="N4407" t="s">
        <v>38</v>
      </c>
      <c r="O4407">
        <v>43.75</v>
      </c>
      <c r="P4407">
        <v>8.75</v>
      </c>
      <c r="R4407">
        <f t="shared" si="341"/>
        <v>45</v>
      </c>
      <c r="S4407">
        <f t="shared" si="342"/>
        <v>12</v>
      </c>
      <c r="T4407" t="str">
        <f t="shared" si="343"/>
        <v>Oct</v>
      </c>
      <c r="U4407" t="str">
        <f t="shared" si="344"/>
        <v>2024</v>
      </c>
    </row>
    <row r="4408" spans="1:21" x14ac:dyDescent="0.25">
      <c r="A4408" s="1">
        <v>45577</v>
      </c>
      <c r="B4408" t="s">
        <v>157</v>
      </c>
      <c r="C4408" t="s">
        <v>15</v>
      </c>
      <c r="D4408" t="s">
        <v>16</v>
      </c>
      <c r="E4408" t="s">
        <v>28</v>
      </c>
      <c r="F4408" t="s">
        <v>61</v>
      </c>
      <c r="G4408" t="s">
        <v>110</v>
      </c>
      <c r="H4408">
        <f t="shared" si="340"/>
        <v>2400</v>
      </c>
      <c r="I4408">
        <v>800</v>
      </c>
      <c r="J4408">
        <v>1040</v>
      </c>
      <c r="K4408">
        <v>3</v>
      </c>
      <c r="M4408">
        <v>104</v>
      </c>
      <c r="N4408" t="s">
        <v>38</v>
      </c>
      <c r="O4408">
        <v>3120</v>
      </c>
      <c r="P4408">
        <v>720</v>
      </c>
      <c r="R4408">
        <f t="shared" si="341"/>
        <v>3120</v>
      </c>
      <c r="S4408">
        <f t="shared" si="342"/>
        <v>12</v>
      </c>
      <c r="T4408" t="str">
        <f t="shared" si="343"/>
        <v>Oct</v>
      </c>
      <c r="U4408" t="str">
        <f t="shared" si="344"/>
        <v>2024</v>
      </c>
    </row>
    <row r="4409" spans="1:21" x14ac:dyDescent="0.25">
      <c r="A4409" s="1">
        <v>45577</v>
      </c>
      <c r="B4409" t="s">
        <v>101</v>
      </c>
      <c r="C4409" t="s">
        <v>27</v>
      </c>
      <c r="D4409" t="s">
        <v>16</v>
      </c>
      <c r="E4409" t="s">
        <v>28</v>
      </c>
      <c r="F4409" t="s">
        <v>48</v>
      </c>
      <c r="G4409" t="s">
        <v>94</v>
      </c>
      <c r="H4409">
        <f t="shared" si="340"/>
        <v>1080</v>
      </c>
      <c r="I4409">
        <v>120</v>
      </c>
      <c r="J4409">
        <v>156</v>
      </c>
      <c r="K4409">
        <v>9</v>
      </c>
      <c r="M4409">
        <v>62.1</v>
      </c>
      <c r="N4409" t="s">
        <v>25</v>
      </c>
      <c r="O4409">
        <v>1242</v>
      </c>
      <c r="P4409">
        <v>162</v>
      </c>
      <c r="R4409">
        <f t="shared" si="341"/>
        <v>1404</v>
      </c>
      <c r="S4409">
        <f t="shared" si="342"/>
        <v>12</v>
      </c>
      <c r="T4409" t="str">
        <f t="shared" si="343"/>
        <v>Oct</v>
      </c>
      <c r="U4409" t="str">
        <f t="shared" si="344"/>
        <v>2024</v>
      </c>
    </row>
    <row r="4410" spans="1:21" x14ac:dyDescent="0.25">
      <c r="A4410" s="1">
        <v>45577</v>
      </c>
      <c r="B4410" t="s">
        <v>200</v>
      </c>
      <c r="C4410" t="s">
        <v>27</v>
      </c>
      <c r="D4410" t="s">
        <v>23</v>
      </c>
      <c r="E4410" t="s">
        <v>17</v>
      </c>
      <c r="F4410" t="s">
        <v>61</v>
      </c>
      <c r="G4410" t="s">
        <v>180</v>
      </c>
      <c r="H4410">
        <f t="shared" si="340"/>
        <v>3000</v>
      </c>
      <c r="I4410">
        <v>600</v>
      </c>
      <c r="J4410">
        <v>780</v>
      </c>
      <c r="K4410">
        <v>5</v>
      </c>
      <c r="M4410">
        <v>100</v>
      </c>
      <c r="N4410" t="s">
        <v>25</v>
      </c>
      <c r="O4410">
        <v>3900</v>
      </c>
      <c r="P4410">
        <v>900</v>
      </c>
      <c r="R4410">
        <f t="shared" si="341"/>
        <v>3900</v>
      </c>
      <c r="S4410">
        <f t="shared" si="342"/>
        <v>12</v>
      </c>
      <c r="T4410" t="str">
        <f t="shared" si="343"/>
        <v>Oct</v>
      </c>
      <c r="U4410" t="str">
        <f t="shared" si="344"/>
        <v>2024</v>
      </c>
    </row>
    <row r="4411" spans="1:21" x14ac:dyDescent="0.25">
      <c r="A4411" s="1">
        <v>45577</v>
      </c>
      <c r="B4411" t="s">
        <v>193</v>
      </c>
      <c r="C4411" t="s">
        <v>53</v>
      </c>
      <c r="D4411" t="s">
        <v>16</v>
      </c>
      <c r="E4411" t="s">
        <v>17</v>
      </c>
      <c r="F4411" t="s">
        <v>29</v>
      </c>
      <c r="G4411" t="s">
        <v>30</v>
      </c>
      <c r="H4411">
        <f t="shared" si="340"/>
        <v>540</v>
      </c>
      <c r="I4411">
        <v>180</v>
      </c>
      <c r="J4411">
        <v>234</v>
      </c>
      <c r="K4411">
        <v>3</v>
      </c>
      <c r="M4411">
        <v>47.25</v>
      </c>
      <c r="N4411" t="s">
        <v>20</v>
      </c>
      <c r="O4411">
        <v>675</v>
      </c>
      <c r="P4411">
        <v>135</v>
      </c>
      <c r="R4411">
        <f t="shared" si="341"/>
        <v>702</v>
      </c>
      <c r="S4411">
        <f t="shared" si="342"/>
        <v>12</v>
      </c>
      <c r="T4411" t="str">
        <f t="shared" si="343"/>
        <v>Oct</v>
      </c>
      <c r="U4411" t="str">
        <f t="shared" si="344"/>
        <v>2024</v>
      </c>
    </row>
    <row r="4412" spans="1:21" x14ac:dyDescent="0.25">
      <c r="A4412" s="1">
        <v>45577</v>
      </c>
      <c r="B4412" t="s">
        <v>174</v>
      </c>
      <c r="C4412" t="s">
        <v>27</v>
      </c>
      <c r="D4412" t="s">
        <v>16</v>
      </c>
      <c r="E4412" t="s">
        <v>17</v>
      </c>
      <c r="F4412" t="s">
        <v>18</v>
      </c>
      <c r="G4412" t="s">
        <v>64</v>
      </c>
      <c r="H4412">
        <f t="shared" si="340"/>
        <v>560</v>
      </c>
      <c r="I4412">
        <v>140</v>
      </c>
      <c r="J4412">
        <v>182</v>
      </c>
      <c r="K4412">
        <v>4</v>
      </c>
      <c r="M4412">
        <v>49</v>
      </c>
      <c r="N4412" t="s">
        <v>20</v>
      </c>
      <c r="O4412">
        <v>700</v>
      </c>
      <c r="P4412">
        <v>140</v>
      </c>
      <c r="R4412">
        <f t="shared" si="341"/>
        <v>728</v>
      </c>
      <c r="S4412">
        <f t="shared" si="342"/>
        <v>12</v>
      </c>
      <c r="T4412" t="str">
        <f t="shared" si="343"/>
        <v>Oct</v>
      </c>
      <c r="U4412" t="str">
        <f t="shared" si="344"/>
        <v>2024</v>
      </c>
    </row>
    <row r="4413" spans="1:21" x14ac:dyDescent="0.25">
      <c r="A4413" s="1">
        <v>45577</v>
      </c>
      <c r="B4413" t="s">
        <v>142</v>
      </c>
      <c r="C4413" t="s">
        <v>115</v>
      </c>
      <c r="D4413" t="s">
        <v>23</v>
      </c>
      <c r="E4413" t="s">
        <v>28</v>
      </c>
      <c r="F4413" t="s">
        <v>18</v>
      </c>
      <c r="G4413" t="s">
        <v>113</v>
      </c>
      <c r="H4413">
        <f t="shared" si="340"/>
        <v>140</v>
      </c>
      <c r="I4413">
        <v>20</v>
      </c>
      <c r="J4413">
        <v>26</v>
      </c>
      <c r="K4413">
        <v>7</v>
      </c>
      <c r="M4413">
        <v>21</v>
      </c>
      <c r="N4413" t="s">
        <v>20</v>
      </c>
      <c r="O4413">
        <v>175</v>
      </c>
      <c r="P4413">
        <v>35</v>
      </c>
      <c r="R4413">
        <f t="shared" si="341"/>
        <v>182</v>
      </c>
      <c r="S4413">
        <f t="shared" si="342"/>
        <v>12</v>
      </c>
      <c r="T4413" t="str">
        <f t="shared" si="343"/>
        <v>Oct</v>
      </c>
      <c r="U4413" t="str">
        <f t="shared" si="344"/>
        <v>2024</v>
      </c>
    </row>
    <row r="4414" spans="1:21" x14ac:dyDescent="0.25">
      <c r="A4414" s="1">
        <v>45577</v>
      </c>
      <c r="B4414" t="s">
        <v>159</v>
      </c>
      <c r="C4414" t="s">
        <v>27</v>
      </c>
      <c r="D4414" t="s">
        <v>23</v>
      </c>
      <c r="E4414" t="s">
        <v>17</v>
      </c>
      <c r="F4414" t="s">
        <v>18</v>
      </c>
      <c r="G4414" t="s">
        <v>113</v>
      </c>
      <c r="H4414">
        <f t="shared" si="340"/>
        <v>120</v>
      </c>
      <c r="I4414">
        <v>20</v>
      </c>
      <c r="J4414">
        <v>26</v>
      </c>
      <c r="K4414">
        <v>6</v>
      </c>
      <c r="M4414">
        <v>18</v>
      </c>
      <c r="N4414" t="s">
        <v>20</v>
      </c>
      <c r="O4414">
        <v>150</v>
      </c>
      <c r="P4414">
        <v>30</v>
      </c>
      <c r="R4414">
        <f t="shared" si="341"/>
        <v>156</v>
      </c>
      <c r="S4414">
        <f t="shared" si="342"/>
        <v>12</v>
      </c>
      <c r="T4414" t="str">
        <f t="shared" si="343"/>
        <v>Oct</v>
      </c>
      <c r="U4414" t="str">
        <f t="shared" si="344"/>
        <v>2024</v>
      </c>
    </row>
    <row r="4415" spans="1:21" x14ac:dyDescent="0.25">
      <c r="A4415" s="1">
        <v>45577</v>
      </c>
      <c r="B4415" t="s">
        <v>70</v>
      </c>
      <c r="C4415" t="s">
        <v>53</v>
      </c>
      <c r="D4415" t="s">
        <v>23</v>
      </c>
      <c r="E4415" t="s">
        <v>28</v>
      </c>
      <c r="F4415" t="s">
        <v>61</v>
      </c>
      <c r="G4415" t="s">
        <v>62</v>
      </c>
      <c r="H4415">
        <f t="shared" si="340"/>
        <v>7200</v>
      </c>
      <c r="I4415">
        <v>900</v>
      </c>
      <c r="J4415">
        <v>1170</v>
      </c>
      <c r="K4415">
        <v>8</v>
      </c>
      <c r="M4415">
        <v>117</v>
      </c>
      <c r="N4415" t="s">
        <v>20</v>
      </c>
      <c r="O4415">
        <v>9000</v>
      </c>
      <c r="P4415">
        <v>1800</v>
      </c>
      <c r="R4415">
        <f t="shared" si="341"/>
        <v>9360</v>
      </c>
      <c r="S4415">
        <f t="shared" si="342"/>
        <v>12</v>
      </c>
      <c r="T4415" t="str">
        <f t="shared" si="343"/>
        <v>Oct</v>
      </c>
      <c r="U4415" t="str">
        <f t="shared" si="344"/>
        <v>2024</v>
      </c>
    </row>
    <row r="4416" spans="1:21" x14ac:dyDescent="0.25">
      <c r="A4416" s="1">
        <v>45577</v>
      </c>
      <c r="B4416" t="s">
        <v>139</v>
      </c>
      <c r="C4416" t="s">
        <v>27</v>
      </c>
      <c r="D4416" t="s">
        <v>23</v>
      </c>
      <c r="E4416" t="s">
        <v>28</v>
      </c>
      <c r="F4416" t="s">
        <v>45</v>
      </c>
      <c r="G4416" t="s">
        <v>71</v>
      </c>
      <c r="H4416">
        <f t="shared" si="340"/>
        <v>13200</v>
      </c>
      <c r="I4416">
        <v>2200</v>
      </c>
      <c r="J4416">
        <v>2860</v>
      </c>
      <c r="K4416">
        <v>6</v>
      </c>
      <c r="M4416">
        <v>286</v>
      </c>
      <c r="N4416" t="s">
        <v>38</v>
      </c>
      <c r="O4416">
        <v>16500</v>
      </c>
      <c r="P4416">
        <v>3300</v>
      </c>
      <c r="R4416">
        <f t="shared" si="341"/>
        <v>17160</v>
      </c>
      <c r="S4416">
        <f t="shared" si="342"/>
        <v>12</v>
      </c>
      <c r="T4416" t="str">
        <f t="shared" si="343"/>
        <v>Oct</v>
      </c>
      <c r="U4416" t="str">
        <f t="shared" si="344"/>
        <v>2024</v>
      </c>
    </row>
    <row r="4417" spans="1:21" x14ac:dyDescent="0.25">
      <c r="A4417" s="1">
        <v>45577</v>
      </c>
      <c r="B4417" t="s">
        <v>36</v>
      </c>
      <c r="C4417" t="s">
        <v>15</v>
      </c>
      <c r="D4417" t="s">
        <v>23</v>
      </c>
      <c r="E4417" t="s">
        <v>28</v>
      </c>
      <c r="F4417" t="s">
        <v>18</v>
      </c>
      <c r="G4417" t="s">
        <v>43</v>
      </c>
      <c r="H4417">
        <f t="shared" si="340"/>
        <v>140</v>
      </c>
      <c r="I4417">
        <v>20</v>
      </c>
      <c r="J4417">
        <v>26</v>
      </c>
      <c r="K4417">
        <v>7</v>
      </c>
      <c r="M4417">
        <v>27.3</v>
      </c>
      <c r="N4417" t="s">
        <v>38</v>
      </c>
      <c r="O4417">
        <v>182</v>
      </c>
      <c r="P4417">
        <v>42</v>
      </c>
      <c r="R4417">
        <f t="shared" si="341"/>
        <v>182</v>
      </c>
      <c r="S4417">
        <f t="shared" si="342"/>
        <v>12</v>
      </c>
      <c r="T4417" t="str">
        <f t="shared" si="343"/>
        <v>Oct</v>
      </c>
      <c r="U4417" t="str">
        <f t="shared" si="344"/>
        <v>2024</v>
      </c>
    </row>
    <row r="4418" spans="1:21" x14ac:dyDescent="0.25">
      <c r="A4418" s="1">
        <v>45577</v>
      </c>
      <c r="B4418" t="s">
        <v>59</v>
      </c>
      <c r="C4418" t="s">
        <v>27</v>
      </c>
      <c r="D4418" t="s">
        <v>16</v>
      </c>
      <c r="E4418" t="s">
        <v>28</v>
      </c>
      <c r="F4418" t="s">
        <v>80</v>
      </c>
      <c r="G4418" t="s">
        <v>81</v>
      </c>
      <c r="H4418">
        <f t="shared" si="340"/>
        <v>20</v>
      </c>
      <c r="I4418">
        <v>10</v>
      </c>
      <c r="J4418">
        <v>13</v>
      </c>
      <c r="K4418">
        <v>2</v>
      </c>
      <c r="M4418">
        <v>2.5</v>
      </c>
      <c r="N4418" t="s">
        <v>38</v>
      </c>
      <c r="O4418">
        <v>25</v>
      </c>
      <c r="P4418">
        <v>5</v>
      </c>
      <c r="R4418">
        <f t="shared" si="341"/>
        <v>26</v>
      </c>
      <c r="S4418">
        <f t="shared" si="342"/>
        <v>12</v>
      </c>
      <c r="T4418" t="str">
        <f t="shared" si="343"/>
        <v>Oct</v>
      </c>
      <c r="U4418" t="str">
        <f t="shared" si="344"/>
        <v>2024</v>
      </c>
    </row>
    <row r="4419" spans="1:21" x14ac:dyDescent="0.25">
      <c r="A4419" s="1">
        <v>45577</v>
      </c>
      <c r="B4419" t="s">
        <v>133</v>
      </c>
      <c r="C4419" t="s">
        <v>27</v>
      </c>
      <c r="D4419" t="s">
        <v>16</v>
      </c>
      <c r="E4419" t="s">
        <v>17</v>
      </c>
      <c r="F4419" t="s">
        <v>61</v>
      </c>
      <c r="G4419" t="s">
        <v>62</v>
      </c>
      <c r="H4419">
        <f t="shared" ref="H4419:H4482" si="345">I4419*K4419</f>
        <v>6300</v>
      </c>
      <c r="I4419">
        <v>900</v>
      </c>
      <c r="J4419">
        <v>1170</v>
      </c>
      <c r="K4419">
        <v>7</v>
      </c>
      <c r="M4419">
        <v>117</v>
      </c>
      <c r="N4419" t="s">
        <v>20</v>
      </c>
      <c r="O4419">
        <v>7560</v>
      </c>
      <c r="P4419">
        <v>1260</v>
      </c>
      <c r="R4419">
        <f t="shared" ref="R4419:R4482" si="346">J4419*K4419</f>
        <v>8190</v>
      </c>
      <c r="S4419">
        <f t="shared" ref="S4419:S4482" si="347">DAY(A4419)</f>
        <v>12</v>
      </c>
      <c r="T4419" t="str">
        <f t="shared" ref="T4419:T4482" si="348">TEXT(A4419,"mmm")</f>
        <v>Oct</v>
      </c>
      <c r="U4419" t="str">
        <f t="shared" ref="U4419:U4482" si="349">TEXT(A4419,"yyy")</f>
        <v>2024</v>
      </c>
    </row>
    <row r="4420" spans="1:21" x14ac:dyDescent="0.25">
      <c r="A4420" s="1">
        <v>45577</v>
      </c>
      <c r="B4420" t="s">
        <v>124</v>
      </c>
      <c r="C4420" t="s">
        <v>27</v>
      </c>
      <c r="D4420" t="s">
        <v>16</v>
      </c>
      <c r="E4420" t="s">
        <v>28</v>
      </c>
      <c r="F4420" t="s">
        <v>45</v>
      </c>
      <c r="G4420" t="s">
        <v>106</v>
      </c>
      <c r="H4420">
        <f t="shared" si="345"/>
        <v>48000</v>
      </c>
      <c r="I4420">
        <v>12000</v>
      </c>
      <c r="J4420">
        <v>15600</v>
      </c>
      <c r="K4420">
        <v>4</v>
      </c>
      <c r="M4420">
        <v>2340</v>
      </c>
      <c r="N4420" t="s">
        <v>20</v>
      </c>
      <c r="O4420">
        <v>57600</v>
      </c>
      <c r="P4420">
        <v>9600</v>
      </c>
      <c r="R4420">
        <f t="shared" si="346"/>
        <v>62400</v>
      </c>
      <c r="S4420">
        <f t="shared" si="347"/>
        <v>12</v>
      </c>
      <c r="T4420" t="str">
        <f t="shared" si="348"/>
        <v>Oct</v>
      </c>
      <c r="U4420" t="str">
        <f t="shared" si="349"/>
        <v>2024</v>
      </c>
    </row>
    <row r="4421" spans="1:21" x14ac:dyDescent="0.25">
      <c r="A4421" s="1">
        <v>45577</v>
      </c>
      <c r="B4421" t="s">
        <v>72</v>
      </c>
      <c r="C4421" t="s">
        <v>15</v>
      </c>
      <c r="D4421" t="s">
        <v>16</v>
      </c>
      <c r="E4421" t="s">
        <v>17</v>
      </c>
      <c r="F4421" t="s">
        <v>48</v>
      </c>
      <c r="G4421" t="s">
        <v>167</v>
      </c>
      <c r="H4421">
        <f t="shared" si="345"/>
        <v>285</v>
      </c>
      <c r="I4421">
        <v>95</v>
      </c>
      <c r="J4421">
        <v>124</v>
      </c>
      <c r="K4421">
        <v>3</v>
      </c>
      <c r="M4421">
        <v>18.524999999999999</v>
      </c>
      <c r="N4421" t="s">
        <v>25</v>
      </c>
      <c r="O4421">
        <v>370.5</v>
      </c>
      <c r="P4421">
        <v>85.5</v>
      </c>
      <c r="R4421">
        <f t="shared" si="346"/>
        <v>372</v>
      </c>
      <c r="S4421">
        <f t="shared" si="347"/>
        <v>12</v>
      </c>
      <c r="T4421" t="str">
        <f t="shared" si="348"/>
        <v>Oct</v>
      </c>
      <c r="U4421" t="str">
        <f t="shared" si="349"/>
        <v>2024</v>
      </c>
    </row>
    <row r="4422" spans="1:21" x14ac:dyDescent="0.25">
      <c r="A4422" s="1">
        <v>45608</v>
      </c>
      <c r="B4422" t="s">
        <v>153</v>
      </c>
      <c r="C4422" t="s">
        <v>27</v>
      </c>
      <c r="D4422" t="s">
        <v>16</v>
      </c>
      <c r="E4422" t="s">
        <v>17</v>
      </c>
      <c r="F4422" t="s">
        <v>29</v>
      </c>
      <c r="G4422" t="s">
        <v>30</v>
      </c>
      <c r="H4422">
        <f t="shared" si="345"/>
        <v>1260</v>
      </c>
      <c r="I4422">
        <v>180</v>
      </c>
      <c r="J4422">
        <v>234</v>
      </c>
      <c r="K4422">
        <v>7</v>
      </c>
      <c r="M4422">
        <v>100</v>
      </c>
      <c r="N4422" t="s">
        <v>38</v>
      </c>
      <c r="O4422">
        <v>1638</v>
      </c>
      <c r="P4422">
        <v>378</v>
      </c>
      <c r="R4422">
        <f t="shared" si="346"/>
        <v>1638</v>
      </c>
      <c r="S4422">
        <f t="shared" si="347"/>
        <v>12</v>
      </c>
      <c r="T4422" t="str">
        <f t="shared" si="348"/>
        <v>Nov</v>
      </c>
      <c r="U4422" t="str">
        <f t="shared" si="349"/>
        <v>2024</v>
      </c>
    </row>
    <row r="4423" spans="1:21" x14ac:dyDescent="0.25">
      <c r="A4423" s="1">
        <v>45608</v>
      </c>
      <c r="B4423" t="s">
        <v>136</v>
      </c>
      <c r="C4423" t="s">
        <v>15</v>
      </c>
      <c r="D4423" t="s">
        <v>16</v>
      </c>
      <c r="E4423" t="s">
        <v>28</v>
      </c>
      <c r="F4423" t="s">
        <v>45</v>
      </c>
      <c r="G4423" t="s">
        <v>76</v>
      </c>
      <c r="H4423">
        <f t="shared" si="345"/>
        <v>6000</v>
      </c>
      <c r="I4423">
        <v>1200</v>
      </c>
      <c r="J4423">
        <v>1560</v>
      </c>
      <c r="K4423">
        <v>5</v>
      </c>
      <c r="M4423">
        <v>156</v>
      </c>
      <c r="N4423" t="s">
        <v>25</v>
      </c>
      <c r="O4423">
        <v>7800</v>
      </c>
      <c r="P4423">
        <v>1800</v>
      </c>
      <c r="R4423">
        <f t="shared" si="346"/>
        <v>7800</v>
      </c>
      <c r="S4423">
        <f t="shared" si="347"/>
        <v>12</v>
      </c>
      <c r="T4423" t="str">
        <f t="shared" si="348"/>
        <v>Nov</v>
      </c>
      <c r="U4423" t="str">
        <f t="shared" si="349"/>
        <v>2024</v>
      </c>
    </row>
    <row r="4424" spans="1:21" x14ac:dyDescent="0.25">
      <c r="A4424" s="1">
        <v>45608</v>
      </c>
      <c r="B4424" t="s">
        <v>152</v>
      </c>
      <c r="C4424" t="s">
        <v>66</v>
      </c>
      <c r="D4424" t="s">
        <v>23</v>
      </c>
      <c r="E4424" t="s">
        <v>28</v>
      </c>
      <c r="F4424" t="s">
        <v>29</v>
      </c>
      <c r="G4424" t="s">
        <v>87</v>
      </c>
      <c r="H4424">
        <f t="shared" si="345"/>
        <v>600</v>
      </c>
      <c r="I4424">
        <v>100</v>
      </c>
      <c r="J4424">
        <v>130</v>
      </c>
      <c r="K4424">
        <v>6</v>
      </c>
      <c r="M4424">
        <v>90</v>
      </c>
      <c r="N4424" t="s">
        <v>20</v>
      </c>
      <c r="O4424">
        <v>750</v>
      </c>
      <c r="P4424">
        <v>150</v>
      </c>
      <c r="R4424">
        <f t="shared" si="346"/>
        <v>780</v>
      </c>
      <c r="S4424">
        <f t="shared" si="347"/>
        <v>12</v>
      </c>
      <c r="T4424" t="str">
        <f t="shared" si="348"/>
        <v>Nov</v>
      </c>
      <c r="U4424" t="str">
        <f t="shared" si="349"/>
        <v>2024</v>
      </c>
    </row>
    <row r="4425" spans="1:21" x14ac:dyDescent="0.25">
      <c r="A4425" s="1">
        <v>45608</v>
      </c>
      <c r="B4425" t="s">
        <v>75</v>
      </c>
      <c r="C4425" t="s">
        <v>27</v>
      </c>
      <c r="D4425" t="s">
        <v>16</v>
      </c>
      <c r="E4425" t="s">
        <v>17</v>
      </c>
      <c r="F4425" t="s">
        <v>80</v>
      </c>
      <c r="G4425" t="s">
        <v>81</v>
      </c>
      <c r="H4425">
        <f t="shared" si="345"/>
        <v>40</v>
      </c>
      <c r="I4425">
        <v>10</v>
      </c>
      <c r="J4425">
        <v>13</v>
      </c>
      <c r="K4425">
        <v>4</v>
      </c>
      <c r="M4425">
        <v>3.22</v>
      </c>
      <c r="N4425" t="s">
        <v>20</v>
      </c>
      <c r="O4425">
        <v>46</v>
      </c>
      <c r="P4425">
        <v>6</v>
      </c>
      <c r="R4425">
        <f t="shared" si="346"/>
        <v>52</v>
      </c>
      <c r="S4425">
        <f t="shared" si="347"/>
        <v>12</v>
      </c>
      <c r="T4425" t="str">
        <f t="shared" si="348"/>
        <v>Nov</v>
      </c>
      <c r="U4425" t="str">
        <f t="shared" si="349"/>
        <v>2024</v>
      </c>
    </row>
    <row r="4426" spans="1:21" x14ac:dyDescent="0.25">
      <c r="A4426" s="1">
        <v>45608</v>
      </c>
      <c r="B4426" t="s">
        <v>109</v>
      </c>
      <c r="C4426" t="s">
        <v>42</v>
      </c>
      <c r="D4426" t="s">
        <v>23</v>
      </c>
      <c r="E4426" t="s">
        <v>28</v>
      </c>
      <c r="F4426" t="s">
        <v>45</v>
      </c>
      <c r="G4426" t="s">
        <v>76</v>
      </c>
      <c r="H4426">
        <f t="shared" si="345"/>
        <v>4800</v>
      </c>
      <c r="I4426">
        <v>1200</v>
      </c>
      <c r="J4426">
        <v>1560</v>
      </c>
      <c r="K4426">
        <v>4</v>
      </c>
      <c r="M4426">
        <v>156</v>
      </c>
      <c r="N4426" t="s">
        <v>25</v>
      </c>
      <c r="O4426">
        <v>6000</v>
      </c>
      <c r="P4426">
        <v>1200</v>
      </c>
      <c r="R4426">
        <f t="shared" si="346"/>
        <v>6240</v>
      </c>
      <c r="S4426">
        <f t="shared" si="347"/>
        <v>12</v>
      </c>
      <c r="T4426" t="str">
        <f t="shared" si="348"/>
        <v>Nov</v>
      </c>
      <c r="U4426" t="str">
        <f t="shared" si="349"/>
        <v>2024</v>
      </c>
    </row>
    <row r="4427" spans="1:21" x14ac:dyDescent="0.25">
      <c r="A4427" s="1">
        <v>45608</v>
      </c>
      <c r="B4427" t="s">
        <v>109</v>
      </c>
      <c r="C4427" t="s">
        <v>42</v>
      </c>
      <c r="D4427" t="s">
        <v>23</v>
      </c>
      <c r="E4427" t="s">
        <v>17</v>
      </c>
      <c r="F4427" t="s">
        <v>18</v>
      </c>
      <c r="G4427" t="s">
        <v>113</v>
      </c>
      <c r="H4427">
        <f t="shared" si="345"/>
        <v>80</v>
      </c>
      <c r="I4427">
        <v>20</v>
      </c>
      <c r="J4427">
        <v>26</v>
      </c>
      <c r="K4427">
        <v>4</v>
      </c>
      <c r="M4427">
        <v>12.48</v>
      </c>
      <c r="N4427" t="s">
        <v>20</v>
      </c>
      <c r="O4427">
        <v>104</v>
      </c>
      <c r="P4427">
        <v>24</v>
      </c>
      <c r="R4427">
        <f t="shared" si="346"/>
        <v>104</v>
      </c>
      <c r="S4427">
        <f t="shared" si="347"/>
        <v>12</v>
      </c>
      <c r="T4427" t="str">
        <f t="shared" si="348"/>
        <v>Nov</v>
      </c>
      <c r="U4427" t="str">
        <f t="shared" si="349"/>
        <v>2024</v>
      </c>
    </row>
    <row r="4428" spans="1:21" x14ac:dyDescent="0.25">
      <c r="A4428" s="1">
        <v>45608</v>
      </c>
      <c r="B4428" t="s">
        <v>132</v>
      </c>
      <c r="C4428" t="s">
        <v>115</v>
      </c>
      <c r="D4428" t="s">
        <v>23</v>
      </c>
      <c r="E4428" t="s">
        <v>17</v>
      </c>
      <c r="F4428" t="s">
        <v>18</v>
      </c>
      <c r="G4428" t="s">
        <v>51</v>
      </c>
      <c r="H4428">
        <f t="shared" si="345"/>
        <v>180</v>
      </c>
      <c r="I4428">
        <v>60</v>
      </c>
      <c r="J4428">
        <v>78</v>
      </c>
      <c r="K4428">
        <v>3</v>
      </c>
      <c r="M4428">
        <v>35.1</v>
      </c>
      <c r="N4428" t="s">
        <v>38</v>
      </c>
      <c r="O4428">
        <v>234</v>
      </c>
      <c r="P4428">
        <v>54</v>
      </c>
      <c r="R4428">
        <f t="shared" si="346"/>
        <v>234</v>
      </c>
      <c r="S4428">
        <f t="shared" si="347"/>
        <v>12</v>
      </c>
      <c r="T4428" t="str">
        <f t="shared" si="348"/>
        <v>Nov</v>
      </c>
      <c r="U4428" t="str">
        <f t="shared" si="349"/>
        <v>2024</v>
      </c>
    </row>
    <row r="4429" spans="1:21" x14ac:dyDescent="0.25">
      <c r="A4429" s="1">
        <v>45608</v>
      </c>
      <c r="B4429" t="s">
        <v>109</v>
      </c>
      <c r="C4429" t="s">
        <v>42</v>
      </c>
      <c r="D4429" t="s">
        <v>16</v>
      </c>
      <c r="E4429" t="s">
        <v>28</v>
      </c>
      <c r="F4429" t="s">
        <v>61</v>
      </c>
      <c r="G4429" t="s">
        <v>180</v>
      </c>
      <c r="H4429">
        <f t="shared" si="345"/>
        <v>2400</v>
      </c>
      <c r="I4429">
        <v>600</v>
      </c>
      <c r="J4429">
        <v>780</v>
      </c>
      <c r="K4429">
        <v>4</v>
      </c>
      <c r="M4429">
        <v>100</v>
      </c>
      <c r="N4429" t="s">
        <v>25</v>
      </c>
      <c r="O4429">
        <v>3120</v>
      </c>
      <c r="P4429">
        <v>720</v>
      </c>
      <c r="R4429">
        <f t="shared" si="346"/>
        <v>3120</v>
      </c>
      <c r="S4429">
        <f t="shared" si="347"/>
        <v>12</v>
      </c>
      <c r="T4429" t="str">
        <f t="shared" si="348"/>
        <v>Nov</v>
      </c>
      <c r="U4429" t="str">
        <f t="shared" si="349"/>
        <v>2024</v>
      </c>
    </row>
    <row r="4430" spans="1:21" x14ac:dyDescent="0.25">
      <c r="A4430" s="1">
        <v>45608</v>
      </c>
      <c r="B4430" t="s">
        <v>188</v>
      </c>
      <c r="C4430" t="s">
        <v>27</v>
      </c>
      <c r="D4430" t="s">
        <v>23</v>
      </c>
      <c r="E4430" t="s">
        <v>17</v>
      </c>
      <c r="F4430" t="s">
        <v>18</v>
      </c>
      <c r="G4430" t="s">
        <v>43</v>
      </c>
      <c r="H4430">
        <f t="shared" si="345"/>
        <v>100</v>
      </c>
      <c r="I4430">
        <v>20</v>
      </c>
      <c r="J4430">
        <v>26</v>
      </c>
      <c r="K4430">
        <v>5</v>
      </c>
      <c r="M4430">
        <v>13</v>
      </c>
      <c r="N4430" t="s">
        <v>25</v>
      </c>
      <c r="O4430">
        <v>130</v>
      </c>
      <c r="P4430">
        <v>30</v>
      </c>
      <c r="R4430">
        <f t="shared" si="346"/>
        <v>130</v>
      </c>
      <c r="S4430">
        <f t="shared" si="347"/>
        <v>12</v>
      </c>
      <c r="T4430" t="str">
        <f t="shared" si="348"/>
        <v>Nov</v>
      </c>
      <c r="U4430" t="str">
        <f t="shared" si="349"/>
        <v>2024</v>
      </c>
    </row>
    <row r="4431" spans="1:21" x14ac:dyDescent="0.25">
      <c r="A4431" s="1">
        <v>45608</v>
      </c>
      <c r="B4431" t="s">
        <v>175</v>
      </c>
      <c r="C4431" t="s">
        <v>91</v>
      </c>
      <c r="D4431" t="s">
        <v>16</v>
      </c>
      <c r="E4431" t="s">
        <v>28</v>
      </c>
      <c r="F4431" t="s">
        <v>29</v>
      </c>
      <c r="G4431" t="s">
        <v>169</v>
      </c>
      <c r="H4431">
        <f t="shared" si="345"/>
        <v>100</v>
      </c>
      <c r="I4431">
        <v>25</v>
      </c>
      <c r="J4431">
        <v>33</v>
      </c>
      <c r="K4431">
        <v>4</v>
      </c>
      <c r="M4431">
        <v>13</v>
      </c>
      <c r="N4431" t="s">
        <v>38</v>
      </c>
      <c r="O4431">
        <v>130</v>
      </c>
      <c r="P4431">
        <v>30</v>
      </c>
      <c r="R4431">
        <f t="shared" si="346"/>
        <v>132</v>
      </c>
      <c r="S4431">
        <f t="shared" si="347"/>
        <v>12</v>
      </c>
      <c r="T4431" t="str">
        <f t="shared" si="348"/>
        <v>Nov</v>
      </c>
      <c r="U4431" t="str">
        <f t="shared" si="349"/>
        <v>2024</v>
      </c>
    </row>
    <row r="4432" spans="1:21" x14ac:dyDescent="0.25">
      <c r="A4432" s="1">
        <v>45608</v>
      </c>
      <c r="B4432" t="s">
        <v>97</v>
      </c>
      <c r="C4432" t="s">
        <v>27</v>
      </c>
      <c r="D4432" t="s">
        <v>16</v>
      </c>
      <c r="E4432" t="s">
        <v>17</v>
      </c>
      <c r="F4432" t="s">
        <v>29</v>
      </c>
      <c r="G4432" t="s">
        <v>87</v>
      </c>
      <c r="H4432">
        <f t="shared" si="345"/>
        <v>300</v>
      </c>
      <c r="I4432">
        <v>100</v>
      </c>
      <c r="J4432">
        <v>130</v>
      </c>
      <c r="K4432">
        <v>3</v>
      </c>
      <c r="M4432">
        <v>39</v>
      </c>
      <c r="N4432" t="s">
        <v>38</v>
      </c>
      <c r="O4432">
        <v>390</v>
      </c>
      <c r="P4432">
        <v>90</v>
      </c>
      <c r="R4432">
        <f t="shared" si="346"/>
        <v>390</v>
      </c>
      <c r="S4432">
        <f t="shared" si="347"/>
        <v>12</v>
      </c>
      <c r="T4432" t="str">
        <f t="shared" si="348"/>
        <v>Nov</v>
      </c>
      <c r="U4432" t="str">
        <f t="shared" si="349"/>
        <v>2024</v>
      </c>
    </row>
    <row r="4433" spans="1:21" x14ac:dyDescent="0.25">
      <c r="A4433" s="1">
        <v>45608</v>
      </c>
      <c r="B4433" t="s">
        <v>188</v>
      </c>
      <c r="C4433" t="s">
        <v>27</v>
      </c>
      <c r="D4433" t="s">
        <v>16</v>
      </c>
      <c r="E4433" t="s">
        <v>28</v>
      </c>
      <c r="F4433" t="s">
        <v>18</v>
      </c>
      <c r="G4433" t="s">
        <v>43</v>
      </c>
      <c r="H4433">
        <f t="shared" si="345"/>
        <v>60</v>
      </c>
      <c r="I4433">
        <v>20</v>
      </c>
      <c r="J4433">
        <v>26</v>
      </c>
      <c r="K4433">
        <v>3</v>
      </c>
      <c r="M4433">
        <v>3.75</v>
      </c>
      <c r="N4433" t="s">
        <v>25</v>
      </c>
      <c r="O4433">
        <v>75</v>
      </c>
      <c r="P4433">
        <v>15</v>
      </c>
      <c r="R4433">
        <f t="shared" si="346"/>
        <v>78</v>
      </c>
      <c r="S4433">
        <f t="shared" si="347"/>
        <v>12</v>
      </c>
      <c r="T4433" t="str">
        <f t="shared" si="348"/>
        <v>Nov</v>
      </c>
      <c r="U4433" t="str">
        <f t="shared" si="349"/>
        <v>2024</v>
      </c>
    </row>
    <row r="4434" spans="1:21" x14ac:dyDescent="0.25">
      <c r="A4434" s="1">
        <v>45608</v>
      </c>
      <c r="B4434" t="s">
        <v>152</v>
      </c>
      <c r="C4434" t="s">
        <v>66</v>
      </c>
      <c r="D4434" t="s">
        <v>16</v>
      </c>
      <c r="E4434" t="s">
        <v>17</v>
      </c>
      <c r="F4434" t="s">
        <v>18</v>
      </c>
      <c r="G4434" t="s">
        <v>51</v>
      </c>
      <c r="H4434">
        <f t="shared" si="345"/>
        <v>180</v>
      </c>
      <c r="I4434">
        <v>60</v>
      </c>
      <c r="J4434">
        <v>78</v>
      </c>
      <c r="K4434">
        <v>3</v>
      </c>
      <c r="M4434">
        <v>10.8</v>
      </c>
      <c r="N4434" t="s">
        <v>25</v>
      </c>
      <c r="O4434">
        <v>216</v>
      </c>
      <c r="P4434">
        <v>36</v>
      </c>
      <c r="R4434">
        <f t="shared" si="346"/>
        <v>234</v>
      </c>
      <c r="S4434">
        <f t="shared" si="347"/>
        <v>12</v>
      </c>
      <c r="T4434" t="str">
        <f t="shared" si="348"/>
        <v>Nov</v>
      </c>
      <c r="U4434" t="str">
        <f t="shared" si="349"/>
        <v>2024</v>
      </c>
    </row>
    <row r="4435" spans="1:21" x14ac:dyDescent="0.25">
      <c r="A4435" s="1">
        <v>45608</v>
      </c>
      <c r="B4435" t="s">
        <v>156</v>
      </c>
      <c r="C4435" t="s">
        <v>53</v>
      </c>
      <c r="D4435" t="s">
        <v>16</v>
      </c>
      <c r="E4435" t="s">
        <v>17</v>
      </c>
      <c r="F4435" t="s">
        <v>80</v>
      </c>
      <c r="G4435" t="s">
        <v>231</v>
      </c>
      <c r="H4435">
        <f t="shared" si="345"/>
        <v>1750</v>
      </c>
      <c r="I4435">
        <v>250</v>
      </c>
      <c r="J4435">
        <v>325</v>
      </c>
      <c r="K4435">
        <v>7</v>
      </c>
      <c r="M4435">
        <v>100</v>
      </c>
      <c r="N4435" t="s">
        <v>20</v>
      </c>
      <c r="O4435">
        <v>2187.5</v>
      </c>
      <c r="P4435">
        <v>437.5</v>
      </c>
      <c r="R4435">
        <f t="shared" si="346"/>
        <v>2275</v>
      </c>
      <c r="S4435">
        <f t="shared" si="347"/>
        <v>12</v>
      </c>
      <c r="T4435" t="str">
        <f t="shared" si="348"/>
        <v>Nov</v>
      </c>
      <c r="U4435" t="str">
        <f t="shared" si="349"/>
        <v>2024</v>
      </c>
    </row>
    <row r="4436" spans="1:21" x14ac:dyDescent="0.25">
      <c r="A4436" s="1">
        <v>45608</v>
      </c>
      <c r="B4436" t="s">
        <v>134</v>
      </c>
      <c r="C4436" t="s">
        <v>66</v>
      </c>
      <c r="D4436" t="s">
        <v>16</v>
      </c>
      <c r="E4436" t="s">
        <v>17</v>
      </c>
      <c r="F4436" t="s">
        <v>18</v>
      </c>
      <c r="G4436" t="s">
        <v>56</v>
      </c>
      <c r="H4436">
        <f t="shared" si="345"/>
        <v>1650</v>
      </c>
      <c r="I4436">
        <v>550</v>
      </c>
      <c r="J4436">
        <v>715</v>
      </c>
      <c r="K4436">
        <v>3</v>
      </c>
      <c r="M4436">
        <v>100</v>
      </c>
      <c r="N4436" t="s">
        <v>20</v>
      </c>
      <c r="O4436">
        <v>2145</v>
      </c>
      <c r="P4436">
        <v>495</v>
      </c>
      <c r="R4436">
        <f t="shared" si="346"/>
        <v>2145</v>
      </c>
      <c r="S4436">
        <f t="shared" si="347"/>
        <v>12</v>
      </c>
      <c r="T4436" t="str">
        <f t="shared" si="348"/>
        <v>Nov</v>
      </c>
      <c r="U4436" t="str">
        <f t="shared" si="349"/>
        <v>2024</v>
      </c>
    </row>
    <row r="4437" spans="1:21" x14ac:dyDescent="0.25">
      <c r="A4437" s="1">
        <v>45608</v>
      </c>
      <c r="B4437" t="s">
        <v>39</v>
      </c>
      <c r="C4437" t="s">
        <v>27</v>
      </c>
      <c r="D4437" t="s">
        <v>16</v>
      </c>
      <c r="E4437" t="s">
        <v>28</v>
      </c>
      <c r="F4437" t="s">
        <v>45</v>
      </c>
      <c r="G4437" t="s">
        <v>54</v>
      </c>
      <c r="H4437">
        <f t="shared" si="345"/>
        <v>4000</v>
      </c>
      <c r="I4437">
        <v>800</v>
      </c>
      <c r="J4437">
        <v>1040</v>
      </c>
      <c r="K4437">
        <v>5</v>
      </c>
      <c r="M4437">
        <v>104</v>
      </c>
      <c r="N4437" t="s">
        <v>25</v>
      </c>
      <c r="O4437">
        <v>5200</v>
      </c>
      <c r="P4437">
        <v>1200</v>
      </c>
      <c r="R4437">
        <f t="shared" si="346"/>
        <v>5200</v>
      </c>
      <c r="S4437">
        <f t="shared" si="347"/>
        <v>12</v>
      </c>
      <c r="T4437" t="str">
        <f t="shared" si="348"/>
        <v>Nov</v>
      </c>
      <c r="U4437" t="str">
        <f t="shared" si="349"/>
        <v>2024</v>
      </c>
    </row>
    <row r="4438" spans="1:21" x14ac:dyDescent="0.25">
      <c r="A4438" s="1">
        <v>45608</v>
      </c>
      <c r="B4438" t="s">
        <v>31</v>
      </c>
      <c r="C4438" t="s">
        <v>27</v>
      </c>
      <c r="D4438" t="s">
        <v>23</v>
      </c>
      <c r="E4438" t="s">
        <v>17</v>
      </c>
      <c r="F4438" t="s">
        <v>61</v>
      </c>
      <c r="G4438" t="s">
        <v>128</v>
      </c>
      <c r="H4438">
        <f t="shared" si="345"/>
        <v>2400</v>
      </c>
      <c r="I4438">
        <v>300</v>
      </c>
      <c r="J4438">
        <v>390</v>
      </c>
      <c r="K4438">
        <v>8</v>
      </c>
      <c r="M4438">
        <v>100</v>
      </c>
      <c r="N4438" t="s">
        <v>25</v>
      </c>
      <c r="O4438">
        <v>3120</v>
      </c>
      <c r="P4438">
        <v>720</v>
      </c>
      <c r="R4438">
        <f t="shared" si="346"/>
        <v>3120</v>
      </c>
      <c r="S4438">
        <f t="shared" si="347"/>
        <v>12</v>
      </c>
      <c r="T4438" t="str">
        <f t="shared" si="348"/>
        <v>Nov</v>
      </c>
      <c r="U4438" t="str">
        <f t="shared" si="349"/>
        <v>2024</v>
      </c>
    </row>
    <row r="4439" spans="1:21" x14ac:dyDescent="0.25">
      <c r="A4439" s="1">
        <v>45608</v>
      </c>
      <c r="B4439" t="s">
        <v>163</v>
      </c>
      <c r="C4439" t="s">
        <v>15</v>
      </c>
      <c r="D4439" t="s">
        <v>23</v>
      </c>
      <c r="E4439" t="s">
        <v>17</v>
      </c>
      <c r="F4439" t="s">
        <v>61</v>
      </c>
      <c r="G4439" t="s">
        <v>119</v>
      </c>
      <c r="H4439">
        <f t="shared" si="345"/>
        <v>1000</v>
      </c>
      <c r="I4439">
        <v>500</v>
      </c>
      <c r="J4439">
        <v>650</v>
      </c>
      <c r="K4439">
        <v>2</v>
      </c>
      <c r="M4439">
        <v>100</v>
      </c>
      <c r="N4439" t="s">
        <v>20</v>
      </c>
      <c r="O4439">
        <v>1300</v>
      </c>
      <c r="P4439">
        <v>300</v>
      </c>
      <c r="R4439">
        <f t="shared" si="346"/>
        <v>1300</v>
      </c>
      <c r="S4439">
        <f t="shared" si="347"/>
        <v>12</v>
      </c>
      <c r="T4439" t="str">
        <f t="shared" si="348"/>
        <v>Nov</v>
      </c>
      <c r="U4439" t="str">
        <f t="shared" si="349"/>
        <v>2024</v>
      </c>
    </row>
    <row r="4440" spans="1:21" x14ac:dyDescent="0.25">
      <c r="A4440" s="1">
        <v>45608</v>
      </c>
      <c r="B4440" t="s">
        <v>70</v>
      </c>
      <c r="C4440" t="s">
        <v>53</v>
      </c>
      <c r="D4440" t="s">
        <v>23</v>
      </c>
      <c r="E4440" t="s">
        <v>17</v>
      </c>
      <c r="F4440" t="s">
        <v>18</v>
      </c>
      <c r="G4440" t="s">
        <v>130</v>
      </c>
      <c r="H4440">
        <f t="shared" si="345"/>
        <v>45</v>
      </c>
      <c r="I4440">
        <v>45</v>
      </c>
      <c r="J4440">
        <v>59</v>
      </c>
      <c r="K4440">
        <v>1</v>
      </c>
      <c r="M4440">
        <v>8.7750000000000004</v>
      </c>
      <c r="N4440" t="s">
        <v>38</v>
      </c>
      <c r="O4440">
        <v>58.5</v>
      </c>
      <c r="P4440">
        <v>13.5</v>
      </c>
      <c r="R4440">
        <f t="shared" si="346"/>
        <v>59</v>
      </c>
      <c r="S4440">
        <f t="shared" si="347"/>
        <v>12</v>
      </c>
      <c r="T4440" t="str">
        <f t="shared" si="348"/>
        <v>Nov</v>
      </c>
      <c r="U4440" t="str">
        <f t="shared" si="349"/>
        <v>2024</v>
      </c>
    </row>
    <row r="4441" spans="1:21" x14ac:dyDescent="0.25">
      <c r="A4441" s="1">
        <v>45608</v>
      </c>
      <c r="B4441" t="s">
        <v>208</v>
      </c>
      <c r="C4441" t="s">
        <v>27</v>
      </c>
      <c r="D4441" t="s">
        <v>16</v>
      </c>
      <c r="E4441" t="s">
        <v>17</v>
      </c>
      <c r="F4441" t="s">
        <v>45</v>
      </c>
      <c r="G4441" t="s">
        <v>76</v>
      </c>
      <c r="H4441">
        <f t="shared" si="345"/>
        <v>4800</v>
      </c>
      <c r="I4441">
        <v>1200</v>
      </c>
      <c r="J4441">
        <v>1560</v>
      </c>
      <c r="K4441">
        <v>4</v>
      </c>
      <c r="M4441">
        <v>156</v>
      </c>
      <c r="N4441" t="s">
        <v>20</v>
      </c>
      <c r="O4441">
        <v>5520</v>
      </c>
      <c r="P4441">
        <v>720</v>
      </c>
      <c r="R4441">
        <f t="shared" si="346"/>
        <v>6240</v>
      </c>
      <c r="S4441">
        <f t="shared" si="347"/>
        <v>12</v>
      </c>
      <c r="T4441" t="str">
        <f t="shared" si="348"/>
        <v>Nov</v>
      </c>
      <c r="U4441" t="str">
        <f t="shared" si="349"/>
        <v>2024</v>
      </c>
    </row>
    <row r="4442" spans="1:21" x14ac:dyDescent="0.25">
      <c r="A4442" s="1">
        <v>45608</v>
      </c>
      <c r="B4442" t="s">
        <v>70</v>
      </c>
      <c r="C4442" t="s">
        <v>53</v>
      </c>
      <c r="D4442" t="s">
        <v>23</v>
      </c>
      <c r="E4442" t="s">
        <v>28</v>
      </c>
      <c r="F4442" t="s">
        <v>45</v>
      </c>
      <c r="G4442" t="s">
        <v>58</v>
      </c>
      <c r="H4442">
        <f t="shared" si="345"/>
        <v>125000</v>
      </c>
      <c r="I4442">
        <v>25000</v>
      </c>
      <c r="J4442">
        <v>32500</v>
      </c>
      <c r="K4442">
        <v>5</v>
      </c>
      <c r="M4442">
        <v>4875</v>
      </c>
      <c r="N4442" t="s">
        <v>25</v>
      </c>
      <c r="O4442">
        <v>162500</v>
      </c>
      <c r="P4442">
        <v>37500</v>
      </c>
      <c r="R4442">
        <f t="shared" si="346"/>
        <v>162500</v>
      </c>
      <c r="S4442">
        <f t="shared" si="347"/>
        <v>12</v>
      </c>
      <c r="T4442" t="str">
        <f t="shared" si="348"/>
        <v>Nov</v>
      </c>
      <c r="U4442" t="str">
        <f t="shared" si="349"/>
        <v>2024</v>
      </c>
    </row>
    <row r="4443" spans="1:21" x14ac:dyDescent="0.25">
      <c r="A4443" s="1">
        <v>45608</v>
      </c>
      <c r="B4443" t="s">
        <v>214</v>
      </c>
      <c r="C4443" t="s">
        <v>66</v>
      </c>
      <c r="D4443" t="s">
        <v>23</v>
      </c>
      <c r="E4443" t="s">
        <v>17</v>
      </c>
      <c r="F4443" t="s">
        <v>18</v>
      </c>
      <c r="G4443" t="s">
        <v>64</v>
      </c>
      <c r="H4443">
        <f t="shared" si="345"/>
        <v>1400</v>
      </c>
      <c r="I4443">
        <v>140</v>
      </c>
      <c r="J4443">
        <v>182</v>
      </c>
      <c r="K4443">
        <v>10</v>
      </c>
      <c r="M4443">
        <v>100</v>
      </c>
      <c r="N4443" t="s">
        <v>25</v>
      </c>
      <c r="O4443">
        <v>1680</v>
      </c>
      <c r="P4443">
        <v>280</v>
      </c>
      <c r="R4443">
        <f t="shared" si="346"/>
        <v>1820</v>
      </c>
      <c r="S4443">
        <f t="shared" si="347"/>
        <v>12</v>
      </c>
      <c r="T4443" t="str">
        <f t="shared" si="348"/>
        <v>Nov</v>
      </c>
      <c r="U4443" t="str">
        <f t="shared" si="349"/>
        <v>2024</v>
      </c>
    </row>
    <row r="4444" spans="1:21" x14ac:dyDescent="0.25">
      <c r="A4444" s="1">
        <v>45608</v>
      </c>
      <c r="B4444" t="s">
        <v>168</v>
      </c>
      <c r="C4444" t="s">
        <v>27</v>
      </c>
      <c r="D4444" t="s">
        <v>16</v>
      </c>
      <c r="E4444" t="s">
        <v>17</v>
      </c>
      <c r="F4444" t="s">
        <v>45</v>
      </c>
      <c r="G4444" t="s">
        <v>46</v>
      </c>
      <c r="H4444">
        <f t="shared" si="345"/>
        <v>220000</v>
      </c>
      <c r="I4444">
        <v>55000</v>
      </c>
      <c r="J4444">
        <v>71500</v>
      </c>
      <c r="K4444">
        <v>4</v>
      </c>
      <c r="M4444">
        <v>10725</v>
      </c>
      <c r="N4444" t="s">
        <v>20</v>
      </c>
      <c r="O4444">
        <v>286000</v>
      </c>
      <c r="P4444">
        <v>66000</v>
      </c>
      <c r="R4444">
        <f t="shared" si="346"/>
        <v>286000</v>
      </c>
      <c r="S4444">
        <f t="shared" si="347"/>
        <v>12</v>
      </c>
      <c r="T4444" t="str">
        <f t="shared" si="348"/>
        <v>Nov</v>
      </c>
      <c r="U4444" t="str">
        <f t="shared" si="349"/>
        <v>2024</v>
      </c>
    </row>
    <row r="4445" spans="1:21" x14ac:dyDescent="0.25">
      <c r="A4445" s="1">
        <v>45608</v>
      </c>
      <c r="B4445" t="s">
        <v>59</v>
      </c>
      <c r="C4445" t="s">
        <v>27</v>
      </c>
      <c r="D4445" t="s">
        <v>23</v>
      </c>
      <c r="E4445" t="s">
        <v>17</v>
      </c>
      <c r="F4445" t="s">
        <v>18</v>
      </c>
      <c r="G4445" t="s">
        <v>151</v>
      </c>
      <c r="H4445">
        <f t="shared" si="345"/>
        <v>42</v>
      </c>
      <c r="I4445">
        <v>7</v>
      </c>
      <c r="J4445">
        <v>9</v>
      </c>
      <c r="K4445">
        <v>6</v>
      </c>
      <c r="M4445">
        <v>5.46</v>
      </c>
      <c r="N4445" t="s">
        <v>25</v>
      </c>
      <c r="O4445">
        <v>54.6</v>
      </c>
      <c r="P4445">
        <v>12.6</v>
      </c>
      <c r="R4445">
        <f t="shared" si="346"/>
        <v>54</v>
      </c>
      <c r="S4445">
        <f t="shared" si="347"/>
        <v>12</v>
      </c>
      <c r="T4445" t="str">
        <f t="shared" si="348"/>
        <v>Nov</v>
      </c>
      <c r="U4445" t="str">
        <f t="shared" si="349"/>
        <v>2024</v>
      </c>
    </row>
    <row r="4446" spans="1:21" x14ac:dyDescent="0.25">
      <c r="A4446" s="1">
        <v>45608</v>
      </c>
      <c r="B4446" t="s">
        <v>88</v>
      </c>
      <c r="C4446" t="s">
        <v>27</v>
      </c>
      <c r="D4446" t="s">
        <v>23</v>
      </c>
      <c r="E4446" t="s">
        <v>17</v>
      </c>
      <c r="F4446" t="s">
        <v>18</v>
      </c>
      <c r="G4446" t="s">
        <v>113</v>
      </c>
      <c r="H4446">
        <f t="shared" si="345"/>
        <v>80</v>
      </c>
      <c r="I4446">
        <v>20</v>
      </c>
      <c r="J4446">
        <v>26</v>
      </c>
      <c r="K4446">
        <v>4</v>
      </c>
      <c r="M4446">
        <v>9.6</v>
      </c>
      <c r="N4446" t="s">
        <v>25</v>
      </c>
      <c r="O4446">
        <v>96</v>
      </c>
      <c r="P4446">
        <v>16</v>
      </c>
      <c r="R4446">
        <f t="shared" si="346"/>
        <v>104</v>
      </c>
      <c r="S4446">
        <f t="shared" si="347"/>
        <v>12</v>
      </c>
      <c r="T4446" t="str">
        <f t="shared" si="348"/>
        <v>Nov</v>
      </c>
      <c r="U4446" t="str">
        <f t="shared" si="349"/>
        <v>2024</v>
      </c>
    </row>
    <row r="4447" spans="1:21" x14ac:dyDescent="0.25">
      <c r="A4447" s="1">
        <v>45608</v>
      </c>
      <c r="B4447" t="s">
        <v>208</v>
      </c>
      <c r="C4447" t="s">
        <v>27</v>
      </c>
      <c r="D4447" t="s">
        <v>16</v>
      </c>
      <c r="E4447" t="s">
        <v>17</v>
      </c>
      <c r="F4447" t="s">
        <v>18</v>
      </c>
      <c r="G4447" t="s">
        <v>64</v>
      </c>
      <c r="H4447">
        <f t="shared" si="345"/>
        <v>560</v>
      </c>
      <c r="I4447">
        <v>140</v>
      </c>
      <c r="J4447">
        <v>182</v>
      </c>
      <c r="K4447">
        <v>4</v>
      </c>
      <c r="M4447">
        <v>50.96</v>
      </c>
      <c r="N4447" t="s">
        <v>20</v>
      </c>
      <c r="O4447">
        <v>728</v>
      </c>
      <c r="P4447">
        <v>168</v>
      </c>
      <c r="R4447">
        <f t="shared" si="346"/>
        <v>728</v>
      </c>
      <c r="S4447">
        <f t="shared" si="347"/>
        <v>12</v>
      </c>
      <c r="T4447" t="str">
        <f t="shared" si="348"/>
        <v>Nov</v>
      </c>
      <c r="U4447" t="str">
        <f t="shared" si="349"/>
        <v>2024</v>
      </c>
    </row>
    <row r="4448" spans="1:21" x14ac:dyDescent="0.25">
      <c r="A4448" s="1">
        <v>45608</v>
      </c>
      <c r="B4448" t="s">
        <v>152</v>
      </c>
      <c r="C4448" t="s">
        <v>66</v>
      </c>
      <c r="D4448" t="s">
        <v>16</v>
      </c>
      <c r="E4448" t="s">
        <v>28</v>
      </c>
      <c r="F4448" t="s">
        <v>80</v>
      </c>
      <c r="G4448" t="s">
        <v>96</v>
      </c>
      <c r="H4448">
        <f t="shared" si="345"/>
        <v>15</v>
      </c>
      <c r="I4448">
        <v>5</v>
      </c>
      <c r="J4448">
        <v>7</v>
      </c>
      <c r="K4448">
        <v>3</v>
      </c>
      <c r="M4448">
        <v>1.365</v>
      </c>
      <c r="N4448" t="s">
        <v>20</v>
      </c>
      <c r="O4448">
        <v>19.5</v>
      </c>
      <c r="P4448">
        <v>4.5</v>
      </c>
      <c r="R4448">
        <f t="shared" si="346"/>
        <v>21</v>
      </c>
      <c r="S4448">
        <f t="shared" si="347"/>
        <v>12</v>
      </c>
      <c r="T4448" t="str">
        <f t="shared" si="348"/>
        <v>Nov</v>
      </c>
      <c r="U4448" t="str">
        <f t="shared" si="349"/>
        <v>2024</v>
      </c>
    </row>
    <row r="4449" spans="1:21" x14ac:dyDescent="0.25">
      <c r="A4449" s="1">
        <v>45608</v>
      </c>
      <c r="B4449" t="s">
        <v>148</v>
      </c>
      <c r="C4449" t="s">
        <v>27</v>
      </c>
      <c r="D4449" t="s">
        <v>23</v>
      </c>
      <c r="E4449" t="s">
        <v>17</v>
      </c>
      <c r="F4449" t="s">
        <v>18</v>
      </c>
      <c r="G4449" t="s">
        <v>56</v>
      </c>
      <c r="H4449">
        <f t="shared" si="345"/>
        <v>1650</v>
      </c>
      <c r="I4449">
        <v>550</v>
      </c>
      <c r="J4449">
        <v>715</v>
      </c>
      <c r="K4449">
        <v>3</v>
      </c>
      <c r="M4449">
        <v>100</v>
      </c>
      <c r="N4449" t="s">
        <v>20</v>
      </c>
      <c r="O4449">
        <v>2145</v>
      </c>
      <c r="P4449">
        <v>495</v>
      </c>
      <c r="R4449">
        <f t="shared" si="346"/>
        <v>2145</v>
      </c>
      <c r="S4449">
        <f t="shared" si="347"/>
        <v>12</v>
      </c>
      <c r="T4449" t="str">
        <f t="shared" si="348"/>
        <v>Nov</v>
      </c>
      <c r="U4449" t="str">
        <f t="shared" si="349"/>
        <v>2024</v>
      </c>
    </row>
    <row r="4450" spans="1:21" x14ac:dyDescent="0.25">
      <c r="A4450" s="1">
        <v>45608</v>
      </c>
      <c r="B4450" t="s">
        <v>120</v>
      </c>
      <c r="C4450" t="s">
        <v>91</v>
      </c>
      <c r="D4450" t="s">
        <v>16</v>
      </c>
      <c r="E4450" t="s">
        <v>17</v>
      </c>
      <c r="F4450" t="s">
        <v>18</v>
      </c>
      <c r="G4450" t="s">
        <v>100</v>
      </c>
      <c r="H4450">
        <f t="shared" si="345"/>
        <v>280</v>
      </c>
      <c r="I4450">
        <v>40</v>
      </c>
      <c r="J4450">
        <v>52</v>
      </c>
      <c r="K4450">
        <v>7</v>
      </c>
      <c r="M4450">
        <v>18.2</v>
      </c>
      <c r="N4450" t="s">
        <v>25</v>
      </c>
      <c r="O4450">
        <v>364</v>
      </c>
      <c r="P4450">
        <v>84</v>
      </c>
      <c r="R4450">
        <f t="shared" si="346"/>
        <v>364</v>
      </c>
      <c r="S4450">
        <f t="shared" si="347"/>
        <v>12</v>
      </c>
      <c r="T4450" t="str">
        <f t="shared" si="348"/>
        <v>Nov</v>
      </c>
      <c r="U4450" t="str">
        <f t="shared" si="349"/>
        <v>2024</v>
      </c>
    </row>
    <row r="4451" spans="1:21" x14ac:dyDescent="0.25">
      <c r="A4451" s="1">
        <v>45608</v>
      </c>
      <c r="B4451" t="s">
        <v>74</v>
      </c>
      <c r="C4451" t="s">
        <v>27</v>
      </c>
      <c r="D4451" t="s">
        <v>16</v>
      </c>
      <c r="E4451" t="s">
        <v>28</v>
      </c>
      <c r="F4451" t="s">
        <v>18</v>
      </c>
      <c r="G4451" t="s">
        <v>113</v>
      </c>
      <c r="H4451">
        <f t="shared" si="345"/>
        <v>140</v>
      </c>
      <c r="I4451">
        <v>20</v>
      </c>
      <c r="J4451">
        <v>26</v>
      </c>
      <c r="K4451">
        <v>7</v>
      </c>
      <c r="M4451">
        <v>12.25</v>
      </c>
      <c r="N4451" t="s">
        <v>20</v>
      </c>
      <c r="O4451">
        <v>175</v>
      </c>
      <c r="P4451">
        <v>35</v>
      </c>
      <c r="R4451">
        <f t="shared" si="346"/>
        <v>182</v>
      </c>
      <c r="S4451">
        <f t="shared" si="347"/>
        <v>12</v>
      </c>
      <c r="T4451" t="str">
        <f t="shared" si="348"/>
        <v>Nov</v>
      </c>
      <c r="U4451" t="str">
        <f t="shared" si="349"/>
        <v>2024</v>
      </c>
    </row>
    <row r="4452" spans="1:21" x14ac:dyDescent="0.25">
      <c r="A4452" s="1">
        <v>45608</v>
      </c>
      <c r="B4452" t="s">
        <v>39</v>
      </c>
      <c r="C4452" t="s">
        <v>27</v>
      </c>
      <c r="D4452" t="s">
        <v>23</v>
      </c>
      <c r="E4452" t="s">
        <v>28</v>
      </c>
      <c r="F4452" t="s">
        <v>18</v>
      </c>
      <c r="G4452" t="s">
        <v>19</v>
      </c>
      <c r="H4452">
        <f t="shared" si="345"/>
        <v>1750</v>
      </c>
      <c r="I4452">
        <v>250</v>
      </c>
      <c r="J4452">
        <v>325</v>
      </c>
      <c r="K4452">
        <v>7</v>
      </c>
      <c r="M4452">
        <v>100</v>
      </c>
      <c r="N4452" t="s">
        <v>25</v>
      </c>
      <c r="O4452">
        <v>2275</v>
      </c>
      <c r="P4452">
        <v>525</v>
      </c>
      <c r="R4452">
        <f t="shared" si="346"/>
        <v>2275</v>
      </c>
      <c r="S4452">
        <f t="shared" si="347"/>
        <v>12</v>
      </c>
      <c r="T4452" t="str">
        <f t="shared" si="348"/>
        <v>Nov</v>
      </c>
      <c r="U4452" t="str">
        <f t="shared" si="349"/>
        <v>2024</v>
      </c>
    </row>
    <row r="4453" spans="1:21" x14ac:dyDescent="0.25">
      <c r="A4453" s="1">
        <v>45608</v>
      </c>
      <c r="B4453" t="s">
        <v>60</v>
      </c>
      <c r="C4453" t="s">
        <v>27</v>
      </c>
      <c r="D4453" t="s">
        <v>16</v>
      </c>
      <c r="E4453" t="s">
        <v>17</v>
      </c>
      <c r="F4453" t="s">
        <v>45</v>
      </c>
      <c r="G4453" t="s">
        <v>76</v>
      </c>
      <c r="H4453">
        <f t="shared" si="345"/>
        <v>4800</v>
      </c>
      <c r="I4453">
        <v>1200</v>
      </c>
      <c r="J4453">
        <v>1560</v>
      </c>
      <c r="K4453">
        <v>4</v>
      </c>
      <c r="M4453">
        <v>156</v>
      </c>
      <c r="N4453" t="s">
        <v>20</v>
      </c>
      <c r="O4453">
        <v>6000</v>
      </c>
      <c r="P4453">
        <v>1200</v>
      </c>
      <c r="R4453">
        <f t="shared" si="346"/>
        <v>6240</v>
      </c>
      <c r="S4453">
        <f t="shared" si="347"/>
        <v>12</v>
      </c>
      <c r="T4453" t="str">
        <f t="shared" si="348"/>
        <v>Nov</v>
      </c>
      <c r="U4453" t="str">
        <f t="shared" si="349"/>
        <v>2024</v>
      </c>
    </row>
    <row r="4454" spans="1:21" x14ac:dyDescent="0.25">
      <c r="A4454" s="1">
        <v>45608</v>
      </c>
      <c r="B4454" t="s">
        <v>194</v>
      </c>
      <c r="C4454" t="s">
        <v>115</v>
      </c>
      <c r="D4454" t="s">
        <v>16</v>
      </c>
      <c r="E4454" t="s">
        <v>17</v>
      </c>
      <c r="F4454" t="s">
        <v>61</v>
      </c>
      <c r="G4454" t="s">
        <v>103</v>
      </c>
      <c r="H4454">
        <f t="shared" si="345"/>
        <v>700</v>
      </c>
      <c r="I4454">
        <v>100</v>
      </c>
      <c r="J4454">
        <v>130</v>
      </c>
      <c r="K4454">
        <v>7</v>
      </c>
      <c r="M4454">
        <v>63.7</v>
      </c>
      <c r="N4454" t="s">
        <v>20</v>
      </c>
      <c r="O4454">
        <v>910</v>
      </c>
      <c r="P4454">
        <v>210</v>
      </c>
      <c r="R4454">
        <f t="shared" si="346"/>
        <v>910</v>
      </c>
      <c r="S4454">
        <f t="shared" si="347"/>
        <v>12</v>
      </c>
      <c r="T4454" t="str">
        <f t="shared" si="348"/>
        <v>Nov</v>
      </c>
      <c r="U4454" t="str">
        <f t="shared" si="349"/>
        <v>2024</v>
      </c>
    </row>
    <row r="4455" spans="1:21" x14ac:dyDescent="0.25">
      <c r="A4455" s="1">
        <v>45608</v>
      </c>
      <c r="B4455" t="s">
        <v>154</v>
      </c>
      <c r="C4455" t="s">
        <v>27</v>
      </c>
      <c r="D4455" t="s">
        <v>16</v>
      </c>
      <c r="E4455" t="s">
        <v>28</v>
      </c>
      <c r="F4455" t="s">
        <v>18</v>
      </c>
      <c r="G4455" t="s">
        <v>56</v>
      </c>
      <c r="H4455">
        <f t="shared" si="345"/>
        <v>2750</v>
      </c>
      <c r="I4455">
        <v>550</v>
      </c>
      <c r="J4455">
        <v>715</v>
      </c>
      <c r="K4455">
        <v>5</v>
      </c>
      <c r="M4455">
        <v>100</v>
      </c>
      <c r="N4455" t="s">
        <v>25</v>
      </c>
      <c r="O4455">
        <v>3575</v>
      </c>
      <c r="P4455">
        <v>825</v>
      </c>
      <c r="R4455">
        <f t="shared" si="346"/>
        <v>3575</v>
      </c>
      <c r="S4455">
        <f t="shared" si="347"/>
        <v>12</v>
      </c>
      <c r="T4455" t="str">
        <f t="shared" si="348"/>
        <v>Nov</v>
      </c>
      <c r="U4455" t="str">
        <f t="shared" si="349"/>
        <v>2024</v>
      </c>
    </row>
    <row r="4456" spans="1:21" x14ac:dyDescent="0.25">
      <c r="A4456" s="1">
        <v>45608</v>
      </c>
      <c r="B4456" t="s">
        <v>14</v>
      </c>
      <c r="C4456" t="s">
        <v>15</v>
      </c>
      <c r="D4456" t="s">
        <v>23</v>
      </c>
      <c r="E4456" t="s">
        <v>28</v>
      </c>
      <c r="F4456" t="s">
        <v>61</v>
      </c>
      <c r="G4456" t="s">
        <v>128</v>
      </c>
      <c r="H4456">
        <f t="shared" si="345"/>
        <v>600</v>
      </c>
      <c r="I4456">
        <v>300</v>
      </c>
      <c r="J4456">
        <v>390</v>
      </c>
      <c r="K4456">
        <v>2</v>
      </c>
      <c r="M4456">
        <v>93.6</v>
      </c>
      <c r="N4456" t="s">
        <v>20</v>
      </c>
      <c r="O4456">
        <v>780</v>
      </c>
      <c r="P4456">
        <v>180</v>
      </c>
      <c r="R4456">
        <f t="shared" si="346"/>
        <v>780</v>
      </c>
      <c r="S4456">
        <f t="shared" si="347"/>
        <v>12</v>
      </c>
      <c r="T4456" t="str">
        <f t="shared" si="348"/>
        <v>Nov</v>
      </c>
      <c r="U4456" t="str">
        <f t="shared" si="349"/>
        <v>2024</v>
      </c>
    </row>
    <row r="4457" spans="1:21" x14ac:dyDescent="0.25">
      <c r="A4457" s="1">
        <v>45608</v>
      </c>
      <c r="B4457" t="s">
        <v>75</v>
      </c>
      <c r="C4457" t="s">
        <v>27</v>
      </c>
      <c r="D4457" t="s">
        <v>23</v>
      </c>
      <c r="E4457" t="s">
        <v>17</v>
      </c>
      <c r="F4457" t="s">
        <v>61</v>
      </c>
      <c r="G4457" t="s">
        <v>180</v>
      </c>
      <c r="H4457">
        <f t="shared" si="345"/>
        <v>1800</v>
      </c>
      <c r="I4457">
        <v>600</v>
      </c>
      <c r="J4457">
        <v>780</v>
      </c>
      <c r="K4457">
        <v>3</v>
      </c>
      <c r="M4457">
        <v>100</v>
      </c>
      <c r="N4457" t="s">
        <v>25</v>
      </c>
      <c r="O4457">
        <v>2340</v>
      </c>
      <c r="P4457">
        <v>540</v>
      </c>
      <c r="R4457">
        <f t="shared" si="346"/>
        <v>2340</v>
      </c>
      <c r="S4457">
        <f t="shared" si="347"/>
        <v>12</v>
      </c>
      <c r="T4457" t="str">
        <f t="shared" si="348"/>
        <v>Nov</v>
      </c>
      <c r="U4457" t="str">
        <f t="shared" si="349"/>
        <v>2024</v>
      </c>
    </row>
    <row r="4458" spans="1:21" x14ac:dyDescent="0.25">
      <c r="A4458" s="1">
        <v>45608</v>
      </c>
      <c r="B4458" t="s">
        <v>161</v>
      </c>
      <c r="C4458" t="s">
        <v>53</v>
      </c>
      <c r="D4458" t="s">
        <v>16</v>
      </c>
      <c r="E4458" t="s">
        <v>28</v>
      </c>
      <c r="F4458" t="s">
        <v>45</v>
      </c>
      <c r="G4458" t="s">
        <v>92</v>
      </c>
      <c r="H4458">
        <f t="shared" si="345"/>
        <v>2500</v>
      </c>
      <c r="I4458">
        <v>250</v>
      </c>
      <c r="J4458">
        <v>325</v>
      </c>
      <c r="K4458">
        <v>10</v>
      </c>
      <c r="M4458">
        <v>100</v>
      </c>
      <c r="N4458" t="s">
        <v>25</v>
      </c>
      <c r="O4458">
        <v>3125</v>
      </c>
      <c r="P4458">
        <v>625</v>
      </c>
      <c r="R4458">
        <f t="shared" si="346"/>
        <v>3250</v>
      </c>
      <c r="S4458">
        <f t="shared" si="347"/>
        <v>12</v>
      </c>
      <c r="T4458" t="str">
        <f t="shared" si="348"/>
        <v>Nov</v>
      </c>
      <c r="U4458" t="str">
        <f t="shared" si="349"/>
        <v>2024</v>
      </c>
    </row>
    <row r="4459" spans="1:21" x14ac:dyDescent="0.25">
      <c r="A4459" s="1">
        <v>45638</v>
      </c>
      <c r="B4459" t="s">
        <v>90</v>
      </c>
      <c r="C4459" t="s">
        <v>91</v>
      </c>
      <c r="D4459" t="s">
        <v>16</v>
      </c>
      <c r="E4459" t="s">
        <v>28</v>
      </c>
      <c r="F4459" t="s">
        <v>18</v>
      </c>
      <c r="G4459" t="s">
        <v>100</v>
      </c>
      <c r="H4459">
        <f t="shared" si="345"/>
        <v>320</v>
      </c>
      <c r="I4459">
        <v>40</v>
      </c>
      <c r="J4459">
        <v>52</v>
      </c>
      <c r="K4459">
        <v>8</v>
      </c>
      <c r="M4459">
        <v>18.399999999999999</v>
      </c>
      <c r="N4459" t="s">
        <v>25</v>
      </c>
      <c r="O4459">
        <v>368</v>
      </c>
      <c r="P4459">
        <v>48</v>
      </c>
      <c r="R4459">
        <f t="shared" si="346"/>
        <v>416</v>
      </c>
      <c r="S4459">
        <f t="shared" si="347"/>
        <v>12</v>
      </c>
      <c r="T4459" t="str">
        <f t="shared" si="348"/>
        <v>Dec</v>
      </c>
      <c r="U4459" t="str">
        <f t="shared" si="349"/>
        <v>2024</v>
      </c>
    </row>
    <row r="4460" spans="1:21" x14ac:dyDescent="0.25">
      <c r="A4460" s="1">
        <v>45638</v>
      </c>
      <c r="B4460" t="s">
        <v>205</v>
      </c>
      <c r="C4460" t="s">
        <v>15</v>
      </c>
      <c r="D4460" t="s">
        <v>16</v>
      </c>
      <c r="E4460" t="s">
        <v>28</v>
      </c>
      <c r="F4460" t="s">
        <v>80</v>
      </c>
      <c r="G4460" t="s">
        <v>177</v>
      </c>
      <c r="H4460">
        <f t="shared" si="345"/>
        <v>280</v>
      </c>
      <c r="I4460">
        <v>70</v>
      </c>
      <c r="J4460">
        <v>91</v>
      </c>
      <c r="K4460">
        <v>4</v>
      </c>
      <c r="M4460">
        <v>36.4</v>
      </c>
      <c r="N4460" t="s">
        <v>38</v>
      </c>
      <c r="O4460">
        <v>364</v>
      </c>
      <c r="P4460">
        <v>84</v>
      </c>
      <c r="R4460">
        <f t="shared" si="346"/>
        <v>364</v>
      </c>
      <c r="S4460">
        <f t="shared" si="347"/>
        <v>12</v>
      </c>
      <c r="T4460" t="str">
        <f t="shared" si="348"/>
        <v>Dec</v>
      </c>
      <c r="U4460" t="str">
        <f t="shared" si="349"/>
        <v>2024</v>
      </c>
    </row>
    <row r="4461" spans="1:21" x14ac:dyDescent="0.25">
      <c r="A4461" s="1">
        <v>45638</v>
      </c>
      <c r="B4461" t="s">
        <v>222</v>
      </c>
      <c r="C4461" t="s">
        <v>15</v>
      </c>
      <c r="D4461" t="s">
        <v>23</v>
      </c>
      <c r="E4461" t="s">
        <v>28</v>
      </c>
      <c r="F4461" t="s">
        <v>18</v>
      </c>
      <c r="G4461" t="s">
        <v>34</v>
      </c>
      <c r="H4461">
        <f t="shared" si="345"/>
        <v>320</v>
      </c>
      <c r="I4461">
        <v>40</v>
      </c>
      <c r="J4461">
        <v>52</v>
      </c>
      <c r="K4461">
        <v>8</v>
      </c>
      <c r="M4461">
        <v>41.6</v>
      </c>
      <c r="N4461" t="s">
        <v>25</v>
      </c>
      <c r="O4461">
        <v>416</v>
      </c>
      <c r="P4461">
        <v>96</v>
      </c>
      <c r="R4461">
        <f t="shared" si="346"/>
        <v>416</v>
      </c>
      <c r="S4461">
        <f t="shared" si="347"/>
        <v>12</v>
      </c>
      <c r="T4461" t="str">
        <f t="shared" si="348"/>
        <v>Dec</v>
      </c>
      <c r="U4461" t="str">
        <f t="shared" si="349"/>
        <v>2024</v>
      </c>
    </row>
    <row r="4462" spans="1:21" x14ac:dyDescent="0.25">
      <c r="A4462" s="1">
        <v>45638</v>
      </c>
      <c r="B4462" t="s">
        <v>194</v>
      </c>
      <c r="C4462" t="s">
        <v>115</v>
      </c>
      <c r="D4462" t="s">
        <v>23</v>
      </c>
      <c r="E4462" t="s">
        <v>28</v>
      </c>
      <c r="F4462" t="s">
        <v>18</v>
      </c>
      <c r="G4462" t="s">
        <v>64</v>
      </c>
      <c r="H4462">
        <f t="shared" si="345"/>
        <v>700</v>
      </c>
      <c r="I4462">
        <v>140</v>
      </c>
      <c r="J4462">
        <v>182</v>
      </c>
      <c r="K4462">
        <v>5</v>
      </c>
      <c r="M4462">
        <v>91</v>
      </c>
      <c r="N4462" t="s">
        <v>25</v>
      </c>
      <c r="O4462">
        <v>910</v>
      </c>
      <c r="P4462">
        <v>210</v>
      </c>
      <c r="R4462">
        <f t="shared" si="346"/>
        <v>910</v>
      </c>
      <c r="S4462">
        <f t="shared" si="347"/>
        <v>12</v>
      </c>
      <c r="T4462" t="str">
        <f t="shared" si="348"/>
        <v>Dec</v>
      </c>
      <c r="U4462" t="str">
        <f t="shared" si="349"/>
        <v>2024</v>
      </c>
    </row>
    <row r="4463" spans="1:21" x14ac:dyDescent="0.25">
      <c r="A4463" s="1">
        <v>45638</v>
      </c>
      <c r="B4463" t="s">
        <v>175</v>
      </c>
      <c r="C4463" t="s">
        <v>91</v>
      </c>
      <c r="D4463" t="s">
        <v>23</v>
      </c>
      <c r="E4463" t="s">
        <v>17</v>
      </c>
      <c r="F4463" t="s">
        <v>80</v>
      </c>
      <c r="G4463" t="s">
        <v>212</v>
      </c>
      <c r="H4463">
        <f t="shared" si="345"/>
        <v>140</v>
      </c>
      <c r="I4463">
        <v>20</v>
      </c>
      <c r="J4463">
        <v>26</v>
      </c>
      <c r="K4463">
        <v>7</v>
      </c>
      <c r="M4463">
        <v>18.2</v>
      </c>
      <c r="N4463" t="s">
        <v>25</v>
      </c>
      <c r="O4463">
        <v>182</v>
      </c>
      <c r="P4463">
        <v>42</v>
      </c>
      <c r="R4463">
        <f t="shared" si="346"/>
        <v>182</v>
      </c>
      <c r="S4463">
        <f t="shared" si="347"/>
        <v>12</v>
      </c>
      <c r="T4463" t="str">
        <f t="shared" si="348"/>
        <v>Dec</v>
      </c>
      <c r="U4463" t="str">
        <f t="shared" si="349"/>
        <v>2024</v>
      </c>
    </row>
    <row r="4464" spans="1:21" x14ac:dyDescent="0.25">
      <c r="A4464" s="1">
        <v>45638</v>
      </c>
      <c r="B4464" t="s">
        <v>139</v>
      </c>
      <c r="C4464" t="s">
        <v>27</v>
      </c>
      <c r="D4464" t="s">
        <v>16</v>
      </c>
      <c r="E4464" t="s">
        <v>17</v>
      </c>
      <c r="F4464" t="s">
        <v>48</v>
      </c>
      <c r="G4464" t="s">
        <v>147</v>
      </c>
      <c r="H4464">
        <f t="shared" si="345"/>
        <v>450</v>
      </c>
      <c r="I4464">
        <v>90</v>
      </c>
      <c r="J4464">
        <v>117</v>
      </c>
      <c r="K4464">
        <v>5</v>
      </c>
      <c r="M4464">
        <v>58.5</v>
      </c>
      <c r="N4464" t="s">
        <v>38</v>
      </c>
      <c r="O4464">
        <v>585</v>
      </c>
      <c r="P4464">
        <v>135</v>
      </c>
      <c r="R4464">
        <f t="shared" si="346"/>
        <v>585</v>
      </c>
      <c r="S4464">
        <f t="shared" si="347"/>
        <v>12</v>
      </c>
      <c r="T4464" t="str">
        <f t="shared" si="348"/>
        <v>Dec</v>
      </c>
      <c r="U4464" t="str">
        <f t="shared" si="349"/>
        <v>2024</v>
      </c>
    </row>
    <row r="4465" spans="1:21" x14ac:dyDescent="0.25">
      <c r="A4465" s="1">
        <v>45638</v>
      </c>
      <c r="B4465" t="s">
        <v>79</v>
      </c>
      <c r="C4465" t="s">
        <v>27</v>
      </c>
      <c r="D4465" t="s">
        <v>23</v>
      </c>
      <c r="E4465" t="s">
        <v>17</v>
      </c>
      <c r="F4465" t="s">
        <v>61</v>
      </c>
      <c r="G4465" t="s">
        <v>128</v>
      </c>
      <c r="H4465">
        <f t="shared" si="345"/>
        <v>1800</v>
      </c>
      <c r="I4465">
        <v>300</v>
      </c>
      <c r="J4465">
        <v>390</v>
      </c>
      <c r="K4465">
        <v>6</v>
      </c>
      <c r="M4465">
        <v>100</v>
      </c>
      <c r="N4465" t="s">
        <v>25</v>
      </c>
      <c r="O4465">
        <v>2340</v>
      </c>
      <c r="P4465">
        <v>540</v>
      </c>
      <c r="R4465">
        <f t="shared" si="346"/>
        <v>2340</v>
      </c>
      <c r="S4465">
        <f t="shared" si="347"/>
        <v>12</v>
      </c>
      <c r="T4465" t="str">
        <f t="shared" si="348"/>
        <v>Dec</v>
      </c>
      <c r="U4465" t="str">
        <f t="shared" si="349"/>
        <v>2024</v>
      </c>
    </row>
    <row r="4466" spans="1:21" x14ac:dyDescent="0.25">
      <c r="A4466" s="1">
        <v>45638</v>
      </c>
      <c r="B4466" t="s">
        <v>137</v>
      </c>
      <c r="C4466" t="s">
        <v>15</v>
      </c>
      <c r="D4466" t="s">
        <v>16</v>
      </c>
      <c r="E4466" t="s">
        <v>28</v>
      </c>
      <c r="F4466" t="s">
        <v>61</v>
      </c>
      <c r="G4466" t="s">
        <v>117</v>
      </c>
      <c r="H4466">
        <f t="shared" si="345"/>
        <v>7500</v>
      </c>
      <c r="I4466">
        <v>2500</v>
      </c>
      <c r="J4466">
        <v>3250</v>
      </c>
      <c r="K4466">
        <v>3</v>
      </c>
      <c r="M4466">
        <v>325</v>
      </c>
      <c r="N4466" t="s">
        <v>20</v>
      </c>
      <c r="O4466">
        <v>9750</v>
      </c>
      <c r="P4466">
        <v>2250</v>
      </c>
      <c r="R4466">
        <f t="shared" si="346"/>
        <v>9750</v>
      </c>
      <c r="S4466">
        <f t="shared" si="347"/>
        <v>12</v>
      </c>
      <c r="T4466" t="str">
        <f t="shared" si="348"/>
        <v>Dec</v>
      </c>
      <c r="U4466" t="str">
        <f t="shared" si="349"/>
        <v>2024</v>
      </c>
    </row>
    <row r="4467" spans="1:21" x14ac:dyDescent="0.25">
      <c r="A4467" s="1">
        <v>45638</v>
      </c>
      <c r="B4467" t="s">
        <v>86</v>
      </c>
      <c r="C4467" t="s">
        <v>22</v>
      </c>
      <c r="D4467" t="s">
        <v>16</v>
      </c>
      <c r="E4467" t="s">
        <v>28</v>
      </c>
      <c r="F4467" t="s">
        <v>18</v>
      </c>
      <c r="G4467" t="s">
        <v>40</v>
      </c>
      <c r="H4467">
        <f t="shared" si="345"/>
        <v>360</v>
      </c>
      <c r="I4467">
        <v>90</v>
      </c>
      <c r="J4467">
        <v>117</v>
      </c>
      <c r="K4467">
        <v>4</v>
      </c>
      <c r="M4467">
        <v>23.4</v>
      </c>
      <c r="N4467" t="s">
        <v>25</v>
      </c>
      <c r="O4467">
        <v>468</v>
      </c>
      <c r="P4467">
        <v>108</v>
      </c>
      <c r="R4467">
        <f t="shared" si="346"/>
        <v>468</v>
      </c>
      <c r="S4467">
        <f t="shared" si="347"/>
        <v>12</v>
      </c>
      <c r="T4467" t="str">
        <f t="shared" si="348"/>
        <v>Dec</v>
      </c>
      <c r="U4467" t="str">
        <f t="shared" si="349"/>
        <v>2024</v>
      </c>
    </row>
    <row r="4468" spans="1:21" x14ac:dyDescent="0.25">
      <c r="A4468" s="1">
        <v>45638</v>
      </c>
      <c r="B4468" t="s">
        <v>174</v>
      </c>
      <c r="C4468" t="s">
        <v>27</v>
      </c>
      <c r="D4468" t="s">
        <v>16</v>
      </c>
      <c r="E4468" t="s">
        <v>17</v>
      </c>
      <c r="F4468" t="s">
        <v>29</v>
      </c>
      <c r="G4468" t="s">
        <v>87</v>
      </c>
      <c r="H4468">
        <f t="shared" si="345"/>
        <v>100</v>
      </c>
      <c r="I4468">
        <v>100</v>
      </c>
      <c r="J4468">
        <v>130</v>
      </c>
      <c r="K4468">
        <v>1</v>
      </c>
      <c r="M4468">
        <v>12.5</v>
      </c>
      <c r="N4468" t="s">
        <v>38</v>
      </c>
      <c r="O4468">
        <v>125</v>
      </c>
      <c r="P4468">
        <v>25</v>
      </c>
      <c r="R4468">
        <f t="shared" si="346"/>
        <v>130</v>
      </c>
      <c r="S4468">
        <f t="shared" si="347"/>
        <v>12</v>
      </c>
      <c r="T4468" t="str">
        <f t="shared" si="348"/>
        <v>Dec</v>
      </c>
      <c r="U4468" t="str">
        <f t="shared" si="349"/>
        <v>2024</v>
      </c>
    </row>
    <row r="4469" spans="1:21" x14ac:dyDescent="0.25">
      <c r="A4469" s="1">
        <v>45638</v>
      </c>
      <c r="B4469" t="s">
        <v>63</v>
      </c>
      <c r="C4469" t="s">
        <v>42</v>
      </c>
      <c r="D4469" t="s">
        <v>23</v>
      </c>
      <c r="E4469" t="s">
        <v>28</v>
      </c>
      <c r="F4469" t="s">
        <v>61</v>
      </c>
      <c r="G4469" t="s">
        <v>117</v>
      </c>
      <c r="H4469">
        <f t="shared" si="345"/>
        <v>7500</v>
      </c>
      <c r="I4469">
        <v>2500</v>
      </c>
      <c r="J4469">
        <v>3250</v>
      </c>
      <c r="K4469">
        <v>3</v>
      </c>
      <c r="M4469">
        <v>325</v>
      </c>
      <c r="N4469" t="s">
        <v>38</v>
      </c>
      <c r="O4469">
        <v>9375</v>
      </c>
      <c r="P4469">
        <v>1875</v>
      </c>
      <c r="R4469">
        <f t="shared" si="346"/>
        <v>9750</v>
      </c>
      <c r="S4469">
        <f t="shared" si="347"/>
        <v>12</v>
      </c>
      <c r="T4469" t="str">
        <f t="shared" si="348"/>
        <v>Dec</v>
      </c>
      <c r="U4469" t="str">
        <f t="shared" si="349"/>
        <v>2024</v>
      </c>
    </row>
    <row r="4470" spans="1:21" x14ac:dyDescent="0.25">
      <c r="A4470" s="1">
        <v>45638</v>
      </c>
      <c r="B4470" t="s">
        <v>171</v>
      </c>
      <c r="C4470" t="s">
        <v>22</v>
      </c>
      <c r="D4470" t="s">
        <v>16</v>
      </c>
      <c r="E4470" t="s">
        <v>17</v>
      </c>
      <c r="F4470" t="s">
        <v>61</v>
      </c>
      <c r="G4470" t="s">
        <v>128</v>
      </c>
      <c r="H4470">
        <f t="shared" si="345"/>
        <v>2100</v>
      </c>
      <c r="I4470">
        <v>300</v>
      </c>
      <c r="J4470">
        <v>390</v>
      </c>
      <c r="K4470">
        <v>7</v>
      </c>
      <c r="M4470">
        <v>100</v>
      </c>
      <c r="N4470" t="s">
        <v>25</v>
      </c>
      <c r="O4470">
        <v>2730</v>
      </c>
      <c r="P4470">
        <v>630</v>
      </c>
      <c r="R4470">
        <f t="shared" si="346"/>
        <v>2730</v>
      </c>
      <c r="S4470">
        <f t="shared" si="347"/>
        <v>12</v>
      </c>
      <c r="T4470" t="str">
        <f t="shared" si="348"/>
        <v>Dec</v>
      </c>
      <c r="U4470" t="str">
        <f t="shared" si="349"/>
        <v>2024</v>
      </c>
    </row>
    <row r="4471" spans="1:21" x14ac:dyDescent="0.25">
      <c r="A4471" s="1">
        <v>45638</v>
      </c>
      <c r="B4471" t="s">
        <v>132</v>
      </c>
      <c r="C4471" t="s">
        <v>115</v>
      </c>
      <c r="D4471" t="s">
        <v>16</v>
      </c>
      <c r="E4471" t="s">
        <v>17</v>
      </c>
      <c r="F4471" t="s">
        <v>45</v>
      </c>
      <c r="G4471" t="s">
        <v>54</v>
      </c>
      <c r="H4471">
        <f t="shared" si="345"/>
        <v>2400</v>
      </c>
      <c r="I4471">
        <v>800</v>
      </c>
      <c r="J4471">
        <v>1040</v>
      </c>
      <c r="K4471">
        <v>3</v>
      </c>
      <c r="M4471">
        <v>104</v>
      </c>
      <c r="N4471" t="s">
        <v>20</v>
      </c>
      <c r="O4471">
        <v>3120</v>
      </c>
      <c r="P4471">
        <v>720</v>
      </c>
      <c r="R4471">
        <f t="shared" si="346"/>
        <v>3120</v>
      </c>
      <c r="S4471">
        <f t="shared" si="347"/>
        <v>12</v>
      </c>
      <c r="T4471" t="str">
        <f t="shared" si="348"/>
        <v>Dec</v>
      </c>
      <c r="U4471" t="str">
        <f t="shared" si="349"/>
        <v>2024</v>
      </c>
    </row>
    <row r="4472" spans="1:21" x14ac:dyDescent="0.25">
      <c r="A4472" s="1">
        <v>45638</v>
      </c>
      <c r="B4472" t="s">
        <v>171</v>
      </c>
      <c r="C4472" t="s">
        <v>22</v>
      </c>
      <c r="D4472" t="s">
        <v>23</v>
      </c>
      <c r="E4472" t="s">
        <v>28</v>
      </c>
      <c r="F4472" t="s">
        <v>18</v>
      </c>
      <c r="G4472" t="s">
        <v>113</v>
      </c>
      <c r="H4472">
        <f t="shared" si="345"/>
        <v>120</v>
      </c>
      <c r="I4472">
        <v>20</v>
      </c>
      <c r="J4472">
        <v>26</v>
      </c>
      <c r="K4472">
        <v>6</v>
      </c>
      <c r="M4472">
        <v>22.5</v>
      </c>
      <c r="N4472" t="s">
        <v>38</v>
      </c>
      <c r="O4472">
        <v>150</v>
      </c>
      <c r="P4472">
        <v>30</v>
      </c>
      <c r="R4472">
        <f t="shared" si="346"/>
        <v>156</v>
      </c>
      <c r="S4472">
        <f t="shared" si="347"/>
        <v>12</v>
      </c>
      <c r="T4472" t="str">
        <f t="shared" si="348"/>
        <v>Dec</v>
      </c>
      <c r="U4472" t="str">
        <f t="shared" si="349"/>
        <v>2024</v>
      </c>
    </row>
    <row r="4473" spans="1:21" x14ac:dyDescent="0.25">
      <c r="A4473" s="1">
        <v>45638</v>
      </c>
      <c r="B4473" t="s">
        <v>198</v>
      </c>
      <c r="C4473" t="s">
        <v>15</v>
      </c>
      <c r="D4473" t="s">
        <v>16</v>
      </c>
      <c r="E4473" t="s">
        <v>28</v>
      </c>
      <c r="F4473" t="s">
        <v>18</v>
      </c>
      <c r="G4473" t="s">
        <v>116</v>
      </c>
      <c r="H4473">
        <f t="shared" si="345"/>
        <v>360</v>
      </c>
      <c r="I4473">
        <v>60</v>
      </c>
      <c r="J4473">
        <v>78</v>
      </c>
      <c r="K4473">
        <v>6</v>
      </c>
      <c r="M4473">
        <v>46.8</v>
      </c>
      <c r="N4473" t="s">
        <v>38</v>
      </c>
      <c r="O4473">
        <v>468</v>
      </c>
      <c r="P4473">
        <v>108</v>
      </c>
      <c r="R4473">
        <f t="shared" si="346"/>
        <v>468</v>
      </c>
      <c r="S4473">
        <f t="shared" si="347"/>
        <v>12</v>
      </c>
      <c r="T4473" t="str">
        <f t="shared" si="348"/>
        <v>Dec</v>
      </c>
      <c r="U4473" t="str">
        <f t="shared" si="349"/>
        <v>2024</v>
      </c>
    </row>
    <row r="4474" spans="1:21" x14ac:dyDescent="0.25">
      <c r="A4474" s="1">
        <v>45638</v>
      </c>
      <c r="B4474" t="s">
        <v>133</v>
      </c>
      <c r="C4474" t="s">
        <v>27</v>
      </c>
      <c r="D4474" t="s">
        <v>16</v>
      </c>
      <c r="E4474" t="s">
        <v>17</v>
      </c>
      <c r="F4474" t="s">
        <v>61</v>
      </c>
      <c r="G4474" t="s">
        <v>128</v>
      </c>
      <c r="H4474">
        <f t="shared" si="345"/>
        <v>600</v>
      </c>
      <c r="I4474">
        <v>300</v>
      </c>
      <c r="J4474">
        <v>390</v>
      </c>
      <c r="K4474">
        <v>2</v>
      </c>
      <c r="M4474">
        <v>52.5</v>
      </c>
      <c r="N4474" t="s">
        <v>20</v>
      </c>
      <c r="O4474">
        <v>750</v>
      </c>
      <c r="P4474">
        <v>150</v>
      </c>
      <c r="R4474">
        <f t="shared" si="346"/>
        <v>780</v>
      </c>
      <c r="S4474">
        <f t="shared" si="347"/>
        <v>12</v>
      </c>
      <c r="T4474" t="str">
        <f t="shared" si="348"/>
        <v>Dec</v>
      </c>
      <c r="U4474" t="str">
        <f t="shared" si="349"/>
        <v>2024</v>
      </c>
    </row>
    <row r="4475" spans="1:21" x14ac:dyDescent="0.25">
      <c r="A4475" s="1">
        <v>45638</v>
      </c>
      <c r="B4475" t="s">
        <v>95</v>
      </c>
      <c r="C4475" t="s">
        <v>66</v>
      </c>
      <c r="D4475" t="s">
        <v>16</v>
      </c>
      <c r="E4475" t="s">
        <v>28</v>
      </c>
      <c r="F4475" t="s">
        <v>45</v>
      </c>
      <c r="G4475" t="s">
        <v>71</v>
      </c>
      <c r="H4475">
        <f t="shared" si="345"/>
        <v>13200</v>
      </c>
      <c r="I4475">
        <v>2200</v>
      </c>
      <c r="J4475">
        <v>2860</v>
      </c>
      <c r="K4475">
        <v>6</v>
      </c>
      <c r="M4475">
        <v>286</v>
      </c>
      <c r="N4475" t="s">
        <v>25</v>
      </c>
      <c r="O4475">
        <v>17160</v>
      </c>
      <c r="P4475">
        <v>3960</v>
      </c>
      <c r="R4475">
        <f t="shared" si="346"/>
        <v>17160</v>
      </c>
      <c r="S4475">
        <f t="shared" si="347"/>
        <v>12</v>
      </c>
      <c r="T4475" t="str">
        <f t="shared" si="348"/>
        <v>Dec</v>
      </c>
      <c r="U4475" t="str">
        <f t="shared" si="349"/>
        <v>2024</v>
      </c>
    </row>
    <row r="4476" spans="1:21" x14ac:dyDescent="0.25">
      <c r="A4476" s="1">
        <v>45638</v>
      </c>
      <c r="B4476" t="s">
        <v>150</v>
      </c>
      <c r="C4476" t="s">
        <v>91</v>
      </c>
      <c r="D4476" t="s">
        <v>16</v>
      </c>
      <c r="E4476" t="s">
        <v>17</v>
      </c>
      <c r="F4476" t="s">
        <v>18</v>
      </c>
      <c r="G4476" t="s">
        <v>19</v>
      </c>
      <c r="H4476">
        <f t="shared" si="345"/>
        <v>1500</v>
      </c>
      <c r="I4476">
        <v>250</v>
      </c>
      <c r="J4476">
        <v>325</v>
      </c>
      <c r="K4476">
        <v>6</v>
      </c>
      <c r="M4476">
        <v>93.75</v>
      </c>
      <c r="N4476" t="s">
        <v>25</v>
      </c>
      <c r="O4476">
        <v>1875</v>
      </c>
      <c r="P4476">
        <v>375</v>
      </c>
      <c r="R4476">
        <f t="shared" si="346"/>
        <v>1950</v>
      </c>
      <c r="S4476">
        <f t="shared" si="347"/>
        <v>12</v>
      </c>
      <c r="T4476" t="str">
        <f t="shared" si="348"/>
        <v>Dec</v>
      </c>
      <c r="U4476" t="str">
        <f t="shared" si="349"/>
        <v>2024</v>
      </c>
    </row>
    <row r="4477" spans="1:21" x14ac:dyDescent="0.25">
      <c r="A4477" s="1">
        <v>45638</v>
      </c>
      <c r="B4477" t="s">
        <v>137</v>
      </c>
      <c r="C4477" t="s">
        <v>15</v>
      </c>
      <c r="D4477" t="s">
        <v>23</v>
      </c>
      <c r="E4477" t="s">
        <v>28</v>
      </c>
      <c r="F4477" t="s">
        <v>45</v>
      </c>
      <c r="G4477" t="s">
        <v>46</v>
      </c>
      <c r="H4477">
        <f t="shared" si="345"/>
        <v>330000</v>
      </c>
      <c r="I4477">
        <v>55000</v>
      </c>
      <c r="J4477">
        <v>71500</v>
      </c>
      <c r="K4477">
        <v>6</v>
      </c>
      <c r="M4477">
        <v>10725</v>
      </c>
      <c r="N4477" t="s">
        <v>25</v>
      </c>
      <c r="O4477">
        <v>412500</v>
      </c>
      <c r="P4477">
        <v>82500</v>
      </c>
      <c r="R4477">
        <f t="shared" si="346"/>
        <v>429000</v>
      </c>
      <c r="S4477">
        <f t="shared" si="347"/>
        <v>12</v>
      </c>
      <c r="T4477" t="str">
        <f t="shared" si="348"/>
        <v>Dec</v>
      </c>
      <c r="U4477" t="str">
        <f t="shared" si="349"/>
        <v>2024</v>
      </c>
    </row>
    <row r="4478" spans="1:21" x14ac:dyDescent="0.25">
      <c r="A4478" s="1">
        <v>45638</v>
      </c>
      <c r="B4478" t="s">
        <v>102</v>
      </c>
      <c r="C4478" t="s">
        <v>27</v>
      </c>
      <c r="D4478" t="s">
        <v>23</v>
      </c>
      <c r="E4478" t="s">
        <v>28</v>
      </c>
      <c r="F4478" t="s">
        <v>18</v>
      </c>
      <c r="G4478" t="s">
        <v>32</v>
      </c>
      <c r="H4478">
        <f t="shared" si="345"/>
        <v>1000</v>
      </c>
      <c r="I4478">
        <v>100</v>
      </c>
      <c r="J4478">
        <v>130</v>
      </c>
      <c r="K4478">
        <v>10</v>
      </c>
      <c r="M4478">
        <v>100</v>
      </c>
      <c r="N4478" t="s">
        <v>25</v>
      </c>
      <c r="O4478">
        <v>1250</v>
      </c>
      <c r="P4478">
        <v>250</v>
      </c>
      <c r="R4478">
        <f t="shared" si="346"/>
        <v>1300</v>
      </c>
      <c r="S4478">
        <f t="shared" si="347"/>
        <v>12</v>
      </c>
      <c r="T4478" t="str">
        <f t="shared" si="348"/>
        <v>Dec</v>
      </c>
      <c r="U4478" t="str">
        <f t="shared" si="349"/>
        <v>2024</v>
      </c>
    </row>
    <row r="4479" spans="1:21" x14ac:dyDescent="0.25">
      <c r="A4479" s="1">
        <v>45638</v>
      </c>
      <c r="B4479" t="s">
        <v>84</v>
      </c>
      <c r="C4479" t="s">
        <v>27</v>
      </c>
      <c r="D4479" t="s">
        <v>16</v>
      </c>
      <c r="E4479" t="s">
        <v>28</v>
      </c>
      <c r="F4479" t="s">
        <v>18</v>
      </c>
      <c r="G4479" t="s">
        <v>100</v>
      </c>
      <c r="H4479">
        <f t="shared" si="345"/>
        <v>80</v>
      </c>
      <c r="I4479">
        <v>40</v>
      </c>
      <c r="J4479">
        <v>52</v>
      </c>
      <c r="K4479">
        <v>2</v>
      </c>
      <c r="M4479">
        <v>5</v>
      </c>
      <c r="N4479" t="s">
        <v>25</v>
      </c>
      <c r="O4479">
        <v>100</v>
      </c>
      <c r="P4479">
        <v>20</v>
      </c>
      <c r="R4479">
        <f t="shared" si="346"/>
        <v>104</v>
      </c>
      <c r="S4479">
        <f t="shared" si="347"/>
        <v>12</v>
      </c>
      <c r="T4479" t="str">
        <f t="shared" si="348"/>
        <v>Dec</v>
      </c>
      <c r="U4479" t="str">
        <f t="shared" si="349"/>
        <v>2024</v>
      </c>
    </row>
    <row r="4480" spans="1:21" x14ac:dyDescent="0.25">
      <c r="A4480" s="1">
        <v>45638</v>
      </c>
      <c r="B4480" t="s">
        <v>72</v>
      </c>
      <c r="C4480" t="s">
        <v>15</v>
      </c>
      <c r="D4480" t="s">
        <v>16</v>
      </c>
      <c r="E4480" t="s">
        <v>17</v>
      </c>
      <c r="F4480" t="s">
        <v>18</v>
      </c>
      <c r="G4480" t="s">
        <v>113</v>
      </c>
      <c r="H4480">
        <f t="shared" si="345"/>
        <v>40</v>
      </c>
      <c r="I4480">
        <v>20</v>
      </c>
      <c r="J4480">
        <v>26</v>
      </c>
      <c r="K4480">
        <v>2</v>
      </c>
      <c r="M4480">
        <v>2.5</v>
      </c>
      <c r="N4480" t="s">
        <v>25</v>
      </c>
      <c r="O4480">
        <v>50</v>
      </c>
      <c r="P4480">
        <v>10</v>
      </c>
      <c r="R4480">
        <f t="shared" si="346"/>
        <v>52</v>
      </c>
      <c r="S4480">
        <f t="shared" si="347"/>
        <v>12</v>
      </c>
      <c r="T4480" t="str">
        <f t="shared" si="348"/>
        <v>Dec</v>
      </c>
      <c r="U4480" t="str">
        <f t="shared" si="349"/>
        <v>2024</v>
      </c>
    </row>
    <row r="4481" spans="1:21" x14ac:dyDescent="0.25">
      <c r="A4481" s="1">
        <v>45638</v>
      </c>
      <c r="B4481" t="s">
        <v>35</v>
      </c>
      <c r="C4481" t="s">
        <v>15</v>
      </c>
      <c r="D4481" t="s">
        <v>16</v>
      </c>
      <c r="E4481" t="s">
        <v>28</v>
      </c>
      <c r="F4481" t="s">
        <v>45</v>
      </c>
      <c r="G4481" t="s">
        <v>76</v>
      </c>
      <c r="H4481">
        <f t="shared" si="345"/>
        <v>6000</v>
      </c>
      <c r="I4481">
        <v>1200</v>
      </c>
      <c r="J4481">
        <v>1560</v>
      </c>
      <c r="K4481">
        <v>5</v>
      </c>
      <c r="M4481">
        <v>156</v>
      </c>
      <c r="N4481" t="s">
        <v>20</v>
      </c>
      <c r="O4481">
        <v>6900</v>
      </c>
      <c r="P4481">
        <v>900</v>
      </c>
      <c r="R4481">
        <f t="shared" si="346"/>
        <v>7800</v>
      </c>
      <c r="S4481">
        <f t="shared" si="347"/>
        <v>12</v>
      </c>
      <c r="T4481" t="str">
        <f t="shared" si="348"/>
        <v>Dec</v>
      </c>
      <c r="U4481" t="str">
        <f t="shared" si="349"/>
        <v>2024</v>
      </c>
    </row>
    <row r="4482" spans="1:21" x14ac:dyDescent="0.25">
      <c r="A4482" s="1">
        <v>45638</v>
      </c>
      <c r="B4482" t="s">
        <v>220</v>
      </c>
      <c r="C4482" t="s">
        <v>27</v>
      </c>
      <c r="D4482" t="s">
        <v>23</v>
      </c>
      <c r="E4482" t="s">
        <v>17</v>
      </c>
      <c r="F4482" t="s">
        <v>18</v>
      </c>
      <c r="G4482" t="s">
        <v>64</v>
      </c>
      <c r="H4482">
        <f t="shared" si="345"/>
        <v>280</v>
      </c>
      <c r="I4482">
        <v>140</v>
      </c>
      <c r="J4482">
        <v>182</v>
      </c>
      <c r="K4482">
        <v>2</v>
      </c>
      <c r="M4482">
        <v>40.32</v>
      </c>
      <c r="N4482" t="s">
        <v>20</v>
      </c>
      <c r="O4482">
        <v>336</v>
      </c>
      <c r="P4482">
        <v>56</v>
      </c>
      <c r="R4482">
        <f t="shared" si="346"/>
        <v>364</v>
      </c>
      <c r="S4482">
        <f t="shared" si="347"/>
        <v>12</v>
      </c>
      <c r="T4482" t="str">
        <f t="shared" si="348"/>
        <v>Dec</v>
      </c>
      <c r="U4482" t="str">
        <f t="shared" si="349"/>
        <v>2024</v>
      </c>
    </row>
    <row r="4483" spans="1:21" x14ac:dyDescent="0.25">
      <c r="A4483" s="1">
        <v>45638</v>
      </c>
      <c r="B4483" t="s">
        <v>163</v>
      </c>
      <c r="C4483" t="s">
        <v>15</v>
      </c>
      <c r="D4483" t="s">
        <v>16</v>
      </c>
      <c r="E4483" t="s">
        <v>17</v>
      </c>
      <c r="F4483" t="s">
        <v>18</v>
      </c>
      <c r="G4483" t="s">
        <v>19</v>
      </c>
      <c r="H4483">
        <f t="shared" ref="H4483:H4546" si="350">I4483*K4483</f>
        <v>2000</v>
      </c>
      <c r="I4483">
        <v>250</v>
      </c>
      <c r="J4483">
        <v>325</v>
      </c>
      <c r="K4483">
        <v>8</v>
      </c>
      <c r="M4483">
        <v>100</v>
      </c>
      <c r="N4483" t="s">
        <v>20</v>
      </c>
      <c r="O4483">
        <v>2500</v>
      </c>
      <c r="P4483">
        <v>500</v>
      </c>
      <c r="R4483">
        <f t="shared" ref="R4483:R4546" si="351">J4483*K4483</f>
        <v>2600</v>
      </c>
      <c r="S4483">
        <f t="shared" ref="S4483:S4546" si="352">DAY(A4483)</f>
        <v>12</v>
      </c>
      <c r="T4483" t="str">
        <f t="shared" ref="T4483:T4546" si="353">TEXT(A4483,"mmm")</f>
        <v>Dec</v>
      </c>
      <c r="U4483" t="str">
        <f t="shared" ref="U4483:U4546" si="354">TEXT(A4483,"yyy")</f>
        <v>2024</v>
      </c>
    </row>
    <row r="4484" spans="1:21" x14ac:dyDescent="0.25">
      <c r="A4484" s="1">
        <v>45638</v>
      </c>
      <c r="B4484" t="s">
        <v>111</v>
      </c>
      <c r="C4484" t="s">
        <v>27</v>
      </c>
      <c r="D4484" t="s">
        <v>23</v>
      </c>
      <c r="E4484" t="s">
        <v>28</v>
      </c>
      <c r="F4484" t="s">
        <v>18</v>
      </c>
      <c r="G4484" t="s">
        <v>113</v>
      </c>
      <c r="H4484">
        <f t="shared" si="350"/>
        <v>120</v>
      </c>
      <c r="I4484">
        <v>20</v>
      </c>
      <c r="J4484">
        <v>26</v>
      </c>
      <c r="K4484">
        <v>6</v>
      </c>
      <c r="M4484">
        <v>23.4</v>
      </c>
      <c r="N4484" t="s">
        <v>38</v>
      </c>
      <c r="O4484">
        <v>156</v>
      </c>
      <c r="P4484">
        <v>36</v>
      </c>
      <c r="R4484">
        <f t="shared" si="351"/>
        <v>156</v>
      </c>
      <c r="S4484">
        <f t="shared" si="352"/>
        <v>12</v>
      </c>
      <c r="T4484" t="str">
        <f t="shared" si="353"/>
        <v>Dec</v>
      </c>
      <c r="U4484" t="str">
        <f t="shared" si="354"/>
        <v>2024</v>
      </c>
    </row>
    <row r="4485" spans="1:21" x14ac:dyDescent="0.25">
      <c r="A4485" s="1">
        <v>45638</v>
      </c>
      <c r="B4485" t="s">
        <v>95</v>
      </c>
      <c r="C4485" t="s">
        <v>66</v>
      </c>
      <c r="D4485" t="s">
        <v>23</v>
      </c>
      <c r="E4485" t="s">
        <v>17</v>
      </c>
      <c r="F4485" t="s">
        <v>18</v>
      </c>
      <c r="G4485" t="s">
        <v>40</v>
      </c>
      <c r="H4485">
        <f t="shared" si="350"/>
        <v>540</v>
      </c>
      <c r="I4485">
        <v>90</v>
      </c>
      <c r="J4485">
        <v>117</v>
      </c>
      <c r="K4485">
        <v>6</v>
      </c>
      <c r="M4485">
        <v>84.24</v>
      </c>
      <c r="N4485" t="s">
        <v>20</v>
      </c>
      <c r="O4485">
        <v>702</v>
      </c>
      <c r="P4485">
        <v>162</v>
      </c>
      <c r="R4485">
        <f t="shared" si="351"/>
        <v>702</v>
      </c>
      <c r="S4485">
        <f t="shared" si="352"/>
        <v>12</v>
      </c>
      <c r="T4485" t="str">
        <f t="shared" si="353"/>
        <v>Dec</v>
      </c>
      <c r="U4485" t="str">
        <f t="shared" si="354"/>
        <v>2024</v>
      </c>
    </row>
    <row r="4486" spans="1:21" x14ac:dyDescent="0.25">
      <c r="A4486" s="1">
        <v>45638</v>
      </c>
      <c r="B4486" t="s">
        <v>122</v>
      </c>
      <c r="C4486" t="s">
        <v>27</v>
      </c>
      <c r="D4486" t="s">
        <v>16</v>
      </c>
      <c r="E4486" t="s">
        <v>28</v>
      </c>
      <c r="F4486" t="s">
        <v>48</v>
      </c>
      <c r="G4486" t="s">
        <v>147</v>
      </c>
      <c r="H4486">
        <f t="shared" si="350"/>
        <v>630</v>
      </c>
      <c r="I4486">
        <v>90</v>
      </c>
      <c r="J4486">
        <v>117</v>
      </c>
      <c r="K4486">
        <v>7</v>
      </c>
      <c r="M4486">
        <v>40.950000000000003</v>
      </c>
      <c r="N4486" t="s">
        <v>25</v>
      </c>
      <c r="O4486">
        <v>819</v>
      </c>
      <c r="P4486">
        <v>189</v>
      </c>
      <c r="R4486">
        <f t="shared" si="351"/>
        <v>819</v>
      </c>
      <c r="S4486">
        <f t="shared" si="352"/>
        <v>12</v>
      </c>
      <c r="T4486" t="str">
        <f t="shared" si="353"/>
        <v>Dec</v>
      </c>
      <c r="U4486" t="str">
        <f t="shared" si="354"/>
        <v>2024</v>
      </c>
    </row>
    <row r="4487" spans="1:21" x14ac:dyDescent="0.25">
      <c r="A4487" s="1">
        <v>45638</v>
      </c>
      <c r="B4487" t="s">
        <v>220</v>
      </c>
      <c r="C4487" t="s">
        <v>27</v>
      </c>
      <c r="D4487" t="s">
        <v>16</v>
      </c>
      <c r="E4487" t="s">
        <v>28</v>
      </c>
      <c r="F4487" t="s">
        <v>80</v>
      </c>
      <c r="G4487" t="s">
        <v>141</v>
      </c>
      <c r="H4487">
        <f t="shared" si="350"/>
        <v>300</v>
      </c>
      <c r="I4487">
        <v>50</v>
      </c>
      <c r="J4487">
        <v>65</v>
      </c>
      <c r="K4487">
        <v>6</v>
      </c>
      <c r="M4487">
        <v>19.5</v>
      </c>
      <c r="N4487" t="s">
        <v>25</v>
      </c>
      <c r="O4487">
        <v>390</v>
      </c>
      <c r="P4487">
        <v>90</v>
      </c>
      <c r="R4487">
        <f t="shared" si="351"/>
        <v>390</v>
      </c>
      <c r="S4487">
        <f t="shared" si="352"/>
        <v>12</v>
      </c>
      <c r="T4487" t="str">
        <f t="shared" si="353"/>
        <v>Dec</v>
      </c>
      <c r="U4487" t="str">
        <f t="shared" si="354"/>
        <v>2024</v>
      </c>
    </row>
    <row r="4488" spans="1:21" x14ac:dyDescent="0.25">
      <c r="A4488" s="1">
        <v>45638</v>
      </c>
      <c r="B4488" t="s">
        <v>184</v>
      </c>
      <c r="C4488" t="s">
        <v>27</v>
      </c>
      <c r="D4488" t="s">
        <v>16</v>
      </c>
      <c r="E4488" t="s">
        <v>28</v>
      </c>
      <c r="F4488" t="s">
        <v>80</v>
      </c>
      <c r="G4488" t="s">
        <v>89</v>
      </c>
      <c r="H4488">
        <f t="shared" si="350"/>
        <v>60</v>
      </c>
      <c r="I4488">
        <v>15</v>
      </c>
      <c r="J4488">
        <v>20</v>
      </c>
      <c r="K4488">
        <v>4</v>
      </c>
      <c r="M4488">
        <v>7.8</v>
      </c>
      <c r="N4488" t="s">
        <v>38</v>
      </c>
      <c r="O4488">
        <v>78</v>
      </c>
      <c r="P4488">
        <v>18</v>
      </c>
      <c r="R4488">
        <f t="shared" si="351"/>
        <v>80</v>
      </c>
      <c r="S4488">
        <f t="shared" si="352"/>
        <v>12</v>
      </c>
      <c r="T4488" t="str">
        <f t="shared" si="353"/>
        <v>Dec</v>
      </c>
      <c r="U4488" t="str">
        <f t="shared" si="354"/>
        <v>2024</v>
      </c>
    </row>
    <row r="4489" spans="1:21" x14ac:dyDescent="0.25">
      <c r="A4489" s="1">
        <v>45638</v>
      </c>
      <c r="B4489" t="s">
        <v>60</v>
      </c>
      <c r="C4489" t="s">
        <v>27</v>
      </c>
      <c r="D4489" t="s">
        <v>23</v>
      </c>
      <c r="E4489" t="s">
        <v>17</v>
      </c>
      <c r="F4489" t="s">
        <v>18</v>
      </c>
      <c r="G4489" t="s">
        <v>43</v>
      </c>
      <c r="H4489">
        <f t="shared" si="350"/>
        <v>140</v>
      </c>
      <c r="I4489">
        <v>20</v>
      </c>
      <c r="J4489">
        <v>26</v>
      </c>
      <c r="K4489">
        <v>7</v>
      </c>
      <c r="M4489">
        <v>27.3</v>
      </c>
      <c r="N4489" t="s">
        <v>38</v>
      </c>
      <c r="O4489">
        <v>182</v>
      </c>
      <c r="P4489">
        <v>42</v>
      </c>
      <c r="R4489">
        <f t="shared" si="351"/>
        <v>182</v>
      </c>
      <c r="S4489">
        <f t="shared" si="352"/>
        <v>12</v>
      </c>
      <c r="T4489" t="str">
        <f t="shared" si="353"/>
        <v>Dec</v>
      </c>
      <c r="U4489" t="str">
        <f t="shared" si="354"/>
        <v>2024</v>
      </c>
    </row>
    <row r="4490" spans="1:21" x14ac:dyDescent="0.25">
      <c r="A4490" t="s">
        <v>312</v>
      </c>
      <c r="B4490" t="s">
        <v>203</v>
      </c>
      <c r="C4490" t="s">
        <v>42</v>
      </c>
      <c r="D4490" t="s">
        <v>16</v>
      </c>
      <c r="E4490" t="s">
        <v>17</v>
      </c>
      <c r="F4490" t="s">
        <v>18</v>
      </c>
      <c r="G4490" t="s">
        <v>34</v>
      </c>
      <c r="H4490">
        <f t="shared" si="350"/>
        <v>280</v>
      </c>
      <c r="I4490">
        <v>40</v>
      </c>
      <c r="J4490">
        <v>52</v>
      </c>
      <c r="K4490">
        <v>7</v>
      </c>
      <c r="M4490">
        <v>35</v>
      </c>
      <c r="N4490" t="s">
        <v>38</v>
      </c>
      <c r="O4490">
        <v>350</v>
      </c>
      <c r="P4490">
        <v>70</v>
      </c>
      <c r="R4490">
        <f t="shared" si="351"/>
        <v>364</v>
      </c>
      <c r="S4490">
        <f t="shared" si="352"/>
        <v>13</v>
      </c>
      <c r="T4490" t="str">
        <f t="shared" si="353"/>
        <v>Dec</v>
      </c>
      <c r="U4490" t="str">
        <f t="shared" si="354"/>
        <v>2024</v>
      </c>
    </row>
    <row r="4491" spans="1:21" x14ac:dyDescent="0.25">
      <c r="A4491" t="s">
        <v>312</v>
      </c>
      <c r="B4491" t="s">
        <v>216</v>
      </c>
      <c r="C4491" t="s">
        <v>27</v>
      </c>
      <c r="D4491" t="s">
        <v>23</v>
      </c>
      <c r="E4491" t="s">
        <v>28</v>
      </c>
      <c r="F4491" t="s">
        <v>45</v>
      </c>
      <c r="G4491" t="s">
        <v>46</v>
      </c>
      <c r="H4491">
        <f t="shared" si="350"/>
        <v>275000</v>
      </c>
      <c r="I4491">
        <v>55000</v>
      </c>
      <c r="J4491">
        <v>71500</v>
      </c>
      <c r="K4491">
        <v>5</v>
      </c>
      <c r="M4491">
        <v>10725</v>
      </c>
      <c r="N4491" t="s">
        <v>25</v>
      </c>
      <c r="O4491">
        <v>330000</v>
      </c>
      <c r="P4491">
        <v>55000</v>
      </c>
      <c r="R4491">
        <f t="shared" si="351"/>
        <v>357500</v>
      </c>
      <c r="S4491">
        <f t="shared" si="352"/>
        <v>13</v>
      </c>
      <c r="T4491" t="str">
        <f t="shared" si="353"/>
        <v>Dec</v>
      </c>
      <c r="U4491" t="str">
        <f t="shared" si="354"/>
        <v>2024</v>
      </c>
    </row>
    <row r="4492" spans="1:21" x14ac:dyDescent="0.25">
      <c r="A4492" t="s">
        <v>312</v>
      </c>
      <c r="B4492" t="s">
        <v>153</v>
      </c>
      <c r="C4492" t="s">
        <v>27</v>
      </c>
      <c r="D4492" t="s">
        <v>16</v>
      </c>
      <c r="E4492" t="s">
        <v>17</v>
      </c>
      <c r="F4492" t="s">
        <v>18</v>
      </c>
      <c r="G4492" t="s">
        <v>113</v>
      </c>
      <c r="H4492">
        <f t="shared" si="350"/>
        <v>140</v>
      </c>
      <c r="I4492">
        <v>20</v>
      </c>
      <c r="J4492">
        <v>26</v>
      </c>
      <c r="K4492">
        <v>7</v>
      </c>
      <c r="M4492">
        <v>9.1</v>
      </c>
      <c r="N4492" t="s">
        <v>25</v>
      </c>
      <c r="O4492">
        <v>182</v>
      </c>
      <c r="P4492">
        <v>42</v>
      </c>
      <c r="R4492">
        <f t="shared" si="351"/>
        <v>182</v>
      </c>
      <c r="S4492">
        <f t="shared" si="352"/>
        <v>13</v>
      </c>
      <c r="T4492" t="str">
        <f t="shared" si="353"/>
        <v>Dec</v>
      </c>
      <c r="U4492" t="str">
        <f t="shared" si="354"/>
        <v>2024</v>
      </c>
    </row>
    <row r="4493" spans="1:21" x14ac:dyDescent="0.25">
      <c r="A4493" t="s">
        <v>312</v>
      </c>
      <c r="B4493" t="s">
        <v>192</v>
      </c>
      <c r="C4493" t="s">
        <v>91</v>
      </c>
      <c r="D4493" t="s">
        <v>16</v>
      </c>
      <c r="E4493" t="s">
        <v>28</v>
      </c>
      <c r="F4493" t="s">
        <v>18</v>
      </c>
      <c r="G4493" t="s">
        <v>130</v>
      </c>
      <c r="H4493">
        <f t="shared" si="350"/>
        <v>405</v>
      </c>
      <c r="I4493">
        <v>45</v>
      </c>
      <c r="J4493">
        <v>59</v>
      </c>
      <c r="K4493">
        <v>9</v>
      </c>
      <c r="M4493">
        <v>25.3125</v>
      </c>
      <c r="N4493" t="s">
        <v>25</v>
      </c>
      <c r="O4493">
        <v>506.25</v>
      </c>
      <c r="P4493">
        <v>101.25</v>
      </c>
      <c r="R4493">
        <f t="shared" si="351"/>
        <v>531</v>
      </c>
      <c r="S4493">
        <f t="shared" si="352"/>
        <v>13</v>
      </c>
      <c r="T4493" t="str">
        <f t="shared" si="353"/>
        <v>Dec</v>
      </c>
      <c r="U4493" t="str">
        <f t="shared" si="354"/>
        <v>2024</v>
      </c>
    </row>
    <row r="4494" spans="1:21" x14ac:dyDescent="0.25">
      <c r="A4494" t="s">
        <v>312</v>
      </c>
      <c r="B4494" t="s">
        <v>134</v>
      </c>
      <c r="C4494" t="s">
        <v>66</v>
      </c>
      <c r="D4494" t="s">
        <v>16</v>
      </c>
      <c r="E4494" t="s">
        <v>17</v>
      </c>
      <c r="F4494" t="s">
        <v>61</v>
      </c>
      <c r="G4494" t="s">
        <v>68</v>
      </c>
      <c r="H4494">
        <f t="shared" si="350"/>
        <v>18000</v>
      </c>
      <c r="I4494">
        <v>1800</v>
      </c>
      <c r="J4494">
        <v>2340</v>
      </c>
      <c r="K4494">
        <v>10</v>
      </c>
      <c r="M4494">
        <v>234</v>
      </c>
      <c r="N4494" t="s">
        <v>20</v>
      </c>
      <c r="O4494">
        <v>21600</v>
      </c>
      <c r="P4494">
        <v>3600</v>
      </c>
      <c r="R4494">
        <f t="shared" si="351"/>
        <v>23400</v>
      </c>
      <c r="S4494">
        <f t="shared" si="352"/>
        <v>13</v>
      </c>
      <c r="T4494" t="str">
        <f t="shared" si="353"/>
        <v>Dec</v>
      </c>
      <c r="U4494" t="str">
        <f t="shared" si="354"/>
        <v>2024</v>
      </c>
    </row>
    <row r="4495" spans="1:21" x14ac:dyDescent="0.25">
      <c r="A4495" t="s">
        <v>312</v>
      </c>
      <c r="B4495" t="s">
        <v>154</v>
      </c>
      <c r="C4495" t="s">
        <v>27</v>
      </c>
      <c r="D4495" t="s">
        <v>16</v>
      </c>
      <c r="E4495" t="s">
        <v>17</v>
      </c>
      <c r="F4495" t="s">
        <v>61</v>
      </c>
      <c r="G4495" t="s">
        <v>117</v>
      </c>
      <c r="H4495">
        <f t="shared" si="350"/>
        <v>15000</v>
      </c>
      <c r="I4495">
        <v>2500</v>
      </c>
      <c r="J4495">
        <v>3250</v>
      </c>
      <c r="K4495">
        <v>6</v>
      </c>
      <c r="M4495">
        <v>325</v>
      </c>
      <c r="N4495" t="s">
        <v>25</v>
      </c>
      <c r="O4495">
        <v>18000</v>
      </c>
      <c r="P4495">
        <v>3000</v>
      </c>
      <c r="R4495">
        <f t="shared" si="351"/>
        <v>19500</v>
      </c>
      <c r="S4495">
        <f t="shared" si="352"/>
        <v>13</v>
      </c>
      <c r="T4495" t="str">
        <f t="shared" si="353"/>
        <v>Dec</v>
      </c>
      <c r="U4495" t="str">
        <f t="shared" si="354"/>
        <v>2024</v>
      </c>
    </row>
    <row r="4496" spans="1:21" x14ac:dyDescent="0.25">
      <c r="A4496" t="s">
        <v>312</v>
      </c>
      <c r="B4496" t="s">
        <v>189</v>
      </c>
      <c r="C4496" t="s">
        <v>27</v>
      </c>
      <c r="D4496" t="s">
        <v>23</v>
      </c>
      <c r="E4496" t="s">
        <v>17</v>
      </c>
      <c r="F4496" t="s">
        <v>18</v>
      </c>
      <c r="G4496" t="s">
        <v>40</v>
      </c>
      <c r="H4496">
        <f t="shared" si="350"/>
        <v>180</v>
      </c>
      <c r="I4496">
        <v>90</v>
      </c>
      <c r="J4496">
        <v>117</v>
      </c>
      <c r="K4496">
        <v>2</v>
      </c>
      <c r="M4496">
        <v>35.1</v>
      </c>
      <c r="N4496" t="s">
        <v>38</v>
      </c>
      <c r="O4496">
        <v>234</v>
      </c>
      <c r="P4496">
        <v>54</v>
      </c>
      <c r="R4496">
        <f t="shared" si="351"/>
        <v>234</v>
      </c>
      <c r="S4496">
        <f t="shared" si="352"/>
        <v>13</v>
      </c>
      <c r="T4496" t="str">
        <f t="shared" si="353"/>
        <v>Dec</v>
      </c>
      <c r="U4496" t="str">
        <f t="shared" si="354"/>
        <v>2024</v>
      </c>
    </row>
    <row r="4497" spans="1:21" x14ac:dyDescent="0.25">
      <c r="A4497" t="s">
        <v>312</v>
      </c>
      <c r="B4497" t="s">
        <v>142</v>
      </c>
      <c r="C4497" t="s">
        <v>115</v>
      </c>
      <c r="D4497" t="s">
        <v>16</v>
      </c>
      <c r="E4497" t="s">
        <v>17</v>
      </c>
      <c r="F4497" t="s">
        <v>18</v>
      </c>
      <c r="G4497" t="s">
        <v>116</v>
      </c>
      <c r="H4497">
        <f t="shared" si="350"/>
        <v>480</v>
      </c>
      <c r="I4497">
        <v>60</v>
      </c>
      <c r="J4497">
        <v>78</v>
      </c>
      <c r="K4497">
        <v>8</v>
      </c>
      <c r="M4497">
        <v>31.2</v>
      </c>
      <c r="N4497" t="s">
        <v>25</v>
      </c>
      <c r="O4497">
        <v>624</v>
      </c>
      <c r="P4497">
        <v>144</v>
      </c>
      <c r="R4497">
        <f t="shared" si="351"/>
        <v>624</v>
      </c>
      <c r="S4497">
        <f t="shared" si="352"/>
        <v>13</v>
      </c>
      <c r="T4497" t="str">
        <f t="shared" si="353"/>
        <v>Dec</v>
      </c>
      <c r="U4497" t="str">
        <f t="shared" si="354"/>
        <v>2024</v>
      </c>
    </row>
    <row r="4498" spans="1:21" x14ac:dyDescent="0.25">
      <c r="A4498" t="s">
        <v>312</v>
      </c>
      <c r="B4498" t="s">
        <v>14</v>
      </c>
      <c r="C4498" t="s">
        <v>15</v>
      </c>
      <c r="D4498" t="s">
        <v>16</v>
      </c>
      <c r="E4498" t="s">
        <v>17</v>
      </c>
      <c r="F4498" t="s">
        <v>29</v>
      </c>
      <c r="G4498" t="s">
        <v>138</v>
      </c>
      <c r="H4498">
        <f t="shared" si="350"/>
        <v>300</v>
      </c>
      <c r="I4498">
        <v>50</v>
      </c>
      <c r="J4498">
        <v>65</v>
      </c>
      <c r="K4498">
        <v>6</v>
      </c>
      <c r="M4498">
        <v>37.5</v>
      </c>
      <c r="N4498" t="s">
        <v>38</v>
      </c>
      <c r="O4498">
        <v>375</v>
      </c>
      <c r="P4498">
        <v>75</v>
      </c>
      <c r="R4498">
        <f t="shared" si="351"/>
        <v>390</v>
      </c>
      <c r="S4498">
        <f t="shared" si="352"/>
        <v>13</v>
      </c>
      <c r="T4498" t="str">
        <f t="shared" si="353"/>
        <v>Dec</v>
      </c>
      <c r="U4498" t="str">
        <f t="shared" si="354"/>
        <v>2024</v>
      </c>
    </row>
    <row r="4499" spans="1:21" x14ac:dyDescent="0.25">
      <c r="A4499" t="s">
        <v>312</v>
      </c>
      <c r="B4499" t="s">
        <v>132</v>
      </c>
      <c r="C4499" t="s">
        <v>115</v>
      </c>
      <c r="D4499" t="s">
        <v>16</v>
      </c>
      <c r="E4499" t="s">
        <v>17</v>
      </c>
      <c r="F4499" t="s">
        <v>45</v>
      </c>
      <c r="G4499" t="s">
        <v>46</v>
      </c>
      <c r="H4499">
        <f t="shared" si="350"/>
        <v>385000</v>
      </c>
      <c r="I4499">
        <v>55000</v>
      </c>
      <c r="J4499">
        <v>71500</v>
      </c>
      <c r="K4499">
        <v>7</v>
      </c>
      <c r="M4499">
        <v>10725</v>
      </c>
      <c r="N4499" t="s">
        <v>20</v>
      </c>
      <c r="O4499">
        <v>500500</v>
      </c>
      <c r="P4499">
        <v>115500</v>
      </c>
      <c r="R4499">
        <f t="shared" si="351"/>
        <v>500500</v>
      </c>
      <c r="S4499">
        <f t="shared" si="352"/>
        <v>13</v>
      </c>
      <c r="T4499" t="str">
        <f t="shared" si="353"/>
        <v>Dec</v>
      </c>
      <c r="U4499" t="str">
        <f t="shared" si="354"/>
        <v>2024</v>
      </c>
    </row>
    <row r="4500" spans="1:21" x14ac:dyDescent="0.25">
      <c r="A4500" t="s">
        <v>312</v>
      </c>
      <c r="B4500" t="s">
        <v>196</v>
      </c>
      <c r="C4500" t="s">
        <v>53</v>
      </c>
      <c r="D4500" t="s">
        <v>23</v>
      </c>
      <c r="E4500" t="s">
        <v>17</v>
      </c>
      <c r="F4500" t="s">
        <v>61</v>
      </c>
      <c r="G4500" t="s">
        <v>164</v>
      </c>
      <c r="H4500">
        <f t="shared" si="350"/>
        <v>12000</v>
      </c>
      <c r="I4500">
        <v>2000</v>
      </c>
      <c r="J4500">
        <v>2600</v>
      </c>
      <c r="K4500">
        <v>6</v>
      </c>
      <c r="M4500">
        <v>260</v>
      </c>
      <c r="N4500" t="s">
        <v>20</v>
      </c>
      <c r="O4500">
        <v>15600</v>
      </c>
      <c r="P4500">
        <v>3600</v>
      </c>
      <c r="R4500">
        <f t="shared" si="351"/>
        <v>15600</v>
      </c>
      <c r="S4500">
        <f t="shared" si="352"/>
        <v>13</v>
      </c>
      <c r="T4500" t="str">
        <f t="shared" si="353"/>
        <v>Dec</v>
      </c>
      <c r="U4500" t="str">
        <f t="shared" si="354"/>
        <v>2024</v>
      </c>
    </row>
    <row r="4501" spans="1:21" x14ac:dyDescent="0.25">
      <c r="A4501" t="s">
        <v>312</v>
      </c>
      <c r="B4501" t="s">
        <v>168</v>
      </c>
      <c r="C4501" t="s">
        <v>27</v>
      </c>
      <c r="D4501" t="s">
        <v>16</v>
      </c>
      <c r="E4501" t="s">
        <v>17</v>
      </c>
      <c r="F4501" t="s">
        <v>18</v>
      </c>
      <c r="G4501" t="s">
        <v>113</v>
      </c>
      <c r="H4501">
        <f t="shared" si="350"/>
        <v>60</v>
      </c>
      <c r="I4501">
        <v>20</v>
      </c>
      <c r="J4501">
        <v>26</v>
      </c>
      <c r="K4501">
        <v>3</v>
      </c>
      <c r="M4501">
        <v>3.6</v>
      </c>
      <c r="N4501" t="s">
        <v>25</v>
      </c>
      <c r="O4501">
        <v>72</v>
      </c>
      <c r="P4501">
        <v>12</v>
      </c>
      <c r="R4501">
        <f t="shared" si="351"/>
        <v>78</v>
      </c>
      <c r="S4501">
        <f t="shared" si="352"/>
        <v>13</v>
      </c>
      <c r="T4501" t="str">
        <f t="shared" si="353"/>
        <v>Dec</v>
      </c>
      <c r="U4501" t="str">
        <f t="shared" si="354"/>
        <v>2024</v>
      </c>
    </row>
    <row r="4502" spans="1:21" x14ac:dyDescent="0.25">
      <c r="A4502" t="s">
        <v>312</v>
      </c>
      <c r="B4502" t="s">
        <v>124</v>
      </c>
      <c r="C4502" t="s">
        <v>27</v>
      </c>
      <c r="D4502" t="s">
        <v>23</v>
      </c>
      <c r="E4502" t="s">
        <v>28</v>
      </c>
      <c r="F4502" t="s">
        <v>45</v>
      </c>
      <c r="G4502" t="s">
        <v>58</v>
      </c>
      <c r="H4502">
        <f t="shared" si="350"/>
        <v>100000</v>
      </c>
      <c r="I4502">
        <v>25000</v>
      </c>
      <c r="J4502">
        <v>32500</v>
      </c>
      <c r="K4502">
        <v>4</v>
      </c>
      <c r="M4502">
        <v>4875</v>
      </c>
      <c r="N4502" t="s">
        <v>25</v>
      </c>
      <c r="O4502">
        <v>130000</v>
      </c>
      <c r="P4502">
        <v>30000</v>
      </c>
      <c r="R4502">
        <f t="shared" si="351"/>
        <v>130000</v>
      </c>
      <c r="S4502">
        <f t="shared" si="352"/>
        <v>13</v>
      </c>
      <c r="T4502" t="str">
        <f t="shared" si="353"/>
        <v>Dec</v>
      </c>
      <c r="U4502" t="str">
        <f t="shared" si="354"/>
        <v>2024</v>
      </c>
    </row>
    <row r="4503" spans="1:21" x14ac:dyDescent="0.25">
      <c r="A4503" t="s">
        <v>312</v>
      </c>
      <c r="B4503" t="s">
        <v>191</v>
      </c>
      <c r="C4503" t="s">
        <v>27</v>
      </c>
      <c r="D4503" t="s">
        <v>16</v>
      </c>
      <c r="E4503" t="s">
        <v>28</v>
      </c>
      <c r="F4503" t="s">
        <v>80</v>
      </c>
      <c r="G4503" t="s">
        <v>96</v>
      </c>
      <c r="H4503">
        <f t="shared" si="350"/>
        <v>15</v>
      </c>
      <c r="I4503">
        <v>5</v>
      </c>
      <c r="J4503">
        <v>7</v>
      </c>
      <c r="K4503">
        <v>3</v>
      </c>
      <c r="M4503">
        <v>0.9375</v>
      </c>
      <c r="N4503" t="s">
        <v>25</v>
      </c>
      <c r="O4503">
        <v>18.75</v>
      </c>
      <c r="P4503">
        <v>3.75</v>
      </c>
      <c r="R4503">
        <f t="shared" si="351"/>
        <v>21</v>
      </c>
      <c r="S4503">
        <f t="shared" si="352"/>
        <v>13</v>
      </c>
      <c r="T4503" t="str">
        <f t="shared" si="353"/>
        <v>Dec</v>
      </c>
      <c r="U4503" t="str">
        <f t="shared" si="354"/>
        <v>2024</v>
      </c>
    </row>
    <row r="4504" spans="1:21" x14ac:dyDescent="0.25">
      <c r="A4504" t="s">
        <v>312</v>
      </c>
      <c r="B4504" t="s">
        <v>69</v>
      </c>
      <c r="C4504" t="s">
        <v>27</v>
      </c>
      <c r="D4504" t="s">
        <v>16</v>
      </c>
      <c r="E4504" t="s">
        <v>17</v>
      </c>
      <c r="F4504" t="s">
        <v>45</v>
      </c>
      <c r="G4504" t="s">
        <v>78</v>
      </c>
      <c r="H4504">
        <f t="shared" si="350"/>
        <v>108000</v>
      </c>
      <c r="I4504">
        <v>18000</v>
      </c>
      <c r="J4504">
        <v>23400</v>
      </c>
      <c r="K4504">
        <v>6</v>
      </c>
      <c r="M4504">
        <v>3510</v>
      </c>
      <c r="N4504" t="s">
        <v>38</v>
      </c>
      <c r="O4504">
        <v>140400</v>
      </c>
      <c r="P4504">
        <v>32400</v>
      </c>
      <c r="R4504">
        <f t="shared" si="351"/>
        <v>140400</v>
      </c>
      <c r="S4504">
        <f t="shared" si="352"/>
        <v>13</v>
      </c>
      <c r="T4504" t="str">
        <f t="shared" si="353"/>
        <v>Dec</v>
      </c>
      <c r="U4504" t="str">
        <f t="shared" si="354"/>
        <v>2024</v>
      </c>
    </row>
    <row r="4505" spans="1:21" x14ac:dyDescent="0.25">
      <c r="A4505" t="s">
        <v>312</v>
      </c>
      <c r="B4505" t="s">
        <v>125</v>
      </c>
      <c r="C4505" t="s">
        <v>15</v>
      </c>
      <c r="D4505" t="s">
        <v>16</v>
      </c>
      <c r="E4505" t="s">
        <v>17</v>
      </c>
      <c r="F4505" t="s">
        <v>61</v>
      </c>
      <c r="G4505" t="s">
        <v>110</v>
      </c>
      <c r="H4505">
        <f t="shared" si="350"/>
        <v>4800</v>
      </c>
      <c r="I4505">
        <v>800</v>
      </c>
      <c r="J4505">
        <v>1040</v>
      </c>
      <c r="K4505">
        <v>6</v>
      </c>
      <c r="M4505">
        <v>104</v>
      </c>
      <c r="N4505" t="s">
        <v>20</v>
      </c>
      <c r="O4505">
        <v>6240</v>
      </c>
      <c r="P4505">
        <v>1440</v>
      </c>
      <c r="R4505">
        <f t="shared" si="351"/>
        <v>6240</v>
      </c>
      <c r="S4505">
        <f t="shared" si="352"/>
        <v>13</v>
      </c>
      <c r="T4505" t="str">
        <f t="shared" si="353"/>
        <v>Dec</v>
      </c>
      <c r="U4505" t="str">
        <f t="shared" si="354"/>
        <v>2024</v>
      </c>
    </row>
    <row r="4506" spans="1:21" x14ac:dyDescent="0.25">
      <c r="A4506" t="s">
        <v>312</v>
      </c>
      <c r="B4506" t="s">
        <v>140</v>
      </c>
      <c r="C4506" t="s">
        <v>27</v>
      </c>
      <c r="D4506" t="s">
        <v>23</v>
      </c>
      <c r="E4506" t="s">
        <v>28</v>
      </c>
      <c r="F4506" t="s">
        <v>45</v>
      </c>
      <c r="G4506" t="s">
        <v>71</v>
      </c>
      <c r="H4506">
        <f t="shared" si="350"/>
        <v>15400</v>
      </c>
      <c r="I4506">
        <v>2200</v>
      </c>
      <c r="J4506">
        <v>2860</v>
      </c>
      <c r="K4506">
        <v>7</v>
      </c>
      <c r="M4506">
        <v>286</v>
      </c>
      <c r="N4506" t="s">
        <v>20</v>
      </c>
      <c r="O4506">
        <v>19250</v>
      </c>
      <c r="P4506">
        <v>3850</v>
      </c>
      <c r="R4506">
        <f t="shared" si="351"/>
        <v>20020</v>
      </c>
      <c r="S4506">
        <f t="shared" si="352"/>
        <v>13</v>
      </c>
      <c r="T4506" t="str">
        <f t="shared" si="353"/>
        <v>Dec</v>
      </c>
      <c r="U4506" t="str">
        <f t="shared" si="354"/>
        <v>2024</v>
      </c>
    </row>
    <row r="4507" spans="1:21" x14ac:dyDescent="0.25">
      <c r="A4507" t="s">
        <v>312</v>
      </c>
      <c r="B4507" t="s">
        <v>181</v>
      </c>
      <c r="C4507" t="s">
        <v>53</v>
      </c>
      <c r="D4507" t="s">
        <v>16</v>
      </c>
      <c r="E4507" t="s">
        <v>28</v>
      </c>
      <c r="F4507" t="s">
        <v>61</v>
      </c>
      <c r="G4507" t="s">
        <v>128</v>
      </c>
      <c r="H4507">
        <f t="shared" si="350"/>
        <v>1800</v>
      </c>
      <c r="I4507">
        <v>300</v>
      </c>
      <c r="J4507">
        <v>390</v>
      </c>
      <c r="K4507">
        <v>6</v>
      </c>
      <c r="M4507">
        <v>100</v>
      </c>
      <c r="N4507" t="s">
        <v>20</v>
      </c>
      <c r="O4507">
        <v>2340</v>
      </c>
      <c r="P4507">
        <v>540</v>
      </c>
      <c r="R4507">
        <f t="shared" si="351"/>
        <v>2340</v>
      </c>
      <c r="S4507">
        <f t="shared" si="352"/>
        <v>13</v>
      </c>
      <c r="T4507" t="str">
        <f t="shared" si="353"/>
        <v>Dec</v>
      </c>
      <c r="U4507" t="str">
        <f t="shared" si="354"/>
        <v>2024</v>
      </c>
    </row>
    <row r="4508" spans="1:21" x14ac:dyDescent="0.25">
      <c r="A4508" t="s">
        <v>312</v>
      </c>
      <c r="B4508" t="s">
        <v>166</v>
      </c>
      <c r="C4508" t="s">
        <v>15</v>
      </c>
      <c r="D4508" t="s">
        <v>16</v>
      </c>
      <c r="E4508" t="s">
        <v>17</v>
      </c>
      <c r="F4508" t="s">
        <v>45</v>
      </c>
      <c r="G4508" t="s">
        <v>199</v>
      </c>
      <c r="H4508">
        <f t="shared" si="350"/>
        <v>25000</v>
      </c>
      <c r="I4508">
        <v>5000</v>
      </c>
      <c r="J4508">
        <v>6500</v>
      </c>
      <c r="K4508">
        <v>5</v>
      </c>
      <c r="M4508">
        <v>650</v>
      </c>
      <c r="N4508" t="s">
        <v>38</v>
      </c>
      <c r="O4508">
        <v>32500</v>
      </c>
      <c r="P4508">
        <v>7500</v>
      </c>
      <c r="R4508">
        <f t="shared" si="351"/>
        <v>32500</v>
      </c>
      <c r="S4508">
        <f t="shared" si="352"/>
        <v>13</v>
      </c>
      <c r="T4508" t="str">
        <f t="shared" si="353"/>
        <v>Dec</v>
      </c>
      <c r="U4508" t="str">
        <f t="shared" si="354"/>
        <v>2024</v>
      </c>
    </row>
    <row r="4509" spans="1:21" x14ac:dyDescent="0.25">
      <c r="A4509" t="s">
        <v>312</v>
      </c>
      <c r="B4509" t="s">
        <v>126</v>
      </c>
      <c r="C4509" t="s">
        <v>27</v>
      </c>
      <c r="D4509" t="s">
        <v>16</v>
      </c>
      <c r="E4509" t="s">
        <v>28</v>
      </c>
      <c r="F4509" t="s">
        <v>18</v>
      </c>
      <c r="G4509" t="s">
        <v>24</v>
      </c>
      <c r="H4509">
        <f t="shared" si="350"/>
        <v>240</v>
      </c>
      <c r="I4509">
        <v>80</v>
      </c>
      <c r="J4509">
        <v>104</v>
      </c>
      <c r="K4509">
        <v>3</v>
      </c>
      <c r="M4509">
        <v>13.8</v>
      </c>
      <c r="N4509" t="s">
        <v>25</v>
      </c>
      <c r="O4509">
        <v>276</v>
      </c>
      <c r="P4509">
        <v>36</v>
      </c>
      <c r="R4509">
        <f t="shared" si="351"/>
        <v>312</v>
      </c>
      <c r="S4509">
        <f t="shared" si="352"/>
        <v>13</v>
      </c>
      <c r="T4509" t="str">
        <f t="shared" si="353"/>
        <v>Dec</v>
      </c>
      <c r="U4509" t="str">
        <f t="shared" si="354"/>
        <v>2024</v>
      </c>
    </row>
    <row r="4510" spans="1:21" x14ac:dyDescent="0.25">
      <c r="A4510" t="s">
        <v>312</v>
      </c>
      <c r="B4510" t="s">
        <v>157</v>
      </c>
      <c r="C4510" t="s">
        <v>15</v>
      </c>
      <c r="D4510" t="s">
        <v>16</v>
      </c>
      <c r="E4510" t="s">
        <v>28</v>
      </c>
      <c r="F4510" t="s">
        <v>18</v>
      </c>
      <c r="G4510" t="s">
        <v>34</v>
      </c>
      <c r="H4510">
        <f t="shared" si="350"/>
        <v>160</v>
      </c>
      <c r="I4510">
        <v>40</v>
      </c>
      <c r="J4510">
        <v>52</v>
      </c>
      <c r="K4510">
        <v>4</v>
      </c>
      <c r="M4510">
        <v>10.4</v>
      </c>
      <c r="N4510" t="s">
        <v>25</v>
      </c>
      <c r="O4510">
        <v>208</v>
      </c>
      <c r="P4510">
        <v>48</v>
      </c>
      <c r="R4510">
        <f t="shared" si="351"/>
        <v>208</v>
      </c>
      <c r="S4510">
        <f t="shared" si="352"/>
        <v>13</v>
      </c>
      <c r="T4510" t="str">
        <f t="shared" si="353"/>
        <v>Dec</v>
      </c>
      <c r="U4510" t="str">
        <f t="shared" si="354"/>
        <v>2024</v>
      </c>
    </row>
    <row r="4511" spans="1:21" x14ac:dyDescent="0.25">
      <c r="A4511" t="s">
        <v>312</v>
      </c>
      <c r="B4511" t="s">
        <v>154</v>
      </c>
      <c r="C4511" t="s">
        <v>27</v>
      </c>
      <c r="D4511" t="s">
        <v>16</v>
      </c>
      <c r="E4511" t="s">
        <v>17</v>
      </c>
      <c r="F4511" t="s">
        <v>61</v>
      </c>
      <c r="G4511" t="s">
        <v>62</v>
      </c>
      <c r="H4511">
        <f t="shared" si="350"/>
        <v>7200</v>
      </c>
      <c r="I4511">
        <v>900</v>
      </c>
      <c r="J4511">
        <v>1170</v>
      </c>
      <c r="K4511">
        <v>8</v>
      </c>
      <c r="M4511">
        <v>117</v>
      </c>
      <c r="N4511" t="s">
        <v>25</v>
      </c>
      <c r="O4511">
        <v>8280</v>
      </c>
      <c r="P4511">
        <v>1080</v>
      </c>
      <c r="R4511">
        <f t="shared" si="351"/>
        <v>9360</v>
      </c>
      <c r="S4511">
        <f t="shared" si="352"/>
        <v>13</v>
      </c>
      <c r="T4511" t="str">
        <f t="shared" si="353"/>
        <v>Dec</v>
      </c>
      <c r="U4511" t="str">
        <f t="shared" si="354"/>
        <v>2024</v>
      </c>
    </row>
    <row r="4512" spans="1:21" x14ac:dyDescent="0.25">
      <c r="A4512" t="s">
        <v>312</v>
      </c>
      <c r="B4512" t="s">
        <v>86</v>
      </c>
      <c r="C4512" t="s">
        <v>22</v>
      </c>
      <c r="D4512" t="s">
        <v>16</v>
      </c>
      <c r="E4512" t="s">
        <v>17</v>
      </c>
      <c r="F4512" t="s">
        <v>18</v>
      </c>
      <c r="G4512" t="s">
        <v>19</v>
      </c>
      <c r="H4512">
        <f t="shared" si="350"/>
        <v>750</v>
      </c>
      <c r="I4512">
        <v>250</v>
      </c>
      <c r="J4512">
        <v>325</v>
      </c>
      <c r="K4512">
        <v>3</v>
      </c>
      <c r="M4512">
        <v>63</v>
      </c>
      <c r="N4512" t="s">
        <v>20</v>
      </c>
      <c r="O4512">
        <v>900</v>
      </c>
      <c r="P4512">
        <v>150</v>
      </c>
      <c r="R4512">
        <f t="shared" si="351"/>
        <v>975</v>
      </c>
      <c r="S4512">
        <f t="shared" si="352"/>
        <v>13</v>
      </c>
      <c r="T4512" t="str">
        <f t="shared" si="353"/>
        <v>Dec</v>
      </c>
      <c r="U4512" t="str">
        <f t="shared" si="354"/>
        <v>2024</v>
      </c>
    </row>
    <row r="4513" spans="1:21" x14ac:dyDescent="0.25">
      <c r="A4513" t="s">
        <v>312</v>
      </c>
      <c r="B4513" t="s">
        <v>118</v>
      </c>
      <c r="C4513" t="s">
        <v>27</v>
      </c>
      <c r="D4513" t="s">
        <v>16</v>
      </c>
      <c r="E4513" t="s">
        <v>17</v>
      </c>
      <c r="F4513" t="s">
        <v>61</v>
      </c>
      <c r="G4513" t="s">
        <v>117</v>
      </c>
      <c r="H4513">
        <f t="shared" si="350"/>
        <v>20000</v>
      </c>
      <c r="I4513">
        <v>2500</v>
      </c>
      <c r="J4513">
        <v>3250</v>
      </c>
      <c r="K4513">
        <v>8</v>
      </c>
      <c r="M4513">
        <v>325</v>
      </c>
      <c r="N4513" t="s">
        <v>25</v>
      </c>
      <c r="O4513">
        <v>25000</v>
      </c>
      <c r="P4513">
        <v>5000</v>
      </c>
      <c r="R4513">
        <f t="shared" si="351"/>
        <v>26000</v>
      </c>
      <c r="S4513">
        <f t="shared" si="352"/>
        <v>13</v>
      </c>
      <c r="T4513" t="str">
        <f t="shared" si="353"/>
        <v>Dec</v>
      </c>
      <c r="U4513" t="str">
        <f t="shared" si="354"/>
        <v>2024</v>
      </c>
    </row>
    <row r="4514" spans="1:21" x14ac:dyDescent="0.25">
      <c r="A4514" t="s">
        <v>312</v>
      </c>
      <c r="B4514" t="s">
        <v>65</v>
      </c>
      <c r="C4514" t="s">
        <v>66</v>
      </c>
      <c r="D4514" t="s">
        <v>16</v>
      </c>
      <c r="E4514" t="s">
        <v>28</v>
      </c>
      <c r="F4514" t="s">
        <v>45</v>
      </c>
      <c r="G4514" t="s">
        <v>78</v>
      </c>
      <c r="H4514">
        <f t="shared" si="350"/>
        <v>90000</v>
      </c>
      <c r="I4514">
        <v>18000</v>
      </c>
      <c r="J4514">
        <v>23400</v>
      </c>
      <c r="K4514">
        <v>5</v>
      </c>
      <c r="M4514">
        <v>3510</v>
      </c>
      <c r="N4514" t="s">
        <v>25</v>
      </c>
      <c r="O4514">
        <v>117000</v>
      </c>
      <c r="P4514">
        <v>27000</v>
      </c>
      <c r="R4514">
        <f t="shared" si="351"/>
        <v>117000</v>
      </c>
      <c r="S4514">
        <f t="shared" si="352"/>
        <v>13</v>
      </c>
      <c r="T4514" t="str">
        <f t="shared" si="353"/>
        <v>Dec</v>
      </c>
      <c r="U4514" t="str">
        <f t="shared" si="354"/>
        <v>2024</v>
      </c>
    </row>
    <row r="4515" spans="1:21" x14ac:dyDescent="0.25">
      <c r="A4515" t="s">
        <v>312</v>
      </c>
      <c r="B4515" t="s">
        <v>118</v>
      </c>
      <c r="C4515" t="s">
        <v>27</v>
      </c>
      <c r="D4515" t="s">
        <v>23</v>
      </c>
      <c r="E4515" t="s">
        <v>28</v>
      </c>
      <c r="F4515" t="s">
        <v>45</v>
      </c>
      <c r="G4515" t="s">
        <v>76</v>
      </c>
      <c r="H4515">
        <f t="shared" si="350"/>
        <v>2400</v>
      </c>
      <c r="I4515">
        <v>1200</v>
      </c>
      <c r="J4515">
        <v>1560</v>
      </c>
      <c r="K4515">
        <v>2</v>
      </c>
      <c r="M4515">
        <v>156</v>
      </c>
      <c r="N4515" t="s">
        <v>20</v>
      </c>
      <c r="O4515">
        <v>3120</v>
      </c>
      <c r="P4515">
        <v>720</v>
      </c>
      <c r="R4515">
        <f t="shared" si="351"/>
        <v>3120</v>
      </c>
      <c r="S4515">
        <f t="shared" si="352"/>
        <v>13</v>
      </c>
      <c r="T4515" t="str">
        <f t="shared" si="353"/>
        <v>Dec</v>
      </c>
      <c r="U4515" t="str">
        <f t="shared" si="354"/>
        <v>2024</v>
      </c>
    </row>
    <row r="4516" spans="1:21" x14ac:dyDescent="0.25">
      <c r="A4516" t="s">
        <v>312</v>
      </c>
      <c r="B4516" t="s">
        <v>196</v>
      </c>
      <c r="C4516" t="s">
        <v>53</v>
      </c>
      <c r="D4516" t="s">
        <v>16</v>
      </c>
      <c r="E4516" t="s">
        <v>28</v>
      </c>
      <c r="F4516" t="s">
        <v>80</v>
      </c>
      <c r="G4516" t="s">
        <v>231</v>
      </c>
      <c r="H4516">
        <f t="shared" si="350"/>
        <v>500</v>
      </c>
      <c r="I4516">
        <v>250</v>
      </c>
      <c r="J4516">
        <v>325</v>
      </c>
      <c r="K4516">
        <v>2</v>
      </c>
      <c r="M4516">
        <v>32.5</v>
      </c>
      <c r="N4516" t="s">
        <v>25</v>
      </c>
      <c r="O4516">
        <v>650</v>
      </c>
      <c r="P4516">
        <v>150</v>
      </c>
      <c r="R4516">
        <f t="shared" si="351"/>
        <v>650</v>
      </c>
      <c r="S4516">
        <f t="shared" si="352"/>
        <v>13</v>
      </c>
      <c r="T4516" t="str">
        <f t="shared" si="353"/>
        <v>Dec</v>
      </c>
      <c r="U4516" t="str">
        <f t="shared" si="354"/>
        <v>2024</v>
      </c>
    </row>
    <row r="4517" spans="1:21" x14ac:dyDescent="0.25">
      <c r="A4517" t="s">
        <v>312</v>
      </c>
      <c r="B4517" t="s">
        <v>21</v>
      </c>
      <c r="C4517" t="s">
        <v>22</v>
      </c>
      <c r="D4517" t="s">
        <v>23</v>
      </c>
      <c r="E4517" t="s">
        <v>28</v>
      </c>
      <c r="F4517" t="s">
        <v>18</v>
      </c>
      <c r="G4517" t="s">
        <v>24</v>
      </c>
      <c r="H4517">
        <f t="shared" si="350"/>
        <v>480</v>
      </c>
      <c r="I4517">
        <v>80</v>
      </c>
      <c r="J4517">
        <v>104</v>
      </c>
      <c r="K4517">
        <v>6</v>
      </c>
      <c r="M4517">
        <v>60</v>
      </c>
      <c r="N4517" t="s">
        <v>25</v>
      </c>
      <c r="O4517">
        <v>600</v>
      </c>
      <c r="P4517">
        <v>120</v>
      </c>
      <c r="R4517">
        <f t="shared" si="351"/>
        <v>624</v>
      </c>
      <c r="S4517">
        <f t="shared" si="352"/>
        <v>13</v>
      </c>
      <c r="T4517" t="str">
        <f t="shared" si="353"/>
        <v>Dec</v>
      </c>
      <c r="U4517" t="str">
        <f t="shared" si="354"/>
        <v>2024</v>
      </c>
    </row>
    <row r="4518" spans="1:21" x14ac:dyDescent="0.25">
      <c r="A4518" t="s">
        <v>312</v>
      </c>
      <c r="B4518" t="s">
        <v>60</v>
      </c>
      <c r="C4518" t="s">
        <v>27</v>
      </c>
      <c r="D4518" t="s">
        <v>16</v>
      </c>
      <c r="E4518" t="s">
        <v>17</v>
      </c>
      <c r="F4518" t="s">
        <v>18</v>
      </c>
      <c r="G4518" t="s">
        <v>151</v>
      </c>
      <c r="H4518">
        <f t="shared" si="350"/>
        <v>35</v>
      </c>
      <c r="I4518">
        <v>7</v>
      </c>
      <c r="J4518">
        <v>9</v>
      </c>
      <c r="K4518">
        <v>5</v>
      </c>
      <c r="M4518">
        <v>2.1875</v>
      </c>
      <c r="N4518" t="s">
        <v>25</v>
      </c>
      <c r="O4518">
        <v>43.75</v>
      </c>
      <c r="P4518">
        <v>8.75</v>
      </c>
      <c r="R4518">
        <f t="shared" si="351"/>
        <v>45</v>
      </c>
      <c r="S4518">
        <f t="shared" si="352"/>
        <v>13</v>
      </c>
      <c r="T4518" t="str">
        <f t="shared" si="353"/>
        <v>Dec</v>
      </c>
      <c r="U4518" t="str">
        <f t="shared" si="354"/>
        <v>2024</v>
      </c>
    </row>
    <row r="4519" spans="1:21" x14ac:dyDescent="0.25">
      <c r="A4519" t="s">
        <v>312</v>
      </c>
      <c r="B4519" t="s">
        <v>112</v>
      </c>
      <c r="C4519" t="s">
        <v>27</v>
      </c>
      <c r="D4519" t="s">
        <v>16</v>
      </c>
      <c r="E4519" t="s">
        <v>17</v>
      </c>
      <c r="F4519" t="s">
        <v>18</v>
      </c>
      <c r="G4519" t="s">
        <v>64</v>
      </c>
      <c r="H4519">
        <f t="shared" si="350"/>
        <v>420</v>
      </c>
      <c r="I4519">
        <v>140</v>
      </c>
      <c r="J4519">
        <v>182</v>
      </c>
      <c r="K4519">
        <v>3</v>
      </c>
      <c r="M4519">
        <v>26.25</v>
      </c>
      <c r="N4519" t="s">
        <v>25</v>
      </c>
      <c r="O4519">
        <v>525</v>
      </c>
      <c r="P4519">
        <v>105</v>
      </c>
      <c r="R4519">
        <f t="shared" si="351"/>
        <v>546</v>
      </c>
      <c r="S4519">
        <f t="shared" si="352"/>
        <v>13</v>
      </c>
      <c r="T4519" t="str">
        <f t="shared" si="353"/>
        <v>Dec</v>
      </c>
      <c r="U4519" t="str">
        <f t="shared" si="354"/>
        <v>2024</v>
      </c>
    </row>
    <row r="4520" spans="1:21" x14ac:dyDescent="0.25">
      <c r="A4520" t="s">
        <v>313</v>
      </c>
      <c r="B4520" t="s">
        <v>75</v>
      </c>
      <c r="C4520" t="s">
        <v>27</v>
      </c>
      <c r="D4520" t="s">
        <v>16</v>
      </c>
      <c r="E4520" t="s">
        <v>28</v>
      </c>
      <c r="F4520" t="s">
        <v>18</v>
      </c>
      <c r="G4520" t="s">
        <v>40</v>
      </c>
      <c r="H4520">
        <f t="shared" si="350"/>
        <v>630</v>
      </c>
      <c r="I4520">
        <v>90</v>
      </c>
      <c r="J4520">
        <v>117</v>
      </c>
      <c r="K4520">
        <v>7</v>
      </c>
      <c r="M4520">
        <v>57.33</v>
      </c>
      <c r="N4520" t="s">
        <v>20</v>
      </c>
      <c r="O4520">
        <v>819</v>
      </c>
      <c r="P4520">
        <v>189</v>
      </c>
      <c r="R4520">
        <f t="shared" si="351"/>
        <v>819</v>
      </c>
      <c r="S4520">
        <f t="shared" si="352"/>
        <v>14</v>
      </c>
      <c r="T4520" t="str">
        <f t="shared" si="353"/>
        <v>Dec</v>
      </c>
      <c r="U4520" t="str">
        <f t="shared" si="354"/>
        <v>2024</v>
      </c>
    </row>
    <row r="4521" spans="1:21" x14ac:dyDescent="0.25">
      <c r="A4521" t="s">
        <v>313</v>
      </c>
      <c r="B4521" t="s">
        <v>145</v>
      </c>
      <c r="C4521" t="s">
        <v>27</v>
      </c>
      <c r="D4521" t="s">
        <v>16</v>
      </c>
      <c r="E4521" t="s">
        <v>28</v>
      </c>
      <c r="F4521" t="s">
        <v>61</v>
      </c>
      <c r="G4521" t="s">
        <v>103</v>
      </c>
      <c r="H4521">
        <f t="shared" si="350"/>
        <v>500</v>
      </c>
      <c r="I4521">
        <v>100</v>
      </c>
      <c r="J4521">
        <v>130</v>
      </c>
      <c r="K4521">
        <v>5</v>
      </c>
      <c r="M4521">
        <v>43.75</v>
      </c>
      <c r="N4521" t="s">
        <v>20</v>
      </c>
      <c r="O4521">
        <v>625</v>
      </c>
      <c r="P4521">
        <v>125</v>
      </c>
      <c r="R4521">
        <f t="shared" si="351"/>
        <v>650</v>
      </c>
      <c r="S4521">
        <f t="shared" si="352"/>
        <v>14</v>
      </c>
      <c r="T4521" t="str">
        <f t="shared" si="353"/>
        <v>Dec</v>
      </c>
      <c r="U4521" t="str">
        <f t="shared" si="354"/>
        <v>2024</v>
      </c>
    </row>
    <row r="4522" spans="1:21" x14ac:dyDescent="0.25">
      <c r="A4522" t="s">
        <v>313</v>
      </c>
      <c r="B4522" t="s">
        <v>220</v>
      </c>
      <c r="C4522" t="s">
        <v>27</v>
      </c>
      <c r="D4522" t="s">
        <v>16</v>
      </c>
      <c r="E4522" t="s">
        <v>17</v>
      </c>
      <c r="F4522" t="s">
        <v>18</v>
      </c>
      <c r="G4522" t="s">
        <v>130</v>
      </c>
      <c r="H4522">
        <f t="shared" si="350"/>
        <v>180</v>
      </c>
      <c r="I4522">
        <v>45</v>
      </c>
      <c r="J4522">
        <v>59</v>
      </c>
      <c r="K4522">
        <v>4</v>
      </c>
      <c r="M4522">
        <v>16.38</v>
      </c>
      <c r="N4522" t="s">
        <v>20</v>
      </c>
      <c r="O4522">
        <v>234</v>
      </c>
      <c r="P4522">
        <v>54</v>
      </c>
      <c r="R4522">
        <f t="shared" si="351"/>
        <v>236</v>
      </c>
      <c r="S4522">
        <f t="shared" si="352"/>
        <v>14</v>
      </c>
      <c r="T4522" t="str">
        <f t="shared" si="353"/>
        <v>Dec</v>
      </c>
      <c r="U4522" t="str">
        <f t="shared" si="354"/>
        <v>2024</v>
      </c>
    </row>
    <row r="4523" spans="1:21" x14ac:dyDescent="0.25">
      <c r="A4523" t="s">
        <v>313</v>
      </c>
      <c r="B4523" t="s">
        <v>35</v>
      </c>
      <c r="C4523" t="s">
        <v>15</v>
      </c>
      <c r="D4523" t="s">
        <v>16</v>
      </c>
      <c r="E4523" t="s">
        <v>17</v>
      </c>
      <c r="F4523" t="s">
        <v>61</v>
      </c>
      <c r="G4523" t="s">
        <v>164</v>
      </c>
      <c r="H4523">
        <f t="shared" si="350"/>
        <v>4000</v>
      </c>
      <c r="I4523">
        <v>2000</v>
      </c>
      <c r="J4523">
        <v>2600</v>
      </c>
      <c r="K4523">
        <v>2</v>
      </c>
      <c r="M4523">
        <v>260</v>
      </c>
      <c r="N4523" t="s">
        <v>20</v>
      </c>
      <c r="O4523">
        <v>5000</v>
      </c>
      <c r="P4523">
        <v>1000</v>
      </c>
      <c r="R4523">
        <f t="shared" si="351"/>
        <v>5200</v>
      </c>
      <c r="S4523">
        <f t="shared" si="352"/>
        <v>14</v>
      </c>
      <c r="T4523" t="str">
        <f t="shared" si="353"/>
        <v>Dec</v>
      </c>
      <c r="U4523" t="str">
        <f t="shared" si="354"/>
        <v>2024</v>
      </c>
    </row>
    <row r="4524" spans="1:21" x14ac:dyDescent="0.25">
      <c r="A4524" t="s">
        <v>313</v>
      </c>
      <c r="B4524" t="s">
        <v>126</v>
      </c>
      <c r="C4524" t="s">
        <v>27</v>
      </c>
      <c r="D4524" t="s">
        <v>16</v>
      </c>
      <c r="E4524" t="s">
        <v>17</v>
      </c>
      <c r="F4524" t="s">
        <v>45</v>
      </c>
      <c r="G4524" t="s">
        <v>199</v>
      </c>
      <c r="H4524">
        <f t="shared" si="350"/>
        <v>50000</v>
      </c>
      <c r="I4524">
        <v>5000</v>
      </c>
      <c r="J4524">
        <v>6500</v>
      </c>
      <c r="K4524">
        <v>10</v>
      </c>
      <c r="M4524">
        <v>650</v>
      </c>
      <c r="N4524" t="s">
        <v>25</v>
      </c>
      <c r="O4524">
        <v>62500</v>
      </c>
      <c r="P4524">
        <v>12500</v>
      </c>
      <c r="R4524">
        <f t="shared" si="351"/>
        <v>65000</v>
      </c>
      <c r="S4524">
        <f t="shared" si="352"/>
        <v>14</v>
      </c>
      <c r="T4524" t="str">
        <f t="shared" si="353"/>
        <v>Dec</v>
      </c>
      <c r="U4524" t="str">
        <f t="shared" si="354"/>
        <v>2024</v>
      </c>
    </row>
    <row r="4525" spans="1:21" x14ac:dyDescent="0.25">
      <c r="A4525" t="s">
        <v>313</v>
      </c>
      <c r="B4525" t="s">
        <v>146</v>
      </c>
      <c r="C4525" t="s">
        <v>27</v>
      </c>
      <c r="D4525" t="s">
        <v>16</v>
      </c>
      <c r="E4525" t="s">
        <v>28</v>
      </c>
      <c r="F4525" t="s">
        <v>61</v>
      </c>
      <c r="G4525" t="s">
        <v>108</v>
      </c>
      <c r="H4525">
        <f t="shared" si="350"/>
        <v>10500</v>
      </c>
      <c r="I4525">
        <v>1500</v>
      </c>
      <c r="J4525">
        <v>1950</v>
      </c>
      <c r="K4525">
        <v>7</v>
      </c>
      <c r="M4525">
        <v>195</v>
      </c>
      <c r="N4525" t="s">
        <v>38</v>
      </c>
      <c r="O4525">
        <v>13650</v>
      </c>
      <c r="P4525">
        <v>3150</v>
      </c>
      <c r="R4525">
        <f t="shared" si="351"/>
        <v>13650</v>
      </c>
      <c r="S4525">
        <f t="shared" si="352"/>
        <v>14</v>
      </c>
      <c r="T4525" t="str">
        <f t="shared" si="353"/>
        <v>Dec</v>
      </c>
      <c r="U4525" t="str">
        <f t="shared" si="354"/>
        <v>2024</v>
      </c>
    </row>
    <row r="4526" spans="1:21" x14ac:dyDescent="0.25">
      <c r="A4526" t="s">
        <v>313</v>
      </c>
      <c r="B4526" t="s">
        <v>35</v>
      </c>
      <c r="C4526" t="s">
        <v>15</v>
      </c>
      <c r="D4526" t="s">
        <v>23</v>
      </c>
      <c r="E4526" t="s">
        <v>17</v>
      </c>
      <c r="F4526" t="s">
        <v>18</v>
      </c>
      <c r="G4526" t="s">
        <v>51</v>
      </c>
      <c r="H4526">
        <f t="shared" si="350"/>
        <v>180</v>
      </c>
      <c r="I4526">
        <v>60</v>
      </c>
      <c r="J4526">
        <v>78</v>
      </c>
      <c r="K4526">
        <v>3</v>
      </c>
      <c r="M4526">
        <v>22.5</v>
      </c>
      <c r="N4526" t="s">
        <v>25</v>
      </c>
      <c r="O4526">
        <v>225</v>
      </c>
      <c r="P4526">
        <v>45</v>
      </c>
      <c r="R4526">
        <f t="shared" si="351"/>
        <v>234</v>
      </c>
      <c r="S4526">
        <f t="shared" si="352"/>
        <v>14</v>
      </c>
      <c r="T4526" t="str">
        <f t="shared" si="353"/>
        <v>Dec</v>
      </c>
      <c r="U4526" t="str">
        <f t="shared" si="354"/>
        <v>2024</v>
      </c>
    </row>
    <row r="4527" spans="1:21" x14ac:dyDescent="0.25">
      <c r="A4527" t="s">
        <v>313</v>
      </c>
      <c r="B4527" t="s">
        <v>107</v>
      </c>
      <c r="C4527" t="s">
        <v>27</v>
      </c>
      <c r="D4527" t="s">
        <v>23</v>
      </c>
      <c r="E4527" t="s">
        <v>28</v>
      </c>
      <c r="F4527" t="s">
        <v>18</v>
      </c>
      <c r="G4527" t="s">
        <v>32</v>
      </c>
      <c r="H4527">
        <f t="shared" si="350"/>
        <v>200</v>
      </c>
      <c r="I4527">
        <v>100</v>
      </c>
      <c r="J4527">
        <v>130</v>
      </c>
      <c r="K4527">
        <v>2</v>
      </c>
      <c r="M4527">
        <v>36</v>
      </c>
      <c r="N4527" t="s">
        <v>38</v>
      </c>
      <c r="O4527">
        <v>240</v>
      </c>
      <c r="P4527">
        <v>40</v>
      </c>
      <c r="R4527">
        <f t="shared" si="351"/>
        <v>260</v>
      </c>
      <c r="S4527">
        <f t="shared" si="352"/>
        <v>14</v>
      </c>
      <c r="T4527" t="str">
        <f t="shared" si="353"/>
        <v>Dec</v>
      </c>
      <c r="U4527" t="str">
        <f t="shared" si="354"/>
        <v>2024</v>
      </c>
    </row>
    <row r="4528" spans="1:21" x14ac:dyDescent="0.25">
      <c r="A4528" t="s">
        <v>313</v>
      </c>
      <c r="B4528" t="s">
        <v>102</v>
      </c>
      <c r="C4528" t="s">
        <v>27</v>
      </c>
      <c r="D4528" t="s">
        <v>16</v>
      </c>
      <c r="E4528" t="s">
        <v>17</v>
      </c>
      <c r="F4528" t="s">
        <v>48</v>
      </c>
      <c r="G4528" t="s">
        <v>49</v>
      </c>
      <c r="H4528">
        <f t="shared" si="350"/>
        <v>80</v>
      </c>
      <c r="I4528">
        <v>80</v>
      </c>
      <c r="J4528">
        <v>104</v>
      </c>
      <c r="K4528">
        <v>1</v>
      </c>
      <c r="M4528">
        <v>7.28</v>
      </c>
      <c r="N4528" t="s">
        <v>20</v>
      </c>
      <c r="O4528">
        <v>104</v>
      </c>
      <c r="P4528">
        <v>24</v>
      </c>
      <c r="R4528">
        <f t="shared" si="351"/>
        <v>104</v>
      </c>
      <c r="S4528">
        <f t="shared" si="352"/>
        <v>14</v>
      </c>
      <c r="T4528" t="str">
        <f t="shared" si="353"/>
        <v>Dec</v>
      </c>
      <c r="U4528" t="str">
        <f t="shared" si="354"/>
        <v>2024</v>
      </c>
    </row>
    <row r="4529" spans="1:21" x14ac:dyDescent="0.25">
      <c r="A4529" t="s">
        <v>313</v>
      </c>
      <c r="B4529" t="s">
        <v>159</v>
      </c>
      <c r="C4529" t="s">
        <v>27</v>
      </c>
      <c r="D4529" t="s">
        <v>16</v>
      </c>
      <c r="E4529" t="s">
        <v>28</v>
      </c>
      <c r="F4529" t="s">
        <v>61</v>
      </c>
      <c r="G4529" t="s">
        <v>68</v>
      </c>
      <c r="H4529">
        <f t="shared" si="350"/>
        <v>9000</v>
      </c>
      <c r="I4529">
        <v>1800</v>
      </c>
      <c r="J4529">
        <v>2340</v>
      </c>
      <c r="K4529">
        <v>5</v>
      </c>
      <c r="M4529">
        <v>234</v>
      </c>
      <c r="N4529" t="s">
        <v>20</v>
      </c>
      <c r="O4529">
        <v>11700</v>
      </c>
      <c r="P4529">
        <v>2700</v>
      </c>
      <c r="R4529">
        <f t="shared" si="351"/>
        <v>11700</v>
      </c>
      <c r="S4529">
        <f t="shared" si="352"/>
        <v>14</v>
      </c>
      <c r="T4529" t="str">
        <f t="shared" si="353"/>
        <v>Dec</v>
      </c>
      <c r="U4529" t="str">
        <f t="shared" si="354"/>
        <v>2024</v>
      </c>
    </row>
    <row r="4530" spans="1:21" x14ac:dyDescent="0.25">
      <c r="A4530" t="s">
        <v>313</v>
      </c>
      <c r="B4530" t="s">
        <v>123</v>
      </c>
      <c r="C4530" t="s">
        <v>15</v>
      </c>
      <c r="D4530" t="s">
        <v>16</v>
      </c>
      <c r="E4530" t="s">
        <v>28</v>
      </c>
      <c r="F4530" t="s">
        <v>29</v>
      </c>
      <c r="G4530" t="s">
        <v>138</v>
      </c>
      <c r="H4530">
        <f t="shared" si="350"/>
        <v>300</v>
      </c>
      <c r="I4530">
        <v>50</v>
      </c>
      <c r="J4530">
        <v>65</v>
      </c>
      <c r="K4530">
        <v>6</v>
      </c>
      <c r="M4530">
        <v>36</v>
      </c>
      <c r="N4530" t="s">
        <v>38</v>
      </c>
      <c r="O4530">
        <v>360</v>
      </c>
      <c r="P4530">
        <v>60</v>
      </c>
      <c r="R4530">
        <f t="shared" si="351"/>
        <v>390</v>
      </c>
      <c r="S4530">
        <f t="shared" si="352"/>
        <v>14</v>
      </c>
      <c r="T4530" t="str">
        <f t="shared" si="353"/>
        <v>Dec</v>
      </c>
      <c r="U4530" t="str">
        <f t="shared" si="354"/>
        <v>2024</v>
      </c>
    </row>
    <row r="4531" spans="1:21" x14ac:dyDescent="0.25">
      <c r="A4531" t="s">
        <v>313</v>
      </c>
      <c r="B4531" t="s">
        <v>123</v>
      </c>
      <c r="C4531" t="s">
        <v>15</v>
      </c>
      <c r="D4531" t="s">
        <v>23</v>
      </c>
      <c r="E4531" t="s">
        <v>28</v>
      </c>
      <c r="F4531" t="s">
        <v>45</v>
      </c>
      <c r="G4531" t="s">
        <v>67</v>
      </c>
      <c r="H4531">
        <f t="shared" si="350"/>
        <v>24500</v>
      </c>
      <c r="I4531">
        <v>3500</v>
      </c>
      <c r="J4531">
        <v>4550</v>
      </c>
      <c r="K4531">
        <v>7</v>
      </c>
      <c r="M4531">
        <v>455</v>
      </c>
      <c r="N4531" t="s">
        <v>20</v>
      </c>
      <c r="O4531">
        <v>31850</v>
      </c>
      <c r="P4531">
        <v>7350</v>
      </c>
      <c r="R4531">
        <f t="shared" si="351"/>
        <v>31850</v>
      </c>
      <c r="S4531">
        <f t="shared" si="352"/>
        <v>14</v>
      </c>
      <c r="T4531" t="str">
        <f t="shared" si="353"/>
        <v>Dec</v>
      </c>
      <c r="U4531" t="str">
        <f t="shared" si="354"/>
        <v>2024</v>
      </c>
    </row>
    <row r="4532" spans="1:21" x14ac:dyDescent="0.25">
      <c r="A4532" t="s">
        <v>313</v>
      </c>
      <c r="B4532" t="s">
        <v>142</v>
      </c>
      <c r="C4532" t="s">
        <v>115</v>
      </c>
      <c r="D4532" t="s">
        <v>16</v>
      </c>
      <c r="E4532" t="s">
        <v>17</v>
      </c>
      <c r="F4532" t="s">
        <v>18</v>
      </c>
      <c r="G4532" t="s">
        <v>56</v>
      </c>
      <c r="H4532">
        <f t="shared" si="350"/>
        <v>2200</v>
      </c>
      <c r="I4532">
        <v>550</v>
      </c>
      <c r="J4532">
        <v>715</v>
      </c>
      <c r="K4532">
        <v>4</v>
      </c>
      <c r="M4532">
        <v>100</v>
      </c>
      <c r="N4532" t="s">
        <v>38</v>
      </c>
      <c r="O4532">
        <v>2860</v>
      </c>
      <c r="P4532">
        <v>660</v>
      </c>
      <c r="R4532">
        <f t="shared" si="351"/>
        <v>2860</v>
      </c>
      <c r="S4532">
        <f t="shared" si="352"/>
        <v>14</v>
      </c>
      <c r="T4532" t="str">
        <f t="shared" si="353"/>
        <v>Dec</v>
      </c>
      <c r="U4532" t="str">
        <f t="shared" si="354"/>
        <v>2024</v>
      </c>
    </row>
    <row r="4533" spans="1:21" x14ac:dyDescent="0.25">
      <c r="A4533" t="s">
        <v>313</v>
      </c>
      <c r="B4533" t="s">
        <v>124</v>
      </c>
      <c r="C4533" t="s">
        <v>27</v>
      </c>
      <c r="D4533" t="s">
        <v>23</v>
      </c>
      <c r="E4533" t="s">
        <v>17</v>
      </c>
      <c r="F4533" t="s">
        <v>18</v>
      </c>
      <c r="G4533" t="s">
        <v>151</v>
      </c>
      <c r="H4533">
        <f t="shared" si="350"/>
        <v>21</v>
      </c>
      <c r="I4533">
        <v>7</v>
      </c>
      <c r="J4533">
        <v>9</v>
      </c>
      <c r="K4533">
        <v>3</v>
      </c>
      <c r="M4533">
        <v>2.8980000000000001</v>
      </c>
      <c r="N4533" t="s">
        <v>20</v>
      </c>
      <c r="O4533">
        <v>24.15</v>
      </c>
      <c r="P4533">
        <v>3.15</v>
      </c>
      <c r="R4533">
        <f t="shared" si="351"/>
        <v>27</v>
      </c>
      <c r="S4533">
        <f t="shared" si="352"/>
        <v>14</v>
      </c>
      <c r="T4533" t="str">
        <f t="shared" si="353"/>
        <v>Dec</v>
      </c>
      <c r="U4533" t="str">
        <f t="shared" si="354"/>
        <v>2024</v>
      </c>
    </row>
    <row r="4534" spans="1:21" x14ac:dyDescent="0.25">
      <c r="A4534" t="s">
        <v>313</v>
      </c>
      <c r="B4534" t="s">
        <v>135</v>
      </c>
      <c r="C4534" t="s">
        <v>27</v>
      </c>
      <c r="D4534" t="s">
        <v>23</v>
      </c>
      <c r="E4534" t="s">
        <v>28</v>
      </c>
      <c r="F4534" t="s">
        <v>45</v>
      </c>
      <c r="G4534" t="s">
        <v>58</v>
      </c>
      <c r="H4534">
        <f t="shared" si="350"/>
        <v>200000</v>
      </c>
      <c r="I4534">
        <v>25000</v>
      </c>
      <c r="J4534">
        <v>32500</v>
      </c>
      <c r="K4534">
        <v>8</v>
      </c>
      <c r="M4534">
        <v>4875</v>
      </c>
      <c r="N4534" t="s">
        <v>20</v>
      </c>
      <c r="O4534">
        <v>250000</v>
      </c>
      <c r="P4534">
        <v>50000</v>
      </c>
      <c r="R4534">
        <f t="shared" si="351"/>
        <v>260000</v>
      </c>
      <c r="S4534">
        <f t="shared" si="352"/>
        <v>14</v>
      </c>
      <c r="T4534" t="str">
        <f t="shared" si="353"/>
        <v>Dec</v>
      </c>
      <c r="U4534" t="str">
        <f t="shared" si="354"/>
        <v>2024</v>
      </c>
    </row>
    <row r="4535" spans="1:21" x14ac:dyDescent="0.25">
      <c r="A4535" t="s">
        <v>313</v>
      </c>
      <c r="B4535" t="s">
        <v>134</v>
      </c>
      <c r="C4535" t="s">
        <v>66</v>
      </c>
      <c r="D4535" t="s">
        <v>16</v>
      </c>
      <c r="E4535" t="s">
        <v>17</v>
      </c>
      <c r="F4535" t="s">
        <v>18</v>
      </c>
      <c r="G4535" t="s">
        <v>43</v>
      </c>
      <c r="H4535">
        <f t="shared" si="350"/>
        <v>160</v>
      </c>
      <c r="I4535">
        <v>20</v>
      </c>
      <c r="J4535">
        <v>26</v>
      </c>
      <c r="K4535">
        <v>8</v>
      </c>
      <c r="M4535">
        <v>14.56</v>
      </c>
      <c r="N4535" t="s">
        <v>20</v>
      </c>
      <c r="O4535">
        <v>208</v>
      </c>
      <c r="P4535">
        <v>48</v>
      </c>
      <c r="R4535">
        <f t="shared" si="351"/>
        <v>208</v>
      </c>
      <c r="S4535">
        <f t="shared" si="352"/>
        <v>14</v>
      </c>
      <c r="T4535" t="str">
        <f t="shared" si="353"/>
        <v>Dec</v>
      </c>
      <c r="U4535" t="str">
        <f t="shared" si="354"/>
        <v>2024</v>
      </c>
    </row>
    <row r="4536" spans="1:21" x14ac:dyDescent="0.25">
      <c r="A4536" t="s">
        <v>313</v>
      </c>
      <c r="B4536" t="s">
        <v>69</v>
      </c>
      <c r="C4536" t="s">
        <v>27</v>
      </c>
      <c r="D4536" t="s">
        <v>23</v>
      </c>
      <c r="E4536" t="s">
        <v>17</v>
      </c>
      <c r="F4536" t="s">
        <v>29</v>
      </c>
      <c r="G4536" t="s">
        <v>138</v>
      </c>
      <c r="H4536">
        <f t="shared" si="350"/>
        <v>250</v>
      </c>
      <c r="I4536">
        <v>50</v>
      </c>
      <c r="J4536">
        <v>65</v>
      </c>
      <c r="K4536">
        <v>5</v>
      </c>
      <c r="M4536">
        <v>39</v>
      </c>
      <c r="N4536" t="s">
        <v>20</v>
      </c>
      <c r="O4536">
        <v>325</v>
      </c>
      <c r="P4536">
        <v>75</v>
      </c>
      <c r="R4536">
        <f t="shared" si="351"/>
        <v>325</v>
      </c>
      <c r="S4536">
        <f t="shared" si="352"/>
        <v>14</v>
      </c>
      <c r="T4536" t="str">
        <f t="shared" si="353"/>
        <v>Dec</v>
      </c>
      <c r="U4536" t="str">
        <f t="shared" si="354"/>
        <v>2024</v>
      </c>
    </row>
    <row r="4537" spans="1:21" x14ac:dyDescent="0.25">
      <c r="A4537" t="s">
        <v>313</v>
      </c>
      <c r="B4537" t="s">
        <v>208</v>
      </c>
      <c r="C4537" t="s">
        <v>27</v>
      </c>
      <c r="D4537" t="s">
        <v>16</v>
      </c>
      <c r="E4537" t="s">
        <v>17</v>
      </c>
      <c r="F4537" t="s">
        <v>61</v>
      </c>
      <c r="G4537" t="s">
        <v>103</v>
      </c>
      <c r="H4537">
        <f t="shared" si="350"/>
        <v>400</v>
      </c>
      <c r="I4537">
        <v>100</v>
      </c>
      <c r="J4537">
        <v>130</v>
      </c>
      <c r="K4537">
        <v>4</v>
      </c>
      <c r="M4537">
        <v>26</v>
      </c>
      <c r="N4537" t="s">
        <v>25</v>
      </c>
      <c r="O4537">
        <v>520</v>
      </c>
      <c r="P4537">
        <v>120</v>
      </c>
      <c r="R4537">
        <f t="shared" si="351"/>
        <v>520</v>
      </c>
      <c r="S4537">
        <f t="shared" si="352"/>
        <v>14</v>
      </c>
      <c r="T4537" t="str">
        <f t="shared" si="353"/>
        <v>Dec</v>
      </c>
      <c r="U4537" t="str">
        <f t="shared" si="354"/>
        <v>2024</v>
      </c>
    </row>
    <row r="4538" spans="1:21" x14ac:dyDescent="0.25">
      <c r="A4538" t="s">
        <v>313</v>
      </c>
      <c r="B4538" t="s">
        <v>175</v>
      </c>
      <c r="C4538" t="s">
        <v>91</v>
      </c>
      <c r="D4538" t="s">
        <v>16</v>
      </c>
      <c r="E4538" t="s">
        <v>28</v>
      </c>
      <c r="F4538" t="s">
        <v>80</v>
      </c>
      <c r="G4538" t="s">
        <v>177</v>
      </c>
      <c r="H4538">
        <f t="shared" si="350"/>
        <v>70</v>
      </c>
      <c r="I4538">
        <v>70</v>
      </c>
      <c r="J4538">
        <v>91</v>
      </c>
      <c r="K4538">
        <v>1</v>
      </c>
      <c r="M4538">
        <v>6.37</v>
      </c>
      <c r="N4538" t="s">
        <v>20</v>
      </c>
      <c r="O4538">
        <v>91</v>
      </c>
      <c r="P4538">
        <v>21</v>
      </c>
      <c r="R4538">
        <f t="shared" si="351"/>
        <v>91</v>
      </c>
      <c r="S4538">
        <f t="shared" si="352"/>
        <v>14</v>
      </c>
      <c r="T4538" t="str">
        <f t="shared" si="353"/>
        <v>Dec</v>
      </c>
      <c r="U4538" t="str">
        <f t="shared" si="354"/>
        <v>2024</v>
      </c>
    </row>
    <row r="4539" spans="1:21" x14ac:dyDescent="0.25">
      <c r="A4539" t="s">
        <v>313</v>
      </c>
      <c r="B4539" t="s">
        <v>26</v>
      </c>
      <c r="C4539" t="s">
        <v>27</v>
      </c>
      <c r="D4539" t="s">
        <v>23</v>
      </c>
      <c r="E4539" t="s">
        <v>17</v>
      </c>
      <c r="F4539" t="s">
        <v>61</v>
      </c>
      <c r="G4539" t="s">
        <v>117</v>
      </c>
      <c r="H4539">
        <f t="shared" si="350"/>
        <v>12500</v>
      </c>
      <c r="I4539">
        <v>2500</v>
      </c>
      <c r="J4539">
        <v>3250</v>
      </c>
      <c r="K4539">
        <v>5</v>
      </c>
      <c r="M4539">
        <v>325</v>
      </c>
      <c r="N4539" t="s">
        <v>25</v>
      </c>
      <c r="O4539">
        <v>16250</v>
      </c>
      <c r="P4539">
        <v>3750</v>
      </c>
      <c r="R4539">
        <f t="shared" si="351"/>
        <v>16250</v>
      </c>
      <c r="S4539">
        <f t="shared" si="352"/>
        <v>14</v>
      </c>
      <c r="T4539" t="str">
        <f t="shared" si="353"/>
        <v>Dec</v>
      </c>
      <c r="U4539" t="str">
        <f t="shared" si="354"/>
        <v>2024</v>
      </c>
    </row>
    <row r="4540" spans="1:21" x14ac:dyDescent="0.25">
      <c r="A4540" t="s">
        <v>313</v>
      </c>
      <c r="B4540" t="s">
        <v>195</v>
      </c>
      <c r="C4540" t="s">
        <v>115</v>
      </c>
      <c r="D4540" t="s">
        <v>16</v>
      </c>
      <c r="E4540" t="s">
        <v>17</v>
      </c>
      <c r="F4540" t="s">
        <v>18</v>
      </c>
      <c r="G4540" t="s">
        <v>113</v>
      </c>
      <c r="H4540">
        <f t="shared" si="350"/>
        <v>140</v>
      </c>
      <c r="I4540">
        <v>20</v>
      </c>
      <c r="J4540">
        <v>26</v>
      </c>
      <c r="K4540">
        <v>7</v>
      </c>
      <c r="M4540">
        <v>12.74</v>
      </c>
      <c r="N4540" t="s">
        <v>20</v>
      </c>
      <c r="O4540">
        <v>182</v>
      </c>
      <c r="P4540">
        <v>42</v>
      </c>
      <c r="R4540">
        <f t="shared" si="351"/>
        <v>182</v>
      </c>
      <c r="S4540">
        <f t="shared" si="352"/>
        <v>14</v>
      </c>
      <c r="T4540" t="str">
        <f t="shared" si="353"/>
        <v>Dec</v>
      </c>
      <c r="U4540" t="str">
        <f t="shared" si="354"/>
        <v>2024</v>
      </c>
    </row>
    <row r="4541" spans="1:21" x14ac:dyDescent="0.25">
      <c r="A4541" t="s">
        <v>313</v>
      </c>
      <c r="B4541" t="s">
        <v>65</v>
      </c>
      <c r="C4541" t="s">
        <v>66</v>
      </c>
      <c r="D4541" t="s">
        <v>23</v>
      </c>
      <c r="E4541" t="s">
        <v>17</v>
      </c>
      <c r="F4541" t="s">
        <v>48</v>
      </c>
      <c r="G4541" t="s">
        <v>167</v>
      </c>
      <c r="H4541">
        <f t="shared" si="350"/>
        <v>380</v>
      </c>
      <c r="I4541">
        <v>95</v>
      </c>
      <c r="J4541">
        <v>124</v>
      </c>
      <c r="K4541">
        <v>4</v>
      </c>
      <c r="M4541">
        <v>74.099999999999994</v>
      </c>
      <c r="N4541" t="s">
        <v>38</v>
      </c>
      <c r="O4541">
        <v>494</v>
      </c>
      <c r="P4541">
        <v>114</v>
      </c>
      <c r="R4541">
        <f t="shared" si="351"/>
        <v>496</v>
      </c>
      <c r="S4541">
        <f t="shared" si="352"/>
        <v>14</v>
      </c>
      <c r="T4541" t="str">
        <f t="shared" si="353"/>
        <v>Dec</v>
      </c>
      <c r="U4541" t="str">
        <f t="shared" si="354"/>
        <v>2024</v>
      </c>
    </row>
    <row r="4542" spans="1:21" x14ac:dyDescent="0.25">
      <c r="A4542" t="s">
        <v>313</v>
      </c>
      <c r="B4542" t="s">
        <v>120</v>
      </c>
      <c r="C4542" t="s">
        <v>91</v>
      </c>
      <c r="D4542" t="s">
        <v>16</v>
      </c>
      <c r="E4542" t="s">
        <v>17</v>
      </c>
      <c r="F4542" t="s">
        <v>61</v>
      </c>
      <c r="G4542" t="s">
        <v>119</v>
      </c>
      <c r="H4542">
        <f t="shared" si="350"/>
        <v>3000</v>
      </c>
      <c r="I4542">
        <v>500</v>
      </c>
      <c r="J4542">
        <v>650</v>
      </c>
      <c r="K4542">
        <v>6</v>
      </c>
      <c r="M4542">
        <v>100</v>
      </c>
      <c r="N4542" t="s">
        <v>20</v>
      </c>
      <c r="O4542">
        <v>3900</v>
      </c>
      <c r="P4542">
        <v>900</v>
      </c>
      <c r="R4542">
        <f t="shared" si="351"/>
        <v>3900</v>
      </c>
      <c r="S4542">
        <f t="shared" si="352"/>
        <v>14</v>
      </c>
      <c r="T4542" t="str">
        <f t="shared" si="353"/>
        <v>Dec</v>
      </c>
      <c r="U4542" t="str">
        <f t="shared" si="354"/>
        <v>2024</v>
      </c>
    </row>
    <row r="4543" spans="1:21" x14ac:dyDescent="0.25">
      <c r="A4543" t="s">
        <v>313</v>
      </c>
      <c r="B4543" t="s">
        <v>144</v>
      </c>
      <c r="C4543" t="s">
        <v>27</v>
      </c>
      <c r="D4543" t="s">
        <v>16</v>
      </c>
      <c r="E4543" t="s">
        <v>28</v>
      </c>
      <c r="F4543" t="s">
        <v>45</v>
      </c>
      <c r="G4543" t="s">
        <v>199</v>
      </c>
      <c r="H4543">
        <f t="shared" si="350"/>
        <v>50000</v>
      </c>
      <c r="I4543">
        <v>5000</v>
      </c>
      <c r="J4543">
        <v>6500</v>
      </c>
      <c r="K4543">
        <v>10</v>
      </c>
      <c r="M4543">
        <v>650</v>
      </c>
      <c r="N4543" t="s">
        <v>38</v>
      </c>
      <c r="O4543">
        <v>65000</v>
      </c>
      <c r="P4543">
        <v>15000</v>
      </c>
      <c r="R4543">
        <f t="shared" si="351"/>
        <v>65000</v>
      </c>
      <c r="S4543">
        <f t="shared" si="352"/>
        <v>14</v>
      </c>
      <c r="T4543" t="str">
        <f t="shared" si="353"/>
        <v>Dec</v>
      </c>
      <c r="U4543" t="str">
        <f t="shared" si="354"/>
        <v>2024</v>
      </c>
    </row>
    <row r="4544" spans="1:21" x14ac:dyDescent="0.25">
      <c r="A4544" t="s">
        <v>313</v>
      </c>
      <c r="B4544" t="s">
        <v>50</v>
      </c>
      <c r="C4544" t="s">
        <v>27</v>
      </c>
      <c r="D4544" t="s">
        <v>16</v>
      </c>
      <c r="E4544" t="s">
        <v>28</v>
      </c>
      <c r="F4544" t="s">
        <v>45</v>
      </c>
      <c r="G4544" t="s">
        <v>54</v>
      </c>
      <c r="H4544">
        <f t="shared" si="350"/>
        <v>4000</v>
      </c>
      <c r="I4544">
        <v>800</v>
      </c>
      <c r="J4544">
        <v>1040</v>
      </c>
      <c r="K4544">
        <v>5</v>
      </c>
      <c r="M4544">
        <v>104</v>
      </c>
      <c r="N4544" t="s">
        <v>20</v>
      </c>
      <c r="O4544">
        <v>5000</v>
      </c>
      <c r="P4544">
        <v>1000</v>
      </c>
      <c r="R4544">
        <f t="shared" si="351"/>
        <v>5200</v>
      </c>
      <c r="S4544">
        <f t="shared" si="352"/>
        <v>14</v>
      </c>
      <c r="T4544" t="str">
        <f t="shared" si="353"/>
        <v>Dec</v>
      </c>
      <c r="U4544" t="str">
        <f t="shared" si="354"/>
        <v>2024</v>
      </c>
    </row>
    <row r="4545" spans="1:21" x14ac:dyDescent="0.25">
      <c r="A4545" t="s">
        <v>313</v>
      </c>
      <c r="B4545" t="s">
        <v>216</v>
      </c>
      <c r="C4545" t="s">
        <v>27</v>
      </c>
      <c r="D4545" t="s">
        <v>16</v>
      </c>
      <c r="E4545" t="s">
        <v>17</v>
      </c>
      <c r="F4545" t="s">
        <v>45</v>
      </c>
      <c r="G4545" t="s">
        <v>76</v>
      </c>
      <c r="H4545">
        <f t="shared" si="350"/>
        <v>4800</v>
      </c>
      <c r="I4545">
        <v>1200</v>
      </c>
      <c r="J4545">
        <v>1560</v>
      </c>
      <c r="K4545">
        <v>4</v>
      </c>
      <c r="M4545">
        <v>156</v>
      </c>
      <c r="N4545" t="s">
        <v>20</v>
      </c>
      <c r="O4545">
        <v>6000</v>
      </c>
      <c r="P4545">
        <v>1200</v>
      </c>
      <c r="R4545">
        <f t="shared" si="351"/>
        <v>6240</v>
      </c>
      <c r="S4545">
        <f t="shared" si="352"/>
        <v>14</v>
      </c>
      <c r="T4545" t="str">
        <f t="shared" si="353"/>
        <v>Dec</v>
      </c>
      <c r="U4545" t="str">
        <f t="shared" si="354"/>
        <v>2024</v>
      </c>
    </row>
    <row r="4546" spans="1:21" x14ac:dyDescent="0.25">
      <c r="A4546" t="s">
        <v>314</v>
      </c>
      <c r="B4546" t="s">
        <v>112</v>
      </c>
      <c r="C4546" t="s">
        <v>27</v>
      </c>
      <c r="D4546" t="s">
        <v>23</v>
      </c>
      <c r="E4546" t="s">
        <v>28</v>
      </c>
      <c r="F4546" t="s">
        <v>18</v>
      </c>
      <c r="G4546" t="s">
        <v>40</v>
      </c>
      <c r="H4546">
        <f t="shared" si="350"/>
        <v>630</v>
      </c>
      <c r="I4546">
        <v>90</v>
      </c>
      <c r="J4546">
        <v>117</v>
      </c>
      <c r="K4546">
        <v>7</v>
      </c>
      <c r="M4546">
        <v>75.599999999999994</v>
      </c>
      <c r="N4546" t="s">
        <v>25</v>
      </c>
      <c r="O4546">
        <v>756</v>
      </c>
      <c r="P4546">
        <v>126</v>
      </c>
      <c r="R4546">
        <f t="shared" si="351"/>
        <v>819</v>
      </c>
      <c r="S4546">
        <f t="shared" si="352"/>
        <v>15</v>
      </c>
      <c r="T4546" t="str">
        <f t="shared" si="353"/>
        <v>Dec</v>
      </c>
      <c r="U4546" t="str">
        <f t="shared" si="354"/>
        <v>2024</v>
      </c>
    </row>
    <row r="4547" spans="1:21" x14ac:dyDescent="0.25">
      <c r="A4547" t="s">
        <v>314</v>
      </c>
      <c r="B4547" t="s">
        <v>179</v>
      </c>
      <c r="C4547" t="s">
        <v>27</v>
      </c>
      <c r="D4547" t="s">
        <v>16</v>
      </c>
      <c r="E4547" t="s">
        <v>28</v>
      </c>
      <c r="F4547" t="s">
        <v>80</v>
      </c>
      <c r="G4547" t="s">
        <v>96</v>
      </c>
      <c r="H4547">
        <f t="shared" ref="H4547:H4610" si="355">I4547*K4547</f>
        <v>35</v>
      </c>
      <c r="I4547">
        <v>5</v>
      </c>
      <c r="J4547">
        <v>7</v>
      </c>
      <c r="K4547">
        <v>7</v>
      </c>
      <c r="M4547">
        <v>2.8174999999999999</v>
      </c>
      <c r="N4547" t="s">
        <v>20</v>
      </c>
      <c r="O4547">
        <v>40.25</v>
      </c>
      <c r="P4547">
        <v>5.25</v>
      </c>
      <c r="R4547">
        <f t="shared" ref="R4547:R4610" si="356">J4547*K4547</f>
        <v>49</v>
      </c>
      <c r="S4547">
        <f t="shared" ref="S4547:S4610" si="357">DAY(A4547)</f>
        <v>15</v>
      </c>
      <c r="T4547" t="str">
        <f t="shared" ref="T4547:T4610" si="358">TEXT(A4547,"mmm")</f>
        <v>Dec</v>
      </c>
      <c r="U4547" t="str">
        <f t="shared" ref="U4547:U4610" si="359">TEXT(A4547,"yyy")</f>
        <v>2024</v>
      </c>
    </row>
    <row r="4548" spans="1:21" x14ac:dyDescent="0.25">
      <c r="A4548" t="s">
        <v>314</v>
      </c>
      <c r="B4548" t="s">
        <v>146</v>
      </c>
      <c r="C4548" t="s">
        <v>27</v>
      </c>
      <c r="D4548" t="s">
        <v>16</v>
      </c>
      <c r="E4548" t="s">
        <v>17</v>
      </c>
      <c r="F4548" t="s">
        <v>18</v>
      </c>
      <c r="G4548" t="s">
        <v>64</v>
      </c>
      <c r="H4548">
        <f t="shared" si="355"/>
        <v>700</v>
      </c>
      <c r="I4548">
        <v>140</v>
      </c>
      <c r="J4548">
        <v>182</v>
      </c>
      <c r="K4548">
        <v>5</v>
      </c>
      <c r="M4548">
        <v>91</v>
      </c>
      <c r="N4548" t="s">
        <v>38</v>
      </c>
      <c r="O4548">
        <v>910</v>
      </c>
      <c r="P4548">
        <v>210</v>
      </c>
      <c r="R4548">
        <f t="shared" si="356"/>
        <v>910</v>
      </c>
      <c r="S4548">
        <f t="shared" si="357"/>
        <v>15</v>
      </c>
      <c r="T4548" t="str">
        <f t="shared" si="358"/>
        <v>Dec</v>
      </c>
      <c r="U4548" t="str">
        <f t="shared" si="359"/>
        <v>2024</v>
      </c>
    </row>
    <row r="4549" spans="1:21" x14ac:dyDescent="0.25">
      <c r="A4549" t="s">
        <v>314</v>
      </c>
      <c r="B4549" t="s">
        <v>159</v>
      </c>
      <c r="C4549" t="s">
        <v>27</v>
      </c>
      <c r="D4549" t="s">
        <v>23</v>
      </c>
      <c r="E4549" t="s">
        <v>28</v>
      </c>
      <c r="F4549" t="s">
        <v>18</v>
      </c>
      <c r="G4549" t="s">
        <v>64</v>
      </c>
      <c r="H4549">
        <f t="shared" si="355"/>
        <v>560</v>
      </c>
      <c r="I4549">
        <v>140</v>
      </c>
      <c r="J4549">
        <v>182</v>
      </c>
      <c r="K4549">
        <v>4</v>
      </c>
      <c r="M4549">
        <v>87.36</v>
      </c>
      <c r="N4549" t="s">
        <v>20</v>
      </c>
      <c r="O4549">
        <v>728</v>
      </c>
      <c r="P4549">
        <v>168</v>
      </c>
      <c r="R4549">
        <f t="shared" si="356"/>
        <v>728</v>
      </c>
      <c r="S4549">
        <f t="shared" si="357"/>
        <v>15</v>
      </c>
      <c r="T4549" t="str">
        <f t="shared" si="358"/>
        <v>Dec</v>
      </c>
      <c r="U4549" t="str">
        <f t="shared" si="359"/>
        <v>2024</v>
      </c>
    </row>
    <row r="4550" spans="1:21" x14ac:dyDescent="0.25">
      <c r="A4550" t="s">
        <v>314</v>
      </c>
      <c r="B4550" t="s">
        <v>127</v>
      </c>
      <c r="C4550" t="s">
        <v>66</v>
      </c>
      <c r="D4550" t="s">
        <v>16</v>
      </c>
      <c r="E4550" t="s">
        <v>28</v>
      </c>
      <c r="F4550" t="s">
        <v>80</v>
      </c>
      <c r="G4550" t="s">
        <v>81</v>
      </c>
      <c r="H4550">
        <f t="shared" si="355"/>
        <v>80</v>
      </c>
      <c r="I4550">
        <v>10</v>
      </c>
      <c r="J4550">
        <v>13</v>
      </c>
      <c r="K4550">
        <v>8</v>
      </c>
      <c r="M4550">
        <v>5</v>
      </c>
      <c r="N4550" t="s">
        <v>25</v>
      </c>
      <c r="O4550">
        <v>100</v>
      </c>
      <c r="P4550">
        <v>20</v>
      </c>
      <c r="R4550">
        <f t="shared" si="356"/>
        <v>104</v>
      </c>
      <c r="S4550">
        <f t="shared" si="357"/>
        <v>15</v>
      </c>
      <c r="T4550" t="str">
        <f t="shared" si="358"/>
        <v>Dec</v>
      </c>
      <c r="U4550" t="str">
        <f t="shared" si="359"/>
        <v>2024</v>
      </c>
    </row>
    <row r="4551" spans="1:21" x14ac:dyDescent="0.25">
      <c r="A4551" t="s">
        <v>314</v>
      </c>
      <c r="B4551" t="s">
        <v>50</v>
      </c>
      <c r="C4551" t="s">
        <v>27</v>
      </c>
      <c r="D4551" t="s">
        <v>16</v>
      </c>
      <c r="E4551" t="s">
        <v>28</v>
      </c>
      <c r="F4551" t="s">
        <v>29</v>
      </c>
      <c r="G4551" t="s">
        <v>169</v>
      </c>
      <c r="H4551">
        <f t="shared" si="355"/>
        <v>125</v>
      </c>
      <c r="I4551">
        <v>25</v>
      </c>
      <c r="J4551">
        <v>33</v>
      </c>
      <c r="K4551">
        <v>5</v>
      </c>
      <c r="M4551">
        <v>8.125</v>
      </c>
      <c r="N4551" t="s">
        <v>25</v>
      </c>
      <c r="O4551">
        <v>162.5</v>
      </c>
      <c r="P4551">
        <v>37.5</v>
      </c>
      <c r="R4551">
        <f t="shared" si="356"/>
        <v>165</v>
      </c>
      <c r="S4551">
        <f t="shared" si="357"/>
        <v>15</v>
      </c>
      <c r="T4551" t="str">
        <f t="shared" si="358"/>
        <v>Dec</v>
      </c>
      <c r="U4551" t="str">
        <f t="shared" si="359"/>
        <v>2024</v>
      </c>
    </row>
    <row r="4552" spans="1:21" x14ac:dyDescent="0.25">
      <c r="A4552" t="s">
        <v>314</v>
      </c>
      <c r="B4552" t="s">
        <v>152</v>
      </c>
      <c r="C4552" t="s">
        <v>66</v>
      </c>
      <c r="D4552" t="s">
        <v>16</v>
      </c>
      <c r="E4552" t="s">
        <v>28</v>
      </c>
      <c r="F4552" t="s">
        <v>18</v>
      </c>
      <c r="G4552" t="s">
        <v>116</v>
      </c>
      <c r="H4552">
        <f t="shared" si="355"/>
        <v>120</v>
      </c>
      <c r="I4552">
        <v>60</v>
      </c>
      <c r="J4552">
        <v>78</v>
      </c>
      <c r="K4552">
        <v>2</v>
      </c>
      <c r="M4552">
        <v>14.4</v>
      </c>
      <c r="N4552" t="s">
        <v>38</v>
      </c>
      <c r="O4552">
        <v>144</v>
      </c>
      <c r="P4552">
        <v>24</v>
      </c>
      <c r="R4552">
        <f t="shared" si="356"/>
        <v>156</v>
      </c>
      <c r="S4552">
        <f t="shared" si="357"/>
        <v>15</v>
      </c>
      <c r="T4552" t="str">
        <f t="shared" si="358"/>
        <v>Dec</v>
      </c>
      <c r="U4552" t="str">
        <f t="shared" si="359"/>
        <v>2024</v>
      </c>
    </row>
    <row r="4553" spans="1:21" x14ac:dyDescent="0.25">
      <c r="A4553" t="s">
        <v>314</v>
      </c>
      <c r="B4553" t="s">
        <v>188</v>
      </c>
      <c r="C4553" t="s">
        <v>27</v>
      </c>
      <c r="D4553" t="s">
        <v>16</v>
      </c>
      <c r="E4553" t="s">
        <v>28</v>
      </c>
      <c r="F4553" t="s">
        <v>18</v>
      </c>
      <c r="G4553" t="s">
        <v>100</v>
      </c>
      <c r="H4553">
        <f t="shared" si="355"/>
        <v>160</v>
      </c>
      <c r="I4553">
        <v>40</v>
      </c>
      <c r="J4553">
        <v>52</v>
      </c>
      <c r="K4553">
        <v>4</v>
      </c>
      <c r="M4553">
        <v>12.88</v>
      </c>
      <c r="N4553" t="s">
        <v>20</v>
      </c>
      <c r="O4553">
        <v>184</v>
      </c>
      <c r="P4553">
        <v>24</v>
      </c>
      <c r="R4553">
        <f t="shared" si="356"/>
        <v>208</v>
      </c>
      <c r="S4553">
        <f t="shared" si="357"/>
        <v>15</v>
      </c>
      <c r="T4553" t="str">
        <f t="shared" si="358"/>
        <v>Dec</v>
      </c>
      <c r="U4553" t="str">
        <f t="shared" si="359"/>
        <v>2024</v>
      </c>
    </row>
    <row r="4554" spans="1:21" x14ac:dyDescent="0.25">
      <c r="A4554" t="s">
        <v>314</v>
      </c>
      <c r="B4554" t="s">
        <v>31</v>
      </c>
      <c r="C4554" t="s">
        <v>27</v>
      </c>
      <c r="D4554" t="s">
        <v>16</v>
      </c>
      <c r="E4554" t="s">
        <v>28</v>
      </c>
      <c r="F4554" t="s">
        <v>18</v>
      </c>
      <c r="G4554" t="s">
        <v>34</v>
      </c>
      <c r="H4554">
        <f t="shared" si="355"/>
        <v>320</v>
      </c>
      <c r="I4554">
        <v>40</v>
      </c>
      <c r="J4554">
        <v>52</v>
      </c>
      <c r="K4554">
        <v>8</v>
      </c>
      <c r="M4554">
        <v>20.8</v>
      </c>
      <c r="N4554" t="s">
        <v>25</v>
      </c>
      <c r="O4554">
        <v>416</v>
      </c>
      <c r="P4554">
        <v>96</v>
      </c>
      <c r="R4554">
        <f t="shared" si="356"/>
        <v>416</v>
      </c>
      <c r="S4554">
        <f t="shared" si="357"/>
        <v>15</v>
      </c>
      <c r="T4554" t="str">
        <f t="shared" si="358"/>
        <v>Dec</v>
      </c>
      <c r="U4554" t="str">
        <f t="shared" si="359"/>
        <v>2024</v>
      </c>
    </row>
    <row r="4555" spans="1:21" x14ac:dyDescent="0.25">
      <c r="A4555" t="s">
        <v>314</v>
      </c>
      <c r="B4555" t="s">
        <v>75</v>
      </c>
      <c r="C4555" t="s">
        <v>27</v>
      </c>
      <c r="D4555" t="s">
        <v>23</v>
      </c>
      <c r="E4555" t="s">
        <v>28</v>
      </c>
      <c r="F4555" t="s">
        <v>18</v>
      </c>
      <c r="G4555" t="s">
        <v>130</v>
      </c>
      <c r="H4555">
        <f t="shared" si="355"/>
        <v>225</v>
      </c>
      <c r="I4555">
        <v>45</v>
      </c>
      <c r="J4555">
        <v>59</v>
      </c>
      <c r="K4555">
        <v>5</v>
      </c>
      <c r="M4555">
        <v>35.1</v>
      </c>
      <c r="N4555" t="s">
        <v>20</v>
      </c>
      <c r="O4555">
        <v>292.5</v>
      </c>
      <c r="P4555">
        <v>67.5</v>
      </c>
      <c r="R4555">
        <f t="shared" si="356"/>
        <v>295</v>
      </c>
      <c r="S4555">
        <f t="shared" si="357"/>
        <v>15</v>
      </c>
      <c r="T4555" t="str">
        <f t="shared" si="358"/>
        <v>Dec</v>
      </c>
      <c r="U4555" t="str">
        <f t="shared" si="359"/>
        <v>2024</v>
      </c>
    </row>
    <row r="4556" spans="1:21" x14ac:dyDescent="0.25">
      <c r="A4556" t="s">
        <v>314</v>
      </c>
      <c r="B4556" t="s">
        <v>21</v>
      </c>
      <c r="C4556" t="s">
        <v>22</v>
      </c>
      <c r="D4556" t="s">
        <v>16</v>
      </c>
      <c r="E4556" t="s">
        <v>28</v>
      </c>
      <c r="F4556" t="s">
        <v>48</v>
      </c>
      <c r="G4556" t="s">
        <v>147</v>
      </c>
      <c r="H4556">
        <f t="shared" si="355"/>
        <v>270</v>
      </c>
      <c r="I4556">
        <v>90</v>
      </c>
      <c r="J4556">
        <v>117</v>
      </c>
      <c r="K4556">
        <v>3</v>
      </c>
      <c r="M4556">
        <v>16.875</v>
      </c>
      <c r="N4556" t="s">
        <v>25</v>
      </c>
      <c r="O4556">
        <v>337.5</v>
      </c>
      <c r="P4556">
        <v>67.5</v>
      </c>
      <c r="R4556">
        <f t="shared" si="356"/>
        <v>351</v>
      </c>
      <c r="S4556">
        <f t="shared" si="357"/>
        <v>15</v>
      </c>
      <c r="T4556" t="str">
        <f t="shared" si="358"/>
        <v>Dec</v>
      </c>
      <c r="U4556" t="str">
        <f t="shared" si="359"/>
        <v>2024</v>
      </c>
    </row>
    <row r="4557" spans="1:21" x14ac:dyDescent="0.25">
      <c r="A4557" t="s">
        <v>314</v>
      </c>
      <c r="B4557" t="s">
        <v>163</v>
      </c>
      <c r="C4557" t="s">
        <v>15</v>
      </c>
      <c r="D4557" t="s">
        <v>16</v>
      </c>
      <c r="E4557" t="s">
        <v>17</v>
      </c>
      <c r="F4557" t="s">
        <v>29</v>
      </c>
      <c r="G4557" t="s">
        <v>160</v>
      </c>
      <c r="H4557">
        <f t="shared" si="355"/>
        <v>750</v>
      </c>
      <c r="I4557">
        <v>150</v>
      </c>
      <c r="J4557">
        <v>195</v>
      </c>
      <c r="K4557">
        <v>5</v>
      </c>
      <c r="M4557">
        <v>65.625</v>
      </c>
      <c r="N4557" t="s">
        <v>20</v>
      </c>
      <c r="O4557">
        <v>937.5</v>
      </c>
      <c r="P4557">
        <v>187.5</v>
      </c>
      <c r="R4557">
        <f t="shared" si="356"/>
        <v>975</v>
      </c>
      <c r="S4557">
        <f t="shared" si="357"/>
        <v>15</v>
      </c>
      <c r="T4557" t="str">
        <f t="shared" si="358"/>
        <v>Dec</v>
      </c>
      <c r="U4557" t="str">
        <f t="shared" si="359"/>
        <v>2024</v>
      </c>
    </row>
    <row r="4558" spans="1:21" x14ac:dyDescent="0.25">
      <c r="A4558" t="s">
        <v>314</v>
      </c>
      <c r="B4558" t="s">
        <v>63</v>
      </c>
      <c r="C4558" t="s">
        <v>42</v>
      </c>
      <c r="D4558" t="s">
        <v>23</v>
      </c>
      <c r="E4558" t="s">
        <v>17</v>
      </c>
      <c r="F4558" t="s">
        <v>61</v>
      </c>
      <c r="G4558" t="s">
        <v>117</v>
      </c>
      <c r="H4558">
        <f t="shared" si="355"/>
        <v>12500</v>
      </c>
      <c r="I4558">
        <v>2500</v>
      </c>
      <c r="J4558">
        <v>3250</v>
      </c>
      <c r="K4558">
        <v>5</v>
      </c>
      <c r="M4558">
        <v>325</v>
      </c>
      <c r="N4558" t="s">
        <v>38</v>
      </c>
      <c r="O4558">
        <v>15000</v>
      </c>
      <c r="P4558">
        <v>2500</v>
      </c>
      <c r="R4558">
        <f t="shared" si="356"/>
        <v>16250</v>
      </c>
      <c r="S4558">
        <f t="shared" si="357"/>
        <v>15</v>
      </c>
      <c r="T4558" t="str">
        <f t="shared" si="358"/>
        <v>Dec</v>
      </c>
      <c r="U4558" t="str">
        <f t="shared" si="359"/>
        <v>2024</v>
      </c>
    </row>
    <row r="4559" spans="1:21" x14ac:dyDescent="0.25">
      <c r="A4559" t="s">
        <v>314</v>
      </c>
      <c r="B4559" t="s">
        <v>208</v>
      </c>
      <c r="C4559" t="s">
        <v>27</v>
      </c>
      <c r="D4559" t="s">
        <v>16</v>
      </c>
      <c r="E4559" t="s">
        <v>17</v>
      </c>
      <c r="F4559" t="s">
        <v>18</v>
      </c>
      <c r="G4559" t="s">
        <v>40</v>
      </c>
      <c r="H4559">
        <f t="shared" si="355"/>
        <v>270</v>
      </c>
      <c r="I4559">
        <v>90</v>
      </c>
      <c r="J4559">
        <v>117</v>
      </c>
      <c r="K4559">
        <v>3</v>
      </c>
      <c r="M4559">
        <v>33.75</v>
      </c>
      <c r="N4559" t="s">
        <v>38</v>
      </c>
      <c r="O4559">
        <v>337.5</v>
      </c>
      <c r="P4559">
        <v>67.5</v>
      </c>
      <c r="R4559">
        <f t="shared" si="356"/>
        <v>351</v>
      </c>
      <c r="S4559">
        <f t="shared" si="357"/>
        <v>15</v>
      </c>
      <c r="T4559" t="str">
        <f t="shared" si="358"/>
        <v>Dec</v>
      </c>
      <c r="U4559" t="str">
        <f t="shared" si="359"/>
        <v>2024</v>
      </c>
    </row>
    <row r="4560" spans="1:21" x14ac:dyDescent="0.25">
      <c r="A4560" t="s">
        <v>314</v>
      </c>
      <c r="B4560" t="s">
        <v>35</v>
      </c>
      <c r="C4560" t="s">
        <v>15</v>
      </c>
      <c r="D4560" t="s">
        <v>16</v>
      </c>
      <c r="E4560" t="s">
        <v>28</v>
      </c>
      <c r="F4560" t="s">
        <v>18</v>
      </c>
      <c r="G4560" t="s">
        <v>51</v>
      </c>
      <c r="H4560">
        <f t="shared" si="355"/>
        <v>120</v>
      </c>
      <c r="I4560">
        <v>60</v>
      </c>
      <c r="J4560">
        <v>78</v>
      </c>
      <c r="K4560">
        <v>2</v>
      </c>
      <c r="M4560">
        <v>7.8</v>
      </c>
      <c r="N4560" t="s">
        <v>25</v>
      </c>
      <c r="O4560">
        <v>156</v>
      </c>
      <c r="P4560">
        <v>36</v>
      </c>
      <c r="R4560">
        <f t="shared" si="356"/>
        <v>156</v>
      </c>
      <c r="S4560">
        <f t="shared" si="357"/>
        <v>15</v>
      </c>
      <c r="T4560" t="str">
        <f t="shared" si="358"/>
        <v>Dec</v>
      </c>
      <c r="U4560" t="str">
        <f t="shared" si="359"/>
        <v>2024</v>
      </c>
    </row>
    <row r="4561" spans="1:21" x14ac:dyDescent="0.25">
      <c r="A4561" t="s">
        <v>314</v>
      </c>
      <c r="B4561" t="s">
        <v>111</v>
      </c>
      <c r="C4561" t="s">
        <v>27</v>
      </c>
      <c r="D4561" t="s">
        <v>23</v>
      </c>
      <c r="E4561" t="s">
        <v>17</v>
      </c>
      <c r="F4561" t="s">
        <v>61</v>
      </c>
      <c r="G4561" t="s">
        <v>164</v>
      </c>
      <c r="H4561">
        <f t="shared" si="355"/>
        <v>12000</v>
      </c>
      <c r="I4561">
        <v>2000</v>
      </c>
      <c r="J4561">
        <v>2600</v>
      </c>
      <c r="K4561">
        <v>6</v>
      </c>
      <c r="M4561">
        <v>260</v>
      </c>
      <c r="N4561" t="s">
        <v>20</v>
      </c>
      <c r="O4561">
        <v>15600</v>
      </c>
      <c r="P4561">
        <v>3600</v>
      </c>
      <c r="R4561">
        <f t="shared" si="356"/>
        <v>15600</v>
      </c>
      <c r="S4561">
        <f t="shared" si="357"/>
        <v>15</v>
      </c>
      <c r="T4561" t="str">
        <f t="shared" si="358"/>
        <v>Dec</v>
      </c>
      <c r="U4561" t="str">
        <f t="shared" si="359"/>
        <v>2024</v>
      </c>
    </row>
    <row r="4562" spans="1:21" x14ac:dyDescent="0.25">
      <c r="A4562" t="s">
        <v>314</v>
      </c>
      <c r="B4562" t="s">
        <v>70</v>
      </c>
      <c r="C4562" t="s">
        <v>53</v>
      </c>
      <c r="D4562" t="s">
        <v>16</v>
      </c>
      <c r="E4562" t="s">
        <v>28</v>
      </c>
      <c r="F4562" t="s">
        <v>61</v>
      </c>
      <c r="G4562" t="s">
        <v>164</v>
      </c>
      <c r="H4562">
        <f t="shared" si="355"/>
        <v>12000</v>
      </c>
      <c r="I4562">
        <v>2000</v>
      </c>
      <c r="J4562">
        <v>2600</v>
      </c>
      <c r="K4562">
        <v>6</v>
      </c>
      <c r="M4562">
        <v>260</v>
      </c>
      <c r="N4562" t="s">
        <v>25</v>
      </c>
      <c r="O4562">
        <v>15600</v>
      </c>
      <c r="P4562">
        <v>3600</v>
      </c>
      <c r="R4562">
        <f t="shared" si="356"/>
        <v>15600</v>
      </c>
      <c r="S4562">
        <f t="shared" si="357"/>
        <v>15</v>
      </c>
      <c r="T4562" t="str">
        <f t="shared" si="358"/>
        <v>Dec</v>
      </c>
      <c r="U4562" t="str">
        <f t="shared" si="359"/>
        <v>2024</v>
      </c>
    </row>
    <row r="4563" spans="1:21" x14ac:dyDescent="0.25">
      <c r="A4563" t="s">
        <v>314</v>
      </c>
      <c r="B4563" t="s">
        <v>170</v>
      </c>
      <c r="C4563" t="s">
        <v>91</v>
      </c>
      <c r="D4563" t="s">
        <v>16</v>
      </c>
      <c r="E4563" t="s">
        <v>17</v>
      </c>
      <c r="F4563" t="s">
        <v>18</v>
      </c>
      <c r="G4563" t="s">
        <v>56</v>
      </c>
      <c r="H4563">
        <f t="shared" si="355"/>
        <v>2200</v>
      </c>
      <c r="I4563">
        <v>550</v>
      </c>
      <c r="J4563">
        <v>715</v>
      </c>
      <c r="K4563">
        <v>4</v>
      </c>
      <c r="M4563">
        <v>100</v>
      </c>
      <c r="N4563" t="s">
        <v>25</v>
      </c>
      <c r="O4563">
        <v>2640</v>
      </c>
      <c r="P4563">
        <v>440</v>
      </c>
      <c r="R4563">
        <f t="shared" si="356"/>
        <v>2860</v>
      </c>
      <c r="S4563">
        <f t="shared" si="357"/>
        <v>15</v>
      </c>
      <c r="T4563" t="str">
        <f t="shared" si="358"/>
        <v>Dec</v>
      </c>
      <c r="U4563" t="str">
        <f t="shared" si="359"/>
        <v>2024</v>
      </c>
    </row>
    <row r="4564" spans="1:21" x14ac:dyDescent="0.25">
      <c r="A4564" t="s">
        <v>314</v>
      </c>
      <c r="B4564" t="s">
        <v>153</v>
      </c>
      <c r="C4564" t="s">
        <v>27</v>
      </c>
      <c r="D4564" t="s">
        <v>16</v>
      </c>
      <c r="E4564" t="s">
        <v>17</v>
      </c>
      <c r="F4564" t="s">
        <v>18</v>
      </c>
      <c r="G4564" t="s">
        <v>113</v>
      </c>
      <c r="H4564">
        <f t="shared" si="355"/>
        <v>60</v>
      </c>
      <c r="I4564">
        <v>20</v>
      </c>
      <c r="J4564">
        <v>26</v>
      </c>
      <c r="K4564">
        <v>3</v>
      </c>
      <c r="M4564">
        <v>3.75</v>
      </c>
      <c r="N4564" t="s">
        <v>25</v>
      </c>
      <c r="O4564">
        <v>75</v>
      </c>
      <c r="P4564">
        <v>15</v>
      </c>
      <c r="R4564">
        <f t="shared" si="356"/>
        <v>78</v>
      </c>
      <c r="S4564">
        <f t="shared" si="357"/>
        <v>15</v>
      </c>
      <c r="T4564" t="str">
        <f t="shared" si="358"/>
        <v>Dec</v>
      </c>
      <c r="U4564" t="str">
        <f t="shared" si="359"/>
        <v>2024</v>
      </c>
    </row>
    <row r="4565" spans="1:21" x14ac:dyDescent="0.25">
      <c r="A4565" t="s">
        <v>314</v>
      </c>
      <c r="B4565" t="s">
        <v>191</v>
      </c>
      <c r="C4565" t="s">
        <v>27</v>
      </c>
      <c r="D4565" t="s">
        <v>23</v>
      </c>
      <c r="E4565" t="s">
        <v>17</v>
      </c>
      <c r="F4565" t="s">
        <v>45</v>
      </c>
      <c r="G4565" t="s">
        <v>92</v>
      </c>
      <c r="H4565">
        <f t="shared" si="355"/>
        <v>1250</v>
      </c>
      <c r="I4565">
        <v>250</v>
      </c>
      <c r="J4565">
        <v>325</v>
      </c>
      <c r="K4565">
        <v>5</v>
      </c>
      <c r="M4565">
        <v>100</v>
      </c>
      <c r="N4565" t="s">
        <v>38</v>
      </c>
      <c r="O4565">
        <v>1437.5</v>
      </c>
      <c r="P4565">
        <v>187.5</v>
      </c>
      <c r="R4565">
        <f t="shared" si="356"/>
        <v>1625</v>
      </c>
      <c r="S4565">
        <f t="shared" si="357"/>
        <v>15</v>
      </c>
      <c r="T4565" t="str">
        <f t="shared" si="358"/>
        <v>Dec</v>
      </c>
      <c r="U4565" t="str">
        <f t="shared" si="359"/>
        <v>2024</v>
      </c>
    </row>
    <row r="4566" spans="1:21" x14ac:dyDescent="0.25">
      <c r="A4566" t="s">
        <v>314</v>
      </c>
      <c r="B4566" t="s">
        <v>98</v>
      </c>
      <c r="C4566" t="s">
        <v>66</v>
      </c>
      <c r="D4566" t="s">
        <v>16</v>
      </c>
      <c r="E4566" t="s">
        <v>28</v>
      </c>
      <c r="F4566" t="s">
        <v>61</v>
      </c>
      <c r="G4566" t="s">
        <v>119</v>
      </c>
      <c r="H4566">
        <f t="shared" si="355"/>
        <v>2500</v>
      </c>
      <c r="I4566">
        <v>500</v>
      </c>
      <c r="J4566">
        <v>650</v>
      </c>
      <c r="K4566">
        <v>5</v>
      </c>
      <c r="M4566">
        <v>100</v>
      </c>
      <c r="N4566" t="s">
        <v>20</v>
      </c>
      <c r="O4566">
        <v>3000</v>
      </c>
      <c r="P4566">
        <v>500</v>
      </c>
      <c r="R4566">
        <f t="shared" si="356"/>
        <v>3250</v>
      </c>
      <c r="S4566">
        <f t="shared" si="357"/>
        <v>15</v>
      </c>
      <c r="T4566" t="str">
        <f t="shared" si="358"/>
        <v>Dec</v>
      </c>
      <c r="U4566" t="str">
        <f t="shared" si="359"/>
        <v>2024</v>
      </c>
    </row>
    <row r="4567" spans="1:21" x14ac:dyDescent="0.25">
      <c r="A4567" t="s">
        <v>314</v>
      </c>
      <c r="B4567" t="s">
        <v>134</v>
      </c>
      <c r="C4567" t="s">
        <v>66</v>
      </c>
      <c r="D4567" t="s">
        <v>23</v>
      </c>
      <c r="E4567" t="s">
        <v>17</v>
      </c>
      <c r="F4567" t="s">
        <v>18</v>
      </c>
      <c r="G4567" t="s">
        <v>51</v>
      </c>
      <c r="H4567">
        <f t="shared" si="355"/>
        <v>360</v>
      </c>
      <c r="I4567">
        <v>60</v>
      </c>
      <c r="J4567">
        <v>78</v>
      </c>
      <c r="K4567">
        <v>6</v>
      </c>
      <c r="M4567">
        <v>45</v>
      </c>
      <c r="N4567" t="s">
        <v>25</v>
      </c>
      <c r="O4567">
        <v>450</v>
      </c>
      <c r="P4567">
        <v>90</v>
      </c>
      <c r="R4567">
        <f t="shared" si="356"/>
        <v>468</v>
      </c>
      <c r="S4567">
        <f t="shared" si="357"/>
        <v>15</v>
      </c>
      <c r="T4567" t="str">
        <f t="shared" si="358"/>
        <v>Dec</v>
      </c>
      <c r="U4567" t="str">
        <f t="shared" si="359"/>
        <v>2024</v>
      </c>
    </row>
    <row r="4568" spans="1:21" x14ac:dyDescent="0.25">
      <c r="A4568" t="s">
        <v>314</v>
      </c>
      <c r="B4568" t="s">
        <v>148</v>
      </c>
      <c r="C4568" t="s">
        <v>27</v>
      </c>
      <c r="D4568" t="s">
        <v>16</v>
      </c>
      <c r="E4568" t="s">
        <v>28</v>
      </c>
      <c r="F4568" t="s">
        <v>45</v>
      </c>
      <c r="G4568" t="s">
        <v>199</v>
      </c>
      <c r="H4568">
        <f t="shared" si="355"/>
        <v>10000</v>
      </c>
      <c r="I4568">
        <v>5000</v>
      </c>
      <c r="J4568">
        <v>6500</v>
      </c>
      <c r="K4568">
        <v>2</v>
      </c>
      <c r="M4568">
        <v>625</v>
      </c>
      <c r="N4568" t="s">
        <v>25</v>
      </c>
      <c r="O4568">
        <v>12500</v>
      </c>
      <c r="P4568">
        <v>2500</v>
      </c>
      <c r="R4568">
        <f t="shared" si="356"/>
        <v>13000</v>
      </c>
      <c r="S4568">
        <f t="shared" si="357"/>
        <v>15</v>
      </c>
      <c r="T4568" t="str">
        <f t="shared" si="358"/>
        <v>Dec</v>
      </c>
      <c r="U4568" t="str">
        <f t="shared" si="359"/>
        <v>2024</v>
      </c>
    </row>
    <row r="4569" spans="1:21" x14ac:dyDescent="0.25">
      <c r="A4569" t="s">
        <v>314</v>
      </c>
      <c r="B4569" t="s">
        <v>194</v>
      </c>
      <c r="C4569" t="s">
        <v>115</v>
      </c>
      <c r="D4569" t="s">
        <v>23</v>
      </c>
      <c r="E4569" t="s">
        <v>28</v>
      </c>
      <c r="F4569" t="s">
        <v>45</v>
      </c>
      <c r="G4569" t="s">
        <v>58</v>
      </c>
      <c r="H4569">
        <f t="shared" si="355"/>
        <v>125000</v>
      </c>
      <c r="I4569">
        <v>25000</v>
      </c>
      <c r="J4569">
        <v>32500</v>
      </c>
      <c r="K4569">
        <v>5</v>
      </c>
      <c r="M4569">
        <v>4875</v>
      </c>
      <c r="N4569" t="s">
        <v>25</v>
      </c>
      <c r="O4569">
        <v>162500</v>
      </c>
      <c r="P4569">
        <v>37500</v>
      </c>
      <c r="R4569">
        <f t="shared" si="356"/>
        <v>162500</v>
      </c>
      <c r="S4569">
        <f t="shared" si="357"/>
        <v>15</v>
      </c>
      <c r="T4569" t="str">
        <f t="shared" si="358"/>
        <v>Dec</v>
      </c>
      <c r="U4569" t="str">
        <f t="shared" si="359"/>
        <v>2024</v>
      </c>
    </row>
    <row r="4570" spans="1:21" x14ac:dyDescent="0.25">
      <c r="A4570" t="s">
        <v>314</v>
      </c>
      <c r="B4570" t="s">
        <v>197</v>
      </c>
      <c r="C4570" t="s">
        <v>115</v>
      </c>
      <c r="D4570" t="s">
        <v>16</v>
      </c>
      <c r="E4570" t="s">
        <v>17</v>
      </c>
      <c r="F4570" t="s">
        <v>18</v>
      </c>
      <c r="G4570" t="s">
        <v>40</v>
      </c>
      <c r="H4570">
        <f t="shared" si="355"/>
        <v>540</v>
      </c>
      <c r="I4570">
        <v>90</v>
      </c>
      <c r="J4570">
        <v>117</v>
      </c>
      <c r="K4570">
        <v>6</v>
      </c>
      <c r="M4570">
        <v>70.2</v>
      </c>
      <c r="N4570" t="s">
        <v>38</v>
      </c>
      <c r="O4570">
        <v>702</v>
      </c>
      <c r="P4570">
        <v>162</v>
      </c>
      <c r="R4570">
        <f t="shared" si="356"/>
        <v>702</v>
      </c>
      <c r="S4570">
        <f t="shared" si="357"/>
        <v>15</v>
      </c>
      <c r="T4570" t="str">
        <f t="shared" si="358"/>
        <v>Dec</v>
      </c>
      <c r="U4570" t="str">
        <f t="shared" si="359"/>
        <v>2024</v>
      </c>
    </row>
    <row r="4571" spans="1:21" x14ac:dyDescent="0.25">
      <c r="A4571" t="s">
        <v>314</v>
      </c>
      <c r="B4571" t="s">
        <v>183</v>
      </c>
      <c r="C4571" t="s">
        <v>22</v>
      </c>
      <c r="D4571" t="s">
        <v>16</v>
      </c>
      <c r="E4571" t="s">
        <v>28</v>
      </c>
      <c r="F4571" t="s">
        <v>18</v>
      </c>
      <c r="G4571" t="s">
        <v>51</v>
      </c>
      <c r="H4571">
        <f t="shared" si="355"/>
        <v>600</v>
      </c>
      <c r="I4571">
        <v>60</v>
      </c>
      <c r="J4571">
        <v>78</v>
      </c>
      <c r="K4571">
        <v>10</v>
      </c>
      <c r="M4571">
        <v>48.3</v>
      </c>
      <c r="N4571" t="s">
        <v>20</v>
      </c>
      <c r="O4571">
        <v>690</v>
      </c>
      <c r="P4571">
        <v>90</v>
      </c>
      <c r="R4571">
        <f t="shared" si="356"/>
        <v>780</v>
      </c>
      <c r="S4571">
        <f t="shared" si="357"/>
        <v>15</v>
      </c>
      <c r="T4571" t="str">
        <f t="shared" si="358"/>
        <v>Dec</v>
      </c>
      <c r="U4571" t="str">
        <f t="shared" si="359"/>
        <v>2024</v>
      </c>
    </row>
    <row r="4572" spans="1:21" x14ac:dyDescent="0.25">
      <c r="A4572" t="s">
        <v>314</v>
      </c>
      <c r="B4572" t="s">
        <v>214</v>
      </c>
      <c r="C4572" t="s">
        <v>66</v>
      </c>
      <c r="D4572" t="s">
        <v>16</v>
      </c>
      <c r="E4572" t="s">
        <v>28</v>
      </c>
      <c r="F4572" t="s">
        <v>18</v>
      </c>
      <c r="G4572" t="s">
        <v>51</v>
      </c>
      <c r="H4572">
        <f t="shared" si="355"/>
        <v>240</v>
      </c>
      <c r="I4572">
        <v>60</v>
      </c>
      <c r="J4572">
        <v>78</v>
      </c>
      <c r="K4572">
        <v>4</v>
      </c>
      <c r="M4572">
        <v>15.6</v>
      </c>
      <c r="N4572" t="s">
        <v>25</v>
      </c>
      <c r="O4572">
        <v>312</v>
      </c>
      <c r="P4572">
        <v>72</v>
      </c>
      <c r="R4572">
        <f t="shared" si="356"/>
        <v>312</v>
      </c>
      <c r="S4572">
        <f t="shared" si="357"/>
        <v>15</v>
      </c>
      <c r="T4572" t="str">
        <f t="shared" si="358"/>
        <v>Dec</v>
      </c>
      <c r="U4572" t="str">
        <f t="shared" si="359"/>
        <v>2024</v>
      </c>
    </row>
    <row r="4573" spans="1:21" x14ac:dyDescent="0.25">
      <c r="A4573" t="s">
        <v>314</v>
      </c>
      <c r="B4573" t="s">
        <v>26</v>
      </c>
      <c r="C4573" t="s">
        <v>27</v>
      </c>
      <c r="D4573" t="s">
        <v>16</v>
      </c>
      <c r="E4573" t="s">
        <v>28</v>
      </c>
      <c r="F4573" t="s">
        <v>45</v>
      </c>
      <c r="G4573" t="s">
        <v>106</v>
      </c>
      <c r="H4573">
        <f t="shared" si="355"/>
        <v>72000</v>
      </c>
      <c r="I4573">
        <v>12000</v>
      </c>
      <c r="J4573">
        <v>15600</v>
      </c>
      <c r="K4573">
        <v>6</v>
      </c>
      <c r="M4573">
        <v>2340</v>
      </c>
      <c r="N4573" t="s">
        <v>25</v>
      </c>
      <c r="O4573">
        <v>90000</v>
      </c>
      <c r="P4573">
        <v>18000</v>
      </c>
      <c r="R4573">
        <f t="shared" si="356"/>
        <v>93600</v>
      </c>
      <c r="S4573">
        <f t="shared" si="357"/>
        <v>15</v>
      </c>
      <c r="T4573" t="str">
        <f t="shared" si="358"/>
        <v>Dec</v>
      </c>
      <c r="U4573" t="str">
        <f t="shared" si="359"/>
        <v>2024</v>
      </c>
    </row>
    <row r="4574" spans="1:21" x14ac:dyDescent="0.25">
      <c r="A4574" t="s">
        <v>314</v>
      </c>
      <c r="B4574" t="s">
        <v>79</v>
      </c>
      <c r="C4574" t="s">
        <v>27</v>
      </c>
      <c r="D4574" t="s">
        <v>23</v>
      </c>
      <c r="E4574" t="s">
        <v>17</v>
      </c>
      <c r="F4574" t="s">
        <v>61</v>
      </c>
      <c r="G4574" t="s">
        <v>62</v>
      </c>
      <c r="H4574">
        <f t="shared" si="355"/>
        <v>6300</v>
      </c>
      <c r="I4574">
        <v>900</v>
      </c>
      <c r="J4574">
        <v>1170</v>
      </c>
      <c r="K4574">
        <v>7</v>
      </c>
      <c r="M4574">
        <v>117</v>
      </c>
      <c r="N4574" t="s">
        <v>20</v>
      </c>
      <c r="O4574">
        <v>7875</v>
      </c>
      <c r="P4574">
        <v>1575</v>
      </c>
      <c r="R4574">
        <f t="shared" si="356"/>
        <v>8190</v>
      </c>
      <c r="S4574">
        <f t="shared" si="357"/>
        <v>15</v>
      </c>
      <c r="T4574" t="str">
        <f t="shared" si="358"/>
        <v>Dec</v>
      </c>
      <c r="U4574" t="str">
        <f t="shared" si="359"/>
        <v>2024</v>
      </c>
    </row>
    <row r="4575" spans="1:21" x14ac:dyDescent="0.25">
      <c r="A4575" t="s">
        <v>314</v>
      </c>
      <c r="B4575" t="s">
        <v>35</v>
      </c>
      <c r="C4575" t="s">
        <v>15</v>
      </c>
      <c r="D4575" t="s">
        <v>16</v>
      </c>
      <c r="E4575" t="s">
        <v>17</v>
      </c>
      <c r="F4575" t="s">
        <v>45</v>
      </c>
      <c r="G4575" t="s">
        <v>58</v>
      </c>
      <c r="H4575">
        <f t="shared" si="355"/>
        <v>100000</v>
      </c>
      <c r="I4575">
        <v>25000</v>
      </c>
      <c r="J4575">
        <v>32500</v>
      </c>
      <c r="K4575">
        <v>4</v>
      </c>
      <c r="M4575">
        <v>4875</v>
      </c>
      <c r="N4575" t="s">
        <v>25</v>
      </c>
      <c r="O4575">
        <v>125000</v>
      </c>
      <c r="P4575">
        <v>25000</v>
      </c>
      <c r="R4575">
        <f t="shared" si="356"/>
        <v>130000</v>
      </c>
      <c r="S4575">
        <f t="shared" si="357"/>
        <v>15</v>
      </c>
      <c r="T4575" t="str">
        <f t="shared" si="358"/>
        <v>Dec</v>
      </c>
      <c r="U4575" t="str">
        <f t="shared" si="359"/>
        <v>2024</v>
      </c>
    </row>
    <row r="4576" spans="1:21" x14ac:dyDescent="0.25">
      <c r="A4576" t="s">
        <v>314</v>
      </c>
      <c r="B4576" t="s">
        <v>204</v>
      </c>
      <c r="C4576" t="s">
        <v>42</v>
      </c>
      <c r="D4576" t="s">
        <v>23</v>
      </c>
      <c r="E4576" t="s">
        <v>17</v>
      </c>
      <c r="F4576" t="s">
        <v>18</v>
      </c>
      <c r="G4576" t="s">
        <v>121</v>
      </c>
      <c r="H4576">
        <f t="shared" si="355"/>
        <v>330</v>
      </c>
      <c r="I4576">
        <v>55</v>
      </c>
      <c r="J4576">
        <v>72</v>
      </c>
      <c r="K4576">
        <v>6</v>
      </c>
      <c r="M4576">
        <v>47.52</v>
      </c>
      <c r="N4576" t="s">
        <v>20</v>
      </c>
      <c r="O4576">
        <v>396</v>
      </c>
      <c r="P4576">
        <v>66</v>
      </c>
      <c r="R4576">
        <f t="shared" si="356"/>
        <v>432</v>
      </c>
      <c r="S4576">
        <f t="shared" si="357"/>
        <v>15</v>
      </c>
      <c r="T4576" t="str">
        <f t="shared" si="358"/>
        <v>Dec</v>
      </c>
      <c r="U4576" t="str">
        <f t="shared" si="359"/>
        <v>2024</v>
      </c>
    </row>
    <row r="4577" spans="1:21" x14ac:dyDescent="0.25">
      <c r="A4577" t="s">
        <v>315</v>
      </c>
      <c r="B4577" t="s">
        <v>197</v>
      </c>
      <c r="C4577" t="s">
        <v>115</v>
      </c>
      <c r="D4577" t="s">
        <v>16</v>
      </c>
      <c r="E4577" t="s">
        <v>28</v>
      </c>
      <c r="F4577" t="s">
        <v>45</v>
      </c>
      <c r="G4577" t="s">
        <v>199</v>
      </c>
      <c r="H4577">
        <f t="shared" si="355"/>
        <v>10000</v>
      </c>
      <c r="I4577">
        <v>5000</v>
      </c>
      <c r="J4577">
        <v>6500</v>
      </c>
      <c r="K4577">
        <v>2</v>
      </c>
      <c r="M4577">
        <v>625</v>
      </c>
      <c r="N4577" t="s">
        <v>25</v>
      </c>
      <c r="O4577">
        <v>12500</v>
      </c>
      <c r="P4577">
        <v>2500</v>
      </c>
      <c r="R4577">
        <f t="shared" si="356"/>
        <v>13000</v>
      </c>
      <c r="S4577">
        <f t="shared" si="357"/>
        <v>16</v>
      </c>
      <c r="T4577" t="str">
        <f t="shared" si="358"/>
        <v>Dec</v>
      </c>
      <c r="U4577" t="str">
        <f t="shared" si="359"/>
        <v>2024</v>
      </c>
    </row>
    <row r="4578" spans="1:21" x14ac:dyDescent="0.25">
      <c r="A4578" t="s">
        <v>315</v>
      </c>
      <c r="B4578" t="s">
        <v>112</v>
      </c>
      <c r="C4578" t="s">
        <v>27</v>
      </c>
      <c r="D4578" t="s">
        <v>16</v>
      </c>
      <c r="E4578" t="s">
        <v>17</v>
      </c>
      <c r="F4578" t="s">
        <v>18</v>
      </c>
      <c r="G4578" t="s">
        <v>116</v>
      </c>
      <c r="H4578">
        <f t="shared" si="355"/>
        <v>360</v>
      </c>
      <c r="I4578">
        <v>60</v>
      </c>
      <c r="J4578">
        <v>78</v>
      </c>
      <c r="K4578">
        <v>6</v>
      </c>
      <c r="M4578">
        <v>46.8</v>
      </c>
      <c r="N4578" t="s">
        <v>38</v>
      </c>
      <c r="O4578">
        <v>468</v>
      </c>
      <c r="P4578">
        <v>108</v>
      </c>
      <c r="R4578">
        <f t="shared" si="356"/>
        <v>468</v>
      </c>
      <c r="S4578">
        <f t="shared" si="357"/>
        <v>16</v>
      </c>
      <c r="T4578" t="str">
        <f t="shared" si="358"/>
        <v>Dec</v>
      </c>
      <c r="U4578" t="str">
        <f t="shared" si="359"/>
        <v>2024</v>
      </c>
    </row>
    <row r="4579" spans="1:21" x14ac:dyDescent="0.25">
      <c r="A4579" t="s">
        <v>315</v>
      </c>
      <c r="B4579" t="s">
        <v>144</v>
      </c>
      <c r="C4579" t="s">
        <v>27</v>
      </c>
      <c r="D4579" t="s">
        <v>16</v>
      </c>
      <c r="E4579" t="s">
        <v>17</v>
      </c>
      <c r="F4579" t="s">
        <v>45</v>
      </c>
      <c r="G4579" t="s">
        <v>199</v>
      </c>
      <c r="H4579">
        <f t="shared" si="355"/>
        <v>25000</v>
      </c>
      <c r="I4579">
        <v>5000</v>
      </c>
      <c r="J4579">
        <v>6500</v>
      </c>
      <c r="K4579">
        <v>5</v>
      </c>
      <c r="M4579">
        <v>650</v>
      </c>
      <c r="N4579" t="s">
        <v>38</v>
      </c>
      <c r="O4579">
        <v>32500</v>
      </c>
      <c r="P4579">
        <v>7500</v>
      </c>
      <c r="R4579">
        <f t="shared" si="356"/>
        <v>32500</v>
      </c>
      <c r="S4579">
        <f t="shared" si="357"/>
        <v>16</v>
      </c>
      <c r="T4579" t="str">
        <f t="shared" si="358"/>
        <v>Dec</v>
      </c>
      <c r="U4579" t="str">
        <f t="shared" si="359"/>
        <v>2024</v>
      </c>
    </row>
    <row r="4580" spans="1:21" x14ac:dyDescent="0.25">
      <c r="A4580" t="s">
        <v>315</v>
      </c>
      <c r="B4580" t="s">
        <v>122</v>
      </c>
      <c r="C4580" t="s">
        <v>27</v>
      </c>
      <c r="D4580" t="s">
        <v>16</v>
      </c>
      <c r="E4580" t="s">
        <v>17</v>
      </c>
      <c r="F4580" t="s">
        <v>18</v>
      </c>
      <c r="G4580" t="s">
        <v>113</v>
      </c>
      <c r="H4580">
        <f t="shared" si="355"/>
        <v>20</v>
      </c>
      <c r="I4580">
        <v>20</v>
      </c>
      <c r="J4580">
        <v>26</v>
      </c>
      <c r="K4580">
        <v>1</v>
      </c>
      <c r="M4580">
        <v>2.6</v>
      </c>
      <c r="N4580" t="s">
        <v>38</v>
      </c>
      <c r="O4580">
        <v>26</v>
      </c>
      <c r="P4580">
        <v>6</v>
      </c>
      <c r="R4580">
        <f t="shared" si="356"/>
        <v>26</v>
      </c>
      <c r="S4580">
        <f t="shared" si="357"/>
        <v>16</v>
      </c>
      <c r="T4580" t="str">
        <f t="shared" si="358"/>
        <v>Dec</v>
      </c>
      <c r="U4580" t="str">
        <f t="shared" si="359"/>
        <v>2024</v>
      </c>
    </row>
    <row r="4581" spans="1:21" x14ac:dyDescent="0.25">
      <c r="A4581" t="s">
        <v>315</v>
      </c>
      <c r="B4581" t="s">
        <v>88</v>
      </c>
      <c r="C4581" t="s">
        <v>27</v>
      </c>
      <c r="D4581" t="s">
        <v>16</v>
      </c>
      <c r="E4581" t="s">
        <v>28</v>
      </c>
      <c r="F4581" t="s">
        <v>61</v>
      </c>
      <c r="G4581" t="s">
        <v>164</v>
      </c>
      <c r="H4581">
        <f t="shared" si="355"/>
        <v>14000</v>
      </c>
      <c r="I4581">
        <v>2000</v>
      </c>
      <c r="J4581">
        <v>2600</v>
      </c>
      <c r="K4581">
        <v>7</v>
      </c>
      <c r="M4581">
        <v>260</v>
      </c>
      <c r="N4581" t="s">
        <v>38</v>
      </c>
      <c r="O4581">
        <v>18200</v>
      </c>
      <c r="P4581">
        <v>4200</v>
      </c>
      <c r="R4581">
        <f t="shared" si="356"/>
        <v>18200</v>
      </c>
      <c r="S4581">
        <f t="shared" si="357"/>
        <v>16</v>
      </c>
      <c r="T4581" t="str">
        <f t="shared" si="358"/>
        <v>Dec</v>
      </c>
      <c r="U4581" t="str">
        <f t="shared" si="359"/>
        <v>2024</v>
      </c>
    </row>
    <row r="4582" spans="1:21" x14ac:dyDescent="0.25">
      <c r="A4582" t="s">
        <v>315</v>
      </c>
      <c r="B4582" t="s">
        <v>211</v>
      </c>
      <c r="C4582" t="s">
        <v>91</v>
      </c>
      <c r="D4582" t="s">
        <v>23</v>
      </c>
      <c r="E4582" t="s">
        <v>17</v>
      </c>
      <c r="F4582" t="s">
        <v>18</v>
      </c>
      <c r="G4582" t="s">
        <v>113</v>
      </c>
      <c r="H4582">
        <f t="shared" si="355"/>
        <v>100</v>
      </c>
      <c r="I4582">
        <v>20</v>
      </c>
      <c r="J4582">
        <v>26</v>
      </c>
      <c r="K4582">
        <v>5</v>
      </c>
      <c r="M4582">
        <v>13</v>
      </c>
      <c r="N4582" t="s">
        <v>25</v>
      </c>
      <c r="O4582">
        <v>130</v>
      </c>
      <c r="P4582">
        <v>30</v>
      </c>
      <c r="R4582">
        <f t="shared" si="356"/>
        <v>130</v>
      </c>
      <c r="S4582">
        <f t="shared" si="357"/>
        <v>16</v>
      </c>
      <c r="T4582" t="str">
        <f t="shared" si="358"/>
        <v>Dec</v>
      </c>
      <c r="U4582" t="str">
        <f t="shared" si="359"/>
        <v>2024</v>
      </c>
    </row>
    <row r="4583" spans="1:21" x14ac:dyDescent="0.25">
      <c r="A4583" t="s">
        <v>315</v>
      </c>
      <c r="B4583" t="s">
        <v>171</v>
      </c>
      <c r="C4583" t="s">
        <v>22</v>
      </c>
      <c r="D4583" t="s">
        <v>23</v>
      </c>
      <c r="E4583" t="s">
        <v>28</v>
      </c>
      <c r="F4583" t="s">
        <v>18</v>
      </c>
      <c r="G4583" t="s">
        <v>116</v>
      </c>
      <c r="H4583">
        <f t="shared" si="355"/>
        <v>300</v>
      </c>
      <c r="I4583">
        <v>60</v>
      </c>
      <c r="J4583">
        <v>78</v>
      </c>
      <c r="K4583">
        <v>5</v>
      </c>
      <c r="M4583">
        <v>39</v>
      </c>
      <c r="N4583" t="s">
        <v>25</v>
      </c>
      <c r="O4583">
        <v>390</v>
      </c>
      <c r="P4583">
        <v>90</v>
      </c>
      <c r="R4583">
        <f t="shared" si="356"/>
        <v>390</v>
      </c>
      <c r="S4583">
        <f t="shared" si="357"/>
        <v>16</v>
      </c>
      <c r="T4583" t="str">
        <f t="shared" si="358"/>
        <v>Dec</v>
      </c>
      <c r="U4583" t="str">
        <f t="shared" si="359"/>
        <v>2024</v>
      </c>
    </row>
    <row r="4584" spans="1:21" x14ac:dyDescent="0.25">
      <c r="A4584" t="s">
        <v>315</v>
      </c>
      <c r="B4584" t="s">
        <v>190</v>
      </c>
      <c r="C4584" t="s">
        <v>22</v>
      </c>
      <c r="D4584" t="s">
        <v>16</v>
      </c>
      <c r="E4584" t="s">
        <v>17</v>
      </c>
      <c r="F4584" t="s">
        <v>29</v>
      </c>
      <c r="G4584" t="s">
        <v>138</v>
      </c>
      <c r="H4584">
        <f t="shared" si="355"/>
        <v>100</v>
      </c>
      <c r="I4584">
        <v>50</v>
      </c>
      <c r="J4584">
        <v>65</v>
      </c>
      <c r="K4584">
        <v>2</v>
      </c>
      <c r="M4584">
        <v>9.1</v>
      </c>
      <c r="N4584" t="s">
        <v>20</v>
      </c>
      <c r="O4584">
        <v>130</v>
      </c>
      <c r="P4584">
        <v>30</v>
      </c>
      <c r="R4584">
        <f t="shared" si="356"/>
        <v>130</v>
      </c>
      <c r="S4584">
        <f t="shared" si="357"/>
        <v>16</v>
      </c>
      <c r="T4584" t="str">
        <f t="shared" si="358"/>
        <v>Dec</v>
      </c>
      <c r="U4584" t="str">
        <f t="shared" si="359"/>
        <v>2024</v>
      </c>
    </row>
    <row r="4585" spans="1:21" x14ac:dyDescent="0.25">
      <c r="A4585" t="s">
        <v>315</v>
      </c>
      <c r="B4585" t="s">
        <v>70</v>
      </c>
      <c r="C4585" t="s">
        <v>53</v>
      </c>
      <c r="D4585" t="s">
        <v>16</v>
      </c>
      <c r="E4585" t="s">
        <v>17</v>
      </c>
      <c r="F4585" t="s">
        <v>18</v>
      </c>
      <c r="G4585" t="s">
        <v>32</v>
      </c>
      <c r="H4585">
        <f t="shared" si="355"/>
        <v>400</v>
      </c>
      <c r="I4585">
        <v>100</v>
      </c>
      <c r="J4585">
        <v>130</v>
      </c>
      <c r="K4585">
        <v>4</v>
      </c>
      <c r="M4585">
        <v>33.6</v>
      </c>
      <c r="N4585" t="s">
        <v>20</v>
      </c>
      <c r="O4585">
        <v>480</v>
      </c>
      <c r="P4585">
        <v>80</v>
      </c>
      <c r="R4585">
        <f t="shared" si="356"/>
        <v>520</v>
      </c>
      <c r="S4585">
        <f t="shared" si="357"/>
        <v>16</v>
      </c>
      <c r="T4585" t="str">
        <f t="shared" si="358"/>
        <v>Dec</v>
      </c>
      <c r="U4585" t="str">
        <f t="shared" si="359"/>
        <v>2024</v>
      </c>
    </row>
    <row r="4586" spans="1:21" x14ac:dyDescent="0.25">
      <c r="A4586" t="s">
        <v>315</v>
      </c>
      <c r="B4586" t="s">
        <v>102</v>
      </c>
      <c r="C4586" t="s">
        <v>27</v>
      </c>
      <c r="D4586" t="s">
        <v>16</v>
      </c>
      <c r="E4586" t="s">
        <v>17</v>
      </c>
      <c r="F4586" t="s">
        <v>18</v>
      </c>
      <c r="G4586" t="s">
        <v>113</v>
      </c>
      <c r="H4586">
        <f t="shared" si="355"/>
        <v>140</v>
      </c>
      <c r="I4586">
        <v>20</v>
      </c>
      <c r="J4586">
        <v>26</v>
      </c>
      <c r="K4586">
        <v>7</v>
      </c>
      <c r="M4586">
        <v>9.1</v>
      </c>
      <c r="N4586" t="s">
        <v>25</v>
      </c>
      <c r="O4586">
        <v>182</v>
      </c>
      <c r="P4586">
        <v>42</v>
      </c>
      <c r="R4586">
        <f t="shared" si="356"/>
        <v>182</v>
      </c>
      <c r="S4586">
        <f t="shared" si="357"/>
        <v>16</v>
      </c>
      <c r="T4586" t="str">
        <f t="shared" si="358"/>
        <v>Dec</v>
      </c>
      <c r="U4586" t="str">
        <f t="shared" si="359"/>
        <v>2024</v>
      </c>
    </row>
    <row r="4587" spans="1:21" x14ac:dyDescent="0.25">
      <c r="A4587" t="s">
        <v>315</v>
      </c>
      <c r="B4587" t="s">
        <v>73</v>
      </c>
      <c r="C4587" t="s">
        <v>42</v>
      </c>
      <c r="D4587" t="s">
        <v>16</v>
      </c>
      <c r="E4587" t="s">
        <v>28</v>
      </c>
      <c r="F4587" t="s">
        <v>80</v>
      </c>
      <c r="G4587" t="s">
        <v>177</v>
      </c>
      <c r="H4587">
        <f t="shared" si="355"/>
        <v>490</v>
      </c>
      <c r="I4587">
        <v>70</v>
      </c>
      <c r="J4587">
        <v>91</v>
      </c>
      <c r="K4587">
        <v>7</v>
      </c>
      <c r="M4587">
        <v>31.85</v>
      </c>
      <c r="N4587" t="s">
        <v>25</v>
      </c>
      <c r="O4587">
        <v>637</v>
      </c>
      <c r="P4587">
        <v>147</v>
      </c>
      <c r="R4587">
        <f t="shared" si="356"/>
        <v>637</v>
      </c>
      <c r="S4587">
        <f t="shared" si="357"/>
        <v>16</v>
      </c>
      <c r="T4587" t="str">
        <f t="shared" si="358"/>
        <v>Dec</v>
      </c>
      <c r="U4587" t="str">
        <f t="shared" si="359"/>
        <v>2024</v>
      </c>
    </row>
    <row r="4588" spans="1:21" x14ac:dyDescent="0.25">
      <c r="A4588" t="s">
        <v>315</v>
      </c>
      <c r="B4588" t="s">
        <v>173</v>
      </c>
      <c r="C4588" t="s">
        <v>115</v>
      </c>
      <c r="D4588" t="s">
        <v>23</v>
      </c>
      <c r="E4588" t="s">
        <v>28</v>
      </c>
      <c r="F4588" t="s">
        <v>18</v>
      </c>
      <c r="G4588" t="s">
        <v>40</v>
      </c>
      <c r="H4588">
        <f t="shared" si="355"/>
        <v>540</v>
      </c>
      <c r="I4588">
        <v>90</v>
      </c>
      <c r="J4588">
        <v>117</v>
      </c>
      <c r="K4588">
        <v>6</v>
      </c>
      <c r="M4588">
        <v>70.2</v>
      </c>
      <c r="N4588" t="s">
        <v>25</v>
      </c>
      <c r="O4588">
        <v>702</v>
      </c>
      <c r="P4588">
        <v>162</v>
      </c>
      <c r="R4588">
        <f t="shared" si="356"/>
        <v>702</v>
      </c>
      <c r="S4588">
        <f t="shared" si="357"/>
        <v>16</v>
      </c>
      <c r="T4588" t="str">
        <f t="shared" si="358"/>
        <v>Dec</v>
      </c>
      <c r="U4588" t="str">
        <f t="shared" si="359"/>
        <v>2024</v>
      </c>
    </row>
    <row r="4589" spans="1:21" x14ac:dyDescent="0.25">
      <c r="A4589" t="s">
        <v>315</v>
      </c>
      <c r="B4589" t="s">
        <v>145</v>
      </c>
      <c r="C4589" t="s">
        <v>27</v>
      </c>
      <c r="D4589" t="s">
        <v>16</v>
      </c>
      <c r="E4589" t="s">
        <v>28</v>
      </c>
      <c r="F4589" t="s">
        <v>18</v>
      </c>
      <c r="G4589" t="s">
        <v>100</v>
      </c>
      <c r="H4589">
        <f t="shared" si="355"/>
        <v>200</v>
      </c>
      <c r="I4589">
        <v>40</v>
      </c>
      <c r="J4589">
        <v>52</v>
      </c>
      <c r="K4589">
        <v>5</v>
      </c>
      <c r="M4589">
        <v>24</v>
      </c>
      <c r="N4589" t="s">
        <v>38</v>
      </c>
      <c r="O4589">
        <v>240</v>
      </c>
      <c r="P4589">
        <v>40</v>
      </c>
      <c r="R4589">
        <f t="shared" si="356"/>
        <v>260</v>
      </c>
      <c r="S4589">
        <f t="shared" si="357"/>
        <v>16</v>
      </c>
      <c r="T4589" t="str">
        <f t="shared" si="358"/>
        <v>Dec</v>
      </c>
      <c r="U4589" t="str">
        <f t="shared" si="359"/>
        <v>2024</v>
      </c>
    </row>
    <row r="4590" spans="1:21" x14ac:dyDescent="0.25">
      <c r="A4590" t="s">
        <v>315</v>
      </c>
      <c r="B4590" t="s">
        <v>39</v>
      </c>
      <c r="C4590" t="s">
        <v>27</v>
      </c>
      <c r="D4590" t="s">
        <v>23</v>
      </c>
      <c r="E4590" t="s">
        <v>17</v>
      </c>
      <c r="F4590" t="s">
        <v>80</v>
      </c>
      <c r="G4590" t="s">
        <v>81</v>
      </c>
      <c r="H4590">
        <f t="shared" si="355"/>
        <v>30</v>
      </c>
      <c r="I4590">
        <v>10</v>
      </c>
      <c r="J4590">
        <v>13</v>
      </c>
      <c r="K4590">
        <v>3</v>
      </c>
      <c r="M4590">
        <v>4.1399999999999997</v>
      </c>
      <c r="N4590" t="s">
        <v>20</v>
      </c>
      <c r="O4590">
        <v>34.5</v>
      </c>
      <c r="P4590">
        <v>4.5</v>
      </c>
      <c r="R4590">
        <f t="shared" si="356"/>
        <v>39</v>
      </c>
      <c r="S4590">
        <f t="shared" si="357"/>
        <v>16</v>
      </c>
      <c r="T4590" t="str">
        <f t="shared" si="358"/>
        <v>Dec</v>
      </c>
      <c r="U4590" t="str">
        <f t="shared" si="359"/>
        <v>2024</v>
      </c>
    </row>
    <row r="4591" spans="1:21" x14ac:dyDescent="0.25">
      <c r="A4591" t="s">
        <v>315</v>
      </c>
      <c r="B4591" t="s">
        <v>174</v>
      </c>
      <c r="C4591" t="s">
        <v>27</v>
      </c>
      <c r="D4591" t="s">
        <v>16</v>
      </c>
      <c r="E4591" t="s">
        <v>17</v>
      </c>
      <c r="F4591" t="s">
        <v>18</v>
      </c>
      <c r="G4591" t="s">
        <v>113</v>
      </c>
      <c r="H4591">
        <f t="shared" si="355"/>
        <v>60</v>
      </c>
      <c r="I4591">
        <v>20</v>
      </c>
      <c r="J4591">
        <v>26</v>
      </c>
      <c r="K4591">
        <v>3</v>
      </c>
      <c r="M4591">
        <v>7.8</v>
      </c>
      <c r="N4591" t="s">
        <v>38</v>
      </c>
      <c r="O4591">
        <v>78</v>
      </c>
      <c r="P4591">
        <v>18</v>
      </c>
      <c r="R4591">
        <f t="shared" si="356"/>
        <v>78</v>
      </c>
      <c r="S4591">
        <f t="shared" si="357"/>
        <v>16</v>
      </c>
      <c r="T4591" t="str">
        <f t="shared" si="358"/>
        <v>Dec</v>
      </c>
      <c r="U4591" t="str">
        <f t="shared" si="359"/>
        <v>2024</v>
      </c>
    </row>
    <row r="4592" spans="1:21" x14ac:dyDescent="0.25">
      <c r="A4592" t="s">
        <v>315</v>
      </c>
      <c r="B4592" t="s">
        <v>153</v>
      </c>
      <c r="C4592" t="s">
        <v>27</v>
      </c>
      <c r="D4592" t="s">
        <v>16</v>
      </c>
      <c r="E4592" t="s">
        <v>17</v>
      </c>
      <c r="F4592" t="s">
        <v>45</v>
      </c>
      <c r="G4592" t="s">
        <v>106</v>
      </c>
      <c r="H4592">
        <f t="shared" si="355"/>
        <v>120000</v>
      </c>
      <c r="I4592">
        <v>12000</v>
      </c>
      <c r="J4592">
        <v>15600</v>
      </c>
      <c r="K4592">
        <v>10</v>
      </c>
      <c r="M4592">
        <v>2340</v>
      </c>
      <c r="N4592" t="s">
        <v>20</v>
      </c>
      <c r="O4592">
        <v>156000</v>
      </c>
      <c r="P4592">
        <v>36000</v>
      </c>
      <c r="R4592">
        <f t="shared" si="356"/>
        <v>156000</v>
      </c>
      <c r="S4592">
        <f t="shared" si="357"/>
        <v>16</v>
      </c>
      <c r="T4592" t="str">
        <f t="shared" si="358"/>
        <v>Dec</v>
      </c>
      <c r="U4592" t="str">
        <f t="shared" si="359"/>
        <v>2024</v>
      </c>
    </row>
    <row r="4593" spans="1:21" x14ac:dyDescent="0.25">
      <c r="A4593" t="s">
        <v>315</v>
      </c>
      <c r="B4593" t="s">
        <v>75</v>
      </c>
      <c r="C4593" t="s">
        <v>27</v>
      </c>
      <c r="D4593" t="s">
        <v>23</v>
      </c>
      <c r="E4593" t="s">
        <v>17</v>
      </c>
      <c r="F4593" t="s">
        <v>18</v>
      </c>
      <c r="G4593" t="s">
        <v>116</v>
      </c>
      <c r="H4593">
        <f t="shared" si="355"/>
        <v>300</v>
      </c>
      <c r="I4593">
        <v>60</v>
      </c>
      <c r="J4593">
        <v>78</v>
      </c>
      <c r="K4593">
        <v>5</v>
      </c>
      <c r="M4593">
        <v>37.5</v>
      </c>
      <c r="N4593" t="s">
        <v>25</v>
      </c>
      <c r="O4593">
        <v>375</v>
      </c>
      <c r="P4593">
        <v>75</v>
      </c>
      <c r="R4593">
        <f t="shared" si="356"/>
        <v>390</v>
      </c>
      <c r="S4593">
        <f t="shared" si="357"/>
        <v>16</v>
      </c>
      <c r="T4593" t="str">
        <f t="shared" si="358"/>
        <v>Dec</v>
      </c>
      <c r="U4593" t="str">
        <f t="shared" si="359"/>
        <v>2024</v>
      </c>
    </row>
    <row r="4594" spans="1:21" x14ac:dyDescent="0.25">
      <c r="A4594" t="s">
        <v>315</v>
      </c>
      <c r="B4594" t="s">
        <v>37</v>
      </c>
      <c r="C4594" t="s">
        <v>15</v>
      </c>
      <c r="D4594" t="s">
        <v>23</v>
      </c>
      <c r="E4594" t="s">
        <v>17</v>
      </c>
      <c r="F4594" t="s">
        <v>45</v>
      </c>
      <c r="G4594" t="s">
        <v>54</v>
      </c>
      <c r="H4594">
        <f t="shared" si="355"/>
        <v>3200</v>
      </c>
      <c r="I4594">
        <v>800</v>
      </c>
      <c r="J4594">
        <v>1040</v>
      </c>
      <c r="K4594">
        <v>4</v>
      </c>
      <c r="M4594">
        <v>104</v>
      </c>
      <c r="N4594" t="s">
        <v>20</v>
      </c>
      <c r="O4594">
        <v>3680</v>
      </c>
      <c r="P4594">
        <v>480</v>
      </c>
      <c r="R4594">
        <f t="shared" si="356"/>
        <v>4160</v>
      </c>
      <c r="S4594">
        <f t="shared" si="357"/>
        <v>16</v>
      </c>
      <c r="T4594" t="str">
        <f t="shared" si="358"/>
        <v>Dec</v>
      </c>
      <c r="U4594" t="str">
        <f t="shared" si="359"/>
        <v>2024</v>
      </c>
    </row>
    <row r="4595" spans="1:21" x14ac:dyDescent="0.25">
      <c r="A4595" t="s">
        <v>315</v>
      </c>
      <c r="B4595" t="s">
        <v>73</v>
      </c>
      <c r="C4595" t="s">
        <v>42</v>
      </c>
      <c r="D4595" t="s">
        <v>16</v>
      </c>
      <c r="E4595" t="s">
        <v>17</v>
      </c>
      <c r="F4595" t="s">
        <v>61</v>
      </c>
      <c r="G4595" t="s">
        <v>108</v>
      </c>
      <c r="H4595">
        <f t="shared" si="355"/>
        <v>4500</v>
      </c>
      <c r="I4595">
        <v>1500</v>
      </c>
      <c r="J4595">
        <v>1950</v>
      </c>
      <c r="K4595">
        <v>3</v>
      </c>
      <c r="M4595">
        <v>195</v>
      </c>
      <c r="N4595" t="s">
        <v>20</v>
      </c>
      <c r="O4595">
        <v>5625</v>
      </c>
      <c r="P4595">
        <v>1125</v>
      </c>
      <c r="R4595">
        <f t="shared" si="356"/>
        <v>5850</v>
      </c>
      <c r="S4595">
        <f t="shared" si="357"/>
        <v>16</v>
      </c>
      <c r="T4595" t="str">
        <f t="shared" si="358"/>
        <v>Dec</v>
      </c>
      <c r="U4595" t="str">
        <f t="shared" si="359"/>
        <v>2024</v>
      </c>
    </row>
    <row r="4596" spans="1:21" x14ac:dyDescent="0.25">
      <c r="A4596" t="s">
        <v>315</v>
      </c>
      <c r="B4596" t="s">
        <v>101</v>
      </c>
      <c r="C4596" t="s">
        <v>27</v>
      </c>
      <c r="D4596" t="s">
        <v>16</v>
      </c>
      <c r="E4596" t="s">
        <v>28</v>
      </c>
      <c r="F4596" t="s">
        <v>18</v>
      </c>
      <c r="G4596" t="s">
        <v>40</v>
      </c>
      <c r="H4596">
        <f t="shared" si="355"/>
        <v>270</v>
      </c>
      <c r="I4596">
        <v>90</v>
      </c>
      <c r="J4596">
        <v>117</v>
      </c>
      <c r="K4596">
        <v>3</v>
      </c>
      <c r="M4596">
        <v>22.68</v>
      </c>
      <c r="N4596" t="s">
        <v>20</v>
      </c>
      <c r="O4596">
        <v>324</v>
      </c>
      <c r="P4596">
        <v>54</v>
      </c>
      <c r="R4596">
        <f t="shared" si="356"/>
        <v>351</v>
      </c>
      <c r="S4596">
        <f t="shared" si="357"/>
        <v>16</v>
      </c>
      <c r="T4596" t="str">
        <f t="shared" si="358"/>
        <v>Dec</v>
      </c>
      <c r="U4596" t="str">
        <f t="shared" si="359"/>
        <v>2024</v>
      </c>
    </row>
    <row r="4597" spans="1:21" x14ac:dyDescent="0.25">
      <c r="A4597" t="s">
        <v>315</v>
      </c>
      <c r="B4597" t="s">
        <v>171</v>
      </c>
      <c r="C4597" t="s">
        <v>22</v>
      </c>
      <c r="D4597" t="s">
        <v>23</v>
      </c>
      <c r="E4597" t="s">
        <v>17</v>
      </c>
      <c r="F4597" t="s">
        <v>18</v>
      </c>
      <c r="G4597" t="s">
        <v>100</v>
      </c>
      <c r="H4597">
        <f t="shared" si="355"/>
        <v>360</v>
      </c>
      <c r="I4597">
        <v>40</v>
      </c>
      <c r="J4597">
        <v>52</v>
      </c>
      <c r="K4597">
        <v>9</v>
      </c>
      <c r="M4597">
        <v>56.16</v>
      </c>
      <c r="N4597" t="s">
        <v>20</v>
      </c>
      <c r="O4597">
        <v>468</v>
      </c>
      <c r="P4597">
        <v>108</v>
      </c>
      <c r="R4597">
        <f t="shared" si="356"/>
        <v>468</v>
      </c>
      <c r="S4597">
        <f t="shared" si="357"/>
        <v>16</v>
      </c>
      <c r="T4597" t="str">
        <f t="shared" si="358"/>
        <v>Dec</v>
      </c>
      <c r="U4597" t="str">
        <f t="shared" si="359"/>
        <v>2024</v>
      </c>
    </row>
    <row r="4598" spans="1:21" x14ac:dyDescent="0.25">
      <c r="A4598" t="s">
        <v>315</v>
      </c>
      <c r="B4598" t="s">
        <v>193</v>
      </c>
      <c r="C4598" t="s">
        <v>53</v>
      </c>
      <c r="D4598" t="s">
        <v>23</v>
      </c>
      <c r="E4598" t="s">
        <v>28</v>
      </c>
      <c r="F4598" t="s">
        <v>18</v>
      </c>
      <c r="G4598" t="s">
        <v>43</v>
      </c>
      <c r="H4598">
        <f t="shared" si="355"/>
        <v>100</v>
      </c>
      <c r="I4598">
        <v>20</v>
      </c>
      <c r="J4598">
        <v>26</v>
      </c>
      <c r="K4598">
        <v>5</v>
      </c>
      <c r="M4598">
        <v>15</v>
      </c>
      <c r="N4598" t="s">
        <v>20</v>
      </c>
      <c r="O4598">
        <v>125</v>
      </c>
      <c r="P4598">
        <v>25</v>
      </c>
      <c r="R4598">
        <f t="shared" si="356"/>
        <v>130</v>
      </c>
      <c r="S4598">
        <f t="shared" si="357"/>
        <v>16</v>
      </c>
      <c r="T4598" t="str">
        <f t="shared" si="358"/>
        <v>Dec</v>
      </c>
      <c r="U4598" t="str">
        <f t="shared" si="359"/>
        <v>2024</v>
      </c>
    </row>
    <row r="4599" spans="1:21" x14ac:dyDescent="0.25">
      <c r="A4599" t="s">
        <v>315</v>
      </c>
      <c r="B4599" t="s">
        <v>153</v>
      </c>
      <c r="C4599" t="s">
        <v>27</v>
      </c>
      <c r="D4599" t="s">
        <v>16</v>
      </c>
      <c r="E4599" t="s">
        <v>28</v>
      </c>
      <c r="F4599" t="s">
        <v>45</v>
      </c>
      <c r="G4599" t="s">
        <v>76</v>
      </c>
      <c r="H4599">
        <f t="shared" si="355"/>
        <v>6000</v>
      </c>
      <c r="I4599">
        <v>1200</v>
      </c>
      <c r="J4599">
        <v>1560</v>
      </c>
      <c r="K4599">
        <v>5</v>
      </c>
      <c r="M4599">
        <v>156</v>
      </c>
      <c r="N4599" t="s">
        <v>20</v>
      </c>
      <c r="O4599">
        <v>7800</v>
      </c>
      <c r="P4599">
        <v>1800</v>
      </c>
      <c r="R4599">
        <f t="shared" si="356"/>
        <v>7800</v>
      </c>
      <c r="S4599">
        <f t="shared" si="357"/>
        <v>16</v>
      </c>
      <c r="T4599" t="str">
        <f t="shared" si="358"/>
        <v>Dec</v>
      </c>
      <c r="U4599" t="str">
        <f t="shared" si="359"/>
        <v>2024</v>
      </c>
    </row>
    <row r="4600" spans="1:21" x14ac:dyDescent="0.25">
      <c r="A4600" t="s">
        <v>315</v>
      </c>
      <c r="B4600" t="s">
        <v>133</v>
      </c>
      <c r="C4600" t="s">
        <v>27</v>
      </c>
      <c r="D4600" t="s">
        <v>16</v>
      </c>
      <c r="E4600" t="s">
        <v>28</v>
      </c>
      <c r="F4600" t="s">
        <v>80</v>
      </c>
      <c r="G4600" t="s">
        <v>231</v>
      </c>
      <c r="H4600">
        <f t="shared" si="355"/>
        <v>1000</v>
      </c>
      <c r="I4600">
        <v>250</v>
      </c>
      <c r="J4600">
        <v>325</v>
      </c>
      <c r="K4600">
        <v>4</v>
      </c>
      <c r="M4600">
        <v>65</v>
      </c>
      <c r="N4600" t="s">
        <v>25</v>
      </c>
      <c r="O4600">
        <v>1300</v>
      </c>
      <c r="P4600">
        <v>300</v>
      </c>
      <c r="R4600">
        <f t="shared" si="356"/>
        <v>1300</v>
      </c>
      <c r="S4600">
        <f t="shared" si="357"/>
        <v>16</v>
      </c>
      <c r="T4600" t="str">
        <f t="shared" si="358"/>
        <v>Dec</v>
      </c>
      <c r="U4600" t="str">
        <f t="shared" si="359"/>
        <v>2024</v>
      </c>
    </row>
    <row r="4601" spans="1:21" x14ac:dyDescent="0.25">
      <c r="A4601" t="s">
        <v>315</v>
      </c>
      <c r="B4601" t="s">
        <v>125</v>
      </c>
      <c r="C4601" t="s">
        <v>15</v>
      </c>
      <c r="D4601" t="s">
        <v>16</v>
      </c>
      <c r="E4601" t="s">
        <v>28</v>
      </c>
      <c r="F4601" t="s">
        <v>45</v>
      </c>
      <c r="G4601" t="s">
        <v>76</v>
      </c>
      <c r="H4601">
        <f t="shared" si="355"/>
        <v>8400</v>
      </c>
      <c r="I4601">
        <v>1200</v>
      </c>
      <c r="J4601">
        <v>1560</v>
      </c>
      <c r="K4601">
        <v>7</v>
      </c>
      <c r="M4601">
        <v>156</v>
      </c>
      <c r="N4601" t="s">
        <v>38</v>
      </c>
      <c r="O4601">
        <v>10920</v>
      </c>
      <c r="P4601">
        <v>2520</v>
      </c>
      <c r="R4601">
        <f t="shared" si="356"/>
        <v>10920</v>
      </c>
      <c r="S4601">
        <f t="shared" si="357"/>
        <v>16</v>
      </c>
      <c r="T4601" t="str">
        <f t="shared" si="358"/>
        <v>Dec</v>
      </c>
      <c r="U4601" t="str">
        <f t="shared" si="359"/>
        <v>2024</v>
      </c>
    </row>
    <row r="4602" spans="1:21" x14ac:dyDescent="0.25">
      <c r="A4602" t="s">
        <v>315</v>
      </c>
      <c r="B4602" t="s">
        <v>175</v>
      </c>
      <c r="C4602" t="s">
        <v>91</v>
      </c>
      <c r="D4602" t="s">
        <v>23</v>
      </c>
      <c r="E4602" t="s">
        <v>17</v>
      </c>
      <c r="F4602" t="s">
        <v>29</v>
      </c>
      <c r="G4602" t="s">
        <v>210</v>
      </c>
      <c r="H4602">
        <f t="shared" si="355"/>
        <v>190</v>
      </c>
      <c r="I4602">
        <v>95</v>
      </c>
      <c r="J4602">
        <v>124</v>
      </c>
      <c r="K4602">
        <v>2</v>
      </c>
      <c r="M4602">
        <v>23.75</v>
      </c>
      <c r="N4602" t="s">
        <v>25</v>
      </c>
      <c r="O4602">
        <v>237.5</v>
      </c>
      <c r="P4602">
        <v>47.5</v>
      </c>
      <c r="R4602">
        <f t="shared" si="356"/>
        <v>248</v>
      </c>
      <c r="S4602">
        <f t="shared" si="357"/>
        <v>16</v>
      </c>
      <c r="T4602" t="str">
        <f t="shared" si="358"/>
        <v>Dec</v>
      </c>
      <c r="U4602" t="str">
        <f t="shared" si="359"/>
        <v>2024</v>
      </c>
    </row>
    <row r="4603" spans="1:21" x14ac:dyDescent="0.25">
      <c r="A4603" t="s">
        <v>315</v>
      </c>
      <c r="B4603" t="s">
        <v>222</v>
      </c>
      <c r="C4603" t="s">
        <v>15</v>
      </c>
      <c r="D4603" t="s">
        <v>23</v>
      </c>
      <c r="E4603" t="s">
        <v>17</v>
      </c>
      <c r="F4603" t="s">
        <v>45</v>
      </c>
      <c r="G4603" t="s">
        <v>106</v>
      </c>
      <c r="H4603">
        <f t="shared" si="355"/>
        <v>48000</v>
      </c>
      <c r="I4603">
        <v>12000</v>
      </c>
      <c r="J4603">
        <v>15600</v>
      </c>
      <c r="K4603">
        <v>4</v>
      </c>
      <c r="M4603">
        <v>2340</v>
      </c>
      <c r="N4603" t="s">
        <v>38</v>
      </c>
      <c r="O4603">
        <v>60000</v>
      </c>
      <c r="P4603">
        <v>12000</v>
      </c>
      <c r="R4603">
        <f t="shared" si="356"/>
        <v>62400</v>
      </c>
      <c r="S4603">
        <f t="shared" si="357"/>
        <v>16</v>
      </c>
      <c r="T4603" t="str">
        <f t="shared" si="358"/>
        <v>Dec</v>
      </c>
      <c r="U4603" t="str">
        <f t="shared" si="359"/>
        <v>2024</v>
      </c>
    </row>
    <row r="4604" spans="1:21" x14ac:dyDescent="0.25">
      <c r="A4604" t="s">
        <v>315</v>
      </c>
      <c r="B4604" t="s">
        <v>95</v>
      </c>
      <c r="C4604" t="s">
        <v>66</v>
      </c>
      <c r="D4604" t="s">
        <v>16</v>
      </c>
      <c r="E4604" t="s">
        <v>17</v>
      </c>
      <c r="F4604" t="s">
        <v>18</v>
      </c>
      <c r="G4604" t="s">
        <v>130</v>
      </c>
      <c r="H4604">
        <f t="shared" si="355"/>
        <v>90</v>
      </c>
      <c r="I4604">
        <v>45</v>
      </c>
      <c r="J4604">
        <v>59</v>
      </c>
      <c r="K4604">
        <v>2</v>
      </c>
      <c r="M4604">
        <v>5.625</v>
      </c>
      <c r="N4604" t="s">
        <v>25</v>
      </c>
      <c r="O4604">
        <v>112.5</v>
      </c>
      <c r="P4604">
        <v>22.5</v>
      </c>
      <c r="R4604">
        <f t="shared" si="356"/>
        <v>118</v>
      </c>
      <c r="S4604">
        <f t="shared" si="357"/>
        <v>16</v>
      </c>
      <c r="T4604" t="str">
        <f t="shared" si="358"/>
        <v>Dec</v>
      </c>
      <c r="U4604" t="str">
        <f t="shared" si="359"/>
        <v>2024</v>
      </c>
    </row>
    <row r="4605" spans="1:21" x14ac:dyDescent="0.25">
      <c r="A4605" t="s">
        <v>315</v>
      </c>
      <c r="B4605" t="s">
        <v>41</v>
      </c>
      <c r="C4605" t="s">
        <v>42</v>
      </c>
      <c r="D4605" t="s">
        <v>23</v>
      </c>
      <c r="E4605" t="s">
        <v>17</v>
      </c>
      <c r="F4605" t="s">
        <v>45</v>
      </c>
      <c r="G4605" t="s">
        <v>92</v>
      </c>
      <c r="H4605">
        <f t="shared" si="355"/>
        <v>1000</v>
      </c>
      <c r="I4605">
        <v>250</v>
      </c>
      <c r="J4605">
        <v>325</v>
      </c>
      <c r="K4605">
        <v>4</v>
      </c>
      <c r="M4605">
        <v>100</v>
      </c>
      <c r="N4605" t="s">
        <v>20</v>
      </c>
      <c r="O4605">
        <v>1250</v>
      </c>
      <c r="P4605">
        <v>250</v>
      </c>
      <c r="R4605">
        <f t="shared" si="356"/>
        <v>1300</v>
      </c>
      <c r="S4605">
        <f t="shared" si="357"/>
        <v>16</v>
      </c>
      <c r="T4605" t="str">
        <f t="shared" si="358"/>
        <v>Dec</v>
      </c>
      <c r="U4605" t="str">
        <f t="shared" si="359"/>
        <v>2024</v>
      </c>
    </row>
    <row r="4606" spans="1:21" x14ac:dyDescent="0.25">
      <c r="A4606" t="s">
        <v>315</v>
      </c>
      <c r="B4606" t="s">
        <v>145</v>
      </c>
      <c r="C4606" t="s">
        <v>27</v>
      </c>
      <c r="D4606" t="s">
        <v>16</v>
      </c>
      <c r="E4606" t="s">
        <v>28</v>
      </c>
      <c r="F4606" t="s">
        <v>18</v>
      </c>
      <c r="G4606" t="s">
        <v>100</v>
      </c>
      <c r="H4606">
        <f t="shared" si="355"/>
        <v>280</v>
      </c>
      <c r="I4606">
        <v>40</v>
      </c>
      <c r="J4606">
        <v>52</v>
      </c>
      <c r="K4606">
        <v>7</v>
      </c>
      <c r="M4606">
        <v>17.5</v>
      </c>
      <c r="N4606" t="s">
        <v>25</v>
      </c>
      <c r="O4606">
        <v>350</v>
      </c>
      <c r="P4606">
        <v>70</v>
      </c>
      <c r="R4606">
        <f t="shared" si="356"/>
        <v>364</v>
      </c>
      <c r="S4606">
        <f t="shared" si="357"/>
        <v>16</v>
      </c>
      <c r="T4606" t="str">
        <f t="shared" si="358"/>
        <v>Dec</v>
      </c>
      <c r="U4606" t="str">
        <f t="shared" si="359"/>
        <v>2024</v>
      </c>
    </row>
    <row r="4607" spans="1:21" x14ac:dyDescent="0.25">
      <c r="A4607" t="s">
        <v>315</v>
      </c>
      <c r="B4607" t="s">
        <v>216</v>
      </c>
      <c r="C4607" t="s">
        <v>27</v>
      </c>
      <c r="D4607" t="s">
        <v>16</v>
      </c>
      <c r="E4607" t="s">
        <v>17</v>
      </c>
      <c r="F4607" t="s">
        <v>61</v>
      </c>
      <c r="G4607" t="s">
        <v>119</v>
      </c>
      <c r="H4607">
        <f t="shared" si="355"/>
        <v>1500</v>
      </c>
      <c r="I4607">
        <v>500</v>
      </c>
      <c r="J4607">
        <v>650</v>
      </c>
      <c r="K4607">
        <v>3</v>
      </c>
      <c r="M4607">
        <v>100</v>
      </c>
      <c r="N4607" t="s">
        <v>20</v>
      </c>
      <c r="O4607">
        <v>1950</v>
      </c>
      <c r="P4607">
        <v>450</v>
      </c>
      <c r="R4607">
        <f t="shared" si="356"/>
        <v>1950</v>
      </c>
      <c r="S4607">
        <f t="shared" si="357"/>
        <v>16</v>
      </c>
      <c r="T4607" t="str">
        <f t="shared" si="358"/>
        <v>Dec</v>
      </c>
      <c r="U4607" t="str">
        <f t="shared" si="359"/>
        <v>2024</v>
      </c>
    </row>
    <row r="4608" spans="1:21" x14ac:dyDescent="0.25">
      <c r="A4608" t="s">
        <v>315</v>
      </c>
      <c r="B4608" t="s">
        <v>144</v>
      </c>
      <c r="C4608" t="s">
        <v>27</v>
      </c>
      <c r="D4608" t="s">
        <v>16</v>
      </c>
      <c r="E4608" t="s">
        <v>17</v>
      </c>
      <c r="F4608" t="s">
        <v>45</v>
      </c>
      <c r="G4608" t="s">
        <v>106</v>
      </c>
      <c r="H4608">
        <f t="shared" si="355"/>
        <v>120000</v>
      </c>
      <c r="I4608">
        <v>12000</v>
      </c>
      <c r="J4608">
        <v>15600</v>
      </c>
      <c r="K4608">
        <v>10</v>
      </c>
      <c r="M4608">
        <v>2340</v>
      </c>
      <c r="N4608" t="s">
        <v>38</v>
      </c>
      <c r="O4608">
        <v>150000</v>
      </c>
      <c r="P4608">
        <v>30000</v>
      </c>
      <c r="R4608">
        <f t="shared" si="356"/>
        <v>156000</v>
      </c>
      <c r="S4608">
        <f t="shared" si="357"/>
        <v>16</v>
      </c>
      <c r="T4608" t="str">
        <f t="shared" si="358"/>
        <v>Dec</v>
      </c>
      <c r="U4608" t="str">
        <f t="shared" si="359"/>
        <v>2024</v>
      </c>
    </row>
    <row r="4609" spans="1:21" x14ac:dyDescent="0.25">
      <c r="A4609" t="s">
        <v>315</v>
      </c>
      <c r="B4609" t="s">
        <v>93</v>
      </c>
      <c r="C4609" t="s">
        <v>42</v>
      </c>
      <c r="D4609" t="s">
        <v>16</v>
      </c>
      <c r="E4609" t="s">
        <v>28</v>
      </c>
      <c r="F4609" t="s">
        <v>80</v>
      </c>
      <c r="G4609" t="s">
        <v>89</v>
      </c>
      <c r="H4609">
        <f t="shared" si="355"/>
        <v>105</v>
      </c>
      <c r="I4609">
        <v>15</v>
      </c>
      <c r="J4609">
        <v>20</v>
      </c>
      <c r="K4609">
        <v>7</v>
      </c>
      <c r="M4609">
        <v>9.1875</v>
      </c>
      <c r="N4609" t="s">
        <v>20</v>
      </c>
      <c r="O4609">
        <v>131.25</v>
      </c>
      <c r="P4609">
        <v>26.25</v>
      </c>
      <c r="R4609">
        <f t="shared" si="356"/>
        <v>140</v>
      </c>
      <c r="S4609">
        <f t="shared" si="357"/>
        <v>16</v>
      </c>
      <c r="T4609" t="str">
        <f t="shared" si="358"/>
        <v>Dec</v>
      </c>
      <c r="U4609" t="str">
        <f t="shared" si="359"/>
        <v>2024</v>
      </c>
    </row>
    <row r="4610" spans="1:21" x14ac:dyDescent="0.25">
      <c r="A4610" t="s">
        <v>315</v>
      </c>
      <c r="B4610" t="s">
        <v>31</v>
      </c>
      <c r="C4610" t="s">
        <v>27</v>
      </c>
      <c r="D4610" t="s">
        <v>23</v>
      </c>
      <c r="E4610" t="s">
        <v>17</v>
      </c>
      <c r="F4610" t="s">
        <v>45</v>
      </c>
      <c r="G4610" t="s">
        <v>76</v>
      </c>
      <c r="H4610">
        <f t="shared" si="355"/>
        <v>10800</v>
      </c>
      <c r="I4610">
        <v>1200</v>
      </c>
      <c r="J4610">
        <v>1560</v>
      </c>
      <c r="K4610">
        <v>9</v>
      </c>
      <c r="M4610">
        <v>156</v>
      </c>
      <c r="N4610" t="s">
        <v>25</v>
      </c>
      <c r="O4610">
        <v>14040</v>
      </c>
      <c r="P4610">
        <v>3240</v>
      </c>
      <c r="R4610">
        <f t="shared" si="356"/>
        <v>14040</v>
      </c>
      <c r="S4610">
        <f t="shared" si="357"/>
        <v>16</v>
      </c>
      <c r="T4610" t="str">
        <f t="shared" si="358"/>
        <v>Dec</v>
      </c>
      <c r="U4610" t="str">
        <f t="shared" si="359"/>
        <v>2024</v>
      </c>
    </row>
    <row r="4611" spans="1:21" x14ac:dyDescent="0.25">
      <c r="A4611" t="s">
        <v>315</v>
      </c>
      <c r="B4611" t="s">
        <v>146</v>
      </c>
      <c r="C4611" t="s">
        <v>27</v>
      </c>
      <c r="D4611" t="s">
        <v>16</v>
      </c>
      <c r="E4611" t="s">
        <v>17</v>
      </c>
      <c r="F4611" t="s">
        <v>18</v>
      </c>
      <c r="G4611" t="s">
        <v>56</v>
      </c>
      <c r="H4611">
        <f t="shared" ref="H4611:H4674" si="360">I4611*K4611</f>
        <v>1650</v>
      </c>
      <c r="I4611">
        <v>550</v>
      </c>
      <c r="J4611">
        <v>715</v>
      </c>
      <c r="K4611">
        <v>3</v>
      </c>
      <c r="M4611">
        <v>100</v>
      </c>
      <c r="N4611" t="s">
        <v>25</v>
      </c>
      <c r="O4611">
        <v>2145</v>
      </c>
      <c r="P4611">
        <v>495</v>
      </c>
      <c r="R4611">
        <f t="shared" ref="R4611:R4674" si="361">J4611*K4611</f>
        <v>2145</v>
      </c>
      <c r="S4611">
        <f t="shared" ref="S4611:S4674" si="362">DAY(A4611)</f>
        <v>16</v>
      </c>
      <c r="T4611" t="str">
        <f t="shared" ref="T4611:T4674" si="363">TEXT(A4611,"mmm")</f>
        <v>Dec</v>
      </c>
      <c r="U4611" t="str">
        <f t="shared" ref="U4611:U4674" si="364">TEXT(A4611,"yyy")</f>
        <v>2024</v>
      </c>
    </row>
    <row r="4612" spans="1:21" x14ac:dyDescent="0.25">
      <c r="A4612" t="s">
        <v>316</v>
      </c>
      <c r="B4612" t="s">
        <v>57</v>
      </c>
      <c r="C4612" t="s">
        <v>27</v>
      </c>
      <c r="D4612" t="s">
        <v>16</v>
      </c>
      <c r="E4612" t="s">
        <v>17</v>
      </c>
      <c r="F4612" t="s">
        <v>18</v>
      </c>
      <c r="G4612" t="s">
        <v>34</v>
      </c>
      <c r="H4612">
        <f t="shared" si="360"/>
        <v>200</v>
      </c>
      <c r="I4612">
        <v>40</v>
      </c>
      <c r="J4612">
        <v>52</v>
      </c>
      <c r="K4612">
        <v>5</v>
      </c>
      <c r="M4612">
        <v>18.2</v>
      </c>
      <c r="N4612" t="s">
        <v>20</v>
      </c>
      <c r="O4612">
        <v>260</v>
      </c>
      <c r="P4612">
        <v>60</v>
      </c>
      <c r="R4612">
        <f t="shared" si="361"/>
        <v>260</v>
      </c>
      <c r="S4612">
        <f t="shared" si="362"/>
        <v>17</v>
      </c>
      <c r="T4612" t="str">
        <f t="shared" si="363"/>
        <v>Dec</v>
      </c>
      <c r="U4612" t="str">
        <f t="shared" si="364"/>
        <v>2024</v>
      </c>
    </row>
    <row r="4613" spans="1:21" x14ac:dyDescent="0.25">
      <c r="A4613" t="s">
        <v>316</v>
      </c>
      <c r="B4613" t="s">
        <v>181</v>
      </c>
      <c r="C4613" t="s">
        <v>53</v>
      </c>
      <c r="D4613" t="s">
        <v>16</v>
      </c>
      <c r="E4613" t="s">
        <v>17</v>
      </c>
      <c r="F4613" t="s">
        <v>29</v>
      </c>
      <c r="G4613" t="s">
        <v>210</v>
      </c>
      <c r="H4613">
        <f t="shared" si="360"/>
        <v>190</v>
      </c>
      <c r="I4613">
        <v>95</v>
      </c>
      <c r="J4613">
        <v>124</v>
      </c>
      <c r="K4613">
        <v>2</v>
      </c>
      <c r="M4613">
        <v>11.875</v>
      </c>
      <c r="N4613" t="s">
        <v>25</v>
      </c>
      <c r="O4613">
        <v>237.5</v>
      </c>
      <c r="P4613">
        <v>47.5</v>
      </c>
      <c r="R4613">
        <f t="shared" si="361"/>
        <v>248</v>
      </c>
      <c r="S4613">
        <f t="shared" si="362"/>
        <v>17</v>
      </c>
      <c r="T4613" t="str">
        <f t="shared" si="363"/>
        <v>Dec</v>
      </c>
      <c r="U4613" t="str">
        <f t="shared" si="364"/>
        <v>2024</v>
      </c>
    </row>
    <row r="4614" spans="1:21" x14ac:dyDescent="0.25">
      <c r="A4614" t="s">
        <v>316</v>
      </c>
      <c r="B4614" t="s">
        <v>65</v>
      </c>
      <c r="C4614" t="s">
        <v>66</v>
      </c>
      <c r="D4614" t="s">
        <v>16</v>
      </c>
      <c r="E4614" t="s">
        <v>17</v>
      </c>
      <c r="F4614" t="s">
        <v>29</v>
      </c>
      <c r="G4614" t="s">
        <v>178</v>
      </c>
      <c r="H4614">
        <f t="shared" si="360"/>
        <v>2000</v>
      </c>
      <c r="I4614">
        <v>200</v>
      </c>
      <c r="J4614">
        <v>260</v>
      </c>
      <c r="K4614">
        <v>10</v>
      </c>
      <c r="M4614">
        <v>100</v>
      </c>
      <c r="N4614" t="s">
        <v>38</v>
      </c>
      <c r="O4614">
        <v>2600</v>
      </c>
      <c r="P4614">
        <v>600</v>
      </c>
      <c r="R4614">
        <f t="shared" si="361"/>
        <v>2600</v>
      </c>
      <c r="S4614">
        <f t="shared" si="362"/>
        <v>17</v>
      </c>
      <c r="T4614" t="str">
        <f t="shared" si="363"/>
        <v>Dec</v>
      </c>
      <c r="U4614" t="str">
        <f t="shared" si="364"/>
        <v>2024</v>
      </c>
    </row>
    <row r="4615" spans="1:21" x14ac:dyDescent="0.25">
      <c r="A4615" t="s">
        <v>316</v>
      </c>
      <c r="B4615" t="s">
        <v>137</v>
      </c>
      <c r="C4615" t="s">
        <v>15</v>
      </c>
      <c r="D4615" t="s">
        <v>16</v>
      </c>
      <c r="E4615" t="s">
        <v>17</v>
      </c>
      <c r="F4615" t="s">
        <v>18</v>
      </c>
      <c r="G4615" t="s">
        <v>151</v>
      </c>
      <c r="H4615">
        <f t="shared" si="360"/>
        <v>49</v>
      </c>
      <c r="I4615">
        <v>7</v>
      </c>
      <c r="J4615">
        <v>9</v>
      </c>
      <c r="K4615">
        <v>7</v>
      </c>
      <c r="M4615">
        <v>3.1850000000000001</v>
      </c>
      <c r="N4615" t="s">
        <v>25</v>
      </c>
      <c r="O4615">
        <v>63.7</v>
      </c>
      <c r="P4615">
        <v>14.7</v>
      </c>
      <c r="R4615">
        <f t="shared" si="361"/>
        <v>63</v>
      </c>
      <c r="S4615">
        <f t="shared" si="362"/>
        <v>17</v>
      </c>
      <c r="T4615" t="str">
        <f t="shared" si="363"/>
        <v>Dec</v>
      </c>
      <c r="U4615" t="str">
        <f t="shared" si="364"/>
        <v>2024</v>
      </c>
    </row>
    <row r="4616" spans="1:21" x14ac:dyDescent="0.25">
      <c r="A4616" t="s">
        <v>316</v>
      </c>
      <c r="B4616" t="s">
        <v>136</v>
      </c>
      <c r="C4616" t="s">
        <v>15</v>
      </c>
      <c r="D4616" t="s">
        <v>23</v>
      </c>
      <c r="E4616" t="s">
        <v>17</v>
      </c>
      <c r="F4616" t="s">
        <v>18</v>
      </c>
      <c r="G4616" t="s">
        <v>100</v>
      </c>
      <c r="H4616">
        <f t="shared" si="360"/>
        <v>240</v>
      </c>
      <c r="I4616">
        <v>40</v>
      </c>
      <c r="J4616">
        <v>52</v>
      </c>
      <c r="K4616">
        <v>6</v>
      </c>
      <c r="M4616">
        <v>33.119999999999997</v>
      </c>
      <c r="N4616" t="s">
        <v>20</v>
      </c>
      <c r="O4616">
        <v>276</v>
      </c>
      <c r="P4616">
        <v>36</v>
      </c>
      <c r="R4616">
        <f t="shared" si="361"/>
        <v>312</v>
      </c>
      <c r="S4616">
        <f t="shared" si="362"/>
        <v>17</v>
      </c>
      <c r="T4616" t="str">
        <f t="shared" si="363"/>
        <v>Dec</v>
      </c>
      <c r="U4616" t="str">
        <f t="shared" si="364"/>
        <v>2024</v>
      </c>
    </row>
    <row r="4617" spans="1:21" x14ac:dyDescent="0.25">
      <c r="A4617" t="s">
        <v>316</v>
      </c>
      <c r="B4617" t="s">
        <v>146</v>
      </c>
      <c r="C4617" t="s">
        <v>27</v>
      </c>
      <c r="D4617" t="s">
        <v>16</v>
      </c>
      <c r="E4617" t="s">
        <v>17</v>
      </c>
      <c r="F4617" t="s">
        <v>18</v>
      </c>
      <c r="G4617" t="s">
        <v>56</v>
      </c>
      <c r="H4617">
        <f t="shared" si="360"/>
        <v>550</v>
      </c>
      <c r="I4617">
        <v>550</v>
      </c>
      <c r="J4617">
        <v>715</v>
      </c>
      <c r="K4617">
        <v>1</v>
      </c>
      <c r="M4617">
        <v>35.75</v>
      </c>
      <c r="N4617" t="s">
        <v>25</v>
      </c>
      <c r="O4617">
        <v>715</v>
      </c>
      <c r="P4617">
        <v>165</v>
      </c>
      <c r="R4617">
        <f t="shared" si="361"/>
        <v>715</v>
      </c>
      <c r="S4617">
        <f t="shared" si="362"/>
        <v>17</v>
      </c>
      <c r="T4617" t="str">
        <f t="shared" si="363"/>
        <v>Dec</v>
      </c>
      <c r="U4617" t="str">
        <f t="shared" si="364"/>
        <v>2024</v>
      </c>
    </row>
    <row r="4618" spans="1:21" x14ac:dyDescent="0.25">
      <c r="A4618" t="s">
        <v>316</v>
      </c>
      <c r="B4618" t="s">
        <v>77</v>
      </c>
      <c r="C4618" t="s">
        <v>42</v>
      </c>
      <c r="D4618" t="s">
        <v>16</v>
      </c>
      <c r="E4618" t="s">
        <v>28</v>
      </c>
      <c r="F4618" t="s">
        <v>45</v>
      </c>
      <c r="G4618" t="s">
        <v>106</v>
      </c>
      <c r="H4618">
        <f t="shared" si="360"/>
        <v>72000</v>
      </c>
      <c r="I4618">
        <v>12000</v>
      </c>
      <c r="J4618">
        <v>15600</v>
      </c>
      <c r="K4618">
        <v>6</v>
      </c>
      <c r="M4618">
        <v>2340</v>
      </c>
      <c r="N4618" t="s">
        <v>38</v>
      </c>
      <c r="O4618">
        <v>93600</v>
      </c>
      <c r="P4618">
        <v>21600</v>
      </c>
      <c r="R4618">
        <f t="shared" si="361"/>
        <v>93600</v>
      </c>
      <c r="S4618">
        <f t="shared" si="362"/>
        <v>17</v>
      </c>
      <c r="T4618" t="str">
        <f t="shared" si="363"/>
        <v>Dec</v>
      </c>
      <c r="U4618" t="str">
        <f t="shared" si="364"/>
        <v>2024</v>
      </c>
    </row>
    <row r="4619" spans="1:21" x14ac:dyDescent="0.25">
      <c r="A4619" t="s">
        <v>316</v>
      </c>
      <c r="B4619" t="s">
        <v>123</v>
      </c>
      <c r="C4619" t="s">
        <v>15</v>
      </c>
      <c r="D4619" t="s">
        <v>16</v>
      </c>
      <c r="E4619" t="s">
        <v>17</v>
      </c>
      <c r="F4619" t="s">
        <v>80</v>
      </c>
      <c r="G4619" t="s">
        <v>96</v>
      </c>
      <c r="H4619">
        <f t="shared" si="360"/>
        <v>30</v>
      </c>
      <c r="I4619">
        <v>5</v>
      </c>
      <c r="J4619">
        <v>7</v>
      </c>
      <c r="K4619">
        <v>6</v>
      </c>
      <c r="M4619">
        <v>1.95</v>
      </c>
      <c r="N4619" t="s">
        <v>25</v>
      </c>
      <c r="O4619">
        <v>39</v>
      </c>
      <c r="P4619">
        <v>9</v>
      </c>
      <c r="R4619">
        <f t="shared" si="361"/>
        <v>42</v>
      </c>
      <c r="S4619">
        <f t="shared" si="362"/>
        <v>17</v>
      </c>
      <c r="T4619" t="str">
        <f t="shared" si="363"/>
        <v>Dec</v>
      </c>
      <c r="U4619" t="str">
        <f t="shared" si="364"/>
        <v>2024</v>
      </c>
    </row>
    <row r="4620" spans="1:21" x14ac:dyDescent="0.25">
      <c r="A4620" t="s">
        <v>316</v>
      </c>
      <c r="B4620" t="s">
        <v>179</v>
      </c>
      <c r="C4620" t="s">
        <v>27</v>
      </c>
      <c r="D4620" t="s">
        <v>16</v>
      </c>
      <c r="E4620" t="s">
        <v>28</v>
      </c>
      <c r="F4620" t="s">
        <v>45</v>
      </c>
      <c r="G4620" t="s">
        <v>46</v>
      </c>
      <c r="H4620">
        <f t="shared" si="360"/>
        <v>495000</v>
      </c>
      <c r="I4620">
        <v>55000</v>
      </c>
      <c r="J4620">
        <v>71500</v>
      </c>
      <c r="K4620">
        <v>9</v>
      </c>
      <c r="M4620">
        <v>10725</v>
      </c>
      <c r="N4620" t="s">
        <v>25</v>
      </c>
      <c r="O4620">
        <v>643500</v>
      </c>
      <c r="P4620">
        <v>148500</v>
      </c>
      <c r="R4620">
        <f t="shared" si="361"/>
        <v>643500</v>
      </c>
      <c r="S4620">
        <f t="shared" si="362"/>
        <v>17</v>
      </c>
      <c r="T4620" t="str">
        <f t="shared" si="363"/>
        <v>Dec</v>
      </c>
      <c r="U4620" t="str">
        <f t="shared" si="364"/>
        <v>2024</v>
      </c>
    </row>
    <row r="4621" spans="1:21" x14ac:dyDescent="0.25">
      <c r="A4621" t="s">
        <v>316</v>
      </c>
      <c r="B4621" t="s">
        <v>104</v>
      </c>
      <c r="C4621" t="s">
        <v>15</v>
      </c>
      <c r="D4621" t="s">
        <v>16</v>
      </c>
      <c r="E4621" t="s">
        <v>28</v>
      </c>
      <c r="F4621" t="s">
        <v>45</v>
      </c>
      <c r="G4621" t="s">
        <v>106</v>
      </c>
      <c r="H4621">
        <f t="shared" si="360"/>
        <v>48000</v>
      </c>
      <c r="I4621">
        <v>12000</v>
      </c>
      <c r="J4621">
        <v>15600</v>
      </c>
      <c r="K4621">
        <v>4</v>
      </c>
      <c r="M4621">
        <v>2340</v>
      </c>
      <c r="N4621" t="s">
        <v>38</v>
      </c>
      <c r="O4621">
        <v>62400</v>
      </c>
      <c r="P4621">
        <v>14400</v>
      </c>
      <c r="R4621">
        <f t="shared" si="361"/>
        <v>62400</v>
      </c>
      <c r="S4621">
        <f t="shared" si="362"/>
        <v>17</v>
      </c>
      <c r="T4621" t="str">
        <f t="shared" si="363"/>
        <v>Dec</v>
      </c>
      <c r="U4621" t="str">
        <f t="shared" si="364"/>
        <v>2024</v>
      </c>
    </row>
    <row r="4622" spans="1:21" x14ac:dyDescent="0.25">
      <c r="A4622" t="s">
        <v>316</v>
      </c>
      <c r="B4622" t="s">
        <v>107</v>
      </c>
      <c r="C4622" t="s">
        <v>27</v>
      </c>
      <c r="D4622" t="s">
        <v>16</v>
      </c>
      <c r="E4622" t="s">
        <v>17</v>
      </c>
      <c r="F4622" t="s">
        <v>45</v>
      </c>
      <c r="G4622" t="s">
        <v>78</v>
      </c>
      <c r="H4622">
        <f t="shared" si="360"/>
        <v>108000</v>
      </c>
      <c r="I4622">
        <v>18000</v>
      </c>
      <c r="J4622">
        <v>23400</v>
      </c>
      <c r="K4622">
        <v>6</v>
      </c>
      <c r="M4622">
        <v>3510</v>
      </c>
      <c r="N4622" t="s">
        <v>25</v>
      </c>
      <c r="O4622">
        <v>140400</v>
      </c>
      <c r="P4622">
        <v>32400</v>
      </c>
      <c r="R4622">
        <f t="shared" si="361"/>
        <v>140400</v>
      </c>
      <c r="S4622">
        <f t="shared" si="362"/>
        <v>17</v>
      </c>
      <c r="T4622" t="str">
        <f t="shared" si="363"/>
        <v>Dec</v>
      </c>
      <c r="U4622" t="str">
        <f t="shared" si="364"/>
        <v>2024</v>
      </c>
    </row>
    <row r="4623" spans="1:21" x14ac:dyDescent="0.25">
      <c r="A4623" t="s">
        <v>316</v>
      </c>
      <c r="B4623" t="s">
        <v>222</v>
      </c>
      <c r="C4623" t="s">
        <v>15</v>
      </c>
      <c r="D4623" t="s">
        <v>16</v>
      </c>
      <c r="E4623" t="s">
        <v>17</v>
      </c>
      <c r="F4623" t="s">
        <v>48</v>
      </c>
      <c r="G4623" t="s">
        <v>147</v>
      </c>
      <c r="H4623">
        <f t="shared" si="360"/>
        <v>450</v>
      </c>
      <c r="I4623">
        <v>90</v>
      </c>
      <c r="J4623">
        <v>117</v>
      </c>
      <c r="K4623">
        <v>5</v>
      </c>
      <c r="M4623">
        <v>29.25</v>
      </c>
      <c r="N4623" t="s">
        <v>25</v>
      </c>
      <c r="O4623">
        <v>585</v>
      </c>
      <c r="P4623">
        <v>135</v>
      </c>
      <c r="R4623">
        <f t="shared" si="361"/>
        <v>585</v>
      </c>
      <c r="S4623">
        <f t="shared" si="362"/>
        <v>17</v>
      </c>
      <c r="T4623" t="str">
        <f t="shared" si="363"/>
        <v>Dec</v>
      </c>
      <c r="U4623" t="str">
        <f t="shared" si="364"/>
        <v>2024</v>
      </c>
    </row>
    <row r="4624" spans="1:21" x14ac:dyDescent="0.25">
      <c r="A4624" t="s">
        <v>316</v>
      </c>
      <c r="B4624" t="s">
        <v>183</v>
      </c>
      <c r="C4624" t="s">
        <v>22</v>
      </c>
      <c r="D4624" t="s">
        <v>16</v>
      </c>
      <c r="E4624" t="s">
        <v>17</v>
      </c>
      <c r="F4624" t="s">
        <v>29</v>
      </c>
      <c r="G4624" t="s">
        <v>207</v>
      </c>
      <c r="H4624">
        <f t="shared" si="360"/>
        <v>280</v>
      </c>
      <c r="I4624">
        <v>35</v>
      </c>
      <c r="J4624">
        <v>46</v>
      </c>
      <c r="K4624">
        <v>8</v>
      </c>
      <c r="M4624">
        <v>25.48</v>
      </c>
      <c r="N4624" t="s">
        <v>20</v>
      </c>
      <c r="O4624">
        <v>364</v>
      </c>
      <c r="P4624">
        <v>84</v>
      </c>
      <c r="R4624">
        <f t="shared" si="361"/>
        <v>368</v>
      </c>
      <c r="S4624">
        <f t="shared" si="362"/>
        <v>17</v>
      </c>
      <c r="T4624" t="str">
        <f t="shared" si="363"/>
        <v>Dec</v>
      </c>
      <c r="U4624" t="str">
        <f t="shared" si="364"/>
        <v>2024</v>
      </c>
    </row>
    <row r="4625" spans="1:21" x14ac:dyDescent="0.25">
      <c r="A4625" t="s">
        <v>316</v>
      </c>
      <c r="B4625" t="s">
        <v>14</v>
      </c>
      <c r="C4625" t="s">
        <v>15</v>
      </c>
      <c r="D4625" t="s">
        <v>16</v>
      </c>
      <c r="E4625" t="s">
        <v>17</v>
      </c>
      <c r="F4625" t="s">
        <v>18</v>
      </c>
      <c r="G4625" t="s">
        <v>64</v>
      </c>
      <c r="H4625">
        <f t="shared" si="360"/>
        <v>1120</v>
      </c>
      <c r="I4625">
        <v>140</v>
      </c>
      <c r="J4625">
        <v>182</v>
      </c>
      <c r="K4625">
        <v>8</v>
      </c>
      <c r="M4625">
        <v>100</v>
      </c>
      <c r="N4625" t="s">
        <v>20</v>
      </c>
      <c r="O4625">
        <v>1456</v>
      </c>
      <c r="P4625">
        <v>336</v>
      </c>
      <c r="R4625">
        <f t="shared" si="361"/>
        <v>1456</v>
      </c>
      <c r="S4625">
        <f t="shared" si="362"/>
        <v>17</v>
      </c>
      <c r="T4625" t="str">
        <f t="shared" si="363"/>
        <v>Dec</v>
      </c>
      <c r="U4625" t="str">
        <f t="shared" si="364"/>
        <v>2024</v>
      </c>
    </row>
    <row r="4626" spans="1:21" x14ac:dyDescent="0.25">
      <c r="A4626" t="s">
        <v>316</v>
      </c>
      <c r="B4626" t="s">
        <v>173</v>
      </c>
      <c r="C4626" t="s">
        <v>115</v>
      </c>
      <c r="D4626" t="s">
        <v>16</v>
      </c>
      <c r="E4626" t="s">
        <v>17</v>
      </c>
      <c r="F4626" t="s">
        <v>80</v>
      </c>
      <c r="G4626" t="s">
        <v>212</v>
      </c>
      <c r="H4626">
        <f t="shared" si="360"/>
        <v>160</v>
      </c>
      <c r="I4626">
        <v>20</v>
      </c>
      <c r="J4626">
        <v>26</v>
      </c>
      <c r="K4626">
        <v>8</v>
      </c>
      <c r="M4626">
        <v>20.8</v>
      </c>
      <c r="N4626" t="s">
        <v>38</v>
      </c>
      <c r="O4626">
        <v>208</v>
      </c>
      <c r="P4626">
        <v>48</v>
      </c>
      <c r="R4626">
        <f t="shared" si="361"/>
        <v>208</v>
      </c>
      <c r="S4626">
        <f t="shared" si="362"/>
        <v>17</v>
      </c>
      <c r="T4626" t="str">
        <f t="shared" si="363"/>
        <v>Dec</v>
      </c>
      <c r="U4626" t="str">
        <f t="shared" si="364"/>
        <v>2024</v>
      </c>
    </row>
    <row r="4627" spans="1:21" x14ac:dyDescent="0.25">
      <c r="A4627" t="s">
        <v>316</v>
      </c>
      <c r="B4627" t="s">
        <v>203</v>
      </c>
      <c r="C4627" t="s">
        <v>42</v>
      </c>
      <c r="D4627" t="s">
        <v>16</v>
      </c>
      <c r="E4627" t="s">
        <v>28</v>
      </c>
      <c r="F4627" t="s">
        <v>61</v>
      </c>
      <c r="G4627" t="s">
        <v>68</v>
      </c>
      <c r="H4627">
        <f t="shared" si="360"/>
        <v>7200</v>
      </c>
      <c r="I4627">
        <v>1800</v>
      </c>
      <c r="J4627">
        <v>2340</v>
      </c>
      <c r="K4627">
        <v>4</v>
      </c>
      <c r="M4627">
        <v>234</v>
      </c>
      <c r="N4627" t="s">
        <v>25</v>
      </c>
      <c r="O4627">
        <v>9360</v>
      </c>
      <c r="P4627">
        <v>2160</v>
      </c>
      <c r="R4627">
        <f t="shared" si="361"/>
        <v>9360</v>
      </c>
      <c r="S4627">
        <f t="shared" si="362"/>
        <v>17</v>
      </c>
      <c r="T4627" t="str">
        <f t="shared" si="363"/>
        <v>Dec</v>
      </c>
      <c r="U4627" t="str">
        <f t="shared" si="364"/>
        <v>2024</v>
      </c>
    </row>
    <row r="4628" spans="1:21" x14ac:dyDescent="0.25">
      <c r="A4628" t="s">
        <v>316</v>
      </c>
      <c r="B4628" t="s">
        <v>86</v>
      </c>
      <c r="C4628" t="s">
        <v>22</v>
      </c>
      <c r="D4628" t="s">
        <v>16</v>
      </c>
      <c r="E4628" t="s">
        <v>28</v>
      </c>
      <c r="F4628" t="s">
        <v>61</v>
      </c>
      <c r="G4628" t="s">
        <v>164</v>
      </c>
      <c r="H4628">
        <f t="shared" si="360"/>
        <v>14000</v>
      </c>
      <c r="I4628">
        <v>2000</v>
      </c>
      <c r="J4628">
        <v>2600</v>
      </c>
      <c r="K4628">
        <v>7</v>
      </c>
      <c r="M4628">
        <v>260</v>
      </c>
      <c r="N4628" t="s">
        <v>25</v>
      </c>
      <c r="O4628">
        <v>17500</v>
      </c>
      <c r="P4628">
        <v>3500</v>
      </c>
      <c r="R4628">
        <f t="shared" si="361"/>
        <v>18200</v>
      </c>
      <c r="S4628">
        <f t="shared" si="362"/>
        <v>17</v>
      </c>
      <c r="T4628" t="str">
        <f t="shared" si="363"/>
        <v>Dec</v>
      </c>
      <c r="U4628" t="str">
        <f t="shared" si="364"/>
        <v>2024</v>
      </c>
    </row>
    <row r="4629" spans="1:21" x14ac:dyDescent="0.25">
      <c r="A4629" t="s">
        <v>316</v>
      </c>
      <c r="B4629" t="s">
        <v>90</v>
      </c>
      <c r="C4629" t="s">
        <v>91</v>
      </c>
      <c r="D4629" t="s">
        <v>16</v>
      </c>
      <c r="E4629" t="s">
        <v>17</v>
      </c>
      <c r="F4629" t="s">
        <v>61</v>
      </c>
      <c r="G4629" t="s">
        <v>110</v>
      </c>
      <c r="H4629">
        <f t="shared" si="360"/>
        <v>3200</v>
      </c>
      <c r="I4629">
        <v>800</v>
      </c>
      <c r="J4629">
        <v>1040</v>
      </c>
      <c r="K4629">
        <v>4</v>
      </c>
      <c r="M4629">
        <v>104</v>
      </c>
      <c r="N4629" t="s">
        <v>25</v>
      </c>
      <c r="O4629">
        <v>4160</v>
      </c>
      <c r="P4629">
        <v>960</v>
      </c>
      <c r="R4629">
        <f t="shared" si="361"/>
        <v>4160</v>
      </c>
      <c r="S4629">
        <f t="shared" si="362"/>
        <v>17</v>
      </c>
      <c r="T4629" t="str">
        <f t="shared" si="363"/>
        <v>Dec</v>
      </c>
      <c r="U4629" t="str">
        <f t="shared" si="364"/>
        <v>2024</v>
      </c>
    </row>
    <row r="4630" spans="1:21" x14ac:dyDescent="0.25">
      <c r="A4630" t="s">
        <v>316</v>
      </c>
      <c r="B4630" t="s">
        <v>33</v>
      </c>
      <c r="C4630" t="s">
        <v>15</v>
      </c>
      <c r="D4630" t="s">
        <v>16</v>
      </c>
      <c r="E4630" t="s">
        <v>17</v>
      </c>
      <c r="F4630" t="s">
        <v>45</v>
      </c>
      <c r="G4630" t="s">
        <v>76</v>
      </c>
      <c r="H4630">
        <f t="shared" si="360"/>
        <v>8400</v>
      </c>
      <c r="I4630">
        <v>1200</v>
      </c>
      <c r="J4630">
        <v>1560</v>
      </c>
      <c r="K4630">
        <v>7</v>
      </c>
      <c r="M4630">
        <v>156</v>
      </c>
      <c r="N4630" t="s">
        <v>20</v>
      </c>
      <c r="O4630">
        <v>10920</v>
      </c>
      <c r="P4630">
        <v>2520</v>
      </c>
      <c r="R4630">
        <f t="shared" si="361"/>
        <v>10920</v>
      </c>
      <c r="S4630">
        <f t="shared" si="362"/>
        <v>17</v>
      </c>
      <c r="T4630" t="str">
        <f t="shared" si="363"/>
        <v>Dec</v>
      </c>
      <c r="U4630" t="str">
        <f t="shared" si="364"/>
        <v>2024</v>
      </c>
    </row>
    <row r="4631" spans="1:21" x14ac:dyDescent="0.25">
      <c r="A4631" t="s">
        <v>316</v>
      </c>
      <c r="B4631" t="s">
        <v>98</v>
      </c>
      <c r="C4631" t="s">
        <v>66</v>
      </c>
      <c r="D4631" t="s">
        <v>23</v>
      </c>
      <c r="E4631" t="s">
        <v>28</v>
      </c>
      <c r="F4631" t="s">
        <v>61</v>
      </c>
      <c r="G4631" t="s">
        <v>128</v>
      </c>
      <c r="H4631">
        <f t="shared" si="360"/>
        <v>2100</v>
      </c>
      <c r="I4631">
        <v>300</v>
      </c>
      <c r="J4631">
        <v>390</v>
      </c>
      <c r="K4631">
        <v>7</v>
      </c>
      <c r="M4631">
        <v>100</v>
      </c>
      <c r="N4631" t="s">
        <v>20</v>
      </c>
      <c r="O4631">
        <v>2625</v>
      </c>
      <c r="P4631">
        <v>525</v>
      </c>
      <c r="R4631">
        <f t="shared" si="361"/>
        <v>2730</v>
      </c>
      <c r="S4631">
        <f t="shared" si="362"/>
        <v>17</v>
      </c>
      <c r="T4631" t="str">
        <f t="shared" si="363"/>
        <v>Dec</v>
      </c>
      <c r="U4631" t="str">
        <f t="shared" si="364"/>
        <v>2024</v>
      </c>
    </row>
    <row r="4632" spans="1:21" x14ac:dyDescent="0.25">
      <c r="A4632" t="s">
        <v>316</v>
      </c>
      <c r="B4632" t="s">
        <v>124</v>
      </c>
      <c r="C4632" t="s">
        <v>27</v>
      </c>
      <c r="D4632" t="s">
        <v>16</v>
      </c>
      <c r="E4632" t="s">
        <v>28</v>
      </c>
      <c r="F4632" t="s">
        <v>80</v>
      </c>
      <c r="G4632" t="s">
        <v>141</v>
      </c>
      <c r="H4632">
        <f t="shared" si="360"/>
        <v>250</v>
      </c>
      <c r="I4632">
        <v>50</v>
      </c>
      <c r="J4632">
        <v>65</v>
      </c>
      <c r="K4632">
        <v>5</v>
      </c>
      <c r="M4632">
        <v>21</v>
      </c>
      <c r="N4632" t="s">
        <v>20</v>
      </c>
      <c r="O4632">
        <v>300</v>
      </c>
      <c r="P4632">
        <v>50</v>
      </c>
      <c r="R4632">
        <f t="shared" si="361"/>
        <v>325</v>
      </c>
      <c r="S4632">
        <f t="shared" si="362"/>
        <v>17</v>
      </c>
      <c r="T4632" t="str">
        <f t="shared" si="363"/>
        <v>Dec</v>
      </c>
      <c r="U4632" t="str">
        <f t="shared" si="364"/>
        <v>2024</v>
      </c>
    </row>
    <row r="4633" spans="1:21" x14ac:dyDescent="0.25">
      <c r="A4633" t="s">
        <v>316</v>
      </c>
      <c r="B4633" t="s">
        <v>135</v>
      </c>
      <c r="C4633" t="s">
        <v>27</v>
      </c>
      <c r="D4633" t="s">
        <v>23</v>
      </c>
      <c r="E4633" t="s">
        <v>28</v>
      </c>
      <c r="F4633" t="s">
        <v>18</v>
      </c>
      <c r="G4633" t="s">
        <v>121</v>
      </c>
      <c r="H4633">
        <f t="shared" si="360"/>
        <v>385</v>
      </c>
      <c r="I4633">
        <v>55</v>
      </c>
      <c r="J4633">
        <v>72</v>
      </c>
      <c r="K4633">
        <v>7</v>
      </c>
      <c r="M4633">
        <v>75.075000000000003</v>
      </c>
      <c r="N4633" t="s">
        <v>38</v>
      </c>
      <c r="O4633">
        <v>500.5</v>
      </c>
      <c r="P4633">
        <v>115.5</v>
      </c>
      <c r="R4633">
        <f t="shared" si="361"/>
        <v>504</v>
      </c>
      <c r="S4633">
        <f t="shared" si="362"/>
        <v>17</v>
      </c>
      <c r="T4633" t="str">
        <f t="shared" si="363"/>
        <v>Dec</v>
      </c>
      <c r="U4633" t="str">
        <f t="shared" si="364"/>
        <v>2024</v>
      </c>
    </row>
    <row r="4634" spans="1:21" x14ac:dyDescent="0.25">
      <c r="A4634" t="s">
        <v>316</v>
      </c>
      <c r="B4634" t="s">
        <v>55</v>
      </c>
      <c r="C4634" t="s">
        <v>15</v>
      </c>
      <c r="D4634" t="s">
        <v>16</v>
      </c>
      <c r="E4634" t="s">
        <v>17</v>
      </c>
      <c r="F4634" t="s">
        <v>80</v>
      </c>
      <c r="G4634" t="s">
        <v>141</v>
      </c>
      <c r="H4634">
        <f t="shared" si="360"/>
        <v>200</v>
      </c>
      <c r="I4634">
        <v>50</v>
      </c>
      <c r="J4634">
        <v>65</v>
      </c>
      <c r="K4634">
        <v>4</v>
      </c>
      <c r="M4634">
        <v>12</v>
      </c>
      <c r="N4634" t="s">
        <v>25</v>
      </c>
      <c r="O4634">
        <v>240</v>
      </c>
      <c r="P4634">
        <v>40</v>
      </c>
      <c r="R4634">
        <f t="shared" si="361"/>
        <v>260</v>
      </c>
      <c r="S4634">
        <f t="shared" si="362"/>
        <v>17</v>
      </c>
      <c r="T4634" t="str">
        <f t="shared" si="363"/>
        <v>Dec</v>
      </c>
      <c r="U4634" t="str">
        <f t="shared" si="364"/>
        <v>2024</v>
      </c>
    </row>
    <row r="4635" spans="1:21" x14ac:dyDescent="0.25">
      <c r="A4635" t="s">
        <v>316</v>
      </c>
      <c r="B4635" t="s">
        <v>191</v>
      </c>
      <c r="C4635" t="s">
        <v>27</v>
      </c>
      <c r="D4635" t="s">
        <v>16</v>
      </c>
      <c r="E4635" t="s">
        <v>17</v>
      </c>
      <c r="F4635" t="s">
        <v>18</v>
      </c>
      <c r="G4635" t="s">
        <v>64</v>
      </c>
      <c r="H4635">
        <f t="shared" si="360"/>
        <v>560</v>
      </c>
      <c r="I4635">
        <v>140</v>
      </c>
      <c r="J4635">
        <v>182</v>
      </c>
      <c r="K4635">
        <v>4</v>
      </c>
      <c r="M4635">
        <v>72.8</v>
      </c>
      <c r="N4635" t="s">
        <v>38</v>
      </c>
      <c r="O4635">
        <v>728</v>
      </c>
      <c r="P4635">
        <v>168</v>
      </c>
      <c r="R4635">
        <f t="shared" si="361"/>
        <v>728</v>
      </c>
      <c r="S4635">
        <f t="shared" si="362"/>
        <v>17</v>
      </c>
      <c r="T4635" t="str">
        <f t="shared" si="363"/>
        <v>Dec</v>
      </c>
      <c r="U4635" t="str">
        <f t="shared" si="364"/>
        <v>2024</v>
      </c>
    </row>
    <row r="4636" spans="1:21" x14ac:dyDescent="0.25">
      <c r="A4636" t="s">
        <v>316</v>
      </c>
      <c r="B4636" t="s">
        <v>35</v>
      </c>
      <c r="C4636" t="s">
        <v>15</v>
      </c>
      <c r="D4636" t="s">
        <v>16</v>
      </c>
      <c r="E4636" t="s">
        <v>17</v>
      </c>
      <c r="F4636" t="s">
        <v>18</v>
      </c>
      <c r="G4636" t="s">
        <v>100</v>
      </c>
      <c r="H4636">
        <f t="shared" si="360"/>
        <v>280</v>
      </c>
      <c r="I4636">
        <v>40</v>
      </c>
      <c r="J4636">
        <v>52</v>
      </c>
      <c r="K4636">
        <v>7</v>
      </c>
      <c r="M4636">
        <v>24.5</v>
      </c>
      <c r="N4636" t="s">
        <v>20</v>
      </c>
      <c r="O4636">
        <v>350</v>
      </c>
      <c r="P4636">
        <v>70</v>
      </c>
      <c r="R4636">
        <f t="shared" si="361"/>
        <v>364</v>
      </c>
      <c r="S4636">
        <f t="shared" si="362"/>
        <v>17</v>
      </c>
      <c r="T4636" t="str">
        <f t="shared" si="363"/>
        <v>Dec</v>
      </c>
      <c r="U4636" t="str">
        <f t="shared" si="364"/>
        <v>2024</v>
      </c>
    </row>
    <row r="4637" spans="1:21" x14ac:dyDescent="0.25">
      <c r="A4637" t="s">
        <v>316</v>
      </c>
      <c r="B4637" t="s">
        <v>97</v>
      </c>
      <c r="C4637" t="s">
        <v>27</v>
      </c>
      <c r="D4637" t="s">
        <v>16</v>
      </c>
      <c r="E4637" t="s">
        <v>28</v>
      </c>
      <c r="F4637" t="s">
        <v>29</v>
      </c>
      <c r="G4637" t="s">
        <v>210</v>
      </c>
      <c r="H4637">
        <f t="shared" si="360"/>
        <v>380</v>
      </c>
      <c r="I4637">
        <v>95</v>
      </c>
      <c r="J4637">
        <v>124</v>
      </c>
      <c r="K4637">
        <v>4</v>
      </c>
      <c r="M4637">
        <v>45.6</v>
      </c>
      <c r="N4637" t="s">
        <v>38</v>
      </c>
      <c r="O4637">
        <v>456</v>
      </c>
      <c r="P4637">
        <v>76</v>
      </c>
      <c r="R4637">
        <f t="shared" si="361"/>
        <v>496</v>
      </c>
      <c r="S4637">
        <f t="shared" si="362"/>
        <v>17</v>
      </c>
      <c r="T4637" t="str">
        <f t="shared" si="363"/>
        <v>Dec</v>
      </c>
      <c r="U4637" t="str">
        <f t="shared" si="364"/>
        <v>2024</v>
      </c>
    </row>
    <row r="4638" spans="1:21" x14ac:dyDescent="0.25">
      <c r="A4638" t="s">
        <v>317</v>
      </c>
      <c r="B4638" t="s">
        <v>93</v>
      </c>
      <c r="C4638" t="s">
        <v>42</v>
      </c>
      <c r="D4638" t="s">
        <v>16</v>
      </c>
      <c r="E4638" t="s">
        <v>17</v>
      </c>
      <c r="F4638" t="s">
        <v>61</v>
      </c>
      <c r="G4638" t="s">
        <v>103</v>
      </c>
      <c r="H4638">
        <f t="shared" si="360"/>
        <v>400</v>
      </c>
      <c r="I4638">
        <v>100</v>
      </c>
      <c r="J4638">
        <v>130</v>
      </c>
      <c r="K4638">
        <v>4</v>
      </c>
      <c r="M4638">
        <v>32.200000000000003</v>
      </c>
      <c r="N4638" t="s">
        <v>20</v>
      </c>
      <c r="O4638">
        <v>460</v>
      </c>
      <c r="P4638">
        <v>60</v>
      </c>
      <c r="R4638">
        <f t="shared" si="361"/>
        <v>520</v>
      </c>
      <c r="S4638">
        <f t="shared" si="362"/>
        <v>18</v>
      </c>
      <c r="T4638" t="str">
        <f t="shared" si="363"/>
        <v>Dec</v>
      </c>
      <c r="U4638" t="str">
        <f t="shared" si="364"/>
        <v>2024</v>
      </c>
    </row>
    <row r="4639" spans="1:21" x14ac:dyDescent="0.25">
      <c r="A4639" t="s">
        <v>317</v>
      </c>
      <c r="B4639" t="s">
        <v>171</v>
      </c>
      <c r="C4639" t="s">
        <v>22</v>
      </c>
      <c r="D4639" t="s">
        <v>16</v>
      </c>
      <c r="E4639" t="s">
        <v>28</v>
      </c>
      <c r="F4639" t="s">
        <v>18</v>
      </c>
      <c r="G4639" t="s">
        <v>64</v>
      </c>
      <c r="H4639">
        <f t="shared" si="360"/>
        <v>420</v>
      </c>
      <c r="I4639">
        <v>140</v>
      </c>
      <c r="J4639">
        <v>182</v>
      </c>
      <c r="K4639">
        <v>3</v>
      </c>
      <c r="M4639">
        <v>38.22</v>
      </c>
      <c r="N4639" t="s">
        <v>20</v>
      </c>
      <c r="O4639">
        <v>546</v>
      </c>
      <c r="P4639">
        <v>126</v>
      </c>
      <c r="R4639">
        <f t="shared" si="361"/>
        <v>546</v>
      </c>
      <c r="S4639">
        <f t="shared" si="362"/>
        <v>18</v>
      </c>
      <c r="T4639" t="str">
        <f t="shared" si="363"/>
        <v>Dec</v>
      </c>
      <c r="U4639" t="str">
        <f t="shared" si="364"/>
        <v>2024</v>
      </c>
    </row>
    <row r="4640" spans="1:21" x14ac:dyDescent="0.25">
      <c r="A4640" t="s">
        <v>317</v>
      </c>
      <c r="B4640" t="s">
        <v>98</v>
      </c>
      <c r="C4640" t="s">
        <v>66</v>
      </c>
      <c r="D4640" t="s">
        <v>23</v>
      </c>
      <c r="E4640" t="s">
        <v>17</v>
      </c>
      <c r="F4640" t="s">
        <v>18</v>
      </c>
      <c r="G4640" t="s">
        <v>24</v>
      </c>
      <c r="H4640">
        <f t="shared" si="360"/>
        <v>480</v>
      </c>
      <c r="I4640">
        <v>80</v>
      </c>
      <c r="J4640">
        <v>104</v>
      </c>
      <c r="K4640">
        <v>6</v>
      </c>
      <c r="M4640">
        <v>72</v>
      </c>
      <c r="N4640" t="s">
        <v>20</v>
      </c>
      <c r="O4640">
        <v>600</v>
      </c>
      <c r="P4640">
        <v>120</v>
      </c>
      <c r="R4640">
        <f t="shared" si="361"/>
        <v>624</v>
      </c>
      <c r="S4640">
        <f t="shared" si="362"/>
        <v>18</v>
      </c>
      <c r="T4640" t="str">
        <f t="shared" si="363"/>
        <v>Dec</v>
      </c>
      <c r="U4640" t="str">
        <f t="shared" si="364"/>
        <v>2024</v>
      </c>
    </row>
    <row r="4641" spans="1:21" x14ac:dyDescent="0.25">
      <c r="A4641" t="s">
        <v>317</v>
      </c>
      <c r="B4641" t="s">
        <v>165</v>
      </c>
      <c r="C4641" t="s">
        <v>27</v>
      </c>
      <c r="D4641" t="s">
        <v>16</v>
      </c>
      <c r="E4641" t="s">
        <v>28</v>
      </c>
      <c r="F4641" t="s">
        <v>18</v>
      </c>
      <c r="G4641" t="s">
        <v>121</v>
      </c>
      <c r="H4641">
        <f t="shared" si="360"/>
        <v>440</v>
      </c>
      <c r="I4641">
        <v>55</v>
      </c>
      <c r="J4641">
        <v>72</v>
      </c>
      <c r="K4641">
        <v>8</v>
      </c>
      <c r="M4641">
        <v>57.2</v>
      </c>
      <c r="N4641" t="s">
        <v>38</v>
      </c>
      <c r="O4641">
        <v>572</v>
      </c>
      <c r="P4641">
        <v>132</v>
      </c>
      <c r="R4641">
        <f t="shared" si="361"/>
        <v>576</v>
      </c>
      <c r="S4641">
        <f t="shared" si="362"/>
        <v>18</v>
      </c>
      <c r="T4641" t="str">
        <f t="shared" si="363"/>
        <v>Dec</v>
      </c>
      <c r="U4641" t="str">
        <f t="shared" si="364"/>
        <v>2024</v>
      </c>
    </row>
    <row r="4642" spans="1:21" x14ac:dyDescent="0.25">
      <c r="A4642" t="s">
        <v>317</v>
      </c>
      <c r="B4642" t="s">
        <v>189</v>
      </c>
      <c r="C4642" t="s">
        <v>27</v>
      </c>
      <c r="D4642" t="s">
        <v>16</v>
      </c>
      <c r="E4642" t="s">
        <v>17</v>
      </c>
      <c r="F4642" t="s">
        <v>18</v>
      </c>
      <c r="G4642" t="s">
        <v>34</v>
      </c>
      <c r="H4642">
        <f t="shared" si="360"/>
        <v>280</v>
      </c>
      <c r="I4642">
        <v>40</v>
      </c>
      <c r="J4642">
        <v>52</v>
      </c>
      <c r="K4642">
        <v>7</v>
      </c>
      <c r="M4642">
        <v>36.4</v>
      </c>
      <c r="N4642" t="s">
        <v>38</v>
      </c>
      <c r="O4642">
        <v>364</v>
      </c>
      <c r="P4642">
        <v>84</v>
      </c>
      <c r="R4642">
        <f t="shared" si="361"/>
        <v>364</v>
      </c>
      <c r="S4642">
        <f t="shared" si="362"/>
        <v>18</v>
      </c>
      <c r="T4642" t="str">
        <f t="shared" si="363"/>
        <v>Dec</v>
      </c>
      <c r="U4642" t="str">
        <f t="shared" si="364"/>
        <v>2024</v>
      </c>
    </row>
    <row r="4643" spans="1:21" x14ac:dyDescent="0.25">
      <c r="A4643" t="s">
        <v>317</v>
      </c>
      <c r="B4643" t="s">
        <v>192</v>
      </c>
      <c r="C4643" t="s">
        <v>91</v>
      </c>
      <c r="D4643" t="s">
        <v>16</v>
      </c>
      <c r="E4643" t="s">
        <v>28</v>
      </c>
      <c r="F4643" t="s">
        <v>80</v>
      </c>
      <c r="G4643" t="s">
        <v>143</v>
      </c>
      <c r="H4643">
        <f t="shared" si="360"/>
        <v>15</v>
      </c>
      <c r="I4643">
        <v>3</v>
      </c>
      <c r="J4643">
        <v>4</v>
      </c>
      <c r="K4643">
        <v>5</v>
      </c>
      <c r="M4643">
        <v>0.97499999999999998</v>
      </c>
      <c r="N4643" t="s">
        <v>25</v>
      </c>
      <c r="O4643">
        <v>19.5</v>
      </c>
      <c r="P4643">
        <v>4.5</v>
      </c>
      <c r="R4643">
        <f t="shared" si="361"/>
        <v>20</v>
      </c>
      <c r="S4643">
        <f t="shared" si="362"/>
        <v>18</v>
      </c>
      <c r="T4643" t="str">
        <f t="shared" si="363"/>
        <v>Dec</v>
      </c>
      <c r="U4643" t="str">
        <f t="shared" si="364"/>
        <v>2024</v>
      </c>
    </row>
    <row r="4644" spans="1:21" x14ac:dyDescent="0.25">
      <c r="A4644" t="s">
        <v>317</v>
      </c>
      <c r="B4644" t="s">
        <v>158</v>
      </c>
      <c r="C4644" t="s">
        <v>27</v>
      </c>
      <c r="D4644" t="s">
        <v>23</v>
      </c>
      <c r="E4644" t="s">
        <v>17</v>
      </c>
      <c r="F4644" t="s">
        <v>45</v>
      </c>
      <c r="G4644" t="s">
        <v>199</v>
      </c>
      <c r="H4644">
        <f t="shared" si="360"/>
        <v>25000</v>
      </c>
      <c r="I4644">
        <v>5000</v>
      </c>
      <c r="J4644">
        <v>6500</v>
      </c>
      <c r="K4644">
        <v>5</v>
      </c>
      <c r="M4644">
        <v>650</v>
      </c>
      <c r="N4644" t="s">
        <v>38</v>
      </c>
      <c r="O4644">
        <v>28750</v>
      </c>
      <c r="P4644">
        <v>3750</v>
      </c>
      <c r="R4644">
        <f t="shared" si="361"/>
        <v>32500</v>
      </c>
      <c r="S4644">
        <f t="shared" si="362"/>
        <v>18</v>
      </c>
      <c r="T4644" t="str">
        <f t="shared" si="363"/>
        <v>Dec</v>
      </c>
      <c r="U4644" t="str">
        <f t="shared" si="364"/>
        <v>2024</v>
      </c>
    </row>
    <row r="4645" spans="1:21" x14ac:dyDescent="0.25">
      <c r="A4645" t="s">
        <v>317</v>
      </c>
      <c r="B4645" t="s">
        <v>149</v>
      </c>
      <c r="C4645" t="s">
        <v>15</v>
      </c>
      <c r="D4645" t="s">
        <v>23</v>
      </c>
      <c r="E4645" t="s">
        <v>17</v>
      </c>
      <c r="F4645" t="s">
        <v>18</v>
      </c>
      <c r="G4645" t="s">
        <v>151</v>
      </c>
      <c r="H4645">
        <f t="shared" si="360"/>
        <v>21</v>
      </c>
      <c r="I4645">
        <v>7</v>
      </c>
      <c r="J4645">
        <v>9</v>
      </c>
      <c r="K4645">
        <v>3</v>
      </c>
      <c r="M4645">
        <v>4.0949999999999998</v>
      </c>
      <c r="N4645" t="s">
        <v>38</v>
      </c>
      <c r="O4645">
        <v>27.3</v>
      </c>
      <c r="P4645">
        <v>6.3</v>
      </c>
      <c r="R4645">
        <f t="shared" si="361"/>
        <v>27</v>
      </c>
      <c r="S4645">
        <f t="shared" si="362"/>
        <v>18</v>
      </c>
      <c r="T4645" t="str">
        <f t="shared" si="363"/>
        <v>Dec</v>
      </c>
      <c r="U4645" t="str">
        <f t="shared" si="364"/>
        <v>2024</v>
      </c>
    </row>
    <row r="4646" spans="1:21" x14ac:dyDescent="0.25">
      <c r="A4646" t="s">
        <v>317</v>
      </c>
      <c r="B4646" t="s">
        <v>173</v>
      </c>
      <c r="C4646" t="s">
        <v>115</v>
      </c>
      <c r="D4646" t="s">
        <v>16</v>
      </c>
      <c r="E4646" t="s">
        <v>17</v>
      </c>
      <c r="F4646" t="s">
        <v>18</v>
      </c>
      <c r="G4646" t="s">
        <v>151</v>
      </c>
      <c r="H4646">
        <f t="shared" si="360"/>
        <v>42</v>
      </c>
      <c r="I4646">
        <v>7</v>
      </c>
      <c r="J4646">
        <v>9</v>
      </c>
      <c r="K4646">
        <v>6</v>
      </c>
      <c r="M4646">
        <v>2.73</v>
      </c>
      <c r="N4646" t="s">
        <v>25</v>
      </c>
      <c r="O4646">
        <v>54.6</v>
      </c>
      <c r="P4646">
        <v>12.6</v>
      </c>
      <c r="R4646">
        <f t="shared" si="361"/>
        <v>54</v>
      </c>
      <c r="S4646">
        <f t="shared" si="362"/>
        <v>18</v>
      </c>
      <c r="T4646" t="str">
        <f t="shared" si="363"/>
        <v>Dec</v>
      </c>
      <c r="U4646" t="str">
        <f t="shared" si="364"/>
        <v>2024</v>
      </c>
    </row>
    <row r="4647" spans="1:21" x14ac:dyDescent="0.25">
      <c r="A4647" t="s">
        <v>317</v>
      </c>
      <c r="B4647" t="s">
        <v>59</v>
      </c>
      <c r="C4647" t="s">
        <v>27</v>
      </c>
      <c r="D4647" t="s">
        <v>23</v>
      </c>
      <c r="E4647" t="s">
        <v>17</v>
      </c>
      <c r="F4647" t="s">
        <v>18</v>
      </c>
      <c r="G4647" t="s">
        <v>113</v>
      </c>
      <c r="H4647">
        <f t="shared" si="360"/>
        <v>100</v>
      </c>
      <c r="I4647">
        <v>20</v>
      </c>
      <c r="J4647">
        <v>26</v>
      </c>
      <c r="K4647">
        <v>5</v>
      </c>
      <c r="M4647">
        <v>11.5</v>
      </c>
      <c r="N4647" t="s">
        <v>25</v>
      </c>
      <c r="O4647">
        <v>115</v>
      </c>
      <c r="P4647">
        <v>15</v>
      </c>
      <c r="R4647">
        <f t="shared" si="361"/>
        <v>130</v>
      </c>
      <c r="S4647">
        <f t="shared" si="362"/>
        <v>18</v>
      </c>
      <c r="T4647" t="str">
        <f t="shared" si="363"/>
        <v>Dec</v>
      </c>
      <c r="U4647" t="str">
        <f t="shared" si="364"/>
        <v>2024</v>
      </c>
    </row>
    <row r="4648" spans="1:21" x14ac:dyDescent="0.25">
      <c r="A4648" t="s">
        <v>317</v>
      </c>
      <c r="B4648" t="s">
        <v>209</v>
      </c>
      <c r="C4648" t="s">
        <v>27</v>
      </c>
      <c r="D4648" t="s">
        <v>16</v>
      </c>
      <c r="E4648" t="s">
        <v>17</v>
      </c>
      <c r="F4648" t="s">
        <v>61</v>
      </c>
      <c r="G4648" t="s">
        <v>117</v>
      </c>
      <c r="H4648">
        <f t="shared" si="360"/>
        <v>20000</v>
      </c>
      <c r="I4648">
        <v>2500</v>
      </c>
      <c r="J4648">
        <v>3250</v>
      </c>
      <c r="K4648">
        <v>8</v>
      </c>
      <c r="M4648">
        <v>325</v>
      </c>
      <c r="N4648" t="s">
        <v>20</v>
      </c>
      <c r="O4648">
        <v>25000</v>
      </c>
      <c r="P4648">
        <v>5000</v>
      </c>
      <c r="R4648">
        <f t="shared" si="361"/>
        <v>26000</v>
      </c>
      <c r="S4648">
        <f t="shared" si="362"/>
        <v>18</v>
      </c>
      <c r="T4648" t="str">
        <f t="shared" si="363"/>
        <v>Dec</v>
      </c>
      <c r="U4648" t="str">
        <f t="shared" si="364"/>
        <v>2024</v>
      </c>
    </row>
    <row r="4649" spans="1:21" x14ac:dyDescent="0.25">
      <c r="A4649" t="s">
        <v>317</v>
      </c>
      <c r="B4649" t="s">
        <v>200</v>
      </c>
      <c r="C4649" t="s">
        <v>27</v>
      </c>
      <c r="D4649" t="s">
        <v>16</v>
      </c>
      <c r="E4649" t="s">
        <v>17</v>
      </c>
      <c r="F4649" t="s">
        <v>45</v>
      </c>
      <c r="G4649" t="s">
        <v>54</v>
      </c>
      <c r="H4649">
        <f t="shared" si="360"/>
        <v>1600</v>
      </c>
      <c r="I4649">
        <v>800</v>
      </c>
      <c r="J4649">
        <v>1040</v>
      </c>
      <c r="K4649">
        <v>2</v>
      </c>
      <c r="M4649">
        <v>104</v>
      </c>
      <c r="N4649" t="s">
        <v>25</v>
      </c>
      <c r="O4649">
        <v>2080</v>
      </c>
      <c r="P4649">
        <v>480</v>
      </c>
      <c r="R4649">
        <f t="shared" si="361"/>
        <v>2080</v>
      </c>
      <c r="S4649">
        <f t="shared" si="362"/>
        <v>18</v>
      </c>
      <c r="T4649" t="str">
        <f t="shared" si="363"/>
        <v>Dec</v>
      </c>
      <c r="U4649" t="str">
        <f t="shared" si="364"/>
        <v>2024</v>
      </c>
    </row>
    <row r="4650" spans="1:21" x14ac:dyDescent="0.25">
      <c r="A4650" t="s">
        <v>317</v>
      </c>
      <c r="B4650" t="s">
        <v>220</v>
      </c>
      <c r="C4650" t="s">
        <v>27</v>
      </c>
      <c r="D4650" t="s">
        <v>23</v>
      </c>
      <c r="E4650" t="s">
        <v>28</v>
      </c>
      <c r="F4650" t="s">
        <v>29</v>
      </c>
      <c r="G4650" t="s">
        <v>30</v>
      </c>
      <c r="H4650">
        <f t="shared" si="360"/>
        <v>720</v>
      </c>
      <c r="I4650">
        <v>180</v>
      </c>
      <c r="J4650">
        <v>234</v>
      </c>
      <c r="K4650">
        <v>4</v>
      </c>
      <c r="M4650">
        <v>100</v>
      </c>
      <c r="N4650" t="s">
        <v>20</v>
      </c>
      <c r="O4650">
        <v>900</v>
      </c>
      <c r="P4650">
        <v>180</v>
      </c>
      <c r="R4650">
        <f t="shared" si="361"/>
        <v>936</v>
      </c>
      <c r="S4650">
        <f t="shared" si="362"/>
        <v>18</v>
      </c>
      <c r="T4650" t="str">
        <f t="shared" si="363"/>
        <v>Dec</v>
      </c>
      <c r="U4650" t="str">
        <f t="shared" si="364"/>
        <v>2024</v>
      </c>
    </row>
    <row r="4651" spans="1:21" x14ac:dyDescent="0.25">
      <c r="A4651" t="s">
        <v>317</v>
      </c>
      <c r="B4651" t="s">
        <v>182</v>
      </c>
      <c r="C4651" t="s">
        <v>22</v>
      </c>
      <c r="D4651" t="s">
        <v>23</v>
      </c>
      <c r="E4651" t="s">
        <v>17</v>
      </c>
      <c r="F4651" t="s">
        <v>61</v>
      </c>
      <c r="G4651" t="s">
        <v>103</v>
      </c>
      <c r="H4651">
        <f t="shared" si="360"/>
        <v>500</v>
      </c>
      <c r="I4651">
        <v>100</v>
      </c>
      <c r="J4651">
        <v>130</v>
      </c>
      <c r="K4651">
        <v>5</v>
      </c>
      <c r="M4651">
        <v>78</v>
      </c>
      <c r="N4651" t="s">
        <v>20</v>
      </c>
      <c r="O4651">
        <v>650</v>
      </c>
      <c r="P4651">
        <v>150</v>
      </c>
      <c r="R4651">
        <f t="shared" si="361"/>
        <v>650</v>
      </c>
      <c r="S4651">
        <f t="shared" si="362"/>
        <v>18</v>
      </c>
      <c r="T4651" t="str">
        <f t="shared" si="363"/>
        <v>Dec</v>
      </c>
      <c r="U4651" t="str">
        <f t="shared" si="364"/>
        <v>2024</v>
      </c>
    </row>
    <row r="4652" spans="1:21" x14ac:dyDescent="0.25">
      <c r="A4652" t="s">
        <v>317</v>
      </c>
      <c r="B4652" t="s">
        <v>70</v>
      </c>
      <c r="C4652" t="s">
        <v>53</v>
      </c>
      <c r="D4652" t="s">
        <v>16</v>
      </c>
      <c r="E4652" t="s">
        <v>17</v>
      </c>
      <c r="F4652" t="s">
        <v>18</v>
      </c>
      <c r="G4652" t="s">
        <v>34</v>
      </c>
      <c r="H4652">
        <f t="shared" si="360"/>
        <v>160</v>
      </c>
      <c r="I4652">
        <v>40</v>
      </c>
      <c r="J4652">
        <v>52</v>
      </c>
      <c r="K4652">
        <v>4</v>
      </c>
      <c r="M4652">
        <v>14.56</v>
      </c>
      <c r="N4652" t="s">
        <v>20</v>
      </c>
      <c r="O4652">
        <v>208</v>
      </c>
      <c r="P4652">
        <v>48</v>
      </c>
      <c r="R4652">
        <f t="shared" si="361"/>
        <v>208</v>
      </c>
      <c r="S4652">
        <f t="shared" si="362"/>
        <v>18</v>
      </c>
      <c r="T4652" t="str">
        <f t="shared" si="363"/>
        <v>Dec</v>
      </c>
      <c r="U4652" t="str">
        <f t="shared" si="364"/>
        <v>2024</v>
      </c>
    </row>
    <row r="4653" spans="1:21" x14ac:dyDescent="0.25">
      <c r="A4653" t="s">
        <v>317</v>
      </c>
      <c r="B4653" t="s">
        <v>188</v>
      </c>
      <c r="C4653" t="s">
        <v>27</v>
      </c>
      <c r="D4653" t="s">
        <v>23</v>
      </c>
      <c r="E4653" t="s">
        <v>28</v>
      </c>
      <c r="F4653" t="s">
        <v>61</v>
      </c>
      <c r="G4653" t="s">
        <v>103</v>
      </c>
      <c r="H4653">
        <f t="shared" si="360"/>
        <v>300</v>
      </c>
      <c r="I4653">
        <v>100</v>
      </c>
      <c r="J4653">
        <v>130</v>
      </c>
      <c r="K4653">
        <v>3</v>
      </c>
      <c r="M4653">
        <v>58.5</v>
      </c>
      <c r="N4653" t="s">
        <v>38</v>
      </c>
      <c r="O4653">
        <v>390</v>
      </c>
      <c r="P4653">
        <v>90</v>
      </c>
      <c r="R4653">
        <f t="shared" si="361"/>
        <v>390</v>
      </c>
      <c r="S4653">
        <f t="shared" si="362"/>
        <v>18</v>
      </c>
      <c r="T4653" t="str">
        <f t="shared" si="363"/>
        <v>Dec</v>
      </c>
      <c r="U4653" t="str">
        <f t="shared" si="364"/>
        <v>2024</v>
      </c>
    </row>
    <row r="4654" spans="1:21" x14ac:dyDescent="0.25">
      <c r="A4654" t="s">
        <v>317</v>
      </c>
      <c r="B4654" t="s">
        <v>74</v>
      </c>
      <c r="C4654" t="s">
        <v>27</v>
      </c>
      <c r="D4654" t="s">
        <v>16</v>
      </c>
      <c r="E4654" t="s">
        <v>17</v>
      </c>
      <c r="F4654" t="s">
        <v>45</v>
      </c>
      <c r="G4654" t="s">
        <v>54</v>
      </c>
      <c r="H4654">
        <f t="shared" si="360"/>
        <v>3200</v>
      </c>
      <c r="I4654">
        <v>800</v>
      </c>
      <c r="J4654">
        <v>1040</v>
      </c>
      <c r="K4654">
        <v>4</v>
      </c>
      <c r="M4654">
        <v>104</v>
      </c>
      <c r="N4654" t="s">
        <v>20</v>
      </c>
      <c r="O4654">
        <v>4160</v>
      </c>
      <c r="P4654">
        <v>960</v>
      </c>
      <c r="R4654">
        <f t="shared" si="361"/>
        <v>4160</v>
      </c>
      <c r="S4654">
        <f t="shared" si="362"/>
        <v>18</v>
      </c>
      <c r="T4654" t="str">
        <f t="shared" si="363"/>
        <v>Dec</v>
      </c>
      <c r="U4654" t="str">
        <f t="shared" si="364"/>
        <v>2024</v>
      </c>
    </row>
    <row r="4655" spans="1:21" x14ac:dyDescent="0.25">
      <c r="A4655" t="s">
        <v>317</v>
      </c>
      <c r="B4655" t="s">
        <v>105</v>
      </c>
      <c r="C4655" t="s">
        <v>91</v>
      </c>
      <c r="D4655" t="s">
        <v>16</v>
      </c>
      <c r="E4655" t="s">
        <v>28</v>
      </c>
      <c r="F4655" t="s">
        <v>45</v>
      </c>
      <c r="G4655" t="s">
        <v>54</v>
      </c>
      <c r="H4655">
        <f t="shared" si="360"/>
        <v>4000</v>
      </c>
      <c r="I4655">
        <v>800</v>
      </c>
      <c r="J4655">
        <v>1040</v>
      </c>
      <c r="K4655">
        <v>5</v>
      </c>
      <c r="M4655">
        <v>104</v>
      </c>
      <c r="N4655" t="s">
        <v>20</v>
      </c>
      <c r="O4655">
        <v>5200</v>
      </c>
      <c r="P4655">
        <v>1200</v>
      </c>
      <c r="R4655">
        <f t="shared" si="361"/>
        <v>5200</v>
      </c>
      <c r="S4655">
        <f t="shared" si="362"/>
        <v>18</v>
      </c>
      <c r="T4655" t="str">
        <f t="shared" si="363"/>
        <v>Dec</v>
      </c>
      <c r="U4655" t="str">
        <f t="shared" si="364"/>
        <v>2024</v>
      </c>
    </row>
    <row r="4656" spans="1:21" x14ac:dyDescent="0.25">
      <c r="A4656" t="s">
        <v>317</v>
      </c>
      <c r="B4656" t="s">
        <v>131</v>
      </c>
      <c r="C4656" t="s">
        <v>27</v>
      </c>
      <c r="D4656" t="s">
        <v>16</v>
      </c>
      <c r="E4656" t="s">
        <v>28</v>
      </c>
      <c r="F4656" t="s">
        <v>18</v>
      </c>
      <c r="G4656" t="s">
        <v>113</v>
      </c>
      <c r="H4656">
        <f t="shared" si="360"/>
        <v>140</v>
      </c>
      <c r="I4656">
        <v>20</v>
      </c>
      <c r="J4656">
        <v>26</v>
      </c>
      <c r="K4656">
        <v>7</v>
      </c>
      <c r="M4656">
        <v>8.0500000000000007</v>
      </c>
      <c r="N4656" t="s">
        <v>25</v>
      </c>
      <c r="O4656">
        <v>161</v>
      </c>
      <c r="P4656">
        <v>21</v>
      </c>
      <c r="R4656">
        <f t="shared" si="361"/>
        <v>182</v>
      </c>
      <c r="S4656">
        <f t="shared" si="362"/>
        <v>18</v>
      </c>
      <c r="T4656" t="str">
        <f t="shared" si="363"/>
        <v>Dec</v>
      </c>
      <c r="U4656" t="str">
        <f t="shared" si="364"/>
        <v>2024</v>
      </c>
    </row>
    <row r="4657" spans="1:21" x14ac:dyDescent="0.25">
      <c r="A4657" t="s">
        <v>317</v>
      </c>
      <c r="B4657" t="s">
        <v>133</v>
      </c>
      <c r="C4657" t="s">
        <v>27</v>
      </c>
      <c r="D4657" t="s">
        <v>16</v>
      </c>
      <c r="E4657" t="s">
        <v>28</v>
      </c>
      <c r="F4657" t="s">
        <v>18</v>
      </c>
      <c r="G4657" t="s">
        <v>56</v>
      </c>
      <c r="H4657">
        <f t="shared" si="360"/>
        <v>2750</v>
      </c>
      <c r="I4657">
        <v>550</v>
      </c>
      <c r="J4657">
        <v>715</v>
      </c>
      <c r="K4657">
        <v>5</v>
      </c>
      <c r="M4657">
        <v>100</v>
      </c>
      <c r="N4657" t="s">
        <v>25</v>
      </c>
      <c r="O4657">
        <v>3575</v>
      </c>
      <c r="P4657">
        <v>825</v>
      </c>
      <c r="R4657">
        <f t="shared" si="361"/>
        <v>3575</v>
      </c>
      <c r="S4657">
        <f t="shared" si="362"/>
        <v>18</v>
      </c>
      <c r="T4657" t="str">
        <f t="shared" si="363"/>
        <v>Dec</v>
      </c>
      <c r="U4657" t="str">
        <f t="shared" si="364"/>
        <v>2024</v>
      </c>
    </row>
    <row r="4658" spans="1:21" x14ac:dyDescent="0.25">
      <c r="A4658" t="s">
        <v>317</v>
      </c>
      <c r="B4658" t="s">
        <v>79</v>
      </c>
      <c r="C4658" t="s">
        <v>27</v>
      </c>
      <c r="D4658" t="s">
        <v>16</v>
      </c>
      <c r="E4658" t="s">
        <v>28</v>
      </c>
      <c r="F4658" t="s">
        <v>45</v>
      </c>
      <c r="G4658" t="s">
        <v>92</v>
      </c>
      <c r="H4658">
        <f t="shared" si="360"/>
        <v>1250</v>
      </c>
      <c r="I4658">
        <v>250</v>
      </c>
      <c r="J4658">
        <v>325</v>
      </c>
      <c r="K4658">
        <v>5</v>
      </c>
      <c r="M4658">
        <v>100</v>
      </c>
      <c r="N4658" t="s">
        <v>20</v>
      </c>
      <c r="O4658">
        <v>1625</v>
      </c>
      <c r="P4658">
        <v>375</v>
      </c>
      <c r="R4658">
        <f t="shared" si="361"/>
        <v>1625</v>
      </c>
      <c r="S4658">
        <f t="shared" si="362"/>
        <v>18</v>
      </c>
      <c r="T4658" t="str">
        <f t="shared" si="363"/>
        <v>Dec</v>
      </c>
      <c r="U4658" t="str">
        <f t="shared" si="364"/>
        <v>2024</v>
      </c>
    </row>
    <row r="4659" spans="1:21" x14ac:dyDescent="0.25">
      <c r="A4659" t="s">
        <v>317</v>
      </c>
      <c r="B4659" t="s">
        <v>150</v>
      </c>
      <c r="C4659" t="s">
        <v>91</v>
      </c>
      <c r="D4659" t="s">
        <v>16</v>
      </c>
      <c r="E4659" t="s">
        <v>28</v>
      </c>
      <c r="F4659" t="s">
        <v>61</v>
      </c>
      <c r="G4659" t="s">
        <v>117</v>
      </c>
      <c r="H4659">
        <f t="shared" si="360"/>
        <v>5000</v>
      </c>
      <c r="I4659">
        <v>2500</v>
      </c>
      <c r="J4659">
        <v>3250</v>
      </c>
      <c r="K4659">
        <v>2</v>
      </c>
      <c r="M4659">
        <v>325</v>
      </c>
      <c r="N4659" t="s">
        <v>20</v>
      </c>
      <c r="O4659">
        <v>6250</v>
      </c>
      <c r="P4659">
        <v>1250</v>
      </c>
      <c r="R4659">
        <f t="shared" si="361"/>
        <v>6500</v>
      </c>
      <c r="S4659">
        <f t="shared" si="362"/>
        <v>18</v>
      </c>
      <c r="T4659" t="str">
        <f t="shared" si="363"/>
        <v>Dec</v>
      </c>
      <c r="U4659" t="str">
        <f t="shared" si="364"/>
        <v>2024</v>
      </c>
    </row>
    <row r="4660" spans="1:21" x14ac:dyDescent="0.25">
      <c r="A4660" t="s">
        <v>317</v>
      </c>
      <c r="B4660" t="s">
        <v>222</v>
      </c>
      <c r="C4660" t="s">
        <v>15</v>
      </c>
      <c r="D4660" t="s">
        <v>23</v>
      </c>
      <c r="E4660" t="s">
        <v>17</v>
      </c>
      <c r="F4660" t="s">
        <v>18</v>
      </c>
      <c r="G4660" t="s">
        <v>32</v>
      </c>
      <c r="H4660">
        <f t="shared" si="360"/>
        <v>100</v>
      </c>
      <c r="I4660">
        <v>100</v>
      </c>
      <c r="J4660">
        <v>130</v>
      </c>
      <c r="K4660">
        <v>1</v>
      </c>
      <c r="M4660">
        <v>12</v>
      </c>
      <c r="N4660" t="s">
        <v>25</v>
      </c>
      <c r="O4660">
        <v>120</v>
      </c>
      <c r="P4660">
        <v>20</v>
      </c>
      <c r="R4660">
        <f t="shared" si="361"/>
        <v>130</v>
      </c>
      <c r="S4660">
        <f t="shared" si="362"/>
        <v>18</v>
      </c>
      <c r="T4660" t="str">
        <f t="shared" si="363"/>
        <v>Dec</v>
      </c>
      <c r="U4660" t="str">
        <f t="shared" si="364"/>
        <v>2024</v>
      </c>
    </row>
    <row r="4661" spans="1:21" x14ac:dyDescent="0.25">
      <c r="A4661" t="s">
        <v>317</v>
      </c>
      <c r="B4661" t="s">
        <v>35</v>
      </c>
      <c r="C4661" t="s">
        <v>15</v>
      </c>
      <c r="D4661" t="s">
        <v>16</v>
      </c>
      <c r="E4661" t="s">
        <v>17</v>
      </c>
      <c r="F4661" t="s">
        <v>80</v>
      </c>
      <c r="G4661" t="s">
        <v>81</v>
      </c>
      <c r="H4661">
        <f t="shared" si="360"/>
        <v>40</v>
      </c>
      <c r="I4661">
        <v>10</v>
      </c>
      <c r="J4661">
        <v>13</v>
      </c>
      <c r="K4661">
        <v>4</v>
      </c>
      <c r="M4661">
        <v>5</v>
      </c>
      <c r="N4661" t="s">
        <v>38</v>
      </c>
      <c r="O4661">
        <v>50</v>
      </c>
      <c r="P4661">
        <v>10</v>
      </c>
      <c r="R4661">
        <f t="shared" si="361"/>
        <v>52</v>
      </c>
      <c r="S4661">
        <f t="shared" si="362"/>
        <v>18</v>
      </c>
      <c r="T4661" t="str">
        <f t="shared" si="363"/>
        <v>Dec</v>
      </c>
      <c r="U4661" t="str">
        <f t="shared" si="364"/>
        <v>2024</v>
      </c>
    </row>
    <row r="4662" spans="1:21" x14ac:dyDescent="0.25">
      <c r="A4662" t="s">
        <v>317</v>
      </c>
      <c r="B4662" t="s">
        <v>65</v>
      </c>
      <c r="C4662" t="s">
        <v>66</v>
      </c>
      <c r="D4662" t="s">
        <v>16</v>
      </c>
      <c r="E4662" t="s">
        <v>17</v>
      </c>
      <c r="F4662" t="s">
        <v>61</v>
      </c>
      <c r="G4662" t="s">
        <v>110</v>
      </c>
      <c r="H4662">
        <f t="shared" si="360"/>
        <v>800</v>
      </c>
      <c r="I4662">
        <v>800</v>
      </c>
      <c r="J4662">
        <v>1040</v>
      </c>
      <c r="K4662">
        <v>1</v>
      </c>
      <c r="M4662">
        <v>72.8</v>
      </c>
      <c r="N4662" t="s">
        <v>20</v>
      </c>
      <c r="O4662">
        <v>1040</v>
      </c>
      <c r="P4662">
        <v>240</v>
      </c>
      <c r="R4662">
        <f t="shared" si="361"/>
        <v>1040</v>
      </c>
      <c r="S4662">
        <f t="shared" si="362"/>
        <v>18</v>
      </c>
      <c r="T4662" t="str">
        <f t="shared" si="363"/>
        <v>Dec</v>
      </c>
      <c r="U4662" t="str">
        <f t="shared" si="364"/>
        <v>2024</v>
      </c>
    </row>
    <row r="4663" spans="1:21" x14ac:dyDescent="0.25">
      <c r="A4663" t="s">
        <v>317</v>
      </c>
      <c r="B4663" t="s">
        <v>193</v>
      </c>
      <c r="C4663" t="s">
        <v>53</v>
      </c>
      <c r="D4663" t="s">
        <v>23</v>
      </c>
      <c r="E4663" t="s">
        <v>17</v>
      </c>
      <c r="F4663" t="s">
        <v>18</v>
      </c>
      <c r="G4663" t="s">
        <v>34</v>
      </c>
      <c r="H4663">
        <f t="shared" si="360"/>
        <v>160</v>
      </c>
      <c r="I4663">
        <v>40</v>
      </c>
      <c r="J4663">
        <v>52</v>
      </c>
      <c r="K4663">
        <v>4</v>
      </c>
      <c r="M4663">
        <v>20.8</v>
      </c>
      <c r="N4663" t="s">
        <v>25</v>
      </c>
      <c r="O4663">
        <v>208</v>
      </c>
      <c r="P4663">
        <v>48</v>
      </c>
      <c r="R4663">
        <f t="shared" si="361"/>
        <v>208</v>
      </c>
      <c r="S4663">
        <f t="shared" si="362"/>
        <v>18</v>
      </c>
      <c r="T4663" t="str">
        <f t="shared" si="363"/>
        <v>Dec</v>
      </c>
      <c r="U4663" t="str">
        <f t="shared" si="364"/>
        <v>2024</v>
      </c>
    </row>
    <row r="4664" spans="1:21" x14ac:dyDescent="0.25">
      <c r="A4664" t="s">
        <v>317</v>
      </c>
      <c r="B4664" t="s">
        <v>111</v>
      </c>
      <c r="C4664" t="s">
        <v>27</v>
      </c>
      <c r="D4664" t="s">
        <v>23</v>
      </c>
      <c r="E4664" t="s">
        <v>17</v>
      </c>
      <c r="F4664" t="s">
        <v>80</v>
      </c>
      <c r="G4664" t="s">
        <v>212</v>
      </c>
      <c r="H4664">
        <f t="shared" si="360"/>
        <v>100</v>
      </c>
      <c r="I4664">
        <v>20</v>
      </c>
      <c r="J4664">
        <v>26</v>
      </c>
      <c r="K4664">
        <v>5</v>
      </c>
      <c r="M4664">
        <v>19.5</v>
      </c>
      <c r="N4664" t="s">
        <v>38</v>
      </c>
      <c r="O4664">
        <v>130</v>
      </c>
      <c r="P4664">
        <v>30</v>
      </c>
      <c r="R4664">
        <f t="shared" si="361"/>
        <v>130</v>
      </c>
      <c r="S4664">
        <f t="shared" si="362"/>
        <v>18</v>
      </c>
      <c r="T4664" t="str">
        <f t="shared" si="363"/>
        <v>Dec</v>
      </c>
      <c r="U4664" t="str">
        <f t="shared" si="364"/>
        <v>2024</v>
      </c>
    </row>
    <row r="4665" spans="1:21" x14ac:dyDescent="0.25">
      <c r="A4665" t="s">
        <v>317</v>
      </c>
      <c r="B4665" t="s">
        <v>109</v>
      </c>
      <c r="C4665" t="s">
        <v>42</v>
      </c>
      <c r="D4665" t="s">
        <v>16</v>
      </c>
      <c r="E4665" t="s">
        <v>17</v>
      </c>
      <c r="F4665" t="s">
        <v>45</v>
      </c>
      <c r="G4665" t="s">
        <v>58</v>
      </c>
      <c r="H4665">
        <f t="shared" si="360"/>
        <v>75000</v>
      </c>
      <c r="I4665">
        <v>25000</v>
      </c>
      <c r="J4665">
        <v>32500</v>
      </c>
      <c r="K4665">
        <v>3</v>
      </c>
      <c r="M4665">
        <v>4875</v>
      </c>
      <c r="N4665" t="s">
        <v>25</v>
      </c>
      <c r="O4665">
        <v>97500</v>
      </c>
      <c r="P4665">
        <v>22500</v>
      </c>
      <c r="R4665">
        <f t="shared" si="361"/>
        <v>97500</v>
      </c>
      <c r="S4665">
        <f t="shared" si="362"/>
        <v>18</v>
      </c>
      <c r="T4665" t="str">
        <f t="shared" si="363"/>
        <v>Dec</v>
      </c>
      <c r="U4665" t="str">
        <f t="shared" si="364"/>
        <v>2024</v>
      </c>
    </row>
    <row r="4666" spans="1:21" x14ac:dyDescent="0.25">
      <c r="A4666" t="s">
        <v>317</v>
      </c>
      <c r="B4666" t="s">
        <v>97</v>
      </c>
      <c r="C4666" t="s">
        <v>27</v>
      </c>
      <c r="D4666" t="s">
        <v>16</v>
      </c>
      <c r="E4666" t="s">
        <v>17</v>
      </c>
      <c r="F4666" t="s">
        <v>61</v>
      </c>
      <c r="G4666" t="s">
        <v>164</v>
      </c>
      <c r="H4666">
        <f t="shared" si="360"/>
        <v>14000</v>
      </c>
      <c r="I4666">
        <v>2000</v>
      </c>
      <c r="J4666">
        <v>2600</v>
      </c>
      <c r="K4666">
        <v>7</v>
      </c>
      <c r="M4666">
        <v>260</v>
      </c>
      <c r="N4666" t="s">
        <v>20</v>
      </c>
      <c r="O4666">
        <v>18200</v>
      </c>
      <c r="P4666">
        <v>4200</v>
      </c>
      <c r="R4666">
        <f t="shared" si="361"/>
        <v>18200</v>
      </c>
      <c r="S4666">
        <f t="shared" si="362"/>
        <v>18</v>
      </c>
      <c r="T4666" t="str">
        <f t="shared" si="363"/>
        <v>Dec</v>
      </c>
      <c r="U4666" t="str">
        <f t="shared" si="364"/>
        <v>2024</v>
      </c>
    </row>
    <row r="4667" spans="1:21" x14ac:dyDescent="0.25">
      <c r="A4667" t="s">
        <v>317</v>
      </c>
      <c r="B4667" t="s">
        <v>135</v>
      </c>
      <c r="C4667" t="s">
        <v>27</v>
      </c>
      <c r="D4667" t="s">
        <v>23</v>
      </c>
      <c r="E4667" t="s">
        <v>28</v>
      </c>
      <c r="F4667" t="s">
        <v>61</v>
      </c>
      <c r="G4667" t="s">
        <v>128</v>
      </c>
      <c r="H4667">
        <f t="shared" si="360"/>
        <v>1800</v>
      </c>
      <c r="I4667">
        <v>300</v>
      </c>
      <c r="J4667">
        <v>390</v>
      </c>
      <c r="K4667">
        <v>6</v>
      </c>
      <c r="M4667">
        <v>100</v>
      </c>
      <c r="N4667" t="s">
        <v>38</v>
      </c>
      <c r="O4667">
        <v>2340</v>
      </c>
      <c r="P4667">
        <v>540</v>
      </c>
      <c r="R4667">
        <f t="shared" si="361"/>
        <v>2340</v>
      </c>
      <c r="S4667">
        <f t="shared" si="362"/>
        <v>18</v>
      </c>
      <c r="T4667" t="str">
        <f t="shared" si="363"/>
        <v>Dec</v>
      </c>
      <c r="U4667" t="str">
        <f t="shared" si="364"/>
        <v>2024</v>
      </c>
    </row>
    <row r="4668" spans="1:21" x14ac:dyDescent="0.25">
      <c r="A4668" t="s">
        <v>318</v>
      </c>
      <c r="B4668" t="s">
        <v>44</v>
      </c>
      <c r="C4668" t="s">
        <v>27</v>
      </c>
      <c r="D4668" t="s">
        <v>16</v>
      </c>
      <c r="E4668" t="s">
        <v>17</v>
      </c>
      <c r="F4668" t="s">
        <v>18</v>
      </c>
      <c r="G4668" t="s">
        <v>121</v>
      </c>
      <c r="H4668">
        <f t="shared" si="360"/>
        <v>275</v>
      </c>
      <c r="I4668">
        <v>55</v>
      </c>
      <c r="J4668">
        <v>72</v>
      </c>
      <c r="K4668">
        <v>5</v>
      </c>
      <c r="M4668">
        <v>17.875</v>
      </c>
      <c r="N4668" t="s">
        <v>25</v>
      </c>
      <c r="O4668">
        <v>357.5</v>
      </c>
      <c r="P4668">
        <v>82.5</v>
      </c>
      <c r="R4668">
        <f t="shared" si="361"/>
        <v>360</v>
      </c>
      <c r="S4668">
        <f t="shared" si="362"/>
        <v>19</v>
      </c>
      <c r="T4668" t="str">
        <f t="shared" si="363"/>
        <v>Dec</v>
      </c>
      <c r="U4668" t="str">
        <f t="shared" si="364"/>
        <v>2024</v>
      </c>
    </row>
    <row r="4669" spans="1:21" x14ac:dyDescent="0.25">
      <c r="A4669" t="s">
        <v>318</v>
      </c>
      <c r="B4669" t="s">
        <v>26</v>
      </c>
      <c r="C4669" t="s">
        <v>27</v>
      </c>
      <c r="D4669" t="s">
        <v>16</v>
      </c>
      <c r="E4669" t="s">
        <v>28</v>
      </c>
      <c r="F4669" t="s">
        <v>18</v>
      </c>
      <c r="G4669" t="s">
        <v>113</v>
      </c>
      <c r="H4669">
        <f t="shared" si="360"/>
        <v>100</v>
      </c>
      <c r="I4669">
        <v>20</v>
      </c>
      <c r="J4669">
        <v>26</v>
      </c>
      <c r="K4669">
        <v>5</v>
      </c>
      <c r="M4669">
        <v>9.1</v>
      </c>
      <c r="N4669" t="s">
        <v>20</v>
      </c>
      <c r="O4669">
        <v>130</v>
      </c>
      <c r="P4669">
        <v>30</v>
      </c>
      <c r="R4669">
        <f t="shared" si="361"/>
        <v>130</v>
      </c>
      <c r="S4669">
        <f t="shared" si="362"/>
        <v>19</v>
      </c>
      <c r="T4669" t="str">
        <f t="shared" si="363"/>
        <v>Dec</v>
      </c>
      <c r="U4669" t="str">
        <f t="shared" si="364"/>
        <v>2024</v>
      </c>
    </row>
    <row r="4670" spans="1:21" x14ac:dyDescent="0.25">
      <c r="A4670" t="s">
        <v>318</v>
      </c>
      <c r="B4670" t="s">
        <v>135</v>
      </c>
      <c r="C4670" t="s">
        <v>27</v>
      </c>
      <c r="D4670" t="s">
        <v>16</v>
      </c>
      <c r="E4670" t="s">
        <v>17</v>
      </c>
      <c r="F4670" t="s">
        <v>18</v>
      </c>
      <c r="G4670" t="s">
        <v>64</v>
      </c>
      <c r="H4670">
        <f t="shared" si="360"/>
        <v>420</v>
      </c>
      <c r="I4670">
        <v>140</v>
      </c>
      <c r="J4670">
        <v>182</v>
      </c>
      <c r="K4670">
        <v>3</v>
      </c>
      <c r="M4670">
        <v>33.81</v>
      </c>
      <c r="N4670" t="s">
        <v>20</v>
      </c>
      <c r="O4670">
        <v>483</v>
      </c>
      <c r="P4670">
        <v>63</v>
      </c>
      <c r="R4670">
        <f t="shared" si="361"/>
        <v>546</v>
      </c>
      <c r="S4670">
        <f t="shared" si="362"/>
        <v>19</v>
      </c>
      <c r="T4670" t="str">
        <f t="shared" si="363"/>
        <v>Dec</v>
      </c>
      <c r="U4670" t="str">
        <f t="shared" si="364"/>
        <v>2024</v>
      </c>
    </row>
    <row r="4671" spans="1:21" x14ac:dyDescent="0.25">
      <c r="A4671" t="s">
        <v>318</v>
      </c>
      <c r="B4671" t="s">
        <v>114</v>
      </c>
      <c r="C4671" t="s">
        <v>115</v>
      </c>
      <c r="D4671" t="s">
        <v>16</v>
      </c>
      <c r="E4671" t="s">
        <v>28</v>
      </c>
      <c r="F4671" t="s">
        <v>48</v>
      </c>
      <c r="G4671" t="s">
        <v>85</v>
      </c>
      <c r="H4671">
        <f t="shared" si="360"/>
        <v>900</v>
      </c>
      <c r="I4671">
        <v>450</v>
      </c>
      <c r="J4671">
        <v>585</v>
      </c>
      <c r="K4671">
        <v>2</v>
      </c>
      <c r="M4671">
        <v>81.900000000000006</v>
      </c>
      <c r="N4671" t="s">
        <v>20</v>
      </c>
      <c r="O4671">
        <v>1170</v>
      </c>
      <c r="P4671">
        <v>270</v>
      </c>
      <c r="R4671">
        <f t="shared" si="361"/>
        <v>1170</v>
      </c>
      <c r="S4671">
        <f t="shared" si="362"/>
        <v>19</v>
      </c>
      <c r="T4671" t="str">
        <f t="shared" si="363"/>
        <v>Dec</v>
      </c>
      <c r="U4671" t="str">
        <f t="shared" si="364"/>
        <v>2024</v>
      </c>
    </row>
    <row r="4672" spans="1:21" x14ac:dyDescent="0.25">
      <c r="A4672" t="s">
        <v>318</v>
      </c>
      <c r="B4672" t="s">
        <v>161</v>
      </c>
      <c r="C4672" t="s">
        <v>53</v>
      </c>
      <c r="D4672" t="s">
        <v>16</v>
      </c>
      <c r="E4672" t="s">
        <v>28</v>
      </c>
      <c r="F4672" t="s">
        <v>48</v>
      </c>
      <c r="G4672" t="s">
        <v>49</v>
      </c>
      <c r="H4672">
        <f t="shared" si="360"/>
        <v>480</v>
      </c>
      <c r="I4672">
        <v>80</v>
      </c>
      <c r="J4672">
        <v>104</v>
      </c>
      <c r="K4672">
        <v>6</v>
      </c>
      <c r="M4672">
        <v>62.4</v>
      </c>
      <c r="N4672" t="s">
        <v>38</v>
      </c>
      <c r="O4672">
        <v>624</v>
      </c>
      <c r="P4672">
        <v>144</v>
      </c>
      <c r="R4672">
        <f t="shared" si="361"/>
        <v>624</v>
      </c>
      <c r="S4672">
        <f t="shared" si="362"/>
        <v>19</v>
      </c>
      <c r="T4672" t="str">
        <f t="shared" si="363"/>
        <v>Dec</v>
      </c>
      <c r="U4672" t="str">
        <f t="shared" si="364"/>
        <v>2024</v>
      </c>
    </row>
    <row r="4673" spans="1:21" x14ac:dyDescent="0.25">
      <c r="A4673" t="s">
        <v>318</v>
      </c>
      <c r="B4673" t="s">
        <v>171</v>
      </c>
      <c r="C4673" t="s">
        <v>22</v>
      </c>
      <c r="D4673" t="s">
        <v>16</v>
      </c>
      <c r="E4673" t="s">
        <v>28</v>
      </c>
      <c r="F4673" t="s">
        <v>18</v>
      </c>
      <c r="G4673" t="s">
        <v>32</v>
      </c>
      <c r="H4673">
        <f t="shared" si="360"/>
        <v>500</v>
      </c>
      <c r="I4673">
        <v>100</v>
      </c>
      <c r="J4673">
        <v>130</v>
      </c>
      <c r="K4673">
        <v>5</v>
      </c>
      <c r="M4673">
        <v>65</v>
      </c>
      <c r="N4673" t="s">
        <v>38</v>
      </c>
      <c r="O4673">
        <v>650</v>
      </c>
      <c r="P4673">
        <v>150</v>
      </c>
      <c r="R4673">
        <f t="shared" si="361"/>
        <v>650</v>
      </c>
      <c r="S4673">
        <f t="shared" si="362"/>
        <v>19</v>
      </c>
      <c r="T4673" t="str">
        <f t="shared" si="363"/>
        <v>Dec</v>
      </c>
      <c r="U4673" t="str">
        <f t="shared" si="364"/>
        <v>2024</v>
      </c>
    </row>
    <row r="4674" spans="1:21" x14ac:dyDescent="0.25">
      <c r="A4674" t="s">
        <v>318</v>
      </c>
      <c r="B4674" t="s">
        <v>129</v>
      </c>
      <c r="C4674" t="s">
        <v>27</v>
      </c>
      <c r="D4674" t="s">
        <v>16</v>
      </c>
      <c r="E4674" t="s">
        <v>17</v>
      </c>
      <c r="F4674" t="s">
        <v>45</v>
      </c>
      <c r="G4674" t="s">
        <v>106</v>
      </c>
      <c r="H4674">
        <f t="shared" si="360"/>
        <v>120000</v>
      </c>
      <c r="I4674">
        <v>12000</v>
      </c>
      <c r="J4674">
        <v>15600</v>
      </c>
      <c r="K4674">
        <v>10</v>
      </c>
      <c r="M4674">
        <v>2340</v>
      </c>
      <c r="N4674" t="s">
        <v>38</v>
      </c>
      <c r="O4674">
        <v>156000</v>
      </c>
      <c r="P4674">
        <v>36000</v>
      </c>
      <c r="R4674">
        <f t="shared" si="361"/>
        <v>156000</v>
      </c>
      <c r="S4674">
        <f t="shared" si="362"/>
        <v>19</v>
      </c>
      <c r="T4674" t="str">
        <f t="shared" si="363"/>
        <v>Dec</v>
      </c>
      <c r="U4674" t="str">
        <f t="shared" si="364"/>
        <v>2024</v>
      </c>
    </row>
    <row r="4675" spans="1:21" x14ac:dyDescent="0.25">
      <c r="A4675" t="s">
        <v>318</v>
      </c>
      <c r="B4675" t="s">
        <v>196</v>
      </c>
      <c r="C4675" t="s">
        <v>53</v>
      </c>
      <c r="D4675" t="s">
        <v>16</v>
      </c>
      <c r="E4675" t="s">
        <v>17</v>
      </c>
      <c r="F4675" t="s">
        <v>29</v>
      </c>
      <c r="G4675" t="s">
        <v>178</v>
      </c>
      <c r="H4675">
        <f t="shared" ref="H4675:H4738" si="365">I4675*K4675</f>
        <v>1400</v>
      </c>
      <c r="I4675">
        <v>200</v>
      </c>
      <c r="J4675">
        <v>260</v>
      </c>
      <c r="K4675">
        <v>7</v>
      </c>
      <c r="M4675">
        <v>80.5</v>
      </c>
      <c r="N4675" t="s">
        <v>25</v>
      </c>
      <c r="O4675">
        <v>1610</v>
      </c>
      <c r="P4675">
        <v>210</v>
      </c>
      <c r="R4675">
        <f t="shared" ref="R4675:R4738" si="366">J4675*K4675</f>
        <v>1820</v>
      </c>
      <c r="S4675">
        <f t="shared" ref="S4675:S4738" si="367">DAY(A4675)</f>
        <v>19</v>
      </c>
      <c r="T4675" t="str">
        <f t="shared" ref="T4675:T4738" si="368">TEXT(A4675,"mmm")</f>
        <v>Dec</v>
      </c>
      <c r="U4675" t="str">
        <f t="shared" ref="U4675:U4738" si="369">TEXT(A4675,"yyy")</f>
        <v>2024</v>
      </c>
    </row>
    <row r="4676" spans="1:21" x14ac:dyDescent="0.25">
      <c r="A4676" t="s">
        <v>318</v>
      </c>
      <c r="B4676" t="s">
        <v>63</v>
      </c>
      <c r="C4676" t="s">
        <v>42</v>
      </c>
      <c r="D4676" t="s">
        <v>16</v>
      </c>
      <c r="E4676" t="s">
        <v>28</v>
      </c>
      <c r="F4676" t="s">
        <v>45</v>
      </c>
      <c r="G4676" t="s">
        <v>92</v>
      </c>
      <c r="H4676">
        <f t="shared" si="365"/>
        <v>1500</v>
      </c>
      <c r="I4676">
        <v>250</v>
      </c>
      <c r="J4676">
        <v>325</v>
      </c>
      <c r="K4676">
        <v>6</v>
      </c>
      <c r="M4676">
        <v>93.75</v>
      </c>
      <c r="N4676" t="s">
        <v>25</v>
      </c>
      <c r="O4676">
        <v>1875</v>
      </c>
      <c r="P4676">
        <v>375</v>
      </c>
      <c r="R4676">
        <f t="shared" si="366"/>
        <v>1950</v>
      </c>
      <c r="S4676">
        <f t="shared" si="367"/>
        <v>19</v>
      </c>
      <c r="T4676" t="str">
        <f t="shared" si="368"/>
        <v>Dec</v>
      </c>
      <c r="U4676" t="str">
        <f t="shared" si="369"/>
        <v>2024</v>
      </c>
    </row>
    <row r="4677" spans="1:21" x14ac:dyDescent="0.25">
      <c r="A4677" t="s">
        <v>318</v>
      </c>
      <c r="B4677" t="s">
        <v>126</v>
      </c>
      <c r="C4677" t="s">
        <v>27</v>
      </c>
      <c r="D4677" t="s">
        <v>16</v>
      </c>
      <c r="E4677" t="s">
        <v>17</v>
      </c>
      <c r="F4677" t="s">
        <v>18</v>
      </c>
      <c r="G4677" t="s">
        <v>130</v>
      </c>
      <c r="H4677">
        <f t="shared" si="365"/>
        <v>90</v>
      </c>
      <c r="I4677">
        <v>45</v>
      </c>
      <c r="J4677">
        <v>59</v>
      </c>
      <c r="K4677">
        <v>2</v>
      </c>
      <c r="M4677">
        <v>7.56</v>
      </c>
      <c r="N4677" t="s">
        <v>20</v>
      </c>
      <c r="O4677">
        <v>108</v>
      </c>
      <c r="P4677">
        <v>18</v>
      </c>
      <c r="R4677">
        <f t="shared" si="366"/>
        <v>118</v>
      </c>
      <c r="S4677">
        <f t="shared" si="367"/>
        <v>19</v>
      </c>
      <c r="T4677" t="str">
        <f t="shared" si="368"/>
        <v>Dec</v>
      </c>
      <c r="U4677" t="str">
        <f t="shared" si="369"/>
        <v>2024</v>
      </c>
    </row>
    <row r="4678" spans="1:21" x14ac:dyDescent="0.25">
      <c r="A4678" t="s">
        <v>318</v>
      </c>
      <c r="B4678" t="s">
        <v>176</v>
      </c>
      <c r="C4678" t="s">
        <v>15</v>
      </c>
      <c r="D4678" t="s">
        <v>16</v>
      </c>
      <c r="E4678" t="s">
        <v>17</v>
      </c>
      <c r="F4678" t="s">
        <v>18</v>
      </c>
      <c r="G4678" t="s">
        <v>40</v>
      </c>
      <c r="H4678">
        <f t="shared" si="365"/>
        <v>540</v>
      </c>
      <c r="I4678">
        <v>90</v>
      </c>
      <c r="J4678">
        <v>117</v>
      </c>
      <c r="K4678">
        <v>6</v>
      </c>
      <c r="M4678">
        <v>49.14</v>
      </c>
      <c r="N4678" t="s">
        <v>20</v>
      </c>
      <c r="O4678">
        <v>702</v>
      </c>
      <c r="P4678">
        <v>162</v>
      </c>
      <c r="R4678">
        <f t="shared" si="366"/>
        <v>702</v>
      </c>
      <c r="S4678">
        <f t="shared" si="367"/>
        <v>19</v>
      </c>
      <c r="T4678" t="str">
        <f t="shared" si="368"/>
        <v>Dec</v>
      </c>
      <c r="U4678" t="str">
        <f t="shared" si="369"/>
        <v>2024</v>
      </c>
    </row>
    <row r="4679" spans="1:21" x14ac:dyDescent="0.25">
      <c r="A4679" t="s">
        <v>318</v>
      </c>
      <c r="B4679" t="s">
        <v>165</v>
      </c>
      <c r="C4679" t="s">
        <v>27</v>
      </c>
      <c r="D4679" t="s">
        <v>16</v>
      </c>
      <c r="E4679" t="s">
        <v>28</v>
      </c>
      <c r="F4679" t="s">
        <v>29</v>
      </c>
      <c r="G4679" t="s">
        <v>178</v>
      </c>
      <c r="H4679">
        <f t="shared" si="365"/>
        <v>400</v>
      </c>
      <c r="I4679">
        <v>200</v>
      </c>
      <c r="J4679">
        <v>260</v>
      </c>
      <c r="K4679">
        <v>2</v>
      </c>
      <c r="M4679">
        <v>26</v>
      </c>
      <c r="N4679" t="s">
        <v>25</v>
      </c>
      <c r="O4679">
        <v>520</v>
      </c>
      <c r="P4679">
        <v>120</v>
      </c>
      <c r="R4679">
        <f t="shared" si="366"/>
        <v>520</v>
      </c>
      <c r="S4679">
        <f t="shared" si="367"/>
        <v>19</v>
      </c>
      <c r="T4679" t="str">
        <f t="shared" si="368"/>
        <v>Dec</v>
      </c>
      <c r="U4679" t="str">
        <f t="shared" si="369"/>
        <v>2024</v>
      </c>
    </row>
    <row r="4680" spans="1:21" x14ac:dyDescent="0.25">
      <c r="A4680" t="s">
        <v>318</v>
      </c>
      <c r="B4680" t="s">
        <v>57</v>
      </c>
      <c r="C4680" t="s">
        <v>27</v>
      </c>
      <c r="D4680" t="s">
        <v>23</v>
      </c>
      <c r="E4680" t="s">
        <v>17</v>
      </c>
      <c r="F4680" t="s">
        <v>61</v>
      </c>
      <c r="G4680" t="s">
        <v>119</v>
      </c>
      <c r="H4680">
        <f t="shared" si="365"/>
        <v>4000</v>
      </c>
      <c r="I4680">
        <v>500</v>
      </c>
      <c r="J4680">
        <v>650</v>
      </c>
      <c r="K4680">
        <v>8</v>
      </c>
      <c r="M4680">
        <v>100</v>
      </c>
      <c r="N4680" t="s">
        <v>25</v>
      </c>
      <c r="O4680">
        <v>5200</v>
      </c>
      <c r="P4680">
        <v>1200</v>
      </c>
      <c r="R4680">
        <f t="shared" si="366"/>
        <v>5200</v>
      </c>
      <c r="S4680">
        <f t="shared" si="367"/>
        <v>19</v>
      </c>
      <c r="T4680" t="str">
        <f t="shared" si="368"/>
        <v>Dec</v>
      </c>
      <c r="U4680" t="str">
        <f t="shared" si="369"/>
        <v>2024</v>
      </c>
    </row>
    <row r="4681" spans="1:21" x14ac:dyDescent="0.25">
      <c r="A4681" t="s">
        <v>318</v>
      </c>
      <c r="B4681" t="s">
        <v>206</v>
      </c>
      <c r="C4681" t="s">
        <v>22</v>
      </c>
      <c r="D4681" t="s">
        <v>23</v>
      </c>
      <c r="E4681" t="s">
        <v>17</v>
      </c>
      <c r="F4681" t="s">
        <v>18</v>
      </c>
      <c r="G4681" t="s">
        <v>19</v>
      </c>
      <c r="H4681">
        <f t="shared" si="365"/>
        <v>1750</v>
      </c>
      <c r="I4681">
        <v>250</v>
      </c>
      <c r="J4681">
        <v>325</v>
      </c>
      <c r="K4681">
        <v>7</v>
      </c>
      <c r="M4681">
        <v>100</v>
      </c>
      <c r="N4681" t="s">
        <v>38</v>
      </c>
      <c r="O4681">
        <v>2275</v>
      </c>
      <c r="P4681">
        <v>525</v>
      </c>
      <c r="R4681">
        <f t="shared" si="366"/>
        <v>2275</v>
      </c>
      <c r="S4681">
        <f t="shared" si="367"/>
        <v>19</v>
      </c>
      <c r="T4681" t="str">
        <f t="shared" si="368"/>
        <v>Dec</v>
      </c>
      <c r="U4681" t="str">
        <f t="shared" si="369"/>
        <v>2024</v>
      </c>
    </row>
    <row r="4682" spans="1:21" x14ac:dyDescent="0.25">
      <c r="A4682" t="s">
        <v>318</v>
      </c>
      <c r="B4682" t="s">
        <v>14</v>
      </c>
      <c r="C4682" t="s">
        <v>15</v>
      </c>
      <c r="D4682" t="s">
        <v>16</v>
      </c>
      <c r="E4682" t="s">
        <v>17</v>
      </c>
      <c r="F4682" t="s">
        <v>18</v>
      </c>
      <c r="G4682" t="s">
        <v>51</v>
      </c>
      <c r="H4682">
        <f t="shared" si="365"/>
        <v>240</v>
      </c>
      <c r="I4682">
        <v>60</v>
      </c>
      <c r="J4682">
        <v>78</v>
      </c>
      <c r="K4682">
        <v>4</v>
      </c>
      <c r="M4682">
        <v>30</v>
      </c>
      <c r="N4682" t="s">
        <v>38</v>
      </c>
      <c r="O4682">
        <v>300</v>
      </c>
      <c r="P4682">
        <v>60</v>
      </c>
      <c r="R4682">
        <f t="shared" si="366"/>
        <v>312</v>
      </c>
      <c r="S4682">
        <f t="shared" si="367"/>
        <v>19</v>
      </c>
      <c r="T4682" t="str">
        <f t="shared" si="368"/>
        <v>Dec</v>
      </c>
      <c r="U4682" t="str">
        <f t="shared" si="369"/>
        <v>2024</v>
      </c>
    </row>
    <row r="4683" spans="1:21" x14ac:dyDescent="0.25">
      <c r="A4683" t="s">
        <v>318</v>
      </c>
      <c r="B4683" t="s">
        <v>165</v>
      </c>
      <c r="C4683" t="s">
        <v>27</v>
      </c>
      <c r="D4683" t="s">
        <v>16</v>
      </c>
      <c r="E4683" t="s">
        <v>17</v>
      </c>
      <c r="F4683" t="s">
        <v>29</v>
      </c>
      <c r="G4683" t="s">
        <v>30</v>
      </c>
      <c r="H4683">
        <f t="shared" si="365"/>
        <v>540</v>
      </c>
      <c r="I4683">
        <v>180</v>
      </c>
      <c r="J4683">
        <v>234</v>
      </c>
      <c r="K4683">
        <v>3</v>
      </c>
      <c r="M4683">
        <v>35.1</v>
      </c>
      <c r="N4683" t="s">
        <v>25</v>
      </c>
      <c r="O4683">
        <v>702</v>
      </c>
      <c r="P4683">
        <v>162</v>
      </c>
      <c r="R4683">
        <f t="shared" si="366"/>
        <v>702</v>
      </c>
      <c r="S4683">
        <f t="shared" si="367"/>
        <v>19</v>
      </c>
      <c r="T4683" t="str">
        <f t="shared" si="368"/>
        <v>Dec</v>
      </c>
      <c r="U4683" t="str">
        <f t="shared" si="369"/>
        <v>2024</v>
      </c>
    </row>
    <row r="4684" spans="1:21" x14ac:dyDescent="0.25">
      <c r="A4684" t="s">
        <v>318</v>
      </c>
      <c r="B4684" t="s">
        <v>93</v>
      </c>
      <c r="C4684" t="s">
        <v>42</v>
      </c>
      <c r="D4684" t="s">
        <v>16</v>
      </c>
      <c r="E4684" t="s">
        <v>28</v>
      </c>
      <c r="F4684" t="s">
        <v>29</v>
      </c>
      <c r="G4684" t="s">
        <v>207</v>
      </c>
      <c r="H4684">
        <f t="shared" si="365"/>
        <v>175</v>
      </c>
      <c r="I4684">
        <v>35</v>
      </c>
      <c r="J4684">
        <v>46</v>
      </c>
      <c r="K4684">
        <v>5</v>
      </c>
      <c r="M4684">
        <v>22.75</v>
      </c>
      <c r="N4684" t="s">
        <v>38</v>
      </c>
      <c r="O4684">
        <v>227.5</v>
      </c>
      <c r="P4684">
        <v>52.5</v>
      </c>
      <c r="R4684">
        <f t="shared" si="366"/>
        <v>230</v>
      </c>
      <c r="S4684">
        <f t="shared" si="367"/>
        <v>19</v>
      </c>
      <c r="T4684" t="str">
        <f t="shared" si="368"/>
        <v>Dec</v>
      </c>
      <c r="U4684" t="str">
        <f t="shared" si="369"/>
        <v>2024</v>
      </c>
    </row>
    <row r="4685" spans="1:21" x14ac:dyDescent="0.25">
      <c r="A4685" t="s">
        <v>318</v>
      </c>
      <c r="B4685" t="s">
        <v>204</v>
      </c>
      <c r="C4685" t="s">
        <v>42</v>
      </c>
      <c r="D4685" t="s">
        <v>16</v>
      </c>
      <c r="E4685" t="s">
        <v>17</v>
      </c>
      <c r="F4685" t="s">
        <v>18</v>
      </c>
      <c r="G4685" t="s">
        <v>116</v>
      </c>
      <c r="H4685">
        <f t="shared" si="365"/>
        <v>240</v>
      </c>
      <c r="I4685">
        <v>60</v>
      </c>
      <c r="J4685">
        <v>78</v>
      </c>
      <c r="K4685">
        <v>4</v>
      </c>
      <c r="M4685">
        <v>15</v>
      </c>
      <c r="N4685" t="s">
        <v>25</v>
      </c>
      <c r="O4685">
        <v>300</v>
      </c>
      <c r="P4685">
        <v>60</v>
      </c>
      <c r="R4685">
        <f t="shared" si="366"/>
        <v>312</v>
      </c>
      <c r="S4685">
        <f t="shared" si="367"/>
        <v>19</v>
      </c>
      <c r="T4685" t="str">
        <f t="shared" si="368"/>
        <v>Dec</v>
      </c>
      <c r="U4685" t="str">
        <f t="shared" si="369"/>
        <v>2024</v>
      </c>
    </row>
    <row r="4686" spans="1:21" x14ac:dyDescent="0.25">
      <c r="A4686" t="s">
        <v>318</v>
      </c>
      <c r="B4686" t="s">
        <v>77</v>
      </c>
      <c r="C4686" t="s">
        <v>42</v>
      </c>
      <c r="D4686" t="s">
        <v>16</v>
      </c>
      <c r="E4686" t="s">
        <v>28</v>
      </c>
      <c r="F4686" t="s">
        <v>45</v>
      </c>
      <c r="G4686" t="s">
        <v>58</v>
      </c>
      <c r="H4686">
        <f t="shared" si="365"/>
        <v>125000</v>
      </c>
      <c r="I4686">
        <v>25000</v>
      </c>
      <c r="J4686">
        <v>32500</v>
      </c>
      <c r="K4686">
        <v>5</v>
      </c>
      <c r="M4686">
        <v>4875</v>
      </c>
      <c r="N4686" t="s">
        <v>20</v>
      </c>
      <c r="O4686">
        <v>162500</v>
      </c>
      <c r="P4686">
        <v>37500</v>
      </c>
      <c r="R4686">
        <f t="shared" si="366"/>
        <v>162500</v>
      </c>
      <c r="S4686">
        <f t="shared" si="367"/>
        <v>19</v>
      </c>
      <c r="T4686" t="str">
        <f t="shared" si="368"/>
        <v>Dec</v>
      </c>
      <c r="U4686" t="str">
        <f t="shared" si="369"/>
        <v>2024</v>
      </c>
    </row>
    <row r="4687" spans="1:21" x14ac:dyDescent="0.25">
      <c r="A4687" t="s">
        <v>318</v>
      </c>
      <c r="B4687" t="s">
        <v>21</v>
      </c>
      <c r="C4687" t="s">
        <v>22</v>
      </c>
      <c r="D4687" t="s">
        <v>23</v>
      </c>
      <c r="E4687" t="s">
        <v>28</v>
      </c>
      <c r="F4687" t="s">
        <v>80</v>
      </c>
      <c r="G4687" t="s">
        <v>177</v>
      </c>
      <c r="H4687">
        <f t="shared" si="365"/>
        <v>210</v>
      </c>
      <c r="I4687">
        <v>70</v>
      </c>
      <c r="J4687">
        <v>91</v>
      </c>
      <c r="K4687">
        <v>3</v>
      </c>
      <c r="M4687">
        <v>31.5</v>
      </c>
      <c r="N4687" t="s">
        <v>20</v>
      </c>
      <c r="O4687">
        <v>262.5</v>
      </c>
      <c r="P4687">
        <v>52.5</v>
      </c>
      <c r="R4687">
        <f t="shared" si="366"/>
        <v>273</v>
      </c>
      <c r="S4687">
        <f t="shared" si="367"/>
        <v>19</v>
      </c>
      <c r="T4687" t="str">
        <f t="shared" si="368"/>
        <v>Dec</v>
      </c>
      <c r="U4687" t="str">
        <f t="shared" si="369"/>
        <v>2024</v>
      </c>
    </row>
    <row r="4688" spans="1:21" x14ac:dyDescent="0.25">
      <c r="A4688" t="s">
        <v>318</v>
      </c>
      <c r="B4688" t="s">
        <v>170</v>
      </c>
      <c r="C4688" t="s">
        <v>91</v>
      </c>
      <c r="D4688" t="s">
        <v>16</v>
      </c>
      <c r="E4688" t="s">
        <v>17</v>
      </c>
      <c r="F4688" t="s">
        <v>80</v>
      </c>
      <c r="G4688" t="s">
        <v>201</v>
      </c>
      <c r="H4688">
        <f t="shared" si="365"/>
        <v>120</v>
      </c>
      <c r="I4688">
        <v>30</v>
      </c>
      <c r="J4688">
        <v>39</v>
      </c>
      <c r="K4688">
        <v>4</v>
      </c>
      <c r="M4688">
        <v>10.5</v>
      </c>
      <c r="N4688" t="s">
        <v>20</v>
      </c>
      <c r="O4688">
        <v>150</v>
      </c>
      <c r="P4688">
        <v>30</v>
      </c>
      <c r="R4688">
        <f t="shared" si="366"/>
        <v>156</v>
      </c>
      <c r="S4688">
        <f t="shared" si="367"/>
        <v>19</v>
      </c>
      <c r="T4688" t="str">
        <f t="shared" si="368"/>
        <v>Dec</v>
      </c>
      <c r="U4688" t="str">
        <f t="shared" si="369"/>
        <v>2024</v>
      </c>
    </row>
    <row r="4689" spans="1:21" x14ac:dyDescent="0.25">
      <c r="A4689" t="s">
        <v>318</v>
      </c>
      <c r="B4689" t="s">
        <v>120</v>
      </c>
      <c r="C4689" t="s">
        <v>91</v>
      </c>
      <c r="D4689" t="s">
        <v>16</v>
      </c>
      <c r="E4689" t="s">
        <v>28</v>
      </c>
      <c r="F4689" t="s">
        <v>18</v>
      </c>
      <c r="G4689" t="s">
        <v>130</v>
      </c>
      <c r="H4689">
        <f t="shared" si="365"/>
        <v>225</v>
      </c>
      <c r="I4689">
        <v>45</v>
      </c>
      <c r="J4689">
        <v>59</v>
      </c>
      <c r="K4689">
        <v>5</v>
      </c>
      <c r="M4689">
        <v>14.625</v>
      </c>
      <c r="N4689" t="s">
        <v>25</v>
      </c>
      <c r="O4689">
        <v>292.5</v>
      </c>
      <c r="P4689">
        <v>67.5</v>
      </c>
      <c r="R4689">
        <f t="shared" si="366"/>
        <v>295</v>
      </c>
      <c r="S4689">
        <f t="shared" si="367"/>
        <v>19</v>
      </c>
      <c r="T4689" t="str">
        <f t="shared" si="368"/>
        <v>Dec</v>
      </c>
      <c r="U4689" t="str">
        <f t="shared" si="369"/>
        <v>2024</v>
      </c>
    </row>
    <row r="4690" spans="1:21" x14ac:dyDescent="0.25">
      <c r="A4690" t="s">
        <v>318</v>
      </c>
      <c r="B4690" t="s">
        <v>216</v>
      </c>
      <c r="C4690" t="s">
        <v>27</v>
      </c>
      <c r="D4690" t="s">
        <v>16</v>
      </c>
      <c r="E4690" t="s">
        <v>17</v>
      </c>
      <c r="F4690" t="s">
        <v>18</v>
      </c>
      <c r="G4690" t="s">
        <v>100</v>
      </c>
      <c r="H4690">
        <f t="shared" si="365"/>
        <v>200</v>
      </c>
      <c r="I4690">
        <v>40</v>
      </c>
      <c r="J4690">
        <v>52</v>
      </c>
      <c r="K4690">
        <v>5</v>
      </c>
      <c r="M4690">
        <v>13</v>
      </c>
      <c r="N4690" t="s">
        <v>25</v>
      </c>
      <c r="O4690">
        <v>260</v>
      </c>
      <c r="P4690">
        <v>60</v>
      </c>
      <c r="R4690">
        <f t="shared" si="366"/>
        <v>260</v>
      </c>
      <c r="S4690">
        <f t="shared" si="367"/>
        <v>19</v>
      </c>
      <c r="T4690" t="str">
        <f t="shared" si="368"/>
        <v>Dec</v>
      </c>
      <c r="U4690" t="str">
        <f t="shared" si="369"/>
        <v>2024</v>
      </c>
    </row>
    <row r="4691" spans="1:21" x14ac:dyDescent="0.25">
      <c r="A4691" t="s">
        <v>318</v>
      </c>
      <c r="B4691" t="s">
        <v>184</v>
      </c>
      <c r="C4691" t="s">
        <v>27</v>
      </c>
      <c r="D4691" t="s">
        <v>16</v>
      </c>
      <c r="E4691" t="s">
        <v>17</v>
      </c>
      <c r="F4691" t="s">
        <v>61</v>
      </c>
      <c r="G4691" t="s">
        <v>68</v>
      </c>
      <c r="H4691">
        <f t="shared" si="365"/>
        <v>9000</v>
      </c>
      <c r="I4691">
        <v>1800</v>
      </c>
      <c r="J4691">
        <v>2340</v>
      </c>
      <c r="K4691">
        <v>5</v>
      </c>
      <c r="M4691">
        <v>234</v>
      </c>
      <c r="N4691" t="s">
        <v>20</v>
      </c>
      <c r="O4691">
        <v>10800</v>
      </c>
      <c r="P4691">
        <v>1800</v>
      </c>
      <c r="R4691">
        <f t="shared" si="366"/>
        <v>11700</v>
      </c>
      <c r="S4691">
        <f t="shared" si="367"/>
        <v>19</v>
      </c>
      <c r="T4691" t="str">
        <f t="shared" si="368"/>
        <v>Dec</v>
      </c>
      <c r="U4691" t="str">
        <f t="shared" si="369"/>
        <v>2024</v>
      </c>
    </row>
    <row r="4692" spans="1:21" x14ac:dyDescent="0.25">
      <c r="A4692" t="s">
        <v>318</v>
      </c>
      <c r="B4692" t="s">
        <v>126</v>
      </c>
      <c r="C4692" t="s">
        <v>27</v>
      </c>
      <c r="D4692" t="s">
        <v>16</v>
      </c>
      <c r="E4692" t="s">
        <v>28</v>
      </c>
      <c r="F4692" t="s">
        <v>45</v>
      </c>
      <c r="G4692" t="s">
        <v>67</v>
      </c>
      <c r="H4692">
        <f t="shared" si="365"/>
        <v>10500</v>
      </c>
      <c r="I4692">
        <v>3500</v>
      </c>
      <c r="J4692">
        <v>4550</v>
      </c>
      <c r="K4692">
        <v>3</v>
      </c>
      <c r="M4692">
        <v>455</v>
      </c>
      <c r="N4692" t="s">
        <v>20</v>
      </c>
      <c r="O4692">
        <v>13125</v>
      </c>
      <c r="P4692">
        <v>2625</v>
      </c>
      <c r="R4692">
        <f t="shared" si="366"/>
        <v>13650</v>
      </c>
      <c r="S4692">
        <f t="shared" si="367"/>
        <v>19</v>
      </c>
      <c r="T4692" t="str">
        <f t="shared" si="368"/>
        <v>Dec</v>
      </c>
      <c r="U4692" t="str">
        <f t="shared" si="369"/>
        <v>2024</v>
      </c>
    </row>
    <row r="4693" spans="1:21" x14ac:dyDescent="0.25">
      <c r="A4693" t="s">
        <v>318</v>
      </c>
      <c r="B4693" t="s">
        <v>158</v>
      </c>
      <c r="C4693" t="s">
        <v>27</v>
      </c>
      <c r="D4693" t="s">
        <v>23</v>
      </c>
      <c r="E4693" t="s">
        <v>28</v>
      </c>
      <c r="F4693" t="s">
        <v>61</v>
      </c>
      <c r="G4693" t="s">
        <v>108</v>
      </c>
      <c r="H4693">
        <f t="shared" si="365"/>
        <v>6000</v>
      </c>
      <c r="I4693">
        <v>1500</v>
      </c>
      <c r="J4693">
        <v>1950</v>
      </c>
      <c r="K4693">
        <v>4</v>
      </c>
      <c r="M4693">
        <v>195</v>
      </c>
      <c r="N4693" t="s">
        <v>20</v>
      </c>
      <c r="O4693">
        <v>7800</v>
      </c>
      <c r="P4693">
        <v>1800</v>
      </c>
      <c r="R4693">
        <f t="shared" si="366"/>
        <v>7800</v>
      </c>
      <c r="S4693">
        <f t="shared" si="367"/>
        <v>19</v>
      </c>
      <c r="T4693" t="str">
        <f t="shared" si="368"/>
        <v>Dec</v>
      </c>
      <c r="U4693" t="str">
        <f t="shared" si="369"/>
        <v>2024</v>
      </c>
    </row>
    <row r="4694" spans="1:21" x14ac:dyDescent="0.25">
      <c r="A4694" t="s">
        <v>318</v>
      </c>
      <c r="B4694" t="s">
        <v>120</v>
      </c>
      <c r="C4694" t="s">
        <v>91</v>
      </c>
      <c r="D4694" t="s">
        <v>16</v>
      </c>
      <c r="E4694" t="s">
        <v>17</v>
      </c>
      <c r="F4694" t="s">
        <v>18</v>
      </c>
      <c r="G4694" t="s">
        <v>100</v>
      </c>
      <c r="H4694">
        <f t="shared" si="365"/>
        <v>360</v>
      </c>
      <c r="I4694">
        <v>40</v>
      </c>
      <c r="J4694">
        <v>52</v>
      </c>
      <c r="K4694">
        <v>9</v>
      </c>
      <c r="M4694">
        <v>32.76</v>
      </c>
      <c r="N4694" t="s">
        <v>20</v>
      </c>
      <c r="O4694">
        <v>468</v>
      </c>
      <c r="P4694">
        <v>108</v>
      </c>
      <c r="R4694">
        <f t="shared" si="366"/>
        <v>468</v>
      </c>
      <c r="S4694">
        <f t="shared" si="367"/>
        <v>19</v>
      </c>
      <c r="T4694" t="str">
        <f t="shared" si="368"/>
        <v>Dec</v>
      </c>
      <c r="U4694" t="str">
        <f t="shared" si="369"/>
        <v>2024</v>
      </c>
    </row>
    <row r="4695" spans="1:21" x14ac:dyDescent="0.25">
      <c r="A4695" t="s">
        <v>318</v>
      </c>
      <c r="B4695" t="s">
        <v>127</v>
      </c>
      <c r="C4695" t="s">
        <v>66</v>
      </c>
      <c r="D4695" t="s">
        <v>23</v>
      </c>
      <c r="E4695" t="s">
        <v>17</v>
      </c>
      <c r="F4695" t="s">
        <v>80</v>
      </c>
      <c r="G4695" t="s">
        <v>177</v>
      </c>
      <c r="H4695">
        <f t="shared" si="365"/>
        <v>350</v>
      </c>
      <c r="I4695">
        <v>70</v>
      </c>
      <c r="J4695">
        <v>91</v>
      </c>
      <c r="K4695">
        <v>5</v>
      </c>
      <c r="M4695">
        <v>45.5</v>
      </c>
      <c r="N4695" t="s">
        <v>25</v>
      </c>
      <c r="O4695">
        <v>455</v>
      </c>
      <c r="P4695">
        <v>105</v>
      </c>
      <c r="R4695">
        <f t="shared" si="366"/>
        <v>455</v>
      </c>
      <c r="S4695">
        <f t="shared" si="367"/>
        <v>19</v>
      </c>
      <c r="T4695" t="str">
        <f t="shared" si="368"/>
        <v>Dec</v>
      </c>
      <c r="U4695" t="str">
        <f t="shared" si="369"/>
        <v>2024</v>
      </c>
    </row>
    <row r="4696" spans="1:21" x14ac:dyDescent="0.25">
      <c r="A4696" t="s">
        <v>318</v>
      </c>
      <c r="B4696" t="s">
        <v>161</v>
      </c>
      <c r="C4696" t="s">
        <v>53</v>
      </c>
      <c r="D4696" t="s">
        <v>23</v>
      </c>
      <c r="E4696" t="s">
        <v>28</v>
      </c>
      <c r="F4696" t="s">
        <v>45</v>
      </c>
      <c r="G4696" t="s">
        <v>106</v>
      </c>
      <c r="H4696">
        <f t="shared" si="365"/>
        <v>60000</v>
      </c>
      <c r="I4696">
        <v>12000</v>
      </c>
      <c r="J4696">
        <v>15600</v>
      </c>
      <c r="K4696">
        <v>5</v>
      </c>
      <c r="M4696">
        <v>2340</v>
      </c>
      <c r="N4696" t="s">
        <v>38</v>
      </c>
      <c r="O4696">
        <v>75000</v>
      </c>
      <c r="P4696">
        <v>15000</v>
      </c>
      <c r="R4696">
        <f t="shared" si="366"/>
        <v>78000</v>
      </c>
      <c r="S4696">
        <f t="shared" si="367"/>
        <v>19</v>
      </c>
      <c r="T4696" t="str">
        <f t="shared" si="368"/>
        <v>Dec</v>
      </c>
      <c r="U4696" t="str">
        <f t="shared" si="369"/>
        <v>2024</v>
      </c>
    </row>
    <row r="4697" spans="1:21" x14ac:dyDescent="0.25">
      <c r="A4697" t="s">
        <v>318</v>
      </c>
      <c r="B4697" t="s">
        <v>84</v>
      </c>
      <c r="C4697" t="s">
        <v>27</v>
      </c>
      <c r="D4697" t="s">
        <v>16</v>
      </c>
      <c r="E4697" t="s">
        <v>28</v>
      </c>
      <c r="F4697" t="s">
        <v>29</v>
      </c>
      <c r="G4697" t="s">
        <v>207</v>
      </c>
      <c r="H4697">
        <f t="shared" si="365"/>
        <v>245</v>
      </c>
      <c r="I4697">
        <v>35</v>
      </c>
      <c r="J4697">
        <v>46</v>
      </c>
      <c r="K4697">
        <v>7</v>
      </c>
      <c r="M4697">
        <v>15.925000000000001</v>
      </c>
      <c r="N4697" t="s">
        <v>25</v>
      </c>
      <c r="O4697">
        <v>318.5</v>
      </c>
      <c r="P4697">
        <v>73.5</v>
      </c>
      <c r="R4697">
        <f t="shared" si="366"/>
        <v>322</v>
      </c>
      <c r="S4697">
        <f t="shared" si="367"/>
        <v>19</v>
      </c>
      <c r="T4697" t="str">
        <f t="shared" si="368"/>
        <v>Dec</v>
      </c>
      <c r="U4697" t="str">
        <f t="shared" si="369"/>
        <v>2024</v>
      </c>
    </row>
    <row r="4698" spans="1:21" x14ac:dyDescent="0.25">
      <c r="A4698" t="s">
        <v>318</v>
      </c>
      <c r="B4698" t="s">
        <v>170</v>
      </c>
      <c r="C4698" t="s">
        <v>91</v>
      </c>
      <c r="D4698" t="s">
        <v>16</v>
      </c>
      <c r="E4698" t="s">
        <v>17</v>
      </c>
      <c r="F4698" t="s">
        <v>45</v>
      </c>
      <c r="G4698" t="s">
        <v>199</v>
      </c>
      <c r="H4698">
        <f t="shared" si="365"/>
        <v>25000</v>
      </c>
      <c r="I4698">
        <v>5000</v>
      </c>
      <c r="J4698">
        <v>6500</v>
      </c>
      <c r="K4698">
        <v>5</v>
      </c>
      <c r="M4698">
        <v>650</v>
      </c>
      <c r="N4698" t="s">
        <v>38</v>
      </c>
      <c r="O4698">
        <v>28750</v>
      </c>
      <c r="P4698">
        <v>3750</v>
      </c>
      <c r="R4698">
        <f t="shared" si="366"/>
        <v>32500</v>
      </c>
      <c r="S4698">
        <f t="shared" si="367"/>
        <v>19</v>
      </c>
      <c r="T4698" t="str">
        <f t="shared" si="368"/>
        <v>Dec</v>
      </c>
      <c r="U4698" t="str">
        <f t="shared" si="369"/>
        <v>2024</v>
      </c>
    </row>
    <row r="4699" spans="1:21" x14ac:dyDescent="0.25">
      <c r="A4699" t="s">
        <v>318</v>
      </c>
      <c r="B4699" t="s">
        <v>125</v>
      </c>
      <c r="C4699" t="s">
        <v>15</v>
      </c>
      <c r="D4699" t="s">
        <v>16</v>
      </c>
      <c r="E4699" t="s">
        <v>17</v>
      </c>
      <c r="F4699" t="s">
        <v>45</v>
      </c>
      <c r="G4699" t="s">
        <v>54</v>
      </c>
      <c r="H4699">
        <f t="shared" si="365"/>
        <v>5600</v>
      </c>
      <c r="I4699">
        <v>800</v>
      </c>
      <c r="J4699">
        <v>1040</v>
      </c>
      <c r="K4699">
        <v>7</v>
      </c>
      <c r="M4699">
        <v>104</v>
      </c>
      <c r="N4699" t="s">
        <v>20</v>
      </c>
      <c r="O4699">
        <v>7280</v>
      </c>
      <c r="P4699">
        <v>1680</v>
      </c>
      <c r="R4699">
        <f t="shared" si="366"/>
        <v>7280</v>
      </c>
      <c r="S4699">
        <f t="shared" si="367"/>
        <v>19</v>
      </c>
      <c r="T4699" t="str">
        <f t="shared" si="368"/>
        <v>Dec</v>
      </c>
      <c r="U4699" t="str">
        <f t="shared" si="369"/>
        <v>2024</v>
      </c>
    </row>
    <row r="4700" spans="1:21" x14ac:dyDescent="0.25">
      <c r="A4700" t="s">
        <v>318</v>
      </c>
      <c r="B4700" t="s">
        <v>93</v>
      </c>
      <c r="C4700" t="s">
        <v>42</v>
      </c>
      <c r="D4700" t="s">
        <v>16</v>
      </c>
      <c r="E4700" t="s">
        <v>17</v>
      </c>
      <c r="F4700" t="s">
        <v>29</v>
      </c>
      <c r="G4700" t="s">
        <v>87</v>
      </c>
      <c r="H4700">
        <f t="shared" si="365"/>
        <v>1000</v>
      </c>
      <c r="I4700">
        <v>100</v>
      </c>
      <c r="J4700">
        <v>130</v>
      </c>
      <c r="K4700">
        <v>10</v>
      </c>
      <c r="M4700">
        <v>65</v>
      </c>
      <c r="N4700" t="s">
        <v>25</v>
      </c>
      <c r="O4700">
        <v>1300</v>
      </c>
      <c r="P4700">
        <v>300</v>
      </c>
      <c r="R4700">
        <f t="shared" si="366"/>
        <v>1300</v>
      </c>
      <c r="S4700">
        <f t="shared" si="367"/>
        <v>19</v>
      </c>
      <c r="T4700" t="str">
        <f t="shared" si="368"/>
        <v>Dec</v>
      </c>
      <c r="U4700" t="str">
        <f t="shared" si="369"/>
        <v>2024</v>
      </c>
    </row>
    <row r="4701" spans="1:21" x14ac:dyDescent="0.25">
      <c r="A4701" t="s">
        <v>318</v>
      </c>
      <c r="B4701" t="s">
        <v>37</v>
      </c>
      <c r="C4701" t="s">
        <v>15</v>
      </c>
      <c r="D4701" t="s">
        <v>23</v>
      </c>
      <c r="E4701" t="s">
        <v>28</v>
      </c>
      <c r="F4701" t="s">
        <v>80</v>
      </c>
      <c r="G4701" t="s">
        <v>201</v>
      </c>
      <c r="H4701">
        <f t="shared" si="365"/>
        <v>180</v>
      </c>
      <c r="I4701">
        <v>30</v>
      </c>
      <c r="J4701">
        <v>39</v>
      </c>
      <c r="K4701">
        <v>6</v>
      </c>
      <c r="M4701">
        <v>23.4</v>
      </c>
      <c r="N4701" t="s">
        <v>25</v>
      </c>
      <c r="O4701">
        <v>234</v>
      </c>
      <c r="P4701">
        <v>54</v>
      </c>
      <c r="R4701">
        <f t="shared" si="366"/>
        <v>234</v>
      </c>
      <c r="S4701">
        <f t="shared" si="367"/>
        <v>19</v>
      </c>
      <c r="T4701" t="str">
        <f t="shared" si="368"/>
        <v>Dec</v>
      </c>
      <c r="U4701" t="str">
        <f t="shared" si="369"/>
        <v>2024</v>
      </c>
    </row>
    <row r="4702" spans="1:21" x14ac:dyDescent="0.25">
      <c r="A4702" t="s">
        <v>318</v>
      </c>
      <c r="B4702" t="s">
        <v>156</v>
      </c>
      <c r="C4702" t="s">
        <v>53</v>
      </c>
      <c r="D4702" t="s">
        <v>23</v>
      </c>
      <c r="E4702" t="s">
        <v>28</v>
      </c>
      <c r="F4702" t="s">
        <v>18</v>
      </c>
      <c r="G4702" t="s">
        <v>51</v>
      </c>
      <c r="H4702">
        <f t="shared" si="365"/>
        <v>420</v>
      </c>
      <c r="I4702">
        <v>60</v>
      </c>
      <c r="J4702">
        <v>78</v>
      </c>
      <c r="K4702">
        <v>7</v>
      </c>
      <c r="M4702">
        <v>78.75</v>
      </c>
      <c r="N4702" t="s">
        <v>38</v>
      </c>
      <c r="O4702">
        <v>525</v>
      </c>
      <c r="P4702">
        <v>105</v>
      </c>
      <c r="R4702">
        <f t="shared" si="366"/>
        <v>546</v>
      </c>
      <c r="S4702">
        <f t="shared" si="367"/>
        <v>19</v>
      </c>
      <c r="T4702" t="str">
        <f t="shared" si="368"/>
        <v>Dec</v>
      </c>
      <c r="U4702" t="str">
        <f t="shared" si="369"/>
        <v>2024</v>
      </c>
    </row>
    <row r="4703" spans="1:21" x14ac:dyDescent="0.25">
      <c r="A4703" t="s">
        <v>319</v>
      </c>
      <c r="B4703" t="s">
        <v>175</v>
      </c>
      <c r="C4703" t="s">
        <v>91</v>
      </c>
      <c r="D4703" t="s">
        <v>23</v>
      </c>
      <c r="E4703" t="s">
        <v>28</v>
      </c>
      <c r="F4703" t="s">
        <v>18</v>
      </c>
      <c r="G4703" t="s">
        <v>32</v>
      </c>
      <c r="H4703">
        <f t="shared" si="365"/>
        <v>500</v>
      </c>
      <c r="I4703">
        <v>100</v>
      </c>
      <c r="J4703">
        <v>130</v>
      </c>
      <c r="K4703">
        <v>5</v>
      </c>
      <c r="M4703">
        <v>62.5</v>
      </c>
      <c r="N4703" t="s">
        <v>25</v>
      </c>
      <c r="O4703">
        <v>625</v>
      </c>
      <c r="P4703">
        <v>125</v>
      </c>
      <c r="R4703">
        <f t="shared" si="366"/>
        <v>650</v>
      </c>
      <c r="S4703">
        <f t="shared" si="367"/>
        <v>20</v>
      </c>
      <c r="T4703" t="str">
        <f t="shared" si="368"/>
        <v>Dec</v>
      </c>
      <c r="U4703" t="str">
        <f t="shared" si="369"/>
        <v>2024</v>
      </c>
    </row>
    <row r="4704" spans="1:21" x14ac:dyDescent="0.25">
      <c r="A4704" t="s">
        <v>319</v>
      </c>
      <c r="B4704" t="s">
        <v>184</v>
      </c>
      <c r="C4704" t="s">
        <v>27</v>
      </c>
      <c r="D4704" t="s">
        <v>23</v>
      </c>
      <c r="E4704" t="s">
        <v>17</v>
      </c>
      <c r="F4704" t="s">
        <v>80</v>
      </c>
      <c r="G4704" t="s">
        <v>143</v>
      </c>
      <c r="H4704">
        <f t="shared" si="365"/>
        <v>18</v>
      </c>
      <c r="I4704">
        <v>3</v>
      </c>
      <c r="J4704">
        <v>4</v>
      </c>
      <c r="K4704">
        <v>6</v>
      </c>
      <c r="M4704">
        <v>2.8079999999999998</v>
      </c>
      <c r="N4704" t="s">
        <v>20</v>
      </c>
      <c r="O4704">
        <v>23.4</v>
      </c>
      <c r="P4704">
        <v>5.4</v>
      </c>
      <c r="R4704">
        <f t="shared" si="366"/>
        <v>24</v>
      </c>
      <c r="S4704">
        <f t="shared" si="367"/>
        <v>20</v>
      </c>
      <c r="T4704" t="str">
        <f t="shared" si="368"/>
        <v>Dec</v>
      </c>
      <c r="U4704" t="str">
        <f t="shared" si="369"/>
        <v>2024</v>
      </c>
    </row>
    <row r="4705" spans="1:21" x14ac:dyDescent="0.25">
      <c r="A4705" t="s">
        <v>319</v>
      </c>
      <c r="B4705" t="s">
        <v>165</v>
      </c>
      <c r="C4705" t="s">
        <v>27</v>
      </c>
      <c r="D4705" t="s">
        <v>23</v>
      </c>
      <c r="E4705" t="s">
        <v>17</v>
      </c>
      <c r="F4705" t="s">
        <v>18</v>
      </c>
      <c r="G4705" t="s">
        <v>121</v>
      </c>
      <c r="H4705">
        <f t="shared" si="365"/>
        <v>110</v>
      </c>
      <c r="I4705">
        <v>55</v>
      </c>
      <c r="J4705">
        <v>72</v>
      </c>
      <c r="K4705">
        <v>2</v>
      </c>
      <c r="M4705">
        <v>17.16</v>
      </c>
      <c r="N4705" t="s">
        <v>20</v>
      </c>
      <c r="O4705">
        <v>143</v>
      </c>
      <c r="P4705">
        <v>33</v>
      </c>
      <c r="R4705">
        <f t="shared" si="366"/>
        <v>144</v>
      </c>
      <c r="S4705">
        <f t="shared" si="367"/>
        <v>20</v>
      </c>
      <c r="T4705" t="str">
        <f t="shared" si="368"/>
        <v>Dec</v>
      </c>
      <c r="U4705" t="str">
        <f t="shared" si="369"/>
        <v>2024</v>
      </c>
    </row>
    <row r="4706" spans="1:21" x14ac:dyDescent="0.25">
      <c r="A4706" t="s">
        <v>319</v>
      </c>
      <c r="B4706" t="s">
        <v>179</v>
      </c>
      <c r="C4706" t="s">
        <v>27</v>
      </c>
      <c r="D4706" t="s">
        <v>16</v>
      </c>
      <c r="E4706" t="s">
        <v>28</v>
      </c>
      <c r="F4706" t="s">
        <v>80</v>
      </c>
      <c r="G4706" t="s">
        <v>177</v>
      </c>
      <c r="H4706">
        <f t="shared" si="365"/>
        <v>210</v>
      </c>
      <c r="I4706">
        <v>70</v>
      </c>
      <c r="J4706">
        <v>91</v>
      </c>
      <c r="K4706">
        <v>3</v>
      </c>
      <c r="M4706">
        <v>26.25</v>
      </c>
      <c r="N4706" t="s">
        <v>38</v>
      </c>
      <c r="O4706">
        <v>262.5</v>
      </c>
      <c r="P4706">
        <v>52.5</v>
      </c>
      <c r="R4706">
        <f t="shared" si="366"/>
        <v>273</v>
      </c>
      <c r="S4706">
        <f t="shared" si="367"/>
        <v>20</v>
      </c>
      <c r="T4706" t="str">
        <f t="shared" si="368"/>
        <v>Dec</v>
      </c>
      <c r="U4706" t="str">
        <f t="shared" si="369"/>
        <v>2024</v>
      </c>
    </row>
    <row r="4707" spans="1:21" x14ac:dyDescent="0.25">
      <c r="A4707" t="s">
        <v>319</v>
      </c>
      <c r="B4707" t="s">
        <v>93</v>
      </c>
      <c r="C4707" t="s">
        <v>42</v>
      </c>
      <c r="D4707" t="s">
        <v>16</v>
      </c>
      <c r="E4707" t="s">
        <v>28</v>
      </c>
      <c r="F4707" t="s">
        <v>18</v>
      </c>
      <c r="G4707" t="s">
        <v>116</v>
      </c>
      <c r="H4707">
        <f t="shared" si="365"/>
        <v>480</v>
      </c>
      <c r="I4707">
        <v>60</v>
      </c>
      <c r="J4707">
        <v>78</v>
      </c>
      <c r="K4707">
        <v>8</v>
      </c>
      <c r="M4707">
        <v>31.2</v>
      </c>
      <c r="N4707" t="s">
        <v>25</v>
      </c>
      <c r="O4707">
        <v>624</v>
      </c>
      <c r="P4707">
        <v>144</v>
      </c>
      <c r="R4707">
        <f t="shared" si="366"/>
        <v>624</v>
      </c>
      <c r="S4707">
        <f t="shared" si="367"/>
        <v>20</v>
      </c>
      <c r="T4707" t="str">
        <f t="shared" si="368"/>
        <v>Dec</v>
      </c>
      <c r="U4707" t="str">
        <f t="shared" si="369"/>
        <v>2024</v>
      </c>
    </row>
    <row r="4708" spans="1:21" x14ac:dyDescent="0.25">
      <c r="A4708" t="s">
        <v>319</v>
      </c>
      <c r="B4708" t="s">
        <v>112</v>
      </c>
      <c r="C4708" t="s">
        <v>27</v>
      </c>
      <c r="D4708" t="s">
        <v>16</v>
      </c>
      <c r="E4708" t="s">
        <v>28</v>
      </c>
      <c r="F4708" t="s">
        <v>61</v>
      </c>
      <c r="G4708" t="s">
        <v>119</v>
      </c>
      <c r="H4708">
        <f t="shared" si="365"/>
        <v>3000</v>
      </c>
      <c r="I4708">
        <v>500</v>
      </c>
      <c r="J4708">
        <v>650</v>
      </c>
      <c r="K4708">
        <v>6</v>
      </c>
      <c r="M4708">
        <v>100</v>
      </c>
      <c r="N4708" t="s">
        <v>38</v>
      </c>
      <c r="O4708">
        <v>3900</v>
      </c>
      <c r="P4708">
        <v>900</v>
      </c>
      <c r="R4708">
        <f t="shared" si="366"/>
        <v>3900</v>
      </c>
      <c r="S4708">
        <f t="shared" si="367"/>
        <v>20</v>
      </c>
      <c r="T4708" t="str">
        <f t="shared" si="368"/>
        <v>Dec</v>
      </c>
      <c r="U4708" t="str">
        <f t="shared" si="369"/>
        <v>2024</v>
      </c>
    </row>
    <row r="4709" spans="1:21" x14ac:dyDescent="0.25">
      <c r="A4709" t="s">
        <v>319</v>
      </c>
      <c r="B4709" t="s">
        <v>77</v>
      </c>
      <c r="C4709" t="s">
        <v>42</v>
      </c>
      <c r="D4709" t="s">
        <v>23</v>
      </c>
      <c r="E4709" t="s">
        <v>28</v>
      </c>
      <c r="F4709" t="s">
        <v>18</v>
      </c>
      <c r="G4709" t="s">
        <v>151</v>
      </c>
      <c r="H4709">
        <f t="shared" si="365"/>
        <v>14</v>
      </c>
      <c r="I4709">
        <v>7</v>
      </c>
      <c r="J4709">
        <v>9</v>
      </c>
      <c r="K4709">
        <v>2</v>
      </c>
      <c r="M4709">
        <v>2.1840000000000002</v>
      </c>
      <c r="N4709" t="s">
        <v>20</v>
      </c>
      <c r="O4709">
        <v>18.2</v>
      </c>
      <c r="P4709">
        <v>4.2</v>
      </c>
      <c r="R4709">
        <f t="shared" si="366"/>
        <v>18</v>
      </c>
      <c r="S4709">
        <f t="shared" si="367"/>
        <v>20</v>
      </c>
      <c r="T4709" t="str">
        <f t="shared" si="368"/>
        <v>Dec</v>
      </c>
      <c r="U4709" t="str">
        <f t="shared" si="369"/>
        <v>2024</v>
      </c>
    </row>
    <row r="4710" spans="1:21" x14ac:dyDescent="0.25">
      <c r="A4710" t="s">
        <v>319</v>
      </c>
      <c r="B4710" t="s">
        <v>175</v>
      </c>
      <c r="C4710" t="s">
        <v>91</v>
      </c>
      <c r="D4710" t="s">
        <v>23</v>
      </c>
      <c r="E4710" t="s">
        <v>28</v>
      </c>
      <c r="F4710" t="s">
        <v>18</v>
      </c>
      <c r="G4710" t="s">
        <v>151</v>
      </c>
      <c r="H4710">
        <f t="shared" si="365"/>
        <v>28</v>
      </c>
      <c r="I4710">
        <v>7</v>
      </c>
      <c r="J4710">
        <v>9</v>
      </c>
      <c r="K4710">
        <v>4</v>
      </c>
      <c r="M4710">
        <v>5.25</v>
      </c>
      <c r="N4710" t="s">
        <v>38</v>
      </c>
      <c r="O4710">
        <v>35</v>
      </c>
      <c r="P4710">
        <v>7</v>
      </c>
      <c r="R4710">
        <f t="shared" si="366"/>
        <v>36</v>
      </c>
      <c r="S4710">
        <f t="shared" si="367"/>
        <v>20</v>
      </c>
      <c r="T4710" t="str">
        <f t="shared" si="368"/>
        <v>Dec</v>
      </c>
      <c r="U4710" t="str">
        <f t="shared" si="369"/>
        <v>2024</v>
      </c>
    </row>
    <row r="4711" spans="1:21" x14ac:dyDescent="0.25">
      <c r="A4711" t="s">
        <v>319</v>
      </c>
      <c r="B4711" t="s">
        <v>126</v>
      </c>
      <c r="C4711" t="s">
        <v>27</v>
      </c>
      <c r="D4711" t="s">
        <v>23</v>
      </c>
      <c r="E4711" t="s">
        <v>28</v>
      </c>
      <c r="F4711" t="s">
        <v>18</v>
      </c>
      <c r="G4711" t="s">
        <v>34</v>
      </c>
      <c r="H4711">
        <f t="shared" si="365"/>
        <v>200</v>
      </c>
      <c r="I4711">
        <v>40</v>
      </c>
      <c r="J4711">
        <v>52</v>
      </c>
      <c r="K4711">
        <v>5</v>
      </c>
      <c r="M4711">
        <v>26</v>
      </c>
      <c r="N4711" t="s">
        <v>25</v>
      </c>
      <c r="O4711">
        <v>260</v>
      </c>
      <c r="P4711">
        <v>60</v>
      </c>
      <c r="R4711">
        <f t="shared" si="366"/>
        <v>260</v>
      </c>
      <c r="S4711">
        <f t="shared" si="367"/>
        <v>20</v>
      </c>
      <c r="T4711" t="str">
        <f t="shared" si="368"/>
        <v>Dec</v>
      </c>
      <c r="U4711" t="str">
        <f t="shared" si="369"/>
        <v>2024</v>
      </c>
    </row>
    <row r="4712" spans="1:21" x14ac:dyDescent="0.25">
      <c r="A4712" t="s">
        <v>319</v>
      </c>
      <c r="B4712" t="s">
        <v>26</v>
      </c>
      <c r="C4712" t="s">
        <v>27</v>
      </c>
      <c r="D4712" t="s">
        <v>16</v>
      </c>
      <c r="E4712" t="s">
        <v>17</v>
      </c>
      <c r="F4712" t="s">
        <v>45</v>
      </c>
      <c r="G4712" t="s">
        <v>58</v>
      </c>
      <c r="H4712">
        <f t="shared" si="365"/>
        <v>175000</v>
      </c>
      <c r="I4712">
        <v>25000</v>
      </c>
      <c r="J4712">
        <v>32500</v>
      </c>
      <c r="K4712">
        <v>7</v>
      </c>
      <c r="M4712">
        <v>4875</v>
      </c>
      <c r="N4712" t="s">
        <v>20</v>
      </c>
      <c r="O4712">
        <v>218750</v>
      </c>
      <c r="P4712">
        <v>43750</v>
      </c>
      <c r="R4712">
        <f t="shared" si="366"/>
        <v>227500</v>
      </c>
      <c r="S4712">
        <f t="shared" si="367"/>
        <v>20</v>
      </c>
      <c r="T4712" t="str">
        <f t="shared" si="368"/>
        <v>Dec</v>
      </c>
      <c r="U4712" t="str">
        <f t="shared" si="369"/>
        <v>2024</v>
      </c>
    </row>
    <row r="4713" spans="1:21" x14ac:dyDescent="0.25">
      <c r="A4713" t="s">
        <v>319</v>
      </c>
      <c r="B4713" t="s">
        <v>194</v>
      </c>
      <c r="C4713" t="s">
        <v>115</v>
      </c>
      <c r="D4713" t="s">
        <v>16</v>
      </c>
      <c r="E4713" t="s">
        <v>17</v>
      </c>
      <c r="F4713" t="s">
        <v>18</v>
      </c>
      <c r="G4713" t="s">
        <v>56</v>
      </c>
      <c r="H4713">
        <f t="shared" si="365"/>
        <v>1650</v>
      </c>
      <c r="I4713">
        <v>550</v>
      </c>
      <c r="J4713">
        <v>715</v>
      </c>
      <c r="K4713">
        <v>3</v>
      </c>
      <c r="M4713">
        <v>100</v>
      </c>
      <c r="N4713" t="s">
        <v>38</v>
      </c>
      <c r="O4713">
        <v>2145</v>
      </c>
      <c r="P4713">
        <v>495</v>
      </c>
      <c r="R4713">
        <f t="shared" si="366"/>
        <v>2145</v>
      </c>
      <c r="S4713">
        <f t="shared" si="367"/>
        <v>20</v>
      </c>
      <c r="T4713" t="str">
        <f t="shared" si="368"/>
        <v>Dec</v>
      </c>
      <c r="U4713" t="str">
        <f t="shared" si="369"/>
        <v>2024</v>
      </c>
    </row>
    <row r="4714" spans="1:21" x14ac:dyDescent="0.25">
      <c r="A4714" t="s">
        <v>319</v>
      </c>
      <c r="B4714" t="s">
        <v>31</v>
      </c>
      <c r="C4714" t="s">
        <v>27</v>
      </c>
      <c r="D4714" t="s">
        <v>16</v>
      </c>
      <c r="E4714" t="s">
        <v>28</v>
      </c>
      <c r="F4714" t="s">
        <v>18</v>
      </c>
      <c r="G4714" t="s">
        <v>40</v>
      </c>
      <c r="H4714">
        <f t="shared" si="365"/>
        <v>180</v>
      </c>
      <c r="I4714">
        <v>90</v>
      </c>
      <c r="J4714">
        <v>117</v>
      </c>
      <c r="K4714">
        <v>2</v>
      </c>
      <c r="M4714">
        <v>14.49</v>
      </c>
      <c r="N4714" t="s">
        <v>20</v>
      </c>
      <c r="O4714">
        <v>207</v>
      </c>
      <c r="P4714">
        <v>27</v>
      </c>
      <c r="R4714">
        <f t="shared" si="366"/>
        <v>234</v>
      </c>
      <c r="S4714">
        <f t="shared" si="367"/>
        <v>20</v>
      </c>
      <c r="T4714" t="str">
        <f t="shared" si="368"/>
        <v>Dec</v>
      </c>
      <c r="U4714" t="str">
        <f t="shared" si="369"/>
        <v>2024</v>
      </c>
    </row>
    <row r="4715" spans="1:21" x14ac:dyDescent="0.25">
      <c r="A4715" t="s">
        <v>319</v>
      </c>
      <c r="B4715" t="s">
        <v>145</v>
      </c>
      <c r="C4715" t="s">
        <v>27</v>
      </c>
      <c r="D4715" t="s">
        <v>23</v>
      </c>
      <c r="E4715" t="s">
        <v>17</v>
      </c>
      <c r="F4715" t="s">
        <v>45</v>
      </c>
      <c r="G4715" t="s">
        <v>46</v>
      </c>
      <c r="H4715">
        <f t="shared" si="365"/>
        <v>220000</v>
      </c>
      <c r="I4715">
        <v>55000</v>
      </c>
      <c r="J4715">
        <v>71500</v>
      </c>
      <c r="K4715">
        <v>4</v>
      </c>
      <c r="M4715">
        <v>10725</v>
      </c>
      <c r="N4715" t="s">
        <v>38</v>
      </c>
      <c r="O4715">
        <v>275000</v>
      </c>
      <c r="P4715">
        <v>55000</v>
      </c>
      <c r="R4715">
        <f t="shared" si="366"/>
        <v>286000</v>
      </c>
      <c r="S4715">
        <f t="shared" si="367"/>
        <v>20</v>
      </c>
      <c r="T4715" t="str">
        <f t="shared" si="368"/>
        <v>Dec</v>
      </c>
      <c r="U4715" t="str">
        <f t="shared" si="369"/>
        <v>2024</v>
      </c>
    </row>
    <row r="4716" spans="1:21" x14ac:dyDescent="0.25">
      <c r="A4716" t="s">
        <v>319</v>
      </c>
      <c r="B4716" t="s">
        <v>155</v>
      </c>
      <c r="C4716" t="s">
        <v>66</v>
      </c>
      <c r="D4716" t="s">
        <v>16</v>
      </c>
      <c r="E4716" t="s">
        <v>17</v>
      </c>
      <c r="F4716" t="s">
        <v>45</v>
      </c>
      <c r="G4716" t="s">
        <v>106</v>
      </c>
      <c r="H4716">
        <f t="shared" si="365"/>
        <v>48000</v>
      </c>
      <c r="I4716">
        <v>12000</v>
      </c>
      <c r="J4716">
        <v>15600</v>
      </c>
      <c r="K4716">
        <v>4</v>
      </c>
      <c r="M4716">
        <v>2340</v>
      </c>
      <c r="N4716" t="s">
        <v>38</v>
      </c>
      <c r="O4716">
        <v>60000</v>
      </c>
      <c r="P4716">
        <v>12000</v>
      </c>
      <c r="R4716">
        <f t="shared" si="366"/>
        <v>62400</v>
      </c>
      <c r="S4716">
        <f t="shared" si="367"/>
        <v>20</v>
      </c>
      <c r="T4716" t="str">
        <f t="shared" si="368"/>
        <v>Dec</v>
      </c>
      <c r="U4716" t="str">
        <f t="shared" si="369"/>
        <v>2024</v>
      </c>
    </row>
    <row r="4717" spans="1:21" x14ac:dyDescent="0.25">
      <c r="A4717" t="s">
        <v>319</v>
      </c>
      <c r="B4717" t="s">
        <v>197</v>
      </c>
      <c r="C4717" t="s">
        <v>115</v>
      </c>
      <c r="D4717" t="s">
        <v>16</v>
      </c>
      <c r="E4717" t="s">
        <v>28</v>
      </c>
      <c r="F4717" t="s">
        <v>61</v>
      </c>
      <c r="G4717" t="s">
        <v>110</v>
      </c>
      <c r="H4717">
        <f t="shared" si="365"/>
        <v>4000</v>
      </c>
      <c r="I4717">
        <v>800</v>
      </c>
      <c r="J4717">
        <v>1040</v>
      </c>
      <c r="K4717">
        <v>5</v>
      </c>
      <c r="M4717">
        <v>104</v>
      </c>
      <c r="N4717" t="s">
        <v>38</v>
      </c>
      <c r="O4717">
        <v>5000</v>
      </c>
      <c r="P4717">
        <v>1000</v>
      </c>
      <c r="R4717">
        <f t="shared" si="366"/>
        <v>5200</v>
      </c>
      <c r="S4717">
        <f t="shared" si="367"/>
        <v>20</v>
      </c>
      <c r="T4717" t="str">
        <f t="shared" si="368"/>
        <v>Dec</v>
      </c>
      <c r="U4717" t="str">
        <f t="shared" si="369"/>
        <v>2024</v>
      </c>
    </row>
    <row r="4718" spans="1:21" x14ac:dyDescent="0.25">
      <c r="A4718" t="s">
        <v>320</v>
      </c>
      <c r="B4718" t="s">
        <v>104</v>
      </c>
      <c r="C4718" t="s">
        <v>15</v>
      </c>
      <c r="D4718" t="s">
        <v>16</v>
      </c>
      <c r="E4718" t="s">
        <v>28</v>
      </c>
      <c r="F4718" t="s">
        <v>80</v>
      </c>
      <c r="G4718" t="s">
        <v>231</v>
      </c>
      <c r="H4718">
        <f t="shared" si="365"/>
        <v>1500</v>
      </c>
      <c r="I4718">
        <v>250</v>
      </c>
      <c r="J4718">
        <v>325</v>
      </c>
      <c r="K4718">
        <v>6</v>
      </c>
      <c r="M4718">
        <v>100</v>
      </c>
      <c r="N4718" t="s">
        <v>20</v>
      </c>
      <c r="O4718">
        <v>1950</v>
      </c>
      <c r="P4718">
        <v>450</v>
      </c>
      <c r="R4718">
        <f t="shared" si="366"/>
        <v>1950</v>
      </c>
      <c r="S4718">
        <f t="shared" si="367"/>
        <v>21</v>
      </c>
      <c r="T4718" t="str">
        <f t="shared" si="368"/>
        <v>Dec</v>
      </c>
      <c r="U4718" t="str">
        <f t="shared" si="369"/>
        <v>2024</v>
      </c>
    </row>
    <row r="4719" spans="1:21" x14ac:dyDescent="0.25">
      <c r="A4719" t="s">
        <v>320</v>
      </c>
      <c r="B4719" t="s">
        <v>133</v>
      </c>
      <c r="C4719" t="s">
        <v>27</v>
      </c>
      <c r="D4719" t="s">
        <v>23</v>
      </c>
      <c r="E4719" t="s">
        <v>28</v>
      </c>
      <c r="F4719" t="s">
        <v>29</v>
      </c>
      <c r="G4719" t="s">
        <v>138</v>
      </c>
      <c r="H4719">
        <f t="shared" si="365"/>
        <v>200</v>
      </c>
      <c r="I4719">
        <v>50</v>
      </c>
      <c r="J4719">
        <v>65</v>
      </c>
      <c r="K4719">
        <v>4</v>
      </c>
      <c r="M4719">
        <v>37.5</v>
      </c>
      <c r="N4719" t="s">
        <v>38</v>
      </c>
      <c r="O4719">
        <v>250</v>
      </c>
      <c r="P4719">
        <v>50</v>
      </c>
      <c r="R4719">
        <f t="shared" si="366"/>
        <v>260</v>
      </c>
      <c r="S4719">
        <f t="shared" si="367"/>
        <v>21</v>
      </c>
      <c r="T4719" t="str">
        <f t="shared" si="368"/>
        <v>Dec</v>
      </c>
      <c r="U4719" t="str">
        <f t="shared" si="369"/>
        <v>2024</v>
      </c>
    </row>
    <row r="4720" spans="1:21" x14ac:dyDescent="0.25">
      <c r="A4720" t="s">
        <v>320</v>
      </c>
      <c r="B4720" t="s">
        <v>14</v>
      </c>
      <c r="C4720" t="s">
        <v>15</v>
      </c>
      <c r="D4720" t="s">
        <v>16</v>
      </c>
      <c r="E4720" t="s">
        <v>28</v>
      </c>
      <c r="F4720" t="s">
        <v>61</v>
      </c>
      <c r="G4720" t="s">
        <v>119</v>
      </c>
      <c r="H4720">
        <f t="shared" si="365"/>
        <v>5000</v>
      </c>
      <c r="I4720">
        <v>500</v>
      </c>
      <c r="J4720">
        <v>650</v>
      </c>
      <c r="K4720">
        <v>10</v>
      </c>
      <c r="M4720">
        <v>100</v>
      </c>
      <c r="N4720" t="s">
        <v>20</v>
      </c>
      <c r="O4720">
        <v>6500</v>
      </c>
      <c r="P4720">
        <v>1500</v>
      </c>
      <c r="R4720">
        <f t="shared" si="366"/>
        <v>6500</v>
      </c>
      <c r="S4720">
        <f t="shared" si="367"/>
        <v>21</v>
      </c>
      <c r="T4720" t="str">
        <f t="shared" si="368"/>
        <v>Dec</v>
      </c>
      <c r="U4720" t="str">
        <f t="shared" si="369"/>
        <v>2024</v>
      </c>
    </row>
    <row r="4721" spans="1:21" x14ac:dyDescent="0.25">
      <c r="A4721" t="s">
        <v>320</v>
      </c>
      <c r="B4721" t="s">
        <v>220</v>
      </c>
      <c r="C4721" t="s">
        <v>27</v>
      </c>
      <c r="D4721" t="s">
        <v>16</v>
      </c>
      <c r="E4721" t="s">
        <v>17</v>
      </c>
      <c r="F4721" t="s">
        <v>80</v>
      </c>
      <c r="G4721" t="s">
        <v>143</v>
      </c>
      <c r="H4721">
        <f t="shared" si="365"/>
        <v>27</v>
      </c>
      <c r="I4721">
        <v>3</v>
      </c>
      <c r="J4721">
        <v>4</v>
      </c>
      <c r="K4721">
        <v>9</v>
      </c>
      <c r="M4721">
        <v>3.24</v>
      </c>
      <c r="N4721" t="s">
        <v>38</v>
      </c>
      <c r="O4721">
        <v>32.4</v>
      </c>
      <c r="P4721">
        <v>5.4</v>
      </c>
      <c r="R4721">
        <f t="shared" si="366"/>
        <v>36</v>
      </c>
      <c r="S4721">
        <f t="shared" si="367"/>
        <v>21</v>
      </c>
      <c r="T4721" t="str">
        <f t="shared" si="368"/>
        <v>Dec</v>
      </c>
      <c r="U4721" t="str">
        <f t="shared" si="369"/>
        <v>2024</v>
      </c>
    </row>
    <row r="4722" spans="1:21" x14ac:dyDescent="0.25">
      <c r="A4722" t="s">
        <v>320</v>
      </c>
      <c r="B4722" t="s">
        <v>214</v>
      </c>
      <c r="C4722" t="s">
        <v>66</v>
      </c>
      <c r="D4722" t="s">
        <v>16</v>
      </c>
      <c r="E4722" t="s">
        <v>28</v>
      </c>
      <c r="F4722" t="s">
        <v>29</v>
      </c>
      <c r="G4722" t="s">
        <v>210</v>
      </c>
      <c r="H4722">
        <f t="shared" si="365"/>
        <v>285</v>
      </c>
      <c r="I4722">
        <v>95</v>
      </c>
      <c r="J4722">
        <v>124</v>
      </c>
      <c r="K4722">
        <v>3</v>
      </c>
      <c r="M4722">
        <v>23.94</v>
      </c>
      <c r="N4722" t="s">
        <v>20</v>
      </c>
      <c r="O4722">
        <v>342</v>
      </c>
      <c r="P4722">
        <v>57</v>
      </c>
      <c r="R4722">
        <f t="shared" si="366"/>
        <v>372</v>
      </c>
      <c r="S4722">
        <f t="shared" si="367"/>
        <v>21</v>
      </c>
      <c r="T4722" t="str">
        <f t="shared" si="368"/>
        <v>Dec</v>
      </c>
      <c r="U4722" t="str">
        <f t="shared" si="369"/>
        <v>2024</v>
      </c>
    </row>
    <row r="4723" spans="1:21" x14ac:dyDescent="0.25">
      <c r="A4723" t="s">
        <v>320</v>
      </c>
      <c r="B4723" t="s">
        <v>159</v>
      </c>
      <c r="C4723" t="s">
        <v>27</v>
      </c>
      <c r="D4723" t="s">
        <v>16</v>
      </c>
      <c r="E4723" t="s">
        <v>17</v>
      </c>
      <c r="F4723" t="s">
        <v>80</v>
      </c>
      <c r="G4723" t="s">
        <v>89</v>
      </c>
      <c r="H4723">
        <f t="shared" si="365"/>
        <v>30</v>
      </c>
      <c r="I4723">
        <v>15</v>
      </c>
      <c r="J4723">
        <v>20</v>
      </c>
      <c r="K4723">
        <v>2</v>
      </c>
      <c r="M4723">
        <v>1.7250000000000001</v>
      </c>
      <c r="N4723" t="s">
        <v>25</v>
      </c>
      <c r="O4723">
        <v>34.5</v>
      </c>
      <c r="P4723">
        <v>4.5</v>
      </c>
      <c r="R4723">
        <f t="shared" si="366"/>
        <v>40</v>
      </c>
      <c r="S4723">
        <f t="shared" si="367"/>
        <v>21</v>
      </c>
      <c r="T4723" t="str">
        <f t="shared" si="368"/>
        <v>Dec</v>
      </c>
      <c r="U4723" t="str">
        <f t="shared" si="369"/>
        <v>2024</v>
      </c>
    </row>
    <row r="4724" spans="1:21" x14ac:dyDescent="0.25">
      <c r="A4724" t="s">
        <v>320</v>
      </c>
      <c r="B4724" t="s">
        <v>83</v>
      </c>
      <c r="C4724" t="s">
        <v>27</v>
      </c>
      <c r="D4724" t="s">
        <v>23</v>
      </c>
      <c r="E4724" t="s">
        <v>28</v>
      </c>
      <c r="F4724" t="s">
        <v>61</v>
      </c>
      <c r="G4724" t="s">
        <v>180</v>
      </c>
      <c r="H4724">
        <f t="shared" si="365"/>
        <v>1800</v>
      </c>
      <c r="I4724">
        <v>600</v>
      </c>
      <c r="J4724">
        <v>780</v>
      </c>
      <c r="K4724">
        <v>3</v>
      </c>
      <c r="M4724">
        <v>100</v>
      </c>
      <c r="N4724" t="s">
        <v>20</v>
      </c>
      <c r="O4724">
        <v>2250</v>
      </c>
      <c r="P4724">
        <v>450</v>
      </c>
      <c r="R4724">
        <f t="shared" si="366"/>
        <v>2340</v>
      </c>
      <c r="S4724">
        <f t="shared" si="367"/>
        <v>21</v>
      </c>
      <c r="T4724" t="str">
        <f t="shared" si="368"/>
        <v>Dec</v>
      </c>
      <c r="U4724" t="str">
        <f t="shared" si="369"/>
        <v>2024</v>
      </c>
    </row>
    <row r="4725" spans="1:21" x14ac:dyDescent="0.25">
      <c r="A4725" t="s">
        <v>320</v>
      </c>
      <c r="B4725" t="s">
        <v>95</v>
      </c>
      <c r="C4725" t="s">
        <v>66</v>
      </c>
      <c r="D4725" t="s">
        <v>16</v>
      </c>
      <c r="E4725" t="s">
        <v>28</v>
      </c>
      <c r="F4725" t="s">
        <v>45</v>
      </c>
      <c r="G4725" t="s">
        <v>76</v>
      </c>
      <c r="H4725">
        <f t="shared" si="365"/>
        <v>7200</v>
      </c>
      <c r="I4725">
        <v>1200</v>
      </c>
      <c r="J4725">
        <v>1560</v>
      </c>
      <c r="K4725">
        <v>6</v>
      </c>
      <c r="M4725">
        <v>156</v>
      </c>
      <c r="N4725" t="s">
        <v>38</v>
      </c>
      <c r="O4725">
        <v>9000</v>
      </c>
      <c r="P4725">
        <v>1800</v>
      </c>
      <c r="R4725">
        <f t="shared" si="366"/>
        <v>9360</v>
      </c>
      <c r="S4725">
        <f t="shared" si="367"/>
        <v>21</v>
      </c>
      <c r="T4725" t="str">
        <f t="shared" si="368"/>
        <v>Dec</v>
      </c>
      <c r="U4725" t="str">
        <f t="shared" si="369"/>
        <v>2024</v>
      </c>
    </row>
    <row r="4726" spans="1:21" x14ac:dyDescent="0.25">
      <c r="A4726" t="s">
        <v>320</v>
      </c>
      <c r="B4726" t="s">
        <v>90</v>
      </c>
      <c r="C4726" t="s">
        <v>91</v>
      </c>
      <c r="D4726" t="s">
        <v>16</v>
      </c>
      <c r="E4726" t="s">
        <v>17</v>
      </c>
      <c r="F4726" t="s">
        <v>45</v>
      </c>
      <c r="G4726" t="s">
        <v>78</v>
      </c>
      <c r="H4726">
        <f t="shared" si="365"/>
        <v>36000</v>
      </c>
      <c r="I4726">
        <v>18000</v>
      </c>
      <c r="J4726">
        <v>23400</v>
      </c>
      <c r="K4726">
        <v>2</v>
      </c>
      <c r="M4726">
        <v>3024</v>
      </c>
      <c r="N4726" t="s">
        <v>20</v>
      </c>
      <c r="O4726">
        <v>43200</v>
      </c>
      <c r="P4726">
        <v>7200</v>
      </c>
      <c r="R4726">
        <f t="shared" si="366"/>
        <v>46800</v>
      </c>
      <c r="S4726">
        <f t="shared" si="367"/>
        <v>21</v>
      </c>
      <c r="T4726" t="str">
        <f t="shared" si="368"/>
        <v>Dec</v>
      </c>
      <c r="U4726" t="str">
        <f t="shared" si="369"/>
        <v>2024</v>
      </c>
    </row>
    <row r="4727" spans="1:21" x14ac:dyDescent="0.25">
      <c r="A4727" t="s">
        <v>320</v>
      </c>
      <c r="B4727" t="s">
        <v>214</v>
      </c>
      <c r="C4727" t="s">
        <v>66</v>
      </c>
      <c r="D4727" t="s">
        <v>16</v>
      </c>
      <c r="E4727" t="s">
        <v>17</v>
      </c>
      <c r="F4727" t="s">
        <v>45</v>
      </c>
      <c r="G4727" t="s">
        <v>54</v>
      </c>
      <c r="H4727">
        <f t="shared" si="365"/>
        <v>7200</v>
      </c>
      <c r="I4727">
        <v>800</v>
      </c>
      <c r="J4727">
        <v>1040</v>
      </c>
      <c r="K4727">
        <v>9</v>
      </c>
      <c r="M4727">
        <v>104</v>
      </c>
      <c r="N4727" t="s">
        <v>20</v>
      </c>
      <c r="O4727">
        <v>9000</v>
      </c>
      <c r="P4727">
        <v>1800</v>
      </c>
      <c r="R4727">
        <f t="shared" si="366"/>
        <v>9360</v>
      </c>
      <c r="S4727">
        <f t="shared" si="367"/>
        <v>21</v>
      </c>
      <c r="T4727" t="str">
        <f t="shared" si="368"/>
        <v>Dec</v>
      </c>
      <c r="U4727" t="str">
        <f t="shared" si="369"/>
        <v>2024</v>
      </c>
    </row>
    <row r="4728" spans="1:21" x14ac:dyDescent="0.25">
      <c r="A4728" t="s">
        <v>320</v>
      </c>
      <c r="B4728" t="s">
        <v>77</v>
      </c>
      <c r="C4728" t="s">
        <v>42</v>
      </c>
      <c r="D4728" t="s">
        <v>23</v>
      </c>
      <c r="E4728" t="s">
        <v>28</v>
      </c>
      <c r="F4728" t="s">
        <v>29</v>
      </c>
      <c r="G4728" t="s">
        <v>210</v>
      </c>
      <c r="H4728">
        <f t="shared" si="365"/>
        <v>950</v>
      </c>
      <c r="I4728">
        <v>95</v>
      </c>
      <c r="J4728">
        <v>124</v>
      </c>
      <c r="K4728">
        <v>10</v>
      </c>
      <c r="M4728">
        <v>100</v>
      </c>
      <c r="N4728" t="s">
        <v>25</v>
      </c>
      <c r="O4728">
        <v>1235</v>
      </c>
      <c r="P4728">
        <v>285</v>
      </c>
      <c r="R4728">
        <f t="shared" si="366"/>
        <v>1240</v>
      </c>
      <c r="S4728">
        <f t="shared" si="367"/>
        <v>21</v>
      </c>
      <c r="T4728" t="str">
        <f t="shared" si="368"/>
        <v>Dec</v>
      </c>
      <c r="U4728" t="str">
        <f t="shared" si="369"/>
        <v>2024</v>
      </c>
    </row>
    <row r="4729" spans="1:21" x14ac:dyDescent="0.25">
      <c r="A4729" t="s">
        <v>320</v>
      </c>
      <c r="B4729" t="s">
        <v>52</v>
      </c>
      <c r="C4729" t="s">
        <v>53</v>
      </c>
      <c r="D4729" t="s">
        <v>16</v>
      </c>
      <c r="E4729" t="s">
        <v>17</v>
      </c>
      <c r="F4729" t="s">
        <v>18</v>
      </c>
      <c r="G4729" t="s">
        <v>64</v>
      </c>
      <c r="H4729">
        <f t="shared" si="365"/>
        <v>980</v>
      </c>
      <c r="I4729">
        <v>140</v>
      </c>
      <c r="J4729">
        <v>182</v>
      </c>
      <c r="K4729">
        <v>7</v>
      </c>
      <c r="M4729">
        <v>63.7</v>
      </c>
      <c r="N4729" t="s">
        <v>25</v>
      </c>
      <c r="O4729">
        <v>1274</v>
      </c>
      <c r="P4729">
        <v>294</v>
      </c>
      <c r="R4729">
        <f t="shared" si="366"/>
        <v>1274</v>
      </c>
      <c r="S4729">
        <f t="shared" si="367"/>
        <v>21</v>
      </c>
      <c r="T4729" t="str">
        <f t="shared" si="368"/>
        <v>Dec</v>
      </c>
      <c r="U4729" t="str">
        <f t="shared" si="369"/>
        <v>2024</v>
      </c>
    </row>
    <row r="4730" spans="1:21" x14ac:dyDescent="0.25">
      <c r="A4730" t="s">
        <v>320</v>
      </c>
      <c r="B4730" t="s">
        <v>33</v>
      </c>
      <c r="C4730" t="s">
        <v>15</v>
      </c>
      <c r="D4730" t="s">
        <v>16</v>
      </c>
      <c r="E4730" t="s">
        <v>17</v>
      </c>
      <c r="F4730" t="s">
        <v>48</v>
      </c>
      <c r="G4730" t="s">
        <v>167</v>
      </c>
      <c r="H4730">
        <f t="shared" si="365"/>
        <v>475</v>
      </c>
      <c r="I4730">
        <v>95</v>
      </c>
      <c r="J4730">
        <v>124</v>
      </c>
      <c r="K4730">
        <v>5</v>
      </c>
      <c r="M4730">
        <v>30.875</v>
      </c>
      <c r="N4730" t="s">
        <v>25</v>
      </c>
      <c r="O4730">
        <v>617.5</v>
      </c>
      <c r="P4730">
        <v>142.5</v>
      </c>
      <c r="R4730">
        <f t="shared" si="366"/>
        <v>620</v>
      </c>
      <c r="S4730">
        <f t="shared" si="367"/>
        <v>21</v>
      </c>
      <c r="T4730" t="str">
        <f t="shared" si="368"/>
        <v>Dec</v>
      </c>
      <c r="U4730" t="str">
        <f t="shared" si="369"/>
        <v>2024</v>
      </c>
    </row>
    <row r="4731" spans="1:21" x14ac:dyDescent="0.25">
      <c r="A4731" t="s">
        <v>320</v>
      </c>
      <c r="B4731" t="s">
        <v>205</v>
      </c>
      <c r="C4731" t="s">
        <v>15</v>
      </c>
      <c r="D4731" t="s">
        <v>16</v>
      </c>
      <c r="E4731" t="s">
        <v>17</v>
      </c>
      <c r="F4731" t="s">
        <v>80</v>
      </c>
      <c r="G4731" t="s">
        <v>213</v>
      </c>
      <c r="H4731">
        <f t="shared" si="365"/>
        <v>125</v>
      </c>
      <c r="I4731">
        <v>25</v>
      </c>
      <c r="J4731">
        <v>33</v>
      </c>
      <c r="K4731">
        <v>5</v>
      </c>
      <c r="M4731">
        <v>16.25</v>
      </c>
      <c r="N4731" t="s">
        <v>38</v>
      </c>
      <c r="O4731">
        <v>162.5</v>
      </c>
      <c r="P4731">
        <v>37.5</v>
      </c>
      <c r="R4731">
        <f t="shared" si="366"/>
        <v>165</v>
      </c>
      <c r="S4731">
        <f t="shared" si="367"/>
        <v>21</v>
      </c>
      <c r="T4731" t="str">
        <f t="shared" si="368"/>
        <v>Dec</v>
      </c>
      <c r="U4731" t="str">
        <f t="shared" si="369"/>
        <v>2024</v>
      </c>
    </row>
    <row r="4732" spans="1:21" x14ac:dyDescent="0.25">
      <c r="A4732" t="s">
        <v>320</v>
      </c>
      <c r="B4732" t="s">
        <v>69</v>
      </c>
      <c r="C4732" t="s">
        <v>27</v>
      </c>
      <c r="D4732" t="s">
        <v>16</v>
      </c>
      <c r="E4732" t="s">
        <v>17</v>
      </c>
      <c r="F4732" t="s">
        <v>45</v>
      </c>
      <c r="G4732" t="s">
        <v>92</v>
      </c>
      <c r="H4732">
        <f t="shared" si="365"/>
        <v>1750</v>
      </c>
      <c r="I4732">
        <v>250</v>
      </c>
      <c r="J4732">
        <v>325</v>
      </c>
      <c r="K4732">
        <v>7</v>
      </c>
      <c r="M4732">
        <v>100</v>
      </c>
      <c r="N4732" t="s">
        <v>25</v>
      </c>
      <c r="O4732">
        <v>2012.5</v>
      </c>
      <c r="P4732">
        <v>262.5</v>
      </c>
      <c r="R4732">
        <f t="shared" si="366"/>
        <v>2275</v>
      </c>
      <c r="S4732">
        <f t="shared" si="367"/>
        <v>21</v>
      </c>
      <c r="T4732" t="str">
        <f t="shared" si="368"/>
        <v>Dec</v>
      </c>
      <c r="U4732" t="str">
        <f t="shared" si="369"/>
        <v>2024</v>
      </c>
    </row>
    <row r="4733" spans="1:21" x14ac:dyDescent="0.25">
      <c r="A4733" t="s">
        <v>320</v>
      </c>
      <c r="B4733" t="s">
        <v>155</v>
      </c>
      <c r="C4733" t="s">
        <v>66</v>
      </c>
      <c r="D4733" t="s">
        <v>16</v>
      </c>
      <c r="E4733" t="s">
        <v>28</v>
      </c>
      <c r="F4733" t="s">
        <v>61</v>
      </c>
      <c r="G4733" t="s">
        <v>108</v>
      </c>
      <c r="H4733">
        <f t="shared" si="365"/>
        <v>10500</v>
      </c>
      <c r="I4733">
        <v>1500</v>
      </c>
      <c r="J4733">
        <v>1950</v>
      </c>
      <c r="K4733">
        <v>7</v>
      </c>
      <c r="M4733">
        <v>195</v>
      </c>
      <c r="N4733" t="s">
        <v>25</v>
      </c>
      <c r="O4733">
        <v>13650</v>
      </c>
      <c r="P4733">
        <v>3150</v>
      </c>
      <c r="R4733">
        <f t="shared" si="366"/>
        <v>13650</v>
      </c>
      <c r="S4733">
        <f t="shared" si="367"/>
        <v>21</v>
      </c>
      <c r="T4733" t="str">
        <f t="shared" si="368"/>
        <v>Dec</v>
      </c>
      <c r="U4733" t="str">
        <f t="shared" si="369"/>
        <v>2024</v>
      </c>
    </row>
    <row r="4734" spans="1:21" x14ac:dyDescent="0.25">
      <c r="A4734" t="s">
        <v>320</v>
      </c>
      <c r="B4734" t="s">
        <v>194</v>
      </c>
      <c r="C4734" t="s">
        <v>115</v>
      </c>
      <c r="D4734" t="s">
        <v>23</v>
      </c>
      <c r="E4734" t="s">
        <v>17</v>
      </c>
      <c r="F4734" t="s">
        <v>18</v>
      </c>
      <c r="G4734" t="s">
        <v>130</v>
      </c>
      <c r="H4734">
        <f t="shared" si="365"/>
        <v>135</v>
      </c>
      <c r="I4734">
        <v>45</v>
      </c>
      <c r="J4734">
        <v>59</v>
      </c>
      <c r="K4734">
        <v>3</v>
      </c>
      <c r="M4734">
        <v>21.06</v>
      </c>
      <c r="N4734" t="s">
        <v>20</v>
      </c>
      <c r="O4734">
        <v>175.5</v>
      </c>
      <c r="P4734">
        <v>40.5</v>
      </c>
      <c r="R4734">
        <f t="shared" si="366"/>
        <v>177</v>
      </c>
      <c r="S4734">
        <f t="shared" si="367"/>
        <v>21</v>
      </c>
      <c r="T4734" t="str">
        <f t="shared" si="368"/>
        <v>Dec</v>
      </c>
      <c r="U4734" t="str">
        <f t="shared" si="369"/>
        <v>2024</v>
      </c>
    </row>
    <row r="4735" spans="1:21" x14ac:dyDescent="0.25">
      <c r="A4735" t="s">
        <v>320</v>
      </c>
      <c r="B4735" t="s">
        <v>140</v>
      </c>
      <c r="C4735" t="s">
        <v>27</v>
      </c>
      <c r="D4735" t="s">
        <v>16</v>
      </c>
      <c r="E4735" t="s">
        <v>17</v>
      </c>
      <c r="F4735" t="s">
        <v>18</v>
      </c>
      <c r="G4735" t="s">
        <v>151</v>
      </c>
      <c r="H4735">
        <f t="shared" si="365"/>
        <v>42</v>
      </c>
      <c r="I4735">
        <v>7</v>
      </c>
      <c r="J4735">
        <v>9</v>
      </c>
      <c r="K4735">
        <v>6</v>
      </c>
      <c r="M4735">
        <v>3.6749999999999998</v>
      </c>
      <c r="N4735" t="s">
        <v>20</v>
      </c>
      <c r="O4735">
        <v>52.5</v>
      </c>
      <c r="P4735">
        <v>10.5</v>
      </c>
      <c r="R4735">
        <f t="shared" si="366"/>
        <v>54</v>
      </c>
      <c r="S4735">
        <f t="shared" si="367"/>
        <v>21</v>
      </c>
      <c r="T4735" t="str">
        <f t="shared" si="368"/>
        <v>Dec</v>
      </c>
      <c r="U4735" t="str">
        <f t="shared" si="369"/>
        <v>2024</v>
      </c>
    </row>
    <row r="4736" spans="1:21" x14ac:dyDescent="0.25">
      <c r="A4736" t="s">
        <v>320</v>
      </c>
      <c r="B4736" t="s">
        <v>198</v>
      </c>
      <c r="C4736" t="s">
        <v>15</v>
      </c>
      <c r="D4736" t="s">
        <v>16</v>
      </c>
      <c r="E4736" t="s">
        <v>28</v>
      </c>
      <c r="F4736" t="s">
        <v>80</v>
      </c>
      <c r="G4736" t="s">
        <v>177</v>
      </c>
      <c r="H4736">
        <f t="shared" si="365"/>
        <v>210</v>
      </c>
      <c r="I4736">
        <v>70</v>
      </c>
      <c r="J4736">
        <v>91</v>
      </c>
      <c r="K4736">
        <v>3</v>
      </c>
      <c r="M4736">
        <v>26.25</v>
      </c>
      <c r="N4736" t="s">
        <v>38</v>
      </c>
      <c r="O4736">
        <v>262.5</v>
      </c>
      <c r="P4736">
        <v>52.5</v>
      </c>
      <c r="R4736">
        <f t="shared" si="366"/>
        <v>273</v>
      </c>
      <c r="S4736">
        <f t="shared" si="367"/>
        <v>21</v>
      </c>
      <c r="T4736" t="str">
        <f t="shared" si="368"/>
        <v>Dec</v>
      </c>
      <c r="U4736" t="str">
        <f t="shared" si="369"/>
        <v>2024</v>
      </c>
    </row>
    <row r="4737" spans="1:21" x14ac:dyDescent="0.25">
      <c r="A4737" t="s">
        <v>320</v>
      </c>
      <c r="B4737" t="s">
        <v>196</v>
      </c>
      <c r="C4737" t="s">
        <v>53</v>
      </c>
      <c r="D4737" t="s">
        <v>16</v>
      </c>
      <c r="E4737" t="s">
        <v>17</v>
      </c>
      <c r="F4737" t="s">
        <v>80</v>
      </c>
      <c r="G4737" t="s">
        <v>89</v>
      </c>
      <c r="H4737">
        <f t="shared" si="365"/>
        <v>120</v>
      </c>
      <c r="I4737">
        <v>15</v>
      </c>
      <c r="J4737">
        <v>20</v>
      </c>
      <c r="K4737">
        <v>8</v>
      </c>
      <c r="M4737">
        <v>10.92</v>
      </c>
      <c r="N4737" t="s">
        <v>20</v>
      </c>
      <c r="O4737">
        <v>156</v>
      </c>
      <c r="P4737">
        <v>36</v>
      </c>
      <c r="R4737">
        <f t="shared" si="366"/>
        <v>160</v>
      </c>
      <c r="S4737">
        <f t="shared" si="367"/>
        <v>21</v>
      </c>
      <c r="T4737" t="str">
        <f t="shared" si="368"/>
        <v>Dec</v>
      </c>
      <c r="U4737" t="str">
        <f t="shared" si="369"/>
        <v>2024</v>
      </c>
    </row>
    <row r="4738" spans="1:21" x14ac:dyDescent="0.25">
      <c r="A4738" t="s">
        <v>320</v>
      </c>
      <c r="B4738" t="s">
        <v>171</v>
      </c>
      <c r="C4738" t="s">
        <v>22</v>
      </c>
      <c r="D4738" t="s">
        <v>16</v>
      </c>
      <c r="E4738" t="s">
        <v>17</v>
      </c>
      <c r="F4738" t="s">
        <v>18</v>
      </c>
      <c r="G4738" t="s">
        <v>43</v>
      </c>
      <c r="H4738">
        <f t="shared" si="365"/>
        <v>180</v>
      </c>
      <c r="I4738">
        <v>20</v>
      </c>
      <c r="J4738">
        <v>26</v>
      </c>
      <c r="K4738">
        <v>9</v>
      </c>
      <c r="M4738">
        <v>11.7</v>
      </c>
      <c r="N4738" t="s">
        <v>25</v>
      </c>
      <c r="O4738">
        <v>234</v>
      </c>
      <c r="P4738">
        <v>54</v>
      </c>
      <c r="R4738">
        <f t="shared" si="366"/>
        <v>234</v>
      </c>
      <c r="S4738">
        <f t="shared" si="367"/>
        <v>21</v>
      </c>
      <c r="T4738" t="str">
        <f t="shared" si="368"/>
        <v>Dec</v>
      </c>
      <c r="U4738" t="str">
        <f t="shared" si="369"/>
        <v>2024</v>
      </c>
    </row>
    <row r="4739" spans="1:21" x14ac:dyDescent="0.25">
      <c r="A4739" t="s">
        <v>320</v>
      </c>
      <c r="B4739" t="s">
        <v>35</v>
      </c>
      <c r="C4739" t="s">
        <v>15</v>
      </c>
      <c r="D4739" t="s">
        <v>16</v>
      </c>
      <c r="E4739" t="s">
        <v>17</v>
      </c>
      <c r="F4739" t="s">
        <v>18</v>
      </c>
      <c r="G4739" t="s">
        <v>40</v>
      </c>
      <c r="H4739">
        <f t="shared" ref="H4739:H4802" si="370">I4739*K4739</f>
        <v>450</v>
      </c>
      <c r="I4739">
        <v>90</v>
      </c>
      <c r="J4739">
        <v>117</v>
      </c>
      <c r="K4739">
        <v>5</v>
      </c>
      <c r="M4739">
        <v>29.25</v>
      </c>
      <c r="N4739" t="s">
        <v>25</v>
      </c>
      <c r="O4739">
        <v>585</v>
      </c>
      <c r="P4739">
        <v>135</v>
      </c>
      <c r="R4739">
        <f t="shared" ref="R4739:R4802" si="371">J4739*K4739</f>
        <v>585</v>
      </c>
      <c r="S4739">
        <f t="shared" ref="S4739:S4802" si="372">DAY(A4739)</f>
        <v>21</v>
      </c>
      <c r="T4739" t="str">
        <f t="shared" ref="T4739:T4802" si="373">TEXT(A4739,"mmm")</f>
        <v>Dec</v>
      </c>
      <c r="U4739" t="str">
        <f t="shared" ref="U4739:U4802" si="374">TEXT(A4739,"yyy")</f>
        <v>2024</v>
      </c>
    </row>
    <row r="4740" spans="1:21" x14ac:dyDescent="0.25">
      <c r="A4740" t="s">
        <v>320</v>
      </c>
      <c r="B4740" t="s">
        <v>197</v>
      </c>
      <c r="C4740" t="s">
        <v>115</v>
      </c>
      <c r="D4740" t="s">
        <v>16</v>
      </c>
      <c r="E4740" t="s">
        <v>17</v>
      </c>
      <c r="F4740" t="s">
        <v>45</v>
      </c>
      <c r="G4740" t="s">
        <v>106</v>
      </c>
      <c r="H4740">
        <f t="shared" si="370"/>
        <v>108000</v>
      </c>
      <c r="I4740">
        <v>12000</v>
      </c>
      <c r="J4740">
        <v>15600</v>
      </c>
      <c r="K4740">
        <v>9</v>
      </c>
      <c r="M4740">
        <v>2340</v>
      </c>
      <c r="N4740" t="s">
        <v>25</v>
      </c>
      <c r="O4740">
        <v>140400</v>
      </c>
      <c r="P4740">
        <v>32400</v>
      </c>
      <c r="R4740">
        <f t="shared" si="371"/>
        <v>140400</v>
      </c>
      <c r="S4740">
        <f t="shared" si="372"/>
        <v>21</v>
      </c>
      <c r="T4740" t="str">
        <f t="shared" si="373"/>
        <v>Dec</v>
      </c>
      <c r="U4740" t="str">
        <f t="shared" si="374"/>
        <v>2024</v>
      </c>
    </row>
    <row r="4741" spans="1:21" x14ac:dyDescent="0.25">
      <c r="A4741" t="s">
        <v>320</v>
      </c>
      <c r="B4741" t="s">
        <v>182</v>
      </c>
      <c r="C4741" t="s">
        <v>22</v>
      </c>
      <c r="D4741" t="s">
        <v>16</v>
      </c>
      <c r="E4741" t="s">
        <v>17</v>
      </c>
      <c r="F4741" t="s">
        <v>29</v>
      </c>
      <c r="G4741" t="s">
        <v>30</v>
      </c>
      <c r="H4741">
        <f t="shared" si="370"/>
        <v>540</v>
      </c>
      <c r="I4741">
        <v>180</v>
      </c>
      <c r="J4741">
        <v>234</v>
      </c>
      <c r="K4741">
        <v>3</v>
      </c>
      <c r="M4741">
        <v>35.1</v>
      </c>
      <c r="N4741" t="s">
        <v>25</v>
      </c>
      <c r="O4741">
        <v>702</v>
      </c>
      <c r="P4741">
        <v>162</v>
      </c>
      <c r="R4741">
        <f t="shared" si="371"/>
        <v>702</v>
      </c>
      <c r="S4741">
        <f t="shared" si="372"/>
        <v>21</v>
      </c>
      <c r="T4741" t="str">
        <f t="shared" si="373"/>
        <v>Dec</v>
      </c>
      <c r="U4741" t="str">
        <f t="shared" si="374"/>
        <v>2024</v>
      </c>
    </row>
    <row r="4742" spans="1:21" x14ac:dyDescent="0.25">
      <c r="A4742" t="s">
        <v>320</v>
      </c>
      <c r="B4742" t="s">
        <v>152</v>
      </c>
      <c r="C4742" t="s">
        <v>66</v>
      </c>
      <c r="D4742" t="s">
        <v>16</v>
      </c>
      <c r="E4742" t="s">
        <v>28</v>
      </c>
      <c r="F4742" t="s">
        <v>45</v>
      </c>
      <c r="G4742" t="s">
        <v>58</v>
      </c>
      <c r="H4742">
        <f t="shared" si="370"/>
        <v>175000</v>
      </c>
      <c r="I4742">
        <v>25000</v>
      </c>
      <c r="J4742">
        <v>32500</v>
      </c>
      <c r="K4742">
        <v>7</v>
      </c>
      <c r="M4742">
        <v>4875</v>
      </c>
      <c r="N4742" t="s">
        <v>25</v>
      </c>
      <c r="O4742">
        <v>218750</v>
      </c>
      <c r="P4742">
        <v>43750</v>
      </c>
      <c r="R4742">
        <f t="shared" si="371"/>
        <v>227500</v>
      </c>
      <c r="S4742">
        <f t="shared" si="372"/>
        <v>21</v>
      </c>
      <c r="T4742" t="str">
        <f t="shared" si="373"/>
        <v>Dec</v>
      </c>
      <c r="U4742" t="str">
        <f t="shared" si="374"/>
        <v>2024</v>
      </c>
    </row>
    <row r="4743" spans="1:21" x14ac:dyDescent="0.25">
      <c r="A4743" t="s">
        <v>320</v>
      </c>
      <c r="B4743" t="s">
        <v>144</v>
      </c>
      <c r="C4743" t="s">
        <v>27</v>
      </c>
      <c r="D4743" t="s">
        <v>16</v>
      </c>
      <c r="E4743" t="s">
        <v>17</v>
      </c>
      <c r="F4743" t="s">
        <v>18</v>
      </c>
      <c r="G4743" t="s">
        <v>56</v>
      </c>
      <c r="H4743">
        <f t="shared" si="370"/>
        <v>2200</v>
      </c>
      <c r="I4743">
        <v>550</v>
      </c>
      <c r="J4743">
        <v>715</v>
      </c>
      <c r="K4743">
        <v>4</v>
      </c>
      <c r="M4743">
        <v>100</v>
      </c>
      <c r="N4743" t="s">
        <v>38</v>
      </c>
      <c r="O4743">
        <v>2860</v>
      </c>
      <c r="P4743">
        <v>660</v>
      </c>
      <c r="R4743">
        <f t="shared" si="371"/>
        <v>2860</v>
      </c>
      <c r="S4743">
        <f t="shared" si="372"/>
        <v>21</v>
      </c>
      <c r="T4743" t="str">
        <f t="shared" si="373"/>
        <v>Dec</v>
      </c>
      <c r="U4743" t="str">
        <f t="shared" si="374"/>
        <v>2024</v>
      </c>
    </row>
    <row r="4744" spans="1:21" x14ac:dyDescent="0.25">
      <c r="A4744" t="s">
        <v>320</v>
      </c>
      <c r="B4744" t="s">
        <v>95</v>
      </c>
      <c r="C4744" t="s">
        <v>66</v>
      </c>
      <c r="D4744" t="s">
        <v>23</v>
      </c>
      <c r="E4744" t="s">
        <v>17</v>
      </c>
      <c r="F4744" t="s">
        <v>80</v>
      </c>
      <c r="G4744" t="s">
        <v>81</v>
      </c>
      <c r="H4744">
        <f t="shared" si="370"/>
        <v>90</v>
      </c>
      <c r="I4744">
        <v>10</v>
      </c>
      <c r="J4744">
        <v>13</v>
      </c>
      <c r="K4744">
        <v>9</v>
      </c>
      <c r="M4744">
        <v>11.7</v>
      </c>
      <c r="N4744" t="s">
        <v>25</v>
      </c>
      <c r="O4744">
        <v>117</v>
      </c>
      <c r="P4744">
        <v>27</v>
      </c>
      <c r="R4744">
        <f t="shared" si="371"/>
        <v>117</v>
      </c>
      <c r="S4744">
        <f t="shared" si="372"/>
        <v>21</v>
      </c>
      <c r="T4744" t="str">
        <f t="shared" si="373"/>
        <v>Dec</v>
      </c>
      <c r="U4744" t="str">
        <f t="shared" si="374"/>
        <v>2024</v>
      </c>
    </row>
    <row r="4745" spans="1:21" x14ac:dyDescent="0.25">
      <c r="A4745" t="s">
        <v>320</v>
      </c>
      <c r="B4745" t="s">
        <v>105</v>
      </c>
      <c r="C4745" t="s">
        <v>91</v>
      </c>
      <c r="D4745" t="s">
        <v>16</v>
      </c>
      <c r="E4745" t="s">
        <v>17</v>
      </c>
      <c r="F4745" t="s">
        <v>45</v>
      </c>
      <c r="G4745" t="s">
        <v>46</v>
      </c>
      <c r="H4745">
        <f t="shared" si="370"/>
        <v>165000</v>
      </c>
      <c r="I4745">
        <v>55000</v>
      </c>
      <c r="J4745">
        <v>71500</v>
      </c>
      <c r="K4745">
        <v>3</v>
      </c>
      <c r="M4745">
        <v>10725</v>
      </c>
      <c r="N4745" t="s">
        <v>38</v>
      </c>
      <c r="O4745">
        <v>214500</v>
      </c>
      <c r="P4745">
        <v>49500</v>
      </c>
      <c r="R4745">
        <f t="shared" si="371"/>
        <v>214500</v>
      </c>
      <c r="S4745">
        <f t="shared" si="372"/>
        <v>21</v>
      </c>
      <c r="T4745" t="str">
        <f t="shared" si="373"/>
        <v>Dec</v>
      </c>
      <c r="U4745" t="str">
        <f t="shared" si="374"/>
        <v>2024</v>
      </c>
    </row>
    <row r="4746" spans="1:21" x14ac:dyDescent="0.25">
      <c r="A4746" t="s">
        <v>320</v>
      </c>
      <c r="B4746" t="s">
        <v>197</v>
      </c>
      <c r="C4746" t="s">
        <v>115</v>
      </c>
      <c r="D4746" t="s">
        <v>16</v>
      </c>
      <c r="E4746" t="s">
        <v>17</v>
      </c>
      <c r="F4746" t="s">
        <v>18</v>
      </c>
      <c r="G4746" t="s">
        <v>100</v>
      </c>
      <c r="H4746">
        <f t="shared" si="370"/>
        <v>120</v>
      </c>
      <c r="I4746">
        <v>40</v>
      </c>
      <c r="J4746">
        <v>52</v>
      </c>
      <c r="K4746">
        <v>3</v>
      </c>
      <c r="M4746">
        <v>7.8</v>
      </c>
      <c r="N4746" t="s">
        <v>25</v>
      </c>
      <c r="O4746">
        <v>156</v>
      </c>
      <c r="P4746">
        <v>36</v>
      </c>
      <c r="R4746">
        <f t="shared" si="371"/>
        <v>156</v>
      </c>
      <c r="S4746">
        <f t="shared" si="372"/>
        <v>21</v>
      </c>
      <c r="T4746" t="str">
        <f t="shared" si="373"/>
        <v>Dec</v>
      </c>
      <c r="U4746" t="str">
        <f t="shared" si="374"/>
        <v>2024</v>
      </c>
    </row>
    <row r="4747" spans="1:21" x14ac:dyDescent="0.25">
      <c r="A4747" t="s">
        <v>320</v>
      </c>
      <c r="B4747" t="s">
        <v>21</v>
      </c>
      <c r="C4747" t="s">
        <v>22</v>
      </c>
      <c r="D4747" t="s">
        <v>16</v>
      </c>
      <c r="E4747" t="s">
        <v>17</v>
      </c>
      <c r="F4747" t="s">
        <v>45</v>
      </c>
      <c r="G4747" t="s">
        <v>58</v>
      </c>
      <c r="H4747">
        <f t="shared" si="370"/>
        <v>100000</v>
      </c>
      <c r="I4747">
        <v>25000</v>
      </c>
      <c r="J4747">
        <v>32500</v>
      </c>
      <c r="K4747">
        <v>4</v>
      </c>
      <c r="M4747">
        <v>4875</v>
      </c>
      <c r="N4747" t="s">
        <v>25</v>
      </c>
      <c r="O4747">
        <v>130000</v>
      </c>
      <c r="P4747">
        <v>30000</v>
      </c>
      <c r="R4747">
        <f t="shared" si="371"/>
        <v>130000</v>
      </c>
      <c r="S4747">
        <f t="shared" si="372"/>
        <v>21</v>
      </c>
      <c r="T4747" t="str">
        <f t="shared" si="373"/>
        <v>Dec</v>
      </c>
      <c r="U4747" t="str">
        <f t="shared" si="374"/>
        <v>2024</v>
      </c>
    </row>
    <row r="4748" spans="1:21" x14ac:dyDescent="0.25">
      <c r="A4748" t="s">
        <v>321</v>
      </c>
      <c r="B4748" t="s">
        <v>206</v>
      </c>
      <c r="C4748" t="s">
        <v>22</v>
      </c>
      <c r="D4748" t="s">
        <v>16</v>
      </c>
      <c r="E4748" t="s">
        <v>28</v>
      </c>
      <c r="F4748" t="s">
        <v>45</v>
      </c>
      <c r="G4748" t="s">
        <v>78</v>
      </c>
      <c r="H4748">
        <f t="shared" si="370"/>
        <v>108000</v>
      </c>
      <c r="I4748">
        <v>18000</v>
      </c>
      <c r="J4748">
        <v>23400</v>
      </c>
      <c r="K4748">
        <v>6</v>
      </c>
      <c r="M4748">
        <v>3510</v>
      </c>
      <c r="N4748" t="s">
        <v>38</v>
      </c>
      <c r="O4748">
        <v>140400</v>
      </c>
      <c r="P4748">
        <v>32400</v>
      </c>
      <c r="R4748">
        <f t="shared" si="371"/>
        <v>140400</v>
      </c>
      <c r="S4748">
        <f t="shared" si="372"/>
        <v>22</v>
      </c>
      <c r="T4748" t="str">
        <f t="shared" si="373"/>
        <v>Dec</v>
      </c>
      <c r="U4748" t="str">
        <f t="shared" si="374"/>
        <v>2024</v>
      </c>
    </row>
    <row r="4749" spans="1:21" x14ac:dyDescent="0.25">
      <c r="A4749" t="s">
        <v>321</v>
      </c>
      <c r="B4749" t="s">
        <v>136</v>
      </c>
      <c r="C4749" t="s">
        <v>15</v>
      </c>
      <c r="D4749" t="s">
        <v>16</v>
      </c>
      <c r="E4749" t="s">
        <v>28</v>
      </c>
      <c r="F4749" t="s">
        <v>18</v>
      </c>
      <c r="G4749" t="s">
        <v>34</v>
      </c>
      <c r="H4749">
        <f t="shared" si="370"/>
        <v>320</v>
      </c>
      <c r="I4749">
        <v>40</v>
      </c>
      <c r="J4749">
        <v>52</v>
      </c>
      <c r="K4749">
        <v>8</v>
      </c>
      <c r="M4749">
        <v>20.8</v>
      </c>
      <c r="N4749" t="s">
        <v>25</v>
      </c>
      <c r="O4749">
        <v>416</v>
      </c>
      <c r="P4749">
        <v>96</v>
      </c>
      <c r="R4749">
        <f t="shared" si="371"/>
        <v>416</v>
      </c>
      <c r="S4749">
        <f t="shared" si="372"/>
        <v>22</v>
      </c>
      <c r="T4749" t="str">
        <f t="shared" si="373"/>
        <v>Dec</v>
      </c>
      <c r="U4749" t="str">
        <f t="shared" si="374"/>
        <v>2024</v>
      </c>
    </row>
    <row r="4750" spans="1:21" x14ac:dyDescent="0.25">
      <c r="A4750" t="s">
        <v>321</v>
      </c>
      <c r="B4750" t="s">
        <v>187</v>
      </c>
      <c r="C4750" t="s">
        <v>53</v>
      </c>
      <c r="D4750" t="s">
        <v>16</v>
      </c>
      <c r="E4750" t="s">
        <v>17</v>
      </c>
      <c r="F4750" t="s">
        <v>61</v>
      </c>
      <c r="G4750" t="s">
        <v>62</v>
      </c>
      <c r="H4750">
        <f t="shared" si="370"/>
        <v>2700</v>
      </c>
      <c r="I4750">
        <v>900</v>
      </c>
      <c r="J4750">
        <v>1170</v>
      </c>
      <c r="K4750">
        <v>3</v>
      </c>
      <c r="M4750">
        <v>117</v>
      </c>
      <c r="N4750" t="s">
        <v>38</v>
      </c>
      <c r="O4750">
        <v>3240</v>
      </c>
      <c r="P4750">
        <v>540</v>
      </c>
      <c r="R4750">
        <f t="shared" si="371"/>
        <v>3510</v>
      </c>
      <c r="S4750">
        <f t="shared" si="372"/>
        <v>22</v>
      </c>
      <c r="T4750" t="str">
        <f t="shared" si="373"/>
        <v>Dec</v>
      </c>
      <c r="U4750" t="str">
        <f t="shared" si="374"/>
        <v>2024</v>
      </c>
    </row>
    <row r="4751" spans="1:21" x14ac:dyDescent="0.25">
      <c r="A4751" t="s">
        <v>321</v>
      </c>
      <c r="B4751" t="s">
        <v>196</v>
      </c>
      <c r="C4751" t="s">
        <v>53</v>
      </c>
      <c r="D4751" t="s">
        <v>16</v>
      </c>
      <c r="E4751" t="s">
        <v>17</v>
      </c>
      <c r="F4751" t="s">
        <v>18</v>
      </c>
      <c r="G4751" t="s">
        <v>34</v>
      </c>
      <c r="H4751">
        <f t="shared" si="370"/>
        <v>200</v>
      </c>
      <c r="I4751">
        <v>40</v>
      </c>
      <c r="J4751">
        <v>52</v>
      </c>
      <c r="K4751">
        <v>5</v>
      </c>
      <c r="M4751">
        <v>26</v>
      </c>
      <c r="N4751" t="s">
        <v>38</v>
      </c>
      <c r="O4751">
        <v>260</v>
      </c>
      <c r="P4751">
        <v>60</v>
      </c>
      <c r="R4751">
        <f t="shared" si="371"/>
        <v>260</v>
      </c>
      <c r="S4751">
        <f t="shared" si="372"/>
        <v>22</v>
      </c>
      <c r="T4751" t="str">
        <f t="shared" si="373"/>
        <v>Dec</v>
      </c>
      <c r="U4751" t="str">
        <f t="shared" si="374"/>
        <v>2024</v>
      </c>
    </row>
    <row r="4752" spans="1:21" x14ac:dyDescent="0.25">
      <c r="A4752" t="s">
        <v>321</v>
      </c>
      <c r="B4752" t="s">
        <v>200</v>
      </c>
      <c r="C4752" t="s">
        <v>27</v>
      </c>
      <c r="D4752" t="s">
        <v>16</v>
      </c>
      <c r="E4752" t="s">
        <v>17</v>
      </c>
      <c r="F4752" t="s">
        <v>45</v>
      </c>
      <c r="G4752" t="s">
        <v>78</v>
      </c>
      <c r="H4752">
        <f t="shared" si="370"/>
        <v>72000</v>
      </c>
      <c r="I4752">
        <v>18000</v>
      </c>
      <c r="J4752">
        <v>23400</v>
      </c>
      <c r="K4752">
        <v>4</v>
      </c>
      <c r="M4752">
        <v>3510</v>
      </c>
      <c r="N4752" t="s">
        <v>25</v>
      </c>
      <c r="O4752">
        <v>93600</v>
      </c>
      <c r="P4752">
        <v>21600</v>
      </c>
      <c r="R4752">
        <f t="shared" si="371"/>
        <v>93600</v>
      </c>
      <c r="S4752">
        <f t="shared" si="372"/>
        <v>22</v>
      </c>
      <c r="T4752" t="str">
        <f t="shared" si="373"/>
        <v>Dec</v>
      </c>
      <c r="U4752" t="str">
        <f t="shared" si="374"/>
        <v>2024</v>
      </c>
    </row>
    <row r="4753" spans="1:21" x14ac:dyDescent="0.25">
      <c r="A4753" t="s">
        <v>321</v>
      </c>
      <c r="B4753" t="s">
        <v>35</v>
      </c>
      <c r="C4753" t="s">
        <v>15</v>
      </c>
      <c r="D4753" t="s">
        <v>23</v>
      </c>
      <c r="E4753" t="s">
        <v>17</v>
      </c>
      <c r="F4753" t="s">
        <v>18</v>
      </c>
      <c r="G4753" t="s">
        <v>116</v>
      </c>
      <c r="H4753">
        <f t="shared" si="370"/>
        <v>180</v>
      </c>
      <c r="I4753">
        <v>60</v>
      </c>
      <c r="J4753">
        <v>78</v>
      </c>
      <c r="K4753">
        <v>3</v>
      </c>
      <c r="M4753">
        <v>21.6</v>
      </c>
      <c r="N4753" t="s">
        <v>25</v>
      </c>
      <c r="O4753">
        <v>216</v>
      </c>
      <c r="P4753">
        <v>36</v>
      </c>
      <c r="R4753">
        <f t="shared" si="371"/>
        <v>234</v>
      </c>
      <c r="S4753">
        <f t="shared" si="372"/>
        <v>22</v>
      </c>
      <c r="T4753" t="str">
        <f t="shared" si="373"/>
        <v>Dec</v>
      </c>
      <c r="U4753" t="str">
        <f t="shared" si="374"/>
        <v>2024</v>
      </c>
    </row>
    <row r="4754" spans="1:21" x14ac:dyDescent="0.25">
      <c r="A4754" t="s">
        <v>321</v>
      </c>
      <c r="B4754" t="s">
        <v>104</v>
      </c>
      <c r="C4754" t="s">
        <v>15</v>
      </c>
      <c r="D4754" t="s">
        <v>23</v>
      </c>
      <c r="E4754" t="s">
        <v>17</v>
      </c>
      <c r="F4754" t="s">
        <v>18</v>
      </c>
      <c r="G4754" t="s">
        <v>113</v>
      </c>
      <c r="H4754">
        <f t="shared" si="370"/>
        <v>140</v>
      </c>
      <c r="I4754">
        <v>20</v>
      </c>
      <c r="J4754">
        <v>26</v>
      </c>
      <c r="K4754">
        <v>7</v>
      </c>
      <c r="M4754">
        <v>21.84</v>
      </c>
      <c r="N4754" t="s">
        <v>20</v>
      </c>
      <c r="O4754">
        <v>182</v>
      </c>
      <c r="P4754">
        <v>42</v>
      </c>
      <c r="R4754">
        <f t="shared" si="371"/>
        <v>182</v>
      </c>
      <c r="S4754">
        <f t="shared" si="372"/>
        <v>22</v>
      </c>
      <c r="T4754" t="str">
        <f t="shared" si="373"/>
        <v>Dec</v>
      </c>
      <c r="U4754" t="str">
        <f t="shared" si="374"/>
        <v>2024</v>
      </c>
    </row>
    <row r="4755" spans="1:21" x14ac:dyDescent="0.25">
      <c r="A4755" t="s">
        <v>321</v>
      </c>
      <c r="B4755" t="s">
        <v>126</v>
      </c>
      <c r="C4755" t="s">
        <v>27</v>
      </c>
      <c r="D4755" t="s">
        <v>16</v>
      </c>
      <c r="E4755" t="s">
        <v>17</v>
      </c>
      <c r="F4755" t="s">
        <v>61</v>
      </c>
      <c r="G4755" t="s">
        <v>62</v>
      </c>
      <c r="H4755">
        <f t="shared" si="370"/>
        <v>7200</v>
      </c>
      <c r="I4755">
        <v>900</v>
      </c>
      <c r="J4755">
        <v>1170</v>
      </c>
      <c r="K4755">
        <v>8</v>
      </c>
      <c r="M4755">
        <v>117</v>
      </c>
      <c r="N4755" t="s">
        <v>38</v>
      </c>
      <c r="O4755">
        <v>8640</v>
      </c>
      <c r="P4755">
        <v>1440</v>
      </c>
      <c r="R4755">
        <f t="shared" si="371"/>
        <v>9360</v>
      </c>
      <c r="S4755">
        <f t="shared" si="372"/>
        <v>22</v>
      </c>
      <c r="T4755" t="str">
        <f t="shared" si="373"/>
        <v>Dec</v>
      </c>
      <c r="U4755" t="str">
        <f t="shared" si="374"/>
        <v>2024</v>
      </c>
    </row>
    <row r="4756" spans="1:21" x14ac:dyDescent="0.25">
      <c r="A4756" t="s">
        <v>321</v>
      </c>
      <c r="B4756" t="s">
        <v>107</v>
      </c>
      <c r="C4756" t="s">
        <v>27</v>
      </c>
      <c r="D4756" t="s">
        <v>16</v>
      </c>
      <c r="E4756" t="s">
        <v>28</v>
      </c>
      <c r="F4756" t="s">
        <v>45</v>
      </c>
      <c r="G4756" t="s">
        <v>46</v>
      </c>
      <c r="H4756">
        <f t="shared" si="370"/>
        <v>220000</v>
      </c>
      <c r="I4756">
        <v>55000</v>
      </c>
      <c r="J4756">
        <v>71500</v>
      </c>
      <c r="K4756">
        <v>4</v>
      </c>
      <c r="M4756">
        <v>10725</v>
      </c>
      <c r="N4756" t="s">
        <v>20</v>
      </c>
      <c r="O4756">
        <v>286000</v>
      </c>
      <c r="P4756">
        <v>66000</v>
      </c>
      <c r="R4756">
        <f t="shared" si="371"/>
        <v>286000</v>
      </c>
      <c r="S4756">
        <f t="shared" si="372"/>
        <v>22</v>
      </c>
      <c r="T4756" t="str">
        <f t="shared" si="373"/>
        <v>Dec</v>
      </c>
      <c r="U4756" t="str">
        <f t="shared" si="374"/>
        <v>2024</v>
      </c>
    </row>
    <row r="4757" spans="1:21" x14ac:dyDescent="0.25">
      <c r="A4757" t="s">
        <v>321</v>
      </c>
      <c r="B4757" t="s">
        <v>204</v>
      </c>
      <c r="C4757" t="s">
        <v>42</v>
      </c>
      <c r="D4757" t="s">
        <v>16</v>
      </c>
      <c r="E4757" t="s">
        <v>17</v>
      </c>
      <c r="F4757" t="s">
        <v>61</v>
      </c>
      <c r="G4757" t="s">
        <v>110</v>
      </c>
      <c r="H4757">
        <f t="shared" si="370"/>
        <v>4800</v>
      </c>
      <c r="I4757">
        <v>800</v>
      </c>
      <c r="J4757">
        <v>1040</v>
      </c>
      <c r="K4757">
        <v>6</v>
      </c>
      <c r="M4757">
        <v>104</v>
      </c>
      <c r="N4757" t="s">
        <v>20</v>
      </c>
      <c r="O4757">
        <v>6240</v>
      </c>
      <c r="P4757">
        <v>1440</v>
      </c>
      <c r="R4757">
        <f t="shared" si="371"/>
        <v>6240</v>
      </c>
      <c r="S4757">
        <f t="shared" si="372"/>
        <v>22</v>
      </c>
      <c r="T4757" t="str">
        <f t="shared" si="373"/>
        <v>Dec</v>
      </c>
      <c r="U4757" t="str">
        <f t="shared" si="374"/>
        <v>2024</v>
      </c>
    </row>
    <row r="4758" spans="1:21" x14ac:dyDescent="0.25">
      <c r="A4758" t="s">
        <v>321</v>
      </c>
      <c r="B4758" t="s">
        <v>208</v>
      </c>
      <c r="C4758" t="s">
        <v>27</v>
      </c>
      <c r="D4758" t="s">
        <v>23</v>
      </c>
      <c r="E4758" t="s">
        <v>17</v>
      </c>
      <c r="F4758" t="s">
        <v>18</v>
      </c>
      <c r="G4758" t="s">
        <v>43</v>
      </c>
      <c r="H4758">
        <f t="shared" si="370"/>
        <v>200</v>
      </c>
      <c r="I4758">
        <v>20</v>
      </c>
      <c r="J4758">
        <v>26</v>
      </c>
      <c r="K4758">
        <v>10</v>
      </c>
      <c r="M4758">
        <v>30</v>
      </c>
      <c r="N4758" t="s">
        <v>20</v>
      </c>
      <c r="O4758">
        <v>250</v>
      </c>
      <c r="P4758">
        <v>50</v>
      </c>
      <c r="R4758">
        <f t="shared" si="371"/>
        <v>260</v>
      </c>
      <c r="S4758">
        <f t="shared" si="372"/>
        <v>22</v>
      </c>
      <c r="T4758" t="str">
        <f t="shared" si="373"/>
        <v>Dec</v>
      </c>
      <c r="U4758" t="str">
        <f t="shared" si="374"/>
        <v>2024</v>
      </c>
    </row>
    <row r="4759" spans="1:21" x14ac:dyDescent="0.25">
      <c r="A4759" t="s">
        <v>321</v>
      </c>
      <c r="B4759" t="s">
        <v>176</v>
      </c>
      <c r="C4759" t="s">
        <v>15</v>
      </c>
      <c r="D4759" t="s">
        <v>16</v>
      </c>
      <c r="E4759" t="s">
        <v>17</v>
      </c>
      <c r="F4759" t="s">
        <v>18</v>
      </c>
      <c r="G4759" t="s">
        <v>121</v>
      </c>
      <c r="H4759">
        <f t="shared" si="370"/>
        <v>495</v>
      </c>
      <c r="I4759">
        <v>55</v>
      </c>
      <c r="J4759">
        <v>72</v>
      </c>
      <c r="K4759">
        <v>9</v>
      </c>
      <c r="M4759">
        <v>41.58</v>
      </c>
      <c r="N4759" t="s">
        <v>20</v>
      </c>
      <c r="O4759">
        <v>594</v>
      </c>
      <c r="P4759">
        <v>99</v>
      </c>
      <c r="R4759">
        <f t="shared" si="371"/>
        <v>648</v>
      </c>
      <c r="S4759">
        <f t="shared" si="372"/>
        <v>22</v>
      </c>
      <c r="T4759" t="str">
        <f t="shared" si="373"/>
        <v>Dec</v>
      </c>
      <c r="U4759" t="str">
        <f t="shared" si="374"/>
        <v>2024</v>
      </c>
    </row>
    <row r="4760" spans="1:21" x14ac:dyDescent="0.25">
      <c r="A4760" t="s">
        <v>321</v>
      </c>
      <c r="B4760" t="s">
        <v>154</v>
      </c>
      <c r="C4760" t="s">
        <v>27</v>
      </c>
      <c r="D4760" t="s">
        <v>23</v>
      </c>
      <c r="E4760" t="s">
        <v>28</v>
      </c>
      <c r="F4760" t="s">
        <v>61</v>
      </c>
      <c r="G4760" t="s">
        <v>164</v>
      </c>
      <c r="H4760">
        <f t="shared" si="370"/>
        <v>2000</v>
      </c>
      <c r="I4760">
        <v>2000</v>
      </c>
      <c r="J4760">
        <v>2600</v>
      </c>
      <c r="K4760">
        <v>1</v>
      </c>
      <c r="M4760">
        <v>260</v>
      </c>
      <c r="N4760" t="s">
        <v>38</v>
      </c>
      <c r="O4760">
        <v>2600</v>
      </c>
      <c r="P4760">
        <v>600</v>
      </c>
      <c r="R4760">
        <f t="shared" si="371"/>
        <v>2600</v>
      </c>
      <c r="S4760">
        <f t="shared" si="372"/>
        <v>22</v>
      </c>
      <c r="T4760" t="str">
        <f t="shared" si="373"/>
        <v>Dec</v>
      </c>
      <c r="U4760" t="str">
        <f t="shared" si="374"/>
        <v>2024</v>
      </c>
    </row>
    <row r="4761" spans="1:21" x14ac:dyDescent="0.25">
      <c r="A4761" t="s">
        <v>321</v>
      </c>
      <c r="B4761" t="s">
        <v>125</v>
      </c>
      <c r="C4761" t="s">
        <v>15</v>
      </c>
      <c r="D4761" t="s">
        <v>23</v>
      </c>
      <c r="E4761" t="s">
        <v>28</v>
      </c>
      <c r="F4761" t="s">
        <v>18</v>
      </c>
      <c r="G4761" t="s">
        <v>56</v>
      </c>
      <c r="H4761">
        <f t="shared" si="370"/>
        <v>2750</v>
      </c>
      <c r="I4761">
        <v>550</v>
      </c>
      <c r="J4761">
        <v>715</v>
      </c>
      <c r="K4761">
        <v>5</v>
      </c>
      <c r="M4761">
        <v>100</v>
      </c>
      <c r="N4761" t="s">
        <v>25</v>
      </c>
      <c r="O4761">
        <v>3575</v>
      </c>
      <c r="P4761">
        <v>825</v>
      </c>
      <c r="R4761">
        <f t="shared" si="371"/>
        <v>3575</v>
      </c>
      <c r="S4761">
        <f t="shared" si="372"/>
        <v>22</v>
      </c>
      <c r="T4761" t="str">
        <f t="shared" si="373"/>
        <v>Dec</v>
      </c>
      <c r="U4761" t="str">
        <f t="shared" si="374"/>
        <v>2024</v>
      </c>
    </row>
    <row r="4762" spans="1:21" x14ac:dyDescent="0.25">
      <c r="A4762" t="s">
        <v>321</v>
      </c>
      <c r="B4762" t="s">
        <v>158</v>
      </c>
      <c r="C4762" t="s">
        <v>27</v>
      </c>
      <c r="D4762" t="s">
        <v>16</v>
      </c>
      <c r="E4762" t="s">
        <v>28</v>
      </c>
      <c r="F4762" t="s">
        <v>61</v>
      </c>
      <c r="G4762" t="s">
        <v>110</v>
      </c>
      <c r="H4762">
        <f t="shared" si="370"/>
        <v>2400</v>
      </c>
      <c r="I4762">
        <v>800</v>
      </c>
      <c r="J4762">
        <v>1040</v>
      </c>
      <c r="K4762">
        <v>3</v>
      </c>
      <c r="M4762">
        <v>104</v>
      </c>
      <c r="N4762" t="s">
        <v>25</v>
      </c>
      <c r="O4762">
        <v>3000</v>
      </c>
      <c r="P4762">
        <v>600</v>
      </c>
      <c r="R4762">
        <f t="shared" si="371"/>
        <v>3120</v>
      </c>
      <c r="S4762">
        <f t="shared" si="372"/>
        <v>22</v>
      </c>
      <c r="T4762" t="str">
        <f t="shared" si="373"/>
        <v>Dec</v>
      </c>
      <c r="U4762" t="str">
        <f t="shared" si="374"/>
        <v>2024</v>
      </c>
    </row>
    <row r="4763" spans="1:21" x14ac:dyDescent="0.25">
      <c r="A4763" t="s">
        <v>321</v>
      </c>
      <c r="B4763" t="s">
        <v>79</v>
      </c>
      <c r="C4763" t="s">
        <v>27</v>
      </c>
      <c r="D4763" t="s">
        <v>16</v>
      </c>
      <c r="E4763" t="s">
        <v>17</v>
      </c>
      <c r="F4763" t="s">
        <v>48</v>
      </c>
      <c r="G4763" t="s">
        <v>167</v>
      </c>
      <c r="H4763">
        <f t="shared" si="370"/>
        <v>855</v>
      </c>
      <c r="I4763">
        <v>95</v>
      </c>
      <c r="J4763">
        <v>124</v>
      </c>
      <c r="K4763">
        <v>9</v>
      </c>
      <c r="M4763">
        <v>100</v>
      </c>
      <c r="N4763" t="s">
        <v>38</v>
      </c>
      <c r="O4763">
        <v>1111.5</v>
      </c>
      <c r="P4763">
        <v>256.5</v>
      </c>
      <c r="R4763">
        <f t="shared" si="371"/>
        <v>1116</v>
      </c>
      <c r="S4763">
        <f t="shared" si="372"/>
        <v>22</v>
      </c>
      <c r="T4763" t="str">
        <f t="shared" si="373"/>
        <v>Dec</v>
      </c>
      <c r="U4763" t="str">
        <f t="shared" si="374"/>
        <v>2024</v>
      </c>
    </row>
    <row r="4764" spans="1:21" x14ac:dyDescent="0.25">
      <c r="A4764" t="s">
        <v>321</v>
      </c>
      <c r="B4764" t="s">
        <v>185</v>
      </c>
      <c r="C4764" t="s">
        <v>27</v>
      </c>
      <c r="D4764" t="s">
        <v>16</v>
      </c>
      <c r="E4764" t="s">
        <v>17</v>
      </c>
      <c r="F4764" t="s">
        <v>45</v>
      </c>
      <c r="G4764" t="s">
        <v>58</v>
      </c>
      <c r="H4764">
        <f t="shared" si="370"/>
        <v>150000</v>
      </c>
      <c r="I4764">
        <v>25000</v>
      </c>
      <c r="J4764">
        <v>32500</v>
      </c>
      <c r="K4764">
        <v>6</v>
      </c>
      <c r="M4764">
        <v>4875</v>
      </c>
      <c r="N4764" t="s">
        <v>25</v>
      </c>
      <c r="O4764">
        <v>195000</v>
      </c>
      <c r="P4764">
        <v>45000</v>
      </c>
      <c r="R4764">
        <f t="shared" si="371"/>
        <v>195000</v>
      </c>
      <c r="S4764">
        <f t="shared" si="372"/>
        <v>22</v>
      </c>
      <c r="T4764" t="str">
        <f t="shared" si="373"/>
        <v>Dec</v>
      </c>
      <c r="U4764" t="str">
        <f t="shared" si="374"/>
        <v>2024</v>
      </c>
    </row>
    <row r="4765" spans="1:21" x14ac:dyDescent="0.25">
      <c r="A4765" t="s">
        <v>321</v>
      </c>
      <c r="B4765" t="s">
        <v>72</v>
      </c>
      <c r="C4765" t="s">
        <v>15</v>
      </c>
      <c r="D4765" t="s">
        <v>23</v>
      </c>
      <c r="E4765" t="s">
        <v>17</v>
      </c>
      <c r="F4765" t="s">
        <v>18</v>
      </c>
      <c r="G4765" t="s">
        <v>40</v>
      </c>
      <c r="H4765">
        <f t="shared" si="370"/>
        <v>450</v>
      </c>
      <c r="I4765">
        <v>90</v>
      </c>
      <c r="J4765">
        <v>117</v>
      </c>
      <c r="K4765">
        <v>5</v>
      </c>
      <c r="M4765">
        <v>51.75</v>
      </c>
      <c r="N4765" t="s">
        <v>25</v>
      </c>
      <c r="O4765">
        <v>517.5</v>
      </c>
      <c r="P4765">
        <v>67.5</v>
      </c>
      <c r="R4765">
        <f t="shared" si="371"/>
        <v>585</v>
      </c>
      <c r="S4765">
        <f t="shared" si="372"/>
        <v>22</v>
      </c>
      <c r="T4765" t="str">
        <f t="shared" si="373"/>
        <v>Dec</v>
      </c>
      <c r="U4765" t="str">
        <f t="shared" si="374"/>
        <v>2024</v>
      </c>
    </row>
    <row r="4766" spans="1:21" x14ac:dyDescent="0.25">
      <c r="A4766" t="s">
        <v>321</v>
      </c>
      <c r="B4766" t="s">
        <v>35</v>
      </c>
      <c r="C4766" t="s">
        <v>15</v>
      </c>
      <c r="D4766" t="s">
        <v>23</v>
      </c>
      <c r="E4766" t="s">
        <v>28</v>
      </c>
      <c r="F4766" t="s">
        <v>18</v>
      </c>
      <c r="G4766" t="s">
        <v>100</v>
      </c>
      <c r="H4766">
        <f t="shared" si="370"/>
        <v>240</v>
      </c>
      <c r="I4766">
        <v>40</v>
      </c>
      <c r="J4766">
        <v>52</v>
      </c>
      <c r="K4766">
        <v>6</v>
      </c>
      <c r="M4766">
        <v>28.8</v>
      </c>
      <c r="N4766" t="s">
        <v>25</v>
      </c>
      <c r="O4766">
        <v>288</v>
      </c>
      <c r="P4766">
        <v>48</v>
      </c>
      <c r="R4766">
        <f t="shared" si="371"/>
        <v>312</v>
      </c>
      <c r="S4766">
        <f t="shared" si="372"/>
        <v>22</v>
      </c>
      <c r="T4766" t="str">
        <f t="shared" si="373"/>
        <v>Dec</v>
      </c>
      <c r="U4766" t="str">
        <f t="shared" si="374"/>
        <v>2024</v>
      </c>
    </row>
    <row r="4767" spans="1:21" x14ac:dyDescent="0.25">
      <c r="A4767" t="s">
        <v>321</v>
      </c>
      <c r="B4767" t="s">
        <v>205</v>
      </c>
      <c r="C4767" t="s">
        <v>15</v>
      </c>
      <c r="D4767" t="s">
        <v>23</v>
      </c>
      <c r="E4767" t="s">
        <v>17</v>
      </c>
      <c r="F4767" t="s">
        <v>80</v>
      </c>
      <c r="G4767" t="s">
        <v>213</v>
      </c>
      <c r="H4767">
        <f t="shared" si="370"/>
        <v>100</v>
      </c>
      <c r="I4767">
        <v>25</v>
      </c>
      <c r="J4767">
        <v>33</v>
      </c>
      <c r="K4767">
        <v>4</v>
      </c>
      <c r="M4767">
        <v>13</v>
      </c>
      <c r="N4767" t="s">
        <v>25</v>
      </c>
      <c r="O4767">
        <v>130</v>
      </c>
      <c r="P4767">
        <v>30</v>
      </c>
      <c r="R4767">
        <f t="shared" si="371"/>
        <v>132</v>
      </c>
      <c r="S4767">
        <f t="shared" si="372"/>
        <v>22</v>
      </c>
      <c r="T4767" t="str">
        <f t="shared" si="373"/>
        <v>Dec</v>
      </c>
      <c r="U4767" t="str">
        <f t="shared" si="374"/>
        <v>2024</v>
      </c>
    </row>
    <row r="4768" spans="1:21" x14ac:dyDescent="0.25">
      <c r="A4768" t="s">
        <v>321</v>
      </c>
      <c r="B4768" t="s">
        <v>97</v>
      </c>
      <c r="C4768" t="s">
        <v>27</v>
      </c>
      <c r="D4768" t="s">
        <v>16</v>
      </c>
      <c r="E4768" t="s">
        <v>28</v>
      </c>
      <c r="F4768" t="s">
        <v>61</v>
      </c>
      <c r="G4768" t="s">
        <v>164</v>
      </c>
      <c r="H4768">
        <f t="shared" si="370"/>
        <v>20000</v>
      </c>
      <c r="I4768">
        <v>2000</v>
      </c>
      <c r="J4768">
        <v>2600</v>
      </c>
      <c r="K4768">
        <v>10</v>
      </c>
      <c r="M4768">
        <v>260</v>
      </c>
      <c r="N4768" t="s">
        <v>38</v>
      </c>
      <c r="O4768">
        <v>23000</v>
      </c>
      <c r="P4768">
        <v>3000</v>
      </c>
      <c r="R4768">
        <f t="shared" si="371"/>
        <v>26000</v>
      </c>
      <c r="S4768">
        <f t="shared" si="372"/>
        <v>22</v>
      </c>
      <c r="T4768" t="str">
        <f t="shared" si="373"/>
        <v>Dec</v>
      </c>
      <c r="U4768" t="str">
        <f t="shared" si="374"/>
        <v>2024</v>
      </c>
    </row>
    <row r="4769" spans="1:21" x14ac:dyDescent="0.25">
      <c r="A4769" t="s">
        <v>321</v>
      </c>
      <c r="B4769" t="s">
        <v>59</v>
      </c>
      <c r="C4769" t="s">
        <v>27</v>
      </c>
      <c r="D4769" t="s">
        <v>16</v>
      </c>
      <c r="E4769" t="s">
        <v>17</v>
      </c>
      <c r="F4769" t="s">
        <v>45</v>
      </c>
      <c r="G4769" t="s">
        <v>199</v>
      </c>
      <c r="H4769">
        <f t="shared" si="370"/>
        <v>10000</v>
      </c>
      <c r="I4769">
        <v>5000</v>
      </c>
      <c r="J4769">
        <v>6500</v>
      </c>
      <c r="K4769">
        <v>2</v>
      </c>
      <c r="M4769">
        <v>650</v>
      </c>
      <c r="N4769" t="s">
        <v>20</v>
      </c>
      <c r="O4769">
        <v>12500</v>
      </c>
      <c r="P4769">
        <v>2500</v>
      </c>
      <c r="R4769">
        <f t="shared" si="371"/>
        <v>13000</v>
      </c>
      <c r="S4769">
        <f t="shared" si="372"/>
        <v>22</v>
      </c>
      <c r="T4769" t="str">
        <f t="shared" si="373"/>
        <v>Dec</v>
      </c>
      <c r="U4769" t="str">
        <f t="shared" si="374"/>
        <v>2024</v>
      </c>
    </row>
    <row r="4770" spans="1:21" x14ac:dyDescent="0.25">
      <c r="A4770" t="s">
        <v>321</v>
      </c>
      <c r="B4770" t="s">
        <v>104</v>
      </c>
      <c r="C4770" t="s">
        <v>15</v>
      </c>
      <c r="D4770" t="s">
        <v>16</v>
      </c>
      <c r="E4770" t="s">
        <v>17</v>
      </c>
      <c r="F4770" t="s">
        <v>45</v>
      </c>
      <c r="G4770" t="s">
        <v>106</v>
      </c>
      <c r="H4770">
        <f t="shared" si="370"/>
        <v>72000</v>
      </c>
      <c r="I4770">
        <v>12000</v>
      </c>
      <c r="J4770">
        <v>15600</v>
      </c>
      <c r="K4770">
        <v>6</v>
      </c>
      <c r="M4770">
        <v>2340</v>
      </c>
      <c r="N4770" t="s">
        <v>25</v>
      </c>
      <c r="O4770">
        <v>90000</v>
      </c>
      <c r="P4770">
        <v>18000</v>
      </c>
      <c r="R4770">
        <f t="shared" si="371"/>
        <v>93600</v>
      </c>
      <c r="S4770">
        <f t="shared" si="372"/>
        <v>22</v>
      </c>
      <c r="T4770" t="str">
        <f t="shared" si="373"/>
        <v>Dec</v>
      </c>
      <c r="U4770" t="str">
        <f t="shared" si="374"/>
        <v>2024</v>
      </c>
    </row>
    <row r="4771" spans="1:21" x14ac:dyDescent="0.25">
      <c r="A4771" t="s">
        <v>321</v>
      </c>
      <c r="B4771" t="s">
        <v>184</v>
      </c>
      <c r="C4771" t="s">
        <v>27</v>
      </c>
      <c r="D4771" t="s">
        <v>16</v>
      </c>
      <c r="E4771" t="s">
        <v>28</v>
      </c>
      <c r="F4771" t="s">
        <v>45</v>
      </c>
      <c r="G4771" t="s">
        <v>92</v>
      </c>
      <c r="H4771">
        <f t="shared" si="370"/>
        <v>1000</v>
      </c>
      <c r="I4771">
        <v>250</v>
      </c>
      <c r="J4771">
        <v>325</v>
      </c>
      <c r="K4771">
        <v>4</v>
      </c>
      <c r="M4771">
        <v>91</v>
      </c>
      <c r="N4771" t="s">
        <v>20</v>
      </c>
      <c r="O4771">
        <v>1300</v>
      </c>
      <c r="P4771">
        <v>300</v>
      </c>
      <c r="R4771">
        <f t="shared" si="371"/>
        <v>1300</v>
      </c>
      <c r="S4771">
        <f t="shared" si="372"/>
        <v>22</v>
      </c>
      <c r="T4771" t="str">
        <f t="shared" si="373"/>
        <v>Dec</v>
      </c>
      <c r="U4771" t="str">
        <f t="shared" si="374"/>
        <v>2024</v>
      </c>
    </row>
    <row r="4772" spans="1:21" x14ac:dyDescent="0.25">
      <c r="A4772" t="s">
        <v>321</v>
      </c>
      <c r="B4772" t="s">
        <v>131</v>
      </c>
      <c r="C4772" t="s">
        <v>27</v>
      </c>
      <c r="D4772" t="s">
        <v>23</v>
      </c>
      <c r="E4772" t="s">
        <v>17</v>
      </c>
      <c r="F4772" t="s">
        <v>61</v>
      </c>
      <c r="G4772" t="s">
        <v>62</v>
      </c>
      <c r="H4772">
        <f t="shared" si="370"/>
        <v>3600</v>
      </c>
      <c r="I4772">
        <v>900</v>
      </c>
      <c r="J4772">
        <v>1170</v>
      </c>
      <c r="K4772">
        <v>4</v>
      </c>
      <c r="M4772">
        <v>117</v>
      </c>
      <c r="N4772" t="s">
        <v>38</v>
      </c>
      <c r="O4772">
        <v>4500</v>
      </c>
      <c r="P4772">
        <v>900</v>
      </c>
      <c r="R4772">
        <f t="shared" si="371"/>
        <v>4680</v>
      </c>
      <c r="S4772">
        <f t="shared" si="372"/>
        <v>22</v>
      </c>
      <c r="T4772" t="str">
        <f t="shared" si="373"/>
        <v>Dec</v>
      </c>
      <c r="U4772" t="str">
        <f t="shared" si="374"/>
        <v>2024</v>
      </c>
    </row>
    <row r="4773" spans="1:21" x14ac:dyDescent="0.25">
      <c r="A4773" t="s">
        <v>321</v>
      </c>
      <c r="B4773" t="s">
        <v>149</v>
      </c>
      <c r="C4773" t="s">
        <v>15</v>
      </c>
      <c r="D4773" t="s">
        <v>16</v>
      </c>
      <c r="E4773" t="s">
        <v>17</v>
      </c>
      <c r="F4773" t="s">
        <v>61</v>
      </c>
      <c r="G4773" t="s">
        <v>117</v>
      </c>
      <c r="H4773">
        <f t="shared" si="370"/>
        <v>7500</v>
      </c>
      <c r="I4773">
        <v>2500</v>
      </c>
      <c r="J4773">
        <v>3250</v>
      </c>
      <c r="K4773">
        <v>3</v>
      </c>
      <c r="M4773">
        <v>325</v>
      </c>
      <c r="N4773" t="s">
        <v>25</v>
      </c>
      <c r="O4773">
        <v>9000</v>
      </c>
      <c r="P4773">
        <v>1500</v>
      </c>
      <c r="R4773">
        <f t="shared" si="371"/>
        <v>9750</v>
      </c>
      <c r="S4773">
        <f t="shared" si="372"/>
        <v>22</v>
      </c>
      <c r="T4773" t="str">
        <f t="shared" si="373"/>
        <v>Dec</v>
      </c>
      <c r="U4773" t="str">
        <f t="shared" si="374"/>
        <v>2024</v>
      </c>
    </row>
    <row r="4774" spans="1:21" x14ac:dyDescent="0.25">
      <c r="A4774" t="s">
        <v>321</v>
      </c>
      <c r="B4774" t="s">
        <v>175</v>
      </c>
      <c r="C4774" t="s">
        <v>91</v>
      </c>
      <c r="D4774" t="s">
        <v>16</v>
      </c>
      <c r="E4774" t="s">
        <v>17</v>
      </c>
      <c r="F4774" t="s">
        <v>18</v>
      </c>
      <c r="G4774" t="s">
        <v>19</v>
      </c>
      <c r="H4774">
        <f t="shared" si="370"/>
        <v>750</v>
      </c>
      <c r="I4774">
        <v>250</v>
      </c>
      <c r="J4774">
        <v>325</v>
      </c>
      <c r="K4774">
        <v>3</v>
      </c>
      <c r="M4774">
        <v>68.25</v>
      </c>
      <c r="N4774" t="s">
        <v>20</v>
      </c>
      <c r="O4774">
        <v>975</v>
      </c>
      <c r="P4774">
        <v>225</v>
      </c>
      <c r="R4774">
        <f t="shared" si="371"/>
        <v>975</v>
      </c>
      <c r="S4774">
        <f t="shared" si="372"/>
        <v>22</v>
      </c>
      <c r="T4774" t="str">
        <f t="shared" si="373"/>
        <v>Dec</v>
      </c>
      <c r="U4774" t="str">
        <f t="shared" si="374"/>
        <v>2024</v>
      </c>
    </row>
    <row r="4775" spans="1:21" x14ac:dyDescent="0.25">
      <c r="A4775" t="s">
        <v>321</v>
      </c>
      <c r="B4775" t="s">
        <v>208</v>
      </c>
      <c r="C4775" t="s">
        <v>27</v>
      </c>
      <c r="D4775" t="s">
        <v>16</v>
      </c>
      <c r="E4775" t="s">
        <v>17</v>
      </c>
      <c r="F4775" t="s">
        <v>18</v>
      </c>
      <c r="G4775" t="s">
        <v>56</v>
      </c>
      <c r="H4775">
        <f t="shared" si="370"/>
        <v>4400</v>
      </c>
      <c r="I4775">
        <v>550</v>
      </c>
      <c r="J4775">
        <v>715</v>
      </c>
      <c r="K4775">
        <v>8</v>
      </c>
      <c r="M4775">
        <v>100</v>
      </c>
      <c r="N4775" t="s">
        <v>38</v>
      </c>
      <c r="O4775">
        <v>5720</v>
      </c>
      <c r="P4775">
        <v>1320</v>
      </c>
      <c r="R4775">
        <f t="shared" si="371"/>
        <v>5720</v>
      </c>
      <c r="S4775">
        <f t="shared" si="372"/>
        <v>22</v>
      </c>
      <c r="T4775" t="str">
        <f t="shared" si="373"/>
        <v>Dec</v>
      </c>
      <c r="U4775" t="str">
        <f t="shared" si="374"/>
        <v>2024</v>
      </c>
    </row>
    <row r="4776" spans="1:21" x14ac:dyDescent="0.25">
      <c r="A4776" t="s">
        <v>322</v>
      </c>
      <c r="B4776" t="s">
        <v>137</v>
      </c>
      <c r="C4776" t="s">
        <v>15</v>
      </c>
      <c r="D4776" t="s">
        <v>16</v>
      </c>
      <c r="E4776" t="s">
        <v>17</v>
      </c>
      <c r="F4776" t="s">
        <v>18</v>
      </c>
      <c r="G4776" t="s">
        <v>64</v>
      </c>
      <c r="H4776">
        <f t="shared" si="370"/>
        <v>420</v>
      </c>
      <c r="I4776">
        <v>140</v>
      </c>
      <c r="J4776">
        <v>182</v>
      </c>
      <c r="K4776">
        <v>3</v>
      </c>
      <c r="M4776">
        <v>54.6</v>
      </c>
      <c r="N4776" t="s">
        <v>38</v>
      </c>
      <c r="O4776">
        <v>546</v>
      </c>
      <c r="P4776">
        <v>126</v>
      </c>
      <c r="R4776">
        <f t="shared" si="371"/>
        <v>546</v>
      </c>
      <c r="S4776">
        <f t="shared" si="372"/>
        <v>23</v>
      </c>
      <c r="T4776" t="str">
        <f t="shared" si="373"/>
        <v>Dec</v>
      </c>
      <c r="U4776" t="str">
        <f t="shared" si="374"/>
        <v>2024</v>
      </c>
    </row>
    <row r="4777" spans="1:21" x14ac:dyDescent="0.25">
      <c r="A4777" t="s">
        <v>322</v>
      </c>
      <c r="B4777" t="s">
        <v>137</v>
      </c>
      <c r="C4777" t="s">
        <v>15</v>
      </c>
      <c r="D4777" t="s">
        <v>16</v>
      </c>
      <c r="E4777" t="s">
        <v>28</v>
      </c>
      <c r="F4777" t="s">
        <v>61</v>
      </c>
      <c r="G4777" t="s">
        <v>164</v>
      </c>
      <c r="H4777">
        <f t="shared" si="370"/>
        <v>12000</v>
      </c>
      <c r="I4777">
        <v>2000</v>
      </c>
      <c r="J4777">
        <v>2600</v>
      </c>
      <c r="K4777">
        <v>6</v>
      </c>
      <c r="M4777">
        <v>260</v>
      </c>
      <c r="N4777" t="s">
        <v>38</v>
      </c>
      <c r="O4777">
        <v>15600</v>
      </c>
      <c r="P4777">
        <v>3600</v>
      </c>
      <c r="R4777">
        <f t="shared" si="371"/>
        <v>15600</v>
      </c>
      <c r="S4777">
        <f t="shared" si="372"/>
        <v>23</v>
      </c>
      <c r="T4777" t="str">
        <f t="shared" si="373"/>
        <v>Dec</v>
      </c>
      <c r="U4777" t="str">
        <f t="shared" si="374"/>
        <v>2024</v>
      </c>
    </row>
    <row r="4778" spans="1:21" x14ac:dyDescent="0.25">
      <c r="A4778" t="s">
        <v>322</v>
      </c>
      <c r="B4778" t="s">
        <v>124</v>
      </c>
      <c r="C4778" t="s">
        <v>27</v>
      </c>
      <c r="D4778" t="s">
        <v>16</v>
      </c>
      <c r="E4778" t="s">
        <v>17</v>
      </c>
      <c r="F4778" t="s">
        <v>18</v>
      </c>
      <c r="G4778" t="s">
        <v>64</v>
      </c>
      <c r="H4778">
        <f t="shared" si="370"/>
        <v>980</v>
      </c>
      <c r="I4778">
        <v>140</v>
      </c>
      <c r="J4778">
        <v>182</v>
      </c>
      <c r="K4778">
        <v>7</v>
      </c>
      <c r="M4778">
        <v>100</v>
      </c>
      <c r="N4778" t="s">
        <v>38</v>
      </c>
      <c r="O4778">
        <v>1274</v>
      </c>
      <c r="P4778">
        <v>294</v>
      </c>
      <c r="R4778">
        <f t="shared" si="371"/>
        <v>1274</v>
      </c>
      <c r="S4778">
        <f t="shared" si="372"/>
        <v>23</v>
      </c>
      <c r="T4778" t="str">
        <f t="shared" si="373"/>
        <v>Dec</v>
      </c>
      <c r="U4778" t="str">
        <f t="shared" si="374"/>
        <v>2024</v>
      </c>
    </row>
    <row r="4779" spans="1:21" x14ac:dyDescent="0.25">
      <c r="A4779" t="s">
        <v>322</v>
      </c>
      <c r="B4779" t="s">
        <v>104</v>
      </c>
      <c r="C4779" t="s">
        <v>15</v>
      </c>
      <c r="D4779" t="s">
        <v>23</v>
      </c>
      <c r="E4779" t="s">
        <v>28</v>
      </c>
      <c r="F4779" t="s">
        <v>18</v>
      </c>
      <c r="G4779" t="s">
        <v>113</v>
      </c>
      <c r="H4779">
        <f t="shared" si="370"/>
        <v>20</v>
      </c>
      <c r="I4779">
        <v>20</v>
      </c>
      <c r="J4779">
        <v>26</v>
      </c>
      <c r="K4779">
        <v>1</v>
      </c>
      <c r="M4779">
        <v>2.76</v>
      </c>
      <c r="N4779" t="s">
        <v>20</v>
      </c>
      <c r="O4779">
        <v>23</v>
      </c>
      <c r="P4779">
        <v>3</v>
      </c>
      <c r="R4779">
        <f t="shared" si="371"/>
        <v>26</v>
      </c>
      <c r="S4779">
        <f t="shared" si="372"/>
        <v>23</v>
      </c>
      <c r="T4779" t="str">
        <f t="shared" si="373"/>
        <v>Dec</v>
      </c>
      <c r="U4779" t="str">
        <f t="shared" si="374"/>
        <v>2024</v>
      </c>
    </row>
    <row r="4780" spans="1:21" x14ac:dyDescent="0.25">
      <c r="A4780" t="s">
        <v>322</v>
      </c>
      <c r="B4780" t="s">
        <v>77</v>
      </c>
      <c r="C4780" t="s">
        <v>42</v>
      </c>
      <c r="D4780" t="s">
        <v>16</v>
      </c>
      <c r="E4780" t="s">
        <v>28</v>
      </c>
      <c r="F4780" t="s">
        <v>61</v>
      </c>
      <c r="G4780" t="s">
        <v>108</v>
      </c>
      <c r="H4780">
        <f t="shared" si="370"/>
        <v>6000</v>
      </c>
      <c r="I4780">
        <v>1500</v>
      </c>
      <c r="J4780">
        <v>1950</v>
      </c>
      <c r="K4780">
        <v>4</v>
      </c>
      <c r="M4780">
        <v>195</v>
      </c>
      <c r="N4780" t="s">
        <v>25</v>
      </c>
      <c r="O4780">
        <v>7800</v>
      </c>
      <c r="P4780">
        <v>1800</v>
      </c>
      <c r="R4780">
        <f t="shared" si="371"/>
        <v>7800</v>
      </c>
      <c r="S4780">
        <f t="shared" si="372"/>
        <v>23</v>
      </c>
      <c r="T4780" t="str">
        <f t="shared" si="373"/>
        <v>Dec</v>
      </c>
      <c r="U4780" t="str">
        <f t="shared" si="374"/>
        <v>2024</v>
      </c>
    </row>
    <row r="4781" spans="1:21" x14ac:dyDescent="0.25">
      <c r="A4781" t="s">
        <v>322</v>
      </c>
      <c r="B4781" t="s">
        <v>59</v>
      </c>
      <c r="C4781" t="s">
        <v>27</v>
      </c>
      <c r="D4781" t="s">
        <v>16</v>
      </c>
      <c r="E4781" t="s">
        <v>17</v>
      </c>
      <c r="F4781" t="s">
        <v>18</v>
      </c>
      <c r="G4781" t="s">
        <v>100</v>
      </c>
      <c r="H4781">
        <f t="shared" si="370"/>
        <v>80</v>
      </c>
      <c r="I4781">
        <v>40</v>
      </c>
      <c r="J4781">
        <v>52</v>
      </c>
      <c r="K4781">
        <v>2</v>
      </c>
      <c r="M4781">
        <v>5</v>
      </c>
      <c r="N4781" t="s">
        <v>25</v>
      </c>
      <c r="O4781">
        <v>100</v>
      </c>
      <c r="P4781">
        <v>20</v>
      </c>
      <c r="R4781">
        <f t="shared" si="371"/>
        <v>104</v>
      </c>
      <c r="S4781">
        <f t="shared" si="372"/>
        <v>23</v>
      </c>
      <c r="T4781" t="str">
        <f t="shared" si="373"/>
        <v>Dec</v>
      </c>
      <c r="U4781" t="str">
        <f t="shared" si="374"/>
        <v>2024</v>
      </c>
    </row>
    <row r="4782" spans="1:21" x14ac:dyDescent="0.25">
      <c r="A4782" t="s">
        <v>322</v>
      </c>
      <c r="B4782" t="s">
        <v>36</v>
      </c>
      <c r="C4782" t="s">
        <v>15</v>
      </c>
      <c r="D4782" t="s">
        <v>16</v>
      </c>
      <c r="E4782" t="s">
        <v>28</v>
      </c>
      <c r="F4782" t="s">
        <v>45</v>
      </c>
      <c r="G4782" t="s">
        <v>71</v>
      </c>
      <c r="H4782">
        <f t="shared" si="370"/>
        <v>13200</v>
      </c>
      <c r="I4782">
        <v>2200</v>
      </c>
      <c r="J4782">
        <v>2860</v>
      </c>
      <c r="K4782">
        <v>6</v>
      </c>
      <c r="M4782">
        <v>286</v>
      </c>
      <c r="N4782" t="s">
        <v>25</v>
      </c>
      <c r="O4782">
        <v>17160</v>
      </c>
      <c r="P4782">
        <v>3960</v>
      </c>
      <c r="R4782">
        <f t="shared" si="371"/>
        <v>17160</v>
      </c>
      <c r="S4782">
        <f t="shared" si="372"/>
        <v>23</v>
      </c>
      <c r="T4782" t="str">
        <f t="shared" si="373"/>
        <v>Dec</v>
      </c>
      <c r="U4782" t="str">
        <f t="shared" si="374"/>
        <v>2024</v>
      </c>
    </row>
    <row r="4783" spans="1:21" x14ac:dyDescent="0.25">
      <c r="A4783" t="s">
        <v>322</v>
      </c>
      <c r="B4783" t="s">
        <v>196</v>
      </c>
      <c r="C4783" t="s">
        <v>53</v>
      </c>
      <c r="D4783" t="s">
        <v>16</v>
      </c>
      <c r="E4783" t="s">
        <v>28</v>
      </c>
      <c r="F4783" t="s">
        <v>80</v>
      </c>
      <c r="G4783" t="s">
        <v>177</v>
      </c>
      <c r="H4783">
        <f t="shared" si="370"/>
        <v>420</v>
      </c>
      <c r="I4783">
        <v>70</v>
      </c>
      <c r="J4783">
        <v>91</v>
      </c>
      <c r="K4783">
        <v>6</v>
      </c>
      <c r="M4783">
        <v>26.25</v>
      </c>
      <c r="N4783" t="s">
        <v>25</v>
      </c>
      <c r="O4783">
        <v>525</v>
      </c>
      <c r="P4783">
        <v>105</v>
      </c>
      <c r="R4783">
        <f t="shared" si="371"/>
        <v>546</v>
      </c>
      <c r="S4783">
        <f t="shared" si="372"/>
        <v>23</v>
      </c>
      <c r="T4783" t="str">
        <f t="shared" si="373"/>
        <v>Dec</v>
      </c>
      <c r="U4783" t="str">
        <f t="shared" si="374"/>
        <v>2024</v>
      </c>
    </row>
    <row r="4784" spans="1:21" x14ac:dyDescent="0.25">
      <c r="A4784" t="s">
        <v>322</v>
      </c>
      <c r="B4784" t="s">
        <v>102</v>
      </c>
      <c r="C4784" t="s">
        <v>27</v>
      </c>
      <c r="D4784" t="s">
        <v>16</v>
      </c>
      <c r="E4784" t="s">
        <v>17</v>
      </c>
      <c r="F4784" t="s">
        <v>18</v>
      </c>
      <c r="G4784" t="s">
        <v>24</v>
      </c>
      <c r="H4784">
        <f t="shared" si="370"/>
        <v>160</v>
      </c>
      <c r="I4784">
        <v>80</v>
      </c>
      <c r="J4784">
        <v>104</v>
      </c>
      <c r="K4784">
        <v>2</v>
      </c>
      <c r="M4784">
        <v>14.56</v>
      </c>
      <c r="N4784" t="s">
        <v>20</v>
      </c>
      <c r="O4784">
        <v>208</v>
      </c>
      <c r="P4784">
        <v>48</v>
      </c>
      <c r="R4784">
        <f t="shared" si="371"/>
        <v>208</v>
      </c>
      <c r="S4784">
        <f t="shared" si="372"/>
        <v>23</v>
      </c>
      <c r="T4784" t="str">
        <f t="shared" si="373"/>
        <v>Dec</v>
      </c>
      <c r="U4784" t="str">
        <f t="shared" si="374"/>
        <v>2024</v>
      </c>
    </row>
    <row r="4785" spans="1:21" x14ac:dyDescent="0.25">
      <c r="A4785" t="s">
        <v>322</v>
      </c>
      <c r="B4785" t="s">
        <v>57</v>
      </c>
      <c r="C4785" t="s">
        <v>27</v>
      </c>
      <c r="D4785" t="s">
        <v>23</v>
      </c>
      <c r="E4785" t="s">
        <v>17</v>
      </c>
      <c r="F4785" t="s">
        <v>18</v>
      </c>
      <c r="G4785" t="s">
        <v>64</v>
      </c>
      <c r="H4785">
        <f t="shared" si="370"/>
        <v>840</v>
      </c>
      <c r="I4785">
        <v>140</v>
      </c>
      <c r="J4785">
        <v>182</v>
      </c>
      <c r="K4785">
        <v>6</v>
      </c>
      <c r="M4785">
        <v>96.6</v>
      </c>
      <c r="N4785" t="s">
        <v>25</v>
      </c>
      <c r="O4785">
        <v>966</v>
      </c>
      <c r="P4785">
        <v>126</v>
      </c>
      <c r="R4785">
        <f t="shared" si="371"/>
        <v>1092</v>
      </c>
      <c r="S4785">
        <f t="shared" si="372"/>
        <v>23</v>
      </c>
      <c r="T4785" t="str">
        <f t="shared" si="373"/>
        <v>Dec</v>
      </c>
      <c r="U4785" t="str">
        <f t="shared" si="374"/>
        <v>2024</v>
      </c>
    </row>
    <row r="4786" spans="1:21" x14ac:dyDescent="0.25">
      <c r="A4786" t="s">
        <v>322</v>
      </c>
      <c r="B4786" t="s">
        <v>123</v>
      </c>
      <c r="C4786" t="s">
        <v>15</v>
      </c>
      <c r="D4786" t="s">
        <v>16</v>
      </c>
      <c r="E4786" t="s">
        <v>28</v>
      </c>
      <c r="F4786" t="s">
        <v>45</v>
      </c>
      <c r="G4786" t="s">
        <v>71</v>
      </c>
      <c r="H4786">
        <f t="shared" si="370"/>
        <v>8800</v>
      </c>
      <c r="I4786">
        <v>2200</v>
      </c>
      <c r="J4786">
        <v>2860</v>
      </c>
      <c r="K4786">
        <v>4</v>
      </c>
      <c r="M4786">
        <v>286</v>
      </c>
      <c r="N4786" t="s">
        <v>25</v>
      </c>
      <c r="O4786">
        <v>11440</v>
      </c>
      <c r="P4786">
        <v>2640</v>
      </c>
      <c r="R4786">
        <f t="shared" si="371"/>
        <v>11440</v>
      </c>
      <c r="S4786">
        <f t="shared" si="372"/>
        <v>23</v>
      </c>
      <c r="T4786" t="str">
        <f t="shared" si="373"/>
        <v>Dec</v>
      </c>
      <c r="U4786" t="str">
        <f t="shared" si="374"/>
        <v>2024</v>
      </c>
    </row>
    <row r="4787" spans="1:21" x14ac:dyDescent="0.25">
      <c r="A4787" t="s">
        <v>322</v>
      </c>
      <c r="B4787" t="s">
        <v>185</v>
      </c>
      <c r="C4787" t="s">
        <v>27</v>
      </c>
      <c r="D4787" t="s">
        <v>23</v>
      </c>
      <c r="E4787" t="s">
        <v>17</v>
      </c>
      <c r="F4787" t="s">
        <v>80</v>
      </c>
      <c r="G4787" t="s">
        <v>141</v>
      </c>
      <c r="H4787">
        <f t="shared" si="370"/>
        <v>100</v>
      </c>
      <c r="I4787">
        <v>50</v>
      </c>
      <c r="J4787">
        <v>65</v>
      </c>
      <c r="K4787">
        <v>2</v>
      </c>
      <c r="M4787">
        <v>12.5</v>
      </c>
      <c r="N4787" t="s">
        <v>25</v>
      </c>
      <c r="O4787">
        <v>125</v>
      </c>
      <c r="P4787">
        <v>25</v>
      </c>
      <c r="R4787">
        <f t="shared" si="371"/>
        <v>130</v>
      </c>
      <c r="S4787">
        <f t="shared" si="372"/>
        <v>23</v>
      </c>
      <c r="T4787" t="str">
        <f t="shared" si="373"/>
        <v>Dec</v>
      </c>
      <c r="U4787" t="str">
        <f t="shared" si="374"/>
        <v>2024</v>
      </c>
    </row>
    <row r="4788" spans="1:21" x14ac:dyDescent="0.25">
      <c r="A4788" t="s">
        <v>322</v>
      </c>
      <c r="B4788" t="s">
        <v>173</v>
      </c>
      <c r="C4788" t="s">
        <v>115</v>
      </c>
      <c r="D4788" t="s">
        <v>16</v>
      </c>
      <c r="E4788" t="s">
        <v>28</v>
      </c>
      <c r="F4788" t="s">
        <v>80</v>
      </c>
      <c r="G4788" t="s">
        <v>201</v>
      </c>
      <c r="H4788">
        <f t="shared" si="370"/>
        <v>120</v>
      </c>
      <c r="I4788">
        <v>30</v>
      </c>
      <c r="J4788">
        <v>39</v>
      </c>
      <c r="K4788">
        <v>4</v>
      </c>
      <c r="M4788">
        <v>10.92</v>
      </c>
      <c r="N4788" t="s">
        <v>20</v>
      </c>
      <c r="O4788">
        <v>156</v>
      </c>
      <c r="P4788">
        <v>36</v>
      </c>
      <c r="R4788">
        <f t="shared" si="371"/>
        <v>156</v>
      </c>
      <c r="S4788">
        <f t="shared" si="372"/>
        <v>23</v>
      </c>
      <c r="T4788" t="str">
        <f t="shared" si="373"/>
        <v>Dec</v>
      </c>
      <c r="U4788" t="str">
        <f t="shared" si="374"/>
        <v>2024</v>
      </c>
    </row>
    <row r="4789" spans="1:21" x14ac:dyDescent="0.25">
      <c r="A4789" t="s">
        <v>322</v>
      </c>
      <c r="B4789" t="s">
        <v>202</v>
      </c>
      <c r="C4789" t="s">
        <v>22</v>
      </c>
      <c r="D4789" t="s">
        <v>16</v>
      </c>
      <c r="E4789" t="s">
        <v>17</v>
      </c>
      <c r="F4789" t="s">
        <v>18</v>
      </c>
      <c r="G4789" t="s">
        <v>121</v>
      </c>
      <c r="H4789">
        <f t="shared" si="370"/>
        <v>275</v>
      </c>
      <c r="I4789">
        <v>55</v>
      </c>
      <c r="J4789">
        <v>72</v>
      </c>
      <c r="K4789">
        <v>5</v>
      </c>
      <c r="M4789">
        <v>22.137499999999999</v>
      </c>
      <c r="N4789" t="s">
        <v>20</v>
      </c>
      <c r="O4789">
        <v>316.25</v>
      </c>
      <c r="P4789">
        <v>41.25</v>
      </c>
      <c r="R4789">
        <f t="shared" si="371"/>
        <v>360</v>
      </c>
      <c r="S4789">
        <f t="shared" si="372"/>
        <v>23</v>
      </c>
      <c r="T4789" t="str">
        <f t="shared" si="373"/>
        <v>Dec</v>
      </c>
      <c r="U4789" t="str">
        <f t="shared" si="374"/>
        <v>2024</v>
      </c>
    </row>
    <row r="4790" spans="1:21" x14ac:dyDescent="0.25">
      <c r="A4790" t="s">
        <v>322</v>
      </c>
      <c r="B4790" t="s">
        <v>95</v>
      </c>
      <c r="C4790" t="s">
        <v>66</v>
      </c>
      <c r="D4790" t="s">
        <v>23</v>
      </c>
      <c r="E4790" t="s">
        <v>28</v>
      </c>
      <c r="F4790" t="s">
        <v>18</v>
      </c>
      <c r="G4790" t="s">
        <v>56</v>
      </c>
      <c r="H4790">
        <f t="shared" si="370"/>
        <v>2750</v>
      </c>
      <c r="I4790">
        <v>550</v>
      </c>
      <c r="J4790">
        <v>715</v>
      </c>
      <c r="K4790">
        <v>5</v>
      </c>
      <c r="M4790">
        <v>100</v>
      </c>
      <c r="N4790" t="s">
        <v>25</v>
      </c>
      <c r="O4790">
        <v>3575</v>
      </c>
      <c r="P4790">
        <v>825</v>
      </c>
      <c r="R4790">
        <f t="shared" si="371"/>
        <v>3575</v>
      </c>
      <c r="S4790">
        <f t="shared" si="372"/>
        <v>23</v>
      </c>
      <c r="T4790" t="str">
        <f t="shared" si="373"/>
        <v>Dec</v>
      </c>
      <c r="U4790" t="str">
        <f t="shared" si="374"/>
        <v>2024</v>
      </c>
    </row>
    <row r="4791" spans="1:21" x14ac:dyDescent="0.25">
      <c r="A4791" t="s">
        <v>322</v>
      </c>
      <c r="B4791" t="s">
        <v>44</v>
      </c>
      <c r="C4791" t="s">
        <v>27</v>
      </c>
      <c r="D4791" t="s">
        <v>16</v>
      </c>
      <c r="E4791" t="s">
        <v>28</v>
      </c>
      <c r="F4791" t="s">
        <v>29</v>
      </c>
      <c r="G4791" t="s">
        <v>210</v>
      </c>
      <c r="H4791">
        <f t="shared" si="370"/>
        <v>665</v>
      </c>
      <c r="I4791">
        <v>95</v>
      </c>
      <c r="J4791">
        <v>124</v>
      </c>
      <c r="K4791">
        <v>7</v>
      </c>
      <c r="M4791">
        <v>60.515000000000001</v>
      </c>
      <c r="N4791" t="s">
        <v>20</v>
      </c>
      <c r="O4791">
        <v>864.5</v>
      </c>
      <c r="P4791">
        <v>199.5</v>
      </c>
      <c r="R4791">
        <f t="shared" si="371"/>
        <v>868</v>
      </c>
      <c r="S4791">
        <f t="shared" si="372"/>
        <v>23</v>
      </c>
      <c r="T4791" t="str">
        <f t="shared" si="373"/>
        <v>Dec</v>
      </c>
      <c r="U4791" t="str">
        <f t="shared" si="374"/>
        <v>2024</v>
      </c>
    </row>
    <row r="4792" spans="1:21" x14ac:dyDescent="0.25">
      <c r="A4792" t="s">
        <v>322</v>
      </c>
      <c r="B4792" t="s">
        <v>88</v>
      </c>
      <c r="C4792" t="s">
        <v>27</v>
      </c>
      <c r="D4792" t="s">
        <v>16</v>
      </c>
      <c r="E4792" t="s">
        <v>17</v>
      </c>
      <c r="F4792" t="s">
        <v>18</v>
      </c>
      <c r="G4792" t="s">
        <v>32</v>
      </c>
      <c r="H4792">
        <f t="shared" si="370"/>
        <v>600</v>
      </c>
      <c r="I4792">
        <v>100</v>
      </c>
      <c r="J4792">
        <v>130</v>
      </c>
      <c r="K4792">
        <v>6</v>
      </c>
      <c r="M4792">
        <v>54.6</v>
      </c>
      <c r="N4792" t="s">
        <v>20</v>
      </c>
      <c r="O4792">
        <v>780</v>
      </c>
      <c r="P4792">
        <v>180</v>
      </c>
      <c r="R4792">
        <f t="shared" si="371"/>
        <v>780</v>
      </c>
      <c r="S4792">
        <f t="shared" si="372"/>
        <v>23</v>
      </c>
      <c r="T4792" t="str">
        <f t="shared" si="373"/>
        <v>Dec</v>
      </c>
      <c r="U4792" t="str">
        <f t="shared" si="374"/>
        <v>2024</v>
      </c>
    </row>
    <row r="4793" spans="1:21" x14ac:dyDescent="0.25">
      <c r="A4793" t="s">
        <v>322</v>
      </c>
      <c r="B4793" t="s">
        <v>93</v>
      </c>
      <c r="C4793" t="s">
        <v>42</v>
      </c>
      <c r="D4793" t="s">
        <v>16</v>
      </c>
      <c r="E4793" t="s">
        <v>17</v>
      </c>
      <c r="F4793" t="s">
        <v>18</v>
      </c>
      <c r="G4793" t="s">
        <v>34</v>
      </c>
      <c r="H4793">
        <f t="shared" si="370"/>
        <v>200</v>
      </c>
      <c r="I4793">
        <v>40</v>
      </c>
      <c r="J4793">
        <v>52</v>
      </c>
      <c r="K4793">
        <v>5</v>
      </c>
      <c r="M4793">
        <v>18.2</v>
      </c>
      <c r="N4793" t="s">
        <v>20</v>
      </c>
      <c r="O4793">
        <v>260</v>
      </c>
      <c r="P4793">
        <v>60</v>
      </c>
      <c r="R4793">
        <f t="shared" si="371"/>
        <v>260</v>
      </c>
      <c r="S4793">
        <f t="shared" si="372"/>
        <v>23</v>
      </c>
      <c r="T4793" t="str">
        <f t="shared" si="373"/>
        <v>Dec</v>
      </c>
      <c r="U4793" t="str">
        <f t="shared" si="374"/>
        <v>2024</v>
      </c>
    </row>
    <row r="4794" spans="1:21" x14ac:dyDescent="0.25">
      <c r="A4794" t="s">
        <v>322</v>
      </c>
      <c r="B4794" t="s">
        <v>111</v>
      </c>
      <c r="C4794" t="s">
        <v>27</v>
      </c>
      <c r="D4794" t="s">
        <v>16</v>
      </c>
      <c r="E4794" t="s">
        <v>17</v>
      </c>
      <c r="F4794" t="s">
        <v>18</v>
      </c>
      <c r="G4794" t="s">
        <v>116</v>
      </c>
      <c r="H4794">
        <f t="shared" si="370"/>
        <v>300</v>
      </c>
      <c r="I4794">
        <v>60</v>
      </c>
      <c r="J4794">
        <v>78</v>
      </c>
      <c r="K4794">
        <v>5</v>
      </c>
      <c r="M4794">
        <v>27.3</v>
      </c>
      <c r="N4794" t="s">
        <v>20</v>
      </c>
      <c r="O4794">
        <v>390</v>
      </c>
      <c r="P4794">
        <v>90</v>
      </c>
      <c r="R4794">
        <f t="shared" si="371"/>
        <v>390</v>
      </c>
      <c r="S4794">
        <f t="shared" si="372"/>
        <v>23</v>
      </c>
      <c r="T4794" t="str">
        <f t="shared" si="373"/>
        <v>Dec</v>
      </c>
      <c r="U4794" t="str">
        <f t="shared" si="374"/>
        <v>2024</v>
      </c>
    </row>
    <row r="4795" spans="1:21" x14ac:dyDescent="0.25">
      <c r="A4795" t="s">
        <v>322</v>
      </c>
      <c r="B4795" t="s">
        <v>59</v>
      </c>
      <c r="C4795" t="s">
        <v>27</v>
      </c>
      <c r="D4795" t="s">
        <v>16</v>
      </c>
      <c r="E4795" t="s">
        <v>17</v>
      </c>
      <c r="F4795" t="s">
        <v>80</v>
      </c>
      <c r="G4795" t="s">
        <v>143</v>
      </c>
      <c r="H4795">
        <f t="shared" si="370"/>
        <v>21</v>
      </c>
      <c r="I4795">
        <v>3</v>
      </c>
      <c r="J4795">
        <v>4</v>
      </c>
      <c r="K4795">
        <v>7</v>
      </c>
      <c r="M4795">
        <v>1.911</v>
      </c>
      <c r="N4795" t="s">
        <v>20</v>
      </c>
      <c r="O4795">
        <v>27.3</v>
      </c>
      <c r="P4795">
        <v>6.3</v>
      </c>
      <c r="R4795">
        <f t="shared" si="371"/>
        <v>28</v>
      </c>
      <c r="S4795">
        <f t="shared" si="372"/>
        <v>23</v>
      </c>
      <c r="T4795" t="str">
        <f t="shared" si="373"/>
        <v>Dec</v>
      </c>
      <c r="U4795" t="str">
        <f t="shared" si="374"/>
        <v>2024</v>
      </c>
    </row>
    <row r="4796" spans="1:21" x14ac:dyDescent="0.25">
      <c r="A4796" t="s">
        <v>322</v>
      </c>
      <c r="B4796" t="s">
        <v>109</v>
      </c>
      <c r="C4796" t="s">
        <v>42</v>
      </c>
      <c r="D4796" t="s">
        <v>16</v>
      </c>
      <c r="E4796" t="s">
        <v>28</v>
      </c>
      <c r="F4796" t="s">
        <v>18</v>
      </c>
      <c r="G4796" t="s">
        <v>43</v>
      </c>
      <c r="H4796">
        <f t="shared" si="370"/>
        <v>120</v>
      </c>
      <c r="I4796">
        <v>20</v>
      </c>
      <c r="J4796">
        <v>26</v>
      </c>
      <c r="K4796">
        <v>6</v>
      </c>
      <c r="M4796">
        <v>7.2</v>
      </c>
      <c r="N4796" t="s">
        <v>25</v>
      </c>
      <c r="O4796">
        <v>144</v>
      </c>
      <c r="P4796">
        <v>24</v>
      </c>
      <c r="R4796">
        <f t="shared" si="371"/>
        <v>156</v>
      </c>
      <c r="S4796">
        <f t="shared" si="372"/>
        <v>23</v>
      </c>
      <c r="T4796" t="str">
        <f t="shared" si="373"/>
        <v>Dec</v>
      </c>
      <c r="U4796" t="str">
        <f t="shared" si="374"/>
        <v>2024</v>
      </c>
    </row>
    <row r="4797" spans="1:21" x14ac:dyDescent="0.25">
      <c r="A4797" t="s">
        <v>322</v>
      </c>
      <c r="B4797" t="s">
        <v>206</v>
      </c>
      <c r="C4797" t="s">
        <v>22</v>
      </c>
      <c r="D4797" t="s">
        <v>16</v>
      </c>
      <c r="E4797" t="s">
        <v>28</v>
      </c>
      <c r="F4797" t="s">
        <v>61</v>
      </c>
      <c r="G4797" t="s">
        <v>180</v>
      </c>
      <c r="H4797">
        <f t="shared" si="370"/>
        <v>4200</v>
      </c>
      <c r="I4797">
        <v>600</v>
      </c>
      <c r="J4797">
        <v>780</v>
      </c>
      <c r="K4797">
        <v>7</v>
      </c>
      <c r="M4797">
        <v>100</v>
      </c>
      <c r="N4797" t="s">
        <v>38</v>
      </c>
      <c r="O4797">
        <v>5250</v>
      </c>
      <c r="P4797">
        <v>1050</v>
      </c>
      <c r="R4797">
        <f t="shared" si="371"/>
        <v>5460</v>
      </c>
      <c r="S4797">
        <f t="shared" si="372"/>
        <v>23</v>
      </c>
      <c r="T4797" t="str">
        <f t="shared" si="373"/>
        <v>Dec</v>
      </c>
      <c r="U4797" t="str">
        <f t="shared" si="374"/>
        <v>2024</v>
      </c>
    </row>
    <row r="4798" spans="1:21" x14ac:dyDescent="0.25">
      <c r="A4798" t="s">
        <v>322</v>
      </c>
      <c r="B4798" t="s">
        <v>33</v>
      </c>
      <c r="C4798" t="s">
        <v>15</v>
      </c>
      <c r="D4798" t="s">
        <v>16</v>
      </c>
      <c r="E4798" t="s">
        <v>28</v>
      </c>
      <c r="F4798" t="s">
        <v>18</v>
      </c>
      <c r="G4798" t="s">
        <v>24</v>
      </c>
      <c r="H4798">
        <f t="shared" si="370"/>
        <v>640</v>
      </c>
      <c r="I4798">
        <v>80</v>
      </c>
      <c r="J4798">
        <v>104</v>
      </c>
      <c r="K4798">
        <v>8</v>
      </c>
      <c r="M4798">
        <v>41.6</v>
      </c>
      <c r="N4798" t="s">
        <v>25</v>
      </c>
      <c r="O4798">
        <v>832</v>
      </c>
      <c r="P4798">
        <v>192</v>
      </c>
      <c r="R4798">
        <f t="shared" si="371"/>
        <v>832</v>
      </c>
      <c r="S4798">
        <f t="shared" si="372"/>
        <v>23</v>
      </c>
      <c r="T4798" t="str">
        <f t="shared" si="373"/>
        <v>Dec</v>
      </c>
      <c r="U4798" t="str">
        <f t="shared" si="374"/>
        <v>2024</v>
      </c>
    </row>
    <row r="4799" spans="1:21" x14ac:dyDescent="0.25">
      <c r="A4799" t="s">
        <v>322</v>
      </c>
      <c r="B4799" t="s">
        <v>148</v>
      </c>
      <c r="C4799" t="s">
        <v>27</v>
      </c>
      <c r="D4799" t="s">
        <v>16</v>
      </c>
      <c r="E4799" t="s">
        <v>17</v>
      </c>
      <c r="F4799" t="s">
        <v>29</v>
      </c>
      <c r="G4799" t="s">
        <v>138</v>
      </c>
      <c r="H4799">
        <f t="shared" si="370"/>
        <v>150</v>
      </c>
      <c r="I4799">
        <v>50</v>
      </c>
      <c r="J4799">
        <v>65</v>
      </c>
      <c r="K4799">
        <v>3</v>
      </c>
      <c r="M4799">
        <v>12.6</v>
      </c>
      <c r="N4799" t="s">
        <v>20</v>
      </c>
      <c r="O4799">
        <v>180</v>
      </c>
      <c r="P4799">
        <v>30</v>
      </c>
      <c r="R4799">
        <f t="shared" si="371"/>
        <v>195</v>
      </c>
      <c r="S4799">
        <f t="shared" si="372"/>
        <v>23</v>
      </c>
      <c r="T4799" t="str">
        <f t="shared" si="373"/>
        <v>Dec</v>
      </c>
      <c r="U4799" t="str">
        <f t="shared" si="374"/>
        <v>2024</v>
      </c>
    </row>
    <row r="4800" spans="1:21" x14ac:dyDescent="0.25">
      <c r="A4800" t="s">
        <v>322</v>
      </c>
      <c r="B4800" t="s">
        <v>216</v>
      </c>
      <c r="C4800" t="s">
        <v>27</v>
      </c>
      <c r="D4800" t="s">
        <v>16</v>
      </c>
      <c r="E4800" t="s">
        <v>28</v>
      </c>
      <c r="F4800" t="s">
        <v>18</v>
      </c>
      <c r="G4800" t="s">
        <v>19</v>
      </c>
      <c r="H4800">
        <f t="shared" si="370"/>
        <v>1250</v>
      </c>
      <c r="I4800">
        <v>250</v>
      </c>
      <c r="J4800">
        <v>325</v>
      </c>
      <c r="K4800">
        <v>5</v>
      </c>
      <c r="M4800">
        <v>100</v>
      </c>
      <c r="N4800" t="s">
        <v>38</v>
      </c>
      <c r="O4800">
        <v>1437.5</v>
      </c>
      <c r="P4800">
        <v>187.5</v>
      </c>
      <c r="R4800">
        <f t="shared" si="371"/>
        <v>1625</v>
      </c>
      <c r="S4800">
        <f t="shared" si="372"/>
        <v>23</v>
      </c>
      <c r="T4800" t="str">
        <f t="shared" si="373"/>
        <v>Dec</v>
      </c>
      <c r="U4800" t="str">
        <f t="shared" si="374"/>
        <v>2024</v>
      </c>
    </row>
    <row r="4801" spans="1:21" x14ac:dyDescent="0.25">
      <c r="A4801" t="s">
        <v>322</v>
      </c>
      <c r="B4801" t="s">
        <v>204</v>
      </c>
      <c r="C4801" t="s">
        <v>42</v>
      </c>
      <c r="D4801" t="s">
        <v>16</v>
      </c>
      <c r="E4801" t="s">
        <v>17</v>
      </c>
      <c r="F4801" t="s">
        <v>18</v>
      </c>
      <c r="G4801" t="s">
        <v>56</v>
      </c>
      <c r="H4801">
        <f t="shared" si="370"/>
        <v>2200</v>
      </c>
      <c r="I4801">
        <v>550</v>
      </c>
      <c r="J4801">
        <v>715</v>
      </c>
      <c r="K4801">
        <v>4</v>
      </c>
      <c r="M4801">
        <v>100</v>
      </c>
      <c r="N4801" t="s">
        <v>25</v>
      </c>
      <c r="O4801">
        <v>2860</v>
      </c>
      <c r="P4801">
        <v>660</v>
      </c>
      <c r="R4801">
        <f t="shared" si="371"/>
        <v>2860</v>
      </c>
      <c r="S4801">
        <f t="shared" si="372"/>
        <v>23</v>
      </c>
      <c r="T4801" t="str">
        <f t="shared" si="373"/>
        <v>Dec</v>
      </c>
      <c r="U4801" t="str">
        <f t="shared" si="374"/>
        <v>2024</v>
      </c>
    </row>
    <row r="4802" spans="1:21" x14ac:dyDescent="0.25">
      <c r="A4802" t="s">
        <v>322</v>
      </c>
      <c r="B4802" t="s">
        <v>173</v>
      </c>
      <c r="C4802" t="s">
        <v>115</v>
      </c>
      <c r="D4802" t="s">
        <v>16</v>
      </c>
      <c r="E4802" t="s">
        <v>17</v>
      </c>
      <c r="F4802" t="s">
        <v>18</v>
      </c>
      <c r="G4802" t="s">
        <v>130</v>
      </c>
      <c r="H4802">
        <f t="shared" si="370"/>
        <v>360</v>
      </c>
      <c r="I4802">
        <v>45</v>
      </c>
      <c r="J4802">
        <v>59</v>
      </c>
      <c r="K4802">
        <v>8</v>
      </c>
      <c r="M4802">
        <v>32.76</v>
      </c>
      <c r="N4802" t="s">
        <v>20</v>
      </c>
      <c r="O4802">
        <v>468</v>
      </c>
      <c r="P4802">
        <v>108</v>
      </c>
      <c r="R4802">
        <f t="shared" si="371"/>
        <v>472</v>
      </c>
      <c r="S4802">
        <f t="shared" si="372"/>
        <v>23</v>
      </c>
      <c r="T4802" t="str">
        <f t="shared" si="373"/>
        <v>Dec</v>
      </c>
      <c r="U4802" t="str">
        <f t="shared" si="374"/>
        <v>2024</v>
      </c>
    </row>
    <row r="4803" spans="1:21" x14ac:dyDescent="0.25">
      <c r="A4803" t="s">
        <v>322</v>
      </c>
      <c r="B4803" t="s">
        <v>161</v>
      </c>
      <c r="C4803" t="s">
        <v>53</v>
      </c>
      <c r="D4803" t="s">
        <v>16</v>
      </c>
      <c r="E4803" t="s">
        <v>17</v>
      </c>
      <c r="F4803" t="s">
        <v>61</v>
      </c>
      <c r="G4803" t="s">
        <v>119</v>
      </c>
      <c r="H4803">
        <f t="shared" ref="H4803:H4866" si="375">I4803*K4803</f>
        <v>2500</v>
      </c>
      <c r="I4803">
        <v>500</v>
      </c>
      <c r="J4803">
        <v>650</v>
      </c>
      <c r="K4803">
        <v>5</v>
      </c>
      <c r="M4803">
        <v>100</v>
      </c>
      <c r="N4803" t="s">
        <v>25</v>
      </c>
      <c r="O4803">
        <v>3250</v>
      </c>
      <c r="P4803">
        <v>750</v>
      </c>
      <c r="R4803">
        <f t="shared" ref="R4803:R4866" si="376">J4803*K4803</f>
        <v>3250</v>
      </c>
      <c r="S4803">
        <f t="shared" ref="S4803:S4866" si="377">DAY(A4803)</f>
        <v>23</v>
      </c>
      <c r="T4803" t="str">
        <f t="shared" ref="T4803:T4866" si="378">TEXT(A4803,"mmm")</f>
        <v>Dec</v>
      </c>
      <c r="U4803" t="str">
        <f t="shared" ref="U4803:U4866" si="379">TEXT(A4803,"yyy")</f>
        <v>2024</v>
      </c>
    </row>
    <row r="4804" spans="1:21" x14ac:dyDescent="0.25">
      <c r="A4804" t="s">
        <v>322</v>
      </c>
      <c r="B4804" t="s">
        <v>101</v>
      </c>
      <c r="C4804" t="s">
        <v>27</v>
      </c>
      <c r="D4804" t="s">
        <v>16</v>
      </c>
      <c r="E4804" t="s">
        <v>17</v>
      </c>
      <c r="F4804" t="s">
        <v>18</v>
      </c>
      <c r="G4804" t="s">
        <v>121</v>
      </c>
      <c r="H4804">
        <f t="shared" si="375"/>
        <v>330</v>
      </c>
      <c r="I4804">
        <v>55</v>
      </c>
      <c r="J4804">
        <v>72</v>
      </c>
      <c r="K4804">
        <v>6</v>
      </c>
      <c r="M4804">
        <v>20.625</v>
      </c>
      <c r="N4804" t="s">
        <v>25</v>
      </c>
      <c r="O4804">
        <v>412.5</v>
      </c>
      <c r="P4804">
        <v>82.5</v>
      </c>
      <c r="R4804">
        <f t="shared" si="376"/>
        <v>432</v>
      </c>
      <c r="S4804">
        <f t="shared" si="377"/>
        <v>23</v>
      </c>
      <c r="T4804" t="str">
        <f t="shared" si="378"/>
        <v>Dec</v>
      </c>
      <c r="U4804" t="str">
        <f t="shared" si="379"/>
        <v>2024</v>
      </c>
    </row>
    <row r="4805" spans="1:21" x14ac:dyDescent="0.25">
      <c r="A4805" t="s">
        <v>323</v>
      </c>
      <c r="B4805" t="s">
        <v>203</v>
      </c>
      <c r="C4805" t="s">
        <v>42</v>
      </c>
      <c r="D4805" t="s">
        <v>23</v>
      </c>
      <c r="E4805" t="s">
        <v>28</v>
      </c>
      <c r="F4805" t="s">
        <v>61</v>
      </c>
      <c r="G4805" t="s">
        <v>128</v>
      </c>
      <c r="H4805">
        <f t="shared" si="375"/>
        <v>2400</v>
      </c>
      <c r="I4805">
        <v>300</v>
      </c>
      <c r="J4805">
        <v>390</v>
      </c>
      <c r="K4805">
        <v>8</v>
      </c>
      <c r="M4805">
        <v>100</v>
      </c>
      <c r="N4805" t="s">
        <v>25</v>
      </c>
      <c r="O4805">
        <v>3120</v>
      </c>
      <c r="P4805">
        <v>720</v>
      </c>
      <c r="R4805">
        <f t="shared" si="376"/>
        <v>3120</v>
      </c>
      <c r="S4805">
        <f t="shared" si="377"/>
        <v>24</v>
      </c>
      <c r="T4805" t="str">
        <f t="shared" si="378"/>
        <v>Dec</v>
      </c>
      <c r="U4805" t="str">
        <f t="shared" si="379"/>
        <v>2024</v>
      </c>
    </row>
    <row r="4806" spans="1:21" x14ac:dyDescent="0.25">
      <c r="A4806" t="s">
        <v>323</v>
      </c>
      <c r="B4806" t="s">
        <v>165</v>
      </c>
      <c r="C4806" t="s">
        <v>27</v>
      </c>
      <c r="D4806" t="s">
        <v>16</v>
      </c>
      <c r="E4806" t="s">
        <v>28</v>
      </c>
      <c r="F4806" t="s">
        <v>45</v>
      </c>
      <c r="G4806" t="s">
        <v>54</v>
      </c>
      <c r="H4806">
        <f t="shared" si="375"/>
        <v>5600</v>
      </c>
      <c r="I4806">
        <v>800</v>
      </c>
      <c r="J4806">
        <v>1040</v>
      </c>
      <c r="K4806">
        <v>7</v>
      </c>
      <c r="M4806">
        <v>104</v>
      </c>
      <c r="N4806" t="s">
        <v>38</v>
      </c>
      <c r="O4806">
        <v>6720</v>
      </c>
      <c r="P4806">
        <v>1120</v>
      </c>
      <c r="R4806">
        <f t="shared" si="376"/>
        <v>7280</v>
      </c>
      <c r="S4806">
        <f t="shared" si="377"/>
        <v>24</v>
      </c>
      <c r="T4806" t="str">
        <f t="shared" si="378"/>
        <v>Dec</v>
      </c>
      <c r="U4806" t="str">
        <f t="shared" si="379"/>
        <v>2024</v>
      </c>
    </row>
    <row r="4807" spans="1:21" x14ac:dyDescent="0.25">
      <c r="A4807" t="s">
        <v>323</v>
      </c>
      <c r="B4807" t="s">
        <v>84</v>
      </c>
      <c r="C4807" t="s">
        <v>27</v>
      </c>
      <c r="D4807" t="s">
        <v>16</v>
      </c>
      <c r="E4807" t="s">
        <v>17</v>
      </c>
      <c r="F4807" t="s">
        <v>61</v>
      </c>
      <c r="G4807" t="s">
        <v>103</v>
      </c>
      <c r="H4807">
        <f t="shared" si="375"/>
        <v>500</v>
      </c>
      <c r="I4807">
        <v>100</v>
      </c>
      <c r="J4807">
        <v>130</v>
      </c>
      <c r="K4807">
        <v>5</v>
      </c>
      <c r="M4807">
        <v>32.5</v>
      </c>
      <c r="N4807" t="s">
        <v>25</v>
      </c>
      <c r="O4807">
        <v>650</v>
      </c>
      <c r="P4807">
        <v>150</v>
      </c>
      <c r="R4807">
        <f t="shared" si="376"/>
        <v>650</v>
      </c>
      <c r="S4807">
        <f t="shared" si="377"/>
        <v>24</v>
      </c>
      <c r="T4807" t="str">
        <f t="shared" si="378"/>
        <v>Dec</v>
      </c>
      <c r="U4807" t="str">
        <f t="shared" si="379"/>
        <v>2024</v>
      </c>
    </row>
    <row r="4808" spans="1:21" x14ac:dyDescent="0.25">
      <c r="A4808" t="s">
        <v>323</v>
      </c>
      <c r="B4808" t="s">
        <v>146</v>
      </c>
      <c r="C4808" t="s">
        <v>27</v>
      </c>
      <c r="D4808" t="s">
        <v>16</v>
      </c>
      <c r="E4808" t="s">
        <v>17</v>
      </c>
      <c r="F4808" t="s">
        <v>18</v>
      </c>
      <c r="G4808" t="s">
        <v>100</v>
      </c>
      <c r="H4808">
        <f t="shared" si="375"/>
        <v>240</v>
      </c>
      <c r="I4808">
        <v>40</v>
      </c>
      <c r="J4808">
        <v>52</v>
      </c>
      <c r="K4808">
        <v>6</v>
      </c>
      <c r="M4808">
        <v>13.8</v>
      </c>
      <c r="N4808" t="s">
        <v>25</v>
      </c>
      <c r="O4808">
        <v>276</v>
      </c>
      <c r="P4808">
        <v>36</v>
      </c>
      <c r="R4808">
        <f t="shared" si="376"/>
        <v>312</v>
      </c>
      <c r="S4808">
        <f t="shared" si="377"/>
        <v>24</v>
      </c>
      <c r="T4808" t="str">
        <f t="shared" si="378"/>
        <v>Dec</v>
      </c>
      <c r="U4808" t="str">
        <f t="shared" si="379"/>
        <v>2024</v>
      </c>
    </row>
    <row r="4809" spans="1:21" x14ac:dyDescent="0.25">
      <c r="A4809" t="s">
        <v>323</v>
      </c>
      <c r="B4809" t="s">
        <v>127</v>
      </c>
      <c r="C4809" t="s">
        <v>66</v>
      </c>
      <c r="D4809" t="s">
        <v>16</v>
      </c>
      <c r="E4809" t="s">
        <v>28</v>
      </c>
      <c r="F4809" t="s">
        <v>18</v>
      </c>
      <c r="G4809" t="s">
        <v>113</v>
      </c>
      <c r="H4809">
        <f t="shared" si="375"/>
        <v>40</v>
      </c>
      <c r="I4809">
        <v>20</v>
      </c>
      <c r="J4809">
        <v>26</v>
      </c>
      <c r="K4809">
        <v>2</v>
      </c>
      <c r="M4809">
        <v>2.4</v>
      </c>
      <c r="N4809" t="s">
        <v>25</v>
      </c>
      <c r="O4809">
        <v>48</v>
      </c>
      <c r="P4809">
        <v>8</v>
      </c>
      <c r="R4809">
        <f t="shared" si="376"/>
        <v>52</v>
      </c>
      <c r="S4809">
        <f t="shared" si="377"/>
        <v>24</v>
      </c>
      <c r="T4809" t="str">
        <f t="shared" si="378"/>
        <v>Dec</v>
      </c>
      <c r="U4809" t="str">
        <f t="shared" si="379"/>
        <v>2024</v>
      </c>
    </row>
    <row r="4810" spans="1:21" x14ac:dyDescent="0.25">
      <c r="A4810" t="s">
        <v>323</v>
      </c>
      <c r="B4810" t="s">
        <v>127</v>
      </c>
      <c r="C4810" t="s">
        <v>66</v>
      </c>
      <c r="D4810" t="s">
        <v>16</v>
      </c>
      <c r="E4810" t="s">
        <v>28</v>
      </c>
      <c r="F4810" t="s">
        <v>61</v>
      </c>
      <c r="G4810" t="s">
        <v>110</v>
      </c>
      <c r="H4810">
        <f t="shared" si="375"/>
        <v>4000</v>
      </c>
      <c r="I4810">
        <v>800</v>
      </c>
      <c r="J4810">
        <v>1040</v>
      </c>
      <c r="K4810">
        <v>5</v>
      </c>
      <c r="M4810">
        <v>104</v>
      </c>
      <c r="N4810" t="s">
        <v>38</v>
      </c>
      <c r="O4810">
        <v>5000</v>
      </c>
      <c r="P4810">
        <v>1000</v>
      </c>
      <c r="R4810">
        <f t="shared" si="376"/>
        <v>5200</v>
      </c>
      <c r="S4810">
        <f t="shared" si="377"/>
        <v>24</v>
      </c>
      <c r="T4810" t="str">
        <f t="shared" si="378"/>
        <v>Dec</v>
      </c>
      <c r="U4810" t="str">
        <f t="shared" si="379"/>
        <v>2024</v>
      </c>
    </row>
    <row r="4811" spans="1:21" x14ac:dyDescent="0.25">
      <c r="A4811" t="s">
        <v>323</v>
      </c>
      <c r="B4811" t="s">
        <v>93</v>
      </c>
      <c r="C4811" t="s">
        <v>42</v>
      </c>
      <c r="D4811" t="s">
        <v>23</v>
      </c>
      <c r="E4811" t="s">
        <v>28</v>
      </c>
      <c r="F4811" t="s">
        <v>18</v>
      </c>
      <c r="G4811" t="s">
        <v>24</v>
      </c>
      <c r="H4811">
        <f t="shared" si="375"/>
        <v>400</v>
      </c>
      <c r="I4811">
        <v>80</v>
      </c>
      <c r="J4811">
        <v>104</v>
      </c>
      <c r="K4811">
        <v>5</v>
      </c>
      <c r="M4811">
        <v>62.4</v>
      </c>
      <c r="N4811" t="s">
        <v>20</v>
      </c>
      <c r="O4811">
        <v>520</v>
      </c>
      <c r="P4811">
        <v>120</v>
      </c>
      <c r="R4811">
        <f t="shared" si="376"/>
        <v>520</v>
      </c>
      <c r="S4811">
        <f t="shared" si="377"/>
        <v>24</v>
      </c>
      <c r="T4811" t="str">
        <f t="shared" si="378"/>
        <v>Dec</v>
      </c>
      <c r="U4811" t="str">
        <f t="shared" si="379"/>
        <v>2024</v>
      </c>
    </row>
    <row r="4812" spans="1:21" x14ac:dyDescent="0.25">
      <c r="A4812" t="s">
        <v>323</v>
      </c>
      <c r="B4812" t="s">
        <v>176</v>
      </c>
      <c r="C4812" t="s">
        <v>15</v>
      </c>
      <c r="D4812" t="s">
        <v>16</v>
      </c>
      <c r="E4812" t="s">
        <v>28</v>
      </c>
      <c r="F4812" t="s">
        <v>45</v>
      </c>
      <c r="G4812" t="s">
        <v>54</v>
      </c>
      <c r="H4812">
        <f t="shared" si="375"/>
        <v>2400</v>
      </c>
      <c r="I4812">
        <v>800</v>
      </c>
      <c r="J4812">
        <v>1040</v>
      </c>
      <c r="K4812">
        <v>3</v>
      </c>
      <c r="M4812">
        <v>104</v>
      </c>
      <c r="N4812" t="s">
        <v>38</v>
      </c>
      <c r="O4812">
        <v>3000</v>
      </c>
      <c r="P4812">
        <v>600</v>
      </c>
      <c r="R4812">
        <f t="shared" si="376"/>
        <v>3120</v>
      </c>
      <c r="S4812">
        <f t="shared" si="377"/>
        <v>24</v>
      </c>
      <c r="T4812" t="str">
        <f t="shared" si="378"/>
        <v>Dec</v>
      </c>
      <c r="U4812" t="str">
        <f t="shared" si="379"/>
        <v>2024</v>
      </c>
    </row>
    <row r="4813" spans="1:21" x14ac:dyDescent="0.25">
      <c r="A4813" t="s">
        <v>323</v>
      </c>
      <c r="B4813" t="s">
        <v>208</v>
      </c>
      <c r="C4813" t="s">
        <v>27</v>
      </c>
      <c r="D4813" t="s">
        <v>16</v>
      </c>
      <c r="E4813" t="s">
        <v>28</v>
      </c>
      <c r="F4813" t="s">
        <v>18</v>
      </c>
      <c r="G4813" t="s">
        <v>130</v>
      </c>
      <c r="H4813">
        <f t="shared" si="375"/>
        <v>270</v>
      </c>
      <c r="I4813">
        <v>45</v>
      </c>
      <c r="J4813">
        <v>59</v>
      </c>
      <c r="K4813">
        <v>6</v>
      </c>
      <c r="M4813">
        <v>24.57</v>
      </c>
      <c r="N4813" t="s">
        <v>20</v>
      </c>
      <c r="O4813">
        <v>351</v>
      </c>
      <c r="P4813">
        <v>81</v>
      </c>
      <c r="R4813">
        <f t="shared" si="376"/>
        <v>354</v>
      </c>
      <c r="S4813">
        <f t="shared" si="377"/>
        <v>24</v>
      </c>
      <c r="T4813" t="str">
        <f t="shared" si="378"/>
        <v>Dec</v>
      </c>
      <c r="U4813" t="str">
        <f t="shared" si="379"/>
        <v>2024</v>
      </c>
    </row>
    <row r="4814" spans="1:21" x14ac:dyDescent="0.25">
      <c r="A4814" t="s">
        <v>323</v>
      </c>
      <c r="B4814" t="s">
        <v>107</v>
      </c>
      <c r="C4814" t="s">
        <v>27</v>
      </c>
      <c r="D4814" t="s">
        <v>23</v>
      </c>
      <c r="E4814" t="s">
        <v>17</v>
      </c>
      <c r="F4814" t="s">
        <v>45</v>
      </c>
      <c r="G4814" t="s">
        <v>54</v>
      </c>
      <c r="H4814">
        <f t="shared" si="375"/>
        <v>4000</v>
      </c>
      <c r="I4814">
        <v>800</v>
      </c>
      <c r="J4814">
        <v>1040</v>
      </c>
      <c r="K4814">
        <v>5</v>
      </c>
      <c r="M4814">
        <v>104</v>
      </c>
      <c r="N4814" t="s">
        <v>20</v>
      </c>
      <c r="O4814">
        <v>5000</v>
      </c>
      <c r="P4814">
        <v>1000</v>
      </c>
      <c r="R4814">
        <f t="shared" si="376"/>
        <v>5200</v>
      </c>
      <c r="S4814">
        <f t="shared" si="377"/>
        <v>24</v>
      </c>
      <c r="T4814" t="str">
        <f t="shared" si="378"/>
        <v>Dec</v>
      </c>
      <c r="U4814" t="str">
        <f t="shared" si="379"/>
        <v>2024</v>
      </c>
    </row>
    <row r="4815" spans="1:21" x14ac:dyDescent="0.25">
      <c r="A4815" t="s">
        <v>323</v>
      </c>
      <c r="B4815" t="s">
        <v>188</v>
      </c>
      <c r="C4815" t="s">
        <v>27</v>
      </c>
      <c r="D4815" t="s">
        <v>16</v>
      </c>
      <c r="E4815" t="s">
        <v>28</v>
      </c>
      <c r="F4815" t="s">
        <v>29</v>
      </c>
      <c r="G4815" t="s">
        <v>87</v>
      </c>
      <c r="H4815">
        <f t="shared" si="375"/>
        <v>400</v>
      </c>
      <c r="I4815">
        <v>100</v>
      </c>
      <c r="J4815">
        <v>130</v>
      </c>
      <c r="K4815">
        <v>4</v>
      </c>
      <c r="M4815">
        <v>36.4</v>
      </c>
      <c r="N4815" t="s">
        <v>20</v>
      </c>
      <c r="O4815">
        <v>520</v>
      </c>
      <c r="P4815">
        <v>120</v>
      </c>
      <c r="R4815">
        <f t="shared" si="376"/>
        <v>520</v>
      </c>
      <c r="S4815">
        <f t="shared" si="377"/>
        <v>24</v>
      </c>
      <c r="T4815" t="str">
        <f t="shared" si="378"/>
        <v>Dec</v>
      </c>
      <c r="U4815" t="str">
        <f t="shared" si="379"/>
        <v>2024</v>
      </c>
    </row>
    <row r="4816" spans="1:21" x14ac:dyDescent="0.25">
      <c r="A4816" t="s">
        <v>323</v>
      </c>
      <c r="B4816" t="s">
        <v>101</v>
      </c>
      <c r="C4816" t="s">
        <v>27</v>
      </c>
      <c r="D4816" t="s">
        <v>16</v>
      </c>
      <c r="E4816" t="s">
        <v>17</v>
      </c>
      <c r="F4816" t="s">
        <v>18</v>
      </c>
      <c r="G4816" t="s">
        <v>24</v>
      </c>
      <c r="H4816">
        <f t="shared" si="375"/>
        <v>400</v>
      </c>
      <c r="I4816">
        <v>80</v>
      </c>
      <c r="J4816">
        <v>104</v>
      </c>
      <c r="K4816">
        <v>5</v>
      </c>
      <c r="M4816">
        <v>50</v>
      </c>
      <c r="N4816" t="s">
        <v>38</v>
      </c>
      <c r="O4816">
        <v>500</v>
      </c>
      <c r="P4816">
        <v>100</v>
      </c>
      <c r="R4816">
        <f t="shared" si="376"/>
        <v>520</v>
      </c>
      <c r="S4816">
        <f t="shared" si="377"/>
        <v>24</v>
      </c>
      <c r="T4816" t="str">
        <f t="shared" si="378"/>
        <v>Dec</v>
      </c>
      <c r="U4816" t="str">
        <f t="shared" si="379"/>
        <v>2024</v>
      </c>
    </row>
    <row r="4817" spans="1:21" x14ac:dyDescent="0.25">
      <c r="A4817" t="s">
        <v>323</v>
      </c>
      <c r="B4817" t="s">
        <v>196</v>
      </c>
      <c r="C4817" t="s">
        <v>53</v>
      </c>
      <c r="D4817" t="s">
        <v>16</v>
      </c>
      <c r="E4817" t="s">
        <v>28</v>
      </c>
      <c r="F4817" t="s">
        <v>80</v>
      </c>
      <c r="G4817" t="s">
        <v>212</v>
      </c>
      <c r="H4817">
        <f t="shared" si="375"/>
        <v>140</v>
      </c>
      <c r="I4817">
        <v>20</v>
      </c>
      <c r="J4817">
        <v>26</v>
      </c>
      <c r="K4817">
        <v>7</v>
      </c>
      <c r="M4817">
        <v>9.1</v>
      </c>
      <c r="N4817" t="s">
        <v>25</v>
      </c>
      <c r="O4817">
        <v>182</v>
      </c>
      <c r="P4817">
        <v>42</v>
      </c>
      <c r="R4817">
        <f t="shared" si="376"/>
        <v>182</v>
      </c>
      <c r="S4817">
        <f t="shared" si="377"/>
        <v>24</v>
      </c>
      <c r="T4817" t="str">
        <f t="shared" si="378"/>
        <v>Dec</v>
      </c>
      <c r="U4817" t="str">
        <f t="shared" si="379"/>
        <v>2024</v>
      </c>
    </row>
    <row r="4818" spans="1:21" x14ac:dyDescent="0.25">
      <c r="A4818" t="s">
        <v>323</v>
      </c>
      <c r="B4818" t="s">
        <v>127</v>
      </c>
      <c r="C4818" t="s">
        <v>66</v>
      </c>
      <c r="D4818" t="s">
        <v>16</v>
      </c>
      <c r="E4818" t="s">
        <v>17</v>
      </c>
      <c r="F4818" t="s">
        <v>45</v>
      </c>
      <c r="G4818" t="s">
        <v>199</v>
      </c>
      <c r="H4818">
        <f t="shared" si="375"/>
        <v>5000</v>
      </c>
      <c r="I4818">
        <v>5000</v>
      </c>
      <c r="J4818">
        <v>6500</v>
      </c>
      <c r="K4818">
        <v>1</v>
      </c>
      <c r="M4818">
        <v>437.5</v>
      </c>
      <c r="N4818" t="s">
        <v>20</v>
      </c>
      <c r="O4818">
        <v>6250</v>
      </c>
      <c r="P4818">
        <v>1250</v>
      </c>
      <c r="R4818">
        <f t="shared" si="376"/>
        <v>6500</v>
      </c>
      <c r="S4818">
        <f t="shared" si="377"/>
        <v>24</v>
      </c>
      <c r="T4818" t="str">
        <f t="shared" si="378"/>
        <v>Dec</v>
      </c>
      <c r="U4818" t="str">
        <f t="shared" si="379"/>
        <v>2024</v>
      </c>
    </row>
    <row r="4819" spans="1:21" x14ac:dyDescent="0.25">
      <c r="A4819" t="s">
        <v>323</v>
      </c>
      <c r="B4819" t="s">
        <v>187</v>
      </c>
      <c r="C4819" t="s">
        <v>53</v>
      </c>
      <c r="D4819" t="s">
        <v>23</v>
      </c>
      <c r="E4819" t="s">
        <v>17</v>
      </c>
      <c r="F4819" t="s">
        <v>18</v>
      </c>
      <c r="G4819" t="s">
        <v>34</v>
      </c>
      <c r="H4819">
        <f t="shared" si="375"/>
        <v>200</v>
      </c>
      <c r="I4819">
        <v>40</v>
      </c>
      <c r="J4819">
        <v>52</v>
      </c>
      <c r="K4819">
        <v>5</v>
      </c>
      <c r="M4819">
        <v>26</v>
      </c>
      <c r="N4819" t="s">
        <v>25</v>
      </c>
      <c r="O4819">
        <v>260</v>
      </c>
      <c r="P4819">
        <v>60</v>
      </c>
      <c r="R4819">
        <f t="shared" si="376"/>
        <v>260</v>
      </c>
      <c r="S4819">
        <f t="shared" si="377"/>
        <v>24</v>
      </c>
      <c r="T4819" t="str">
        <f t="shared" si="378"/>
        <v>Dec</v>
      </c>
      <c r="U4819" t="str">
        <f t="shared" si="379"/>
        <v>2024</v>
      </c>
    </row>
    <row r="4820" spans="1:21" x14ac:dyDescent="0.25">
      <c r="A4820" t="s">
        <v>323</v>
      </c>
      <c r="B4820" t="s">
        <v>109</v>
      </c>
      <c r="C4820" t="s">
        <v>42</v>
      </c>
      <c r="D4820" t="s">
        <v>16</v>
      </c>
      <c r="E4820" t="s">
        <v>28</v>
      </c>
      <c r="F4820" t="s">
        <v>18</v>
      </c>
      <c r="G4820" t="s">
        <v>43</v>
      </c>
      <c r="H4820">
        <f t="shared" si="375"/>
        <v>40</v>
      </c>
      <c r="I4820">
        <v>20</v>
      </c>
      <c r="J4820">
        <v>26</v>
      </c>
      <c r="K4820">
        <v>2</v>
      </c>
      <c r="M4820">
        <v>4.8</v>
      </c>
      <c r="N4820" t="s">
        <v>38</v>
      </c>
      <c r="O4820">
        <v>48</v>
      </c>
      <c r="P4820">
        <v>8</v>
      </c>
      <c r="R4820">
        <f t="shared" si="376"/>
        <v>52</v>
      </c>
      <c r="S4820">
        <f t="shared" si="377"/>
        <v>24</v>
      </c>
      <c r="T4820" t="str">
        <f t="shared" si="378"/>
        <v>Dec</v>
      </c>
      <c r="U4820" t="str">
        <f t="shared" si="379"/>
        <v>2024</v>
      </c>
    </row>
    <row r="4821" spans="1:21" x14ac:dyDescent="0.25">
      <c r="A4821" t="s">
        <v>323</v>
      </c>
      <c r="B4821" t="s">
        <v>63</v>
      </c>
      <c r="C4821" t="s">
        <v>42</v>
      </c>
      <c r="D4821" t="s">
        <v>16</v>
      </c>
      <c r="E4821" t="s">
        <v>28</v>
      </c>
      <c r="F4821" t="s">
        <v>18</v>
      </c>
      <c r="G4821" t="s">
        <v>113</v>
      </c>
      <c r="H4821">
        <f t="shared" si="375"/>
        <v>120</v>
      </c>
      <c r="I4821">
        <v>20</v>
      </c>
      <c r="J4821">
        <v>26</v>
      </c>
      <c r="K4821">
        <v>6</v>
      </c>
      <c r="M4821">
        <v>7.8</v>
      </c>
      <c r="N4821" t="s">
        <v>25</v>
      </c>
      <c r="O4821">
        <v>156</v>
      </c>
      <c r="P4821">
        <v>36</v>
      </c>
      <c r="R4821">
        <f t="shared" si="376"/>
        <v>156</v>
      </c>
      <c r="S4821">
        <f t="shared" si="377"/>
        <v>24</v>
      </c>
      <c r="T4821" t="str">
        <f t="shared" si="378"/>
        <v>Dec</v>
      </c>
      <c r="U4821" t="str">
        <f t="shared" si="379"/>
        <v>2024</v>
      </c>
    </row>
    <row r="4822" spans="1:21" x14ac:dyDescent="0.25">
      <c r="A4822" t="s">
        <v>323</v>
      </c>
      <c r="B4822" t="s">
        <v>153</v>
      </c>
      <c r="C4822" t="s">
        <v>27</v>
      </c>
      <c r="D4822" t="s">
        <v>23</v>
      </c>
      <c r="E4822" t="s">
        <v>17</v>
      </c>
      <c r="F4822" t="s">
        <v>61</v>
      </c>
      <c r="G4822" t="s">
        <v>128</v>
      </c>
      <c r="H4822">
        <f t="shared" si="375"/>
        <v>2400</v>
      </c>
      <c r="I4822">
        <v>300</v>
      </c>
      <c r="J4822">
        <v>390</v>
      </c>
      <c r="K4822">
        <v>8</v>
      </c>
      <c r="M4822">
        <v>100</v>
      </c>
      <c r="N4822" t="s">
        <v>25</v>
      </c>
      <c r="O4822">
        <v>3120</v>
      </c>
      <c r="P4822">
        <v>720</v>
      </c>
      <c r="R4822">
        <f t="shared" si="376"/>
        <v>3120</v>
      </c>
      <c r="S4822">
        <f t="shared" si="377"/>
        <v>24</v>
      </c>
      <c r="T4822" t="str">
        <f t="shared" si="378"/>
        <v>Dec</v>
      </c>
      <c r="U4822" t="str">
        <f t="shared" si="379"/>
        <v>2024</v>
      </c>
    </row>
    <row r="4823" spans="1:21" x14ac:dyDescent="0.25">
      <c r="A4823" t="s">
        <v>323</v>
      </c>
      <c r="B4823" t="s">
        <v>150</v>
      </c>
      <c r="C4823" t="s">
        <v>91</v>
      </c>
      <c r="D4823" t="s">
        <v>16</v>
      </c>
      <c r="E4823" t="s">
        <v>17</v>
      </c>
      <c r="F4823" t="s">
        <v>61</v>
      </c>
      <c r="G4823" t="s">
        <v>68</v>
      </c>
      <c r="H4823">
        <f t="shared" si="375"/>
        <v>12600</v>
      </c>
      <c r="I4823">
        <v>1800</v>
      </c>
      <c r="J4823">
        <v>2340</v>
      </c>
      <c r="K4823">
        <v>7</v>
      </c>
      <c r="M4823">
        <v>234</v>
      </c>
      <c r="N4823" t="s">
        <v>25</v>
      </c>
      <c r="O4823">
        <v>16380</v>
      </c>
      <c r="P4823">
        <v>3780</v>
      </c>
      <c r="R4823">
        <f t="shared" si="376"/>
        <v>16380</v>
      </c>
      <c r="S4823">
        <f t="shared" si="377"/>
        <v>24</v>
      </c>
      <c r="T4823" t="str">
        <f t="shared" si="378"/>
        <v>Dec</v>
      </c>
      <c r="U4823" t="str">
        <f t="shared" si="379"/>
        <v>2024</v>
      </c>
    </row>
    <row r="4824" spans="1:21" x14ac:dyDescent="0.25">
      <c r="A4824" t="s">
        <v>323</v>
      </c>
      <c r="B4824" t="s">
        <v>109</v>
      </c>
      <c r="C4824" t="s">
        <v>42</v>
      </c>
      <c r="D4824" t="s">
        <v>16</v>
      </c>
      <c r="E4824" t="s">
        <v>28</v>
      </c>
      <c r="F4824" t="s">
        <v>61</v>
      </c>
      <c r="G4824" t="s">
        <v>117</v>
      </c>
      <c r="H4824">
        <f t="shared" si="375"/>
        <v>10000</v>
      </c>
      <c r="I4824">
        <v>2500</v>
      </c>
      <c r="J4824">
        <v>3250</v>
      </c>
      <c r="K4824">
        <v>4</v>
      </c>
      <c r="M4824">
        <v>325</v>
      </c>
      <c r="N4824" t="s">
        <v>20</v>
      </c>
      <c r="O4824">
        <v>12500</v>
      </c>
      <c r="P4824">
        <v>2500</v>
      </c>
      <c r="R4824">
        <f t="shared" si="376"/>
        <v>13000</v>
      </c>
      <c r="S4824">
        <f t="shared" si="377"/>
        <v>24</v>
      </c>
      <c r="T4824" t="str">
        <f t="shared" si="378"/>
        <v>Dec</v>
      </c>
      <c r="U4824" t="str">
        <f t="shared" si="379"/>
        <v>2024</v>
      </c>
    </row>
    <row r="4825" spans="1:21" x14ac:dyDescent="0.25">
      <c r="A4825" t="s">
        <v>323</v>
      </c>
      <c r="B4825" t="s">
        <v>102</v>
      </c>
      <c r="C4825" t="s">
        <v>27</v>
      </c>
      <c r="D4825" t="s">
        <v>23</v>
      </c>
      <c r="E4825" t="s">
        <v>28</v>
      </c>
      <c r="F4825" t="s">
        <v>29</v>
      </c>
      <c r="G4825" t="s">
        <v>169</v>
      </c>
      <c r="H4825">
        <f t="shared" si="375"/>
        <v>25</v>
      </c>
      <c r="I4825">
        <v>25</v>
      </c>
      <c r="J4825">
        <v>33</v>
      </c>
      <c r="K4825">
        <v>1</v>
      </c>
      <c r="M4825">
        <v>3.25</v>
      </c>
      <c r="N4825" t="s">
        <v>25</v>
      </c>
      <c r="O4825">
        <v>32.5</v>
      </c>
      <c r="P4825">
        <v>7.5</v>
      </c>
      <c r="R4825">
        <f t="shared" si="376"/>
        <v>33</v>
      </c>
      <c r="S4825">
        <f t="shared" si="377"/>
        <v>24</v>
      </c>
      <c r="T4825" t="str">
        <f t="shared" si="378"/>
        <v>Dec</v>
      </c>
      <c r="U4825" t="str">
        <f t="shared" si="379"/>
        <v>2024</v>
      </c>
    </row>
    <row r="4826" spans="1:21" x14ac:dyDescent="0.25">
      <c r="A4826" t="s">
        <v>323</v>
      </c>
      <c r="B4826" t="s">
        <v>154</v>
      </c>
      <c r="C4826" t="s">
        <v>27</v>
      </c>
      <c r="D4826" t="s">
        <v>16</v>
      </c>
      <c r="E4826" t="s">
        <v>28</v>
      </c>
      <c r="F4826" t="s">
        <v>18</v>
      </c>
      <c r="G4826" t="s">
        <v>43</v>
      </c>
      <c r="H4826">
        <f t="shared" si="375"/>
        <v>60</v>
      </c>
      <c r="I4826">
        <v>20</v>
      </c>
      <c r="J4826">
        <v>26</v>
      </c>
      <c r="K4826">
        <v>3</v>
      </c>
      <c r="M4826">
        <v>3.9</v>
      </c>
      <c r="N4826" t="s">
        <v>25</v>
      </c>
      <c r="O4826">
        <v>78</v>
      </c>
      <c r="P4826">
        <v>18</v>
      </c>
      <c r="R4826">
        <f t="shared" si="376"/>
        <v>78</v>
      </c>
      <c r="S4826">
        <f t="shared" si="377"/>
        <v>24</v>
      </c>
      <c r="T4826" t="str">
        <f t="shared" si="378"/>
        <v>Dec</v>
      </c>
      <c r="U4826" t="str">
        <f t="shared" si="379"/>
        <v>2024</v>
      </c>
    </row>
    <row r="4827" spans="1:21" x14ac:dyDescent="0.25">
      <c r="A4827" t="s">
        <v>323</v>
      </c>
      <c r="B4827" t="s">
        <v>31</v>
      </c>
      <c r="C4827" t="s">
        <v>27</v>
      </c>
      <c r="D4827" t="s">
        <v>16</v>
      </c>
      <c r="E4827" t="s">
        <v>28</v>
      </c>
      <c r="F4827" t="s">
        <v>45</v>
      </c>
      <c r="G4827" t="s">
        <v>106</v>
      </c>
      <c r="H4827">
        <f t="shared" si="375"/>
        <v>60000</v>
      </c>
      <c r="I4827">
        <v>12000</v>
      </c>
      <c r="J4827">
        <v>15600</v>
      </c>
      <c r="K4827">
        <v>5</v>
      </c>
      <c r="M4827">
        <v>2340</v>
      </c>
      <c r="N4827" t="s">
        <v>25</v>
      </c>
      <c r="O4827">
        <v>72000</v>
      </c>
      <c r="P4827">
        <v>12000</v>
      </c>
      <c r="R4827">
        <f t="shared" si="376"/>
        <v>78000</v>
      </c>
      <c r="S4827">
        <f t="shared" si="377"/>
        <v>24</v>
      </c>
      <c r="T4827" t="str">
        <f t="shared" si="378"/>
        <v>Dec</v>
      </c>
      <c r="U4827" t="str">
        <f t="shared" si="379"/>
        <v>2024</v>
      </c>
    </row>
    <row r="4828" spans="1:21" x14ac:dyDescent="0.25">
      <c r="A4828" t="s">
        <v>323</v>
      </c>
      <c r="B4828" t="s">
        <v>194</v>
      </c>
      <c r="C4828" t="s">
        <v>115</v>
      </c>
      <c r="D4828" t="s">
        <v>23</v>
      </c>
      <c r="E4828" t="s">
        <v>17</v>
      </c>
      <c r="F4828" t="s">
        <v>18</v>
      </c>
      <c r="G4828" t="s">
        <v>24</v>
      </c>
      <c r="H4828">
        <f t="shared" si="375"/>
        <v>320</v>
      </c>
      <c r="I4828">
        <v>80</v>
      </c>
      <c r="J4828">
        <v>104</v>
      </c>
      <c r="K4828">
        <v>4</v>
      </c>
      <c r="M4828">
        <v>41.6</v>
      </c>
      <c r="N4828" t="s">
        <v>25</v>
      </c>
      <c r="O4828">
        <v>416</v>
      </c>
      <c r="P4828">
        <v>96</v>
      </c>
      <c r="R4828">
        <f t="shared" si="376"/>
        <v>416</v>
      </c>
      <c r="S4828">
        <f t="shared" si="377"/>
        <v>24</v>
      </c>
      <c r="T4828" t="str">
        <f t="shared" si="378"/>
        <v>Dec</v>
      </c>
      <c r="U4828" t="str">
        <f t="shared" si="379"/>
        <v>2024</v>
      </c>
    </row>
    <row r="4829" spans="1:21" x14ac:dyDescent="0.25">
      <c r="A4829" t="s">
        <v>323</v>
      </c>
      <c r="B4829" t="s">
        <v>185</v>
      </c>
      <c r="C4829" t="s">
        <v>27</v>
      </c>
      <c r="D4829" t="s">
        <v>23</v>
      </c>
      <c r="E4829" t="s">
        <v>17</v>
      </c>
      <c r="F4829" t="s">
        <v>80</v>
      </c>
      <c r="G4829" t="s">
        <v>81</v>
      </c>
      <c r="H4829">
        <f t="shared" si="375"/>
        <v>100</v>
      </c>
      <c r="I4829">
        <v>10</v>
      </c>
      <c r="J4829">
        <v>13</v>
      </c>
      <c r="K4829">
        <v>10</v>
      </c>
      <c r="M4829">
        <v>19.5</v>
      </c>
      <c r="N4829" t="s">
        <v>38</v>
      </c>
      <c r="O4829">
        <v>130</v>
      </c>
      <c r="P4829">
        <v>30</v>
      </c>
      <c r="R4829">
        <f t="shared" si="376"/>
        <v>130</v>
      </c>
      <c r="S4829">
        <f t="shared" si="377"/>
        <v>24</v>
      </c>
      <c r="T4829" t="str">
        <f t="shared" si="378"/>
        <v>Dec</v>
      </c>
      <c r="U4829" t="str">
        <f t="shared" si="379"/>
        <v>2024</v>
      </c>
    </row>
    <row r="4830" spans="1:21" x14ac:dyDescent="0.25">
      <c r="A4830" t="s">
        <v>323</v>
      </c>
      <c r="B4830" t="s">
        <v>194</v>
      </c>
      <c r="C4830" t="s">
        <v>115</v>
      </c>
      <c r="D4830" t="s">
        <v>23</v>
      </c>
      <c r="E4830" t="s">
        <v>17</v>
      </c>
      <c r="F4830" t="s">
        <v>45</v>
      </c>
      <c r="G4830" t="s">
        <v>58</v>
      </c>
      <c r="H4830">
        <f t="shared" si="375"/>
        <v>100000</v>
      </c>
      <c r="I4830">
        <v>25000</v>
      </c>
      <c r="J4830">
        <v>32500</v>
      </c>
      <c r="K4830">
        <v>4</v>
      </c>
      <c r="M4830">
        <v>4875</v>
      </c>
      <c r="N4830" t="s">
        <v>20</v>
      </c>
      <c r="O4830">
        <v>130000</v>
      </c>
      <c r="P4830">
        <v>30000</v>
      </c>
      <c r="R4830">
        <f t="shared" si="376"/>
        <v>130000</v>
      </c>
      <c r="S4830">
        <f t="shared" si="377"/>
        <v>24</v>
      </c>
      <c r="T4830" t="str">
        <f t="shared" si="378"/>
        <v>Dec</v>
      </c>
      <c r="U4830" t="str">
        <f t="shared" si="379"/>
        <v>2024</v>
      </c>
    </row>
    <row r="4831" spans="1:21" x14ac:dyDescent="0.25">
      <c r="A4831" t="s">
        <v>323</v>
      </c>
      <c r="B4831" t="s">
        <v>88</v>
      </c>
      <c r="C4831" t="s">
        <v>27</v>
      </c>
      <c r="D4831" t="s">
        <v>16</v>
      </c>
      <c r="E4831" t="s">
        <v>17</v>
      </c>
      <c r="F4831" t="s">
        <v>61</v>
      </c>
      <c r="G4831" t="s">
        <v>128</v>
      </c>
      <c r="H4831">
        <f t="shared" si="375"/>
        <v>1800</v>
      </c>
      <c r="I4831">
        <v>300</v>
      </c>
      <c r="J4831">
        <v>390</v>
      </c>
      <c r="K4831">
        <v>6</v>
      </c>
      <c r="M4831">
        <v>100</v>
      </c>
      <c r="N4831" t="s">
        <v>38</v>
      </c>
      <c r="O4831">
        <v>2340</v>
      </c>
      <c r="P4831">
        <v>540</v>
      </c>
      <c r="R4831">
        <f t="shared" si="376"/>
        <v>2340</v>
      </c>
      <c r="S4831">
        <f t="shared" si="377"/>
        <v>24</v>
      </c>
      <c r="T4831" t="str">
        <f t="shared" si="378"/>
        <v>Dec</v>
      </c>
      <c r="U4831" t="str">
        <f t="shared" si="379"/>
        <v>2024</v>
      </c>
    </row>
    <row r="4832" spans="1:21" x14ac:dyDescent="0.25">
      <c r="A4832" t="s">
        <v>323</v>
      </c>
      <c r="B4832" t="s">
        <v>33</v>
      </c>
      <c r="C4832" t="s">
        <v>15</v>
      </c>
      <c r="D4832" t="s">
        <v>16</v>
      </c>
      <c r="E4832" t="s">
        <v>17</v>
      </c>
      <c r="F4832" t="s">
        <v>80</v>
      </c>
      <c r="G4832" t="s">
        <v>96</v>
      </c>
      <c r="H4832">
        <f t="shared" si="375"/>
        <v>10</v>
      </c>
      <c r="I4832">
        <v>5</v>
      </c>
      <c r="J4832">
        <v>7</v>
      </c>
      <c r="K4832">
        <v>2</v>
      </c>
      <c r="M4832">
        <v>1.3</v>
      </c>
      <c r="N4832" t="s">
        <v>38</v>
      </c>
      <c r="O4832">
        <v>13</v>
      </c>
      <c r="P4832">
        <v>3</v>
      </c>
      <c r="R4832">
        <f t="shared" si="376"/>
        <v>14</v>
      </c>
      <c r="S4832">
        <f t="shared" si="377"/>
        <v>24</v>
      </c>
      <c r="T4832" t="str">
        <f t="shared" si="378"/>
        <v>Dec</v>
      </c>
      <c r="U4832" t="str">
        <f t="shared" si="379"/>
        <v>2024</v>
      </c>
    </row>
    <row r="4833" spans="1:21" x14ac:dyDescent="0.25">
      <c r="A4833" t="s">
        <v>323</v>
      </c>
      <c r="B4833" t="s">
        <v>39</v>
      </c>
      <c r="C4833" t="s">
        <v>27</v>
      </c>
      <c r="D4833" t="s">
        <v>16</v>
      </c>
      <c r="E4833" t="s">
        <v>17</v>
      </c>
      <c r="F4833" t="s">
        <v>45</v>
      </c>
      <c r="G4833" t="s">
        <v>199</v>
      </c>
      <c r="H4833">
        <f t="shared" si="375"/>
        <v>30000</v>
      </c>
      <c r="I4833">
        <v>5000</v>
      </c>
      <c r="J4833">
        <v>6500</v>
      </c>
      <c r="K4833">
        <v>6</v>
      </c>
      <c r="M4833">
        <v>650</v>
      </c>
      <c r="N4833" t="s">
        <v>20</v>
      </c>
      <c r="O4833">
        <v>34500</v>
      </c>
      <c r="P4833">
        <v>4500</v>
      </c>
      <c r="R4833">
        <f t="shared" si="376"/>
        <v>39000</v>
      </c>
      <c r="S4833">
        <f t="shared" si="377"/>
        <v>24</v>
      </c>
      <c r="T4833" t="str">
        <f t="shared" si="378"/>
        <v>Dec</v>
      </c>
      <c r="U4833" t="str">
        <f t="shared" si="379"/>
        <v>2024</v>
      </c>
    </row>
    <row r="4834" spans="1:21" x14ac:dyDescent="0.25">
      <c r="A4834" t="s">
        <v>323</v>
      </c>
      <c r="B4834" t="s">
        <v>208</v>
      </c>
      <c r="C4834" t="s">
        <v>27</v>
      </c>
      <c r="D4834" t="s">
        <v>16</v>
      </c>
      <c r="E4834" t="s">
        <v>28</v>
      </c>
      <c r="F4834" t="s">
        <v>18</v>
      </c>
      <c r="G4834" t="s">
        <v>130</v>
      </c>
      <c r="H4834">
        <f t="shared" si="375"/>
        <v>315</v>
      </c>
      <c r="I4834">
        <v>45</v>
      </c>
      <c r="J4834">
        <v>59</v>
      </c>
      <c r="K4834">
        <v>7</v>
      </c>
      <c r="M4834">
        <v>39.375</v>
      </c>
      <c r="N4834" t="s">
        <v>38</v>
      </c>
      <c r="O4834">
        <v>393.75</v>
      </c>
      <c r="P4834">
        <v>78.75</v>
      </c>
      <c r="R4834">
        <f t="shared" si="376"/>
        <v>413</v>
      </c>
      <c r="S4834">
        <f t="shared" si="377"/>
        <v>24</v>
      </c>
      <c r="T4834" t="str">
        <f t="shared" si="378"/>
        <v>Dec</v>
      </c>
      <c r="U4834" t="str">
        <f t="shared" si="379"/>
        <v>2024</v>
      </c>
    </row>
    <row r="4835" spans="1:21" x14ac:dyDescent="0.25">
      <c r="A4835" t="s">
        <v>323</v>
      </c>
      <c r="B4835" t="s">
        <v>21</v>
      </c>
      <c r="C4835" t="s">
        <v>22</v>
      </c>
      <c r="D4835" t="s">
        <v>23</v>
      </c>
      <c r="E4835" t="s">
        <v>17</v>
      </c>
      <c r="F4835" t="s">
        <v>61</v>
      </c>
      <c r="G4835" t="s">
        <v>110</v>
      </c>
      <c r="H4835">
        <f t="shared" si="375"/>
        <v>800</v>
      </c>
      <c r="I4835">
        <v>800</v>
      </c>
      <c r="J4835">
        <v>1040</v>
      </c>
      <c r="K4835">
        <v>1</v>
      </c>
      <c r="M4835">
        <v>104</v>
      </c>
      <c r="N4835" t="s">
        <v>20</v>
      </c>
      <c r="O4835">
        <v>1040</v>
      </c>
      <c r="P4835">
        <v>240</v>
      </c>
      <c r="R4835">
        <f t="shared" si="376"/>
        <v>1040</v>
      </c>
      <c r="S4835">
        <f t="shared" si="377"/>
        <v>24</v>
      </c>
      <c r="T4835" t="str">
        <f t="shared" si="378"/>
        <v>Dec</v>
      </c>
      <c r="U4835" t="str">
        <f t="shared" si="379"/>
        <v>2024</v>
      </c>
    </row>
    <row r="4836" spans="1:21" x14ac:dyDescent="0.25">
      <c r="A4836" t="s">
        <v>324</v>
      </c>
      <c r="B4836" t="s">
        <v>47</v>
      </c>
      <c r="C4836" t="s">
        <v>27</v>
      </c>
      <c r="D4836" t="s">
        <v>16</v>
      </c>
      <c r="E4836" t="s">
        <v>17</v>
      </c>
      <c r="F4836" t="s">
        <v>18</v>
      </c>
      <c r="G4836" t="s">
        <v>64</v>
      </c>
      <c r="H4836">
        <f t="shared" si="375"/>
        <v>560</v>
      </c>
      <c r="I4836">
        <v>140</v>
      </c>
      <c r="J4836">
        <v>182</v>
      </c>
      <c r="K4836">
        <v>4</v>
      </c>
      <c r="M4836">
        <v>33.6</v>
      </c>
      <c r="N4836" t="s">
        <v>25</v>
      </c>
      <c r="O4836">
        <v>672</v>
      </c>
      <c r="P4836">
        <v>112</v>
      </c>
      <c r="R4836">
        <f t="shared" si="376"/>
        <v>728</v>
      </c>
      <c r="S4836">
        <f t="shared" si="377"/>
        <v>25</v>
      </c>
      <c r="T4836" t="str">
        <f t="shared" si="378"/>
        <v>Dec</v>
      </c>
      <c r="U4836" t="str">
        <f t="shared" si="379"/>
        <v>2024</v>
      </c>
    </row>
    <row r="4837" spans="1:21" x14ac:dyDescent="0.25">
      <c r="A4837" t="s">
        <v>324</v>
      </c>
      <c r="B4837" t="s">
        <v>21</v>
      </c>
      <c r="C4837" t="s">
        <v>22</v>
      </c>
      <c r="D4837" t="s">
        <v>16</v>
      </c>
      <c r="E4837" t="s">
        <v>28</v>
      </c>
      <c r="F4837" t="s">
        <v>18</v>
      </c>
      <c r="G4837" t="s">
        <v>32</v>
      </c>
      <c r="H4837">
        <f t="shared" si="375"/>
        <v>700</v>
      </c>
      <c r="I4837">
        <v>100</v>
      </c>
      <c r="J4837">
        <v>130</v>
      </c>
      <c r="K4837">
        <v>7</v>
      </c>
      <c r="M4837">
        <v>63.7</v>
      </c>
      <c r="N4837" t="s">
        <v>20</v>
      </c>
      <c r="O4837">
        <v>910</v>
      </c>
      <c r="P4837">
        <v>210</v>
      </c>
      <c r="R4837">
        <f t="shared" si="376"/>
        <v>910</v>
      </c>
      <c r="S4837">
        <f t="shared" si="377"/>
        <v>25</v>
      </c>
      <c r="T4837" t="str">
        <f t="shared" si="378"/>
        <v>Dec</v>
      </c>
      <c r="U4837" t="str">
        <f t="shared" si="379"/>
        <v>2024</v>
      </c>
    </row>
    <row r="4838" spans="1:21" x14ac:dyDescent="0.25">
      <c r="A4838" t="s">
        <v>324</v>
      </c>
      <c r="B4838" t="s">
        <v>175</v>
      </c>
      <c r="C4838" t="s">
        <v>91</v>
      </c>
      <c r="D4838" t="s">
        <v>23</v>
      </c>
      <c r="E4838" t="s">
        <v>17</v>
      </c>
      <c r="F4838" t="s">
        <v>61</v>
      </c>
      <c r="G4838" t="s">
        <v>103</v>
      </c>
      <c r="H4838">
        <f t="shared" si="375"/>
        <v>700</v>
      </c>
      <c r="I4838">
        <v>100</v>
      </c>
      <c r="J4838">
        <v>130</v>
      </c>
      <c r="K4838">
        <v>7</v>
      </c>
      <c r="M4838">
        <v>100</v>
      </c>
      <c r="N4838" t="s">
        <v>20</v>
      </c>
      <c r="O4838">
        <v>840</v>
      </c>
      <c r="P4838">
        <v>140</v>
      </c>
      <c r="R4838">
        <f t="shared" si="376"/>
        <v>910</v>
      </c>
      <c r="S4838">
        <f t="shared" si="377"/>
        <v>25</v>
      </c>
      <c r="T4838" t="str">
        <f t="shared" si="378"/>
        <v>Dec</v>
      </c>
      <c r="U4838" t="str">
        <f t="shared" si="379"/>
        <v>2024</v>
      </c>
    </row>
    <row r="4839" spans="1:21" x14ac:dyDescent="0.25">
      <c r="A4839" t="s">
        <v>324</v>
      </c>
      <c r="B4839" t="s">
        <v>129</v>
      </c>
      <c r="C4839" t="s">
        <v>27</v>
      </c>
      <c r="D4839" t="s">
        <v>16</v>
      </c>
      <c r="E4839" t="s">
        <v>17</v>
      </c>
      <c r="F4839" t="s">
        <v>45</v>
      </c>
      <c r="G4839" t="s">
        <v>76</v>
      </c>
      <c r="H4839">
        <f t="shared" si="375"/>
        <v>6000</v>
      </c>
      <c r="I4839">
        <v>1200</v>
      </c>
      <c r="J4839">
        <v>1560</v>
      </c>
      <c r="K4839">
        <v>5</v>
      </c>
      <c r="M4839">
        <v>156</v>
      </c>
      <c r="N4839" t="s">
        <v>25</v>
      </c>
      <c r="O4839">
        <v>7500</v>
      </c>
      <c r="P4839">
        <v>1500</v>
      </c>
      <c r="R4839">
        <f t="shared" si="376"/>
        <v>7800</v>
      </c>
      <c r="S4839">
        <f t="shared" si="377"/>
        <v>25</v>
      </c>
      <c r="T4839" t="str">
        <f t="shared" si="378"/>
        <v>Dec</v>
      </c>
      <c r="U4839" t="str">
        <f t="shared" si="379"/>
        <v>2024</v>
      </c>
    </row>
    <row r="4840" spans="1:21" x14ac:dyDescent="0.25">
      <c r="A4840" t="s">
        <v>324</v>
      </c>
      <c r="B4840" t="s">
        <v>69</v>
      </c>
      <c r="C4840" t="s">
        <v>27</v>
      </c>
      <c r="D4840" t="s">
        <v>23</v>
      </c>
      <c r="E4840" t="s">
        <v>28</v>
      </c>
      <c r="F4840" t="s">
        <v>18</v>
      </c>
      <c r="G4840" t="s">
        <v>130</v>
      </c>
      <c r="H4840">
        <f t="shared" si="375"/>
        <v>135</v>
      </c>
      <c r="I4840">
        <v>45</v>
      </c>
      <c r="J4840">
        <v>59</v>
      </c>
      <c r="K4840">
        <v>3</v>
      </c>
      <c r="M4840">
        <v>21.06</v>
      </c>
      <c r="N4840" t="s">
        <v>20</v>
      </c>
      <c r="O4840">
        <v>175.5</v>
      </c>
      <c r="P4840">
        <v>40.5</v>
      </c>
      <c r="R4840">
        <f t="shared" si="376"/>
        <v>177</v>
      </c>
      <c r="S4840">
        <f t="shared" si="377"/>
        <v>25</v>
      </c>
      <c r="T4840" t="str">
        <f t="shared" si="378"/>
        <v>Dec</v>
      </c>
      <c r="U4840" t="str">
        <f t="shared" si="379"/>
        <v>2024</v>
      </c>
    </row>
    <row r="4841" spans="1:21" x14ac:dyDescent="0.25">
      <c r="A4841" t="s">
        <v>324</v>
      </c>
      <c r="B4841" t="s">
        <v>209</v>
      </c>
      <c r="C4841" t="s">
        <v>27</v>
      </c>
      <c r="D4841" t="s">
        <v>23</v>
      </c>
      <c r="E4841" t="s">
        <v>17</v>
      </c>
      <c r="F4841" t="s">
        <v>18</v>
      </c>
      <c r="G4841" t="s">
        <v>130</v>
      </c>
      <c r="H4841">
        <f t="shared" si="375"/>
        <v>135</v>
      </c>
      <c r="I4841">
        <v>45</v>
      </c>
      <c r="J4841">
        <v>59</v>
      </c>
      <c r="K4841">
        <v>3</v>
      </c>
      <c r="M4841">
        <v>19.440000000000001</v>
      </c>
      <c r="N4841" t="s">
        <v>20</v>
      </c>
      <c r="O4841">
        <v>162</v>
      </c>
      <c r="P4841">
        <v>27</v>
      </c>
      <c r="R4841">
        <f t="shared" si="376"/>
        <v>177</v>
      </c>
      <c r="S4841">
        <f t="shared" si="377"/>
        <v>25</v>
      </c>
      <c r="T4841" t="str">
        <f t="shared" si="378"/>
        <v>Dec</v>
      </c>
      <c r="U4841" t="str">
        <f t="shared" si="379"/>
        <v>2024</v>
      </c>
    </row>
    <row r="4842" spans="1:21" x14ac:dyDescent="0.25">
      <c r="A4842" t="s">
        <v>324</v>
      </c>
      <c r="B4842" t="s">
        <v>133</v>
      </c>
      <c r="C4842" t="s">
        <v>27</v>
      </c>
      <c r="D4842" t="s">
        <v>23</v>
      </c>
      <c r="E4842" t="s">
        <v>28</v>
      </c>
      <c r="F4842" t="s">
        <v>45</v>
      </c>
      <c r="G4842" t="s">
        <v>76</v>
      </c>
      <c r="H4842">
        <f t="shared" si="375"/>
        <v>6000</v>
      </c>
      <c r="I4842">
        <v>1200</v>
      </c>
      <c r="J4842">
        <v>1560</v>
      </c>
      <c r="K4842">
        <v>5</v>
      </c>
      <c r="M4842">
        <v>156</v>
      </c>
      <c r="N4842" t="s">
        <v>20</v>
      </c>
      <c r="O4842">
        <v>7500</v>
      </c>
      <c r="P4842">
        <v>1500</v>
      </c>
      <c r="R4842">
        <f t="shared" si="376"/>
        <v>7800</v>
      </c>
      <c r="S4842">
        <f t="shared" si="377"/>
        <v>25</v>
      </c>
      <c r="T4842" t="str">
        <f t="shared" si="378"/>
        <v>Dec</v>
      </c>
      <c r="U4842" t="str">
        <f t="shared" si="379"/>
        <v>2024</v>
      </c>
    </row>
    <row r="4843" spans="1:21" x14ac:dyDescent="0.25">
      <c r="A4843" t="s">
        <v>324</v>
      </c>
      <c r="B4843" t="s">
        <v>44</v>
      </c>
      <c r="C4843" t="s">
        <v>27</v>
      </c>
      <c r="D4843" t="s">
        <v>23</v>
      </c>
      <c r="E4843" t="s">
        <v>28</v>
      </c>
      <c r="F4843" t="s">
        <v>18</v>
      </c>
      <c r="G4843" t="s">
        <v>32</v>
      </c>
      <c r="H4843">
        <f t="shared" si="375"/>
        <v>900</v>
      </c>
      <c r="I4843">
        <v>100</v>
      </c>
      <c r="J4843">
        <v>130</v>
      </c>
      <c r="K4843">
        <v>9</v>
      </c>
      <c r="M4843">
        <v>100</v>
      </c>
      <c r="N4843" t="s">
        <v>20</v>
      </c>
      <c r="O4843">
        <v>1125</v>
      </c>
      <c r="P4843">
        <v>225</v>
      </c>
      <c r="R4843">
        <f t="shared" si="376"/>
        <v>1170</v>
      </c>
      <c r="S4843">
        <f t="shared" si="377"/>
        <v>25</v>
      </c>
      <c r="T4843" t="str">
        <f t="shared" si="378"/>
        <v>Dec</v>
      </c>
      <c r="U4843" t="str">
        <f t="shared" si="379"/>
        <v>2024</v>
      </c>
    </row>
    <row r="4844" spans="1:21" x14ac:dyDescent="0.25">
      <c r="A4844" t="s">
        <v>324</v>
      </c>
      <c r="B4844" t="s">
        <v>193</v>
      </c>
      <c r="C4844" t="s">
        <v>53</v>
      </c>
      <c r="D4844" t="s">
        <v>23</v>
      </c>
      <c r="E4844" t="s">
        <v>17</v>
      </c>
      <c r="F4844" t="s">
        <v>45</v>
      </c>
      <c r="G4844" t="s">
        <v>76</v>
      </c>
      <c r="H4844">
        <f t="shared" si="375"/>
        <v>3600</v>
      </c>
      <c r="I4844">
        <v>1200</v>
      </c>
      <c r="J4844">
        <v>1560</v>
      </c>
      <c r="K4844">
        <v>3</v>
      </c>
      <c r="M4844">
        <v>156</v>
      </c>
      <c r="N4844" t="s">
        <v>25</v>
      </c>
      <c r="O4844">
        <v>4320</v>
      </c>
      <c r="P4844">
        <v>720</v>
      </c>
      <c r="R4844">
        <f t="shared" si="376"/>
        <v>4680</v>
      </c>
      <c r="S4844">
        <f t="shared" si="377"/>
        <v>25</v>
      </c>
      <c r="T4844" t="str">
        <f t="shared" si="378"/>
        <v>Dec</v>
      </c>
      <c r="U4844" t="str">
        <f t="shared" si="379"/>
        <v>2024</v>
      </c>
    </row>
    <row r="4845" spans="1:21" x14ac:dyDescent="0.25">
      <c r="A4845" t="s">
        <v>324</v>
      </c>
      <c r="B4845" t="s">
        <v>136</v>
      </c>
      <c r="C4845" t="s">
        <v>15</v>
      </c>
      <c r="D4845" t="s">
        <v>16</v>
      </c>
      <c r="E4845" t="s">
        <v>17</v>
      </c>
      <c r="F4845" t="s">
        <v>29</v>
      </c>
      <c r="G4845" t="s">
        <v>160</v>
      </c>
      <c r="H4845">
        <f t="shared" si="375"/>
        <v>1050</v>
      </c>
      <c r="I4845">
        <v>150</v>
      </c>
      <c r="J4845">
        <v>195</v>
      </c>
      <c r="K4845">
        <v>7</v>
      </c>
      <c r="M4845">
        <v>84.525000000000006</v>
      </c>
      <c r="N4845" t="s">
        <v>20</v>
      </c>
      <c r="O4845">
        <v>1207.5</v>
      </c>
      <c r="P4845">
        <v>157.5</v>
      </c>
      <c r="R4845">
        <f t="shared" si="376"/>
        <v>1365</v>
      </c>
      <c r="S4845">
        <f t="shared" si="377"/>
        <v>25</v>
      </c>
      <c r="T4845" t="str">
        <f t="shared" si="378"/>
        <v>Dec</v>
      </c>
      <c r="U4845" t="str">
        <f t="shared" si="379"/>
        <v>2024</v>
      </c>
    </row>
    <row r="4846" spans="1:21" x14ac:dyDescent="0.25">
      <c r="A4846" t="s">
        <v>324</v>
      </c>
      <c r="B4846" t="s">
        <v>157</v>
      </c>
      <c r="C4846" t="s">
        <v>15</v>
      </c>
      <c r="D4846" t="s">
        <v>23</v>
      </c>
      <c r="E4846" t="s">
        <v>17</v>
      </c>
      <c r="F4846" t="s">
        <v>18</v>
      </c>
      <c r="G4846" t="s">
        <v>32</v>
      </c>
      <c r="H4846">
        <f t="shared" si="375"/>
        <v>900</v>
      </c>
      <c r="I4846">
        <v>100</v>
      </c>
      <c r="J4846">
        <v>130</v>
      </c>
      <c r="K4846">
        <v>9</v>
      </c>
      <c r="M4846">
        <v>100</v>
      </c>
      <c r="N4846" t="s">
        <v>20</v>
      </c>
      <c r="O4846">
        <v>1125</v>
      </c>
      <c r="P4846">
        <v>225</v>
      </c>
      <c r="R4846">
        <f t="shared" si="376"/>
        <v>1170</v>
      </c>
      <c r="S4846">
        <f t="shared" si="377"/>
        <v>25</v>
      </c>
      <c r="T4846" t="str">
        <f t="shared" si="378"/>
        <v>Dec</v>
      </c>
      <c r="U4846" t="str">
        <f t="shared" si="379"/>
        <v>2024</v>
      </c>
    </row>
    <row r="4847" spans="1:21" x14ac:dyDescent="0.25">
      <c r="A4847" t="s">
        <v>324</v>
      </c>
      <c r="B4847" t="s">
        <v>31</v>
      </c>
      <c r="C4847" t="s">
        <v>27</v>
      </c>
      <c r="D4847" t="s">
        <v>16</v>
      </c>
      <c r="E4847" t="s">
        <v>28</v>
      </c>
      <c r="F4847" t="s">
        <v>18</v>
      </c>
      <c r="G4847" t="s">
        <v>51</v>
      </c>
      <c r="H4847">
        <f t="shared" si="375"/>
        <v>60</v>
      </c>
      <c r="I4847">
        <v>60</v>
      </c>
      <c r="J4847">
        <v>78</v>
      </c>
      <c r="K4847">
        <v>1</v>
      </c>
      <c r="M4847">
        <v>3.9</v>
      </c>
      <c r="N4847" t="s">
        <v>25</v>
      </c>
      <c r="O4847">
        <v>78</v>
      </c>
      <c r="P4847">
        <v>18</v>
      </c>
      <c r="R4847">
        <f t="shared" si="376"/>
        <v>78</v>
      </c>
      <c r="S4847">
        <f t="shared" si="377"/>
        <v>25</v>
      </c>
      <c r="T4847" t="str">
        <f t="shared" si="378"/>
        <v>Dec</v>
      </c>
      <c r="U4847" t="str">
        <f t="shared" si="379"/>
        <v>2024</v>
      </c>
    </row>
    <row r="4848" spans="1:21" x14ac:dyDescent="0.25">
      <c r="A4848" t="s">
        <v>324</v>
      </c>
      <c r="B4848" t="s">
        <v>120</v>
      </c>
      <c r="C4848" t="s">
        <v>91</v>
      </c>
      <c r="D4848" t="s">
        <v>16</v>
      </c>
      <c r="E4848" t="s">
        <v>28</v>
      </c>
      <c r="F4848" t="s">
        <v>18</v>
      </c>
      <c r="G4848" t="s">
        <v>19</v>
      </c>
      <c r="H4848">
        <f t="shared" si="375"/>
        <v>1250</v>
      </c>
      <c r="I4848">
        <v>250</v>
      </c>
      <c r="J4848">
        <v>325</v>
      </c>
      <c r="K4848">
        <v>5</v>
      </c>
      <c r="M4848">
        <v>81.25</v>
      </c>
      <c r="N4848" t="s">
        <v>25</v>
      </c>
      <c r="O4848">
        <v>1625</v>
      </c>
      <c r="P4848">
        <v>375</v>
      </c>
      <c r="R4848">
        <f t="shared" si="376"/>
        <v>1625</v>
      </c>
      <c r="S4848">
        <f t="shared" si="377"/>
        <v>25</v>
      </c>
      <c r="T4848" t="str">
        <f t="shared" si="378"/>
        <v>Dec</v>
      </c>
      <c r="U4848" t="str">
        <f t="shared" si="379"/>
        <v>2024</v>
      </c>
    </row>
    <row r="4849" spans="1:21" x14ac:dyDescent="0.25">
      <c r="A4849" t="s">
        <v>324</v>
      </c>
      <c r="B4849" t="s">
        <v>165</v>
      </c>
      <c r="C4849" t="s">
        <v>27</v>
      </c>
      <c r="D4849" t="s">
        <v>23</v>
      </c>
      <c r="E4849" t="s">
        <v>17</v>
      </c>
      <c r="F4849" t="s">
        <v>29</v>
      </c>
      <c r="G4849" t="s">
        <v>138</v>
      </c>
      <c r="H4849">
        <f t="shared" si="375"/>
        <v>300</v>
      </c>
      <c r="I4849">
        <v>50</v>
      </c>
      <c r="J4849">
        <v>65</v>
      </c>
      <c r="K4849">
        <v>6</v>
      </c>
      <c r="M4849">
        <v>58.5</v>
      </c>
      <c r="N4849" t="s">
        <v>38</v>
      </c>
      <c r="O4849">
        <v>390</v>
      </c>
      <c r="P4849">
        <v>90</v>
      </c>
      <c r="R4849">
        <f t="shared" si="376"/>
        <v>390</v>
      </c>
      <c r="S4849">
        <f t="shared" si="377"/>
        <v>25</v>
      </c>
      <c r="T4849" t="str">
        <f t="shared" si="378"/>
        <v>Dec</v>
      </c>
      <c r="U4849" t="str">
        <f t="shared" si="379"/>
        <v>2024</v>
      </c>
    </row>
    <row r="4850" spans="1:21" x14ac:dyDescent="0.25">
      <c r="A4850" t="s">
        <v>324</v>
      </c>
      <c r="B4850" t="s">
        <v>202</v>
      </c>
      <c r="C4850" t="s">
        <v>22</v>
      </c>
      <c r="D4850" t="s">
        <v>16</v>
      </c>
      <c r="E4850" t="s">
        <v>17</v>
      </c>
      <c r="F4850" t="s">
        <v>18</v>
      </c>
      <c r="G4850" t="s">
        <v>51</v>
      </c>
      <c r="H4850">
        <f t="shared" si="375"/>
        <v>360</v>
      </c>
      <c r="I4850">
        <v>60</v>
      </c>
      <c r="J4850">
        <v>78</v>
      </c>
      <c r="K4850">
        <v>6</v>
      </c>
      <c r="M4850">
        <v>45</v>
      </c>
      <c r="N4850" t="s">
        <v>38</v>
      </c>
      <c r="O4850">
        <v>450</v>
      </c>
      <c r="P4850">
        <v>90</v>
      </c>
      <c r="R4850">
        <f t="shared" si="376"/>
        <v>468</v>
      </c>
      <c r="S4850">
        <f t="shared" si="377"/>
        <v>25</v>
      </c>
      <c r="T4850" t="str">
        <f t="shared" si="378"/>
        <v>Dec</v>
      </c>
      <c r="U4850" t="str">
        <f t="shared" si="379"/>
        <v>2024</v>
      </c>
    </row>
    <row r="4851" spans="1:21" x14ac:dyDescent="0.25">
      <c r="A4851" t="s">
        <v>324</v>
      </c>
      <c r="B4851" t="s">
        <v>173</v>
      </c>
      <c r="C4851" t="s">
        <v>115</v>
      </c>
      <c r="D4851" t="s">
        <v>16</v>
      </c>
      <c r="E4851" t="s">
        <v>17</v>
      </c>
      <c r="F4851" t="s">
        <v>61</v>
      </c>
      <c r="G4851" t="s">
        <v>128</v>
      </c>
      <c r="H4851">
        <f t="shared" si="375"/>
        <v>1800</v>
      </c>
      <c r="I4851">
        <v>300</v>
      </c>
      <c r="J4851">
        <v>390</v>
      </c>
      <c r="K4851">
        <v>6</v>
      </c>
      <c r="M4851">
        <v>100</v>
      </c>
      <c r="N4851" t="s">
        <v>20</v>
      </c>
      <c r="O4851">
        <v>2340</v>
      </c>
      <c r="P4851">
        <v>540</v>
      </c>
      <c r="R4851">
        <f t="shared" si="376"/>
        <v>2340</v>
      </c>
      <c r="S4851">
        <f t="shared" si="377"/>
        <v>25</v>
      </c>
      <c r="T4851" t="str">
        <f t="shared" si="378"/>
        <v>Dec</v>
      </c>
      <c r="U4851" t="str">
        <f t="shared" si="379"/>
        <v>2024</v>
      </c>
    </row>
    <row r="4852" spans="1:21" x14ac:dyDescent="0.25">
      <c r="A4852" t="s">
        <v>324</v>
      </c>
      <c r="B4852" t="s">
        <v>131</v>
      </c>
      <c r="C4852" t="s">
        <v>27</v>
      </c>
      <c r="D4852" t="s">
        <v>16</v>
      </c>
      <c r="E4852" t="s">
        <v>17</v>
      </c>
      <c r="F4852" t="s">
        <v>29</v>
      </c>
      <c r="G4852" t="s">
        <v>87</v>
      </c>
      <c r="H4852">
        <f t="shared" si="375"/>
        <v>300</v>
      </c>
      <c r="I4852">
        <v>100</v>
      </c>
      <c r="J4852">
        <v>130</v>
      </c>
      <c r="K4852">
        <v>3</v>
      </c>
      <c r="M4852">
        <v>39</v>
      </c>
      <c r="N4852" t="s">
        <v>38</v>
      </c>
      <c r="O4852">
        <v>390</v>
      </c>
      <c r="P4852">
        <v>90</v>
      </c>
      <c r="R4852">
        <f t="shared" si="376"/>
        <v>390</v>
      </c>
      <c r="S4852">
        <f t="shared" si="377"/>
        <v>25</v>
      </c>
      <c r="T4852" t="str">
        <f t="shared" si="378"/>
        <v>Dec</v>
      </c>
      <c r="U4852" t="str">
        <f t="shared" si="379"/>
        <v>2024</v>
      </c>
    </row>
    <row r="4853" spans="1:21" x14ac:dyDescent="0.25">
      <c r="A4853" t="s">
        <v>324</v>
      </c>
      <c r="B4853" t="s">
        <v>183</v>
      </c>
      <c r="C4853" t="s">
        <v>22</v>
      </c>
      <c r="D4853" t="s">
        <v>16</v>
      </c>
      <c r="E4853" t="s">
        <v>17</v>
      </c>
      <c r="F4853" t="s">
        <v>80</v>
      </c>
      <c r="G4853" t="s">
        <v>177</v>
      </c>
      <c r="H4853">
        <f t="shared" si="375"/>
        <v>140</v>
      </c>
      <c r="I4853">
        <v>70</v>
      </c>
      <c r="J4853">
        <v>91</v>
      </c>
      <c r="K4853">
        <v>2</v>
      </c>
      <c r="M4853">
        <v>11.27</v>
      </c>
      <c r="N4853" t="s">
        <v>20</v>
      </c>
      <c r="O4853">
        <v>161</v>
      </c>
      <c r="P4853">
        <v>21</v>
      </c>
      <c r="R4853">
        <f t="shared" si="376"/>
        <v>182</v>
      </c>
      <c r="S4853">
        <f t="shared" si="377"/>
        <v>25</v>
      </c>
      <c r="T4853" t="str">
        <f t="shared" si="378"/>
        <v>Dec</v>
      </c>
      <c r="U4853" t="str">
        <f t="shared" si="379"/>
        <v>2024</v>
      </c>
    </row>
    <row r="4854" spans="1:21" x14ac:dyDescent="0.25">
      <c r="A4854" t="s">
        <v>324</v>
      </c>
      <c r="B4854" t="s">
        <v>185</v>
      </c>
      <c r="C4854" t="s">
        <v>27</v>
      </c>
      <c r="D4854" t="s">
        <v>16</v>
      </c>
      <c r="E4854" t="s">
        <v>17</v>
      </c>
      <c r="F4854" t="s">
        <v>18</v>
      </c>
      <c r="G4854" t="s">
        <v>40</v>
      </c>
      <c r="H4854">
        <f t="shared" si="375"/>
        <v>540</v>
      </c>
      <c r="I4854">
        <v>90</v>
      </c>
      <c r="J4854">
        <v>117</v>
      </c>
      <c r="K4854">
        <v>6</v>
      </c>
      <c r="M4854">
        <v>70.2</v>
      </c>
      <c r="N4854" t="s">
        <v>38</v>
      </c>
      <c r="O4854">
        <v>702</v>
      </c>
      <c r="P4854">
        <v>162</v>
      </c>
      <c r="R4854">
        <f t="shared" si="376"/>
        <v>702</v>
      </c>
      <c r="S4854">
        <f t="shared" si="377"/>
        <v>25</v>
      </c>
      <c r="T4854" t="str">
        <f t="shared" si="378"/>
        <v>Dec</v>
      </c>
      <c r="U4854" t="str">
        <f t="shared" si="379"/>
        <v>2024</v>
      </c>
    </row>
    <row r="4855" spans="1:21" x14ac:dyDescent="0.25">
      <c r="A4855" t="s">
        <v>324</v>
      </c>
      <c r="B4855" t="s">
        <v>88</v>
      </c>
      <c r="C4855" t="s">
        <v>27</v>
      </c>
      <c r="D4855" t="s">
        <v>16</v>
      </c>
      <c r="E4855" t="s">
        <v>28</v>
      </c>
      <c r="F4855" t="s">
        <v>61</v>
      </c>
      <c r="G4855" t="s">
        <v>119</v>
      </c>
      <c r="H4855">
        <f t="shared" si="375"/>
        <v>1500</v>
      </c>
      <c r="I4855">
        <v>500</v>
      </c>
      <c r="J4855">
        <v>650</v>
      </c>
      <c r="K4855">
        <v>3</v>
      </c>
      <c r="M4855">
        <v>97.5</v>
      </c>
      <c r="N4855" t="s">
        <v>25</v>
      </c>
      <c r="O4855">
        <v>1950</v>
      </c>
      <c r="P4855">
        <v>450</v>
      </c>
      <c r="R4855">
        <f t="shared" si="376"/>
        <v>1950</v>
      </c>
      <c r="S4855">
        <f t="shared" si="377"/>
        <v>25</v>
      </c>
      <c r="T4855" t="str">
        <f t="shared" si="378"/>
        <v>Dec</v>
      </c>
      <c r="U4855" t="str">
        <f t="shared" si="379"/>
        <v>2024</v>
      </c>
    </row>
    <row r="4856" spans="1:21" x14ac:dyDescent="0.25">
      <c r="A4856" t="s">
        <v>324</v>
      </c>
      <c r="B4856" t="s">
        <v>77</v>
      </c>
      <c r="C4856" t="s">
        <v>42</v>
      </c>
      <c r="D4856" t="s">
        <v>16</v>
      </c>
      <c r="E4856" t="s">
        <v>17</v>
      </c>
      <c r="F4856" t="s">
        <v>61</v>
      </c>
      <c r="G4856" t="s">
        <v>103</v>
      </c>
      <c r="H4856">
        <f t="shared" si="375"/>
        <v>600</v>
      </c>
      <c r="I4856">
        <v>100</v>
      </c>
      <c r="J4856">
        <v>130</v>
      </c>
      <c r="K4856">
        <v>6</v>
      </c>
      <c r="M4856">
        <v>36</v>
      </c>
      <c r="N4856" t="s">
        <v>25</v>
      </c>
      <c r="O4856">
        <v>720</v>
      </c>
      <c r="P4856">
        <v>120</v>
      </c>
      <c r="R4856">
        <f t="shared" si="376"/>
        <v>780</v>
      </c>
      <c r="S4856">
        <f t="shared" si="377"/>
        <v>25</v>
      </c>
      <c r="T4856" t="str">
        <f t="shared" si="378"/>
        <v>Dec</v>
      </c>
      <c r="U4856" t="str">
        <f t="shared" si="379"/>
        <v>2024</v>
      </c>
    </row>
    <row r="4857" spans="1:21" x14ac:dyDescent="0.25">
      <c r="A4857" t="s">
        <v>324</v>
      </c>
      <c r="B4857" t="s">
        <v>156</v>
      </c>
      <c r="C4857" t="s">
        <v>53</v>
      </c>
      <c r="D4857" t="s">
        <v>23</v>
      </c>
      <c r="E4857" t="s">
        <v>28</v>
      </c>
      <c r="F4857" t="s">
        <v>45</v>
      </c>
      <c r="G4857" t="s">
        <v>199</v>
      </c>
      <c r="H4857">
        <f t="shared" si="375"/>
        <v>30000</v>
      </c>
      <c r="I4857">
        <v>5000</v>
      </c>
      <c r="J4857">
        <v>6500</v>
      </c>
      <c r="K4857">
        <v>6</v>
      </c>
      <c r="M4857">
        <v>650</v>
      </c>
      <c r="N4857" t="s">
        <v>25</v>
      </c>
      <c r="O4857">
        <v>36000</v>
      </c>
      <c r="P4857">
        <v>6000</v>
      </c>
      <c r="R4857">
        <f t="shared" si="376"/>
        <v>39000</v>
      </c>
      <c r="S4857">
        <f t="shared" si="377"/>
        <v>25</v>
      </c>
      <c r="T4857" t="str">
        <f t="shared" si="378"/>
        <v>Dec</v>
      </c>
      <c r="U4857" t="str">
        <f t="shared" si="379"/>
        <v>2024</v>
      </c>
    </row>
    <row r="4858" spans="1:21" x14ac:dyDescent="0.25">
      <c r="A4858" t="s">
        <v>324</v>
      </c>
      <c r="B4858" t="s">
        <v>93</v>
      </c>
      <c r="C4858" t="s">
        <v>42</v>
      </c>
      <c r="D4858" t="s">
        <v>23</v>
      </c>
      <c r="E4858" t="s">
        <v>28</v>
      </c>
      <c r="F4858" t="s">
        <v>18</v>
      </c>
      <c r="G4858" t="s">
        <v>121</v>
      </c>
      <c r="H4858">
        <f t="shared" si="375"/>
        <v>330</v>
      </c>
      <c r="I4858">
        <v>55</v>
      </c>
      <c r="J4858">
        <v>72</v>
      </c>
      <c r="K4858">
        <v>6</v>
      </c>
      <c r="M4858">
        <v>41.25</v>
      </c>
      <c r="N4858" t="s">
        <v>25</v>
      </c>
      <c r="O4858">
        <v>412.5</v>
      </c>
      <c r="P4858">
        <v>82.5</v>
      </c>
      <c r="R4858">
        <f t="shared" si="376"/>
        <v>432</v>
      </c>
      <c r="S4858">
        <f t="shared" si="377"/>
        <v>25</v>
      </c>
      <c r="T4858" t="str">
        <f t="shared" si="378"/>
        <v>Dec</v>
      </c>
      <c r="U4858" t="str">
        <f t="shared" si="379"/>
        <v>2024</v>
      </c>
    </row>
    <row r="4859" spans="1:21" x14ac:dyDescent="0.25">
      <c r="A4859" t="s">
        <v>324</v>
      </c>
      <c r="B4859" t="s">
        <v>93</v>
      </c>
      <c r="C4859" t="s">
        <v>42</v>
      </c>
      <c r="D4859" t="s">
        <v>16</v>
      </c>
      <c r="E4859" t="s">
        <v>28</v>
      </c>
      <c r="F4859" t="s">
        <v>45</v>
      </c>
      <c r="G4859" t="s">
        <v>106</v>
      </c>
      <c r="H4859">
        <f t="shared" si="375"/>
        <v>72000</v>
      </c>
      <c r="I4859">
        <v>12000</v>
      </c>
      <c r="J4859">
        <v>15600</v>
      </c>
      <c r="K4859">
        <v>6</v>
      </c>
      <c r="M4859">
        <v>2340</v>
      </c>
      <c r="N4859" t="s">
        <v>20</v>
      </c>
      <c r="O4859">
        <v>86400</v>
      </c>
      <c r="P4859">
        <v>14400</v>
      </c>
      <c r="R4859">
        <f t="shared" si="376"/>
        <v>93600</v>
      </c>
      <c r="S4859">
        <f t="shared" si="377"/>
        <v>25</v>
      </c>
      <c r="T4859" t="str">
        <f t="shared" si="378"/>
        <v>Dec</v>
      </c>
      <c r="U4859" t="str">
        <f t="shared" si="379"/>
        <v>2024</v>
      </c>
    </row>
    <row r="4860" spans="1:21" x14ac:dyDescent="0.25">
      <c r="A4860" t="s">
        <v>325</v>
      </c>
      <c r="B4860" t="s">
        <v>47</v>
      </c>
      <c r="C4860" t="s">
        <v>27</v>
      </c>
      <c r="D4860" t="s">
        <v>23</v>
      </c>
      <c r="E4860" t="s">
        <v>28</v>
      </c>
      <c r="F4860" t="s">
        <v>45</v>
      </c>
      <c r="G4860" t="s">
        <v>106</v>
      </c>
      <c r="H4860">
        <f t="shared" si="375"/>
        <v>36000</v>
      </c>
      <c r="I4860">
        <v>12000</v>
      </c>
      <c r="J4860">
        <v>15600</v>
      </c>
      <c r="K4860">
        <v>3</v>
      </c>
      <c r="M4860">
        <v>2340</v>
      </c>
      <c r="N4860" t="s">
        <v>25</v>
      </c>
      <c r="O4860">
        <v>46800</v>
      </c>
      <c r="P4860">
        <v>10800</v>
      </c>
      <c r="R4860">
        <f t="shared" si="376"/>
        <v>46800</v>
      </c>
      <c r="S4860">
        <f t="shared" si="377"/>
        <v>26</v>
      </c>
      <c r="T4860" t="str">
        <f t="shared" si="378"/>
        <v>Dec</v>
      </c>
      <c r="U4860" t="str">
        <f t="shared" si="379"/>
        <v>2024</v>
      </c>
    </row>
    <row r="4861" spans="1:21" x14ac:dyDescent="0.25">
      <c r="A4861" t="s">
        <v>325</v>
      </c>
      <c r="B4861" t="s">
        <v>209</v>
      </c>
      <c r="C4861" t="s">
        <v>27</v>
      </c>
      <c r="D4861" t="s">
        <v>16</v>
      </c>
      <c r="E4861" t="s">
        <v>17</v>
      </c>
      <c r="F4861" t="s">
        <v>29</v>
      </c>
      <c r="G4861" t="s">
        <v>30</v>
      </c>
      <c r="H4861">
        <f t="shared" si="375"/>
        <v>540</v>
      </c>
      <c r="I4861">
        <v>180</v>
      </c>
      <c r="J4861">
        <v>234</v>
      </c>
      <c r="K4861">
        <v>3</v>
      </c>
      <c r="M4861">
        <v>35.1</v>
      </c>
      <c r="N4861" t="s">
        <v>25</v>
      </c>
      <c r="O4861">
        <v>702</v>
      </c>
      <c r="P4861">
        <v>162</v>
      </c>
      <c r="R4861">
        <f t="shared" si="376"/>
        <v>702</v>
      </c>
      <c r="S4861">
        <f t="shared" si="377"/>
        <v>26</v>
      </c>
      <c r="T4861" t="str">
        <f t="shared" si="378"/>
        <v>Dec</v>
      </c>
      <c r="U4861" t="str">
        <f t="shared" si="379"/>
        <v>2024</v>
      </c>
    </row>
    <row r="4862" spans="1:21" x14ac:dyDescent="0.25">
      <c r="A4862" t="s">
        <v>325</v>
      </c>
      <c r="B4862" t="s">
        <v>75</v>
      </c>
      <c r="C4862" t="s">
        <v>27</v>
      </c>
      <c r="D4862" t="s">
        <v>16</v>
      </c>
      <c r="E4862" t="s">
        <v>17</v>
      </c>
      <c r="F4862" t="s">
        <v>18</v>
      </c>
      <c r="G4862" t="s">
        <v>43</v>
      </c>
      <c r="H4862">
        <f t="shared" si="375"/>
        <v>60</v>
      </c>
      <c r="I4862">
        <v>20</v>
      </c>
      <c r="J4862">
        <v>26</v>
      </c>
      <c r="K4862">
        <v>3</v>
      </c>
      <c r="M4862">
        <v>3.45</v>
      </c>
      <c r="N4862" t="s">
        <v>25</v>
      </c>
      <c r="O4862">
        <v>69</v>
      </c>
      <c r="P4862">
        <v>9</v>
      </c>
      <c r="R4862">
        <f t="shared" si="376"/>
        <v>78</v>
      </c>
      <c r="S4862">
        <f t="shared" si="377"/>
        <v>26</v>
      </c>
      <c r="T4862" t="str">
        <f t="shared" si="378"/>
        <v>Dec</v>
      </c>
      <c r="U4862" t="str">
        <f t="shared" si="379"/>
        <v>2024</v>
      </c>
    </row>
    <row r="4863" spans="1:21" x14ac:dyDescent="0.25">
      <c r="A4863" t="s">
        <v>325</v>
      </c>
      <c r="B4863" t="s">
        <v>109</v>
      </c>
      <c r="C4863" t="s">
        <v>42</v>
      </c>
      <c r="D4863" t="s">
        <v>16</v>
      </c>
      <c r="E4863" t="s">
        <v>28</v>
      </c>
      <c r="F4863" t="s">
        <v>29</v>
      </c>
      <c r="G4863" t="s">
        <v>138</v>
      </c>
      <c r="H4863">
        <f t="shared" si="375"/>
        <v>300</v>
      </c>
      <c r="I4863">
        <v>50</v>
      </c>
      <c r="J4863">
        <v>65</v>
      </c>
      <c r="K4863">
        <v>6</v>
      </c>
      <c r="M4863">
        <v>18.75</v>
      </c>
      <c r="N4863" t="s">
        <v>25</v>
      </c>
      <c r="O4863">
        <v>375</v>
      </c>
      <c r="P4863">
        <v>75</v>
      </c>
      <c r="R4863">
        <f t="shared" si="376"/>
        <v>390</v>
      </c>
      <c r="S4863">
        <f t="shared" si="377"/>
        <v>26</v>
      </c>
      <c r="T4863" t="str">
        <f t="shared" si="378"/>
        <v>Dec</v>
      </c>
      <c r="U4863" t="str">
        <f t="shared" si="379"/>
        <v>2024</v>
      </c>
    </row>
    <row r="4864" spans="1:21" x14ac:dyDescent="0.25">
      <c r="A4864" t="s">
        <v>325</v>
      </c>
      <c r="B4864" t="s">
        <v>111</v>
      </c>
      <c r="C4864" t="s">
        <v>27</v>
      </c>
      <c r="D4864" t="s">
        <v>16</v>
      </c>
      <c r="E4864" t="s">
        <v>28</v>
      </c>
      <c r="F4864" t="s">
        <v>45</v>
      </c>
      <c r="G4864" t="s">
        <v>78</v>
      </c>
      <c r="H4864">
        <f t="shared" si="375"/>
        <v>72000</v>
      </c>
      <c r="I4864">
        <v>18000</v>
      </c>
      <c r="J4864">
        <v>23400</v>
      </c>
      <c r="K4864">
        <v>4</v>
      </c>
      <c r="M4864">
        <v>3510</v>
      </c>
      <c r="N4864" t="s">
        <v>38</v>
      </c>
      <c r="O4864">
        <v>93600</v>
      </c>
      <c r="P4864">
        <v>21600</v>
      </c>
      <c r="R4864">
        <f t="shared" si="376"/>
        <v>93600</v>
      </c>
      <c r="S4864">
        <f t="shared" si="377"/>
        <v>26</v>
      </c>
      <c r="T4864" t="str">
        <f t="shared" si="378"/>
        <v>Dec</v>
      </c>
      <c r="U4864" t="str">
        <f t="shared" si="379"/>
        <v>2024</v>
      </c>
    </row>
    <row r="4865" spans="1:21" x14ac:dyDescent="0.25">
      <c r="A4865" t="s">
        <v>325</v>
      </c>
      <c r="B4865" t="s">
        <v>222</v>
      </c>
      <c r="C4865" t="s">
        <v>15</v>
      </c>
      <c r="D4865" t="s">
        <v>23</v>
      </c>
      <c r="E4865" t="s">
        <v>28</v>
      </c>
      <c r="F4865" t="s">
        <v>80</v>
      </c>
      <c r="G4865" t="s">
        <v>231</v>
      </c>
      <c r="H4865">
        <f t="shared" si="375"/>
        <v>1250</v>
      </c>
      <c r="I4865">
        <v>250</v>
      </c>
      <c r="J4865">
        <v>325</v>
      </c>
      <c r="K4865">
        <v>5</v>
      </c>
      <c r="M4865">
        <v>100</v>
      </c>
      <c r="N4865" t="s">
        <v>25</v>
      </c>
      <c r="O4865">
        <v>1562.5</v>
      </c>
      <c r="P4865">
        <v>312.5</v>
      </c>
      <c r="R4865">
        <f t="shared" si="376"/>
        <v>1625</v>
      </c>
      <c r="S4865">
        <f t="shared" si="377"/>
        <v>26</v>
      </c>
      <c r="T4865" t="str">
        <f t="shared" si="378"/>
        <v>Dec</v>
      </c>
      <c r="U4865" t="str">
        <f t="shared" si="379"/>
        <v>2024</v>
      </c>
    </row>
    <row r="4866" spans="1:21" x14ac:dyDescent="0.25">
      <c r="A4866" t="s">
        <v>325</v>
      </c>
      <c r="B4866" t="s">
        <v>166</v>
      </c>
      <c r="C4866" t="s">
        <v>15</v>
      </c>
      <c r="D4866" t="s">
        <v>16</v>
      </c>
      <c r="E4866" t="s">
        <v>17</v>
      </c>
      <c r="F4866" t="s">
        <v>45</v>
      </c>
      <c r="G4866" t="s">
        <v>71</v>
      </c>
      <c r="H4866">
        <f t="shared" si="375"/>
        <v>4400</v>
      </c>
      <c r="I4866">
        <v>2200</v>
      </c>
      <c r="J4866">
        <v>2860</v>
      </c>
      <c r="K4866">
        <v>2</v>
      </c>
      <c r="M4866">
        <v>286</v>
      </c>
      <c r="N4866" t="s">
        <v>38</v>
      </c>
      <c r="O4866">
        <v>5060</v>
      </c>
      <c r="P4866">
        <v>660</v>
      </c>
      <c r="R4866">
        <f t="shared" si="376"/>
        <v>5720</v>
      </c>
      <c r="S4866">
        <f t="shared" si="377"/>
        <v>26</v>
      </c>
      <c r="T4866" t="str">
        <f t="shared" si="378"/>
        <v>Dec</v>
      </c>
      <c r="U4866" t="str">
        <f t="shared" si="379"/>
        <v>2024</v>
      </c>
    </row>
    <row r="4867" spans="1:21" x14ac:dyDescent="0.25">
      <c r="A4867" t="s">
        <v>325</v>
      </c>
      <c r="B4867" t="s">
        <v>21</v>
      </c>
      <c r="C4867" t="s">
        <v>22</v>
      </c>
      <c r="D4867" t="s">
        <v>16</v>
      </c>
      <c r="E4867" t="s">
        <v>28</v>
      </c>
      <c r="F4867" t="s">
        <v>45</v>
      </c>
      <c r="G4867" t="s">
        <v>199</v>
      </c>
      <c r="H4867">
        <f t="shared" ref="H4867:H4930" si="380">I4867*K4867</f>
        <v>20000</v>
      </c>
      <c r="I4867">
        <v>5000</v>
      </c>
      <c r="J4867">
        <v>6500</v>
      </c>
      <c r="K4867">
        <v>4</v>
      </c>
      <c r="M4867">
        <v>650</v>
      </c>
      <c r="N4867" t="s">
        <v>25</v>
      </c>
      <c r="O4867">
        <v>26000</v>
      </c>
      <c r="P4867">
        <v>6000</v>
      </c>
      <c r="R4867">
        <f t="shared" ref="R4867:R4930" si="381">J4867*K4867</f>
        <v>26000</v>
      </c>
      <c r="S4867">
        <f t="shared" ref="S4867:S4930" si="382">DAY(A4867)</f>
        <v>26</v>
      </c>
      <c r="T4867" t="str">
        <f t="shared" ref="T4867:T4930" si="383">TEXT(A4867,"mmm")</f>
        <v>Dec</v>
      </c>
      <c r="U4867" t="str">
        <f t="shared" ref="U4867:U4930" si="384">TEXT(A4867,"yyy")</f>
        <v>2024</v>
      </c>
    </row>
    <row r="4868" spans="1:21" x14ac:dyDescent="0.25">
      <c r="A4868" t="s">
        <v>325</v>
      </c>
      <c r="B4868" t="s">
        <v>222</v>
      </c>
      <c r="C4868" t="s">
        <v>15</v>
      </c>
      <c r="D4868" t="s">
        <v>23</v>
      </c>
      <c r="E4868" t="s">
        <v>28</v>
      </c>
      <c r="F4868" t="s">
        <v>18</v>
      </c>
      <c r="G4868" t="s">
        <v>56</v>
      </c>
      <c r="H4868">
        <f t="shared" si="380"/>
        <v>2200</v>
      </c>
      <c r="I4868">
        <v>550</v>
      </c>
      <c r="J4868">
        <v>715</v>
      </c>
      <c r="K4868">
        <v>4</v>
      </c>
      <c r="M4868">
        <v>100</v>
      </c>
      <c r="N4868" t="s">
        <v>20</v>
      </c>
      <c r="O4868">
        <v>2860</v>
      </c>
      <c r="P4868">
        <v>660</v>
      </c>
      <c r="R4868">
        <f t="shared" si="381"/>
        <v>2860</v>
      </c>
      <c r="S4868">
        <f t="shared" si="382"/>
        <v>26</v>
      </c>
      <c r="T4868" t="str">
        <f t="shared" si="383"/>
        <v>Dec</v>
      </c>
      <c r="U4868" t="str">
        <f t="shared" si="384"/>
        <v>2024</v>
      </c>
    </row>
    <row r="4869" spans="1:21" x14ac:dyDescent="0.25">
      <c r="A4869" t="s">
        <v>325</v>
      </c>
      <c r="B4869" t="s">
        <v>83</v>
      </c>
      <c r="C4869" t="s">
        <v>27</v>
      </c>
      <c r="D4869" t="s">
        <v>16</v>
      </c>
      <c r="E4869" t="s">
        <v>17</v>
      </c>
      <c r="F4869" t="s">
        <v>80</v>
      </c>
      <c r="G4869" t="s">
        <v>89</v>
      </c>
      <c r="H4869">
        <f t="shared" si="380"/>
        <v>60</v>
      </c>
      <c r="I4869">
        <v>15</v>
      </c>
      <c r="J4869">
        <v>20</v>
      </c>
      <c r="K4869">
        <v>4</v>
      </c>
      <c r="M4869">
        <v>3.45</v>
      </c>
      <c r="N4869" t="s">
        <v>25</v>
      </c>
      <c r="O4869">
        <v>69</v>
      </c>
      <c r="P4869">
        <v>9</v>
      </c>
      <c r="R4869">
        <f t="shared" si="381"/>
        <v>80</v>
      </c>
      <c r="S4869">
        <f t="shared" si="382"/>
        <v>26</v>
      </c>
      <c r="T4869" t="str">
        <f t="shared" si="383"/>
        <v>Dec</v>
      </c>
      <c r="U4869" t="str">
        <f t="shared" si="384"/>
        <v>2024</v>
      </c>
    </row>
    <row r="4870" spans="1:21" x14ac:dyDescent="0.25">
      <c r="A4870" t="s">
        <v>325</v>
      </c>
      <c r="B4870" t="s">
        <v>65</v>
      </c>
      <c r="C4870" t="s">
        <v>66</v>
      </c>
      <c r="D4870" t="s">
        <v>23</v>
      </c>
      <c r="E4870" t="s">
        <v>17</v>
      </c>
      <c r="F4870" t="s">
        <v>18</v>
      </c>
      <c r="G4870" t="s">
        <v>113</v>
      </c>
      <c r="H4870">
        <f t="shared" si="380"/>
        <v>200</v>
      </c>
      <c r="I4870">
        <v>20</v>
      </c>
      <c r="J4870">
        <v>26</v>
      </c>
      <c r="K4870">
        <v>10</v>
      </c>
      <c r="M4870">
        <v>26</v>
      </c>
      <c r="N4870" t="s">
        <v>25</v>
      </c>
      <c r="O4870">
        <v>260</v>
      </c>
      <c r="P4870">
        <v>60</v>
      </c>
      <c r="R4870">
        <f t="shared" si="381"/>
        <v>260</v>
      </c>
      <c r="S4870">
        <f t="shared" si="382"/>
        <v>26</v>
      </c>
      <c r="T4870" t="str">
        <f t="shared" si="383"/>
        <v>Dec</v>
      </c>
      <c r="U4870" t="str">
        <f t="shared" si="384"/>
        <v>2024</v>
      </c>
    </row>
    <row r="4871" spans="1:21" x14ac:dyDescent="0.25">
      <c r="A4871" t="s">
        <v>325</v>
      </c>
      <c r="B4871" t="s">
        <v>156</v>
      </c>
      <c r="C4871" t="s">
        <v>53</v>
      </c>
      <c r="D4871" t="s">
        <v>23</v>
      </c>
      <c r="E4871" t="s">
        <v>17</v>
      </c>
      <c r="F4871" t="s">
        <v>18</v>
      </c>
      <c r="G4871" t="s">
        <v>116</v>
      </c>
      <c r="H4871">
        <f t="shared" si="380"/>
        <v>180</v>
      </c>
      <c r="I4871">
        <v>60</v>
      </c>
      <c r="J4871">
        <v>78</v>
      </c>
      <c r="K4871">
        <v>3</v>
      </c>
      <c r="M4871">
        <v>33.75</v>
      </c>
      <c r="N4871" t="s">
        <v>38</v>
      </c>
      <c r="O4871">
        <v>225</v>
      </c>
      <c r="P4871">
        <v>45</v>
      </c>
      <c r="R4871">
        <f t="shared" si="381"/>
        <v>234</v>
      </c>
      <c r="S4871">
        <f t="shared" si="382"/>
        <v>26</v>
      </c>
      <c r="T4871" t="str">
        <f t="shared" si="383"/>
        <v>Dec</v>
      </c>
      <c r="U4871" t="str">
        <f t="shared" si="384"/>
        <v>2024</v>
      </c>
    </row>
    <row r="4872" spans="1:21" x14ac:dyDescent="0.25">
      <c r="A4872" t="s">
        <v>325</v>
      </c>
      <c r="B4872" t="s">
        <v>107</v>
      </c>
      <c r="C4872" t="s">
        <v>27</v>
      </c>
      <c r="D4872" t="s">
        <v>23</v>
      </c>
      <c r="E4872" t="s">
        <v>17</v>
      </c>
      <c r="F4872" t="s">
        <v>18</v>
      </c>
      <c r="G4872" t="s">
        <v>130</v>
      </c>
      <c r="H4872">
        <f t="shared" si="380"/>
        <v>225</v>
      </c>
      <c r="I4872">
        <v>45</v>
      </c>
      <c r="J4872">
        <v>59</v>
      </c>
      <c r="K4872">
        <v>5</v>
      </c>
      <c r="M4872">
        <v>35.1</v>
      </c>
      <c r="N4872" t="s">
        <v>20</v>
      </c>
      <c r="O4872">
        <v>292.5</v>
      </c>
      <c r="P4872">
        <v>67.5</v>
      </c>
      <c r="R4872">
        <f t="shared" si="381"/>
        <v>295</v>
      </c>
      <c r="S4872">
        <f t="shared" si="382"/>
        <v>26</v>
      </c>
      <c r="T4872" t="str">
        <f t="shared" si="383"/>
        <v>Dec</v>
      </c>
      <c r="U4872" t="str">
        <f t="shared" si="384"/>
        <v>2024</v>
      </c>
    </row>
    <row r="4873" spans="1:21" x14ac:dyDescent="0.25">
      <c r="A4873" t="s">
        <v>325</v>
      </c>
      <c r="B4873" t="s">
        <v>133</v>
      </c>
      <c r="C4873" t="s">
        <v>27</v>
      </c>
      <c r="D4873" t="s">
        <v>23</v>
      </c>
      <c r="E4873" t="s">
        <v>17</v>
      </c>
      <c r="F4873" t="s">
        <v>18</v>
      </c>
      <c r="G4873" t="s">
        <v>130</v>
      </c>
      <c r="H4873">
        <f t="shared" si="380"/>
        <v>270</v>
      </c>
      <c r="I4873">
        <v>45</v>
      </c>
      <c r="J4873">
        <v>59</v>
      </c>
      <c r="K4873">
        <v>6</v>
      </c>
      <c r="M4873">
        <v>35.1</v>
      </c>
      <c r="N4873" t="s">
        <v>25</v>
      </c>
      <c r="O4873">
        <v>351</v>
      </c>
      <c r="P4873">
        <v>81</v>
      </c>
      <c r="R4873">
        <f t="shared" si="381"/>
        <v>354</v>
      </c>
      <c r="S4873">
        <f t="shared" si="382"/>
        <v>26</v>
      </c>
      <c r="T4873" t="str">
        <f t="shared" si="383"/>
        <v>Dec</v>
      </c>
      <c r="U4873" t="str">
        <f t="shared" si="384"/>
        <v>2024</v>
      </c>
    </row>
    <row r="4874" spans="1:21" x14ac:dyDescent="0.25">
      <c r="A4874" t="s">
        <v>325</v>
      </c>
      <c r="B4874" t="s">
        <v>41</v>
      </c>
      <c r="C4874" t="s">
        <v>42</v>
      </c>
      <c r="D4874" t="s">
        <v>16</v>
      </c>
      <c r="E4874" t="s">
        <v>17</v>
      </c>
      <c r="F4874" t="s">
        <v>45</v>
      </c>
      <c r="G4874" t="s">
        <v>199</v>
      </c>
      <c r="H4874">
        <f t="shared" si="380"/>
        <v>30000</v>
      </c>
      <c r="I4874">
        <v>5000</v>
      </c>
      <c r="J4874">
        <v>6500</v>
      </c>
      <c r="K4874">
        <v>6</v>
      </c>
      <c r="M4874">
        <v>650</v>
      </c>
      <c r="N4874" t="s">
        <v>38</v>
      </c>
      <c r="O4874">
        <v>36000</v>
      </c>
      <c r="P4874">
        <v>6000</v>
      </c>
      <c r="R4874">
        <f t="shared" si="381"/>
        <v>39000</v>
      </c>
      <c r="S4874">
        <f t="shared" si="382"/>
        <v>26</v>
      </c>
      <c r="T4874" t="str">
        <f t="shared" si="383"/>
        <v>Dec</v>
      </c>
      <c r="U4874" t="str">
        <f t="shared" si="384"/>
        <v>2024</v>
      </c>
    </row>
    <row r="4875" spans="1:21" x14ac:dyDescent="0.25">
      <c r="A4875" t="s">
        <v>325</v>
      </c>
      <c r="B4875" t="s">
        <v>170</v>
      </c>
      <c r="C4875" t="s">
        <v>91</v>
      </c>
      <c r="D4875" t="s">
        <v>16</v>
      </c>
      <c r="E4875" t="s">
        <v>17</v>
      </c>
      <c r="F4875" t="s">
        <v>18</v>
      </c>
      <c r="G4875" t="s">
        <v>32</v>
      </c>
      <c r="H4875">
        <f t="shared" si="380"/>
        <v>600</v>
      </c>
      <c r="I4875">
        <v>100</v>
      </c>
      <c r="J4875">
        <v>130</v>
      </c>
      <c r="K4875">
        <v>6</v>
      </c>
      <c r="M4875">
        <v>48.3</v>
      </c>
      <c r="N4875" t="s">
        <v>20</v>
      </c>
      <c r="O4875">
        <v>690</v>
      </c>
      <c r="P4875">
        <v>90</v>
      </c>
      <c r="R4875">
        <f t="shared" si="381"/>
        <v>780</v>
      </c>
      <c r="S4875">
        <f t="shared" si="382"/>
        <v>26</v>
      </c>
      <c r="T4875" t="str">
        <f t="shared" si="383"/>
        <v>Dec</v>
      </c>
      <c r="U4875" t="str">
        <f t="shared" si="384"/>
        <v>2024</v>
      </c>
    </row>
    <row r="4876" spans="1:21" x14ac:dyDescent="0.25">
      <c r="A4876" t="s">
        <v>325</v>
      </c>
      <c r="B4876" t="s">
        <v>127</v>
      </c>
      <c r="C4876" t="s">
        <v>66</v>
      </c>
      <c r="D4876" t="s">
        <v>16</v>
      </c>
      <c r="E4876" t="s">
        <v>17</v>
      </c>
      <c r="F4876" t="s">
        <v>45</v>
      </c>
      <c r="G4876" t="s">
        <v>76</v>
      </c>
      <c r="H4876">
        <f t="shared" si="380"/>
        <v>7200</v>
      </c>
      <c r="I4876">
        <v>1200</v>
      </c>
      <c r="J4876">
        <v>1560</v>
      </c>
      <c r="K4876">
        <v>6</v>
      </c>
      <c r="M4876">
        <v>156</v>
      </c>
      <c r="N4876" t="s">
        <v>25</v>
      </c>
      <c r="O4876">
        <v>9000</v>
      </c>
      <c r="P4876">
        <v>1800</v>
      </c>
      <c r="R4876">
        <f t="shared" si="381"/>
        <v>9360</v>
      </c>
      <c r="S4876">
        <f t="shared" si="382"/>
        <v>26</v>
      </c>
      <c r="T4876" t="str">
        <f t="shared" si="383"/>
        <v>Dec</v>
      </c>
      <c r="U4876" t="str">
        <f t="shared" si="384"/>
        <v>2024</v>
      </c>
    </row>
    <row r="4877" spans="1:21" x14ac:dyDescent="0.25">
      <c r="A4877" t="s">
        <v>325</v>
      </c>
      <c r="B4877" t="s">
        <v>155</v>
      </c>
      <c r="C4877" t="s">
        <v>66</v>
      </c>
      <c r="D4877" t="s">
        <v>16</v>
      </c>
      <c r="E4877" t="s">
        <v>28</v>
      </c>
      <c r="F4877" t="s">
        <v>18</v>
      </c>
      <c r="G4877" t="s">
        <v>32</v>
      </c>
      <c r="H4877">
        <f t="shared" si="380"/>
        <v>400</v>
      </c>
      <c r="I4877">
        <v>100</v>
      </c>
      <c r="J4877">
        <v>130</v>
      </c>
      <c r="K4877">
        <v>4</v>
      </c>
      <c r="M4877">
        <v>36.4</v>
      </c>
      <c r="N4877" t="s">
        <v>20</v>
      </c>
      <c r="O4877">
        <v>520</v>
      </c>
      <c r="P4877">
        <v>120</v>
      </c>
      <c r="R4877">
        <f t="shared" si="381"/>
        <v>520</v>
      </c>
      <c r="S4877">
        <f t="shared" si="382"/>
        <v>26</v>
      </c>
      <c r="T4877" t="str">
        <f t="shared" si="383"/>
        <v>Dec</v>
      </c>
      <c r="U4877" t="str">
        <f t="shared" si="384"/>
        <v>2024</v>
      </c>
    </row>
    <row r="4878" spans="1:21" x14ac:dyDescent="0.25">
      <c r="A4878" t="s">
        <v>325</v>
      </c>
      <c r="B4878" t="s">
        <v>197</v>
      </c>
      <c r="C4878" t="s">
        <v>115</v>
      </c>
      <c r="D4878" t="s">
        <v>23</v>
      </c>
      <c r="E4878" t="s">
        <v>17</v>
      </c>
      <c r="F4878" t="s">
        <v>61</v>
      </c>
      <c r="G4878" t="s">
        <v>164</v>
      </c>
      <c r="H4878">
        <f t="shared" si="380"/>
        <v>10000</v>
      </c>
      <c r="I4878">
        <v>2000</v>
      </c>
      <c r="J4878">
        <v>2600</v>
      </c>
      <c r="K4878">
        <v>5</v>
      </c>
      <c r="M4878">
        <v>260</v>
      </c>
      <c r="N4878" t="s">
        <v>38</v>
      </c>
      <c r="O4878">
        <v>12500</v>
      </c>
      <c r="P4878">
        <v>2500</v>
      </c>
      <c r="R4878">
        <f t="shared" si="381"/>
        <v>13000</v>
      </c>
      <c r="S4878">
        <f t="shared" si="382"/>
        <v>26</v>
      </c>
      <c r="T4878" t="str">
        <f t="shared" si="383"/>
        <v>Dec</v>
      </c>
      <c r="U4878" t="str">
        <f t="shared" si="384"/>
        <v>2024</v>
      </c>
    </row>
    <row r="4879" spans="1:21" x14ac:dyDescent="0.25">
      <c r="A4879" t="s">
        <v>325</v>
      </c>
      <c r="B4879" t="s">
        <v>47</v>
      </c>
      <c r="C4879" t="s">
        <v>27</v>
      </c>
      <c r="D4879" t="s">
        <v>16</v>
      </c>
      <c r="E4879" t="s">
        <v>28</v>
      </c>
      <c r="F4879" t="s">
        <v>18</v>
      </c>
      <c r="G4879" t="s">
        <v>116</v>
      </c>
      <c r="H4879">
        <f t="shared" si="380"/>
        <v>120</v>
      </c>
      <c r="I4879">
        <v>60</v>
      </c>
      <c r="J4879">
        <v>78</v>
      </c>
      <c r="K4879">
        <v>2</v>
      </c>
      <c r="M4879">
        <v>10.92</v>
      </c>
      <c r="N4879" t="s">
        <v>20</v>
      </c>
      <c r="O4879">
        <v>156</v>
      </c>
      <c r="P4879">
        <v>36</v>
      </c>
      <c r="R4879">
        <f t="shared" si="381"/>
        <v>156</v>
      </c>
      <c r="S4879">
        <f t="shared" si="382"/>
        <v>26</v>
      </c>
      <c r="T4879" t="str">
        <f t="shared" si="383"/>
        <v>Dec</v>
      </c>
      <c r="U4879" t="str">
        <f t="shared" si="384"/>
        <v>2024</v>
      </c>
    </row>
    <row r="4880" spans="1:21" x14ac:dyDescent="0.25">
      <c r="A4880" t="s">
        <v>325</v>
      </c>
      <c r="B4880" t="s">
        <v>159</v>
      </c>
      <c r="C4880" t="s">
        <v>27</v>
      </c>
      <c r="D4880" t="s">
        <v>16</v>
      </c>
      <c r="E4880" t="s">
        <v>17</v>
      </c>
      <c r="F4880" t="s">
        <v>45</v>
      </c>
      <c r="G4880" t="s">
        <v>199</v>
      </c>
      <c r="H4880">
        <f t="shared" si="380"/>
        <v>35000</v>
      </c>
      <c r="I4880">
        <v>5000</v>
      </c>
      <c r="J4880">
        <v>6500</v>
      </c>
      <c r="K4880">
        <v>7</v>
      </c>
      <c r="M4880">
        <v>650</v>
      </c>
      <c r="N4880" t="s">
        <v>38</v>
      </c>
      <c r="O4880">
        <v>42000</v>
      </c>
      <c r="P4880">
        <v>7000</v>
      </c>
      <c r="R4880">
        <f t="shared" si="381"/>
        <v>45500</v>
      </c>
      <c r="S4880">
        <f t="shared" si="382"/>
        <v>26</v>
      </c>
      <c r="T4880" t="str">
        <f t="shared" si="383"/>
        <v>Dec</v>
      </c>
      <c r="U4880" t="str">
        <f t="shared" si="384"/>
        <v>2024</v>
      </c>
    </row>
    <row r="4881" spans="1:21" x14ac:dyDescent="0.25">
      <c r="A4881" t="s">
        <v>325</v>
      </c>
      <c r="B4881" t="s">
        <v>206</v>
      </c>
      <c r="C4881" t="s">
        <v>22</v>
      </c>
      <c r="D4881" t="s">
        <v>16</v>
      </c>
      <c r="E4881" t="s">
        <v>28</v>
      </c>
      <c r="F4881" t="s">
        <v>45</v>
      </c>
      <c r="G4881" t="s">
        <v>46</v>
      </c>
      <c r="H4881">
        <f t="shared" si="380"/>
        <v>165000</v>
      </c>
      <c r="I4881">
        <v>55000</v>
      </c>
      <c r="J4881">
        <v>71500</v>
      </c>
      <c r="K4881">
        <v>3</v>
      </c>
      <c r="M4881">
        <v>10725</v>
      </c>
      <c r="N4881" t="s">
        <v>38</v>
      </c>
      <c r="O4881">
        <v>206250</v>
      </c>
      <c r="P4881">
        <v>41250</v>
      </c>
      <c r="R4881">
        <f t="shared" si="381"/>
        <v>214500</v>
      </c>
      <c r="S4881">
        <f t="shared" si="382"/>
        <v>26</v>
      </c>
      <c r="T4881" t="str">
        <f t="shared" si="383"/>
        <v>Dec</v>
      </c>
      <c r="U4881" t="str">
        <f t="shared" si="384"/>
        <v>2024</v>
      </c>
    </row>
    <row r="4882" spans="1:21" x14ac:dyDescent="0.25">
      <c r="A4882" t="s">
        <v>326</v>
      </c>
      <c r="B4882" t="s">
        <v>107</v>
      </c>
      <c r="C4882" t="s">
        <v>27</v>
      </c>
      <c r="D4882" t="s">
        <v>16</v>
      </c>
      <c r="E4882" t="s">
        <v>17</v>
      </c>
      <c r="F4882" t="s">
        <v>61</v>
      </c>
      <c r="G4882" t="s">
        <v>119</v>
      </c>
      <c r="H4882">
        <f t="shared" si="380"/>
        <v>1500</v>
      </c>
      <c r="I4882">
        <v>500</v>
      </c>
      <c r="J4882">
        <v>650</v>
      </c>
      <c r="K4882">
        <v>3</v>
      </c>
      <c r="M4882">
        <v>100</v>
      </c>
      <c r="N4882" t="s">
        <v>38</v>
      </c>
      <c r="O4882">
        <v>1950</v>
      </c>
      <c r="P4882">
        <v>450</v>
      </c>
      <c r="R4882">
        <f t="shared" si="381"/>
        <v>1950</v>
      </c>
      <c r="S4882">
        <f t="shared" si="382"/>
        <v>27</v>
      </c>
      <c r="T4882" t="str">
        <f t="shared" si="383"/>
        <v>Dec</v>
      </c>
      <c r="U4882" t="str">
        <f t="shared" si="384"/>
        <v>2024</v>
      </c>
    </row>
    <row r="4883" spans="1:21" x14ac:dyDescent="0.25">
      <c r="A4883" t="s">
        <v>326</v>
      </c>
      <c r="B4883" t="s">
        <v>173</v>
      </c>
      <c r="C4883" t="s">
        <v>115</v>
      </c>
      <c r="D4883" t="s">
        <v>16</v>
      </c>
      <c r="E4883" t="s">
        <v>17</v>
      </c>
      <c r="F4883" t="s">
        <v>61</v>
      </c>
      <c r="G4883" t="s">
        <v>103</v>
      </c>
      <c r="H4883">
        <f t="shared" si="380"/>
        <v>200</v>
      </c>
      <c r="I4883">
        <v>100</v>
      </c>
      <c r="J4883">
        <v>130</v>
      </c>
      <c r="K4883">
        <v>2</v>
      </c>
      <c r="M4883">
        <v>26</v>
      </c>
      <c r="N4883" t="s">
        <v>38</v>
      </c>
      <c r="O4883">
        <v>260</v>
      </c>
      <c r="P4883">
        <v>60</v>
      </c>
      <c r="R4883">
        <f t="shared" si="381"/>
        <v>260</v>
      </c>
      <c r="S4883">
        <f t="shared" si="382"/>
        <v>27</v>
      </c>
      <c r="T4883" t="str">
        <f t="shared" si="383"/>
        <v>Dec</v>
      </c>
      <c r="U4883" t="str">
        <f t="shared" si="384"/>
        <v>2024</v>
      </c>
    </row>
    <row r="4884" spans="1:21" x14ac:dyDescent="0.25">
      <c r="A4884" t="s">
        <v>326</v>
      </c>
      <c r="B4884" t="s">
        <v>60</v>
      </c>
      <c r="C4884" t="s">
        <v>27</v>
      </c>
      <c r="D4884" t="s">
        <v>16</v>
      </c>
      <c r="E4884" t="s">
        <v>17</v>
      </c>
      <c r="F4884" t="s">
        <v>48</v>
      </c>
      <c r="G4884" t="s">
        <v>147</v>
      </c>
      <c r="H4884">
        <f t="shared" si="380"/>
        <v>720</v>
      </c>
      <c r="I4884">
        <v>90</v>
      </c>
      <c r="J4884">
        <v>117</v>
      </c>
      <c r="K4884">
        <v>8</v>
      </c>
      <c r="M4884">
        <v>65.52</v>
      </c>
      <c r="N4884" t="s">
        <v>20</v>
      </c>
      <c r="O4884">
        <v>936</v>
      </c>
      <c r="P4884">
        <v>216</v>
      </c>
      <c r="R4884">
        <f t="shared" si="381"/>
        <v>936</v>
      </c>
      <c r="S4884">
        <f t="shared" si="382"/>
        <v>27</v>
      </c>
      <c r="T4884" t="str">
        <f t="shared" si="383"/>
        <v>Dec</v>
      </c>
      <c r="U4884" t="str">
        <f t="shared" si="384"/>
        <v>2024</v>
      </c>
    </row>
    <row r="4885" spans="1:21" x14ac:dyDescent="0.25">
      <c r="A4885" t="s">
        <v>326</v>
      </c>
      <c r="B4885" t="s">
        <v>114</v>
      </c>
      <c r="C4885" t="s">
        <v>115</v>
      </c>
      <c r="D4885" t="s">
        <v>16</v>
      </c>
      <c r="E4885" t="s">
        <v>17</v>
      </c>
      <c r="F4885" t="s">
        <v>45</v>
      </c>
      <c r="G4885" t="s">
        <v>76</v>
      </c>
      <c r="H4885">
        <f t="shared" si="380"/>
        <v>2400</v>
      </c>
      <c r="I4885">
        <v>1200</v>
      </c>
      <c r="J4885">
        <v>1560</v>
      </c>
      <c r="K4885">
        <v>2</v>
      </c>
      <c r="M4885">
        <v>138</v>
      </c>
      <c r="N4885" t="s">
        <v>25</v>
      </c>
      <c r="O4885">
        <v>2760</v>
      </c>
      <c r="P4885">
        <v>360</v>
      </c>
      <c r="R4885">
        <f t="shared" si="381"/>
        <v>3120</v>
      </c>
      <c r="S4885">
        <f t="shared" si="382"/>
        <v>27</v>
      </c>
      <c r="T4885" t="str">
        <f t="shared" si="383"/>
        <v>Dec</v>
      </c>
      <c r="U4885" t="str">
        <f t="shared" si="384"/>
        <v>2024</v>
      </c>
    </row>
    <row r="4886" spans="1:21" x14ac:dyDescent="0.25">
      <c r="A4886" t="s">
        <v>326</v>
      </c>
      <c r="B4886" t="s">
        <v>216</v>
      </c>
      <c r="C4886" t="s">
        <v>27</v>
      </c>
      <c r="D4886" t="s">
        <v>16</v>
      </c>
      <c r="E4886" t="s">
        <v>17</v>
      </c>
      <c r="F4886" t="s">
        <v>18</v>
      </c>
      <c r="G4886" t="s">
        <v>130</v>
      </c>
      <c r="H4886">
        <f t="shared" si="380"/>
        <v>315</v>
      </c>
      <c r="I4886">
        <v>45</v>
      </c>
      <c r="J4886">
        <v>59</v>
      </c>
      <c r="K4886">
        <v>7</v>
      </c>
      <c r="M4886">
        <v>28.664999999999999</v>
      </c>
      <c r="N4886" t="s">
        <v>20</v>
      </c>
      <c r="O4886">
        <v>409.5</v>
      </c>
      <c r="P4886">
        <v>94.5</v>
      </c>
      <c r="R4886">
        <f t="shared" si="381"/>
        <v>413</v>
      </c>
      <c r="S4886">
        <f t="shared" si="382"/>
        <v>27</v>
      </c>
      <c r="T4886" t="str">
        <f t="shared" si="383"/>
        <v>Dec</v>
      </c>
      <c r="U4886" t="str">
        <f t="shared" si="384"/>
        <v>2024</v>
      </c>
    </row>
    <row r="4887" spans="1:21" x14ac:dyDescent="0.25">
      <c r="A4887" t="s">
        <v>326</v>
      </c>
      <c r="B4887" t="s">
        <v>36</v>
      </c>
      <c r="C4887" t="s">
        <v>15</v>
      </c>
      <c r="D4887" t="s">
        <v>23</v>
      </c>
      <c r="E4887" t="s">
        <v>28</v>
      </c>
      <c r="F4887" t="s">
        <v>45</v>
      </c>
      <c r="G4887" t="s">
        <v>199</v>
      </c>
      <c r="H4887">
        <f t="shared" si="380"/>
        <v>20000</v>
      </c>
      <c r="I4887">
        <v>5000</v>
      </c>
      <c r="J4887">
        <v>6500</v>
      </c>
      <c r="K4887">
        <v>4</v>
      </c>
      <c r="M4887">
        <v>650</v>
      </c>
      <c r="N4887" t="s">
        <v>20</v>
      </c>
      <c r="O4887">
        <v>26000</v>
      </c>
      <c r="P4887">
        <v>6000</v>
      </c>
      <c r="R4887">
        <f t="shared" si="381"/>
        <v>26000</v>
      </c>
      <c r="S4887">
        <f t="shared" si="382"/>
        <v>27</v>
      </c>
      <c r="T4887" t="str">
        <f t="shared" si="383"/>
        <v>Dec</v>
      </c>
      <c r="U4887" t="str">
        <f t="shared" si="384"/>
        <v>2024</v>
      </c>
    </row>
    <row r="4888" spans="1:21" x14ac:dyDescent="0.25">
      <c r="A4888" t="s">
        <v>326</v>
      </c>
      <c r="B4888" t="s">
        <v>132</v>
      </c>
      <c r="C4888" t="s">
        <v>115</v>
      </c>
      <c r="D4888" t="s">
        <v>23</v>
      </c>
      <c r="E4888" t="s">
        <v>28</v>
      </c>
      <c r="F4888" t="s">
        <v>18</v>
      </c>
      <c r="G4888" t="s">
        <v>40</v>
      </c>
      <c r="H4888">
        <f t="shared" si="380"/>
        <v>450</v>
      </c>
      <c r="I4888">
        <v>90</v>
      </c>
      <c r="J4888">
        <v>117</v>
      </c>
      <c r="K4888">
        <v>5</v>
      </c>
      <c r="M4888">
        <v>56.25</v>
      </c>
      <c r="N4888" t="s">
        <v>25</v>
      </c>
      <c r="O4888">
        <v>562.5</v>
      </c>
      <c r="P4888">
        <v>112.5</v>
      </c>
      <c r="R4888">
        <f t="shared" si="381"/>
        <v>585</v>
      </c>
      <c r="S4888">
        <f t="shared" si="382"/>
        <v>27</v>
      </c>
      <c r="T4888" t="str">
        <f t="shared" si="383"/>
        <v>Dec</v>
      </c>
      <c r="U4888" t="str">
        <f t="shared" si="384"/>
        <v>2024</v>
      </c>
    </row>
    <row r="4889" spans="1:21" x14ac:dyDescent="0.25">
      <c r="A4889" t="s">
        <v>326</v>
      </c>
      <c r="B4889" t="s">
        <v>31</v>
      </c>
      <c r="C4889" t="s">
        <v>27</v>
      </c>
      <c r="D4889" t="s">
        <v>16</v>
      </c>
      <c r="E4889" t="s">
        <v>17</v>
      </c>
      <c r="F4889" t="s">
        <v>18</v>
      </c>
      <c r="G4889" t="s">
        <v>113</v>
      </c>
      <c r="H4889">
        <f t="shared" si="380"/>
        <v>80</v>
      </c>
      <c r="I4889">
        <v>20</v>
      </c>
      <c r="J4889">
        <v>26</v>
      </c>
      <c r="K4889">
        <v>4</v>
      </c>
      <c r="M4889">
        <v>10.4</v>
      </c>
      <c r="N4889" t="s">
        <v>38</v>
      </c>
      <c r="O4889">
        <v>104</v>
      </c>
      <c r="P4889">
        <v>24</v>
      </c>
      <c r="R4889">
        <f t="shared" si="381"/>
        <v>104</v>
      </c>
      <c r="S4889">
        <f t="shared" si="382"/>
        <v>27</v>
      </c>
      <c r="T4889" t="str">
        <f t="shared" si="383"/>
        <v>Dec</v>
      </c>
      <c r="U4889" t="str">
        <f t="shared" si="384"/>
        <v>2024</v>
      </c>
    </row>
    <row r="4890" spans="1:21" x14ac:dyDescent="0.25">
      <c r="A4890" t="s">
        <v>326</v>
      </c>
      <c r="B4890" t="s">
        <v>41</v>
      </c>
      <c r="C4890" t="s">
        <v>42</v>
      </c>
      <c r="D4890" t="s">
        <v>16</v>
      </c>
      <c r="E4890" t="s">
        <v>17</v>
      </c>
      <c r="F4890" t="s">
        <v>29</v>
      </c>
      <c r="G4890" t="s">
        <v>87</v>
      </c>
      <c r="H4890">
        <f t="shared" si="380"/>
        <v>200</v>
      </c>
      <c r="I4890">
        <v>100</v>
      </c>
      <c r="J4890">
        <v>130</v>
      </c>
      <c r="K4890">
        <v>2</v>
      </c>
      <c r="M4890">
        <v>12</v>
      </c>
      <c r="N4890" t="s">
        <v>25</v>
      </c>
      <c r="O4890">
        <v>240</v>
      </c>
      <c r="P4890">
        <v>40</v>
      </c>
      <c r="R4890">
        <f t="shared" si="381"/>
        <v>260</v>
      </c>
      <c r="S4890">
        <f t="shared" si="382"/>
        <v>27</v>
      </c>
      <c r="T4890" t="str">
        <f t="shared" si="383"/>
        <v>Dec</v>
      </c>
      <c r="U4890" t="str">
        <f t="shared" si="384"/>
        <v>2024</v>
      </c>
    </row>
    <row r="4891" spans="1:21" x14ac:dyDescent="0.25">
      <c r="A4891" t="s">
        <v>326</v>
      </c>
      <c r="B4891" t="s">
        <v>152</v>
      </c>
      <c r="C4891" t="s">
        <v>66</v>
      </c>
      <c r="D4891" t="s">
        <v>16</v>
      </c>
      <c r="E4891" t="s">
        <v>17</v>
      </c>
      <c r="F4891" t="s">
        <v>61</v>
      </c>
      <c r="G4891" t="s">
        <v>110</v>
      </c>
      <c r="H4891">
        <f t="shared" si="380"/>
        <v>4000</v>
      </c>
      <c r="I4891">
        <v>800</v>
      </c>
      <c r="J4891">
        <v>1040</v>
      </c>
      <c r="K4891">
        <v>5</v>
      </c>
      <c r="M4891">
        <v>104</v>
      </c>
      <c r="N4891" t="s">
        <v>25</v>
      </c>
      <c r="O4891">
        <v>5200</v>
      </c>
      <c r="P4891">
        <v>1200</v>
      </c>
      <c r="R4891">
        <f t="shared" si="381"/>
        <v>5200</v>
      </c>
      <c r="S4891">
        <f t="shared" si="382"/>
        <v>27</v>
      </c>
      <c r="T4891" t="str">
        <f t="shared" si="383"/>
        <v>Dec</v>
      </c>
      <c r="U4891" t="str">
        <f t="shared" si="384"/>
        <v>2024</v>
      </c>
    </row>
    <row r="4892" spans="1:21" x14ac:dyDescent="0.25">
      <c r="A4892" t="s">
        <v>326</v>
      </c>
      <c r="B4892" t="s">
        <v>188</v>
      </c>
      <c r="C4892" t="s">
        <v>27</v>
      </c>
      <c r="D4892" t="s">
        <v>16</v>
      </c>
      <c r="E4892" t="s">
        <v>28</v>
      </c>
      <c r="F4892" t="s">
        <v>61</v>
      </c>
      <c r="G4892" t="s">
        <v>68</v>
      </c>
      <c r="H4892">
        <f t="shared" si="380"/>
        <v>5400</v>
      </c>
      <c r="I4892">
        <v>1800</v>
      </c>
      <c r="J4892">
        <v>2340</v>
      </c>
      <c r="K4892">
        <v>3</v>
      </c>
      <c r="M4892">
        <v>234</v>
      </c>
      <c r="N4892" t="s">
        <v>20</v>
      </c>
      <c r="O4892">
        <v>6750</v>
      </c>
      <c r="P4892">
        <v>1350</v>
      </c>
      <c r="R4892">
        <f t="shared" si="381"/>
        <v>7020</v>
      </c>
      <c r="S4892">
        <f t="shared" si="382"/>
        <v>27</v>
      </c>
      <c r="T4892" t="str">
        <f t="shared" si="383"/>
        <v>Dec</v>
      </c>
      <c r="U4892" t="str">
        <f t="shared" si="384"/>
        <v>2024</v>
      </c>
    </row>
    <row r="4893" spans="1:21" x14ac:dyDescent="0.25">
      <c r="A4893" t="s">
        <v>326</v>
      </c>
      <c r="B4893" t="s">
        <v>136</v>
      </c>
      <c r="C4893" t="s">
        <v>15</v>
      </c>
      <c r="D4893" t="s">
        <v>16</v>
      </c>
      <c r="E4893" t="s">
        <v>17</v>
      </c>
      <c r="F4893" t="s">
        <v>18</v>
      </c>
      <c r="G4893" t="s">
        <v>116</v>
      </c>
      <c r="H4893">
        <f t="shared" si="380"/>
        <v>300</v>
      </c>
      <c r="I4893">
        <v>60</v>
      </c>
      <c r="J4893">
        <v>78</v>
      </c>
      <c r="K4893">
        <v>5</v>
      </c>
      <c r="M4893">
        <v>19.5</v>
      </c>
      <c r="N4893" t="s">
        <v>25</v>
      </c>
      <c r="O4893">
        <v>390</v>
      </c>
      <c r="P4893">
        <v>90</v>
      </c>
      <c r="R4893">
        <f t="shared" si="381"/>
        <v>390</v>
      </c>
      <c r="S4893">
        <f t="shared" si="382"/>
        <v>27</v>
      </c>
      <c r="T4893" t="str">
        <f t="shared" si="383"/>
        <v>Dec</v>
      </c>
      <c r="U4893" t="str">
        <f t="shared" si="384"/>
        <v>2024</v>
      </c>
    </row>
    <row r="4894" spans="1:21" x14ac:dyDescent="0.25">
      <c r="A4894" t="s">
        <v>326</v>
      </c>
      <c r="B4894" t="s">
        <v>156</v>
      </c>
      <c r="C4894" t="s">
        <v>53</v>
      </c>
      <c r="D4894" t="s">
        <v>16</v>
      </c>
      <c r="E4894" t="s">
        <v>17</v>
      </c>
      <c r="F4894" t="s">
        <v>18</v>
      </c>
      <c r="G4894" t="s">
        <v>56</v>
      </c>
      <c r="H4894">
        <f t="shared" si="380"/>
        <v>4950</v>
      </c>
      <c r="I4894">
        <v>550</v>
      </c>
      <c r="J4894">
        <v>715</v>
      </c>
      <c r="K4894">
        <v>9</v>
      </c>
      <c r="M4894">
        <v>100</v>
      </c>
      <c r="N4894" t="s">
        <v>20</v>
      </c>
      <c r="O4894">
        <v>6435</v>
      </c>
      <c r="P4894">
        <v>1485</v>
      </c>
      <c r="R4894">
        <f t="shared" si="381"/>
        <v>6435</v>
      </c>
      <c r="S4894">
        <f t="shared" si="382"/>
        <v>27</v>
      </c>
      <c r="T4894" t="str">
        <f t="shared" si="383"/>
        <v>Dec</v>
      </c>
      <c r="U4894" t="str">
        <f t="shared" si="384"/>
        <v>2024</v>
      </c>
    </row>
    <row r="4895" spans="1:21" x14ac:dyDescent="0.25">
      <c r="A4895" t="s">
        <v>326</v>
      </c>
      <c r="B4895" t="s">
        <v>37</v>
      </c>
      <c r="C4895" t="s">
        <v>15</v>
      </c>
      <c r="D4895" t="s">
        <v>16</v>
      </c>
      <c r="E4895" t="s">
        <v>17</v>
      </c>
      <c r="F4895" t="s">
        <v>45</v>
      </c>
      <c r="G4895" t="s">
        <v>76</v>
      </c>
      <c r="H4895">
        <f t="shared" si="380"/>
        <v>9600</v>
      </c>
      <c r="I4895">
        <v>1200</v>
      </c>
      <c r="J4895">
        <v>1560</v>
      </c>
      <c r="K4895">
        <v>8</v>
      </c>
      <c r="M4895">
        <v>156</v>
      </c>
      <c r="N4895" t="s">
        <v>25</v>
      </c>
      <c r="O4895">
        <v>11520</v>
      </c>
      <c r="P4895">
        <v>1920</v>
      </c>
      <c r="R4895">
        <f t="shared" si="381"/>
        <v>12480</v>
      </c>
      <c r="S4895">
        <f t="shared" si="382"/>
        <v>27</v>
      </c>
      <c r="T4895" t="str">
        <f t="shared" si="383"/>
        <v>Dec</v>
      </c>
      <c r="U4895" t="str">
        <f t="shared" si="384"/>
        <v>2024</v>
      </c>
    </row>
    <row r="4896" spans="1:21" x14ac:dyDescent="0.25">
      <c r="A4896" t="s">
        <v>326</v>
      </c>
      <c r="B4896" t="s">
        <v>181</v>
      </c>
      <c r="C4896" t="s">
        <v>53</v>
      </c>
      <c r="D4896" t="s">
        <v>16</v>
      </c>
      <c r="E4896" t="s">
        <v>28</v>
      </c>
      <c r="F4896" t="s">
        <v>29</v>
      </c>
      <c r="G4896" t="s">
        <v>178</v>
      </c>
      <c r="H4896">
        <f t="shared" si="380"/>
        <v>600</v>
      </c>
      <c r="I4896">
        <v>200</v>
      </c>
      <c r="J4896">
        <v>260</v>
      </c>
      <c r="K4896">
        <v>3</v>
      </c>
      <c r="M4896">
        <v>54.6</v>
      </c>
      <c r="N4896" t="s">
        <v>20</v>
      </c>
      <c r="O4896">
        <v>780</v>
      </c>
      <c r="P4896">
        <v>180</v>
      </c>
      <c r="R4896">
        <f t="shared" si="381"/>
        <v>780</v>
      </c>
      <c r="S4896">
        <f t="shared" si="382"/>
        <v>27</v>
      </c>
      <c r="T4896" t="str">
        <f t="shared" si="383"/>
        <v>Dec</v>
      </c>
      <c r="U4896" t="str">
        <f t="shared" si="384"/>
        <v>2024</v>
      </c>
    </row>
    <row r="4897" spans="1:21" x14ac:dyDescent="0.25">
      <c r="A4897" t="s">
        <v>326</v>
      </c>
      <c r="B4897" t="s">
        <v>50</v>
      </c>
      <c r="C4897" t="s">
        <v>27</v>
      </c>
      <c r="D4897" t="s">
        <v>16</v>
      </c>
      <c r="E4897" t="s">
        <v>28</v>
      </c>
      <c r="F4897" t="s">
        <v>18</v>
      </c>
      <c r="G4897" t="s">
        <v>51</v>
      </c>
      <c r="H4897">
        <f t="shared" si="380"/>
        <v>360</v>
      </c>
      <c r="I4897">
        <v>60</v>
      </c>
      <c r="J4897">
        <v>78</v>
      </c>
      <c r="K4897">
        <v>6</v>
      </c>
      <c r="M4897">
        <v>30.24</v>
      </c>
      <c r="N4897" t="s">
        <v>20</v>
      </c>
      <c r="O4897">
        <v>432</v>
      </c>
      <c r="P4897">
        <v>72</v>
      </c>
      <c r="R4897">
        <f t="shared" si="381"/>
        <v>468</v>
      </c>
      <c r="S4897">
        <f t="shared" si="382"/>
        <v>27</v>
      </c>
      <c r="T4897" t="str">
        <f t="shared" si="383"/>
        <v>Dec</v>
      </c>
      <c r="U4897" t="str">
        <f t="shared" si="384"/>
        <v>2024</v>
      </c>
    </row>
    <row r="4898" spans="1:21" x14ac:dyDescent="0.25">
      <c r="A4898" t="s">
        <v>326</v>
      </c>
      <c r="B4898" t="s">
        <v>190</v>
      </c>
      <c r="C4898" t="s">
        <v>22</v>
      </c>
      <c r="D4898" t="s">
        <v>16</v>
      </c>
      <c r="E4898" t="s">
        <v>28</v>
      </c>
      <c r="F4898" t="s">
        <v>18</v>
      </c>
      <c r="G4898" t="s">
        <v>40</v>
      </c>
      <c r="H4898">
        <f t="shared" si="380"/>
        <v>630</v>
      </c>
      <c r="I4898">
        <v>90</v>
      </c>
      <c r="J4898">
        <v>117</v>
      </c>
      <c r="K4898">
        <v>7</v>
      </c>
      <c r="M4898">
        <v>55.125</v>
      </c>
      <c r="N4898" t="s">
        <v>20</v>
      </c>
      <c r="O4898">
        <v>787.5</v>
      </c>
      <c r="P4898">
        <v>157.5</v>
      </c>
      <c r="R4898">
        <f t="shared" si="381"/>
        <v>819</v>
      </c>
      <c r="S4898">
        <f t="shared" si="382"/>
        <v>27</v>
      </c>
      <c r="T4898" t="str">
        <f t="shared" si="383"/>
        <v>Dec</v>
      </c>
      <c r="U4898" t="str">
        <f t="shared" si="384"/>
        <v>2024</v>
      </c>
    </row>
    <row r="4899" spans="1:21" x14ac:dyDescent="0.25">
      <c r="A4899" t="s">
        <v>326</v>
      </c>
      <c r="B4899" t="s">
        <v>139</v>
      </c>
      <c r="C4899" t="s">
        <v>27</v>
      </c>
      <c r="D4899" t="s">
        <v>23</v>
      </c>
      <c r="E4899" t="s">
        <v>17</v>
      </c>
      <c r="F4899" t="s">
        <v>80</v>
      </c>
      <c r="G4899" t="s">
        <v>89</v>
      </c>
      <c r="H4899">
        <f t="shared" si="380"/>
        <v>30</v>
      </c>
      <c r="I4899">
        <v>15</v>
      </c>
      <c r="J4899">
        <v>20</v>
      </c>
      <c r="K4899">
        <v>2</v>
      </c>
      <c r="M4899">
        <v>3.9</v>
      </c>
      <c r="N4899" t="s">
        <v>25</v>
      </c>
      <c r="O4899">
        <v>39</v>
      </c>
      <c r="P4899">
        <v>9</v>
      </c>
      <c r="R4899">
        <f t="shared" si="381"/>
        <v>40</v>
      </c>
      <c r="S4899">
        <f t="shared" si="382"/>
        <v>27</v>
      </c>
      <c r="T4899" t="str">
        <f t="shared" si="383"/>
        <v>Dec</v>
      </c>
      <c r="U4899" t="str">
        <f t="shared" si="384"/>
        <v>2024</v>
      </c>
    </row>
    <row r="4900" spans="1:21" x14ac:dyDescent="0.25">
      <c r="A4900" t="s">
        <v>326</v>
      </c>
      <c r="B4900" t="s">
        <v>183</v>
      </c>
      <c r="C4900" t="s">
        <v>22</v>
      </c>
      <c r="D4900" t="s">
        <v>23</v>
      </c>
      <c r="E4900" t="s">
        <v>28</v>
      </c>
      <c r="F4900" t="s">
        <v>18</v>
      </c>
      <c r="G4900" t="s">
        <v>56</v>
      </c>
      <c r="H4900">
        <f t="shared" si="380"/>
        <v>1100</v>
      </c>
      <c r="I4900">
        <v>550</v>
      </c>
      <c r="J4900">
        <v>715</v>
      </c>
      <c r="K4900">
        <v>2</v>
      </c>
      <c r="M4900">
        <v>100</v>
      </c>
      <c r="N4900" t="s">
        <v>20</v>
      </c>
      <c r="O4900">
        <v>1430</v>
      </c>
      <c r="P4900">
        <v>330</v>
      </c>
      <c r="R4900">
        <f t="shared" si="381"/>
        <v>1430</v>
      </c>
      <c r="S4900">
        <f t="shared" si="382"/>
        <v>27</v>
      </c>
      <c r="T4900" t="str">
        <f t="shared" si="383"/>
        <v>Dec</v>
      </c>
      <c r="U4900" t="str">
        <f t="shared" si="384"/>
        <v>2024</v>
      </c>
    </row>
    <row r="4901" spans="1:21" x14ac:dyDescent="0.25">
      <c r="A4901" t="s">
        <v>326</v>
      </c>
      <c r="B4901" t="s">
        <v>170</v>
      </c>
      <c r="C4901" t="s">
        <v>91</v>
      </c>
      <c r="D4901" t="s">
        <v>16</v>
      </c>
      <c r="E4901" t="s">
        <v>28</v>
      </c>
      <c r="F4901" t="s">
        <v>18</v>
      </c>
      <c r="G4901" t="s">
        <v>34</v>
      </c>
      <c r="H4901">
        <f t="shared" si="380"/>
        <v>160</v>
      </c>
      <c r="I4901">
        <v>40</v>
      </c>
      <c r="J4901">
        <v>52</v>
      </c>
      <c r="K4901">
        <v>4</v>
      </c>
      <c r="M4901">
        <v>10.4</v>
      </c>
      <c r="N4901" t="s">
        <v>25</v>
      </c>
      <c r="O4901">
        <v>208</v>
      </c>
      <c r="P4901">
        <v>48</v>
      </c>
      <c r="R4901">
        <f t="shared" si="381"/>
        <v>208</v>
      </c>
      <c r="S4901">
        <f t="shared" si="382"/>
        <v>27</v>
      </c>
      <c r="T4901" t="str">
        <f t="shared" si="383"/>
        <v>Dec</v>
      </c>
      <c r="U4901" t="str">
        <f t="shared" si="384"/>
        <v>2024</v>
      </c>
    </row>
    <row r="4902" spans="1:21" x14ac:dyDescent="0.25">
      <c r="A4902" t="s">
        <v>326</v>
      </c>
      <c r="B4902" t="s">
        <v>150</v>
      </c>
      <c r="C4902" t="s">
        <v>91</v>
      </c>
      <c r="D4902" t="s">
        <v>16</v>
      </c>
      <c r="E4902" t="s">
        <v>17</v>
      </c>
      <c r="F4902" t="s">
        <v>18</v>
      </c>
      <c r="G4902" t="s">
        <v>56</v>
      </c>
      <c r="H4902">
        <f t="shared" si="380"/>
        <v>3850</v>
      </c>
      <c r="I4902">
        <v>550</v>
      </c>
      <c r="J4902">
        <v>715</v>
      </c>
      <c r="K4902">
        <v>7</v>
      </c>
      <c r="M4902">
        <v>100</v>
      </c>
      <c r="N4902" t="s">
        <v>38</v>
      </c>
      <c r="O4902">
        <v>4812.5</v>
      </c>
      <c r="P4902">
        <v>962.5</v>
      </c>
      <c r="R4902">
        <f t="shared" si="381"/>
        <v>5005</v>
      </c>
      <c r="S4902">
        <f t="shared" si="382"/>
        <v>27</v>
      </c>
      <c r="T4902" t="str">
        <f t="shared" si="383"/>
        <v>Dec</v>
      </c>
      <c r="U4902" t="str">
        <f t="shared" si="384"/>
        <v>2024</v>
      </c>
    </row>
    <row r="4903" spans="1:21" x14ac:dyDescent="0.25">
      <c r="A4903" t="s">
        <v>326</v>
      </c>
      <c r="B4903" t="s">
        <v>171</v>
      </c>
      <c r="C4903" t="s">
        <v>22</v>
      </c>
      <c r="D4903" t="s">
        <v>16</v>
      </c>
      <c r="E4903" t="s">
        <v>28</v>
      </c>
      <c r="F4903" t="s">
        <v>61</v>
      </c>
      <c r="G4903" t="s">
        <v>180</v>
      </c>
      <c r="H4903">
        <f t="shared" si="380"/>
        <v>4200</v>
      </c>
      <c r="I4903">
        <v>600</v>
      </c>
      <c r="J4903">
        <v>780</v>
      </c>
      <c r="K4903">
        <v>7</v>
      </c>
      <c r="M4903">
        <v>100</v>
      </c>
      <c r="N4903" t="s">
        <v>25</v>
      </c>
      <c r="O4903">
        <v>5460</v>
      </c>
      <c r="P4903">
        <v>1260</v>
      </c>
      <c r="R4903">
        <f t="shared" si="381"/>
        <v>5460</v>
      </c>
      <c r="S4903">
        <f t="shared" si="382"/>
        <v>27</v>
      </c>
      <c r="T4903" t="str">
        <f t="shared" si="383"/>
        <v>Dec</v>
      </c>
      <c r="U4903" t="str">
        <f t="shared" si="384"/>
        <v>2024</v>
      </c>
    </row>
    <row r="4904" spans="1:21" x14ac:dyDescent="0.25">
      <c r="A4904" t="s">
        <v>326</v>
      </c>
      <c r="B4904" t="s">
        <v>140</v>
      </c>
      <c r="C4904" t="s">
        <v>27</v>
      </c>
      <c r="D4904" t="s">
        <v>23</v>
      </c>
      <c r="E4904" t="s">
        <v>28</v>
      </c>
      <c r="F4904" t="s">
        <v>61</v>
      </c>
      <c r="G4904" t="s">
        <v>103</v>
      </c>
      <c r="H4904">
        <f t="shared" si="380"/>
        <v>200</v>
      </c>
      <c r="I4904">
        <v>100</v>
      </c>
      <c r="J4904">
        <v>130</v>
      </c>
      <c r="K4904">
        <v>2</v>
      </c>
      <c r="M4904">
        <v>30</v>
      </c>
      <c r="N4904" t="s">
        <v>20</v>
      </c>
      <c r="O4904">
        <v>250</v>
      </c>
      <c r="P4904">
        <v>50</v>
      </c>
      <c r="R4904">
        <f t="shared" si="381"/>
        <v>260</v>
      </c>
      <c r="S4904">
        <f t="shared" si="382"/>
        <v>27</v>
      </c>
      <c r="T4904" t="str">
        <f t="shared" si="383"/>
        <v>Dec</v>
      </c>
      <c r="U4904" t="str">
        <f t="shared" si="384"/>
        <v>2024</v>
      </c>
    </row>
    <row r="4905" spans="1:21" x14ac:dyDescent="0.25">
      <c r="A4905" t="s">
        <v>326</v>
      </c>
      <c r="B4905" t="s">
        <v>170</v>
      </c>
      <c r="C4905" t="s">
        <v>91</v>
      </c>
      <c r="D4905" t="s">
        <v>23</v>
      </c>
      <c r="E4905" t="s">
        <v>28</v>
      </c>
      <c r="F4905" t="s">
        <v>45</v>
      </c>
      <c r="G4905" t="s">
        <v>67</v>
      </c>
      <c r="H4905">
        <f t="shared" si="380"/>
        <v>21000</v>
      </c>
      <c r="I4905">
        <v>3500</v>
      </c>
      <c r="J4905">
        <v>4550</v>
      </c>
      <c r="K4905">
        <v>6</v>
      </c>
      <c r="M4905">
        <v>455</v>
      </c>
      <c r="N4905" t="s">
        <v>25</v>
      </c>
      <c r="O4905">
        <v>27300</v>
      </c>
      <c r="P4905">
        <v>6300</v>
      </c>
      <c r="R4905">
        <f t="shared" si="381"/>
        <v>27300</v>
      </c>
      <c r="S4905">
        <f t="shared" si="382"/>
        <v>27</v>
      </c>
      <c r="T4905" t="str">
        <f t="shared" si="383"/>
        <v>Dec</v>
      </c>
      <c r="U4905" t="str">
        <f t="shared" si="384"/>
        <v>2024</v>
      </c>
    </row>
    <row r="4906" spans="1:21" x14ac:dyDescent="0.25">
      <c r="A4906" t="s">
        <v>326</v>
      </c>
      <c r="B4906" t="s">
        <v>107</v>
      </c>
      <c r="C4906" t="s">
        <v>27</v>
      </c>
      <c r="D4906" t="s">
        <v>16</v>
      </c>
      <c r="E4906" t="s">
        <v>28</v>
      </c>
      <c r="F4906" t="s">
        <v>61</v>
      </c>
      <c r="G4906" t="s">
        <v>180</v>
      </c>
      <c r="H4906">
        <f t="shared" si="380"/>
        <v>1800</v>
      </c>
      <c r="I4906">
        <v>600</v>
      </c>
      <c r="J4906">
        <v>780</v>
      </c>
      <c r="K4906">
        <v>3</v>
      </c>
      <c r="M4906">
        <v>100</v>
      </c>
      <c r="N4906" t="s">
        <v>20</v>
      </c>
      <c r="O4906">
        <v>2250</v>
      </c>
      <c r="P4906">
        <v>450</v>
      </c>
      <c r="R4906">
        <f t="shared" si="381"/>
        <v>2340</v>
      </c>
      <c r="S4906">
        <f t="shared" si="382"/>
        <v>27</v>
      </c>
      <c r="T4906" t="str">
        <f t="shared" si="383"/>
        <v>Dec</v>
      </c>
      <c r="U4906" t="str">
        <f t="shared" si="384"/>
        <v>2024</v>
      </c>
    </row>
    <row r="4907" spans="1:21" x14ac:dyDescent="0.25">
      <c r="A4907" t="s">
        <v>326</v>
      </c>
      <c r="B4907" t="s">
        <v>159</v>
      </c>
      <c r="C4907" t="s">
        <v>27</v>
      </c>
      <c r="D4907" t="s">
        <v>16</v>
      </c>
      <c r="E4907" t="s">
        <v>28</v>
      </c>
      <c r="F4907" t="s">
        <v>45</v>
      </c>
      <c r="G4907" t="s">
        <v>54</v>
      </c>
      <c r="H4907">
        <f t="shared" si="380"/>
        <v>800</v>
      </c>
      <c r="I4907">
        <v>800</v>
      </c>
      <c r="J4907">
        <v>1040</v>
      </c>
      <c r="K4907">
        <v>1</v>
      </c>
      <c r="M4907">
        <v>96</v>
      </c>
      <c r="N4907" t="s">
        <v>38</v>
      </c>
      <c r="O4907">
        <v>960</v>
      </c>
      <c r="P4907">
        <v>160</v>
      </c>
      <c r="R4907">
        <f t="shared" si="381"/>
        <v>1040</v>
      </c>
      <c r="S4907">
        <f t="shared" si="382"/>
        <v>27</v>
      </c>
      <c r="T4907" t="str">
        <f t="shared" si="383"/>
        <v>Dec</v>
      </c>
      <c r="U4907" t="str">
        <f t="shared" si="384"/>
        <v>2024</v>
      </c>
    </row>
    <row r="4908" spans="1:21" x14ac:dyDescent="0.25">
      <c r="A4908" t="s">
        <v>327</v>
      </c>
      <c r="B4908" t="s">
        <v>187</v>
      </c>
      <c r="C4908" t="s">
        <v>53</v>
      </c>
      <c r="D4908" t="s">
        <v>23</v>
      </c>
      <c r="E4908" t="s">
        <v>28</v>
      </c>
      <c r="F4908" t="s">
        <v>61</v>
      </c>
      <c r="G4908" t="s">
        <v>108</v>
      </c>
      <c r="H4908">
        <f t="shared" si="380"/>
        <v>13500</v>
      </c>
      <c r="I4908">
        <v>1500</v>
      </c>
      <c r="J4908">
        <v>1950</v>
      </c>
      <c r="K4908">
        <v>9</v>
      </c>
      <c r="M4908">
        <v>195</v>
      </c>
      <c r="N4908" t="s">
        <v>38</v>
      </c>
      <c r="O4908">
        <v>17550</v>
      </c>
      <c r="P4908">
        <v>4050</v>
      </c>
      <c r="R4908">
        <f t="shared" si="381"/>
        <v>17550</v>
      </c>
      <c r="S4908">
        <f t="shared" si="382"/>
        <v>28</v>
      </c>
      <c r="T4908" t="str">
        <f t="shared" si="383"/>
        <v>Dec</v>
      </c>
      <c r="U4908" t="str">
        <f t="shared" si="384"/>
        <v>2024</v>
      </c>
    </row>
    <row r="4909" spans="1:21" x14ac:dyDescent="0.25">
      <c r="A4909" t="s">
        <v>327</v>
      </c>
      <c r="B4909" t="s">
        <v>148</v>
      </c>
      <c r="C4909" t="s">
        <v>27</v>
      </c>
      <c r="D4909" t="s">
        <v>23</v>
      </c>
      <c r="E4909" t="s">
        <v>17</v>
      </c>
      <c r="F4909" t="s">
        <v>18</v>
      </c>
      <c r="G4909" t="s">
        <v>113</v>
      </c>
      <c r="H4909">
        <f t="shared" si="380"/>
        <v>100</v>
      </c>
      <c r="I4909">
        <v>20</v>
      </c>
      <c r="J4909">
        <v>26</v>
      </c>
      <c r="K4909">
        <v>5</v>
      </c>
      <c r="M4909">
        <v>15.6</v>
      </c>
      <c r="N4909" t="s">
        <v>20</v>
      </c>
      <c r="O4909">
        <v>130</v>
      </c>
      <c r="P4909">
        <v>30</v>
      </c>
      <c r="R4909">
        <f t="shared" si="381"/>
        <v>130</v>
      </c>
      <c r="S4909">
        <f t="shared" si="382"/>
        <v>28</v>
      </c>
      <c r="T4909" t="str">
        <f t="shared" si="383"/>
        <v>Dec</v>
      </c>
      <c r="U4909" t="str">
        <f t="shared" si="384"/>
        <v>2024</v>
      </c>
    </row>
    <row r="4910" spans="1:21" x14ac:dyDescent="0.25">
      <c r="A4910" t="s">
        <v>327</v>
      </c>
      <c r="B4910" t="s">
        <v>35</v>
      </c>
      <c r="C4910" t="s">
        <v>15</v>
      </c>
      <c r="D4910" t="s">
        <v>23</v>
      </c>
      <c r="E4910" t="s">
        <v>28</v>
      </c>
      <c r="F4910" t="s">
        <v>61</v>
      </c>
      <c r="G4910" t="s">
        <v>128</v>
      </c>
      <c r="H4910">
        <f t="shared" si="380"/>
        <v>900</v>
      </c>
      <c r="I4910">
        <v>300</v>
      </c>
      <c r="J4910">
        <v>390</v>
      </c>
      <c r="K4910">
        <v>3</v>
      </c>
      <c r="M4910">
        <v>100</v>
      </c>
      <c r="N4910" t="s">
        <v>38</v>
      </c>
      <c r="O4910">
        <v>1170</v>
      </c>
      <c r="P4910">
        <v>270</v>
      </c>
      <c r="R4910">
        <f t="shared" si="381"/>
        <v>1170</v>
      </c>
      <c r="S4910">
        <f t="shared" si="382"/>
        <v>28</v>
      </c>
      <c r="T4910" t="str">
        <f t="shared" si="383"/>
        <v>Dec</v>
      </c>
      <c r="U4910" t="str">
        <f t="shared" si="384"/>
        <v>2024</v>
      </c>
    </row>
    <row r="4911" spans="1:21" x14ac:dyDescent="0.25">
      <c r="A4911" t="s">
        <v>327</v>
      </c>
      <c r="B4911" t="s">
        <v>156</v>
      </c>
      <c r="C4911" t="s">
        <v>53</v>
      </c>
      <c r="D4911" t="s">
        <v>16</v>
      </c>
      <c r="E4911" t="s">
        <v>17</v>
      </c>
      <c r="F4911" t="s">
        <v>18</v>
      </c>
      <c r="G4911" t="s">
        <v>116</v>
      </c>
      <c r="H4911">
        <f t="shared" si="380"/>
        <v>180</v>
      </c>
      <c r="I4911">
        <v>60</v>
      </c>
      <c r="J4911">
        <v>78</v>
      </c>
      <c r="K4911">
        <v>3</v>
      </c>
      <c r="M4911">
        <v>23.4</v>
      </c>
      <c r="N4911" t="s">
        <v>38</v>
      </c>
      <c r="O4911">
        <v>234</v>
      </c>
      <c r="P4911">
        <v>54</v>
      </c>
      <c r="R4911">
        <f t="shared" si="381"/>
        <v>234</v>
      </c>
      <c r="S4911">
        <f t="shared" si="382"/>
        <v>28</v>
      </c>
      <c r="T4911" t="str">
        <f t="shared" si="383"/>
        <v>Dec</v>
      </c>
      <c r="U4911" t="str">
        <f t="shared" si="384"/>
        <v>2024</v>
      </c>
    </row>
    <row r="4912" spans="1:21" x14ac:dyDescent="0.25">
      <c r="A4912" t="s">
        <v>327</v>
      </c>
      <c r="B4912" t="s">
        <v>166</v>
      </c>
      <c r="C4912" t="s">
        <v>15</v>
      </c>
      <c r="D4912" t="s">
        <v>16</v>
      </c>
      <c r="E4912" t="s">
        <v>17</v>
      </c>
      <c r="F4912" t="s">
        <v>48</v>
      </c>
      <c r="G4912" t="s">
        <v>167</v>
      </c>
      <c r="H4912">
        <f t="shared" si="380"/>
        <v>475</v>
      </c>
      <c r="I4912">
        <v>95</v>
      </c>
      <c r="J4912">
        <v>124</v>
      </c>
      <c r="K4912">
        <v>5</v>
      </c>
      <c r="M4912">
        <v>41.5625</v>
      </c>
      <c r="N4912" t="s">
        <v>20</v>
      </c>
      <c r="O4912">
        <v>593.75</v>
      </c>
      <c r="P4912">
        <v>118.75</v>
      </c>
      <c r="R4912">
        <f t="shared" si="381"/>
        <v>620</v>
      </c>
      <c r="S4912">
        <f t="shared" si="382"/>
        <v>28</v>
      </c>
      <c r="T4912" t="str">
        <f t="shared" si="383"/>
        <v>Dec</v>
      </c>
      <c r="U4912" t="str">
        <f t="shared" si="384"/>
        <v>2024</v>
      </c>
    </row>
    <row r="4913" spans="1:21" x14ac:dyDescent="0.25">
      <c r="A4913" t="s">
        <v>327</v>
      </c>
      <c r="B4913" t="s">
        <v>182</v>
      </c>
      <c r="C4913" t="s">
        <v>22</v>
      </c>
      <c r="D4913" t="s">
        <v>23</v>
      </c>
      <c r="E4913" t="s">
        <v>17</v>
      </c>
      <c r="F4913" t="s">
        <v>18</v>
      </c>
      <c r="G4913" t="s">
        <v>19</v>
      </c>
      <c r="H4913">
        <f t="shared" si="380"/>
        <v>1750</v>
      </c>
      <c r="I4913">
        <v>250</v>
      </c>
      <c r="J4913">
        <v>325</v>
      </c>
      <c r="K4913">
        <v>7</v>
      </c>
      <c r="M4913">
        <v>100</v>
      </c>
      <c r="N4913" t="s">
        <v>25</v>
      </c>
      <c r="O4913">
        <v>2275</v>
      </c>
      <c r="P4913">
        <v>525</v>
      </c>
      <c r="R4913">
        <f t="shared" si="381"/>
        <v>2275</v>
      </c>
      <c r="S4913">
        <f t="shared" si="382"/>
        <v>28</v>
      </c>
      <c r="T4913" t="str">
        <f t="shared" si="383"/>
        <v>Dec</v>
      </c>
      <c r="U4913" t="str">
        <f t="shared" si="384"/>
        <v>2024</v>
      </c>
    </row>
    <row r="4914" spans="1:21" x14ac:dyDescent="0.25">
      <c r="A4914" t="s">
        <v>327</v>
      </c>
      <c r="B4914" t="s">
        <v>153</v>
      </c>
      <c r="C4914" t="s">
        <v>27</v>
      </c>
      <c r="D4914" t="s">
        <v>16</v>
      </c>
      <c r="E4914" t="s">
        <v>17</v>
      </c>
      <c r="F4914" t="s">
        <v>29</v>
      </c>
      <c r="G4914" t="s">
        <v>178</v>
      </c>
      <c r="H4914">
        <f t="shared" si="380"/>
        <v>600</v>
      </c>
      <c r="I4914">
        <v>200</v>
      </c>
      <c r="J4914">
        <v>260</v>
      </c>
      <c r="K4914">
        <v>3</v>
      </c>
      <c r="M4914">
        <v>37.5</v>
      </c>
      <c r="N4914" t="s">
        <v>25</v>
      </c>
      <c r="O4914">
        <v>750</v>
      </c>
      <c r="P4914">
        <v>150</v>
      </c>
      <c r="R4914">
        <f t="shared" si="381"/>
        <v>780</v>
      </c>
      <c r="S4914">
        <f t="shared" si="382"/>
        <v>28</v>
      </c>
      <c r="T4914" t="str">
        <f t="shared" si="383"/>
        <v>Dec</v>
      </c>
      <c r="U4914" t="str">
        <f t="shared" si="384"/>
        <v>2024</v>
      </c>
    </row>
    <row r="4915" spans="1:21" x14ac:dyDescent="0.25">
      <c r="A4915" t="s">
        <v>327</v>
      </c>
      <c r="B4915" t="s">
        <v>35</v>
      </c>
      <c r="C4915" t="s">
        <v>15</v>
      </c>
      <c r="D4915" t="s">
        <v>16</v>
      </c>
      <c r="E4915" t="s">
        <v>28</v>
      </c>
      <c r="F4915" t="s">
        <v>29</v>
      </c>
      <c r="G4915" t="s">
        <v>30</v>
      </c>
      <c r="H4915">
        <f t="shared" si="380"/>
        <v>540</v>
      </c>
      <c r="I4915">
        <v>180</v>
      </c>
      <c r="J4915">
        <v>234</v>
      </c>
      <c r="K4915">
        <v>3</v>
      </c>
      <c r="M4915">
        <v>35.1</v>
      </c>
      <c r="N4915" t="s">
        <v>25</v>
      </c>
      <c r="O4915">
        <v>702</v>
      </c>
      <c r="P4915">
        <v>162</v>
      </c>
      <c r="R4915">
        <f t="shared" si="381"/>
        <v>702</v>
      </c>
      <c r="S4915">
        <f t="shared" si="382"/>
        <v>28</v>
      </c>
      <c r="T4915" t="str">
        <f t="shared" si="383"/>
        <v>Dec</v>
      </c>
      <c r="U4915" t="str">
        <f t="shared" si="384"/>
        <v>2024</v>
      </c>
    </row>
    <row r="4916" spans="1:21" x14ac:dyDescent="0.25">
      <c r="A4916" t="s">
        <v>327</v>
      </c>
      <c r="B4916" t="s">
        <v>162</v>
      </c>
      <c r="C4916" t="s">
        <v>15</v>
      </c>
      <c r="D4916" t="s">
        <v>16</v>
      </c>
      <c r="E4916" t="s">
        <v>28</v>
      </c>
      <c r="F4916" t="s">
        <v>48</v>
      </c>
      <c r="G4916" t="s">
        <v>49</v>
      </c>
      <c r="H4916">
        <f t="shared" si="380"/>
        <v>320</v>
      </c>
      <c r="I4916">
        <v>80</v>
      </c>
      <c r="J4916">
        <v>104</v>
      </c>
      <c r="K4916">
        <v>4</v>
      </c>
      <c r="M4916">
        <v>28</v>
      </c>
      <c r="N4916" t="s">
        <v>20</v>
      </c>
      <c r="O4916">
        <v>400</v>
      </c>
      <c r="P4916">
        <v>80</v>
      </c>
      <c r="R4916">
        <f t="shared" si="381"/>
        <v>416</v>
      </c>
      <c r="S4916">
        <f t="shared" si="382"/>
        <v>28</v>
      </c>
      <c r="T4916" t="str">
        <f t="shared" si="383"/>
        <v>Dec</v>
      </c>
      <c r="U4916" t="str">
        <f t="shared" si="384"/>
        <v>2024</v>
      </c>
    </row>
    <row r="4917" spans="1:21" x14ac:dyDescent="0.25">
      <c r="A4917" t="s">
        <v>327</v>
      </c>
      <c r="B4917" t="s">
        <v>52</v>
      </c>
      <c r="C4917" t="s">
        <v>53</v>
      </c>
      <c r="D4917" t="s">
        <v>16</v>
      </c>
      <c r="E4917" t="s">
        <v>17</v>
      </c>
      <c r="F4917" t="s">
        <v>45</v>
      </c>
      <c r="G4917" t="s">
        <v>78</v>
      </c>
      <c r="H4917">
        <f t="shared" si="380"/>
        <v>108000</v>
      </c>
      <c r="I4917">
        <v>18000</v>
      </c>
      <c r="J4917">
        <v>23400</v>
      </c>
      <c r="K4917">
        <v>6</v>
      </c>
      <c r="M4917">
        <v>3510</v>
      </c>
      <c r="N4917" t="s">
        <v>20</v>
      </c>
      <c r="O4917">
        <v>140400</v>
      </c>
      <c r="P4917">
        <v>32400</v>
      </c>
      <c r="R4917">
        <f t="shared" si="381"/>
        <v>140400</v>
      </c>
      <c r="S4917">
        <f t="shared" si="382"/>
        <v>28</v>
      </c>
      <c r="T4917" t="str">
        <f t="shared" si="383"/>
        <v>Dec</v>
      </c>
      <c r="U4917" t="str">
        <f t="shared" si="384"/>
        <v>2024</v>
      </c>
    </row>
    <row r="4918" spans="1:21" x14ac:dyDescent="0.25">
      <c r="A4918" t="s">
        <v>327</v>
      </c>
      <c r="B4918" t="s">
        <v>104</v>
      </c>
      <c r="C4918" t="s">
        <v>15</v>
      </c>
      <c r="D4918" t="s">
        <v>16</v>
      </c>
      <c r="E4918" t="s">
        <v>28</v>
      </c>
      <c r="F4918" t="s">
        <v>61</v>
      </c>
      <c r="G4918" t="s">
        <v>103</v>
      </c>
      <c r="H4918">
        <f t="shared" si="380"/>
        <v>700</v>
      </c>
      <c r="I4918">
        <v>100</v>
      </c>
      <c r="J4918">
        <v>130</v>
      </c>
      <c r="K4918">
        <v>7</v>
      </c>
      <c r="M4918">
        <v>45.5</v>
      </c>
      <c r="N4918" t="s">
        <v>25</v>
      </c>
      <c r="O4918">
        <v>910</v>
      </c>
      <c r="P4918">
        <v>210</v>
      </c>
      <c r="R4918">
        <f t="shared" si="381"/>
        <v>910</v>
      </c>
      <c r="S4918">
        <f t="shared" si="382"/>
        <v>28</v>
      </c>
      <c r="T4918" t="str">
        <f t="shared" si="383"/>
        <v>Dec</v>
      </c>
      <c r="U4918" t="str">
        <f t="shared" si="384"/>
        <v>2024</v>
      </c>
    </row>
    <row r="4919" spans="1:21" x14ac:dyDescent="0.25">
      <c r="A4919" t="s">
        <v>327</v>
      </c>
      <c r="B4919" t="s">
        <v>145</v>
      </c>
      <c r="C4919" t="s">
        <v>27</v>
      </c>
      <c r="D4919" t="s">
        <v>16</v>
      </c>
      <c r="E4919" t="s">
        <v>28</v>
      </c>
      <c r="F4919" t="s">
        <v>18</v>
      </c>
      <c r="G4919" t="s">
        <v>121</v>
      </c>
      <c r="H4919">
        <f t="shared" si="380"/>
        <v>550</v>
      </c>
      <c r="I4919">
        <v>55</v>
      </c>
      <c r="J4919">
        <v>72</v>
      </c>
      <c r="K4919">
        <v>10</v>
      </c>
      <c r="M4919">
        <v>71.5</v>
      </c>
      <c r="N4919" t="s">
        <v>38</v>
      </c>
      <c r="O4919">
        <v>715</v>
      </c>
      <c r="P4919">
        <v>165</v>
      </c>
      <c r="R4919">
        <f t="shared" si="381"/>
        <v>720</v>
      </c>
      <c r="S4919">
        <f t="shared" si="382"/>
        <v>28</v>
      </c>
      <c r="T4919" t="str">
        <f t="shared" si="383"/>
        <v>Dec</v>
      </c>
      <c r="U4919" t="str">
        <f t="shared" si="384"/>
        <v>2024</v>
      </c>
    </row>
    <row r="4920" spans="1:21" x14ac:dyDescent="0.25">
      <c r="A4920" t="s">
        <v>327</v>
      </c>
      <c r="B4920" t="s">
        <v>184</v>
      </c>
      <c r="C4920" t="s">
        <v>27</v>
      </c>
      <c r="D4920" t="s">
        <v>16</v>
      </c>
      <c r="E4920" t="s">
        <v>17</v>
      </c>
      <c r="F4920" t="s">
        <v>61</v>
      </c>
      <c r="G4920" t="s">
        <v>108</v>
      </c>
      <c r="H4920">
        <f t="shared" si="380"/>
        <v>15000</v>
      </c>
      <c r="I4920">
        <v>1500</v>
      </c>
      <c r="J4920">
        <v>1950</v>
      </c>
      <c r="K4920">
        <v>10</v>
      </c>
      <c r="M4920">
        <v>195</v>
      </c>
      <c r="N4920" t="s">
        <v>25</v>
      </c>
      <c r="O4920">
        <v>19500</v>
      </c>
      <c r="P4920">
        <v>4500</v>
      </c>
      <c r="R4920">
        <f t="shared" si="381"/>
        <v>19500</v>
      </c>
      <c r="S4920">
        <f t="shared" si="382"/>
        <v>28</v>
      </c>
      <c r="T4920" t="str">
        <f t="shared" si="383"/>
        <v>Dec</v>
      </c>
      <c r="U4920" t="str">
        <f t="shared" si="384"/>
        <v>2024</v>
      </c>
    </row>
    <row r="4921" spans="1:21" x14ac:dyDescent="0.25">
      <c r="A4921" t="s">
        <v>327</v>
      </c>
      <c r="B4921" t="s">
        <v>211</v>
      </c>
      <c r="C4921" t="s">
        <v>91</v>
      </c>
      <c r="D4921" t="s">
        <v>16</v>
      </c>
      <c r="E4921" t="s">
        <v>17</v>
      </c>
      <c r="F4921" t="s">
        <v>29</v>
      </c>
      <c r="G4921" t="s">
        <v>169</v>
      </c>
      <c r="H4921">
        <f t="shared" si="380"/>
        <v>150</v>
      </c>
      <c r="I4921">
        <v>25</v>
      </c>
      <c r="J4921">
        <v>33</v>
      </c>
      <c r="K4921">
        <v>6</v>
      </c>
      <c r="M4921">
        <v>9.375</v>
      </c>
      <c r="N4921" t="s">
        <v>25</v>
      </c>
      <c r="O4921">
        <v>187.5</v>
      </c>
      <c r="P4921">
        <v>37.5</v>
      </c>
      <c r="R4921">
        <f t="shared" si="381"/>
        <v>198</v>
      </c>
      <c r="S4921">
        <f t="shared" si="382"/>
        <v>28</v>
      </c>
      <c r="T4921" t="str">
        <f t="shared" si="383"/>
        <v>Dec</v>
      </c>
      <c r="U4921" t="str">
        <f t="shared" si="384"/>
        <v>2024</v>
      </c>
    </row>
    <row r="4922" spans="1:21" x14ac:dyDescent="0.25">
      <c r="A4922" t="s">
        <v>327</v>
      </c>
      <c r="B4922" t="s">
        <v>105</v>
      </c>
      <c r="C4922" t="s">
        <v>91</v>
      </c>
      <c r="D4922" t="s">
        <v>23</v>
      </c>
      <c r="E4922" t="s">
        <v>17</v>
      </c>
      <c r="F4922" t="s">
        <v>45</v>
      </c>
      <c r="G4922" t="s">
        <v>106</v>
      </c>
      <c r="H4922">
        <f t="shared" si="380"/>
        <v>72000</v>
      </c>
      <c r="I4922">
        <v>12000</v>
      </c>
      <c r="J4922">
        <v>15600</v>
      </c>
      <c r="K4922">
        <v>6</v>
      </c>
      <c r="M4922">
        <v>2340</v>
      </c>
      <c r="N4922" t="s">
        <v>38</v>
      </c>
      <c r="O4922">
        <v>93600</v>
      </c>
      <c r="P4922">
        <v>21600</v>
      </c>
      <c r="R4922">
        <f t="shared" si="381"/>
        <v>93600</v>
      </c>
      <c r="S4922">
        <f t="shared" si="382"/>
        <v>28</v>
      </c>
      <c r="T4922" t="str">
        <f t="shared" si="383"/>
        <v>Dec</v>
      </c>
      <c r="U4922" t="str">
        <f t="shared" si="384"/>
        <v>2024</v>
      </c>
    </row>
    <row r="4923" spans="1:21" x14ac:dyDescent="0.25">
      <c r="A4923" t="s">
        <v>327</v>
      </c>
      <c r="B4923" t="s">
        <v>93</v>
      </c>
      <c r="C4923" t="s">
        <v>42</v>
      </c>
      <c r="D4923" t="s">
        <v>16</v>
      </c>
      <c r="E4923" t="s">
        <v>28</v>
      </c>
      <c r="F4923" t="s">
        <v>48</v>
      </c>
      <c r="G4923" t="s">
        <v>167</v>
      </c>
      <c r="H4923">
        <f t="shared" si="380"/>
        <v>950</v>
      </c>
      <c r="I4923">
        <v>95</v>
      </c>
      <c r="J4923">
        <v>124</v>
      </c>
      <c r="K4923">
        <v>10</v>
      </c>
      <c r="M4923">
        <v>86.45</v>
      </c>
      <c r="N4923" t="s">
        <v>20</v>
      </c>
      <c r="O4923">
        <v>1235</v>
      </c>
      <c r="P4923">
        <v>285</v>
      </c>
      <c r="R4923">
        <f t="shared" si="381"/>
        <v>1240</v>
      </c>
      <c r="S4923">
        <f t="shared" si="382"/>
        <v>28</v>
      </c>
      <c r="T4923" t="str">
        <f t="shared" si="383"/>
        <v>Dec</v>
      </c>
      <c r="U4923" t="str">
        <f t="shared" si="384"/>
        <v>2024</v>
      </c>
    </row>
    <row r="4924" spans="1:21" x14ac:dyDescent="0.25">
      <c r="A4924" t="s">
        <v>327</v>
      </c>
      <c r="B4924" t="s">
        <v>55</v>
      </c>
      <c r="C4924" t="s">
        <v>15</v>
      </c>
      <c r="D4924" t="s">
        <v>16</v>
      </c>
      <c r="E4924" t="s">
        <v>17</v>
      </c>
      <c r="F4924" t="s">
        <v>18</v>
      </c>
      <c r="G4924" t="s">
        <v>40</v>
      </c>
      <c r="H4924">
        <f t="shared" si="380"/>
        <v>270</v>
      </c>
      <c r="I4924">
        <v>90</v>
      </c>
      <c r="J4924">
        <v>117</v>
      </c>
      <c r="K4924">
        <v>3</v>
      </c>
      <c r="M4924">
        <v>24.57</v>
      </c>
      <c r="N4924" t="s">
        <v>20</v>
      </c>
      <c r="O4924">
        <v>351</v>
      </c>
      <c r="P4924">
        <v>81</v>
      </c>
      <c r="R4924">
        <f t="shared" si="381"/>
        <v>351</v>
      </c>
      <c r="S4924">
        <f t="shared" si="382"/>
        <v>28</v>
      </c>
      <c r="T4924" t="str">
        <f t="shared" si="383"/>
        <v>Dec</v>
      </c>
      <c r="U4924" t="str">
        <f t="shared" si="384"/>
        <v>2024</v>
      </c>
    </row>
    <row r="4925" spans="1:21" x14ac:dyDescent="0.25">
      <c r="A4925" t="s">
        <v>327</v>
      </c>
      <c r="B4925" t="s">
        <v>168</v>
      </c>
      <c r="C4925" t="s">
        <v>27</v>
      </c>
      <c r="D4925" t="s">
        <v>23</v>
      </c>
      <c r="E4925" t="s">
        <v>17</v>
      </c>
      <c r="F4925" t="s">
        <v>29</v>
      </c>
      <c r="G4925" t="s">
        <v>30</v>
      </c>
      <c r="H4925">
        <f t="shared" si="380"/>
        <v>1260</v>
      </c>
      <c r="I4925">
        <v>180</v>
      </c>
      <c r="J4925">
        <v>234</v>
      </c>
      <c r="K4925">
        <v>7</v>
      </c>
      <c r="M4925">
        <v>100</v>
      </c>
      <c r="N4925" t="s">
        <v>20</v>
      </c>
      <c r="O4925">
        <v>1638</v>
      </c>
      <c r="P4925">
        <v>378</v>
      </c>
      <c r="R4925">
        <f t="shared" si="381"/>
        <v>1638</v>
      </c>
      <c r="S4925">
        <f t="shared" si="382"/>
        <v>28</v>
      </c>
      <c r="T4925" t="str">
        <f t="shared" si="383"/>
        <v>Dec</v>
      </c>
      <c r="U4925" t="str">
        <f t="shared" si="384"/>
        <v>2024</v>
      </c>
    </row>
    <row r="4926" spans="1:21" x14ac:dyDescent="0.25">
      <c r="A4926" t="s">
        <v>327</v>
      </c>
      <c r="B4926" t="s">
        <v>132</v>
      </c>
      <c r="C4926" t="s">
        <v>115</v>
      </c>
      <c r="D4926" t="s">
        <v>16</v>
      </c>
      <c r="E4926" t="s">
        <v>17</v>
      </c>
      <c r="F4926" t="s">
        <v>45</v>
      </c>
      <c r="G4926" t="s">
        <v>58</v>
      </c>
      <c r="H4926">
        <f t="shared" si="380"/>
        <v>50000</v>
      </c>
      <c r="I4926">
        <v>25000</v>
      </c>
      <c r="J4926">
        <v>32500</v>
      </c>
      <c r="K4926">
        <v>2</v>
      </c>
      <c r="M4926">
        <v>4550</v>
      </c>
      <c r="N4926" t="s">
        <v>20</v>
      </c>
      <c r="O4926">
        <v>65000</v>
      </c>
      <c r="P4926">
        <v>15000</v>
      </c>
      <c r="R4926">
        <f t="shared" si="381"/>
        <v>65000</v>
      </c>
      <c r="S4926">
        <f t="shared" si="382"/>
        <v>28</v>
      </c>
      <c r="T4926" t="str">
        <f t="shared" si="383"/>
        <v>Dec</v>
      </c>
      <c r="U4926" t="str">
        <f t="shared" si="384"/>
        <v>2024</v>
      </c>
    </row>
    <row r="4927" spans="1:21" x14ac:dyDescent="0.25">
      <c r="A4927" t="s">
        <v>327</v>
      </c>
      <c r="B4927" t="s">
        <v>47</v>
      </c>
      <c r="C4927" t="s">
        <v>27</v>
      </c>
      <c r="D4927" t="s">
        <v>16</v>
      </c>
      <c r="E4927" t="s">
        <v>28</v>
      </c>
      <c r="F4927" t="s">
        <v>61</v>
      </c>
      <c r="G4927" t="s">
        <v>119</v>
      </c>
      <c r="H4927">
        <f t="shared" si="380"/>
        <v>2500</v>
      </c>
      <c r="I4927">
        <v>500</v>
      </c>
      <c r="J4927">
        <v>650</v>
      </c>
      <c r="K4927">
        <v>5</v>
      </c>
      <c r="M4927">
        <v>100</v>
      </c>
      <c r="N4927" t="s">
        <v>20</v>
      </c>
      <c r="O4927">
        <v>3125</v>
      </c>
      <c r="P4927">
        <v>625</v>
      </c>
      <c r="R4927">
        <f t="shared" si="381"/>
        <v>3250</v>
      </c>
      <c r="S4927">
        <f t="shared" si="382"/>
        <v>28</v>
      </c>
      <c r="T4927" t="str">
        <f t="shared" si="383"/>
        <v>Dec</v>
      </c>
      <c r="U4927" t="str">
        <f t="shared" si="384"/>
        <v>2024</v>
      </c>
    </row>
    <row r="4928" spans="1:21" x14ac:dyDescent="0.25">
      <c r="A4928" t="s">
        <v>327</v>
      </c>
      <c r="B4928" t="s">
        <v>198</v>
      </c>
      <c r="C4928" t="s">
        <v>15</v>
      </c>
      <c r="D4928" t="s">
        <v>16</v>
      </c>
      <c r="E4928" t="s">
        <v>17</v>
      </c>
      <c r="F4928" t="s">
        <v>45</v>
      </c>
      <c r="G4928" t="s">
        <v>106</v>
      </c>
      <c r="H4928">
        <f t="shared" si="380"/>
        <v>72000</v>
      </c>
      <c r="I4928">
        <v>12000</v>
      </c>
      <c r="J4928">
        <v>15600</v>
      </c>
      <c r="K4928">
        <v>6</v>
      </c>
      <c r="M4928">
        <v>2340</v>
      </c>
      <c r="N4928" t="s">
        <v>25</v>
      </c>
      <c r="O4928">
        <v>86400</v>
      </c>
      <c r="P4928">
        <v>14400</v>
      </c>
      <c r="R4928">
        <f t="shared" si="381"/>
        <v>93600</v>
      </c>
      <c r="S4928">
        <f t="shared" si="382"/>
        <v>28</v>
      </c>
      <c r="T4928" t="str">
        <f t="shared" si="383"/>
        <v>Dec</v>
      </c>
      <c r="U4928" t="str">
        <f t="shared" si="384"/>
        <v>2024</v>
      </c>
    </row>
    <row r="4929" spans="1:21" x14ac:dyDescent="0.25">
      <c r="A4929" t="s">
        <v>327</v>
      </c>
      <c r="B4929" t="s">
        <v>191</v>
      </c>
      <c r="C4929" t="s">
        <v>27</v>
      </c>
      <c r="D4929" t="s">
        <v>16</v>
      </c>
      <c r="E4929" t="s">
        <v>17</v>
      </c>
      <c r="F4929" t="s">
        <v>45</v>
      </c>
      <c r="G4929" t="s">
        <v>67</v>
      </c>
      <c r="H4929">
        <f t="shared" si="380"/>
        <v>17500</v>
      </c>
      <c r="I4929">
        <v>3500</v>
      </c>
      <c r="J4929">
        <v>4550</v>
      </c>
      <c r="K4929">
        <v>5</v>
      </c>
      <c r="M4929">
        <v>455</v>
      </c>
      <c r="N4929" t="s">
        <v>38</v>
      </c>
      <c r="O4929">
        <v>22750</v>
      </c>
      <c r="P4929">
        <v>5250</v>
      </c>
      <c r="R4929">
        <f t="shared" si="381"/>
        <v>22750</v>
      </c>
      <c r="S4929">
        <f t="shared" si="382"/>
        <v>28</v>
      </c>
      <c r="T4929" t="str">
        <f t="shared" si="383"/>
        <v>Dec</v>
      </c>
      <c r="U4929" t="str">
        <f t="shared" si="384"/>
        <v>2024</v>
      </c>
    </row>
    <row r="4930" spans="1:21" x14ac:dyDescent="0.25">
      <c r="A4930" t="s">
        <v>327</v>
      </c>
      <c r="B4930" t="s">
        <v>163</v>
      </c>
      <c r="C4930" t="s">
        <v>15</v>
      </c>
      <c r="D4930" t="s">
        <v>23</v>
      </c>
      <c r="E4930" t="s">
        <v>28</v>
      </c>
      <c r="F4930" t="s">
        <v>61</v>
      </c>
      <c r="G4930" t="s">
        <v>180</v>
      </c>
      <c r="H4930">
        <f t="shared" si="380"/>
        <v>3000</v>
      </c>
      <c r="I4930">
        <v>600</v>
      </c>
      <c r="J4930">
        <v>780</v>
      </c>
      <c r="K4930">
        <v>5</v>
      </c>
      <c r="M4930">
        <v>100</v>
      </c>
      <c r="N4930" t="s">
        <v>38</v>
      </c>
      <c r="O4930">
        <v>3600</v>
      </c>
      <c r="P4930">
        <v>600</v>
      </c>
      <c r="R4930">
        <f t="shared" si="381"/>
        <v>3900</v>
      </c>
      <c r="S4930">
        <f t="shared" si="382"/>
        <v>28</v>
      </c>
      <c r="T4930" t="str">
        <f t="shared" si="383"/>
        <v>Dec</v>
      </c>
      <c r="U4930" t="str">
        <f t="shared" si="384"/>
        <v>2024</v>
      </c>
    </row>
    <row r="4931" spans="1:21" x14ac:dyDescent="0.25">
      <c r="A4931" t="s">
        <v>327</v>
      </c>
      <c r="B4931" t="s">
        <v>83</v>
      </c>
      <c r="C4931" t="s">
        <v>27</v>
      </c>
      <c r="D4931" t="s">
        <v>16</v>
      </c>
      <c r="E4931" t="s">
        <v>28</v>
      </c>
      <c r="F4931" t="s">
        <v>45</v>
      </c>
      <c r="G4931" t="s">
        <v>54</v>
      </c>
      <c r="H4931">
        <f t="shared" ref="H4931:H4994" si="385">I4931*K4931</f>
        <v>1600</v>
      </c>
      <c r="I4931">
        <v>800</v>
      </c>
      <c r="J4931">
        <v>1040</v>
      </c>
      <c r="K4931">
        <v>2</v>
      </c>
      <c r="M4931">
        <v>104</v>
      </c>
      <c r="N4931" t="s">
        <v>25</v>
      </c>
      <c r="O4931">
        <v>2080</v>
      </c>
      <c r="P4931">
        <v>480</v>
      </c>
      <c r="R4931">
        <f t="shared" ref="R4931:R4994" si="386">J4931*K4931</f>
        <v>2080</v>
      </c>
      <c r="S4931">
        <f t="shared" ref="S4931:S4994" si="387">DAY(A4931)</f>
        <v>28</v>
      </c>
      <c r="T4931" t="str">
        <f t="shared" ref="T4931:T4994" si="388">TEXT(A4931,"mmm")</f>
        <v>Dec</v>
      </c>
      <c r="U4931" t="str">
        <f t="shared" ref="U4931:U4994" si="389">TEXT(A4931,"yyy")</f>
        <v>2024</v>
      </c>
    </row>
    <row r="4932" spans="1:21" x14ac:dyDescent="0.25">
      <c r="A4932" t="s">
        <v>327</v>
      </c>
      <c r="B4932" t="s">
        <v>112</v>
      </c>
      <c r="C4932" t="s">
        <v>27</v>
      </c>
      <c r="D4932" t="s">
        <v>16</v>
      </c>
      <c r="E4932" t="s">
        <v>17</v>
      </c>
      <c r="F4932" t="s">
        <v>45</v>
      </c>
      <c r="G4932" t="s">
        <v>71</v>
      </c>
      <c r="H4932">
        <f t="shared" si="385"/>
        <v>15400</v>
      </c>
      <c r="I4932">
        <v>2200</v>
      </c>
      <c r="J4932">
        <v>2860</v>
      </c>
      <c r="K4932">
        <v>7</v>
      </c>
      <c r="M4932">
        <v>286</v>
      </c>
      <c r="N4932" t="s">
        <v>25</v>
      </c>
      <c r="O4932">
        <v>20020</v>
      </c>
      <c r="P4932">
        <v>4620</v>
      </c>
      <c r="R4932">
        <f t="shared" si="386"/>
        <v>20020</v>
      </c>
      <c r="S4932">
        <f t="shared" si="387"/>
        <v>28</v>
      </c>
      <c r="T4932" t="str">
        <f t="shared" si="388"/>
        <v>Dec</v>
      </c>
      <c r="U4932" t="str">
        <f t="shared" si="389"/>
        <v>2024</v>
      </c>
    </row>
    <row r="4933" spans="1:21" x14ac:dyDescent="0.25">
      <c r="A4933" t="s">
        <v>327</v>
      </c>
      <c r="B4933" t="s">
        <v>187</v>
      </c>
      <c r="C4933" t="s">
        <v>53</v>
      </c>
      <c r="D4933" t="s">
        <v>23</v>
      </c>
      <c r="E4933" t="s">
        <v>17</v>
      </c>
      <c r="F4933" t="s">
        <v>45</v>
      </c>
      <c r="G4933" t="s">
        <v>106</v>
      </c>
      <c r="H4933">
        <f t="shared" si="385"/>
        <v>48000</v>
      </c>
      <c r="I4933">
        <v>12000</v>
      </c>
      <c r="J4933">
        <v>15600</v>
      </c>
      <c r="K4933">
        <v>4</v>
      </c>
      <c r="M4933">
        <v>2340</v>
      </c>
      <c r="N4933" t="s">
        <v>25</v>
      </c>
      <c r="O4933">
        <v>62400</v>
      </c>
      <c r="P4933">
        <v>14400</v>
      </c>
      <c r="R4933">
        <f t="shared" si="386"/>
        <v>62400</v>
      </c>
      <c r="S4933">
        <f t="shared" si="387"/>
        <v>28</v>
      </c>
      <c r="T4933" t="str">
        <f t="shared" si="388"/>
        <v>Dec</v>
      </c>
      <c r="U4933" t="str">
        <f t="shared" si="389"/>
        <v>2024</v>
      </c>
    </row>
    <row r="4934" spans="1:21" x14ac:dyDescent="0.25">
      <c r="A4934" t="s">
        <v>328</v>
      </c>
      <c r="B4934" t="s">
        <v>137</v>
      </c>
      <c r="C4934" t="s">
        <v>15</v>
      </c>
      <c r="D4934" t="s">
        <v>16</v>
      </c>
      <c r="E4934" t="s">
        <v>17</v>
      </c>
      <c r="F4934" t="s">
        <v>18</v>
      </c>
      <c r="G4934" t="s">
        <v>24</v>
      </c>
      <c r="H4934">
        <f t="shared" si="385"/>
        <v>400</v>
      </c>
      <c r="I4934">
        <v>80</v>
      </c>
      <c r="J4934">
        <v>104</v>
      </c>
      <c r="K4934">
        <v>5</v>
      </c>
      <c r="M4934">
        <v>50</v>
      </c>
      <c r="N4934" t="s">
        <v>38</v>
      </c>
      <c r="O4934">
        <v>500</v>
      </c>
      <c r="P4934">
        <v>100</v>
      </c>
      <c r="R4934">
        <f t="shared" si="386"/>
        <v>520</v>
      </c>
      <c r="S4934">
        <f t="shared" si="387"/>
        <v>29</v>
      </c>
      <c r="T4934" t="str">
        <f t="shared" si="388"/>
        <v>Dec</v>
      </c>
      <c r="U4934" t="str">
        <f t="shared" si="389"/>
        <v>2024</v>
      </c>
    </row>
    <row r="4935" spans="1:21" x14ac:dyDescent="0.25">
      <c r="A4935" t="s">
        <v>328</v>
      </c>
      <c r="B4935" t="s">
        <v>102</v>
      </c>
      <c r="C4935" t="s">
        <v>27</v>
      </c>
      <c r="D4935" t="s">
        <v>16</v>
      </c>
      <c r="E4935" t="s">
        <v>17</v>
      </c>
      <c r="F4935" t="s">
        <v>18</v>
      </c>
      <c r="G4935" t="s">
        <v>51</v>
      </c>
      <c r="H4935">
        <f t="shared" si="385"/>
        <v>360</v>
      </c>
      <c r="I4935">
        <v>60</v>
      </c>
      <c r="J4935">
        <v>78</v>
      </c>
      <c r="K4935">
        <v>6</v>
      </c>
      <c r="M4935">
        <v>23.4</v>
      </c>
      <c r="N4935" t="s">
        <v>25</v>
      </c>
      <c r="O4935">
        <v>468</v>
      </c>
      <c r="P4935">
        <v>108</v>
      </c>
      <c r="R4935">
        <f t="shared" si="386"/>
        <v>468</v>
      </c>
      <c r="S4935">
        <f t="shared" si="387"/>
        <v>29</v>
      </c>
      <c r="T4935" t="str">
        <f t="shared" si="388"/>
        <v>Dec</v>
      </c>
      <c r="U4935" t="str">
        <f t="shared" si="389"/>
        <v>2024</v>
      </c>
    </row>
    <row r="4936" spans="1:21" x14ac:dyDescent="0.25">
      <c r="A4936" t="s">
        <v>328</v>
      </c>
      <c r="B4936" t="s">
        <v>69</v>
      </c>
      <c r="C4936" t="s">
        <v>27</v>
      </c>
      <c r="D4936" t="s">
        <v>16</v>
      </c>
      <c r="E4936" t="s">
        <v>17</v>
      </c>
      <c r="F4936" t="s">
        <v>80</v>
      </c>
      <c r="G4936" t="s">
        <v>141</v>
      </c>
      <c r="H4936">
        <f t="shared" si="385"/>
        <v>200</v>
      </c>
      <c r="I4936">
        <v>50</v>
      </c>
      <c r="J4936">
        <v>65</v>
      </c>
      <c r="K4936">
        <v>4</v>
      </c>
      <c r="M4936">
        <v>18.2</v>
      </c>
      <c r="N4936" t="s">
        <v>20</v>
      </c>
      <c r="O4936">
        <v>260</v>
      </c>
      <c r="P4936">
        <v>60</v>
      </c>
      <c r="R4936">
        <f t="shared" si="386"/>
        <v>260</v>
      </c>
      <c r="S4936">
        <f t="shared" si="387"/>
        <v>29</v>
      </c>
      <c r="T4936" t="str">
        <f t="shared" si="388"/>
        <v>Dec</v>
      </c>
      <c r="U4936" t="str">
        <f t="shared" si="389"/>
        <v>2024</v>
      </c>
    </row>
    <row r="4937" spans="1:21" x14ac:dyDescent="0.25">
      <c r="A4937" t="s">
        <v>328</v>
      </c>
      <c r="B4937" t="s">
        <v>188</v>
      </c>
      <c r="C4937" t="s">
        <v>27</v>
      </c>
      <c r="D4937" t="s">
        <v>16</v>
      </c>
      <c r="E4937" t="s">
        <v>17</v>
      </c>
      <c r="F4937" t="s">
        <v>45</v>
      </c>
      <c r="G4937" t="s">
        <v>106</v>
      </c>
      <c r="H4937">
        <f t="shared" si="385"/>
        <v>60000</v>
      </c>
      <c r="I4937">
        <v>12000</v>
      </c>
      <c r="J4937">
        <v>15600</v>
      </c>
      <c r="K4937">
        <v>5</v>
      </c>
      <c r="M4937">
        <v>2340</v>
      </c>
      <c r="N4937" t="s">
        <v>20</v>
      </c>
      <c r="O4937">
        <v>78000</v>
      </c>
      <c r="P4937">
        <v>18000</v>
      </c>
      <c r="R4937">
        <f t="shared" si="386"/>
        <v>78000</v>
      </c>
      <c r="S4937">
        <f t="shared" si="387"/>
        <v>29</v>
      </c>
      <c r="T4937" t="str">
        <f t="shared" si="388"/>
        <v>Dec</v>
      </c>
      <c r="U4937" t="str">
        <f t="shared" si="389"/>
        <v>2024</v>
      </c>
    </row>
    <row r="4938" spans="1:21" x14ac:dyDescent="0.25">
      <c r="A4938" t="s">
        <v>328</v>
      </c>
      <c r="B4938" t="s">
        <v>188</v>
      </c>
      <c r="C4938" t="s">
        <v>27</v>
      </c>
      <c r="D4938" t="s">
        <v>16</v>
      </c>
      <c r="E4938" t="s">
        <v>28</v>
      </c>
      <c r="F4938" t="s">
        <v>80</v>
      </c>
      <c r="G4938" t="s">
        <v>141</v>
      </c>
      <c r="H4938">
        <f t="shared" si="385"/>
        <v>250</v>
      </c>
      <c r="I4938">
        <v>50</v>
      </c>
      <c r="J4938">
        <v>65</v>
      </c>
      <c r="K4938">
        <v>5</v>
      </c>
      <c r="M4938">
        <v>22.75</v>
      </c>
      <c r="N4938" t="s">
        <v>20</v>
      </c>
      <c r="O4938">
        <v>325</v>
      </c>
      <c r="P4938">
        <v>75</v>
      </c>
      <c r="R4938">
        <f t="shared" si="386"/>
        <v>325</v>
      </c>
      <c r="S4938">
        <f t="shared" si="387"/>
        <v>29</v>
      </c>
      <c r="T4938" t="str">
        <f t="shared" si="388"/>
        <v>Dec</v>
      </c>
      <c r="U4938" t="str">
        <f t="shared" si="389"/>
        <v>2024</v>
      </c>
    </row>
    <row r="4939" spans="1:21" x14ac:dyDescent="0.25">
      <c r="A4939" t="s">
        <v>328</v>
      </c>
      <c r="B4939" t="s">
        <v>171</v>
      </c>
      <c r="C4939" t="s">
        <v>22</v>
      </c>
      <c r="D4939" t="s">
        <v>23</v>
      </c>
      <c r="E4939" t="s">
        <v>28</v>
      </c>
      <c r="F4939" t="s">
        <v>18</v>
      </c>
      <c r="G4939" t="s">
        <v>56</v>
      </c>
      <c r="H4939">
        <f t="shared" si="385"/>
        <v>2750</v>
      </c>
      <c r="I4939">
        <v>550</v>
      </c>
      <c r="J4939">
        <v>715</v>
      </c>
      <c r="K4939">
        <v>5</v>
      </c>
      <c r="M4939">
        <v>100</v>
      </c>
      <c r="N4939" t="s">
        <v>25</v>
      </c>
      <c r="O4939">
        <v>3575</v>
      </c>
      <c r="P4939">
        <v>825</v>
      </c>
      <c r="R4939">
        <f t="shared" si="386"/>
        <v>3575</v>
      </c>
      <c r="S4939">
        <f t="shared" si="387"/>
        <v>29</v>
      </c>
      <c r="T4939" t="str">
        <f t="shared" si="388"/>
        <v>Dec</v>
      </c>
      <c r="U4939" t="str">
        <f t="shared" si="389"/>
        <v>2024</v>
      </c>
    </row>
    <row r="4940" spans="1:21" x14ac:dyDescent="0.25">
      <c r="A4940" t="s">
        <v>328</v>
      </c>
      <c r="B4940" t="s">
        <v>59</v>
      </c>
      <c r="C4940" t="s">
        <v>27</v>
      </c>
      <c r="D4940" t="s">
        <v>16</v>
      </c>
      <c r="E4940" t="s">
        <v>28</v>
      </c>
      <c r="F4940" t="s">
        <v>45</v>
      </c>
      <c r="G4940" t="s">
        <v>76</v>
      </c>
      <c r="H4940">
        <f t="shared" si="385"/>
        <v>4800</v>
      </c>
      <c r="I4940">
        <v>1200</v>
      </c>
      <c r="J4940">
        <v>1560</v>
      </c>
      <c r="K4940">
        <v>4</v>
      </c>
      <c r="M4940">
        <v>156</v>
      </c>
      <c r="N4940" t="s">
        <v>20</v>
      </c>
      <c r="O4940">
        <v>6000</v>
      </c>
      <c r="P4940">
        <v>1200</v>
      </c>
      <c r="R4940">
        <f t="shared" si="386"/>
        <v>6240</v>
      </c>
      <c r="S4940">
        <f t="shared" si="387"/>
        <v>29</v>
      </c>
      <c r="T4940" t="str">
        <f t="shared" si="388"/>
        <v>Dec</v>
      </c>
      <c r="U4940" t="str">
        <f t="shared" si="389"/>
        <v>2024</v>
      </c>
    </row>
    <row r="4941" spans="1:21" x14ac:dyDescent="0.25">
      <c r="A4941" t="s">
        <v>328</v>
      </c>
      <c r="B4941" t="s">
        <v>86</v>
      </c>
      <c r="C4941" t="s">
        <v>22</v>
      </c>
      <c r="D4941" t="s">
        <v>16</v>
      </c>
      <c r="E4941" t="s">
        <v>28</v>
      </c>
      <c r="F4941" t="s">
        <v>45</v>
      </c>
      <c r="G4941" t="s">
        <v>71</v>
      </c>
      <c r="H4941">
        <f t="shared" si="385"/>
        <v>11000</v>
      </c>
      <c r="I4941">
        <v>2200</v>
      </c>
      <c r="J4941">
        <v>2860</v>
      </c>
      <c r="K4941">
        <v>5</v>
      </c>
      <c r="M4941">
        <v>286</v>
      </c>
      <c r="N4941" t="s">
        <v>25</v>
      </c>
      <c r="O4941">
        <v>14300</v>
      </c>
      <c r="P4941">
        <v>3300</v>
      </c>
      <c r="R4941">
        <f t="shared" si="386"/>
        <v>14300</v>
      </c>
      <c r="S4941">
        <f t="shared" si="387"/>
        <v>29</v>
      </c>
      <c r="T4941" t="str">
        <f t="shared" si="388"/>
        <v>Dec</v>
      </c>
      <c r="U4941" t="str">
        <f t="shared" si="389"/>
        <v>2024</v>
      </c>
    </row>
    <row r="4942" spans="1:21" x14ac:dyDescent="0.25">
      <c r="A4942" t="s">
        <v>328</v>
      </c>
      <c r="B4942" t="s">
        <v>204</v>
      </c>
      <c r="C4942" t="s">
        <v>42</v>
      </c>
      <c r="D4942" t="s">
        <v>16</v>
      </c>
      <c r="E4942" t="s">
        <v>17</v>
      </c>
      <c r="F4942" t="s">
        <v>29</v>
      </c>
      <c r="G4942" t="s">
        <v>210</v>
      </c>
      <c r="H4942">
        <f t="shared" si="385"/>
        <v>285</v>
      </c>
      <c r="I4942">
        <v>95</v>
      </c>
      <c r="J4942">
        <v>124</v>
      </c>
      <c r="K4942">
        <v>3</v>
      </c>
      <c r="M4942">
        <v>18.524999999999999</v>
      </c>
      <c r="N4942" t="s">
        <v>25</v>
      </c>
      <c r="O4942">
        <v>370.5</v>
      </c>
      <c r="P4942">
        <v>85.5</v>
      </c>
      <c r="R4942">
        <f t="shared" si="386"/>
        <v>372</v>
      </c>
      <c r="S4942">
        <f t="shared" si="387"/>
        <v>29</v>
      </c>
      <c r="T4942" t="str">
        <f t="shared" si="388"/>
        <v>Dec</v>
      </c>
      <c r="U4942" t="str">
        <f t="shared" si="389"/>
        <v>2024</v>
      </c>
    </row>
    <row r="4943" spans="1:21" x14ac:dyDescent="0.25">
      <c r="A4943" t="s">
        <v>328</v>
      </c>
      <c r="B4943" t="s">
        <v>65</v>
      </c>
      <c r="C4943" t="s">
        <v>66</v>
      </c>
      <c r="D4943" t="s">
        <v>16</v>
      </c>
      <c r="E4943" t="s">
        <v>28</v>
      </c>
      <c r="F4943" t="s">
        <v>45</v>
      </c>
      <c r="G4943" t="s">
        <v>46</v>
      </c>
      <c r="H4943">
        <f t="shared" si="385"/>
        <v>495000</v>
      </c>
      <c r="I4943">
        <v>55000</v>
      </c>
      <c r="J4943">
        <v>71500</v>
      </c>
      <c r="K4943">
        <v>9</v>
      </c>
      <c r="M4943">
        <v>10725</v>
      </c>
      <c r="N4943" t="s">
        <v>38</v>
      </c>
      <c r="O4943">
        <v>643500</v>
      </c>
      <c r="P4943">
        <v>148500</v>
      </c>
      <c r="R4943">
        <f t="shared" si="386"/>
        <v>643500</v>
      </c>
      <c r="S4943">
        <f t="shared" si="387"/>
        <v>29</v>
      </c>
      <c r="T4943" t="str">
        <f t="shared" si="388"/>
        <v>Dec</v>
      </c>
      <c r="U4943" t="str">
        <f t="shared" si="389"/>
        <v>2024</v>
      </c>
    </row>
    <row r="4944" spans="1:21" x14ac:dyDescent="0.25">
      <c r="A4944" t="s">
        <v>328</v>
      </c>
      <c r="B4944" t="s">
        <v>182</v>
      </c>
      <c r="C4944" t="s">
        <v>22</v>
      </c>
      <c r="D4944" t="s">
        <v>16</v>
      </c>
      <c r="E4944" t="s">
        <v>17</v>
      </c>
      <c r="F4944" t="s">
        <v>18</v>
      </c>
      <c r="G4944" t="s">
        <v>100</v>
      </c>
      <c r="H4944">
        <f t="shared" si="385"/>
        <v>280</v>
      </c>
      <c r="I4944">
        <v>40</v>
      </c>
      <c r="J4944">
        <v>52</v>
      </c>
      <c r="K4944">
        <v>7</v>
      </c>
      <c r="M4944">
        <v>25.48</v>
      </c>
      <c r="N4944" t="s">
        <v>20</v>
      </c>
      <c r="O4944">
        <v>364</v>
      </c>
      <c r="P4944">
        <v>84</v>
      </c>
      <c r="R4944">
        <f t="shared" si="386"/>
        <v>364</v>
      </c>
      <c r="S4944">
        <f t="shared" si="387"/>
        <v>29</v>
      </c>
      <c r="T4944" t="str">
        <f t="shared" si="388"/>
        <v>Dec</v>
      </c>
      <c r="U4944" t="str">
        <f t="shared" si="389"/>
        <v>2024</v>
      </c>
    </row>
    <row r="4945" spans="1:21" x14ac:dyDescent="0.25">
      <c r="A4945" t="s">
        <v>328</v>
      </c>
      <c r="B4945" t="s">
        <v>173</v>
      </c>
      <c r="C4945" t="s">
        <v>115</v>
      </c>
      <c r="D4945" t="s">
        <v>16</v>
      </c>
      <c r="E4945" t="s">
        <v>17</v>
      </c>
      <c r="F4945" t="s">
        <v>18</v>
      </c>
      <c r="G4945" t="s">
        <v>56</v>
      </c>
      <c r="H4945">
        <f t="shared" si="385"/>
        <v>2750</v>
      </c>
      <c r="I4945">
        <v>550</v>
      </c>
      <c r="J4945">
        <v>715</v>
      </c>
      <c r="K4945">
        <v>5</v>
      </c>
      <c r="M4945">
        <v>100</v>
      </c>
      <c r="N4945" t="s">
        <v>25</v>
      </c>
      <c r="O4945">
        <v>3575</v>
      </c>
      <c r="P4945">
        <v>825</v>
      </c>
      <c r="R4945">
        <f t="shared" si="386"/>
        <v>3575</v>
      </c>
      <c r="S4945">
        <f t="shared" si="387"/>
        <v>29</v>
      </c>
      <c r="T4945" t="str">
        <f t="shared" si="388"/>
        <v>Dec</v>
      </c>
      <c r="U4945" t="str">
        <f t="shared" si="389"/>
        <v>2024</v>
      </c>
    </row>
    <row r="4946" spans="1:21" x14ac:dyDescent="0.25">
      <c r="A4946" t="s">
        <v>328</v>
      </c>
      <c r="B4946" t="s">
        <v>69</v>
      </c>
      <c r="C4946" t="s">
        <v>27</v>
      </c>
      <c r="D4946" t="s">
        <v>23</v>
      </c>
      <c r="E4946" t="s">
        <v>28</v>
      </c>
      <c r="F4946" t="s">
        <v>18</v>
      </c>
      <c r="G4946" t="s">
        <v>64</v>
      </c>
      <c r="H4946">
        <f t="shared" si="385"/>
        <v>560</v>
      </c>
      <c r="I4946">
        <v>140</v>
      </c>
      <c r="J4946">
        <v>182</v>
      </c>
      <c r="K4946">
        <v>4</v>
      </c>
      <c r="M4946">
        <v>87.36</v>
      </c>
      <c r="N4946" t="s">
        <v>20</v>
      </c>
      <c r="O4946">
        <v>728</v>
      </c>
      <c r="P4946">
        <v>168</v>
      </c>
      <c r="R4946">
        <f t="shared" si="386"/>
        <v>728</v>
      </c>
      <c r="S4946">
        <f t="shared" si="387"/>
        <v>29</v>
      </c>
      <c r="T4946" t="str">
        <f t="shared" si="388"/>
        <v>Dec</v>
      </c>
      <c r="U4946" t="str">
        <f t="shared" si="389"/>
        <v>2024</v>
      </c>
    </row>
    <row r="4947" spans="1:21" x14ac:dyDescent="0.25">
      <c r="A4947" t="s">
        <v>328</v>
      </c>
      <c r="B4947" t="s">
        <v>222</v>
      </c>
      <c r="C4947" t="s">
        <v>15</v>
      </c>
      <c r="D4947" t="s">
        <v>23</v>
      </c>
      <c r="E4947" t="s">
        <v>28</v>
      </c>
      <c r="F4947" t="s">
        <v>18</v>
      </c>
      <c r="G4947" t="s">
        <v>19</v>
      </c>
      <c r="H4947">
        <f t="shared" si="385"/>
        <v>750</v>
      </c>
      <c r="I4947">
        <v>250</v>
      </c>
      <c r="J4947">
        <v>325</v>
      </c>
      <c r="K4947">
        <v>3</v>
      </c>
      <c r="M4947">
        <v>97.5</v>
      </c>
      <c r="N4947" t="s">
        <v>25</v>
      </c>
      <c r="O4947">
        <v>975</v>
      </c>
      <c r="P4947">
        <v>225</v>
      </c>
      <c r="R4947">
        <f t="shared" si="386"/>
        <v>975</v>
      </c>
      <c r="S4947">
        <f t="shared" si="387"/>
        <v>29</v>
      </c>
      <c r="T4947" t="str">
        <f t="shared" si="388"/>
        <v>Dec</v>
      </c>
      <c r="U4947" t="str">
        <f t="shared" si="389"/>
        <v>2024</v>
      </c>
    </row>
    <row r="4948" spans="1:21" x14ac:dyDescent="0.25">
      <c r="A4948" t="s">
        <v>328</v>
      </c>
      <c r="B4948" t="s">
        <v>55</v>
      </c>
      <c r="C4948" t="s">
        <v>15</v>
      </c>
      <c r="D4948" t="s">
        <v>23</v>
      </c>
      <c r="E4948" t="s">
        <v>17</v>
      </c>
      <c r="F4948" t="s">
        <v>45</v>
      </c>
      <c r="G4948" t="s">
        <v>58</v>
      </c>
      <c r="H4948">
        <f t="shared" si="385"/>
        <v>75000</v>
      </c>
      <c r="I4948">
        <v>25000</v>
      </c>
      <c r="J4948">
        <v>32500</v>
      </c>
      <c r="K4948">
        <v>3</v>
      </c>
      <c r="M4948">
        <v>4875</v>
      </c>
      <c r="N4948" t="s">
        <v>25</v>
      </c>
      <c r="O4948">
        <v>97500</v>
      </c>
      <c r="P4948">
        <v>22500</v>
      </c>
      <c r="R4948">
        <f t="shared" si="386"/>
        <v>97500</v>
      </c>
      <c r="S4948">
        <f t="shared" si="387"/>
        <v>29</v>
      </c>
      <c r="T4948" t="str">
        <f t="shared" si="388"/>
        <v>Dec</v>
      </c>
      <c r="U4948" t="str">
        <f t="shared" si="389"/>
        <v>2024</v>
      </c>
    </row>
    <row r="4949" spans="1:21" x14ac:dyDescent="0.25">
      <c r="A4949" t="s">
        <v>328</v>
      </c>
      <c r="B4949" t="s">
        <v>149</v>
      </c>
      <c r="C4949" t="s">
        <v>15</v>
      </c>
      <c r="D4949" t="s">
        <v>23</v>
      </c>
      <c r="E4949" t="s">
        <v>28</v>
      </c>
      <c r="F4949" t="s">
        <v>29</v>
      </c>
      <c r="G4949" t="s">
        <v>138</v>
      </c>
      <c r="H4949">
        <f t="shared" si="385"/>
        <v>150</v>
      </c>
      <c r="I4949">
        <v>50</v>
      </c>
      <c r="J4949">
        <v>65</v>
      </c>
      <c r="K4949">
        <v>3</v>
      </c>
      <c r="M4949">
        <v>18.75</v>
      </c>
      <c r="N4949" t="s">
        <v>25</v>
      </c>
      <c r="O4949">
        <v>187.5</v>
      </c>
      <c r="P4949">
        <v>37.5</v>
      </c>
      <c r="R4949">
        <f t="shared" si="386"/>
        <v>195</v>
      </c>
      <c r="S4949">
        <f t="shared" si="387"/>
        <v>29</v>
      </c>
      <c r="T4949" t="str">
        <f t="shared" si="388"/>
        <v>Dec</v>
      </c>
      <c r="U4949" t="str">
        <f t="shared" si="389"/>
        <v>2024</v>
      </c>
    </row>
    <row r="4950" spans="1:21" x14ac:dyDescent="0.25">
      <c r="A4950" t="s">
        <v>328</v>
      </c>
      <c r="B4950" t="s">
        <v>83</v>
      </c>
      <c r="C4950" t="s">
        <v>27</v>
      </c>
      <c r="D4950" t="s">
        <v>16</v>
      </c>
      <c r="E4950" t="s">
        <v>28</v>
      </c>
      <c r="F4950" t="s">
        <v>29</v>
      </c>
      <c r="G4950" t="s">
        <v>30</v>
      </c>
      <c r="H4950">
        <f t="shared" si="385"/>
        <v>360</v>
      </c>
      <c r="I4950">
        <v>180</v>
      </c>
      <c r="J4950">
        <v>234</v>
      </c>
      <c r="K4950">
        <v>2</v>
      </c>
      <c r="M4950">
        <v>41.4</v>
      </c>
      <c r="N4950" t="s">
        <v>38</v>
      </c>
      <c r="O4950">
        <v>414</v>
      </c>
      <c r="P4950">
        <v>54</v>
      </c>
      <c r="R4950">
        <f t="shared" si="386"/>
        <v>468</v>
      </c>
      <c r="S4950">
        <f t="shared" si="387"/>
        <v>29</v>
      </c>
      <c r="T4950" t="str">
        <f t="shared" si="388"/>
        <v>Dec</v>
      </c>
      <c r="U4950" t="str">
        <f t="shared" si="389"/>
        <v>2024</v>
      </c>
    </row>
    <row r="4951" spans="1:21" x14ac:dyDescent="0.25">
      <c r="A4951" t="s">
        <v>328</v>
      </c>
      <c r="B4951" t="s">
        <v>122</v>
      </c>
      <c r="C4951" t="s">
        <v>27</v>
      </c>
      <c r="D4951" t="s">
        <v>16</v>
      </c>
      <c r="E4951" t="s">
        <v>17</v>
      </c>
      <c r="F4951" t="s">
        <v>61</v>
      </c>
      <c r="G4951" t="s">
        <v>128</v>
      </c>
      <c r="H4951">
        <f t="shared" si="385"/>
        <v>1500</v>
      </c>
      <c r="I4951">
        <v>300</v>
      </c>
      <c r="J4951">
        <v>390</v>
      </c>
      <c r="K4951">
        <v>5</v>
      </c>
      <c r="M4951">
        <v>100</v>
      </c>
      <c r="N4951" t="s">
        <v>20</v>
      </c>
      <c r="O4951">
        <v>1950</v>
      </c>
      <c r="P4951">
        <v>450</v>
      </c>
      <c r="R4951">
        <f t="shared" si="386"/>
        <v>1950</v>
      </c>
      <c r="S4951">
        <f t="shared" si="387"/>
        <v>29</v>
      </c>
      <c r="T4951" t="str">
        <f t="shared" si="388"/>
        <v>Dec</v>
      </c>
      <c r="U4951" t="str">
        <f t="shared" si="389"/>
        <v>2024</v>
      </c>
    </row>
    <row r="4952" spans="1:21" x14ac:dyDescent="0.25">
      <c r="A4952" t="s">
        <v>328</v>
      </c>
      <c r="B4952" t="s">
        <v>112</v>
      </c>
      <c r="C4952" t="s">
        <v>27</v>
      </c>
      <c r="D4952" t="s">
        <v>23</v>
      </c>
      <c r="E4952" t="s">
        <v>17</v>
      </c>
      <c r="F4952" t="s">
        <v>80</v>
      </c>
      <c r="G4952" t="s">
        <v>141</v>
      </c>
      <c r="H4952">
        <f t="shared" si="385"/>
        <v>400</v>
      </c>
      <c r="I4952">
        <v>50</v>
      </c>
      <c r="J4952">
        <v>65</v>
      </c>
      <c r="K4952">
        <v>8</v>
      </c>
      <c r="M4952">
        <v>50</v>
      </c>
      <c r="N4952" t="s">
        <v>25</v>
      </c>
      <c r="O4952">
        <v>500</v>
      </c>
      <c r="P4952">
        <v>100</v>
      </c>
      <c r="R4952">
        <f t="shared" si="386"/>
        <v>520</v>
      </c>
      <c r="S4952">
        <f t="shared" si="387"/>
        <v>29</v>
      </c>
      <c r="T4952" t="str">
        <f t="shared" si="388"/>
        <v>Dec</v>
      </c>
      <c r="U4952" t="str">
        <f t="shared" si="389"/>
        <v>2024</v>
      </c>
    </row>
    <row r="4953" spans="1:21" x14ac:dyDescent="0.25">
      <c r="A4953" t="s">
        <v>328</v>
      </c>
      <c r="B4953" t="s">
        <v>84</v>
      </c>
      <c r="C4953" t="s">
        <v>27</v>
      </c>
      <c r="D4953" t="s">
        <v>16</v>
      </c>
      <c r="E4953" t="s">
        <v>28</v>
      </c>
      <c r="F4953" t="s">
        <v>18</v>
      </c>
      <c r="G4953" t="s">
        <v>51</v>
      </c>
      <c r="H4953">
        <f t="shared" si="385"/>
        <v>360</v>
      </c>
      <c r="I4953">
        <v>60</v>
      </c>
      <c r="J4953">
        <v>78</v>
      </c>
      <c r="K4953">
        <v>6</v>
      </c>
      <c r="M4953">
        <v>46.8</v>
      </c>
      <c r="N4953" t="s">
        <v>38</v>
      </c>
      <c r="O4953">
        <v>468</v>
      </c>
      <c r="P4953">
        <v>108</v>
      </c>
      <c r="R4953">
        <f t="shared" si="386"/>
        <v>468</v>
      </c>
      <c r="S4953">
        <f t="shared" si="387"/>
        <v>29</v>
      </c>
      <c r="T4953" t="str">
        <f t="shared" si="388"/>
        <v>Dec</v>
      </c>
      <c r="U4953" t="str">
        <f t="shared" si="389"/>
        <v>2024</v>
      </c>
    </row>
    <row r="4954" spans="1:21" x14ac:dyDescent="0.25">
      <c r="A4954" t="s">
        <v>329</v>
      </c>
      <c r="B4954" t="s">
        <v>59</v>
      </c>
      <c r="C4954" t="s">
        <v>27</v>
      </c>
      <c r="D4954" t="s">
        <v>16</v>
      </c>
      <c r="E4954" t="s">
        <v>28</v>
      </c>
      <c r="F4954" t="s">
        <v>48</v>
      </c>
      <c r="G4954" t="s">
        <v>167</v>
      </c>
      <c r="H4954">
        <f t="shared" si="385"/>
        <v>570</v>
      </c>
      <c r="I4954">
        <v>95</v>
      </c>
      <c r="J4954">
        <v>124</v>
      </c>
      <c r="K4954">
        <v>6</v>
      </c>
      <c r="M4954">
        <v>37.049999999999997</v>
      </c>
      <c r="N4954" t="s">
        <v>25</v>
      </c>
      <c r="O4954">
        <v>741</v>
      </c>
      <c r="P4954">
        <v>171</v>
      </c>
      <c r="R4954">
        <f t="shared" si="386"/>
        <v>744</v>
      </c>
      <c r="S4954">
        <f t="shared" si="387"/>
        <v>30</v>
      </c>
      <c r="T4954" t="str">
        <f t="shared" si="388"/>
        <v>Dec</v>
      </c>
      <c r="U4954" t="str">
        <f t="shared" si="389"/>
        <v>2024</v>
      </c>
    </row>
    <row r="4955" spans="1:21" x14ac:dyDescent="0.25">
      <c r="A4955" t="s">
        <v>329</v>
      </c>
      <c r="B4955" t="s">
        <v>175</v>
      </c>
      <c r="C4955" t="s">
        <v>91</v>
      </c>
      <c r="D4955" t="s">
        <v>23</v>
      </c>
      <c r="E4955" t="s">
        <v>28</v>
      </c>
      <c r="F4955" t="s">
        <v>80</v>
      </c>
      <c r="G4955" t="s">
        <v>141</v>
      </c>
      <c r="H4955">
        <f t="shared" si="385"/>
        <v>250</v>
      </c>
      <c r="I4955">
        <v>50</v>
      </c>
      <c r="J4955">
        <v>65</v>
      </c>
      <c r="K4955">
        <v>5</v>
      </c>
      <c r="M4955">
        <v>48.75</v>
      </c>
      <c r="N4955" t="s">
        <v>38</v>
      </c>
      <c r="O4955">
        <v>325</v>
      </c>
      <c r="P4955">
        <v>75</v>
      </c>
      <c r="R4955">
        <f t="shared" si="386"/>
        <v>325</v>
      </c>
      <c r="S4955">
        <f t="shared" si="387"/>
        <v>30</v>
      </c>
      <c r="T4955" t="str">
        <f t="shared" si="388"/>
        <v>Dec</v>
      </c>
      <c r="U4955" t="str">
        <f t="shared" si="389"/>
        <v>2024</v>
      </c>
    </row>
    <row r="4956" spans="1:21" x14ac:dyDescent="0.25">
      <c r="A4956" t="s">
        <v>329</v>
      </c>
      <c r="B4956" t="s">
        <v>134</v>
      </c>
      <c r="C4956" t="s">
        <v>66</v>
      </c>
      <c r="D4956" t="s">
        <v>16</v>
      </c>
      <c r="E4956" t="s">
        <v>17</v>
      </c>
      <c r="F4956" t="s">
        <v>45</v>
      </c>
      <c r="G4956" t="s">
        <v>58</v>
      </c>
      <c r="H4956">
        <f t="shared" si="385"/>
        <v>200000</v>
      </c>
      <c r="I4956">
        <v>25000</v>
      </c>
      <c r="J4956">
        <v>32500</v>
      </c>
      <c r="K4956">
        <v>8</v>
      </c>
      <c r="M4956">
        <v>4875</v>
      </c>
      <c r="N4956" t="s">
        <v>20</v>
      </c>
      <c r="O4956">
        <v>250000</v>
      </c>
      <c r="P4956">
        <v>50000</v>
      </c>
      <c r="R4956">
        <f t="shared" si="386"/>
        <v>260000</v>
      </c>
      <c r="S4956">
        <f t="shared" si="387"/>
        <v>30</v>
      </c>
      <c r="T4956" t="str">
        <f t="shared" si="388"/>
        <v>Dec</v>
      </c>
      <c r="U4956" t="str">
        <f t="shared" si="389"/>
        <v>2024</v>
      </c>
    </row>
    <row r="4957" spans="1:21" x14ac:dyDescent="0.25">
      <c r="A4957" t="s">
        <v>329</v>
      </c>
      <c r="B4957" t="s">
        <v>93</v>
      </c>
      <c r="C4957" t="s">
        <v>42</v>
      </c>
      <c r="D4957" t="s">
        <v>16</v>
      </c>
      <c r="E4957" t="s">
        <v>17</v>
      </c>
      <c r="F4957" t="s">
        <v>18</v>
      </c>
      <c r="G4957" t="s">
        <v>151</v>
      </c>
      <c r="H4957">
        <f t="shared" si="385"/>
        <v>35</v>
      </c>
      <c r="I4957">
        <v>7</v>
      </c>
      <c r="J4957">
        <v>9</v>
      </c>
      <c r="K4957">
        <v>5</v>
      </c>
      <c r="M4957">
        <v>2.2749999999999999</v>
      </c>
      <c r="N4957" t="s">
        <v>25</v>
      </c>
      <c r="O4957">
        <v>45.5</v>
      </c>
      <c r="P4957">
        <v>10.5</v>
      </c>
      <c r="R4957">
        <f t="shared" si="386"/>
        <v>45</v>
      </c>
      <c r="S4957">
        <f t="shared" si="387"/>
        <v>30</v>
      </c>
      <c r="T4957" t="str">
        <f t="shared" si="388"/>
        <v>Dec</v>
      </c>
      <c r="U4957" t="str">
        <f t="shared" si="389"/>
        <v>2024</v>
      </c>
    </row>
    <row r="4958" spans="1:21" x14ac:dyDescent="0.25">
      <c r="A4958" t="s">
        <v>329</v>
      </c>
      <c r="B4958" t="s">
        <v>137</v>
      </c>
      <c r="C4958" t="s">
        <v>15</v>
      </c>
      <c r="D4958" t="s">
        <v>16</v>
      </c>
      <c r="E4958" t="s">
        <v>28</v>
      </c>
      <c r="F4958" t="s">
        <v>80</v>
      </c>
      <c r="G4958" t="s">
        <v>89</v>
      </c>
      <c r="H4958">
        <f t="shared" si="385"/>
        <v>60</v>
      </c>
      <c r="I4958">
        <v>15</v>
      </c>
      <c r="J4958">
        <v>20</v>
      </c>
      <c r="K4958">
        <v>4</v>
      </c>
      <c r="M4958">
        <v>7.5</v>
      </c>
      <c r="N4958" t="s">
        <v>38</v>
      </c>
      <c r="O4958">
        <v>75</v>
      </c>
      <c r="P4958">
        <v>15</v>
      </c>
      <c r="R4958">
        <f t="shared" si="386"/>
        <v>80</v>
      </c>
      <c r="S4958">
        <f t="shared" si="387"/>
        <v>30</v>
      </c>
      <c r="T4958" t="str">
        <f t="shared" si="388"/>
        <v>Dec</v>
      </c>
      <c r="U4958" t="str">
        <f t="shared" si="389"/>
        <v>2024</v>
      </c>
    </row>
    <row r="4959" spans="1:21" x14ac:dyDescent="0.25">
      <c r="A4959" t="s">
        <v>329</v>
      </c>
      <c r="B4959" t="s">
        <v>174</v>
      </c>
      <c r="C4959" t="s">
        <v>27</v>
      </c>
      <c r="D4959" t="s">
        <v>16</v>
      </c>
      <c r="E4959" t="s">
        <v>17</v>
      </c>
      <c r="F4959" t="s">
        <v>18</v>
      </c>
      <c r="G4959" t="s">
        <v>40</v>
      </c>
      <c r="H4959">
        <f t="shared" si="385"/>
        <v>540</v>
      </c>
      <c r="I4959">
        <v>90</v>
      </c>
      <c r="J4959">
        <v>117</v>
      </c>
      <c r="K4959">
        <v>6</v>
      </c>
      <c r="M4959">
        <v>43.47</v>
      </c>
      <c r="N4959" t="s">
        <v>20</v>
      </c>
      <c r="O4959">
        <v>621</v>
      </c>
      <c r="P4959">
        <v>81</v>
      </c>
      <c r="R4959">
        <f t="shared" si="386"/>
        <v>702</v>
      </c>
      <c r="S4959">
        <f t="shared" si="387"/>
        <v>30</v>
      </c>
      <c r="T4959" t="str">
        <f t="shared" si="388"/>
        <v>Dec</v>
      </c>
      <c r="U4959" t="str">
        <f t="shared" si="389"/>
        <v>2024</v>
      </c>
    </row>
    <row r="4960" spans="1:21" x14ac:dyDescent="0.25">
      <c r="A4960" t="s">
        <v>329</v>
      </c>
      <c r="B4960" t="s">
        <v>214</v>
      </c>
      <c r="C4960" t="s">
        <v>66</v>
      </c>
      <c r="D4960" t="s">
        <v>16</v>
      </c>
      <c r="E4960" t="s">
        <v>28</v>
      </c>
      <c r="F4960" t="s">
        <v>18</v>
      </c>
      <c r="G4960" t="s">
        <v>64</v>
      </c>
      <c r="H4960">
        <f t="shared" si="385"/>
        <v>700</v>
      </c>
      <c r="I4960">
        <v>140</v>
      </c>
      <c r="J4960">
        <v>182</v>
      </c>
      <c r="K4960">
        <v>5</v>
      </c>
      <c r="M4960">
        <v>87.5</v>
      </c>
      <c r="N4960" t="s">
        <v>38</v>
      </c>
      <c r="O4960">
        <v>875</v>
      </c>
      <c r="P4960">
        <v>175</v>
      </c>
      <c r="R4960">
        <f t="shared" si="386"/>
        <v>910</v>
      </c>
      <c r="S4960">
        <f t="shared" si="387"/>
        <v>30</v>
      </c>
      <c r="T4960" t="str">
        <f t="shared" si="388"/>
        <v>Dec</v>
      </c>
      <c r="U4960" t="str">
        <f t="shared" si="389"/>
        <v>2024</v>
      </c>
    </row>
    <row r="4961" spans="1:21" x14ac:dyDescent="0.25">
      <c r="A4961" t="s">
        <v>329</v>
      </c>
      <c r="B4961" t="s">
        <v>204</v>
      </c>
      <c r="C4961" t="s">
        <v>42</v>
      </c>
      <c r="D4961" t="s">
        <v>16</v>
      </c>
      <c r="E4961" t="s">
        <v>17</v>
      </c>
      <c r="F4961" t="s">
        <v>18</v>
      </c>
      <c r="G4961" t="s">
        <v>24</v>
      </c>
      <c r="H4961">
        <f t="shared" si="385"/>
        <v>640</v>
      </c>
      <c r="I4961">
        <v>80</v>
      </c>
      <c r="J4961">
        <v>104</v>
      </c>
      <c r="K4961">
        <v>8</v>
      </c>
      <c r="M4961">
        <v>41.6</v>
      </c>
      <c r="N4961" t="s">
        <v>25</v>
      </c>
      <c r="O4961">
        <v>832</v>
      </c>
      <c r="P4961">
        <v>192</v>
      </c>
      <c r="R4961">
        <f t="shared" si="386"/>
        <v>832</v>
      </c>
      <c r="S4961">
        <f t="shared" si="387"/>
        <v>30</v>
      </c>
      <c r="T4961" t="str">
        <f t="shared" si="388"/>
        <v>Dec</v>
      </c>
      <c r="U4961" t="str">
        <f t="shared" si="389"/>
        <v>2024</v>
      </c>
    </row>
    <row r="4962" spans="1:21" x14ac:dyDescent="0.25">
      <c r="A4962" t="s">
        <v>329</v>
      </c>
      <c r="B4962" t="s">
        <v>203</v>
      </c>
      <c r="C4962" t="s">
        <v>42</v>
      </c>
      <c r="D4962" t="s">
        <v>16</v>
      </c>
      <c r="E4962" t="s">
        <v>28</v>
      </c>
      <c r="F4962" t="s">
        <v>61</v>
      </c>
      <c r="G4962" t="s">
        <v>108</v>
      </c>
      <c r="H4962">
        <f t="shared" si="385"/>
        <v>12000</v>
      </c>
      <c r="I4962">
        <v>1500</v>
      </c>
      <c r="J4962">
        <v>1950</v>
      </c>
      <c r="K4962">
        <v>8</v>
      </c>
      <c r="M4962">
        <v>195</v>
      </c>
      <c r="N4962" t="s">
        <v>38</v>
      </c>
      <c r="O4962">
        <v>15600</v>
      </c>
      <c r="P4962">
        <v>3600</v>
      </c>
      <c r="R4962">
        <f t="shared" si="386"/>
        <v>15600</v>
      </c>
      <c r="S4962">
        <f t="shared" si="387"/>
        <v>30</v>
      </c>
      <c r="T4962" t="str">
        <f t="shared" si="388"/>
        <v>Dec</v>
      </c>
      <c r="U4962" t="str">
        <f t="shared" si="389"/>
        <v>2024</v>
      </c>
    </row>
    <row r="4963" spans="1:21" x14ac:dyDescent="0.25">
      <c r="A4963" t="s">
        <v>329</v>
      </c>
      <c r="B4963" t="s">
        <v>21</v>
      </c>
      <c r="C4963" t="s">
        <v>22</v>
      </c>
      <c r="D4963" t="s">
        <v>23</v>
      </c>
      <c r="E4963" t="s">
        <v>17</v>
      </c>
      <c r="F4963" t="s">
        <v>61</v>
      </c>
      <c r="G4963" t="s">
        <v>62</v>
      </c>
      <c r="H4963">
        <f t="shared" si="385"/>
        <v>5400</v>
      </c>
      <c r="I4963">
        <v>900</v>
      </c>
      <c r="J4963">
        <v>1170</v>
      </c>
      <c r="K4963">
        <v>6</v>
      </c>
      <c r="M4963">
        <v>117</v>
      </c>
      <c r="N4963" t="s">
        <v>38</v>
      </c>
      <c r="O4963">
        <v>6750</v>
      </c>
      <c r="P4963">
        <v>1350</v>
      </c>
      <c r="R4963">
        <f t="shared" si="386"/>
        <v>7020</v>
      </c>
      <c r="S4963">
        <f t="shared" si="387"/>
        <v>30</v>
      </c>
      <c r="T4963" t="str">
        <f t="shared" si="388"/>
        <v>Dec</v>
      </c>
      <c r="U4963" t="str">
        <f t="shared" si="389"/>
        <v>2024</v>
      </c>
    </row>
    <row r="4964" spans="1:21" x14ac:dyDescent="0.25">
      <c r="A4964" t="s">
        <v>329</v>
      </c>
      <c r="B4964" t="s">
        <v>222</v>
      </c>
      <c r="C4964" t="s">
        <v>15</v>
      </c>
      <c r="D4964" t="s">
        <v>16</v>
      </c>
      <c r="E4964" t="s">
        <v>17</v>
      </c>
      <c r="F4964" t="s">
        <v>61</v>
      </c>
      <c r="G4964" t="s">
        <v>180</v>
      </c>
      <c r="H4964">
        <f t="shared" si="385"/>
        <v>4200</v>
      </c>
      <c r="I4964">
        <v>600</v>
      </c>
      <c r="J4964">
        <v>780</v>
      </c>
      <c r="K4964">
        <v>7</v>
      </c>
      <c r="M4964">
        <v>100</v>
      </c>
      <c r="N4964" t="s">
        <v>38</v>
      </c>
      <c r="O4964">
        <v>5460</v>
      </c>
      <c r="P4964">
        <v>1260</v>
      </c>
      <c r="R4964">
        <f t="shared" si="386"/>
        <v>5460</v>
      </c>
      <c r="S4964">
        <f t="shared" si="387"/>
        <v>30</v>
      </c>
      <c r="T4964" t="str">
        <f t="shared" si="388"/>
        <v>Dec</v>
      </c>
      <c r="U4964" t="str">
        <f t="shared" si="389"/>
        <v>2024</v>
      </c>
    </row>
    <row r="4965" spans="1:21" x14ac:dyDescent="0.25">
      <c r="A4965" t="s">
        <v>329</v>
      </c>
      <c r="B4965" t="s">
        <v>133</v>
      </c>
      <c r="C4965" t="s">
        <v>27</v>
      </c>
      <c r="D4965" t="s">
        <v>16</v>
      </c>
      <c r="E4965" t="s">
        <v>17</v>
      </c>
      <c r="F4965" t="s">
        <v>29</v>
      </c>
      <c r="G4965" t="s">
        <v>169</v>
      </c>
      <c r="H4965">
        <f t="shared" si="385"/>
        <v>175</v>
      </c>
      <c r="I4965">
        <v>25</v>
      </c>
      <c r="J4965">
        <v>33</v>
      </c>
      <c r="K4965">
        <v>7</v>
      </c>
      <c r="M4965">
        <v>15.925000000000001</v>
      </c>
      <c r="N4965" t="s">
        <v>20</v>
      </c>
      <c r="O4965">
        <v>227.5</v>
      </c>
      <c r="P4965">
        <v>52.5</v>
      </c>
      <c r="R4965">
        <f t="shared" si="386"/>
        <v>231</v>
      </c>
      <c r="S4965">
        <f t="shared" si="387"/>
        <v>30</v>
      </c>
      <c r="T4965" t="str">
        <f t="shared" si="388"/>
        <v>Dec</v>
      </c>
      <c r="U4965" t="str">
        <f t="shared" si="389"/>
        <v>2024</v>
      </c>
    </row>
    <row r="4966" spans="1:21" x14ac:dyDescent="0.25">
      <c r="A4966" t="s">
        <v>329</v>
      </c>
      <c r="B4966" t="s">
        <v>200</v>
      </c>
      <c r="C4966" t="s">
        <v>27</v>
      </c>
      <c r="D4966" t="s">
        <v>16</v>
      </c>
      <c r="E4966" t="s">
        <v>17</v>
      </c>
      <c r="F4966" t="s">
        <v>18</v>
      </c>
      <c r="G4966" t="s">
        <v>43</v>
      </c>
      <c r="H4966">
        <f t="shared" si="385"/>
        <v>80</v>
      </c>
      <c r="I4966">
        <v>20</v>
      </c>
      <c r="J4966">
        <v>26</v>
      </c>
      <c r="K4966">
        <v>4</v>
      </c>
      <c r="M4966">
        <v>7</v>
      </c>
      <c r="N4966" t="s">
        <v>20</v>
      </c>
      <c r="O4966">
        <v>100</v>
      </c>
      <c r="P4966">
        <v>20</v>
      </c>
      <c r="R4966">
        <f t="shared" si="386"/>
        <v>104</v>
      </c>
      <c r="S4966">
        <f t="shared" si="387"/>
        <v>30</v>
      </c>
      <c r="T4966" t="str">
        <f t="shared" si="388"/>
        <v>Dec</v>
      </c>
      <c r="U4966" t="str">
        <f t="shared" si="389"/>
        <v>2024</v>
      </c>
    </row>
    <row r="4967" spans="1:21" x14ac:dyDescent="0.25">
      <c r="A4967" t="s">
        <v>329</v>
      </c>
      <c r="B4967" t="s">
        <v>194</v>
      </c>
      <c r="C4967" t="s">
        <v>115</v>
      </c>
      <c r="D4967" t="s">
        <v>16</v>
      </c>
      <c r="E4967" t="s">
        <v>28</v>
      </c>
      <c r="F4967" t="s">
        <v>18</v>
      </c>
      <c r="G4967" t="s">
        <v>116</v>
      </c>
      <c r="H4967">
        <f t="shared" si="385"/>
        <v>420</v>
      </c>
      <c r="I4967">
        <v>60</v>
      </c>
      <c r="J4967">
        <v>78</v>
      </c>
      <c r="K4967">
        <v>7</v>
      </c>
      <c r="M4967">
        <v>26.25</v>
      </c>
      <c r="N4967" t="s">
        <v>25</v>
      </c>
      <c r="O4967">
        <v>525</v>
      </c>
      <c r="P4967">
        <v>105</v>
      </c>
      <c r="R4967">
        <f t="shared" si="386"/>
        <v>546</v>
      </c>
      <c r="S4967">
        <f t="shared" si="387"/>
        <v>30</v>
      </c>
      <c r="T4967" t="str">
        <f t="shared" si="388"/>
        <v>Dec</v>
      </c>
      <c r="U4967" t="str">
        <f t="shared" si="389"/>
        <v>2024</v>
      </c>
    </row>
    <row r="4968" spans="1:21" x14ac:dyDescent="0.25">
      <c r="A4968" t="s">
        <v>329</v>
      </c>
      <c r="B4968" t="s">
        <v>188</v>
      </c>
      <c r="C4968" t="s">
        <v>27</v>
      </c>
      <c r="D4968" t="s">
        <v>23</v>
      </c>
      <c r="E4968" t="s">
        <v>28</v>
      </c>
      <c r="F4968" t="s">
        <v>18</v>
      </c>
      <c r="G4968" t="s">
        <v>34</v>
      </c>
      <c r="H4968">
        <f t="shared" si="385"/>
        <v>320</v>
      </c>
      <c r="I4968">
        <v>40</v>
      </c>
      <c r="J4968">
        <v>52</v>
      </c>
      <c r="K4968">
        <v>8</v>
      </c>
      <c r="M4968">
        <v>41.6</v>
      </c>
      <c r="N4968" t="s">
        <v>25</v>
      </c>
      <c r="O4968">
        <v>416</v>
      </c>
      <c r="P4968">
        <v>96</v>
      </c>
      <c r="R4968">
        <f t="shared" si="386"/>
        <v>416</v>
      </c>
      <c r="S4968">
        <f t="shared" si="387"/>
        <v>30</v>
      </c>
      <c r="T4968" t="str">
        <f t="shared" si="388"/>
        <v>Dec</v>
      </c>
      <c r="U4968" t="str">
        <f t="shared" si="389"/>
        <v>2024</v>
      </c>
    </row>
    <row r="4969" spans="1:21" x14ac:dyDescent="0.25">
      <c r="A4969" t="s">
        <v>329</v>
      </c>
      <c r="B4969" t="s">
        <v>44</v>
      </c>
      <c r="C4969" t="s">
        <v>27</v>
      </c>
      <c r="D4969" t="s">
        <v>16</v>
      </c>
      <c r="E4969" t="s">
        <v>17</v>
      </c>
      <c r="F4969" t="s">
        <v>18</v>
      </c>
      <c r="G4969" t="s">
        <v>40</v>
      </c>
      <c r="H4969">
        <f t="shared" si="385"/>
        <v>360</v>
      </c>
      <c r="I4969">
        <v>90</v>
      </c>
      <c r="J4969">
        <v>117</v>
      </c>
      <c r="K4969">
        <v>4</v>
      </c>
      <c r="M4969">
        <v>31.5</v>
      </c>
      <c r="N4969" t="s">
        <v>20</v>
      </c>
      <c r="O4969">
        <v>450</v>
      </c>
      <c r="P4969">
        <v>90</v>
      </c>
      <c r="R4969">
        <f t="shared" si="386"/>
        <v>468</v>
      </c>
      <c r="S4969">
        <f t="shared" si="387"/>
        <v>30</v>
      </c>
      <c r="T4969" t="str">
        <f t="shared" si="388"/>
        <v>Dec</v>
      </c>
      <c r="U4969" t="str">
        <f t="shared" si="389"/>
        <v>2024</v>
      </c>
    </row>
    <row r="4970" spans="1:21" x14ac:dyDescent="0.25">
      <c r="A4970" t="s">
        <v>329</v>
      </c>
      <c r="B4970" t="s">
        <v>145</v>
      </c>
      <c r="C4970" t="s">
        <v>27</v>
      </c>
      <c r="D4970" t="s">
        <v>16</v>
      </c>
      <c r="E4970" t="s">
        <v>28</v>
      </c>
      <c r="F4970" t="s">
        <v>61</v>
      </c>
      <c r="G4970" t="s">
        <v>108</v>
      </c>
      <c r="H4970">
        <f t="shared" si="385"/>
        <v>6000</v>
      </c>
      <c r="I4970">
        <v>1500</v>
      </c>
      <c r="J4970">
        <v>1950</v>
      </c>
      <c r="K4970">
        <v>4</v>
      </c>
      <c r="M4970">
        <v>195</v>
      </c>
      <c r="N4970" t="s">
        <v>25</v>
      </c>
      <c r="O4970">
        <v>7500</v>
      </c>
      <c r="P4970">
        <v>1500</v>
      </c>
      <c r="R4970">
        <f t="shared" si="386"/>
        <v>7800</v>
      </c>
      <c r="S4970">
        <f t="shared" si="387"/>
        <v>30</v>
      </c>
      <c r="T4970" t="str">
        <f t="shared" si="388"/>
        <v>Dec</v>
      </c>
      <c r="U4970" t="str">
        <f t="shared" si="389"/>
        <v>2024</v>
      </c>
    </row>
    <row r="4971" spans="1:21" x14ac:dyDescent="0.25">
      <c r="A4971" t="s">
        <v>329</v>
      </c>
      <c r="B4971" t="s">
        <v>193</v>
      </c>
      <c r="C4971" t="s">
        <v>53</v>
      </c>
      <c r="D4971" t="s">
        <v>16</v>
      </c>
      <c r="E4971" t="s">
        <v>28</v>
      </c>
      <c r="F4971" t="s">
        <v>18</v>
      </c>
      <c r="G4971" t="s">
        <v>56</v>
      </c>
      <c r="H4971">
        <f t="shared" si="385"/>
        <v>550</v>
      </c>
      <c r="I4971">
        <v>550</v>
      </c>
      <c r="J4971">
        <v>715</v>
      </c>
      <c r="K4971">
        <v>1</v>
      </c>
      <c r="M4971">
        <v>50.05</v>
      </c>
      <c r="N4971" t="s">
        <v>20</v>
      </c>
      <c r="O4971">
        <v>715</v>
      </c>
      <c r="P4971">
        <v>165</v>
      </c>
      <c r="R4971">
        <f t="shared" si="386"/>
        <v>715</v>
      </c>
      <c r="S4971">
        <f t="shared" si="387"/>
        <v>30</v>
      </c>
      <c r="T4971" t="str">
        <f t="shared" si="388"/>
        <v>Dec</v>
      </c>
      <c r="U4971" t="str">
        <f t="shared" si="389"/>
        <v>2024</v>
      </c>
    </row>
    <row r="4972" spans="1:21" x14ac:dyDescent="0.25">
      <c r="A4972" t="s">
        <v>329</v>
      </c>
      <c r="B4972" t="s">
        <v>131</v>
      </c>
      <c r="C4972" t="s">
        <v>27</v>
      </c>
      <c r="D4972" t="s">
        <v>16</v>
      </c>
      <c r="E4972" t="s">
        <v>28</v>
      </c>
      <c r="F4972" t="s">
        <v>18</v>
      </c>
      <c r="G4972" t="s">
        <v>40</v>
      </c>
      <c r="H4972">
        <f t="shared" si="385"/>
        <v>540</v>
      </c>
      <c r="I4972">
        <v>90</v>
      </c>
      <c r="J4972">
        <v>117</v>
      </c>
      <c r="K4972">
        <v>6</v>
      </c>
      <c r="M4972">
        <v>47.25</v>
      </c>
      <c r="N4972" t="s">
        <v>20</v>
      </c>
      <c r="O4972">
        <v>675</v>
      </c>
      <c r="P4972">
        <v>135</v>
      </c>
      <c r="R4972">
        <f t="shared" si="386"/>
        <v>702</v>
      </c>
      <c r="S4972">
        <f t="shared" si="387"/>
        <v>30</v>
      </c>
      <c r="T4972" t="str">
        <f t="shared" si="388"/>
        <v>Dec</v>
      </c>
      <c r="U4972" t="str">
        <f t="shared" si="389"/>
        <v>2024</v>
      </c>
    </row>
    <row r="4973" spans="1:21" x14ac:dyDescent="0.25">
      <c r="A4973" t="s">
        <v>329</v>
      </c>
      <c r="B4973" t="s">
        <v>26</v>
      </c>
      <c r="C4973" t="s">
        <v>27</v>
      </c>
      <c r="D4973" t="s">
        <v>23</v>
      </c>
      <c r="E4973" t="s">
        <v>28</v>
      </c>
      <c r="F4973" t="s">
        <v>61</v>
      </c>
      <c r="G4973" t="s">
        <v>62</v>
      </c>
      <c r="H4973">
        <f t="shared" si="385"/>
        <v>5400</v>
      </c>
      <c r="I4973">
        <v>900</v>
      </c>
      <c r="J4973">
        <v>1170</v>
      </c>
      <c r="K4973">
        <v>6</v>
      </c>
      <c r="M4973">
        <v>117</v>
      </c>
      <c r="N4973" t="s">
        <v>25</v>
      </c>
      <c r="O4973">
        <v>6480</v>
      </c>
      <c r="P4973">
        <v>1080</v>
      </c>
      <c r="R4973">
        <f t="shared" si="386"/>
        <v>7020</v>
      </c>
      <c r="S4973">
        <f t="shared" si="387"/>
        <v>30</v>
      </c>
      <c r="T4973" t="str">
        <f t="shared" si="388"/>
        <v>Dec</v>
      </c>
      <c r="U4973" t="str">
        <f t="shared" si="389"/>
        <v>2024</v>
      </c>
    </row>
    <row r="4974" spans="1:21" x14ac:dyDescent="0.25">
      <c r="A4974" t="s">
        <v>329</v>
      </c>
      <c r="B4974" t="s">
        <v>149</v>
      </c>
      <c r="C4974" t="s">
        <v>15</v>
      </c>
      <c r="D4974" t="s">
        <v>23</v>
      </c>
      <c r="E4974" t="s">
        <v>17</v>
      </c>
      <c r="F4974" t="s">
        <v>61</v>
      </c>
      <c r="G4974" t="s">
        <v>128</v>
      </c>
      <c r="H4974">
        <f t="shared" si="385"/>
        <v>1500</v>
      </c>
      <c r="I4974">
        <v>300</v>
      </c>
      <c r="J4974">
        <v>390</v>
      </c>
      <c r="K4974">
        <v>5</v>
      </c>
      <c r="M4974">
        <v>100</v>
      </c>
      <c r="N4974" t="s">
        <v>25</v>
      </c>
      <c r="O4974">
        <v>1950</v>
      </c>
      <c r="P4974">
        <v>450</v>
      </c>
      <c r="R4974">
        <f t="shared" si="386"/>
        <v>1950</v>
      </c>
      <c r="S4974">
        <f t="shared" si="387"/>
        <v>30</v>
      </c>
      <c r="T4974" t="str">
        <f t="shared" si="388"/>
        <v>Dec</v>
      </c>
      <c r="U4974" t="str">
        <f t="shared" si="389"/>
        <v>2024</v>
      </c>
    </row>
    <row r="4975" spans="1:21" x14ac:dyDescent="0.25">
      <c r="A4975" t="s">
        <v>329</v>
      </c>
      <c r="B4975" t="s">
        <v>148</v>
      </c>
      <c r="C4975" t="s">
        <v>27</v>
      </c>
      <c r="D4975" t="s">
        <v>16</v>
      </c>
      <c r="E4975" t="s">
        <v>17</v>
      </c>
      <c r="F4975" t="s">
        <v>18</v>
      </c>
      <c r="G4975" t="s">
        <v>100</v>
      </c>
      <c r="H4975">
        <f t="shared" si="385"/>
        <v>320</v>
      </c>
      <c r="I4975">
        <v>40</v>
      </c>
      <c r="J4975">
        <v>52</v>
      </c>
      <c r="K4975">
        <v>8</v>
      </c>
      <c r="M4975">
        <v>20.8</v>
      </c>
      <c r="N4975" t="s">
        <v>25</v>
      </c>
      <c r="O4975">
        <v>416</v>
      </c>
      <c r="P4975">
        <v>96</v>
      </c>
      <c r="R4975">
        <f t="shared" si="386"/>
        <v>416</v>
      </c>
      <c r="S4975">
        <f t="shared" si="387"/>
        <v>30</v>
      </c>
      <c r="T4975" t="str">
        <f t="shared" si="388"/>
        <v>Dec</v>
      </c>
      <c r="U4975" t="str">
        <f t="shared" si="389"/>
        <v>2024</v>
      </c>
    </row>
    <row r="4976" spans="1:21" x14ac:dyDescent="0.25">
      <c r="A4976" t="s">
        <v>329</v>
      </c>
      <c r="B4976" t="s">
        <v>149</v>
      </c>
      <c r="C4976" t="s">
        <v>15</v>
      </c>
      <c r="D4976" t="s">
        <v>23</v>
      </c>
      <c r="E4976" t="s">
        <v>28</v>
      </c>
      <c r="F4976" t="s">
        <v>18</v>
      </c>
      <c r="G4976" t="s">
        <v>34</v>
      </c>
      <c r="H4976">
        <f t="shared" si="385"/>
        <v>200</v>
      </c>
      <c r="I4976">
        <v>40</v>
      </c>
      <c r="J4976">
        <v>52</v>
      </c>
      <c r="K4976">
        <v>5</v>
      </c>
      <c r="M4976">
        <v>26</v>
      </c>
      <c r="N4976" t="s">
        <v>25</v>
      </c>
      <c r="O4976">
        <v>260</v>
      </c>
      <c r="P4976">
        <v>60</v>
      </c>
      <c r="R4976">
        <f t="shared" si="386"/>
        <v>260</v>
      </c>
      <c r="S4976">
        <f t="shared" si="387"/>
        <v>30</v>
      </c>
      <c r="T4976" t="str">
        <f t="shared" si="388"/>
        <v>Dec</v>
      </c>
      <c r="U4976" t="str">
        <f t="shared" si="389"/>
        <v>2024</v>
      </c>
    </row>
    <row r="4977" spans="1:21" x14ac:dyDescent="0.25">
      <c r="A4977" t="s">
        <v>329</v>
      </c>
      <c r="B4977" t="s">
        <v>60</v>
      </c>
      <c r="C4977" t="s">
        <v>27</v>
      </c>
      <c r="D4977" t="s">
        <v>16</v>
      </c>
      <c r="E4977" t="s">
        <v>17</v>
      </c>
      <c r="F4977" t="s">
        <v>45</v>
      </c>
      <c r="G4977" t="s">
        <v>78</v>
      </c>
      <c r="H4977">
        <f t="shared" si="385"/>
        <v>108000</v>
      </c>
      <c r="I4977">
        <v>18000</v>
      </c>
      <c r="J4977">
        <v>23400</v>
      </c>
      <c r="K4977">
        <v>6</v>
      </c>
      <c r="M4977">
        <v>3510</v>
      </c>
      <c r="N4977" t="s">
        <v>20</v>
      </c>
      <c r="O4977">
        <v>140400</v>
      </c>
      <c r="P4977">
        <v>32400</v>
      </c>
      <c r="R4977">
        <f t="shared" si="386"/>
        <v>140400</v>
      </c>
      <c r="S4977">
        <f t="shared" si="387"/>
        <v>30</v>
      </c>
      <c r="T4977" t="str">
        <f t="shared" si="388"/>
        <v>Dec</v>
      </c>
      <c r="U4977" t="str">
        <f t="shared" si="389"/>
        <v>2024</v>
      </c>
    </row>
    <row r="4978" spans="1:21" x14ac:dyDescent="0.25">
      <c r="A4978" t="s">
        <v>329</v>
      </c>
      <c r="B4978" t="s">
        <v>97</v>
      </c>
      <c r="C4978" t="s">
        <v>27</v>
      </c>
      <c r="D4978" t="s">
        <v>16</v>
      </c>
      <c r="E4978" t="s">
        <v>17</v>
      </c>
      <c r="F4978" t="s">
        <v>61</v>
      </c>
      <c r="G4978" t="s">
        <v>103</v>
      </c>
      <c r="H4978">
        <f t="shared" si="385"/>
        <v>400</v>
      </c>
      <c r="I4978">
        <v>100</v>
      </c>
      <c r="J4978">
        <v>130</v>
      </c>
      <c r="K4978">
        <v>4</v>
      </c>
      <c r="M4978">
        <v>25</v>
      </c>
      <c r="N4978" t="s">
        <v>25</v>
      </c>
      <c r="O4978">
        <v>500</v>
      </c>
      <c r="P4978">
        <v>100</v>
      </c>
      <c r="R4978">
        <f t="shared" si="386"/>
        <v>520</v>
      </c>
      <c r="S4978">
        <f t="shared" si="387"/>
        <v>30</v>
      </c>
      <c r="T4978" t="str">
        <f t="shared" si="388"/>
        <v>Dec</v>
      </c>
      <c r="U4978" t="str">
        <f t="shared" si="389"/>
        <v>2024</v>
      </c>
    </row>
    <row r="4979" spans="1:21" x14ac:dyDescent="0.25">
      <c r="A4979" t="s">
        <v>329</v>
      </c>
      <c r="B4979" t="s">
        <v>135</v>
      </c>
      <c r="C4979" t="s">
        <v>27</v>
      </c>
      <c r="D4979" t="s">
        <v>16</v>
      </c>
      <c r="E4979" t="s">
        <v>17</v>
      </c>
      <c r="F4979" t="s">
        <v>29</v>
      </c>
      <c r="G4979" t="s">
        <v>87</v>
      </c>
      <c r="H4979">
        <f t="shared" si="385"/>
        <v>400</v>
      </c>
      <c r="I4979">
        <v>100</v>
      </c>
      <c r="J4979">
        <v>130</v>
      </c>
      <c r="K4979">
        <v>4</v>
      </c>
      <c r="M4979">
        <v>26</v>
      </c>
      <c r="N4979" t="s">
        <v>25</v>
      </c>
      <c r="O4979">
        <v>520</v>
      </c>
      <c r="P4979">
        <v>120</v>
      </c>
      <c r="R4979">
        <f t="shared" si="386"/>
        <v>520</v>
      </c>
      <c r="S4979">
        <f t="shared" si="387"/>
        <v>30</v>
      </c>
      <c r="T4979" t="str">
        <f t="shared" si="388"/>
        <v>Dec</v>
      </c>
      <c r="U4979" t="str">
        <f t="shared" si="389"/>
        <v>2024</v>
      </c>
    </row>
    <row r="4980" spans="1:21" x14ac:dyDescent="0.25">
      <c r="A4980" t="s">
        <v>330</v>
      </c>
      <c r="B4980" t="s">
        <v>123</v>
      </c>
      <c r="C4980" t="s">
        <v>15</v>
      </c>
      <c r="D4980" t="s">
        <v>23</v>
      </c>
      <c r="E4980" t="s">
        <v>17</v>
      </c>
      <c r="F4980" t="s">
        <v>29</v>
      </c>
      <c r="G4980" t="s">
        <v>178</v>
      </c>
      <c r="H4980">
        <f t="shared" si="385"/>
        <v>1200</v>
      </c>
      <c r="I4980">
        <v>200</v>
      </c>
      <c r="J4980">
        <v>260</v>
      </c>
      <c r="K4980">
        <v>6</v>
      </c>
      <c r="M4980">
        <v>100</v>
      </c>
      <c r="N4980" t="s">
        <v>25</v>
      </c>
      <c r="O4980">
        <v>1560</v>
      </c>
      <c r="P4980">
        <v>360</v>
      </c>
      <c r="R4980">
        <f t="shared" si="386"/>
        <v>1560</v>
      </c>
      <c r="S4980">
        <f t="shared" si="387"/>
        <v>31</v>
      </c>
      <c r="T4980" t="str">
        <f t="shared" si="388"/>
        <v>Dec</v>
      </c>
      <c r="U4980" t="str">
        <f t="shared" si="389"/>
        <v>2024</v>
      </c>
    </row>
    <row r="4981" spans="1:21" x14ac:dyDescent="0.25">
      <c r="A4981" t="s">
        <v>330</v>
      </c>
      <c r="B4981" t="s">
        <v>188</v>
      </c>
      <c r="C4981" t="s">
        <v>27</v>
      </c>
      <c r="D4981" t="s">
        <v>23</v>
      </c>
      <c r="E4981" t="s">
        <v>28</v>
      </c>
      <c r="F4981" t="s">
        <v>45</v>
      </c>
      <c r="G4981" t="s">
        <v>199</v>
      </c>
      <c r="H4981">
        <f t="shared" si="385"/>
        <v>25000</v>
      </c>
      <c r="I4981">
        <v>5000</v>
      </c>
      <c r="J4981">
        <v>6500</v>
      </c>
      <c r="K4981">
        <v>5</v>
      </c>
      <c r="M4981">
        <v>650</v>
      </c>
      <c r="N4981" t="s">
        <v>20</v>
      </c>
      <c r="O4981">
        <v>32500</v>
      </c>
      <c r="P4981">
        <v>7500</v>
      </c>
      <c r="R4981">
        <f t="shared" si="386"/>
        <v>32500</v>
      </c>
      <c r="S4981">
        <f t="shared" si="387"/>
        <v>31</v>
      </c>
      <c r="T4981" t="str">
        <f t="shared" si="388"/>
        <v>Dec</v>
      </c>
      <c r="U4981" t="str">
        <f t="shared" si="389"/>
        <v>2024</v>
      </c>
    </row>
    <row r="4982" spans="1:21" x14ac:dyDescent="0.25">
      <c r="A4982" t="s">
        <v>330</v>
      </c>
      <c r="B4982" t="s">
        <v>161</v>
      </c>
      <c r="C4982" t="s">
        <v>53</v>
      </c>
      <c r="D4982" t="s">
        <v>16</v>
      </c>
      <c r="E4982" t="s">
        <v>17</v>
      </c>
      <c r="F4982" t="s">
        <v>18</v>
      </c>
      <c r="G4982" t="s">
        <v>19</v>
      </c>
      <c r="H4982">
        <f t="shared" si="385"/>
        <v>500</v>
      </c>
      <c r="I4982">
        <v>250</v>
      </c>
      <c r="J4982">
        <v>325</v>
      </c>
      <c r="K4982">
        <v>2</v>
      </c>
      <c r="M4982">
        <v>32.5</v>
      </c>
      <c r="N4982" t="s">
        <v>25</v>
      </c>
      <c r="O4982">
        <v>650</v>
      </c>
      <c r="P4982">
        <v>150</v>
      </c>
      <c r="R4982">
        <f t="shared" si="386"/>
        <v>650</v>
      </c>
      <c r="S4982">
        <f t="shared" si="387"/>
        <v>31</v>
      </c>
      <c r="T4982" t="str">
        <f t="shared" si="388"/>
        <v>Dec</v>
      </c>
      <c r="U4982" t="str">
        <f t="shared" si="389"/>
        <v>2024</v>
      </c>
    </row>
    <row r="4983" spans="1:21" x14ac:dyDescent="0.25">
      <c r="A4983" t="s">
        <v>330</v>
      </c>
      <c r="B4983" t="s">
        <v>84</v>
      </c>
      <c r="C4983" t="s">
        <v>27</v>
      </c>
      <c r="D4983" t="s">
        <v>16</v>
      </c>
      <c r="E4983" t="s">
        <v>28</v>
      </c>
      <c r="F4983" t="s">
        <v>61</v>
      </c>
      <c r="G4983" t="s">
        <v>117</v>
      </c>
      <c r="H4983">
        <f t="shared" si="385"/>
        <v>5000</v>
      </c>
      <c r="I4983">
        <v>2500</v>
      </c>
      <c r="J4983">
        <v>3250</v>
      </c>
      <c r="K4983">
        <v>2</v>
      </c>
      <c r="M4983">
        <v>325</v>
      </c>
      <c r="N4983" t="s">
        <v>25</v>
      </c>
      <c r="O4983">
        <v>6500</v>
      </c>
      <c r="P4983">
        <v>1500</v>
      </c>
      <c r="R4983">
        <f t="shared" si="386"/>
        <v>6500</v>
      </c>
      <c r="S4983">
        <f t="shared" si="387"/>
        <v>31</v>
      </c>
      <c r="T4983" t="str">
        <f t="shared" si="388"/>
        <v>Dec</v>
      </c>
      <c r="U4983" t="str">
        <f t="shared" si="389"/>
        <v>2024</v>
      </c>
    </row>
    <row r="4984" spans="1:21" x14ac:dyDescent="0.25">
      <c r="A4984" t="s">
        <v>330</v>
      </c>
      <c r="B4984" t="s">
        <v>203</v>
      </c>
      <c r="C4984" t="s">
        <v>42</v>
      </c>
      <c r="D4984" t="s">
        <v>23</v>
      </c>
      <c r="E4984" t="s">
        <v>28</v>
      </c>
      <c r="F4984" t="s">
        <v>45</v>
      </c>
      <c r="G4984" t="s">
        <v>78</v>
      </c>
      <c r="H4984">
        <f t="shared" si="385"/>
        <v>144000</v>
      </c>
      <c r="I4984">
        <v>18000</v>
      </c>
      <c r="J4984">
        <v>23400</v>
      </c>
      <c r="K4984">
        <v>8</v>
      </c>
      <c r="M4984">
        <v>3510</v>
      </c>
      <c r="N4984" t="s">
        <v>38</v>
      </c>
      <c r="O4984">
        <v>187200</v>
      </c>
      <c r="P4984">
        <v>43200</v>
      </c>
      <c r="R4984">
        <f t="shared" si="386"/>
        <v>187200</v>
      </c>
      <c r="S4984">
        <f t="shared" si="387"/>
        <v>31</v>
      </c>
      <c r="T4984" t="str">
        <f t="shared" si="388"/>
        <v>Dec</v>
      </c>
      <c r="U4984" t="str">
        <f t="shared" si="389"/>
        <v>2024</v>
      </c>
    </row>
    <row r="4985" spans="1:21" x14ac:dyDescent="0.25">
      <c r="A4985" t="s">
        <v>330</v>
      </c>
      <c r="B4985" t="s">
        <v>132</v>
      </c>
      <c r="C4985" t="s">
        <v>115</v>
      </c>
      <c r="D4985" t="s">
        <v>23</v>
      </c>
      <c r="E4985" t="s">
        <v>28</v>
      </c>
      <c r="F4985" t="s">
        <v>48</v>
      </c>
      <c r="G4985" t="s">
        <v>167</v>
      </c>
      <c r="H4985">
        <f t="shared" si="385"/>
        <v>475</v>
      </c>
      <c r="I4985">
        <v>95</v>
      </c>
      <c r="J4985">
        <v>124</v>
      </c>
      <c r="K4985">
        <v>5</v>
      </c>
      <c r="M4985">
        <v>61.75</v>
      </c>
      <c r="N4985" t="s">
        <v>25</v>
      </c>
      <c r="O4985">
        <v>617.5</v>
      </c>
      <c r="P4985">
        <v>142.5</v>
      </c>
      <c r="R4985">
        <f t="shared" si="386"/>
        <v>620</v>
      </c>
      <c r="S4985">
        <f t="shared" si="387"/>
        <v>31</v>
      </c>
      <c r="T4985" t="str">
        <f t="shared" si="388"/>
        <v>Dec</v>
      </c>
      <c r="U4985" t="str">
        <f t="shared" si="389"/>
        <v>2024</v>
      </c>
    </row>
    <row r="4986" spans="1:21" x14ac:dyDescent="0.25">
      <c r="A4986" t="s">
        <v>330</v>
      </c>
      <c r="B4986" t="s">
        <v>189</v>
      </c>
      <c r="C4986" t="s">
        <v>27</v>
      </c>
      <c r="D4986" t="s">
        <v>23</v>
      </c>
      <c r="E4986" t="s">
        <v>28</v>
      </c>
      <c r="F4986" t="s">
        <v>18</v>
      </c>
      <c r="G4986" t="s">
        <v>100</v>
      </c>
      <c r="H4986">
        <f t="shared" si="385"/>
        <v>320</v>
      </c>
      <c r="I4986">
        <v>40</v>
      </c>
      <c r="J4986">
        <v>52</v>
      </c>
      <c r="K4986">
        <v>8</v>
      </c>
      <c r="M4986">
        <v>49.92</v>
      </c>
      <c r="N4986" t="s">
        <v>20</v>
      </c>
      <c r="O4986">
        <v>416</v>
      </c>
      <c r="P4986">
        <v>96</v>
      </c>
      <c r="R4986">
        <f t="shared" si="386"/>
        <v>416</v>
      </c>
      <c r="S4986">
        <f t="shared" si="387"/>
        <v>31</v>
      </c>
      <c r="T4986" t="str">
        <f t="shared" si="388"/>
        <v>Dec</v>
      </c>
      <c r="U4986" t="str">
        <f t="shared" si="389"/>
        <v>2024</v>
      </c>
    </row>
    <row r="4987" spans="1:21" x14ac:dyDescent="0.25">
      <c r="A4987" t="s">
        <v>330</v>
      </c>
      <c r="B4987" t="s">
        <v>55</v>
      </c>
      <c r="C4987" t="s">
        <v>15</v>
      </c>
      <c r="D4987" t="s">
        <v>16</v>
      </c>
      <c r="E4987" t="s">
        <v>28</v>
      </c>
      <c r="F4987" t="s">
        <v>18</v>
      </c>
      <c r="G4987" t="s">
        <v>19</v>
      </c>
      <c r="H4987">
        <f t="shared" si="385"/>
        <v>1750</v>
      </c>
      <c r="I4987">
        <v>250</v>
      </c>
      <c r="J4987">
        <v>325</v>
      </c>
      <c r="K4987">
        <v>7</v>
      </c>
      <c r="M4987">
        <v>100</v>
      </c>
      <c r="N4987" t="s">
        <v>20</v>
      </c>
      <c r="O4987">
        <v>2187.5</v>
      </c>
      <c r="P4987">
        <v>437.5</v>
      </c>
      <c r="R4987">
        <f t="shared" si="386"/>
        <v>2275</v>
      </c>
      <c r="S4987">
        <f t="shared" si="387"/>
        <v>31</v>
      </c>
      <c r="T4987" t="str">
        <f t="shared" si="388"/>
        <v>Dec</v>
      </c>
      <c r="U4987" t="str">
        <f t="shared" si="389"/>
        <v>2024</v>
      </c>
    </row>
    <row r="4988" spans="1:21" x14ac:dyDescent="0.25">
      <c r="A4988" t="s">
        <v>330</v>
      </c>
      <c r="B4988" t="s">
        <v>114</v>
      </c>
      <c r="C4988" t="s">
        <v>115</v>
      </c>
      <c r="D4988" t="s">
        <v>16</v>
      </c>
      <c r="E4988" t="s">
        <v>17</v>
      </c>
      <c r="F4988" t="s">
        <v>18</v>
      </c>
      <c r="G4988" t="s">
        <v>34</v>
      </c>
      <c r="H4988">
        <f t="shared" si="385"/>
        <v>160</v>
      </c>
      <c r="I4988">
        <v>40</v>
      </c>
      <c r="J4988">
        <v>52</v>
      </c>
      <c r="K4988">
        <v>4</v>
      </c>
      <c r="M4988">
        <v>20.8</v>
      </c>
      <c r="N4988" t="s">
        <v>38</v>
      </c>
      <c r="O4988">
        <v>208</v>
      </c>
      <c r="P4988">
        <v>48</v>
      </c>
      <c r="R4988">
        <f t="shared" si="386"/>
        <v>208</v>
      </c>
      <c r="S4988">
        <f t="shared" si="387"/>
        <v>31</v>
      </c>
      <c r="T4988" t="str">
        <f t="shared" si="388"/>
        <v>Dec</v>
      </c>
      <c r="U4988" t="str">
        <f t="shared" si="389"/>
        <v>2024</v>
      </c>
    </row>
    <row r="4989" spans="1:21" x14ac:dyDescent="0.25">
      <c r="A4989" t="s">
        <v>330</v>
      </c>
      <c r="B4989" t="s">
        <v>209</v>
      </c>
      <c r="C4989" t="s">
        <v>27</v>
      </c>
      <c r="D4989" t="s">
        <v>16</v>
      </c>
      <c r="E4989" t="s">
        <v>17</v>
      </c>
      <c r="F4989" t="s">
        <v>18</v>
      </c>
      <c r="G4989" t="s">
        <v>56</v>
      </c>
      <c r="H4989">
        <f t="shared" si="385"/>
        <v>5500</v>
      </c>
      <c r="I4989">
        <v>550</v>
      </c>
      <c r="J4989">
        <v>715</v>
      </c>
      <c r="K4989">
        <v>10</v>
      </c>
      <c r="M4989">
        <v>100</v>
      </c>
      <c r="N4989" t="s">
        <v>25</v>
      </c>
      <c r="O4989">
        <v>7150</v>
      </c>
      <c r="P4989">
        <v>1650</v>
      </c>
      <c r="R4989">
        <f t="shared" si="386"/>
        <v>7150</v>
      </c>
      <c r="S4989">
        <f t="shared" si="387"/>
        <v>31</v>
      </c>
      <c r="T4989" t="str">
        <f t="shared" si="388"/>
        <v>Dec</v>
      </c>
      <c r="U4989" t="str">
        <f t="shared" si="389"/>
        <v>2024</v>
      </c>
    </row>
    <row r="4990" spans="1:21" x14ac:dyDescent="0.25">
      <c r="A4990" t="s">
        <v>330</v>
      </c>
      <c r="B4990" t="s">
        <v>83</v>
      </c>
      <c r="C4990" t="s">
        <v>27</v>
      </c>
      <c r="D4990" t="s">
        <v>16</v>
      </c>
      <c r="E4990" t="s">
        <v>28</v>
      </c>
      <c r="F4990" t="s">
        <v>45</v>
      </c>
      <c r="G4990" t="s">
        <v>58</v>
      </c>
      <c r="H4990">
        <f t="shared" si="385"/>
        <v>100000</v>
      </c>
      <c r="I4990">
        <v>25000</v>
      </c>
      <c r="J4990">
        <v>32500</v>
      </c>
      <c r="K4990">
        <v>4</v>
      </c>
      <c r="M4990">
        <v>4875</v>
      </c>
      <c r="N4990" t="s">
        <v>25</v>
      </c>
      <c r="O4990">
        <v>130000</v>
      </c>
      <c r="P4990">
        <v>30000</v>
      </c>
      <c r="R4990">
        <f t="shared" si="386"/>
        <v>130000</v>
      </c>
      <c r="S4990">
        <f t="shared" si="387"/>
        <v>31</v>
      </c>
      <c r="T4990" t="str">
        <f t="shared" si="388"/>
        <v>Dec</v>
      </c>
      <c r="U4990" t="str">
        <f t="shared" si="389"/>
        <v>2024</v>
      </c>
    </row>
    <row r="4991" spans="1:21" x14ac:dyDescent="0.25">
      <c r="A4991" t="s">
        <v>330</v>
      </c>
      <c r="B4991" t="s">
        <v>21</v>
      </c>
      <c r="C4991" t="s">
        <v>22</v>
      </c>
      <c r="D4991" t="s">
        <v>23</v>
      </c>
      <c r="E4991" t="s">
        <v>17</v>
      </c>
      <c r="F4991" t="s">
        <v>18</v>
      </c>
      <c r="G4991" t="s">
        <v>116</v>
      </c>
      <c r="H4991">
        <f t="shared" si="385"/>
        <v>420</v>
      </c>
      <c r="I4991">
        <v>60</v>
      </c>
      <c r="J4991">
        <v>78</v>
      </c>
      <c r="K4991">
        <v>7</v>
      </c>
      <c r="M4991">
        <v>54.6</v>
      </c>
      <c r="N4991" t="s">
        <v>25</v>
      </c>
      <c r="O4991">
        <v>546</v>
      </c>
      <c r="P4991">
        <v>126</v>
      </c>
      <c r="R4991">
        <f t="shared" si="386"/>
        <v>546</v>
      </c>
      <c r="S4991">
        <f t="shared" si="387"/>
        <v>31</v>
      </c>
      <c r="T4991" t="str">
        <f t="shared" si="388"/>
        <v>Dec</v>
      </c>
      <c r="U4991" t="str">
        <f t="shared" si="389"/>
        <v>2024</v>
      </c>
    </row>
    <row r="4992" spans="1:21" x14ac:dyDescent="0.25">
      <c r="A4992" t="s">
        <v>330</v>
      </c>
      <c r="B4992" t="s">
        <v>150</v>
      </c>
      <c r="C4992" t="s">
        <v>91</v>
      </c>
      <c r="D4992" t="s">
        <v>23</v>
      </c>
      <c r="E4992" t="s">
        <v>17</v>
      </c>
      <c r="F4992" t="s">
        <v>45</v>
      </c>
      <c r="G4992" t="s">
        <v>54</v>
      </c>
      <c r="H4992">
        <f t="shared" si="385"/>
        <v>4800</v>
      </c>
      <c r="I4992">
        <v>800</v>
      </c>
      <c r="J4992">
        <v>1040</v>
      </c>
      <c r="K4992">
        <v>6</v>
      </c>
      <c r="M4992">
        <v>104</v>
      </c>
      <c r="N4992" t="s">
        <v>20</v>
      </c>
      <c r="O4992">
        <v>6240</v>
      </c>
      <c r="P4992">
        <v>1440</v>
      </c>
      <c r="R4992">
        <f t="shared" si="386"/>
        <v>6240</v>
      </c>
      <c r="S4992">
        <f t="shared" si="387"/>
        <v>31</v>
      </c>
      <c r="T4992" t="str">
        <f t="shared" si="388"/>
        <v>Dec</v>
      </c>
      <c r="U4992" t="str">
        <f t="shared" si="389"/>
        <v>2024</v>
      </c>
    </row>
    <row r="4993" spans="1:21" x14ac:dyDescent="0.25">
      <c r="A4993" t="s">
        <v>330</v>
      </c>
      <c r="B4993" t="s">
        <v>120</v>
      </c>
      <c r="C4993" t="s">
        <v>91</v>
      </c>
      <c r="D4993" t="s">
        <v>16</v>
      </c>
      <c r="E4993" t="s">
        <v>17</v>
      </c>
      <c r="F4993" t="s">
        <v>29</v>
      </c>
      <c r="G4993" t="s">
        <v>138</v>
      </c>
      <c r="H4993">
        <f t="shared" si="385"/>
        <v>400</v>
      </c>
      <c r="I4993">
        <v>50</v>
      </c>
      <c r="J4993">
        <v>65</v>
      </c>
      <c r="K4993">
        <v>8</v>
      </c>
      <c r="M4993">
        <v>50</v>
      </c>
      <c r="N4993" t="s">
        <v>38</v>
      </c>
      <c r="O4993">
        <v>500</v>
      </c>
      <c r="P4993">
        <v>100</v>
      </c>
      <c r="R4993">
        <f t="shared" si="386"/>
        <v>520</v>
      </c>
      <c r="S4993">
        <f t="shared" si="387"/>
        <v>31</v>
      </c>
      <c r="T4993" t="str">
        <f t="shared" si="388"/>
        <v>Dec</v>
      </c>
      <c r="U4993" t="str">
        <f t="shared" si="389"/>
        <v>2024</v>
      </c>
    </row>
    <row r="4994" spans="1:21" x14ac:dyDescent="0.25">
      <c r="A4994" t="s">
        <v>330</v>
      </c>
      <c r="B4994" t="s">
        <v>77</v>
      </c>
      <c r="C4994" t="s">
        <v>42</v>
      </c>
      <c r="D4994" t="s">
        <v>16</v>
      </c>
      <c r="E4994" t="s">
        <v>17</v>
      </c>
      <c r="F4994" t="s">
        <v>61</v>
      </c>
      <c r="G4994" t="s">
        <v>119</v>
      </c>
      <c r="H4994">
        <f t="shared" si="385"/>
        <v>2500</v>
      </c>
      <c r="I4994">
        <v>500</v>
      </c>
      <c r="J4994">
        <v>650</v>
      </c>
      <c r="K4994">
        <v>5</v>
      </c>
      <c r="M4994">
        <v>100</v>
      </c>
      <c r="N4994" t="s">
        <v>38</v>
      </c>
      <c r="O4994">
        <v>2875</v>
      </c>
      <c r="P4994">
        <v>375</v>
      </c>
      <c r="R4994">
        <f t="shared" si="386"/>
        <v>3250</v>
      </c>
      <c r="S4994">
        <f t="shared" si="387"/>
        <v>31</v>
      </c>
      <c r="T4994" t="str">
        <f t="shared" si="388"/>
        <v>Dec</v>
      </c>
      <c r="U4994" t="str">
        <f t="shared" si="389"/>
        <v>2024</v>
      </c>
    </row>
    <row r="4995" spans="1:21" x14ac:dyDescent="0.25">
      <c r="A4995" t="s">
        <v>330</v>
      </c>
      <c r="B4995" t="s">
        <v>105</v>
      </c>
      <c r="C4995" t="s">
        <v>91</v>
      </c>
      <c r="D4995" t="s">
        <v>16</v>
      </c>
      <c r="E4995" t="s">
        <v>17</v>
      </c>
      <c r="F4995" t="s">
        <v>18</v>
      </c>
      <c r="G4995" t="s">
        <v>19</v>
      </c>
      <c r="H4995">
        <f t="shared" ref="H4995:H5058" si="390">I4995*K4995</f>
        <v>1250</v>
      </c>
      <c r="I4995">
        <v>250</v>
      </c>
      <c r="J4995">
        <v>325</v>
      </c>
      <c r="K4995">
        <v>5</v>
      </c>
      <c r="M4995">
        <v>78.125</v>
      </c>
      <c r="N4995" t="s">
        <v>25</v>
      </c>
      <c r="O4995">
        <v>1562.5</v>
      </c>
      <c r="P4995">
        <v>312.5</v>
      </c>
      <c r="R4995">
        <f t="shared" ref="R4995:R5058" si="391">J4995*K4995</f>
        <v>1625</v>
      </c>
      <c r="S4995">
        <f t="shared" ref="S4995:S5058" si="392">DAY(A4995)</f>
        <v>31</v>
      </c>
      <c r="T4995" t="str">
        <f t="shared" ref="T4995:T5058" si="393">TEXT(A4995,"mmm")</f>
        <v>Dec</v>
      </c>
      <c r="U4995" t="str">
        <f t="shared" ref="U4995:U5058" si="394">TEXT(A4995,"yyy")</f>
        <v>2024</v>
      </c>
    </row>
    <row r="4996" spans="1:21" x14ac:dyDescent="0.25">
      <c r="A4996" t="s">
        <v>330</v>
      </c>
      <c r="B4996" t="s">
        <v>52</v>
      </c>
      <c r="C4996" t="s">
        <v>53</v>
      </c>
      <c r="D4996" t="s">
        <v>16</v>
      </c>
      <c r="E4996" t="s">
        <v>17</v>
      </c>
      <c r="F4996" t="s">
        <v>45</v>
      </c>
      <c r="G4996" t="s">
        <v>92</v>
      </c>
      <c r="H4996">
        <f t="shared" si="390"/>
        <v>1000</v>
      </c>
      <c r="I4996">
        <v>250</v>
      </c>
      <c r="J4996">
        <v>325</v>
      </c>
      <c r="K4996">
        <v>4</v>
      </c>
      <c r="M4996">
        <v>100</v>
      </c>
      <c r="N4996" t="s">
        <v>38</v>
      </c>
      <c r="O4996">
        <v>1300</v>
      </c>
      <c r="P4996">
        <v>300</v>
      </c>
      <c r="R4996">
        <f t="shared" si="391"/>
        <v>1300</v>
      </c>
      <c r="S4996">
        <f t="shared" si="392"/>
        <v>31</v>
      </c>
      <c r="T4996" t="str">
        <f t="shared" si="393"/>
        <v>Dec</v>
      </c>
      <c r="U4996" t="str">
        <f t="shared" si="394"/>
        <v>2024</v>
      </c>
    </row>
    <row r="4997" spans="1:21" x14ac:dyDescent="0.25">
      <c r="A4997" t="s">
        <v>330</v>
      </c>
      <c r="B4997" t="s">
        <v>135</v>
      </c>
      <c r="C4997" t="s">
        <v>27</v>
      </c>
      <c r="D4997" t="s">
        <v>16</v>
      </c>
      <c r="E4997" t="s">
        <v>17</v>
      </c>
      <c r="F4997" t="s">
        <v>29</v>
      </c>
      <c r="G4997" t="s">
        <v>30</v>
      </c>
      <c r="H4997">
        <f t="shared" si="390"/>
        <v>360</v>
      </c>
      <c r="I4997">
        <v>180</v>
      </c>
      <c r="J4997">
        <v>234</v>
      </c>
      <c r="K4997">
        <v>2</v>
      </c>
      <c r="M4997">
        <v>46.8</v>
      </c>
      <c r="N4997" t="s">
        <v>38</v>
      </c>
      <c r="O4997">
        <v>468</v>
      </c>
      <c r="P4997">
        <v>108</v>
      </c>
      <c r="R4997">
        <f t="shared" si="391"/>
        <v>468</v>
      </c>
      <c r="S4997">
        <f t="shared" si="392"/>
        <v>31</v>
      </c>
      <c r="T4997" t="str">
        <f t="shared" si="393"/>
        <v>Dec</v>
      </c>
      <c r="U4997" t="str">
        <f t="shared" si="394"/>
        <v>2024</v>
      </c>
    </row>
    <row r="4998" spans="1:21" x14ac:dyDescent="0.25">
      <c r="A4998" t="s">
        <v>330</v>
      </c>
      <c r="B4998" t="s">
        <v>146</v>
      </c>
      <c r="C4998" t="s">
        <v>27</v>
      </c>
      <c r="D4998" t="s">
        <v>16</v>
      </c>
      <c r="E4998" t="s">
        <v>17</v>
      </c>
      <c r="F4998" t="s">
        <v>45</v>
      </c>
      <c r="G4998" t="s">
        <v>46</v>
      </c>
      <c r="H4998">
        <f t="shared" si="390"/>
        <v>275000</v>
      </c>
      <c r="I4998">
        <v>55000</v>
      </c>
      <c r="J4998">
        <v>71500</v>
      </c>
      <c r="K4998">
        <v>5</v>
      </c>
      <c r="M4998">
        <v>10725</v>
      </c>
      <c r="N4998" t="s">
        <v>25</v>
      </c>
      <c r="O4998">
        <v>343750</v>
      </c>
      <c r="P4998">
        <v>68750</v>
      </c>
      <c r="R4998">
        <f t="shared" si="391"/>
        <v>357500</v>
      </c>
      <c r="S4998">
        <f t="shared" si="392"/>
        <v>31</v>
      </c>
      <c r="T4998" t="str">
        <f t="shared" si="393"/>
        <v>Dec</v>
      </c>
      <c r="U4998" t="str">
        <f t="shared" si="394"/>
        <v>2024</v>
      </c>
    </row>
    <row r="4999" spans="1:21" x14ac:dyDescent="0.25">
      <c r="A4999" t="s">
        <v>330</v>
      </c>
      <c r="B4999" t="s">
        <v>203</v>
      </c>
      <c r="C4999" t="s">
        <v>42</v>
      </c>
      <c r="D4999" t="s">
        <v>16</v>
      </c>
      <c r="E4999" t="s">
        <v>17</v>
      </c>
      <c r="F4999" t="s">
        <v>45</v>
      </c>
      <c r="G4999" t="s">
        <v>46</v>
      </c>
      <c r="H4999">
        <f t="shared" si="390"/>
        <v>55000</v>
      </c>
      <c r="I4999">
        <v>55000</v>
      </c>
      <c r="J4999">
        <v>71500</v>
      </c>
      <c r="K4999">
        <v>1</v>
      </c>
      <c r="M4999">
        <v>7150</v>
      </c>
      <c r="N4999" t="s">
        <v>38</v>
      </c>
      <c r="O4999">
        <v>71500</v>
      </c>
      <c r="P4999">
        <v>16500</v>
      </c>
      <c r="R4999">
        <f t="shared" si="391"/>
        <v>71500</v>
      </c>
      <c r="S4999">
        <f t="shared" si="392"/>
        <v>31</v>
      </c>
      <c r="T4999" t="str">
        <f t="shared" si="393"/>
        <v>Dec</v>
      </c>
      <c r="U4999" t="str">
        <f t="shared" si="394"/>
        <v>2024</v>
      </c>
    </row>
    <row r="5000" spans="1:21" x14ac:dyDescent="0.25">
      <c r="A5000" t="s">
        <v>330</v>
      </c>
      <c r="B5000" t="s">
        <v>50</v>
      </c>
      <c r="C5000" t="s">
        <v>27</v>
      </c>
      <c r="D5000" t="s">
        <v>16</v>
      </c>
      <c r="E5000" t="s">
        <v>28</v>
      </c>
      <c r="F5000" t="s">
        <v>18</v>
      </c>
      <c r="G5000" t="s">
        <v>51</v>
      </c>
      <c r="H5000">
        <f t="shared" si="390"/>
        <v>300</v>
      </c>
      <c r="I5000">
        <v>60</v>
      </c>
      <c r="J5000">
        <v>78</v>
      </c>
      <c r="K5000">
        <v>5</v>
      </c>
      <c r="M5000">
        <v>19.5</v>
      </c>
      <c r="N5000" t="s">
        <v>25</v>
      </c>
      <c r="O5000">
        <v>390</v>
      </c>
      <c r="P5000">
        <v>90</v>
      </c>
      <c r="R5000">
        <f t="shared" si="391"/>
        <v>390</v>
      </c>
      <c r="S5000">
        <f t="shared" si="392"/>
        <v>31</v>
      </c>
      <c r="T5000" t="str">
        <f t="shared" si="393"/>
        <v>Dec</v>
      </c>
      <c r="U5000" t="str">
        <f t="shared" si="394"/>
        <v>2024</v>
      </c>
    </row>
    <row r="5001" spans="1:21" x14ac:dyDescent="0.25">
      <c r="A5001" t="s">
        <v>330</v>
      </c>
      <c r="B5001" t="s">
        <v>168</v>
      </c>
      <c r="C5001" t="s">
        <v>27</v>
      </c>
      <c r="D5001" t="s">
        <v>16</v>
      </c>
      <c r="E5001" t="s">
        <v>17</v>
      </c>
      <c r="F5001" t="s">
        <v>29</v>
      </c>
      <c r="G5001" t="s">
        <v>87</v>
      </c>
      <c r="H5001">
        <f t="shared" si="390"/>
        <v>600</v>
      </c>
      <c r="I5001">
        <v>100</v>
      </c>
      <c r="J5001">
        <v>130</v>
      </c>
      <c r="K5001">
        <v>6</v>
      </c>
      <c r="M5001">
        <v>39</v>
      </c>
      <c r="N5001" t="s">
        <v>25</v>
      </c>
      <c r="O5001">
        <v>780</v>
      </c>
      <c r="P5001">
        <v>180</v>
      </c>
      <c r="R5001">
        <f t="shared" si="391"/>
        <v>780</v>
      </c>
      <c r="S5001">
        <f t="shared" si="392"/>
        <v>31</v>
      </c>
      <c r="T5001" t="str">
        <f t="shared" si="393"/>
        <v>Dec</v>
      </c>
      <c r="U5001" t="str">
        <f t="shared" si="394"/>
        <v>2024</v>
      </c>
    </row>
    <row r="5002" spans="1:21" x14ac:dyDescent="0.25">
      <c r="A5002" t="s">
        <v>330</v>
      </c>
      <c r="B5002" t="s">
        <v>154</v>
      </c>
      <c r="C5002" t="s">
        <v>27</v>
      </c>
      <c r="D5002" t="s">
        <v>16</v>
      </c>
      <c r="E5002" t="s">
        <v>17</v>
      </c>
      <c r="F5002" t="s">
        <v>61</v>
      </c>
      <c r="G5002" t="s">
        <v>62</v>
      </c>
      <c r="H5002">
        <f t="shared" si="390"/>
        <v>2700</v>
      </c>
      <c r="I5002">
        <v>900</v>
      </c>
      <c r="J5002">
        <v>1170</v>
      </c>
      <c r="K5002">
        <v>3</v>
      </c>
      <c r="M5002">
        <v>117</v>
      </c>
      <c r="N5002" t="s">
        <v>20</v>
      </c>
      <c r="O5002">
        <v>3510</v>
      </c>
      <c r="P5002">
        <v>810</v>
      </c>
      <c r="R5002">
        <f t="shared" si="391"/>
        <v>3510</v>
      </c>
      <c r="S5002">
        <f t="shared" si="392"/>
        <v>31</v>
      </c>
      <c r="T5002" t="str">
        <f t="shared" si="393"/>
        <v>Dec</v>
      </c>
      <c r="U5002" t="str">
        <f t="shared" si="394"/>
        <v>2024</v>
      </c>
    </row>
    <row r="5003" spans="1:21" x14ac:dyDescent="0.25">
      <c r="A5003" s="1">
        <v>45658</v>
      </c>
      <c r="B5003" t="s">
        <v>102</v>
      </c>
      <c r="C5003" t="s">
        <v>27</v>
      </c>
      <c r="D5003" t="s">
        <v>16</v>
      </c>
      <c r="E5003" t="s">
        <v>17</v>
      </c>
      <c r="F5003" t="s">
        <v>45</v>
      </c>
      <c r="G5003" t="s">
        <v>76</v>
      </c>
      <c r="H5003">
        <f t="shared" si="390"/>
        <v>1200</v>
      </c>
      <c r="I5003">
        <v>1200</v>
      </c>
      <c r="J5003">
        <v>1560</v>
      </c>
      <c r="K5003">
        <v>1</v>
      </c>
      <c r="M5003">
        <v>75</v>
      </c>
      <c r="N5003" t="s">
        <v>25</v>
      </c>
      <c r="O5003">
        <v>1500</v>
      </c>
      <c r="P5003">
        <v>300</v>
      </c>
      <c r="R5003">
        <f t="shared" si="391"/>
        <v>1560</v>
      </c>
      <c r="S5003">
        <f t="shared" si="392"/>
        <v>1</v>
      </c>
      <c r="T5003" t="str">
        <f t="shared" si="393"/>
        <v>Jan</v>
      </c>
      <c r="U5003" t="str">
        <f t="shared" si="394"/>
        <v>2025</v>
      </c>
    </row>
    <row r="5004" spans="1:21" x14ac:dyDescent="0.25">
      <c r="A5004" s="1">
        <v>45658</v>
      </c>
      <c r="B5004" t="s">
        <v>214</v>
      </c>
      <c r="C5004" t="s">
        <v>66</v>
      </c>
      <c r="D5004" t="s">
        <v>23</v>
      </c>
      <c r="E5004" t="s">
        <v>17</v>
      </c>
      <c r="F5004" t="s">
        <v>45</v>
      </c>
      <c r="G5004" t="s">
        <v>92</v>
      </c>
      <c r="H5004">
        <f t="shared" si="390"/>
        <v>2000</v>
      </c>
      <c r="I5004">
        <v>250</v>
      </c>
      <c r="J5004">
        <v>325</v>
      </c>
      <c r="K5004">
        <v>8</v>
      </c>
      <c r="M5004">
        <v>100</v>
      </c>
      <c r="N5004" t="s">
        <v>20</v>
      </c>
      <c r="O5004">
        <v>2600</v>
      </c>
      <c r="P5004">
        <v>600</v>
      </c>
      <c r="R5004">
        <f t="shared" si="391"/>
        <v>2600</v>
      </c>
      <c r="S5004">
        <f t="shared" si="392"/>
        <v>1</v>
      </c>
      <c r="T5004" t="str">
        <f t="shared" si="393"/>
        <v>Jan</v>
      </c>
      <c r="U5004" t="str">
        <f t="shared" si="394"/>
        <v>2025</v>
      </c>
    </row>
    <row r="5005" spans="1:21" x14ac:dyDescent="0.25">
      <c r="A5005" s="1">
        <v>45658</v>
      </c>
      <c r="B5005" t="s">
        <v>47</v>
      </c>
      <c r="C5005" t="s">
        <v>27</v>
      </c>
      <c r="D5005" t="s">
        <v>23</v>
      </c>
      <c r="E5005" t="s">
        <v>28</v>
      </c>
      <c r="F5005" t="s">
        <v>45</v>
      </c>
      <c r="G5005" t="s">
        <v>76</v>
      </c>
      <c r="H5005">
        <f t="shared" si="390"/>
        <v>6000</v>
      </c>
      <c r="I5005">
        <v>1200</v>
      </c>
      <c r="J5005">
        <v>1560</v>
      </c>
      <c r="K5005">
        <v>5</v>
      </c>
      <c r="M5005">
        <v>156</v>
      </c>
      <c r="N5005" t="s">
        <v>38</v>
      </c>
      <c r="O5005">
        <v>7800</v>
      </c>
      <c r="P5005">
        <v>1800</v>
      </c>
      <c r="R5005">
        <f t="shared" si="391"/>
        <v>7800</v>
      </c>
      <c r="S5005">
        <f t="shared" si="392"/>
        <v>1</v>
      </c>
      <c r="T5005" t="str">
        <f t="shared" si="393"/>
        <v>Jan</v>
      </c>
      <c r="U5005" t="str">
        <f t="shared" si="394"/>
        <v>2025</v>
      </c>
    </row>
    <row r="5006" spans="1:21" x14ac:dyDescent="0.25">
      <c r="A5006" s="1">
        <v>45658</v>
      </c>
      <c r="B5006" t="s">
        <v>205</v>
      </c>
      <c r="C5006" t="s">
        <v>15</v>
      </c>
      <c r="D5006" t="s">
        <v>16</v>
      </c>
      <c r="E5006" t="s">
        <v>28</v>
      </c>
      <c r="F5006" t="s">
        <v>45</v>
      </c>
      <c r="G5006" t="s">
        <v>71</v>
      </c>
      <c r="H5006">
        <f t="shared" si="390"/>
        <v>8800</v>
      </c>
      <c r="I5006">
        <v>2200</v>
      </c>
      <c r="J5006">
        <v>2860</v>
      </c>
      <c r="K5006">
        <v>4</v>
      </c>
      <c r="M5006">
        <v>286</v>
      </c>
      <c r="N5006" t="s">
        <v>25</v>
      </c>
      <c r="O5006">
        <v>11440</v>
      </c>
      <c r="P5006">
        <v>2640</v>
      </c>
      <c r="R5006">
        <f t="shared" si="391"/>
        <v>11440</v>
      </c>
      <c r="S5006">
        <f t="shared" si="392"/>
        <v>1</v>
      </c>
      <c r="T5006" t="str">
        <f t="shared" si="393"/>
        <v>Jan</v>
      </c>
      <c r="U5006" t="str">
        <f t="shared" si="394"/>
        <v>2025</v>
      </c>
    </row>
    <row r="5007" spans="1:21" x14ac:dyDescent="0.25">
      <c r="A5007" s="1">
        <v>45658</v>
      </c>
      <c r="B5007" t="s">
        <v>84</v>
      </c>
      <c r="C5007" t="s">
        <v>27</v>
      </c>
      <c r="D5007" t="s">
        <v>16</v>
      </c>
      <c r="E5007" t="s">
        <v>17</v>
      </c>
      <c r="F5007" t="s">
        <v>18</v>
      </c>
      <c r="G5007" t="s">
        <v>130</v>
      </c>
      <c r="H5007">
        <f t="shared" si="390"/>
        <v>405</v>
      </c>
      <c r="I5007">
        <v>45</v>
      </c>
      <c r="J5007">
        <v>59</v>
      </c>
      <c r="K5007">
        <v>9</v>
      </c>
      <c r="M5007">
        <v>36.854999999999997</v>
      </c>
      <c r="N5007" t="s">
        <v>20</v>
      </c>
      <c r="O5007">
        <v>526.5</v>
      </c>
      <c r="P5007">
        <v>121.5</v>
      </c>
      <c r="R5007">
        <f t="shared" si="391"/>
        <v>531</v>
      </c>
      <c r="S5007">
        <f t="shared" si="392"/>
        <v>1</v>
      </c>
      <c r="T5007" t="str">
        <f t="shared" si="393"/>
        <v>Jan</v>
      </c>
      <c r="U5007" t="str">
        <f t="shared" si="394"/>
        <v>2025</v>
      </c>
    </row>
    <row r="5008" spans="1:21" x14ac:dyDescent="0.25">
      <c r="A5008" s="1">
        <v>45658</v>
      </c>
      <c r="B5008" t="s">
        <v>125</v>
      </c>
      <c r="C5008" t="s">
        <v>15</v>
      </c>
      <c r="D5008" t="s">
        <v>16</v>
      </c>
      <c r="E5008" t="s">
        <v>28</v>
      </c>
      <c r="F5008" t="s">
        <v>61</v>
      </c>
      <c r="G5008" t="s">
        <v>108</v>
      </c>
      <c r="H5008">
        <f t="shared" si="390"/>
        <v>9000</v>
      </c>
      <c r="I5008">
        <v>1500</v>
      </c>
      <c r="J5008">
        <v>1950</v>
      </c>
      <c r="K5008">
        <v>6</v>
      </c>
      <c r="M5008">
        <v>195</v>
      </c>
      <c r="N5008" t="s">
        <v>25</v>
      </c>
      <c r="O5008">
        <v>10800</v>
      </c>
      <c r="P5008">
        <v>1800</v>
      </c>
      <c r="R5008">
        <f t="shared" si="391"/>
        <v>11700</v>
      </c>
      <c r="S5008">
        <f t="shared" si="392"/>
        <v>1</v>
      </c>
      <c r="T5008" t="str">
        <f t="shared" si="393"/>
        <v>Jan</v>
      </c>
      <c r="U5008" t="str">
        <f t="shared" si="394"/>
        <v>2025</v>
      </c>
    </row>
    <row r="5009" spans="1:21" x14ac:dyDescent="0.25">
      <c r="A5009" s="1">
        <v>45658</v>
      </c>
      <c r="B5009" t="s">
        <v>170</v>
      </c>
      <c r="C5009" t="s">
        <v>91</v>
      </c>
      <c r="D5009" t="s">
        <v>16</v>
      </c>
      <c r="E5009" t="s">
        <v>28</v>
      </c>
      <c r="F5009" t="s">
        <v>80</v>
      </c>
      <c r="G5009" t="s">
        <v>81</v>
      </c>
      <c r="H5009">
        <f t="shared" si="390"/>
        <v>20</v>
      </c>
      <c r="I5009">
        <v>10</v>
      </c>
      <c r="J5009">
        <v>13</v>
      </c>
      <c r="K5009">
        <v>2</v>
      </c>
      <c r="M5009">
        <v>1.25</v>
      </c>
      <c r="N5009" t="s">
        <v>25</v>
      </c>
      <c r="O5009">
        <v>25</v>
      </c>
      <c r="P5009">
        <v>5</v>
      </c>
      <c r="R5009">
        <f t="shared" si="391"/>
        <v>26</v>
      </c>
      <c r="S5009">
        <f t="shared" si="392"/>
        <v>1</v>
      </c>
      <c r="T5009" t="str">
        <f t="shared" si="393"/>
        <v>Jan</v>
      </c>
      <c r="U5009" t="str">
        <f t="shared" si="394"/>
        <v>2025</v>
      </c>
    </row>
    <row r="5010" spans="1:21" x14ac:dyDescent="0.25">
      <c r="A5010" s="1">
        <v>45658</v>
      </c>
      <c r="B5010" t="s">
        <v>174</v>
      </c>
      <c r="C5010" t="s">
        <v>27</v>
      </c>
      <c r="D5010" t="s">
        <v>16</v>
      </c>
      <c r="E5010" t="s">
        <v>28</v>
      </c>
      <c r="F5010" t="s">
        <v>29</v>
      </c>
      <c r="G5010" t="s">
        <v>30</v>
      </c>
      <c r="H5010">
        <f t="shared" si="390"/>
        <v>360</v>
      </c>
      <c r="I5010">
        <v>180</v>
      </c>
      <c r="J5010">
        <v>234</v>
      </c>
      <c r="K5010">
        <v>2</v>
      </c>
      <c r="M5010">
        <v>30.24</v>
      </c>
      <c r="N5010" t="s">
        <v>20</v>
      </c>
      <c r="O5010">
        <v>432</v>
      </c>
      <c r="P5010">
        <v>72</v>
      </c>
      <c r="R5010">
        <f t="shared" si="391"/>
        <v>468</v>
      </c>
      <c r="S5010">
        <f t="shared" si="392"/>
        <v>1</v>
      </c>
      <c r="T5010" t="str">
        <f t="shared" si="393"/>
        <v>Jan</v>
      </c>
      <c r="U5010" t="str">
        <f t="shared" si="394"/>
        <v>2025</v>
      </c>
    </row>
    <row r="5011" spans="1:21" x14ac:dyDescent="0.25">
      <c r="A5011" s="1">
        <v>45658</v>
      </c>
      <c r="B5011" t="s">
        <v>182</v>
      </c>
      <c r="C5011" t="s">
        <v>22</v>
      </c>
      <c r="D5011" t="s">
        <v>23</v>
      </c>
      <c r="E5011" t="s">
        <v>17</v>
      </c>
      <c r="F5011" t="s">
        <v>18</v>
      </c>
      <c r="G5011" t="s">
        <v>32</v>
      </c>
      <c r="H5011">
        <f t="shared" si="390"/>
        <v>400</v>
      </c>
      <c r="I5011">
        <v>100</v>
      </c>
      <c r="J5011">
        <v>130</v>
      </c>
      <c r="K5011">
        <v>4</v>
      </c>
      <c r="M5011">
        <v>78</v>
      </c>
      <c r="N5011" t="s">
        <v>38</v>
      </c>
      <c r="O5011">
        <v>520</v>
      </c>
      <c r="P5011">
        <v>120</v>
      </c>
      <c r="R5011">
        <f t="shared" si="391"/>
        <v>520</v>
      </c>
      <c r="S5011">
        <f t="shared" si="392"/>
        <v>1</v>
      </c>
      <c r="T5011" t="str">
        <f t="shared" si="393"/>
        <v>Jan</v>
      </c>
      <c r="U5011" t="str">
        <f t="shared" si="394"/>
        <v>2025</v>
      </c>
    </row>
    <row r="5012" spans="1:21" x14ac:dyDescent="0.25">
      <c r="A5012" s="1">
        <v>45658</v>
      </c>
      <c r="B5012" t="s">
        <v>159</v>
      </c>
      <c r="C5012" t="s">
        <v>27</v>
      </c>
      <c r="D5012" t="s">
        <v>23</v>
      </c>
      <c r="E5012" t="s">
        <v>28</v>
      </c>
      <c r="F5012" t="s">
        <v>18</v>
      </c>
      <c r="G5012" t="s">
        <v>24</v>
      </c>
      <c r="H5012">
        <f t="shared" si="390"/>
        <v>560</v>
      </c>
      <c r="I5012">
        <v>80</v>
      </c>
      <c r="J5012">
        <v>104</v>
      </c>
      <c r="K5012">
        <v>7</v>
      </c>
      <c r="M5012">
        <v>100</v>
      </c>
      <c r="N5012" t="s">
        <v>38</v>
      </c>
      <c r="O5012">
        <v>728</v>
      </c>
      <c r="P5012">
        <v>168</v>
      </c>
      <c r="R5012">
        <f t="shared" si="391"/>
        <v>728</v>
      </c>
      <c r="S5012">
        <f t="shared" si="392"/>
        <v>1</v>
      </c>
      <c r="T5012" t="str">
        <f t="shared" si="393"/>
        <v>Jan</v>
      </c>
      <c r="U5012" t="str">
        <f t="shared" si="394"/>
        <v>2025</v>
      </c>
    </row>
    <row r="5013" spans="1:21" x14ac:dyDescent="0.25">
      <c r="A5013" s="1">
        <v>45658</v>
      </c>
      <c r="B5013" t="s">
        <v>162</v>
      </c>
      <c r="C5013" t="s">
        <v>15</v>
      </c>
      <c r="D5013" t="s">
        <v>23</v>
      </c>
      <c r="E5013" t="s">
        <v>28</v>
      </c>
      <c r="F5013" t="s">
        <v>18</v>
      </c>
      <c r="G5013" t="s">
        <v>40</v>
      </c>
      <c r="H5013">
        <f t="shared" si="390"/>
        <v>270</v>
      </c>
      <c r="I5013">
        <v>90</v>
      </c>
      <c r="J5013">
        <v>117</v>
      </c>
      <c r="K5013">
        <v>3</v>
      </c>
      <c r="M5013">
        <v>35.1</v>
      </c>
      <c r="N5013" t="s">
        <v>25</v>
      </c>
      <c r="O5013">
        <v>351</v>
      </c>
      <c r="P5013">
        <v>81</v>
      </c>
      <c r="R5013">
        <f t="shared" si="391"/>
        <v>351</v>
      </c>
      <c r="S5013">
        <f t="shared" si="392"/>
        <v>1</v>
      </c>
      <c r="T5013" t="str">
        <f t="shared" si="393"/>
        <v>Jan</v>
      </c>
      <c r="U5013" t="str">
        <f t="shared" si="394"/>
        <v>2025</v>
      </c>
    </row>
    <row r="5014" spans="1:21" x14ac:dyDescent="0.25">
      <c r="A5014" s="1">
        <v>45658</v>
      </c>
      <c r="B5014" t="s">
        <v>173</v>
      </c>
      <c r="C5014" t="s">
        <v>115</v>
      </c>
      <c r="D5014" t="s">
        <v>16</v>
      </c>
      <c r="E5014" t="s">
        <v>28</v>
      </c>
      <c r="F5014" t="s">
        <v>45</v>
      </c>
      <c r="G5014" t="s">
        <v>46</v>
      </c>
      <c r="H5014">
        <f t="shared" si="390"/>
        <v>330000</v>
      </c>
      <c r="I5014">
        <v>55000</v>
      </c>
      <c r="J5014">
        <v>71500</v>
      </c>
      <c r="K5014">
        <v>6</v>
      </c>
      <c r="M5014">
        <v>10725</v>
      </c>
      <c r="N5014" t="s">
        <v>25</v>
      </c>
      <c r="O5014">
        <v>429000</v>
      </c>
      <c r="P5014">
        <v>99000</v>
      </c>
      <c r="R5014">
        <f t="shared" si="391"/>
        <v>429000</v>
      </c>
      <c r="S5014">
        <f t="shared" si="392"/>
        <v>1</v>
      </c>
      <c r="T5014" t="str">
        <f t="shared" si="393"/>
        <v>Jan</v>
      </c>
      <c r="U5014" t="str">
        <f t="shared" si="394"/>
        <v>2025</v>
      </c>
    </row>
    <row r="5015" spans="1:21" x14ac:dyDescent="0.25">
      <c r="A5015" s="1">
        <v>45658</v>
      </c>
      <c r="B5015" t="s">
        <v>146</v>
      </c>
      <c r="C5015" t="s">
        <v>27</v>
      </c>
      <c r="D5015" t="s">
        <v>16</v>
      </c>
      <c r="E5015" t="s">
        <v>17</v>
      </c>
      <c r="F5015" t="s">
        <v>45</v>
      </c>
      <c r="G5015" t="s">
        <v>78</v>
      </c>
      <c r="H5015">
        <f t="shared" si="390"/>
        <v>126000</v>
      </c>
      <c r="I5015">
        <v>18000</v>
      </c>
      <c r="J5015">
        <v>23400</v>
      </c>
      <c r="K5015">
        <v>7</v>
      </c>
      <c r="M5015">
        <v>3510</v>
      </c>
      <c r="N5015" t="s">
        <v>25</v>
      </c>
      <c r="O5015">
        <v>151200</v>
      </c>
      <c r="P5015">
        <v>25200</v>
      </c>
      <c r="R5015">
        <f t="shared" si="391"/>
        <v>163800</v>
      </c>
      <c r="S5015">
        <f t="shared" si="392"/>
        <v>1</v>
      </c>
      <c r="T5015" t="str">
        <f t="shared" si="393"/>
        <v>Jan</v>
      </c>
      <c r="U5015" t="str">
        <f t="shared" si="394"/>
        <v>2025</v>
      </c>
    </row>
    <row r="5016" spans="1:21" x14ac:dyDescent="0.25">
      <c r="A5016" s="1">
        <v>45658</v>
      </c>
      <c r="B5016" t="s">
        <v>35</v>
      </c>
      <c r="C5016" t="s">
        <v>15</v>
      </c>
      <c r="D5016" t="s">
        <v>23</v>
      </c>
      <c r="E5016" t="s">
        <v>17</v>
      </c>
      <c r="F5016" t="s">
        <v>80</v>
      </c>
      <c r="G5016" t="s">
        <v>177</v>
      </c>
      <c r="H5016">
        <f t="shared" si="390"/>
        <v>280</v>
      </c>
      <c r="I5016">
        <v>70</v>
      </c>
      <c r="J5016">
        <v>91</v>
      </c>
      <c r="K5016">
        <v>4</v>
      </c>
      <c r="M5016">
        <v>54.6</v>
      </c>
      <c r="N5016" t="s">
        <v>38</v>
      </c>
      <c r="O5016">
        <v>364</v>
      </c>
      <c r="P5016">
        <v>84</v>
      </c>
      <c r="R5016">
        <f t="shared" si="391"/>
        <v>364</v>
      </c>
      <c r="S5016">
        <f t="shared" si="392"/>
        <v>1</v>
      </c>
      <c r="T5016" t="str">
        <f t="shared" si="393"/>
        <v>Jan</v>
      </c>
      <c r="U5016" t="str">
        <f t="shared" si="394"/>
        <v>2025</v>
      </c>
    </row>
    <row r="5017" spans="1:21" x14ac:dyDescent="0.25">
      <c r="A5017" s="1">
        <v>45658</v>
      </c>
      <c r="B5017" t="s">
        <v>135</v>
      </c>
      <c r="C5017" t="s">
        <v>27</v>
      </c>
      <c r="D5017" t="s">
        <v>23</v>
      </c>
      <c r="E5017" t="s">
        <v>28</v>
      </c>
      <c r="F5017" t="s">
        <v>18</v>
      </c>
      <c r="G5017" t="s">
        <v>113</v>
      </c>
      <c r="H5017">
        <f t="shared" si="390"/>
        <v>120</v>
      </c>
      <c r="I5017">
        <v>20</v>
      </c>
      <c r="J5017">
        <v>26</v>
      </c>
      <c r="K5017">
        <v>6</v>
      </c>
      <c r="M5017">
        <v>18</v>
      </c>
      <c r="N5017" t="s">
        <v>20</v>
      </c>
      <c r="O5017">
        <v>150</v>
      </c>
      <c r="P5017">
        <v>30</v>
      </c>
      <c r="R5017">
        <f t="shared" si="391"/>
        <v>156</v>
      </c>
      <c r="S5017">
        <f t="shared" si="392"/>
        <v>1</v>
      </c>
      <c r="T5017" t="str">
        <f t="shared" si="393"/>
        <v>Jan</v>
      </c>
      <c r="U5017" t="str">
        <f t="shared" si="394"/>
        <v>2025</v>
      </c>
    </row>
    <row r="5018" spans="1:21" x14ac:dyDescent="0.25">
      <c r="A5018" s="1">
        <v>45658</v>
      </c>
      <c r="B5018" t="s">
        <v>189</v>
      </c>
      <c r="C5018" t="s">
        <v>27</v>
      </c>
      <c r="D5018" t="s">
        <v>23</v>
      </c>
      <c r="E5018" t="s">
        <v>17</v>
      </c>
      <c r="F5018" t="s">
        <v>29</v>
      </c>
      <c r="G5018" t="s">
        <v>207</v>
      </c>
      <c r="H5018">
        <f t="shared" si="390"/>
        <v>245</v>
      </c>
      <c r="I5018">
        <v>35</v>
      </c>
      <c r="J5018">
        <v>46</v>
      </c>
      <c r="K5018">
        <v>7</v>
      </c>
      <c r="M5018">
        <v>47.774999999999999</v>
      </c>
      <c r="N5018" t="s">
        <v>38</v>
      </c>
      <c r="O5018">
        <v>318.5</v>
      </c>
      <c r="P5018">
        <v>73.5</v>
      </c>
      <c r="R5018">
        <f t="shared" si="391"/>
        <v>322</v>
      </c>
      <c r="S5018">
        <f t="shared" si="392"/>
        <v>1</v>
      </c>
      <c r="T5018" t="str">
        <f t="shared" si="393"/>
        <v>Jan</v>
      </c>
      <c r="U5018" t="str">
        <f t="shared" si="394"/>
        <v>2025</v>
      </c>
    </row>
    <row r="5019" spans="1:21" x14ac:dyDescent="0.25">
      <c r="A5019" s="1">
        <v>45658</v>
      </c>
      <c r="B5019" t="s">
        <v>174</v>
      </c>
      <c r="C5019" t="s">
        <v>27</v>
      </c>
      <c r="D5019" t="s">
        <v>23</v>
      </c>
      <c r="E5019" t="s">
        <v>17</v>
      </c>
      <c r="F5019" t="s">
        <v>61</v>
      </c>
      <c r="G5019" t="s">
        <v>110</v>
      </c>
      <c r="H5019">
        <f t="shared" si="390"/>
        <v>3200</v>
      </c>
      <c r="I5019">
        <v>800</v>
      </c>
      <c r="J5019">
        <v>1040</v>
      </c>
      <c r="K5019">
        <v>4</v>
      </c>
      <c r="M5019">
        <v>104</v>
      </c>
      <c r="N5019" t="s">
        <v>25</v>
      </c>
      <c r="O5019">
        <v>4160</v>
      </c>
      <c r="P5019">
        <v>960</v>
      </c>
      <c r="R5019">
        <f t="shared" si="391"/>
        <v>4160</v>
      </c>
      <c r="S5019">
        <f t="shared" si="392"/>
        <v>1</v>
      </c>
      <c r="T5019" t="str">
        <f t="shared" si="393"/>
        <v>Jan</v>
      </c>
      <c r="U5019" t="str">
        <f t="shared" si="394"/>
        <v>2025</v>
      </c>
    </row>
    <row r="5020" spans="1:21" x14ac:dyDescent="0.25">
      <c r="A5020" s="1">
        <v>45658</v>
      </c>
      <c r="B5020" t="s">
        <v>190</v>
      </c>
      <c r="C5020" t="s">
        <v>22</v>
      </c>
      <c r="D5020" t="s">
        <v>16</v>
      </c>
      <c r="E5020" t="s">
        <v>17</v>
      </c>
      <c r="F5020" t="s">
        <v>18</v>
      </c>
      <c r="G5020" t="s">
        <v>32</v>
      </c>
      <c r="H5020">
        <f t="shared" si="390"/>
        <v>1000</v>
      </c>
      <c r="I5020">
        <v>100</v>
      </c>
      <c r="J5020">
        <v>130</v>
      </c>
      <c r="K5020">
        <v>10</v>
      </c>
      <c r="M5020">
        <v>91</v>
      </c>
      <c r="N5020" t="s">
        <v>20</v>
      </c>
      <c r="O5020">
        <v>1300</v>
      </c>
      <c r="P5020">
        <v>300</v>
      </c>
      <c r="R5020">
        <f t="shared" si="391"/>
        <v>1300</v>
      </c>
      <c r="S5020">
        <f t="shared" si="392"/>
        <v>1</v>
      </c>
      <c r="T5020" t="str">
        <f t="shared" si="393"/>
        <v>Jan</v>
      </c>
      <c r="U5020" t="str">
        <f t="shared" si="394"/>
        <v>2025</v>
      </c>
    </row>
    <row r="5021" spans="1:21" x14ac:dyDescent="0.25">
      <c r="A5021" s="1">
        <v>45658</v>
      </c>
      <c r="B5021" t="s">
        <v>79</v>
      </c>
      <c r="C5021" t="s">
        <v>27</v>
      </c>
      <c r="D5021" t="s">
        <v>16</v>
      </c>
      <c r="E5021" t="s">
        <v>17</v>
      </c>
      <c r="F5021" t="s">
        <v>18</v>
      </c>
      <c r="G5021" t="s">
        <v>24</v>
      </c>
      <c r="H5021">
        <f t="shared" si="390"/>
        <v>400</v>
      </c>
      <c r="I5021">
        <v>80</v>
      </c>
      <c r="J5021">
        <v>104</v>
      </c>
      <c r="K5021">
        <v>5</v>
      </c>
      <c r="M5021">
        <v>35</v>
      </c>
      <c r="N5021" t="s">
        <v>20</v>
      </c>
      <c r="O5021">
        <v>500</v>
      </c>
      <c r="P5021">
        <v>100</v>
      </c>
      <c r="R5021">
        <f t="shared" si="391"/>
        <v>520</v>
      </c>
      <c r="S5021">
        <f t="shared" si="392"/>
        <v>1</v>
      </c>
      <c r="T5021" t="str">
        <f t="shared" si="393"/>
        <v>Jan</v>
      </c>
      <c r="U5021" t="str">
        <f t="shared" si="394"/>
        <v>2025</v>
      </c>
    </row>
    <row r="5022" spans="1:21" x14ac:dyDescent="0.25">
      <c r="A5022" s="1">
        <v>45658</v>
      </c>
      <c r="B5022" t="s">
        <v>195</v>
      </c>
      <c r="C5022" t="s">
        <v>115</v>
      </c>
      <c r="D5022" t="s">
        <v>23</v>
      </c>
      <c r="E5022" t="s">
        <v>17</v>
      </c>
      <c r="F5022" t="s">
        <v>18</v>
      </c>
      <c r="G5022" t="s">
        <v>130</v>
      </c>
      <c r="H5022">
        <f t="shared" si="390"/>
        <v>135</v>
      </c>
      <c r="I5022">
        <v>45</v>
      </c>
      <c r="J5022">
        <v>59</v>
      </c>
      <c r="K5022">
        <v>3</v>
      </c>
      <c r="M5022">
        <v>25.3125</v>
      </c>
      <c r="N5022" t="s">
        <v>38</v>
      </c>
      <c r="O5022">
        <v>168.75</v>
      </c>
      <c r="P5022">
        <v>33.75</v>
      </c>
      <c r="R5022">
        <f t="shared" si="391"/>
        <v>177</v>
      </c>
      <c r="S5022">
        <f t="shared" si="392"/>
        <v>1</v>
      </c>
      <c r="T5022" t="str">
        <f t="shared" si="393"/>
        <v>Jan</v>
      </c>
      <c r="U5022" t="str">
        <f t="shared" si="394"/>
        <v>2025</v>
      </c>
    </row>
    <row r="5023" spans="1:21" x14ac:dyDescent="0.25">
      <c r="A5023" s="1">
        <v>45658</v>
      </c>
      <c r="B5023" t="s">
        <v>209</v>
      </c>
      <c r="C5023" t="s">
        <v>27</v>
      </c>
      <c r="D5023" t="s">
        <v>16</v>
      </c>
      <c r="E5023" t="s">
        <v>17</v>
      </c>
      <c r="F5023" t="s">
        <v>61</v>
      </c>
      <c r="G5023" t="s">
        <v>110</v>
      </c>
      <c r="H5023">
        <f t="shared" si="390"/>
        <v>4000</v>
      </c>
      <c r="I5023">
        <v>800</v>
      </c>
      <c r="J5023">
        <v>1040</v>
      </c>
      <c r="K5023">
        <v>5</v>
      </c>
      <c r="M5023">
        <v>104</v>
      </c>
      <c r="N5023" t="s">
        <v>25</v>
      </c>
      <c r="O5023">
        <v>5200</v>
      </c>
      <c r="P5023">
        <v>1200</v>
      </c>
      <c r="R5023">
        <f t="shared" si="391"/>
        <v>5200</v>
      </c>
      <c r="S5023">
        <f t="shared" si="392"/>
        <v>1</v>
      </c>
      <c r="T5023" t="str">
        <f t="shared" si="393"/>
        <v>Jan</v>
      </c>
      <c r="U5023" t="str">
        <f t="shared" si="394"/>
        <v>2025</v>
      </c>
    </row>
    <row r="5024" spans="1:21" x14ac:dyDescent="0.25">
      <c r="A5024" s="1">
        <v>45658</v>
      </c>
      <c r="B5024" t="s">
        <v>60</v>
      </c>
      <c r="C5024" t="s">
        <v>27</v>
      </c>
      <c r="D5024" t="s">
        <v>16</v>
      </c>
      <c r="E5024" t="s">
        <v>28</v>
      </c>
      <c r="F5024" t="s">
        <v>18</v>
      </c>
      <c r="G5024" t="s">
        <v>34</v>
      </c>
      <c r="H5024">
        <f t="shared" si="390"/>
        <v>160</v>
      </c>
      <c r="I5024">
        <v>40</v>
      </c>
      <c r="J5024">
        <v>52</v>
      </c>
      <c r="K5024">
        <v>4</v>
      </c>
      <c r="M5024">
        <v>10.4</v>
      </c>
      <c r="N5024" t="s">
        <v>25</v>
      </c>
      <c r="O5024">
        <v>208</v>
      </c>
      <c r="P5024">
        <v>48</v>
      </c>
      <c r="R5024">
        <f t="shared" si="391"/>
        <v>208</v>
      </c>
      <c r="S5024">
        <f t="shared" si="392"/>
        <v>1</v>
      </c>
      <c r="T5024" t="str">
        <f t="shared" si="393"/>
        <v>Jan</v>
      </c>
      <c r="U5024" t="str">
        <f t="shared" si="394"/>
        <v>2025</v>
      </c>
    </row>
    <row r="5025" spans="1:21" x14ac:dyDescent="0.25">
      <c r="A5025" s="1">
        <v>45658</v>
      </c>
      <c r="B5025" t="s">
        <v>134</v>
      </c>
      <c r="C5025" t="s">
        <v>66</v>
      </c>
      <c r="D5025" t="s">
        <v>16</v>
      </c>
      <c r="E5025" t="s">
        <v>17</v>
      </c>
      <c r="F5025" t="s">
        <v>18</v>
      </c>
      <c r="G5025" t="s">
        <v>113</v>
      </c>
      <c r="H5025">
        <f t="shared" si="390"/>
        <v>80</v>
      </c>
      <c r="I5025">
        <v>20</v>
      </c>
      <c r="J5025">
        <v>26</v>
      </c>
      <c r="K5025">
        <v>4</v>
      </c>
      <c r="M5025">
        <v>7.28</v>
      </c>
      <c r="N5025" t="s">
        <v>20</v>
      </c>
      <c r="O5025">
        <v>104</v>
      </c>
      <c r="P5025">
        <v>24</v>
      </c>
      <c r="R5025">
        <f t="shared" si="391"/>
        <v>104</v>
      </c>
      <c r="S5025">
        <f t="shared" si="392"/>
        <v>1</v>
      </c>
      <c r="T5025" t="str">
        <f t="shared" si="393"/>
        <v>Jan</v>
      </c>
      <c r="U5025" t="str">
        <f t="shared" si="394"/>
        <v>2025</v>
      </c>
    </row>
    <row r="5026" spans="1:21" x14ac:dyDescent="0.25">
      <c r="A5026" s="1">
        <v>45658</v>
      </c>
      <c r="B5026" t="s">
        <v>60</v>
      </c>
      <c r="C5026" t="s">
        <v>27</v>
      </c>
      <c r="D5026" t="s">
        <v>16</v>
      </c>
      <c r="E5026" t="s">
        <v>17</v>
      </c>
      <c r="F5026" t="s">
        <v>18</v>
      </c>
      <c r="G5026" t="s">
        <v>64</v>
      </c>
      <c r="H5026">
        <f t="shared" si="390"/>
        <v>700</v>
      </c>
      <c r="I5026">
        <v>140</v>
      </c>
      <c r="J5026">
        <v>182</v>
      </c>
      <c r="K5026">
        <v>5</v>
      </c>
      <c r="M5026">
        <v>87.5</v>
      </c>
      <c r="N5026" t="s">
        <v>38</v>
      </c>
      <c r="O5026">
        <v>875</v>
      </c>
      <c r="P5026">
        <v>175</v>
      </c>
      <c r="R5026">
        <f t="shared" si="391"/>
        <v>910</v>
      </c>
      <c r="S5026">
        <f t="shared" si="392"/>
        <v>1</v>
      </c>
      <c r="T5026" t="str">
        <f t="shared" si="393"/>
        <v>Jan</v>
      </c>
      <c r="U5026" t="str">
        <f t="shared" si="394"/>
        <v>2025</v>
      </c>
    </row>
    <row r="5027" spans="1:21" x14ac:dyDescent="0.25">
      <c r="A5027" s="1">
        <v>45658</v>
      </c>
      <c r="B5027" t="s">
        <v>222</v>
      </c>
      <c r="C5027" t="s">
        <v>15</v>
      </c>
      <c r="D5027" t="s">
        <v>23</v>
      </c>
      <c r="E5027" t="s">
        <v>28</v>
      </c>
      <c r="F5027" t="s">
        <v>18</v>
      </c>
      <c r="G5027" t="s">
        <v>40</v>
      </c>
      <c r="H5027">
        <f t="shared" si="390"/>
        <v>810</v>
      </c>
      <c r="I5027">
        <v>90</v>
      </c>
      <c r="J5027">
        <v>117</v>
      </c>
      <c r="K5027">
        <v>9</v>
      </c>
      <c r="M5027">
        <v>100</v>
      </c>
      <c r="N5027" t="s">
        <v>20</v>
      </c>
      <c r="O5027">
        <v>1012.5</v>
      </c>
      <c r="P5027">
        <v>202.5</v>
      </c>
      <c r="R5027">
        <f t="shared" si="391"/>
        <v>1053</v>
      </c>
      <c r="S5027">
        <f t="shared" si="392"/>
        <v>1</v>
      </c>
      <c r="T5027" t="str">
        <f t="shared" si="393"/>
        <v>Jan</v>
      </c>
      <c r="U5027" t="str">
        <f t="shared" si="394"/>
        <v>2025</v>
      </c>
    </row>
    <row r="5028" spans="1:21" x14ac:dyDescent="0.25">
      <c r="A5028" s="1">
        <v>45658</v>
      </c>
      <c r="B5028" t="s">
        <v>70</v>
      </c>
      <c r="C5028" t="s">
        <v>53</v>
      </c>
      <c r="D5028" t="s">
        <v>16</v>
      </c>
      <c r="E5028" t="s">
        <v>28</v>
      </c>
      <c r="F5028" t="s">
        <v>80</v>
      </c>
      <c r="G5028" t="s">
        <v>141</v>
      </c>
      <c r="H5028">
        <f t="shared" si="390"/>
        <v>250</v>
      </c>
      <c r="I5028">
        <v>50</v>
      </c>
      <c r="J5028">
        <v>65</v>
      </c>
      <c r="K5028">
        <v>5</v>
      </c>
      <c r="M5028">
        <v>32.5</v>
      </c>
      <c r="N5028" t="s">
        <v>38</v>
      </c>
      <c r="O5028">
        <v>325</v>
      </c>
      <c r="P5028">
        <v>75</v>
      </c>
      <c r="R5028">
        <f t="shared" si="391"/>
        <v>325</v>
      </c>
      <c r="S5028">
        <f t="shared" si="392"/>
        <v>1</v>
      </c>
      <c r="T5028" t="str">
        <f t="shared" si="393"/>
        <v>Jan</v>
      </c>
      <c r="U5028" t="str">
        <f t="shared" si="394"/>
        <v>2025</v>
      </c>
    </row>
    <row r="5029" spans="1:21" x14ac:dyDescent="0.25">
      <c r="A5029" s="1">
        <v>45658</v>
      </c>
      <c r="B5029" t="s">
        <v>148</v>
      </c>
      <c r="C5029" t="s">
        <v>27</v>
      </c>
      <c r="D5029" t="s">
        <v>16</v>
      </c>
      <c r="E5029" t="s">
        <v>17</v>
      </c>
      <c r="F5029" t="s">
        <v>18</v>
      </c>
      <c r="G5029" t="s">
        <v>64</v>
      </c>
      <c r="H5029">
        <f t="shared" si="390"/>
        <v>560</v>
      </c>
      <c r="I5029">
        <v>140</v>
      </c>
      <c r="J5029">
        <v>182</v>
      </c>
      <c r="K5029">
        <v>4</v>
      </c>
      <c r="M5029">
        <v>72.8</v>
      </c>
      <c r="N5029" t="s">
        <v>38</v>
      </c>
      <c r="O5029">
        <v>728</v>
      </c>
      <c r="P5029">
        <v>168</v>
      </c>
      <c r="R5029">
        <f t="shared" si="391"/>
        <v>728</v>
      </c>
      <c r="S5029">
        <f t="shared" si="392"/>
        <v>1</v>
      </c>
      <c r="T5029" t="str">
        <f t="shared" si="393"/>
        <v>Jan</v>
      </c>
      <c r="U5029" t="str">
        <f t="shared" si="394"/>
        <v>2025</v>
      </c>
    </row>
    <row r="5030" spans="1:21" x14ac:dyDescent="0.25">
      <c r="A5030" s="1">
        <v>45658</v>
      </c>
      <c r="B5030" t="s">
        <v>129</v>
      </c>
      <c r="C5030" t="s">
        <v>27</v>
      </c>
      <c r="D5030" t="s">
        <v>16</v>
      </c>
      <c r="E5030" t="s">
        <v>17</v>
      </c>
      <c r="F5030" t="s">
        <v>18</v>
      </c>
      <c r="G5030" t="s">
        <v>32</v>
      </c>
      <c r="H5030">
        <f t="shared" si="390"/>
        <v>400</v>
      </c>
      <c r="I5030">
        <v>100</v>
      </c>
      <c r="J5030">
        <v>130</v>
      </c>
      <c r="K5030">
        <v>4</v>
      </c>
      <c r="M5030">
        <v>26</v>
      </c>
      <c r="N5030" t="s">
        <v>25</v>
      </c>
      <c r="O5030">
        <v>520</v>
      </c>
      <c r="P5030">
        <v>120</v>
      </c>
      <c r="R5030">
        <f t="shared" si="391"/>
        <v>520</v>
      </c>
      <c r="S5030">
        <f t="shared" si="392"/>
        <v>1</v>
      </c>
      <c r="T5030" t="str">
        <f t="shared" si="393"/>
        <v>Jan</v>
      </c>
      <c r="U5030" t="str">
        <f t="shared" si="394"/>
        <v>2025</v>
      </c>
    </row>
    <row r="5031" spans="1:21" x14ac:dyDescent="0.25">
      <c r="A5031" s="1">
        <v>45658</v>
      </c>
      <c r="B5031" t="s">
        <v>208</v>
      </c>
      <c r="C5031" t="s">
        <v>27</v>
      </c>
      <c r="D5031" t="s">
        <v>16</v>
      </c>
      <c r="E5031" t="s">
        <v>17</v>
      </c>
      <c r="F5031" t="s">
        <v>45</v>
      </c>
      <c r="G5031" t="s">
        <v>106</v>
      </c>
      <c r="H5031">
        <f t="shared" si="390"/>
        <v>84000</v>
      </c>
      <c r="I5031">
        <v>12000</v>
      </c>
      <c r="J5031">
        <v>15600</v>
      </c>
      <c r="K5031">
        <v>7</v>
      </c>
      <c r="M5031">
        <v>2340</v>
      </c>
      <c r="N5031" t="s">
        <v>20</v>
      </c>
      <c r="O5031">
        <v>109200</v>
      </c>
      <c r="P5031">
        <v>25200</v>
      </c>
      <c r="R5031">
        <f t="shared" si="391"/>
        <v>109200</v>
      </c>
      <c r="S5031">
        <f t="shared" si="392"/>
        <v>1</v>
      </c>
      <c r="T5031" t="str">
        <f t="shared" si="393"/>
        <v>Jan</v>
      </c>
      <c r="U5031" t="str">
        <f t="shared" si="394"/>
        <v>2025</v>
      </c>
    </row>
    <row r="5032" spans="1:21" x14ac:dyDescent="0.25">
      <c r="A5032" s="1">
        <v>45658</v>
      </c>
      <c r="B5032" t="s">
        <v>140</v>
      </c>
      <c r="C5032" t="s">
        <v>27</v>
      </c>
      <c r="D5032" t="s">
        <v>23</v>
      </c>
      <c r="E5032" t="s">
        <v>28</v>
      </c>
      <c r="F5032" t="s">
        <v>18</v>
      </c>
      <c r="G5032" t="s">
        <v>151</v>
      </c>
      <c r="H5032">
        <f t="shared" si="390"/>
        <v>35</v>
      </c>
      <c r="I5032">
        <v>7</v>
      </c>
      <c r="J5032">
        <v>9</v>
      </c>
      <c r="K5032">
        <v>5</v>
      </c>
      <c r="M5032">
        <v>5.46</v>
      </c>
      <c r="N5032" t="s">
        <v>20</v>
      </c>
      <c r="O5032">
        <v>45.5</v>
      </c>
      <c r="P5032">
        <v>10.5</v>
      </c>
      <c r="R5032">
        <f t="shared" si="391"/>
        <v>45</v>
      </c>
      <c r="S5032">
        <f t="shared" si="392"/>
        <v>1</v>
      </c>
      <c r="T5032" t="str">
        <f t="shared" si="393"/>
        <v>Jan</v>
      </c>
      <c r="U5032" t="str">
        <f t="shared" si="394"/>
        <v>2025</v>
      </c>
    </row>
    <row r="5033" spans="1:21" x14ac:dyDescent="0.25">
      <c r="A5033" s="1">
        <v>45689</v>
      </c>
      <c r="B5033" t="s">
        <v>120</v>
      </c>
      <c r="C5033" t="s">
        <v>91</v>
      </c>
      <c r="D5033" t="s">
        <v>23</v>
      </c>
      <c r="E5033" t="s">
        <v>17</v>
      </c>
      <c r="F5033" t="s">
        <v>61</v>
      </c>
      <c r="G5033" t="s">
        <v>164</v>
      </c>
      <c r="H5033">
        <f t="shared" si="390"/>
        <v>16000</v>
      </c>
      <c r="I5033">
        <v>2000</v>
      </c>
      <c r="J5033">
        <v>2600</v>
      </c>
      <c r="K5033">
        <v>8</v>
      </c>
      <c r="M5033">
        <v>260</v>
      </c>
      <c r="N5033" t="s">
        <v>20</v>
      </c>
      <c r="O5033">
        <v>20800</v>
      </c>
      <c r="P5033">
        <v>4800</v>
      </c>
      <c r="R5033">
        <f t="shared" si="391"/>
        <v>20800</v>
      </c>
      <c r="S5033">
        <f t="shared" si="392"/>
        <v>1</v>
      </c>
      <c r="T5033" t="str">
        <f t="shared" si="393"/>
        <v>Feb</v>
      </c>
      <c r="U5033" t="str">
        <f t="shared" si="394"/>
        <v>2025</v>
      </c>
    </row>
    <row r="5034" spans="1:21" x14ac:dyDescent="0.25">
      <c r="A5034" s="1">
        <v>45689</v>
      </c>
      <c r="B5034" t="s">
        <v>84</v>
      </c>
      <c r="C5034" t="s">
        <v>27</v>
      </c>
      <c r="D5034" t="s">
        <v>16</v>
      </c>
      <c r="E5034" t="s">
        <v>17</v>
      </c>
      <c r="F5034" t="s">
        <v>45</v>
      </c>
      <c r="G5034" t="s">
        <v>78</v>
      </c>
      <c r="H5034">
        <f t="shared" si="390"/>
        <v>72000</v>
      </c>
      <c r="I5034">
        <v>18000</v>
      </c>
      <c r="J5034">
        <v>23400</v>
      </c>
      <c r="K5034">
        <v>4</v>
      </c>
      <c r="M5034">
        <v>3510</v>
      </c>
      <c r="N5034" t="s">
        <v>25</v>
      </c>
      <c r="O5034">
        <v>82800</v>
      </c>
      <c r="P5034">
        <v>10800</v>
      </c>
      <c r="R5034">
        <f t="shared" si="391"/>
        <v>93600</v>
      </c>
      <c r="S5034">
        <f t="shared" si="392"/>
        <v>1</v>
      </c>
      <c r="T5034" t="str">
        <f t="shared" si="393"/>
        <v>Feb</v>
      </c>
      <c r="U5034" t="str">
        <f t="shared" si="394"/>
        <v>2025</v>
      </c>
    </row>
    <row r="5035" spans="1:21" x14ac:dyDescent="0.25">
      <c r="A5035" s="1">
        <v>45689</v>
      </c>
      <c r="B5035" t="s">
        <v>104</v>
      </c>
      <c r="C5035" t="s">
        <v>15</v>
      </c>
      <c r="D5035" t="s">
        <v>16</v>
      </c>
      <c r="E5035" t="s">
        <v>28</v>
      </c>
      <c r="F5035" t="s">
        <v>18</v>
      </c>
      <c r="G5035" t="s">
        <v>64</v>
      </c>
      <c r="H5035">
        <f t="shared" si="390"/>
        <v>1120</v>
      </c>
      <c r="I5035">
        <v>140</v>
      </c>
      <c r="J5035">
        <v>182</v>
      </c>
      <c r="K5035">
        <v>8</v>
      </c>
      <c r="M5035">
        <v>98</v>
      </c>
      <c r="N5035" t="s">
        <v>20</v>
      </c>
      <c r="O5035">
        <v>1400</v>
      </c>
      <c r="P5035">
        <v>280</v>
      </c>
      <c r="R5035">
        <f t="shared" si="391"/>
        <v>1456</v>
      </c>
      <c r="S5035">
        <f t="shared" si="392"/>
        <v>1</v>
      </c>
      <c r="T5035" t="str">
        <f t="shared" si="393"/>
        <v>Feb</v>
      </c>
      <c r="U5035" t="str">
        <f t="shared" si="394"/>
        <v>2025</v>
      </c>
    </row>
    <row r="5036" spans="1:21" x14ac:dyDescent="0.25">
      <c r="A5036" s="1">
        <v>45689</v>
      </c>
      <c r="B5036" t="s">
        <v>101</v>
      </c>
      <c r="C5036" t="s">
        <v>27</v>
      </c>
      <c r="D5036" t="s">
        <v>16</v>
      </c>
      <c r="E5036" t="s">
        <v>28</v>
      </c>
      <c r="F5036" t="s">
        <v>61</v>
      </c>
      <c r="G5036" t="s">
        <v>180</v>
      </c>
      <c r="H5036">
        <f t="shared" si="390"/>
        <v>4800</v>
      </c>
      <c r="I5036">
        <v>600</v>
      </c>
      <c r="J5036">
        <v>780</v>
      </c>
      <c r="K5036">
        <v>8</v>
      </c>
      <c r="M5036">
        <v>100</v>
      </c>
      <c r="N5036" t="s">
        <v>38</v>
      </c>
      <c r="O5036">
        <v>6240</v>
      </c>
      <c r="P5036">
        <v>1440</v>
      </c>
      <c r="R5036">
        <f t="shared" si="391"/>
        <v>6240</v>
      </c>
      <c r="S5036">
        <f t="shared" si="392"/>
        <v>1</v>
      </c>
      <c r="T5036" t="str">
        <f t="shared" si="393"/>
        <v>Feb</v>
      </c>
      <c r="U5036" t="str">
        <f t="shared" si="394"/>
        <v>2025</v>
      </c>
    </row>
    <row r="5037" spans="1:21" x14ac:dyDescent="0.25">
      <c r="A5037" s="1">
        <v>45689</v>
      </c>
      <c r="B5037" t="s">
        <v>189</v>
      </c>
      <c r="C5037" t="s">
        <v>27</v>
      </c>
      <c r="D5037" t="s">
        <v>16</v>
      </c>
      <c r="E5037" t="s">
        <v>17</v>
      </c>
      <c r="F5037" t="s">
        <v>80</v>
      </c>
      <c r="G5037" t="s">
        <v>141</v>
      </c>
      <c r="H5037">
        <f t="shared" si="390"/>
        <v>450</v>
      </c>
      <c r="I5037">
        <v>50</v>
      </c>
      <c r="J5037">
        <v>65</v>
      </c>
      <c r="K5037">
        <v>9</v>
      </c>
      <c r="M5037">
        <v>39.375</v>
      </c>
      <c r="N5037" t="s">
        <v>20</v>
      </c>
      <c r="O5037">
        <v>562.5</v>
      </c>
      <c r="P5037">
        <v>112.5</v>
      </c>
      <c r="R5037">
        <f t="shared" si="391"/>
        <v>585</v>
      </c>
      <c r="S5037">
        <f t="shared" si="392"/>
        <v>1</v>
      </c>
      <c r="T5037" t="str">
        <f t="shared" si="393"/>
        <v>Feb</v>
      </c>
      <c r="U5037" t="str">
        <f t="shared" si="394"/>
        <v>2025</v>
      </c>
    </row>
    <row r="5038" spans="1:21" x14ac:dyDescent="0.25">
      <c r="A5038" s="1">
        <v>45689</v>
      </c>
      <c r="B5038" t="s">
        <v>39</v>
      </c>
      <c r="C5038" t="s">
        <v>27</v>
      </c>
      <c r="D5038" t="s">
        <v>16</v>
      </c>
      <c r="E5038" t="s">
        <v>17</v>
      </c>
      <c r="F5038" t="s">
        <v>18</v>
      </c>
      <c r="G5038" t="s">
        <v>34</v>
      </c>
      <c r="H5038">
        <f t="shared" si="390"/>
        <v>200</v>
      </c>
      <c r="I5038">
        <v>40</v>
      </c>
      <c r="J5038">
        <v>52</v>
      </c>
      <c r="K5038">
        <v>5</v>
      </c>
      <c r="M5038">
        <v>18.2</v>
      </c>
      <c r="N5038" t="s">
        <v>20</v>
      </c>
      <c r="O5038">
        <v>260</v>
      </c>
      <c r="P5038">
        <v>60</v>
      </c>
      <c r="R5038">
        <f t="shared" si="391"/>
        <v>260</v>
      </c>
      <c r="S5038">
        <f t="shared" si="392"/>
        <v>1</v>
      </c>
      <c r="T5038" t="str">
        <f t="shared" si="393"/>
        <v>Feb</v>
      </c>
      <c r="U5038" t="str">
        <f t="shared" si="394"/>
        <v>2025</v>
      </c>
    </row>
    <row r="5039" spans="1:21" x14ac:dyDescent="0.25">
      <c r="A5039" s="1">
        <v>45689</v>
      </c>
      <c r="B5039" t="s">
        <v>139</v>
      </c>
      <c r="C5039" t="s">
        <v>27</v>
      </c>
      <c r="D5039" t="s">
        <v>16</v>
      </c>
      <c r="E5039" t="s">
        <v>28</v>
      </c>
      <c r="F5039" t="s">
        <v>18</v>
      </c>
      <c r="G5039" t="s">
        <v>130</v>
      </c>
      <c r="H5039">
        <f t="shared" si="390"/>
        <v>180</v>
      </c>
      <c r="I5039">
        <v>45</v>
      </c>
      <c r="J5039">
        <v>59</v>
      </c>
      <c r="K5039">
        <v>4</v>
      </c>
      <c r="M5039">
        <v>11.7</v>
      </c>
      <c r="N5039" t="s">
        <v>25</v>
      </c>
      <c r="O5039">
        <v>234</v>
      </c>
      <c r="P5039">
        <v>54</v>
      </c>
      <c r="R5039">
        <f t="shared" si="391"/>
        <v>236</v>
      </c>
      <c r="S5039">
        <f t="shared" si="392"/>
        <v>1</v>
      </c>
      <c r="T5039" t="str">
        <f t="shared" si="393"/>
        <v>Feb</v>
      </c>
      <c r="U5039" t="str">
        <f t="shared" si="394"/>
        <v>2025</v>
      </c>
    </row>
    <row r="5040" spans="1:21" x14ac:dyDescent="0.25">
      <c r="A5040" s="1">
        <v>45689</v>
      </c>
      <c r="B5040" t="s">
        <v>187</v>
      </c>
      <c r="C5040" t="s">
        <v>53</v>
      </c>
      <c r="D5040" t="s">
        <v>16</v>
      </c>
      <c r="E5040" t="s">
        <v>17</v>
      </c>
      <c r="F5040" t="s">
        <v>48</v>
      </c>
      <c r="G5040" t="s">
        <v>85</v>
      </c>
      <c r="H5040">
        <f t="shared" si="390"/>
        <v>1350</v>
      </c>
      <c r="I5040">
        <v>450</v>
      </c>
      <c r="J5040">
        <v>585</v>
      </c>
      <c r="K5040">
        <v>3</v>
      </c>
      <c r="M5040">
        <v>100</v>
      </c>
      <c r="N5040" t="s">
        <v>20</v>
      </c>
      <c r="O5040">
        <v>1755</v>
      </c>
      <c r="P5040">
        <v>405</v>
      </c>
      <c r="R5040">
        <f t="shared" si="391"/>
        <v>1755</v>
      </c>
      <c r="S5040">
        <f t="shared" si="392"/>
        <v>1</v>
      </c>
      <c r="T5040" t="str">
        <f t="shared" si="393"/>
        <v>Feb</v>
      </c>
      <c r="U5040" t="str">
        <f t="shared" si="394"/>
        <v>2025</v>
      </c>
    </row>
    <row r="5041" spans="1:21" x14ac:dyDescent="0.25">
      <c r="A5041" s="1">
        <v>45689</v>
      </c>
      <c r="B5041" t="s">
        <v>135</v>
      </c>
      <c r="C5041" t="s">
        <v>27</v>
      </c>
      <c r="D5041" t="s">
        <v>16</v>
      </c>
      <c r="E5041" t="s">
        <v>17</v>
      </c>
      <c r="F5041" t="s">
        <v>18</v>
      </c>
      <c r="G5041" t="s">
        <v>151</v>
      </c>
      <c r="H5041">
        <f t="shared" si="390"/>
        <v>35</v>
      </c>
      <c r="I5041">
        <v>7</v>
      </c>
      <c r="J5041">
        <v>9</v>
      </c>
      <c r="K5041">
        <v>5</v>
      </c>
      <c r="M5041">
        <v>2.1875</v>
      </c>
      <c r="N5041" t="s">
        <v>25</v>
      </c>
      <c r="O5041">
        <v>43.75</v>
      </c>
      <c r="P5041">
        <v>8.75</v>
      </c>
      <c r="R5041">
        <f t="shared" si="391"/>
        <v>45</v>
      </c>
      <c r="S5041">
        <f t="shared" si="392"/>
        <v>1</v>
      </c>
      <c r="T5041" t="str">
        <f t="shared" si="393"/>
        <v>Feb</v>
      </c>
      <c r="U5041" t="str">
        <f t="shared" si="394"/>
        <v>2025</v>
      </c>
    </row>
    <row r="5042" spans="1:21" x14ac:dyDescent="0.25">
      <c r="A5042" s="1">
        <v>45689</v>
      </c>
      <c r="B5042" t="s">
        <v>155</v>
      </c>
      <c r="C5042" t="s">
        <v>66</v>
      </c>
      <c r="D5042" t="s">
        <v>16</v>
      </c>
      <c r="E5042" t="s">
        <v>28</v>
      </c>
      <c r="F5042" t="s">
        <v>61</v>
      </c>
      <c r="G5042" t="s">
        <v>164</v>
      </c>
      <c r="H5042">
        <f t="shared" si="390"/>
        <v>8000</v>
      </c>
      <c r="I5042">
        <v>2000</v>
      </c>
      <c r="J5042">
        <v>2600</v>
      </c>
      <c r="K5042">
        <v>4</v>
      </c>
      <c r="M5042">
        <v>260</v>
      </c>
      <c r="N5042" t="s">
        <v>25</v>
      </c>
      <c r="O5042">
        <v>10400</v>
      </c>
      <c r="P5042">
        <v>2400</v>
      </c>
      <c r="R5042">
        <f t="shared" si="391"/>
        <v>10400</v>
      </c>
      <c r="S5042">
        <f t="shared" si="392"/>
        <v>1</v>
      </c>
      <c r="T5042" t="str">
        <f t="shared" si="393"/>
        <v>Feb</v>
      </c>
      <c r="U5042" t="str">
        <f t="shared" si="394"/>
        <v>2025</v>
      </c>
    </row>
    <row r="5043" spans="1:21" x14ac:dyDescent="0.25">
      <c r="A5043" s="1">
        <v>45689</v>
      </c>
      <c r="B5043" t="s">
        <v>140</v>
      </c>
      <c r="C5043" t="s">
        <v>27</v>
      </c>
      <c r="D5043" t="s">
        <v>23</v>
      </c>
      <c r="E5043" t="s">
        <v>28</v>
      </c>
      <c r="F5043" t="s">
        <v>80</v>
      </c>
      <c r="G5043" t="s">
        <v>143</v>
      </c>
      <c r="H5043">
        <f t="shared" si="390"/>
        <v>3</v>
      </c>
      <c r="I5043">
        <v>3</v>
      </c>
      <c r="J5043">
        <v>4</v>
      </c>
      <c r="K5043">
        <v>1</v>
      </c>
      <c r="M5043">
        <v>0.375</v>
      </c>
      <c r="N5043" t="s">
        <v>25</v>
      </c>
      <c r="O5043">
        <v>3.75</v>
      </c>
      <c r="P5043">
        <v>0.75</v>
      </c>
      <c r="R5043">
        <f t="shared" si="391"/>
        <v>4</v>
      </c>
      <c r="S5043">
        <f t="shared" si="392"/>
        <v>1</v>
      </c>
      <c r="T5043" t="str">
        <f t="shared" si="393"/>
        <v>Feb</v>
      </c>
      <c r="U5043" t="str">
        <f t="shared" si="394"/>
        <v>2025</v>
      </c>
    </row>
    <row r="5044" spans="1:21" x14ac:dyDescent="0.25">
      <c r="A5044" s="1">
        <v>45689</v>
      </c>
      <c r="B5044" t="s">
        <v>127</v>
      </c>
      <c r="C5044" t="s">
        <v>66</v>
      </c>
      <c r="D5044" t="s">
        <v>16</v>
      </c>
      <c r="E5044" t="s">
        <v>17</v>
      </c>
      <c r="F5044" t="s">
        <v>18</v>
      </c>
      <c r="G5044" t="s">
        <v>24</v>
      </c>
      <c r="H5044">
        <f t="shared" si="390"/>
        <v>640</v>
      </c>
      <c r="I5044">
        <v>80</v>
      </c>
      <c r="J5044">
        <v>104</v>
      </c>
      <c r="K5044">
        <v>8</v>
      </c>
      <c r="M5044">
        <v>41.6</v>
      </c>
      <c r="N5044" t="s">
        <v>25</v>
      </c>
      <c r="O5044">
        <v>832</v>
      </c>
      <c r="P5044">
        <v>192</v>
      </c>
      <c r="R5044">
        <f t="shared" si="391"/>
        <v>832</v>
      </c>
      <c r="S5044">
        <f t="shared" si="392"/>
        <v>1</v>
      </c>
      <c r="T5044" t="str">
        <f t="shared" si="393"/>
        <v>Feb</v>
      </c>
      <c r="U5044" t="str">
        <f t="shared" si="394"/>
        <v>2025</v>
      </c>
    </row>
    <row r="5045" spans="1:21" x14ac:dyDescent="0.25">
      <c r="A5045" s="1">
        <v>45689</v>
      </c>
      <c r="B5045" t="s">
        <v>21</v>
      </c>
      <c r="C5045" t="s">
        <v>22</v>
      </c>
      <c r="D5045" t="s">
        <v>16</v>
      </c>
      <c r="E5045" t="s">
        <v>28</v>
      </c>
      <c r="F5045" t="s">
        <v>18</v>
      </c>
      <c r="G5045" t="s">
        <v>121</v>
      </c>
      <c r="H5045">
        <f t="shared" si="390"/>
        <v>165</v>
      </c>
      <c r="I5045">
        <v>55</v>
      </c>
      <c r="J5045">
        <v>72</v>
      </c>
      <c r="K5045">
        <v>3</v>
      </c>
      <c r="M5045">
        <v>10.725</v>
      </c>
      <c r="N5045" t="s">
        <v>25</v>
      </c>
      <c r="O5045">
        <v>214.5</v>
      </c>
      <c r="P5045">
        <v>49.5</v>
      </c>
      <c r="R5045">
        <f t="shared" si="391"/>
        <v>216</v>
      </c>
      <c r="S5045">
        <f t="shared" si="392"/>
        <v>1</v>
      </c>
      <c r="T5045" t="str">
        <f t="shared" si="393"/>
        <v>Feb</v>
      </c>
      <c r="U5045" t="str">
        <f t="shared" si="394"/>
        <v>2025</v>
      </c>
    </row>
    <row r="5046" spans="1:21" x14ac:dyDescent="0.25">
      <c r="A5046" s="1">
        <v>45689</v>
      </c>
      <c r="B5046" t="s">
        <v>136</v>
      </c>
      <c r="C5046" t="s">
        <v>15</v>
      </c>
      <c r="D5046" t="s">
        <v>16</v>
      </c>
      <c r="E5046" t="s">
        <v>17</v>
      </c>
      <c r="F5046" t="s">
        <v>61</v>
      </c>
      <c r="G5046" t="s">
        <v>119</v>
      </c>
      <c r="H5046">
        <f t="shared" si="390"/>
        <v>4000</v>
      </c>
      <c r="I5046">
        <v>500</v>
      </c>
      <c r="J5046">
        <v>650</v>
      </c>
      <c r="K5046">
        <v>8</v>
      </c>
      <c r="M5046">
        <v>100</v>
      </c>
      <c r="N5046" t="s">
        <v>38</v>
      </c>
      <c r="O5046">
        <v>5200</v>
      </c>
      <c r="P5046">
        <v>1200</v>
      </c>
      <c r="R5046">
        <f t="shared" si="391"/>
        <v>5200</v>
      </c>
      <c r="S5046">
        <f t="shared" si="392"/>
        <v>1</v>
      </c>
      <c r="T5046" t="str">
        <f t="shared" si="393"/>
        <v>Feb</v>
      </c>
      <c r="U5046" t="str">
        <f t="shared" si="394"/>
        <v>2025</v>
      </c>
    </row>
    <row r="5047" spans="1:21" x14ac:dyDescent="0.25">
      <c r="A5047" s="1">
        <v>45689</v>
      </c>
      <c r="B5047" t="s">
        <v>35</v>
      </c>
      <c r="C5047" t="s">
        <v>15</v>
      </c>
      <c r="D5047" t="s">
        <v>23</v>
      </c>
      <c r="E5047" t="s">
        <v>17</v>
      </c>
      <c r="F5047" t="s">
        <v>18</v>
      </c>
      <c r="G5047" t="s">
        <v>116</v>
      </c>
      <c r="H5047">
        <f t="shared" si="390"/>
        <v>480</v>
      </c>
      <c r="I5047">
        <v>60</v>
      </c>
      <c r="J5047">
        <v>78</v>
      </c>
      <c r="K5047">
        <v>8</v>
      </c>
      <c r="M5047">
        <v>93.6</v>
      </c>
      <c r="N5047" t="s">
        <v>38</v>
      </c>
      <c r="O5047">
        <v>624</v>
      </c>
      <c r="P5047">
        <v>144</v>
      </c>
      <c r="R5047">
        <f t="shared" si="391"/>
        <v>624</v>
      </c>
      <c r="S5047">
        <f t="shared" si="392"/>
        <v>1</v>
      </c>
      <c r="T5047" t="str">
        <f t="shared" si="393"/>
        <v>Feb</v>
      </c>
      <c r="U5047" t="str">
        <f t="shared" si="394"/>
        <v>2025</v>
      </c>
    </row>
    <row r="5048" spans="1:21" x14ac:dyDescent="0.25">
      <c r="A5048" s="1">
        <v>45689</v>
      </c>
      <c r="B5048" t="s">
        <v>188</v>
      </c>
      <c r="C5048" t="s">
        <v>27</v>
      </c>
      <c r="D5048" t="s">
        <v>16</v>
      </c>
      <c r="E5048" t="s">
        <v>28</v>
      </c>
      <c r="F5048" t="s">
        <v>61</v>
      </c>
      <c r="G5048" t="s">
        <v>110</v>
      </c>
      <c r="H5048">
        <f t="shared" si="390"/>
        <v>4000</v>
      </c>
      <c r="I5048">
        <v>800</v>
      </c>
      <c r="J5048">
        <v>1040</v>
      </c>
      <c r="K5048">
        <v>5</v>
      </c>
      <c r="M5048">
        <v>104</v>
      </c>
      <c r="N5048" t="s">
        <v>25</v>
      </c>
      <c r="O5048">
        <v>5200</v>
      </c>
      <c r="P5048">
        <v>1200</v>
      </c>
      <c r="R5048">
        <f t="shared" si="391"/>
        <v>5200</v>
      </c>
      <c r="S5048">
        <f t="shared" si="392"/>
        <v>1</v>
      </c>
      <c r="T5048" t="str">
        <f t="shared" si="393"/>
        <v>Feb</v>
      </c>
      <c r="U5048" t="str">
        <f t="shared" si="394"/>
        <v>2025</v>
      </c>
    </row>
    <row r="5049" spans="1:21" x14ac:dyDescent="0.25">
      <c r="A5049" s="1">
        <v>45689</v>
      </c>
      <c r="B5049" t="s">
        <v>134</v>
      </c>
      <c r="C5049" t="s">
        <v>66</v>
      </c>
      <c r="D5049" t="s">
        <v>16</v>
      </c>
      <c r="E5049" t="s">
        <v>17</v>
      </c>
      <c r="F5049" t="s">
        <v>45</v>
      </c>
      <c r="G5049" t="s">
        <v>67</v>
      </c>
      <c r="H5049">
        <f t="shared" si="390"/>
        <v>21000</v>
      </c>
      <c r="I5049">
        <v>3500</v>
      </c>
      <c r="J5049">
        <v>4550</v>
      </c>
      <c r="K5049">
        <v>6</v>
      </c>
      <c r="M5049">
        <v>455</v>
      </c>
      <c r="N5049" t="s">
        <v>25</v>
      </c>
      <c r="O5049">
        <v>26250</v>
      </c>
      <c r="P5049">
        <v>5250</v>
      </c>
      <c r="R5049">
        <f t="shared" si="391"/>
        <v>27300</v>
      </c>
      <c r="S5049">
        <f t="shared" si="392"/>
        <v>1</v>
      </c>
      <c r="T5049" t="str">
        <f t="shared" si="393"/>
        <v>Feb</v>
      </c>
      <c r="U5049" t="str">
        <f t="shared" si="394"/>
        <v>2025</v>
      </c>
    </row>
    <row r="5050" spans="1:21" x14ac:dyDescent="0.25">
      <c r="A5050" s="1">
        <v>45689</v>
      </c>
      <c r="B5050" t="s">
        <v>166</v>
      </c>
      <c r="C5050" t="s">
        <v>15</v>
      </c>
      <c r="D5050" t="s">
        <v>23</v>
      </c>
      <c r="E5050" t="s">
        <v>17</v>
      </c>
      <c r="F5050" t="s">
        <v>48</v>
      </c>
      <c r="G5050" t="s">
        <v>167</v>
      </c>
      <c r="H5050">
        <f t="shared" si="390"/>
        <v>570</v>
      </c>
      <c r="I5050">
        <v>95</v>
      </c>
      <c r="J5050">
        <v>124</v>
      </c>
      <c r="K5050">
        <v>6</v>
      </c>
      <c r="M5050">
        <v>88.92</v>
      </c>
      <c r="N5050" t="s">
        <v>20</v>
      </c>
      <c r="O5050">
        <v>741</v>
      </c>
      <c r="P5050">
        <v>171</v>
      </c>
      <c r="R5050">
        <f t="shared" si="391"/>
        <v>744</v>
      </c>
      <c r="S5050">
        <f t="shared" si="392"/>
        <v>1</v>
      </c>
      <c r="T5050" t="str">
        <f t="shared" si="393"/>
        <v>Feb</v>
      </c>
      <c r="U5050" t="str">
        <f t="shared" si="394"/>
        <v>2025</v>
      </c>
    </row>
    <row r="5051" spans="1:21" x14ac:dyDescent="0.25">
      <c r="A5051" s="1">
        <v>45689</v>
      </c>
      <c r="B5051" t="s">
        <v>145</v>
      </c>
      <c r="C5051" t="s">
        <v>27</v>
      </c>
      <c r="D5051" t="s">
        <v>23</v>
      </c>
      <c r="E5051" t="s">
        <v>28</v>
      </c>
      <c r="F5051" t="s">
        <v>45</v>
      </c>
      <c r="G5051" t="s">
        <v>46</v>
      </c>
      <c r="H5051">
        <f t="shared" si="390"/>
        <v>55000</v>
      </c>
      <c r="I5051">
        <v>55000</v>
      </c>
      <c r="J5051">
        <v>71500</v>
      </c>
      <c r="K5051">
        <v>1</v>
      </c>
      <c r="M5051">
        <v>7590</v>
      </c>
      <c r="N5051" t="s">
        <v>20</v>
      </c>
      <c r="O5051">
        <v>63250</v>
      </c>
      <c r="P5051">
        <v>8250</v>
      </c>
      <c r="R5051">
        <f t="shared" si="391"/>
        <v>71500</v>
      </c>
      <c r="S5051">
        <f t="shared" si="392"/>
        <v>1</v>
      </c>
      <c r="T5051" t="str">
        <f t="shared" si="393"/>
        <v>Feb</v>
      </c>
      <c r="U5051" t="str">
        <f t="shared" si="394"/>
        <v>2025</v>
      </c>
    </row>
    <row r="5052" spans="1:21" x14ac:dyDescent="0.25">
      <c r="A5052" s="1">
        <v>45689</v>
      </c>
      <c r="B5052" t="s">
        <v>35</v>
      </c>
      <c r="C5052" t="s">
        <v>15</v>
      </c>
      <c r="D5052" t="s">
        <v>16</v>
      </c>
      <c r="E5052" t="s">
        <v>17</v>
      </c>
      <c r="F5052" t="s">
        <v>18</v>
      </c>
      <c r="G5052" t="s">
        <v>151</v>
      </c>
      <c r="H5052">
        <f t="shared" si="390"/>
        <v>28</v>
      </c>
      <c r="I5052">
        <v>7</v>
      </c>
      <c r="J5052">
        <v>9</v>
      </c>
      <c r="K5052">
        <v>4</v>
      </c>
      <c r="M5052">
        <v>2.548</v>
      </c>
      <c r="N5052" t="s">
        <v>20</v>
      </c>
      <c r="O5052">
        <v>36.4</v>
      </c>
      <c r="P5052">
        <v>8.4</v>
      </c>
      <c r="R5052">
        <f t="shared" si="391"/>
        <v>36</v>
      </c>
      <c r="S5052">
        <f t="shared" si="392"/>
        <v>1</v>
      </c>
      <c r="T5052" t="str">
        <f t="shared" si="393"/>
        <v>Feb</v>
      </c>
      <c r="U5052" t="str">
        <f t="shared" si="394"/>
        <v>2025</v>
      </c>
    </row>
    <row r="5053" spans="1:21" x14ac:dyDescent="0.25">
      <c r="A5053" s="1">
        <v>45689</v>
      </c>
      <c r="B5053" t="s">
        <v>36</v>
      </c>
      <c r="C5053" t="s">
        <v>15</v>
      </c>
      <c r="D5053" t="s">
        <v>16</v>
      </c>
      <c r="E5053" t="s">
        <v>28</v>
      </c>
      <c r="F5053" t="s">
        <v>45</v>
      </c>
      <c r="G5053" t="s">
        <v>58</v>
      </c>
      <c r="H5053">
        <f t="shared" si="390"/>
        <v>100000</v>
      </c>
      <c r="I5053">
        <v>25000</v>
      </c>
      <c r="J5053">
        <v>32500</v>
      </c>
      <c r="K5053">
        <v>4</v>
      </c>
      <c r="M5053">
        <v>4875</v>
      </c>
      <c r="N5053" t="s">
        <v>20</v>
      </c>
      <c r="O5053">
        <v>125000</v>
      </c>
      <c r="P5053">
        <v>25000</v>
      </c>
      <c r="R5053">
        <f t="shared" si="391"/>
        <v>130000</v>
      </c>
      <c r="S5053">
        <f t="shared" si="392"/>
        <v>1</v>
      </c>
      <c r="T5053" t="str">
        <f t="shared" si="393"/>
        <v>Feb</v>
      </c>
      <c r="U5053" t="str">
        <f t="shared" si="394"/>
        <v>2025</v>
      </c>
    </row>
    <row r="5054" spans="1:21" x14ac:dyDescent="0.25">
      <c r="A5054" s="1">
        <v>45689</v>
      </c>
      <c r="B5054" t="s">
        <v>161</v>
      </c>
      <c r="C5054" t="s">
        <v>53</v>
      </c>
      <c r="D5054" t="s">
        <v>16</v>
      </c>
      <c r="E5054" t="s">
        <v>28</v>
      </c>
      <c r="F5054" t="s">
        <v>18</v>
      </c>
      <c r="G5054" t="s">
        <v>19</v>
      </c>
      <c r="H5054">
        <f t="shared" si="390"/>
        <v>500</v>
      </c>
      <c r="I5054">
        <v>250</v>
      </c>
      <c r="J5054">
        <v>325</v>
      </c>
      <c r="K5054">
        <v>2</v>
      </c>
      <c r="M5054">
        <v>43.75</v>
      </c>
      <c r="N5054" t="s">
        <v>20</v>
      </c>
      <c r="O5054">
        <v>625</v>
      </c>
      <c r="P5054">
        <v>125</v>
      </c>
      <c r="R5054">
        <f t="shared" si="391"/>
        <v>650</v>
      </c>
      <c r="S5054">
        <f t="shared" si="392"/>
        <v>1</v>
      </c>
      <c r="T5054" t="str">
        <f t="shared" si="393"/>
        <v>Feb</v>
      </c>
      <c r="U5054" t="str">
        <f t="shared" si="394"/>
        <v>2025</v>
      </c>
    </row>
    <row r="5055" spans="1:21" x14ac:dyDescent="0.25">
      <c r="A5055" s="1">
        <v>45689</v>
      </c>
      <c r="B5055" t="s">
        <v>185</v>
      </c>
      <c r="C5055" t="s">
        <v>27</v>
      </c>
      <c r="D5055" t="s">
        <v>16</v>
      </c>
      <c r="E5055" t="s">
        <v>17</v>
      </c>
      <c r="F5055" t="s">
        <v>18</v>
      </c>
      <c r="G5055" t="s">
        <v>100</v>
      </c>
      <c r="H5055">
        <f t="shared" si="390"/>
        <v>200</v>
      </c>
      <c r="I5055">
        <v>40</v>
      </c>
      <c r="J5055">
        <v>52</v>
      </c>
      <c r="K5055">
        <v>5</v>
      </c>
      <c r="M5055">
        <v>23</v>
      </c>
      <c r="N5055" t="s">
        <v>38</v>
      </c>
      <c r="O5055">
        <v>230</v>
      </c>
      <c r="P5055">
        <v>30</v>
      </c>
      <c r="R5055">
        <f t="shared" si="391"/>
        <v>260</v>
      </c>
      <c r="S5055">
        <f t="shared" si="392"/>
        <v>1</v>
      </c>
      <c r="T5055" t="str">
        <f t="shared" si="393"/>
        <v>Feb</v>
      </c>
      <c r="U5055" t="str">
        <f t="shared" si="394"/>
        <v>2025</v>
      </c>
    </row>
    <row r="5056" spans="1:21" x14ac:dyDescent="0.25">
      <c r="A5056" s="1">
        <v>45689</v>
      </c>
      <c r="B5056" t="s">
        <v>150</v>
      </c>
      <c r="C5056" t="s">
        <v>91</v>
      </c>
      <c r="D5056" t="s">
        <v>16</v>
      </c>
      <c r="E5056" t="s">
        <v>17</v>
      </c>
      <c r="F5056" t="s">
        <v>18</v>
      </c>
      <c r="G5056" t="s">
        <v>24</v>
      </c>
      <c r="H5056">
        <f t="shared" si="390"/>
        <v>240</v>
      </c>
      <c r="I5056">
        <v>80</v>
      </c>
      <c r="J5056">
        <v>104</v>
      </c>
      <c r="K5056">
        <v>3</v>
      </c>
      <c r="M5056">
        <v>15.6</v>
      </c>
      <c r="N5056" t="s">
        <v>25</v>
      </c>
      <c r="O5056">
        <v>312</v>
      </c>
      <c r="P5056">
        <v>72</v>
      </c>
      <c r="R5056">
        <f t="shared" si="391"/>
        <v>312</v>
      </c>
      <c r="S5056">
        <f t="shared" si="392"/>
        <v>1</v>
      </c>
      <c r="T5056" t="str">
        <f t="shared" si="393"/>
        <v>Feb</v>
      </c>
      <c r="U5056" t="str">
        <f t="shared" si="394"/>
        <v>2025</v>
      </c>
    </row>
    <row r="5057" spans="1:21" x14ac:dyDescent="0.25">
      <c r="A5057" s="1">
        <v>45689</v>
      </c>
      <c r="B5057" t="s">
        <v>83</v>
      </c>
      <c r="C5057" t="s">
        <v>27</v>
      </c>
      <c r="D5057" t="s">
        <v>23</v>
      </c>
      <c r="E5057" t="s">
        <v>17</v>
      </c>
      <c r="F5057" t="s">
        <v>61</v>
      </c>
      <c r="G5057" t="s">
        <v>117</v>
      </c>
      <c r="H5057">
        <f t="shared" si="390"/>
        <v>25000</v>
      </c>
      <c r="I5057">
        <v>2500</v>
      </c>
      <c r="J5057">
        <v>3250</v>
      </c>
      <c r="K5057">
        <v>10</v>
      </c>
      <c r="M5057">
        <v>325</v>
      </c>
      <c r="N5057" t="s">
        <v>25</v>
      </c>
      <c r="O5057">
        <v>32500</v>
      </c>
      <c r="P5057">
        <v>7500</v>
      </c>
      <c r="R5057">
        <f t="shared" si="391"/>
        <v>32500</v>
      </c>
      <c r="S5057">
        <f t="shared" si="392"/>
        <v>1</v>
      </c>
      <c r="T5057" t="str">
        <f t="shared" si="393"/>
        <v>Feb</v>
      </c>
      <c r="U5057" t="str">
        <f t="shared" si="394"/>
        <v>2025</v>
      </c>
    </row>
    <row r="5058" spans="1:21" x14ac:dyDescent="0.25">
      <c r="A5058" s="1">
        <v>45689</v>
      </c>
      <c r="B5058" t="s">
        <v>37</v>
      </c>
      <c r="C5058" t="s">
        <v>15</v>
      </c>
      <c r="D5058" t="s">
        <v>16</v>
      </c>
      <c r="E5058" t="s">
        <v>28</v>
      </c>
      <c r="F5058" t="s">
        <v>45</v>
      </c>
      <c r="G5058" t="s">
        <v>76</v>
      </c>
      <c r="H5058">
        <f t="shared" si="390"/>
        <v>6000</v>
      </c>
      <c r="I5058">
        <v>1200</v>
      </c>
      <c r="J5058">
        <v>1560</v>
      </c>
      <c r="K5058">
        <v>5</v>
      </c>
      <c r="M5058">
        <v>156</v>
      </c>
      <c r="N5058" t="s">
        <v>25</v>
      </c>
      <c r="O5058">
        <v>7500</v>
      </c>
      <c r="P5058">
        <v>1500</v>
      </c>
      <c r="R5058">
        <f t="shared" si="391"/>
        <v>7800</v>
      </c>
      <c r="S5058">
        <f t="shared" si="392"/>
        <v>1</v>
      </c>
      <c r="T5058" t="str">
        <f t="shared" si="393"/>
        <v>Feb</v>
      </c>
      <c r="U5058" t="str">
        <f t="shared" si="394"/>
        <v>2025</v>
      </c>
    </row>
    <row r="5059" spans="1:21" x14ac:dyDescent="0.25">
      <c r="A5059" s="1">
        <v>45689</v>
      </c>
      <c r="B5059" t="s">
        <v>189</v>
      </c>
      <c r="C5059" t="s">
        <v>27</v>
      </c>
      <c r="D5059" t="s">
        <v>23</v>
      </c>
      <c r="E5059" t="s">
        <v>28</v>
      </c>
      <c r="F5059" t="s">
        <v>45</v>
      </c>
      <c r="G5059" t="s">
        <v>92</v>
      </c>
      <c r="H5059">
        <f t="shared" ref="H5059:H5122" si="395">I5059*K5059</f>
        <v>750</v>
      </c>
      <c r="I5059">
        <v>250</v>
      </c>
      <c r="J5059">
        <v>325</v>
      </c>
      <c r="K5059">
        <v>3</v>
      </c>
      <c r="M5059">
        <v>90</v>
      </c>
      <c r="N5059" t="s">
        <v>25</v>
      </c>
      <c r="O5059">
        <v>900</v>
      </c>
      <c r="P5059">
        <v>150</v>
      </c>
      <c r="R5059">
        <f t="shared" ref="R5059:R5122" si="396">J5059*K5059</f>
        <v>975</v>
      </c>
      <c r="S5059">
        <f t="shared" ref="S5059:S5122" si="397">DAY(A5059)</f>
        <v>1</v>
      </c>
      <c r="T5059" t="str">
        <f t="shared" ref="T5059:T5122" si="398">TEXT(A5059,"mmm")</f>
        <v>Feb</v>
      </c>
      <c r="U5059" t="str">
        <f t="shared" ref="U5059:U5122" si="399">TEXT(A5059,"yyy")</f>
        <v>2025</v>
      </c>
    </row>
    <row r="5060" spans="1:21" x14ac:dyDescent="0.25">
      <c r="A5060" s="1">
        <v>45689</v>
      </c>
      <c r="B5060" t="s">
        <v>127</v>
      </c>
      <c r="C5060" t="s">
        <v>66</v>
      </c>
      <c r="D5060" t="s">
        <v>16</v>
      </c>
      <c r="E5060" t="s">
        <v>28</v>
      </c>
      <c r="F5060" t="s">
        <v>29</v>
      </c>
      <c r="G5060" t="s">
        <v>160</v>
      </c>
      <c r="H5060">
        <f t="shared" si="395"/>
        <v>450</v>
      </c>
      <c r="I5060">
        <v>150</v>
      </c>
      <c r="J5060">
        <v>195</v>
      </c>
      <c r="K5060">
        <v>3</v>
      </c>
      <c r="M5060">
        <v>40.950000000000003</v>
      </c>
      <c r="N5060" t="s">
        <v>20</v>
      </c>
      <c r="O5060">
        <v>585</v>
      </c>
      <c r="P5060">
        <v>135</v>
      </c>
      <c r="R5060">
        <f t="shared" si="396"/>
        <v>585</v>
      </c>
      <c r="S5060">
        <f t="shared" si="397"/>
        <v>1</v>
      </c>
      <c r="T5060" t="str">
        <f t="shared" si="398"/>
        <v>Feb</v>
      </c>
      <c r="U5060" t="str">
        <f t="shared" si="399"/>
        <v>2025</v>
      </c>
    </row>
    <row r="5061" spans="1:21" x14ac:dyDescent="0.25">
      <c r="A5061" s="1">
        <v>45717</v>
      </c>
      <c r="B5061" t="s">
        <v>70</v>
      </c>
      <c r="C5061" t="s">
        <v>53</v>
      </c>
      <c r="D5061" t="s">
        <v>16</v>
      </c>
      <c r="E5061" t="s">
        <v>28</v>
      </c>
      <c r="F5061" t="s">
        <v>80</v>
      </c>
      <c r="G5061" t="s">
        <v>89</v>
      </c>
      <c r="H5061">
        <f t="shared" si="395"/>
        <v>105</v>
      </c>
      <c r="I5061">
        <v>15</v>
      </c>
      <c r="J5061">
        <v>20</v>
      </c>
      <c r="K5061">
        <v>7</v>
      </c>
      <c r="M5061">
        <v>13.65</v>
      </c>
      <c r="N5061" t="s">
        <v>38</v>
      </c>
      <c r="O5061">
        <v>136.5</v>
      </c>
      <c r="P5061">
        <v>31.5</v>
      </c>
      <c r="R5061">
        <f t="shared" si="396"/>
        <v>140</v>
      </c>
      <c r="S5061">
        <f t="shared" si="397"/>
        <v>1</v>
      </c>
      <c r="T5061" t="str">
        <f t="shared" si="398"/>
        <v>Mar</v>
      </c>
      <c r="U5061" t="str">
        <f t="shared" si="399"/>
        <v>2025</v>
      </c>
    </row>
    <row r="5062" spans="1:21" x14ac:dyDescent="0.25">
      <c r="A5062" s="1">
        <v>45717</v>
      </c>
      <c r="B5062" t="s">
        <v>156</v>
      </c>
      <c r="C5062" t="s">
        <v>53</v>
      </c>
      <c r="D5062" t="s">
        <v>16</v>
      </c>
      <c r="E5062" t="s">
        <v>28</v>
      </c>
      <c r="F5062" t="s">
        <v>45</v>
      </c>
      <c r="G5062" t="s">
        <v>78</v>
      </c>
      <c r="H5062">
        <f t="shared" si="395"/>
        <v>54000</v>
      </c>
      <c r="I5062">
        <v>18000</v>
      </c>
      <c r="J5062">
        <v>23400</v>
      </c>
      <c r="K5062">
        <v>3</v>
      </c>
      <c r="M5062">
        <v>3375</v>
      </c>
      <c r="N5062" t="s">
        <v>25</v>
      </c>
      <c r="O5062">
        <v>67500</v>
      </c>
      <c r="P5062">
        <v>13500</v>
      </c>
      <c r="R5062">
        <f t="shared" si="396"/>
        <v>70200</v>
      </c>
      <c r="S5062">
        <f t="shared" si="397"/>
        <v>1</v>
      </c>
      <c r="T5062" t="str">
        <f t="shared" si="398"/>
        <v>Mar</v>
      </c>
      <c r="U5062" t="str">
        <f t="shared" si="399"/>
        <v>2025</v>
      </c>
    </row>
    <row r="5063" spans="1:21" x14ac:dyDescent="0.25">
      <c r="A5063" s="1">
        <v>45717</v>
      </c>
      <c r="B5063" t="s">
        <v>184</v>
      </c>
      <c r="C5063" t="s">
        <v>27</v>
      </c>
      <c r="D5063" t="s">
        <v>16</v>
      </c>
      <c r="E5063" t="s">
        <v>28</v>
      </c>
      <c r="F5063" t="s">
        <v>18</v>
      </c>
      <c r="G5063" t="s">
        <v>113</v>
      </c>
      <c r="H5063">
        <f t="shared" si="395"/>
        <v>80</v>
      </c>
      <c r="I5063">
        <v>20</v>
      </c>
      <c r="J5063">
        <v>26</v>
      </c>
      <c r="K5063">
        <v>4</v>
      </c>
      <c r="M5063">
        <v>7.28</v>
      </c>
      <c r="N5063" t="s">
        <v>20</v>
      </c>
      <c r="O5063">
        <v>104</v>
      </c>
      <c r="P5063">
        <v>24</v>
      </c>
      <c r="R5063">
        <f t="shared" si="396"/>
        <v>104</v>
      </c>
      <c r="S5063">
        <f t="shared" si="397"/>
        <v>1</v>
      </c>
      <c r="T5063" t="str">
        <f t="shared" si="398"/>
        <v>Mar</v>
      </c>
      <c r="U5063" t="str">
        <f t="shared" si="399"/>
        <v>2025</v>
      </c>
    </row>
    <row r="5064" spans="1:21" x14ac:dyDescent="0.25">
      <c r="A5064" s="1">
        <v>45717</v>
      </c>
      <c r="B5064" t="s">
        <v>152</v>
      </c>
      <c r="C5064" t="s">
        <v>66</v>
      </c>
      <c r="D5064" t="s">
        <v>23</v>
      </c>
      <c r="E5064" t="s">
        <v>28</v>
      </c>
      <c r="F5064" t="s">
        <v>18</v>
      </c>
      <c r="G5064" t="s">
        <v>19</v>
      </c>
      <c r="H5064">
        <f t="shared" si="395"/>
        <v>1250</v>
      </c>
      <c r="I5064">
        <v>250</v>
      </c>
      <c r="J5064">
        <v>325</v>
      </c>
      <c r="K5064">
        <v>5</v>
      </c>
      <c r="M5064">
        <v>100</v>
      </c>
      <c r="N5064" t="s">
        <v>20</v>
      </c>
      <c r="O5064">
        <v>1500</v>
      </c>
      <c r="P5064">
        <v>250</v>
      </c>
      <c r="R5064">
        <f t="shared" si="396"/>
        <v>1625</v>
      </c>
      <c r="S5064">
        <f t="shared" si="397"/>
        <v>1</v>
      </c>
      <c r="T5064" t="str">
        <f t="shared" si="398"/>
        <v>Mar</v>
      </c>
      <c r="U5064" t="str">
        <f t="shared" si="399"/>
        <v>2025</v>
      </c>
    </row>
    <row r="5065" spans="1:21" x14ac:dyDescent="0.25">
      <c r="A5065" s="1">
        <v>45717</v>
      </c>
      <c r="B5065" t="s">
        <v>65</v>
      </c>
      <c r="C5065" t="s">
        <v>66</v>
      </c>
      <c r="D5065" t="s">
        <v>16</v>
      </c>
      <c r="E5065" t="s">
        <v>28</v>
      </c>
      <c r="F5065" t="s">
        <v>61</v>
      </c>
      <c r="G5065" t="s">
        <v>62</v>
      </c>
      <c r="H5065">
        <f t="shared" si="395"/>
        <v>7200</v>
      </c>
      <c r="I5065">
        <v>900</v>
      </c>
      <c r="J5065">
        <v>1170</v>
      </c>
      <c r="K5065">
        <v>8</v>
      </c>
      <c r="M5065">
        <v>117</v>
      </c>
      <c r="N5065" t="s">
        <v>20</v>
      </c>
      <c r="O5065">
        <v>9000</v>
      </c>
      <c r="P5065">
        <v>1800</v>
      </c>
      <c r="R5065">
        <f t="shared" si="396"/>
        <v>9360</v>
      </c>
      <c r="S5065">
        <f t="shared" si="397"/>
        <v>1</v>
      </c>
      <c r="T5065" t="str">
        <f t="shared" si="398"/>
        <v>Mar</v>
      </c>
      <c r="U5065" t="str">
        <f t="shared" si="399"/>
        <v>2025</v>
      </c>
    </row>
    <row r="5066" spans="1:21" x14ac:dyDescent="0.25">
      <c r="A5066" s="1">
        <v>45717</v>
      </c>
      <c r="B5066" t="s">
        <v>173</v>
      </c>
      <c r="C5066" t="s">
        <v>115</v>
      </c>
      <c r="D5066" t="s">
        <v>16</v>
      </c>
      <c r="E5066" t="s">
        <v>17</v>
      </c>
      <c r="F5066" t="s">
        <v>18</v>
      </c>
      <c r="G5066" t="s">
        <v>116</v>
      </c>
      <c r="H5066">
        <f t="shared" si="395"/>
        <v>360</v>
      </c>
      <c r="I5066">
        <v>60</v>
      </c>
      <c r="J5066">
        <v>78</v>
      </c>
      <c r="K5066">
        <v>6</v>
      </c>
      <c r="M5066">
        <v>46.8</v>
      </c>
      <c r="N5066" t="s">
        <v>38</v>
      </c>
      <c r="O5066">
        <v>468</v>
      </c>
      <c r="P5066">
        <v>108</v>
      </c>
      <c r="R5066">
        <f t="shared" si="396"/>
        <v>468</v>
      </c>
      <c r="S5066">
        <f t="shared" si="397"/>
        <v>1</v>
      </c>
      <c r="T5066" t="str">
        <f t="shared" si="398"/>
        <v>Mar</v>
      </c>
      <c r="U5066" t="str">
        <f t="shared" si="399"/>
        <v>2025</v>
      </c>
    </row>
    <row r="5067" spans="1:21" x14ac:dyDescent="0.25">
      <c r="A5067" s="1">
        <v>45717</v>
      </c>
      <c r="B5067" t="s">
        <v>129</v>
      </c>
      <c r="C5067" t="s">
        <v>27</v>
      </c>
      <c r="D5067" t="s">
        <v>23</v>
      </c>
      <c r="E5067" t="s">
        <v>28</v>
      </c>
      <c r="F5067" t="s">
        <v>45</v>
      </c>
      <c r="G5067" t="s">
        <v>92</v>
      </c>
      <c r="H5067">
        <f t="shared" si="395"/>
        <v>750</v>
      </c>
      <c r="I5067">
        <v>250</v>
      </c>
      <c r="J5067">
        <v>325</v>
      </c>
      <c r="K5067">
        <v>3</v>
      </c>
      <c r="M5067">
        <v>100</v>
      </c>
      <c r="N5067" t="s">
        <v>20</v>
      </c>
      <c r="O5067">
        <v>900</v>
      </c>
      <c r="P5067">
        <v>150</v>
      </c>
      <c r="R5067">
        <f t="shared" si="396"/>
        <v>975</v>
      </c>
      <c r="S5067">
        <f t="shared" si="397"/>
        <v>1</v>
      </c>
      <c r="T5067" t="str">
        <f t="shared" si="398"/>
        <v>Mar</v>
      </c>
      <c r="U5067" t="str">
        <f t="shared" si="399"/>
        <v>2025</v>
      </c>
    </row>
    <row r="5068" spans="1:21" x14ac:dyDescent="0.25">
      <c r="A5068" s="1">
        <v>45717</v>
      </c>
      <c r="B5068" t="s">
        <v>134</v>
      </c>
      <c r="C5068" t="s">
        <v>66</v>
      </c>
      <c r="D5068" t="s">
        <v>16</v>
      </c>
      <c r="E5068" t="s">
        <v>28</v>
      </c>
      <c r="F5068" t="s">
        <v>45</v>
      </c>
      <c r="G5068" t="s">
        <v>92</v>
      </c>
      <c r="H5068">
        <f t="shared" si="395"/>
        <v>2000</v>
      </c>
      <c r="I5068">
        <v>250</v>
      </c>
      <c r="J5068">
        <v>325</v>
      </c>
      <c r="K5068">
        <v>8</v>
      </c>
      <c r="M5068">
        <v>100</v>
      </c>
      <c r="N5068" t="s">
        <v>25</v>
      </c>
      <c r="O5068">
        <v>2600</v>
      </c>
      <c r="P5068">
        <v>600</v>
      </c>
      <c r="R5068">
        <f t="shared" si="396"/>
        <v>2600</v>
      </c>
      <c r="S5068">
        <f t="shared" si="397"/>
        <v>1</v>
      </c>
      <c r="T5068" t="str">
        <f t="shared" si="398"/>
        <v>Mar</v>
      </c>
      <c r="U5068" t="str">
        <f t="shared" si="399"/>
        <v>2025</v>
      </c>
    </row>
    <row r="5069" spans="1:21" x14ac:dyDescent="0.25">
      <c r="A5069" s="1">
        <v>45717</v>
      </c>
      <c r="B5069" t="s">
        <v>77</v>
      </c>
      <c r="C5069" t="s">
        <v>42</v>
      </c>
      <c r="D5069" t="s">
        <v>16</v>
      </c>
      <c r="E5069" t="s">
        <v>28</v>
      </c>
      <c r="F5069" t="s">
        <v>45</v>
      </c>
      <c r="G5069" t="s">
        <v>54</v>
      </c>
      <c r="H5069">
        <f t="shared" si="395"/>
        <v>1600</v>
      </c>
      <c r="I5069">
        <v>800</v>
      </c>
      <c r="J5069">
        <v>1040</v>
      </c>
      <c r="K5069">
        <v>2</v>
      </c>
      <c r="M5069">
        <v>104</v>
      </c>
      <c r="N5069" t="s">
        <v>20</v>
      </c>
      <c r="O5069">
        <v>2080</v>
      </c>
      <c r="P5069">
        <v>480</v>
      </c>
      <c r="R5069">
        <f t="shared" si="396"/>
        <v>2080</v>
      </c>
      <c r="S5069">
        <f t="shared" si="397"/>
        <v>1</v>
      </c>
      <c r="T5069" t="str">
        <f t="shared" si="398"/>
        <v>Mar</v>
      </c>
      <c r="U5069" t="str">
        <f t="shared" si="399"/>
        <v>2025</v>
      </c>
    </row>
    <row r="5070" spans="1:21" x14ac:dyDescent="0.25">
      <c r="A5070" s="1">
        <v>45717</v>
      </c>
      <c r="B5070" t="s">
        <v>98</v>
      </c>
      <c r="C5070" t="s">
        <v>66</v>
      </c>
      <c r="D5070" t="s">
        <v>23</v>
      </c>
      <c r="E5070" t="s">
        <v>17</v>
      </c>
      <c r="F5070" t="s">
        <v>18</v>
      </c>
      <c r="G5070" t="s">
        <v>51</v>
      </c>
      <c r="H5070">
        <f t="shared" si="395"/>
        <v>240</v>
      </c>
      <c r="I5070">
        <v>60</v>
      </c>
      <c r="J5070">
        <v>78</v>
      </c>
      <c r="K5070">
        <v>4</v>
      </c>
      <c r="M5070">
        <v>46.8</v>
      </c>
      <c r="N5070" t="s">
        <v>38</v>
      </c>
      <c r="O5070">
        <v>312</v>
      </c>
      <c r="P5070">
        <v>72</v>
      </c>
      <c r="R5070">
        <f t="shared" si="396"/>
        <v>312</v>
      </c>
      <c r="S5070">
        <f t="shared" si="397"/>
        <v>1</v>
      </c>
      <c r="T5070" t="str">
        <f t="shared" si="398"/>
        <v>Mar</v>
      </c>
      <c r="U5070" t="str">
        <f t="shared" si="399"/>
        <v>2025</v>
      </c>
    </row>
    <row r="5071" spans="1:21" x14ac:dyDescent="0.25">
      <c r="A5071" s="1">
        <v>45717</v>
      </c>
      <c r="B5071" t="s">
        <v>175</v>
      </c>
      <c r="C5071" t="s">
        <v>91</v>
      </c>
      <c r="D5071" t="s">
        <v>16</v>
      </c>
      <c r="E5071" t="s">
        <v>17</v>
      </c>
      <c r="F5071" t="s">
        <v>18</v>
      </c>
      <c r="G5071" t="s">
        <v>64</v>
      </c>
      <c r="H5071">
        <f t="shared" si="395"/>
        <v>980</v>
      </c>
      <c r="I5071">
        <v>140</v>
      </c>
      <c r="J5071">
        <v>182</v>
      </c>
      <c r="K5071">
        <v>7</v>
      </c>
      <c r="M5071">
        <v>89.18</v>
      </c>
      <c r="N5071" t="s">
        <v>20</v>
      </c>
      <c r="O5071">
        <v>1274</v>
      </c>
      <c r="P5071">
        <v>294</v>
      </c>
      <c r="R5071">
        <f t="shared" si="396"/>
        <v>1274</v>
      </c>
      <c r="S5071">
        <f t="shared" si="397"/>
        <v>1</v>
      </c>
      <c r="T5071" t="str">
        <f t="shared" si="398"/>
        <v>Mar</v>
      </c>
      <c r="U5071" t="str">
        <f t="shared" si="399"/>
        <v>2025</v>
      </c>
    </row>
    <row r="5072" spans="1:21" x14ac:dyDescent="0.25">
      <c r="A5072" s="1">
        <v>45717</v>
      </c>
      <c r="B5072" t="s">
        <v>208</v>
      </c>
      <c r="C5072" t="s">
        <v>27</v>
      </c>
      <c r="D5072" t="s">
        <v>16</v>
      </c>
      <c r="E5072" t="s">
        <v>17</v>
      </c>
      <c r="F5072" t="s">
        <v>61</v>
      </c>
      <c r="G5072" t="s">
        <v>128</v>
      </c>
      <c r="H5072">
        <f t="shared" si="395"/>
        <v>900</v>
      </c>
      <c r="I5072">
        <v>300</v>
      </c>
      <c r="J5072">
        <v>390</v>
      </c>
      <c r="K5072">
        <v>3</v>
      </c>
      <c r="M5072">
        <v>51.75</v>
      </c>
      <c r="N5072" t="s">
        <v>25</v>
      </c>
      <c r="O5072">
        <v>1035</v>
      </c>
      <c r="P5072">
        <v>135</v>
      </c>
      <c r="R5072">
        <f t="shared" si="396"/>
        <v>1170</v>
      </c>
      <c r="S5072">
        <f t="shared" si="397"/>
        <v>1</v>
      </c>
      <c r="T5072" t="str">
        <f t="shared" si="398"/>
        <v>Mar</v>
      </c>
      <c r="U5072" t="str">
        <f t="shared" si="399"/>
        <v>2025</v>
      </c>
    </row>
    <row r="5073" spans="1:21" x14ac:dyDescent="0.25">
      <c r="A5073" s="1">
        <v>45717</v>
      </c>
      <c r="B5073" t="s">
        <v>33</v>
      </c>
      <c r="C5073" t="s">
        <v>15</v>
      </c>
      <c r="D5073" t="s">
        <v>16</v>
      </c>
      <c r="E5073" t="s">
        <v>28</v>
      </c>
      <c r="F5073" t="s">
        <v>45</v>
      </c>
      <c r="G5073" t="s">
        <v>106</v>
      </c>
      <c r="H5073">
        <f t="shared" si="395"/>
        <v>36000</v>
      </c>
      <c r="I5073">
        <v>12000</v>
      </c>
      <c r="J5073">
        <v>15600</v>
      </c>
      <c r="K5073">
        <v>3</v>
      </c>
      <c r="M5073">
        <v>2340</v>
      </c>
      <c r="N5073" t="s">
        <v>25</v>
      </c>
      <c r="O5073">
        <v>46800</v>
      </c>
      <c r="P5073">
        <v>10800</v>
      </c>
      <c r="R5073">
        <f t="shared" si="396"/>
        <v>46800</v>
      </c>
      <c r="S5073">
        <f t="shared" si="397"/>
        <v>1</v>
      </c>
      <c r="T5073" t="str">
        <f t="shared" si="398"/>
        <v>Mar</v>
      </c>
      <c r="U5073" t="str">
        <f t="shared" si="399"/>
        <v>2025</v>
      </c>
    </row>
    <row r="5074" spans="1:21" x14ac:dyDescent="0.25">
      <c r="A5074" s="1">
        <v>45717</v>
      </c>
      <c r="B5074" t="s">
        <v>26</v>
      </c>
      <c r="C5074" t="s">
        <v>27</v>
      </c>
      <c r="D5074" t="s">
        <v>16</v>
      </c>
      <c r="E5074" t="s">
        <v>28</v>
      </c>
      <c r="F5074" t="s">
        <v>18</v>
      </c>
      <c r="G5074" t="s">
        <v>51</v>
      </c>
      <c r="H5074">
        <f t="shared" si="395"/>
        <v>180</v>
      </c>
      <c r="I5074">
        <v>60</v>
      </c>
      <c r="J5074">
        <v>78</v>
      </c>
      <c r="K5074">
        <v>3</v>
      </c>
      <c r="M5074">
        <v>15.75</v>
      </c>
      <c r="N5074" t="s">
        <v>20</v>
      </c>
      <c r="O5074">
        <v>225</v>
      </c>
      <c r="P5074">
        <v>45</v>
      </c>
      <c r="R5074">
        <f t="shared" si="396"/>
        <v>234</v>
      </c>
      <c r="S5074">
        <f t="shared" si="397"/>
        <v>1</v>
      </c>
      <c r="T5074" t="str">
        <f t="shared" si="398"/>
        <v>Mar</v>
      </c>
      <c r="U5074" t="str">
        <f t="shared" si="399"/>
        <v>2025</v>
      </c>
    </row>
    <row r="5075" spans="1:21" x14ac:dyDescent="0.25">
      <c r="A5075" s="1">
        <v>45717</v>
      </c>
      <c r="B5075" t="s">
        <v>60</v>
      </c>
      <c r="C5075" t="s">
        <v>27</v>
      </c>
      <c r="D5075" t="s">
        <v>16</v>
      </c>
      <c r="E5075" t="s">
        <v>28</v>
      </c>
      <c r="F5075" t="s">
        <v>18</v>
      </c>
      <c r="G5075" t="s">
        <v>19</v>
      </c>
      <c r="H5075">
        <f t="shared" si="395"/>
        <v>1000</v>
      </c>
      <c r="I5075">
        <v>250</v>
      </c>
      <c r="J5075">
        <v>325</v>
      </c>
      <c r="K5075">
        <v>4</v>
      </c>
      <c r="M5075">
        <v>91</v>
      </c>
      <c r="N5075" t="s">
        <v>20</v>
      </c>
      <c r="O5075">
        <v>1300</v>
      </c>
      <c r="P5075">
        <v>300</v>
      </c>
      <c r="R5075">
        <f t="shared" si="396"/>
        <v>1300</v>
      </c>
      <c r="S5075">
        <f t="shared" si="397"/>
        <v>1</v>
      </c>
      <c r="T5075" t="str">
        <f t="shared" si="398"/>
        <v>Mar</v>
      </c>
      <c r="U5075" t="str">
        <f t="shared" si="399"/>
        <v>2025</v>
      </c>
    </row>
    <row r="5076" spans="1:21" x14ac:dyDescent="0.25">
      <c r="A5076" s="1">
        <v>45717</v>
      </c>
      <c r="B5076" t="s">
        <v>185</v>
      </c>
      <c r="C5076" t="s">
        <v>27</v>
      </c>
      <c r="D5076" t="s">
        <v>16</v>
      </c>
      <c r="E5076" t="s">
        <v>17</v>
      </c>
      <c r="F5076" t="s">
        <v>45</v>
      </c>
      <c r="G5076" t="s">
        <v>46</v>
      </c>
      <c r="H5076">
        <f t="shared" si="395"/>
        <v>495000</v>
      </c>
      <c r="I5076">
        <v>55000</v>
      </c>
      <c r="J5076">
        <v>71500</v>
      </c>
      <c r="K5076">
        <v>9</v>
      </c>
      <c r="M5076">
        <v>10725</v>
      </c>
      <c r="N5076" t="s">
        <v>25</v>
      </c>
      <c r="O5076">
        <v>643500</v>
      </c>
      <c r="P5076">
        <v>148500</v>
      </c>
      <c r="R5076">
        <f t="shared" si="396"/>
        <v>643500</v>
      </c>
      <c r="S5076">
        <f t="shared" si="397"/>
        <v>1</v>
      </c>
      <c r="T5076" t="str">
        <f t="shared" si="398"/>
        <v>Mar</v>
      </c>
      <c r="U5076" t="str">
        <f t="shared" si="399"/>
        <v>2025</v>
      </c>
    </row>
    <row r="5077" spans="1:21" x14ac:dyDescent="0.25">
      <c r="A5077" s="1">
        <v>45717</v>
      </c>
      <c r="B5077" t="s">
        <v>132</v>
      </c>
      <c r="C5077" t="s">
        <v>115</v>
      </c>
      <c r="D5077" t="s">
        <v>23</v>
      </c>
      <c r="E5077" t="s">
        <v>28</v>
      </c>
      <c r="F5077" t="s">
        <v>29</v>
      </c>
      <c r="G5077" t="s">
        <v>207</v>
      </c>
      <c r="H5077">
        <f t="shared" si="395"/>
        <v>70</v>
      </c>
      <c r="I5077">
        <v>35</v>
      </c>
      <c r="J5077">
        <v>46</v>
      </c>
      <c r="K5077">
        <v>2</v>
      </c>
      <c r="M5077">
        <v>13.65</v>
      </c>
      <c r="N5077" t="s">
        <v>38</v>
      </c>
      <c r="O5077">
        <v>91</v>
      </c>
      <c r="P5077">
        <v>21</v>
      </c>
      <c r="R5077">
        <f t="shared" si="396"/>
        <v>92</v>
      </c>
      <c r="S5077">
        <f t="shared" si="397"/>
        <v>1</v>
      </c>
      <c r="T5077" t="str">
        <f t="shared" si="398"/>
        <v>Mar</v>
      </c>
      <c r="U5077" t="str">
        <f t="shared" si="399"/>
        <v>2025</v>
      </c>
    </row>
    <row r="5078" spans="1:21" x14ac:dyDescent="0.25">
      <c r="A5078" s="1">
        <v>45717</v>
      </c>
      <c r="B5078" t="s">
        <v>159</v>
      </c>
      <c r="C5078" t="s">
        <v>27</v>
      </c>
      <c r="D5078" t="s">
        <v>16</v>
      </c>
      <c r="E5078" t="s">
        <v>17</v>
      </c>
      <c r="F5078" t="s">
        <v>29</v>
      </c>
      <c r="G5078" t="s">
        <v>160</v>
      </c>
      <c r="H5078">
        <f t="shared" si="395"/>
        <v>750</v>
      </c>
      <c r="I5078">
        <v>150</v>
      </c>
      <c r="J5078">
        <v>195</v>
      </c>
      <c r="K5078">
        <v>5</v>
      </c>
      <c r="M5078">
        <v>48.75</v>
      </c>
      <c r="N5078" t="s">
        <v>25</v>
      </c>
      <c r="O5078">
        <v>975</v>
      </c>
      <c r="P5078">
        <v>225</v>
      </c>
      <c r="R5078">
        <f t="shared" si="396"/>
        <v>975</v>
      </c>
      <c r="S5078">
        <f t="shared" si="397"/>
        <v>1</v>
      </c>
      <c r="T5078" t="str">
        <f t="shared" si="398"/>
        <v>Mar</v>
      </c>
      <c r="U5078" t="str">
        <f t="shared" si="399"/>
        <v>2025</v>
      </c>
    </row>
    <row r="5079" spans="1:21" x14ac:dyDescent="0.25">
      <c r="A5079" s="1">
        <v>45717</v>
      </c>
      <c r="B5079" t="s">
        <v>26</v>
      </c>
      <c r="C5079" t="s">
        <v>27</v>
      </c>
      <c r="D5079" t="s">
        <v>16</v>
      </c>
      <c r="E5079" t="s">
        <v>17</v>
      </c>
      <c r="F5079" t="s">
        <v>45</v>
      </c>
      <c r="G5079" t="s">
        <v>199</v>
      </c>
      <c r="H5079">
        <f t="shared" si="395"/>
        <v>25000</v>
      </c>
      <c r="I5079">
        <v>5000</v>
      </c>
      <c r="J5079">
        <v>6500</v>
      </c>
      <c r="K5079">
        <v>5</v>
      </c>
      <c r="M5079">
        <v>650</v>
      </c>
      <c r="N5079" t="s">
        <v>38</v>
      </c>
      <c r="O5079">
        <v>28750</v>
      </c>
      <c r="P5079">
        <v>3750</v>
      </c>
      <c r="R5079">
        <f t="shared" si="396"/>
        <v>32500</v>
      </c>
      <c r="S5079">
        <f t="shared" si="397"/>
        <v>1</v>
      </c>
      <c r="T5079" t="str">
        <f t="shared" si="398"/>
        <v>Mar</v>
      </c>
      <c r="U5079" t="str">
        <f t="shared" si="399"/>
        <v>2025</v>
      </c>
    </row>
    <row r="5080" spans="1:21" x14ac:dyDescent="0.25">
      <c r="A5080" s="1">
        <v>45717</v>
      </c>
      <c r="B5080" t="s">
        <v>152</v>
      </c>
      <c r="C5080" t="s">
        <v>66</v>
      </c>
      <c r="D5080" t="s">
        <v>16</v>
      </c>
      <c r="E5080" t="s">
        <v>17</v>
      </c>
      <c r="F5080" t="s">
        <v>80</v>
      </c>
      <c r="G5080" t="s">
        <v>141</v>
      </c>
      <c r="H5080">
        <f t="shared" si="395"/>
        <v>150</v>
      </c>
      <c r="I5080">
        <v>50</v>
      </c>
      <c r="J5080">
        <v>65</v>
      </c>
      <c r="K5080">
        <v>3</v>
      </c>
      <c r="M5080">
        <v>9.75</v>
      </c>
      <c r="N5080" t="s">
        <v>25</v>
      </c>
      <c r="O5080">
        <v>195</v>
      </c>
      <c r="P5080">
        <v>45</v>
      </c>
      <c r="R5080">
        <f t="shared" si="396"/>
        <v>195</v>
      </c>
      <c r="S5080">
        <f t="shared" si="397"/>
        <v>1</v>
      </c>
      <c r="T5080" t="str">
        <f t="shared" si="398"/>
        <v>Mar</v>
      </c>
      <c r="U5080" t="str">
        <f t="shared" si="399"/>
        <v>2025</v>
      </c>
    </row>
    <row r="5081" spans="1:21" x14ac:dyDescent="0.25">
      <c r="A5081" s="1">
        <v>45717</v>
      </c>
      <c r="B5081" t="s">
        <v>205</v>
      </c>
      <c r="C5081" t="s">
        <v>15</v>
      </c>
      <c r="D5081" t="s">
        <v>23</v>
      </c>
      <c r="E5081" t="s">
        <v>17</v>
      </c>
      <c r="F5081" t="s">
        <v>45</v>
      </c>
      <c r="G5081" t="s">
        <v>199</v>
      </c>
      <c r="H5081">
        <f t="shared" si="395"/>
        <v>30000</v>
      </c>
      <c r="I5081">
        <v>5000</v>
      </c>
      <c r="J5081">
        <v>6500</v>
      </c>
      <c r="K5081">
        <v>6</v>
      </c>
      <c r="M5081">
        <v>650</v>
      </c>
      <c r="N5081" t="s">
        <v>25</v>
      </c>
      <c r="O5081">
        <v>39000</v>
      </c>
      <c r="P5081">
        <v>9000</v>
      </c>
      <c r="R5081">
        <f t="shared" si="396"/>
        <v>39000</v>
      </c>
      <c r="S5081">
        <f t="shared" si="397"/>
        <v>1</v>
      </c>
      <c r="T5081" t="str">
        <f t="shared" si="398"/>
        <v>Mar</v>
      </c>
      <c r="U5081" t="str">
        <f t="shared" si="399"/>
        <v>2025</v>
      </c>
    </row>
    <row r="5082" spans="1:21" x14ac:dyDescent="0.25">
      <c r="A5082" s="1">
        <v>45717</v>
      </c>
      <c r="B5082" t="s">
        <v>168</v>
      </c>
      <c r="C5082" t="s">
        <v>27</v>
      </c>
      <c r="D5082" t="s">
        <v>23</v>
      </c>
      <c r="E5082" t="s">
        <v>17</v>
      </c>
      <c r="F5082" t="s">
        <v>18</v>
      </c>
      <c r="G5082" t="s">
        <v>32</v>
      </c>
      <c r="H5082">
        <f t="shared" si="395"/>
        <v>500</v>
      </c>
      <c r="I5082">
        <v>100</v>
      </c>
      <c r="J5082">
        <v>130</v>
      </c>
      <c r="K5082">
        <v>5</v>
      </c>
      <c r="M5082">
        <v>97.5</v>
      </c>
      <c r="N5082" t="s">
        <v>38</v>
      </c>
      <c r="O5082">
        <v>650</v>
      </c>
      <c r="P5082">
        <v>150</v>
      </c>
      <c r="R5082">
        <f t="shared" si="396"/>
        <v>650</v>
      </c>
      <c r="S5082">
        <f t="shared" si="397"/>
        <v>1</v>
      </c>
      <c r="T5082" t="str">
        <f t="shared" si="398"/>
        <v>Mar</v>
      </c>
      <c r="U5082" t="str">
        <f t="shared" si="399"/>
        <v>2025</v>
      </c>
    </row>
    <row r="5083" spans="1:21" x14ac:dyDescent="0.25">
      <c r="A5083" s="1">
        <v>45717</v>
      </c>
      <c r="B5083" t="s">
        <v>161</v>
      </c>
      <c r="C5083" t="s">
        <v>53</v>
      </c>
      <c r="D5083" t="s">
        <v>23</v>
      </c>
      <c r="E5083" t="s">
        <v>17</v>
      </c>
      <c r="F5083" t="s">
        <v>80</v>
      </c>
      <c r="G5083" t="s">
        <v>213</v>
      </c>
      <c r="H5083">
        <f t="shared" si="395"/>
        <v>200</v>
      </c>
      <c r="I5083">
        <v>25</v>
      </c>
      <c r="J5083">
        <v>33</v>
      </c>
      <c r="K5083">
        <v>8</v>
      </c>
      <c r="M5083">
        <v>25</v>
      </c>
      <c r="N5083" t="s">
        <v>25</v>
      </c>
      <c r="O5083">
        <v>250</v>
      </c>
      <c r="P5083">
        <v>50</v>
      </c>
      <c r="R5083">
        <f t="shared" si="396"/>
        <v>264</v>
      </c>
      <c r="S5083">
        <f t="shared" si="397"/>
        <v>1</v>
      </c>
      <c r="T5083" t="str">
        <f t="shared" si="398"/>
        <v>Mar</v>
      </c>
      <c r="U5083" t="str">
        <f t="shared" si="399"/>
        <v>2025</v>
      </c>
    </row>
    <row r="5084" spans="1:21" x14ac:dyDescent="0.25">
      <c r="A5084" s="1">
        <v>45717</v>
      </c>
      <c r="B5084" t="s">
        <v>162</v>
      </c>
      <c r="C5084" t="s">
        <v>15</v>
      </c>
      <c r="D5084" t="s">
        <v>16</v>
      </c>
      <c r="E5084" t="s">
        <v>17</v>
      </c>
      <c r="F5084" t="s">
        <v>45</v>
      </c>
      <c r="G5084" t="s">
        <v>92</v>
      </c>
      <c r="H5084">
        <f t="shared" si="395"/>
        <v>2500</v>
      </c>
      <c r="I5084">
        <v>250</v>
      </c>
      <c r="J5084">
        <v>325</v>
      </c>
      <c r="K5084">
        <v>10</v>
      </c>
      <c r="M5084">
        <v>100</v>
      </c>
      <c r="N5084" t="s">
        <v>20</v>
      </c>
      <c r="O5084">
        <v>3250</v>
      </c>
      <c r="P5084">
        <v>750</v>
      </c>
      <c r="R5084">
        <f t="shared" si="396"/>
        <v>3250</v>
      </c>
      <c r="S5084">
        <f t="shared" si="397"/>
        <v>1</v>
      </c>
      <c r="T5084" t="str">
        <f t="shared" si="398"/>
        <v>Mar</v>
      </c>
      <c r="U5084" t="str">
        <f t="shared" si="399"/>
        <v>2025</v>
      </c>
    </row>
    <row r="5085" spans="1:21" x14ac:dyDescent="0.25">
      <c r="A5085" s="1">
        <v>45748</v>
      </c>
      <c r="B5085" t="s">
        <v>142</v>
      </c>
      <c r="C5085" t="s">
        <v>115</v>
      </c>
      <c r="D5085" t="s">
        <v>23</v>
      </c>
      <c r="E5085" t="s">
        <v>28</v>
      </c>
      <c r="F5085" t="s">
        <v>18</v>
      </c>
      <c r="G5085" t="s">
        <v>56</v>
      </c>
      <c r="H5085">
        <f t="shared" si="395"/>
        <v>3300</v>
      </c>
      <c r="I5085">
        <v>550</v>
      </c>
      <c r="J5085">
        <v>715</v>
      </c>
      <c r="K5085">
        <v>6</v>
      </c>
      <c r="M5085">
        <v>100</v>
      </c>
      <c r="N5085" t="s">
        <v>20</v>
      </c>
      <c r="O5085">
        <v>4290</v>
      </c>
      <c r="P5085">
        <v>990</v>
      </c>
      <c r="R5085">
        <f t="shared" si="396"/>
        <v>4290</v>
      </c>
      <c r="S5085">
        <f t="shared" si="397"/>
        <v>1</v>
      </c>
      <c r="T5085" t="str">
        <f t="shared" si="398"/>
        <v>Apr</v>
      </c>
      <c r="U5085" t="str">
        <f t="shared" si="399"/>
        <v>2025</v>
      </c>
    </row>
    <row r="5086" spans="1:21" x14ac:dyDescent="0.25">
      <c r="A5086" s="1">
        <v>45748</v>
      </c>
      <c r="B5086" t="s">
        <v>70</v>
      </c>
      <c r="C5086" t="s">
        <v>53</v>
      </c>
      <c r="D5086" t="s">
        <v>16</v>
      </c>
      <c r="E5086" t="s">
        <v>28</v>
      </c>
      <c r="F5086" t="s">
        <v>45</v>
      </c>
      <c r="G5086" t="s">
        <v>76</v>
      </c>
      <c r="H5086">
        <f t="shared" si="395"/>
        <v>7200</v>
      </c>
      <c r="I5086">
        <v>1200</v>
      </c>
      <c r="J5086">
        <v>1560</v>
      </c>
      <c r="K5086">
        <v>6</v>
      </c>
      <c r="M5086">
        <v>156</v>
      </c>
      <c r="N5086" t="s">
        <v>38</v>
      </c>
      <c r="O5086">
        <v>9360</v>
      </c>
      <c r="P5086">
        <v>2160</v>
      </c>
      <c r="R5086">
        <f t="shared" si="396"/>
        <v>9360</v>
      </c>
      <c r="S5086">
        <f t="shared" si="397"/>
        <v>1</v>
      </c>
      <c r="T5086" t="str">
        <f t="shared" si="398"/>
        <v>Apr</v>
      </c>
      <c r="U5086" t="str">
        <f t="shared" si="399"/>
        <v>2025</v>
      </c>
    </row>
    <row r="5087" spans="1:21" x14ac:dyDescent="0.25">
      <c r="A5087" s="1">
        <v>45748</v>
      </c>
      <c r="B5087" t="s">
        <v>109</v>
      </c>
      <c r="C5087" t="s">
        <v>42</v>
      </c>
      <c r="D5087" t="s">
        <v>16</v>
      </c>
      <c r="E5087" t="s">
        <v>28</v>
      </c>
      <c r="F5087" t="s">
        <v>61</v>
      </c>
      <c r="G5087" t="s">
        <v>164</v>
      </c>
      <c r="H5087">
        <f t="shared" si="395"/>
        <v>10000</v>
      </c>
      <c r="I5087">
        <v>2000</v>
      </c>
      <c r="J5087">
        <v>2600</v>
      </c>
      <c r="K5087">
        <v>5</v>
      </c>
      <c r="M5087">
        <v>260</v>
      </c>
      <c r="N5087" t="s">
        <v>25</v>
      </c>
      <c r="O5087">
        <v>12500</v>
      </c>
      <c r="P5087">
        <v>2500</v>
      </c>
      <c r="R5087">
        <f t="shared" si="396"/>
        <v>13000</v>
      </c>
      <c r="S5087">
        <f t="shared" si="397"/>
        <v>1</v>
      </c>
      <c r="T5087" t="str">
        <f t="shared" si="398"/>
        <v>Apr</v>
      </c>
      <c r="U5087" t="str">
        <f t="shared" si="399"/>
        <v>2025</v>
      </c>
    </row>
    <row r="5088" spans="1:21" x14ac:dyDescent="0.25">
      <c r="A5088" s="1">
        <v>45748</v>
      </c>
      <c r="B5088" t="s">
        <v>122</v>
      </c>
      <c r="C5088" t="s">
        <v>27</v>
      </c>
      <c r="D5088" t="s">
        <v>23</v>
      </c>
      <c r="E5088" t="s">
        <v>17</v>
      </c>
      <c r="F5088" t="s">
        <v>61</v>
      </c>
      <c r="G5088" t="s">
        <v>62</v>
      </c>
      <c r="H5088">
        <f t="shared" si="395"/>
        <v>2700</v>
      </c>
      <c r="I5088">
        <v>900</v>
      </c>
      <c r="J5088">
        <v>1170</v>
      </c>
      <c r="K5088">
        <v>3</v>
      </c>
      <c r="M5088">
        <v>117</v>
      </c>
      <c r="N5088" t="s">
        <v>25</v>
      </c>
      <c r="O5088">
        <v>3375</v>
      </c>
      <c r="P5088">
        <v>675</v>
      </c>
      <c r="R5088">
        <f t="shared" si="396"/>
        <v>3510</v>
      </c>
      <c r="S5088">
        <f t="shared" si="397"/>
        <v>1</v>
      </c>
      <c r="T5088" t="str">
        <f t="shared" si="398"/>
        <v>Apr</v>
      </c>
      <c r="U5088" t="str">
        <f t="shared" si="399"/>
        <v>2025</v>
      </c>
    </row>
    <row r="5089" spans="1:21" x14ac:dyDescent="0.25">
      <c r="A5089" s="1">
        <v>45748</v>
      </c>
      <c r="B5089" t="s">
        <v>165</v>
      </c>
      <c r="C5089" t="s">
        <v>27</v>
      </c>
      <c r="D5089" t="s">
        <v>16</v>
      </c>
      <c r="E5089" t="s">
        <v>17</v>
      </c>
      <c r="F5089" t="s">
        <v>45</v>
      </c>
      <c r="G5089" t="s">
        <v>199</v>
      </c>
      <c r="H5089">
        <f t="shared" si="395"/>
        <v>10000</v>
      </c>
      <c r="I5089">
        <v>5000</v>
      </c>
      <c r="J5089">
        <v>6500</v>
      </c>
      <c r="K5089">
        <v>2</v>
      </c>
      <c r="M5089">
        <v>650</v>
      </c>
      <c r="N5089" t="s">
        <v>25</v>
      </c>
      <c r="O5089">
        <v>13000</v>
      </c>
      <c r="P5089">
        <v>3000</v>
      </c>
      <c r="R5089">
        <f t="shared" si="396"/>
        <v>13000</v>
      </c>
      <c r="S5089">
        <f t="shared" si="397"/>
        <v>1</v>
      </c>
      <c r="T5089" t="str">
        <f t="shared" si="398"/>
        <v>Apr</v>
      </c>
      <c r="U5089" t="str">
        <f t="shared" si="399"/>
        <v>2025</v>
      </c>
    </row>
    <row r="5090" spans="1:21" x14ac:dyDescent="0.25">
      <c r="A5090" s="1">
        <v>45748</v>
      </c>
      <c r="B5090" t="s">
        <v>59</v>
      </c>
      <c r="C5090" t="s">
        <v>27</v>
      </c>
      <c r="D5090" t="s">
        <v>16</v>
      </c>
      <c r="E5090" t="s">
        <v>17</v>
      </c>
      <c r="F5090" t="s">
        <v>18</v>
      </c>
      <c r="G5090" t="s">
        <v>151</v>
      </c>
      <c r="H5090">
        <f t="shared" si="395"/>
        <v>49</v>
      </c>
      <c r="I5090">
        <v>7</v>
      </c>
      <c r="J5090">
        <v>9</v>
      </c>
      <c r="K5090">
        <v>7</v>
      </c>
      <c r="M5090">
        <v>3.1850000000000001</v>
      </c>
      <c r="N5090" t="s">
        <v>25</v>
      </c>
      <c r="O5090">
        <v>63.7</v>
      </c>
      <c r="P5090">
        <v>14.7</v>
      </c>
      <c r="R5090">
        <f t="shared" si="396"/>
        <v>63</v>
      </c>
      <c r="S5090">
        <f t="shared" si="397"/>
        <v>1</v>
      </c>
      <c r="T5090" t="str">
        <f t="shared" si="398"/>
        <v>Apr</v>
      </c>
      <c r="U5090" t="str">
        <f t="shared" si="399"/>
        <v>2025</v>
      </c>
    </row>
    <row r="5091" spans="1:21" x14ac:dyDescent="0.25">
      <c r="A5091" s="1">
        <v>45748</v>
      </c>
      <c r="B5091" t="s">
        <v>83</v>
      </c>
      <c r="C5091" t="s">
        <v>27</v>
      </c>
      <c r="D5091" t="s">
        <v>16</v>
      </c>
      <c r="E5091" t="s">
        <v>28</v>
      </c>
      <c r="F5091" t="s">
        <v>48</v>
      </c>
      <c r="G5091" t="s">
        <v>49</v>
      </c>
      <c r="H5091">
        <f t="shared" si="395"/>
        <v>480</v>
      </c>
      <c r="I5091">
        <v>80</v>
      </c>
      <c r="J5091">
        <v>104</v>
      </c>
      <c r="K5091">
        <v>6</v>
      </c>
      <c r="M5091">
        <v>28.8</v>
      </c>
      <c r="N5091" t="s">
        <v>25</v>
      </c>
      <c r="O5091">
        <v>576</v>
      </c>
      <c r="P5091">
        <v>96</v>
      </c>
      <c r="R5091">
        <f t="shared" si="396"/>
        <v>624</v>
      </c>
      <c r="S5091">
        <f t="shared" si="397"/>
        <v>1</v>
      </c>
      <c r="T5091" t="str">
        <f t="shared" si="398"/>
        <v>Apr</v>
      </c>
      <c r="U5091" t="str">
        <f t="shared" si="399"/>
        <v>2025</v>
      </c>
    </row>
    <row r="5092" spans="1:21" x14ac:dyDescent="0.25">
      <c r="A5092" s="1">
        <v>45748</v>
      </c>
      <c r="B5092" t="s">
        <v>176</v>
      </c>
      <c r="C5092" t="s">
        <v>15</v>
      </c>
      <c r="D5092" t="s">
        <v>23</v>
      </c>
      <c r="E5092" t="s">
        <v>17</v>
      </c>
      <c r="F5092" t="s">
        <v>48</v>
      </c>
      <c r="G5092" t="s">
        <v>147</v>
      </c>
      <c r="H5092">
        <f t="shared" si="395"/>
        <v>450</v>
      </c>
      <c r="I5092">
        <v>90</v>
      </c>
      <c r="J5092">
        <v>117</v>
      </c>
      <c r="K5092">
        <v>5</v>
      </c>
      <c r="M5092">
        <v>56.25</v>
      </c>
      <c r="N5092" t="s">
        <v>25</v>
      </c>
      <c r="O5092">
        <v>562.5</v>
      </c>
      <c r="P5092">
        <v>112.5</v>
      </c>
      <c r="R5092">
        <f t="shared" si="396"/>
        <v>585</v>
      </c>
      <c r="S5092">
        <f t="shared" si="397"/>
        <v>1</v>
      </c>
      <c r="T5092" t="str">
        <f t="shared" si="398"/>
        <v>Apr</v>
      </c>
      <c r="U5092" t="str">
        <f t="shared" si="399"/>
        <v>2025</v>
      </c>
    </row>
    <row r="5093" spans="1:21" x14ac:dyDescent="0.25">
      <c r="A5093" s="1">
        <v>45748</v>
      </c>
      <c r="B5093" t="s">
        <v>132</v>
      </c>
      <c r="C5093" t="s">
        <v>115</v>
      </c>
      <c r="D5093" t="s">
        <v>23</v>
      </c>
      <c r="E5093" t="s">
        <v>17</v>
      </c>
      <c r="F5093" t="s">
        <v>18</v>
      </c>
      <c r="G5093" t="s">
        <v>113</v>
      </c>
      <c r="H5093">
        <f t="shared" si="395"/>
        <v>140</v>
      </c>
      <c r="I5093">
        <v>20</v>
      </c>
      <c r="J5093">
        <v>26</v>
      </c>
      <c r="K5093">
        <v>7</v>
      </c>
      <c r="M5093">
        <v>27.3</v>
      </c>
      <c r="N5093" t="s">
        <v>38</v>
      </c>
      <c r="O5093">
        <v>182</v>
      </c>
      <c r="P5093">
        <v>42</v>
      </c>
      <c r="R5093">
        <f t="shared" si="396"/>
        <v>182</v>
      </c>
      <c r="S5093">
        <f t="shared" si="397"/>
        <v>1</v>
      </c>
      <c r="T5093" t="str">
        <f t="shared" si="398"/>
        <v>Apr</v>
      </c>
      <c r="U5093" t="str">
        <f t="shared" si="399"/>
        <v>2025</v>
      </c>
    </row>
    <row r="5094" spans="1:21" x14ac:dyDescent="0.25">
      <c r="A5094" s="1">
        <v>45748</v>
      </c>
      <c r="B5094" t="s">
        <v>127</v>
      </c>
      <c r="C5094" t="s">
        <v>66</v>
      </c>
      <c r="D5094" t="s">
        <v>16</v>
      </c>
      <c r="E5094" t="s">
        <v>17</v>
      </c>
      <c r="F5094" t="s">
        <v>18</v>
      </c>
      <c r="G5094" t="s">
        <v>32</v>
      </c>
      <c r="H5094">
        <f t="shared" si="395"/>
        <v>500</v>
      </c>
      <c r="I5094">
        <v>100</v>
      </c>
      <c r="J5094">
        <v>130</v>
      </c>
      <c r="K5094">
        <v>5</v>
      </c>
      <c r="M5094">
        <v>45.5</v>
      </c>
      <c r="N5094" t="s">
        <v>20</v>
      </c>
      <c r="O5094">
        <v>650</v>
      </c>
      <c r="P5094">
        <v>150</v>
      </c>
      <c r="R5094">
        <f t="shared" si="396"/>
        <v>650</v>
      </c>
      <c r="S5094">
        <f t="shared" si="397"/>
        <v>1</v>
      </c>
      <c r="T5094" t="str">
        <f t="shared" si="398"/>
        <v>Apr</v>
      </c>
      <c r="U5094" t="str">
        <f t="shared" si="399"/>
        <v>2025</v>
      </c>
    </row>
    <row r="5095" spans="1:21" x14ac:dyDescent="0.25">
      <c r="A5095" s="1">
        <v>45748</v>
      </c>
      <c r="B5095" t="s">
        <v>122</v>
      </c>
      <c r="C5095" t="s">
        <v>27</v>
      </c>
      <c r="D5095" t="s">
        <v>16</v>
      </c>
      <c r="E5095" t="s">
        <v>17</v>
      </c>
      <c r="F5095" t="s">
        <v>80</v>
      </c>
      <c r="G5095" t="s">
        <v>177</v>
      </c>
      <c r="H5095">
        <f t="shared" si="395"/>
        <v>490</v>
      </c>
      <c r="I5095">
        <v>70</v>
      </c>
      <c r="J5095">
        <v>91</v>
      </c>
      <c r="K5095">
        <v>7</v>
      </c>
      <c r="M5095">
        <v>63.7</v>
      </c>
      <c r="N5095" t="s">
        <v>38</v>
      </c>
      <c r="O5095">
        <v>637</v>
      </c>
      <c r="P5095">
        <v>147</v>
      </c>
      <c r="R5095">
        <f t="shared" si="396"/>
        <v>637</v>
      </c>
      <c r="S5095">
        <f t="shared" si="397"/>
        <v>1</v>
      </c>
      <c r="T5095" t="str">
        <f t="shared" si="398"/>
        <v>Apr</v>
      </c>
      <c r="U5095" t="str">
        <f t="shared" si="399"/>
        <v>2025</v>
      </c>
    </row>
    <row r="5096" spans="1:21" x14ac:dyDescent="0.25">
      <c r="A5096" s="1">
        <v>45748</v>
      </c>
      <c r="B5096" t="s">
        <v>146</v>
      </c>
      <c r="C5096" t="s">
        <v>27</v>
      </c>
      <c r="D5096" t="s">
        <v>23</v>
      </c>
      <c r="E5096" t="s">
        <v>17</v>
      </c>
      <c r="F5096" t="s">
        <v>18</v>
      </c>
      <c r="G5096" t="s">
        <v>34</v>
      </c>
      <c r="H5096">
        <f t="shared" si="395"/>
        <v>240</v>
      </c>
      <c r="I5096">
        <v>40</v>
      </c>
      <c r="J5096">
        <v>52</v>
      </c>
      <c r="K5096">
        <v>6</v>
      </c>
      <c r="M5096">
        <v>34.56</v>
      </c>
      <c r="N5096" t="s">
        <v>20</v>
      </c>
      <c r="O5096">
        <v>288</v>
      </c>
      <c r="P5096">
        <v>48</v>
      </c>
      <c r="R5096">
        <f t="shared" si="396"/>
        <v>312</v>
      </c>
      <c r="S5096">
        <f t="shared" si="397"/>
        <v>1</v>
      </c>
      <c r="T5096" t="str">
        <f t="shared" si="398"/>
        <v>Apr</v>
      </c>
      <c r="U5096" t="str">
        <f t="shared" si="399"/>
        <v>2025</v>
      </c>
    </row>
    <row r="5097" spans="1:21" x14ac:dyDescent="0.25">
      <c r="A5097" s="1">
        <v>45748</v>
      </c>
      <c r="B5097" t="s">
        <v>109</v>
      </c>
      <c r="C5097" t="s">
        <v>42</v>
      </c>
      <c r="D5097" t="s">
        <v>16</v>
      </c>
      <c r="E5097" t="s">
        <v>28</v>
      </c>
      <c r="F5097" t="s">
        <v>61</v>
      </c>
      <c r="G5097" t="s">
        <v>117</v>
      </c>
      <c r="H5097">
        <f t="shared" si="395"/>
        <v>22500</v>
      </c>
      <c r="I5097">
        <v>2500</v>
      </c>
      <c r="J5097">
        <v>3250</v>
      </c>
      <c r="K5097">
        <v>9</v>
      </c>
      <c r="M5097">
        <v>325</v>
      </c>
      <c r="N5097" t="s">
        <v>20</v>
      </c>
      <c r="O5097">
        <v>28125</v>
      </c>
      <c r="P5097">
        <v>5625</v>
      </c>
      <c r="R5097">
        <f t="shared" si="396"/>
        <v>29250</v>
      </c>
      <c r="S5097">
        <f t="shared" si="397"/>
        <v>1</v>
      </c>
      <c r="T5097" t="str">
        <f t="shared" si="398"/>
        <v>Apr</v>
      </c>
      <c r="U5097" t="str">
        <f t="shared" si="399"/>
        <v>2025</v>
      </c>
    </row>
    <row r="5098" spans="1:21" x14ac:dyDescent="0.25">
      <c r="A5098" s="1">
        <v>45748</v>
      </c>
      <c r="B5098" t="s">
        <v>179</v>
      </c>
      <c r="C5098" t="s">
        <v>27</v>
      </c>
      <c r="D5098" t="s">
        <v>16</v>
      </c>
      <c r="E5098" t="s">
        <v>28</v>
      </c>
      <c r="F5098" t="s">
        <v>48</v>
      </c>
      <c r="G5098" t="s">
        <v>49</v>
      </c>
      <c r="H5098">
        <f t="shared" si="395"/>
        <v>800</v>
      </c>
      <c r="I5098">
        <v>80</v>
      </c>
      <c r="J5098">
        <v>104</v>
      </c>
      <c r="K5098">
        <v>10</v>
      </c>
      <c r="M5098">
        <v>70</v>
      </c>
      <c r="N5098" t="s">
        <v>20</v>
      </c>
      <c r="O5098">
        <v>1000</v>
      </c>
      <c r="P5098">
        <v>200</v>
      </c>
      <c r="R5098">
        <f t="shared" si="396"/>
        <v>1040</v>
      </c>
      <c r="S5098">
        <f t="shared" si="397"/>
        <v>1</v>
      </c>
      <c r="T5098" t="str">
        <f t="shared" si="398"/>
        <v>Apr</v>
      </c>
      <c r="U5098" t="str">
        <f t="shared" si="399"/>
        <v>2025</v>
      </c>
    </row>
    <row r="5099" spans="1:21" x14ac:dyDescent="0.25">
      <c r="A5099" s="1">
        <v>45748</v>
      </c>
      <c r="B5099" t="s">
        <v>153</v>
      </c>
      <c r="C5099" t="s">
        <v>27</v>
      </c>
      <c r="D5099" t="s">
        <v>16</v>
      </c>
      <c r="E5099" t="s">
        <v>28</v>
      </c>
      <c r="F5099" t="s">
        <v>45</v>
      </c>
      <c r="G5099" t="s">
        <v>67</v>
      </c>
      <c r="H5099">
        <f t="shared" si="395"/>
        <v>21000</v>
      </c>
      <c r="I5099">
        <v>3500</v>
      </c>
      <c r="J5099">
        <v>4550</v>
      </c>
      <c r="K5099">
        <v>6</v>
      </c>
      <c r="M5099">
        <v>455</v>
      </c>
      <c r="N5099" t="s">
        <v>20</v>
      </c>
      <c r="O5099">
        <v>26250</v>
      </c>
      <c r="P5099">
        <v>5250</v>
      </c>
      <c r="R5099">
        <f t="shared" si="396"/>
        <v>27300</v>
      </c>
      <c r="S5099">
        <f t="shared" si="397"/>
        <v>1</v>
      </c>
      <c r="T5099" t="str">
        <f t="shared" si="398"/>
        <v>Apr</v>
      </c>
      <c r="U5099" t="str">
        <f t="shared" si="399"/>
        <v>2025</v>
      </c>
    </row>
    <row r="5100" spans="1:21" x14ac:dyDescent="0.25">
      <c r="A5100" s="1">
        <v>45748</v>
      </c>
      <c r="B5100" t="s">
        <v>35</v>
      </c>
      <c r="C5100" t="s">
        <v>15</v>
      </c>
      <c r="D5100" t="s">
        <v>16</v>
      </c>
      <c r="E5100" t="s">
        <v>28</v>
      </c>
      <c r="F5100" t="s">
        <v>18</v>
      </c>
      <c r="G5100" t="s">
        <v>130</v>
      </c>
      <c r="H5100">
        <f t="shared" si="395"/>
        <v>315</v>
      </c>
      <c r="I5100">
        <v>45</v>
      </c>
      <c r="J5100">
        <v>59</v>
      </c>
      <c r="K5100">
        <v>7</v>
      </c>
      <c r="M5100">
        <v>39.375</v>
      </c>
      <c r="N5100" t="s">
        <v>38</v>
      </c>
      <c r="O5100">
        <v>393.75</v>
      </c>
      <c r="P5100">
        <v>78.75</v>
      </c>
      <c r="R5100">
        <f t="shared" si="396"/>
        <v>413</v>
      </c>
      <c r="S5100">
        <f t="shared" si="397"/>
        <v>1</v>
      </c>
      <c r="T5100" t="str">
        <f t="shared" si="398"/>
        <v>Apr</v>
      </c>
      <c r="U5100" t="str">
        <f t="shared" si="399"/>
        <v>2025</v>
      </c>
    </row>
    <row r="5101" spans="1:21" x14ac:dyDescent="0.25">
      <c r="A5101" s="1">
        <v>45748</v>
      </c>
      <c r="B5101" t="s">
        <v>120</v>
      </c>
      <c r="C5101" t="s">
        <v>91</v>
      </c>
      <c r="D5101" t="s">
        <v>16</v>
      </c>
      <c r="E5101" t="s">
        <v>17</v>
      </c>
      <c r="F5101" t="s">
        <v>18</v>
      </c>
      <c r="G5101" t="s">
        <v>19</v>
      </c>
      <c r="H5101">
        <f t="shared" si="395"/>
        <v>1000</v>
      </c>
      <c r="I5101">
        <v>250</v>
      </c>
      <c r="J5101">
        <v>325</v>
      </c>
      <c r="K5101">
        <v>4</v>
      </c>
      <c r="M5101">
        <v>65</v>
      </c>
      <c r="N5101" t="s">
        <v>25</v>
      </c>
      <c r="O5101">
        <v>1300</v>
      </c>
      <c r="P5101">
        <v>300</v>
      </c>
      <c r="R5101">
        <f t="shared" si="396"/>
        <v>1300</v>
      </c>
      <c r="S5101">
        <f t="shared" si="397"/>
        <v>1</v>
      </c>
      <c r="T5101" t="str">
        <f t="shared" si="398"/>
        <v>Apr</v>
      </c>
      <c r="U5101" t="str">
        <f t="shared" si="399"/>
        <v>2025</v>
      </c>
    </row>
    <row r="5102" spans="1:21" x14ac:dyDescent="0.25">
      <c r="A5102" s="1">
        <v>45748</v>
      </c>
      <c r="B5102" t="s">
        <v>127</v>
      </c>
      <c r="C5102" t="s">
        <v>66</v>
      </c>
      <c r="D5102" t="s">
        <v>23</v>
      </c>
      <c r="E5102" t="s">
        <v>17</v>
      </c>
      <c r="F5102" t="s">
        <v>18</v>
      </c>
      <c r="G5102" t="s">
        <v>56</v>
      </c>
      <c r="H5102">
        <f t="shared" si="395"/>
        <v>2750</v>
      </c>
      <c r="I5102">
        <v>550</v>
      </c>
      <c r="J5102">
        <v>715</v>
      </c>
      <c r="K5102">
        <v>5</v>
      </c>
      <c r="M5102">
        <v>100</v>
      </c>
      <c r="N5102" t="s">
        <v>25</v>
      </c>
      <c r="O5102">
        <v>3575</v>
      </c>
      <c r="P5102">
        <v>825</v>
      </c>
      <c r="R5102">
        <f t="shared" si="396"/>
        <v>3575</v>
      </c>
      <c r="S5102">
        <f t="shared" si="397"/>
        <v>1</v>
      </c>
      <c r="T5102" t="str">
        <f t="shared" si="398"/>
        <v>Apr</v>
      </c>
      <c r="U5102" t="str">
        <f t="shared" si="399"/>
        <v>2025</v>
      </c>
    </row>
    <row r="5103" spans="1:21" x14ac:dyDescent="0.25">
      <c r="A5103" s="1">
        <v>45748</v>
      </c>
      <c r="B5103" t="s">
        <v>99</v>
      </c>
      <c r="C5103" t="s">
        <v>15</v>
      </c>
      <c r="D5103" t="s">
        <v>16</v>
      </c>
      <c r="E5103" t="s">
        <v>28</v>
      </c>
      <c r="F5103" t="s">
        <v>61</v>
      </c>
      <c r="G5103" t="s">
        <v>110</v>
      </c>
      <c r="H5103">
        <f t="shared" si="395"/>
        <v>800</v>
      </c>
      <c r="I5103">
        <v>800</v>
      </c>
      <c r="J5103">
        <v>1040</v>
      </c>
      <c r="K5103">
        <v>1</v>
      </c>
      <c r="M5103">
        <v>100</v>
      </c>
      <c r="N5103" t="s">
        <v>38</v>
      </c>
      <c r="O5103">
        <v>1000</v>
      </c>
      <c r="P5103">
        <v>200</v>
      </c>
      <c r="R5103">
        <f t="shared" si="396"/>
        <v>1040</v>
      </c>
      <c r="S5103">
        <f t="shared" si="397"/>
        <v>1</v>
      </c>
      <c r="T5103" t="str">
        <f t="shared" si="398"/>
        <v>Apr</v>
      </c>
      <c r="U5103" t="str">
        <f t="shared" si="399"/>
        <v>2025</v>
      </c>
    </row>
    <row r="5104" spans="1:21" x14ac:dyDescent="0.25">
      <c r="A5104" s="1">
        <v>45748</v>
      </c>
      <c r="B5104" t="s">
        <v>209</v>
      </c>
      <c r="C5104" t="s">
        <v>27</v>
      </c>
      <c r="D5104" t="s">
        <v>23</v>
      </c>
      <c r="E5104" t="s">
        <v>28</v>
      </c>
      <c r="F5104" t="s">
        <v>18</v>
      </c>
      <c r="G5104" t="s">
        <v>40</v>
      </c>
      <c r="H5104">
        <f t="shared" si="395"/>
        <v>450</v>
      </c>
      <c r="I5104">
        <v>90</v>
      </c>
      <c r="J5104">
        <v>117</v>
      </c>
      <c r="K5104">
        <v>5</v>
      </c>
      <c r="M5104">
        <v>70.2</v>
      </c>
      <c r="N5104" t="s">
        <v>20</v>
      </c>
      <c r="O5104">
        <v>585</v>
      </c>
      <c r="P5104">
        <v>135</v>
      </c>
      <c r="R5104">
        <f t="shared" si="396"/>
        <v>585</v>
      </c>
      <c r="S5104">
        <f t="shared" si="397"/>
        <v>1</v>
      </c>
      <c r="T5104" t="str">
        <f t="shared" si="398"/>
        <v>Apr</v>
      </c>
      <c r="U5104" t="str">
        <f t="shared" si="399"/>
        <v>2025</v>
      </c>
    </row>
    <row r="5105" spans="1:21" x14ac:dyDescent="0.25">
      <c r="A5105" s="1">
        <v>45748</v>
      </c>
      <c r="B5105" t="s">
        <v>197</v>
      </c>
      <c r="C5105" t="s">
        <v>115</v>
      </c>
      <c r="D5105" t="s">
        <v>23</v>
      </c>
      <c r="E5105" t="s">
        <v>17</v>
      </c>
      <c r="F5105" t="s">
        <v>18</v>
      </c>
      <c r="G5105" t="s">
        <v>34</v>
      </c>
      <c r="H5105">
        <f t="shared" si="395"/>
        <v>160</v>
      </c>
      <c r="I5105">
        <v>40</v>
      </c>
      <c r="J5105">
        <v>52</v>
      </c>
      <c r="K5105">
        <v>4</v>
      </c>
      <c r="M5105">
        <v>20</v>
      </c>
      <c r="N5105" t="s">
        <v>25</v>
      </c>
      <c r="O5105">
        <v>200</v>
      </c>
      <c r="P5105">
        <v>40</v>
      </c>
      <c r="R5105">
        <f t="shared" si="396"/>
        <v>208</v>
      </c>
      <c r="S5105">
        <f t="shared" si="397"/>
        <v>1</v>
      </c>
      <c r="T5105" t="str">
        <f t="shared" si="398"/>
        <v>Apr</v>
      </c>
      <c r="U5105" t="str">
        <f t="shared" si="399"/>
        <v>2025</v>
      </c>
    </row>
    <row r="5106" spans="1:21" x14ac:dyDescent="0.25">
      <c r="A5106" s="1">
        <v>45748</v>
      </c>
      <c r="B5106" t="s">
        <v>197</v>
      </c>
      <c r="C5106" t="s">
        <v>115</v>
      </c>
      <c r="D5106" t="s">
        <v>16</v>
      </c>
      <c r="E5106" t="s">
        <v>28</v>
      </c>
      <c r="F5106" t="s">
        <v>18</v>
      </c>
      <c r="G5106" t="s">
        <v>43</v>
      </c>
      <c r="H5106">
        <f t="shared" si="395"/>
        <v>120</v>
      </c>
      <c r="I5106">
        <v>20</v>
      </c>
      <c r="J5106">
        <v>26</v>
      </c>
      <c r="K5106">
        <v>6</v>
      </c>
      <c r="M5106">
        <v>7.8</v>
      </c>
      <c r="N5106" t="s">
        <v>25</v>
      </c>
      <c r="O5106">
        <v>156</v>
      </c>
      <c r="P5106">
        <v>36</v>
      </c>
      <c r="R5106">
        <f t="shared" si="396"/>
        <v>156</v>
      </c>
      <c r="S5106">
        <f t="shared" si="397"/>
        <v>1</v>
      </c>
      <c r="T5106" t="str">
        <f t="shared" si="398"/>
        <v>Apr</v>
      </c>
      <c r="U5106" t="str">
        <f t="shared" si="399"/>
        <v>2025</v>
      </c>
    </row>
    <row r="5107" spans="1:21" x14ac:dyDescent="0.25">
      <c r="A5107" s="1">
        <v>45748</v>
      </c>
      <c r="B5107" t="s">
        <v>197</v>
      </c>
      <c r="C5107" t="s">
        <v>115</v>
      </c>
      <c r="D5107" t="s">
        <v>16</v>
      </c>
      <c r="E5107" t="s">
        <v>28</v>
      </c>
      <c r="F5107" t="s">
        <v>18</v>
      </c>
      <c r="G5107" t="s">
        <v>43</v>
      </c>
      <c r="H5107">
        <f t="shared" si="395"/>
        <v>40</v>
      </c>
      <c r="I5107">
        <v>20</v>
      </c>
      <c r="J5107">
        <v>26</v>
      </c>
      <c r="K5107">
        <v>2</v>
      </c>
      <c r="M5107">
        <v>3.64</v>
      </c>
      <c r="N5107" t="s">
        <v>20</v>
      </c>
      <c r="O5107">
        <v>52</v>
      </c>
      <c r="P5107">
        <v>12</v>
      </c>
      <c r="R5107">
        <f t="shared" si="396"/>
        <v>52</v>
      </c>
      <c r="S5107">
        <f t="shared" si="397"/>
        <v>1</v>
      </c>
      <c r="T5107" t="str">
        <f t="shared" si="398"/>
        <v>Apr</v>
      </c>
      <c r="U5107" t="str">
        <f t="shared" si="399"/>
        <v>2025</v>
      </c>
    </row>
    <row r="5108" spans="1:21" x14ac:dyDescent="0.25">
      <c r="A5108" s="1">
        <v>45748</v>
      </c>
      <c r="B5108" t="s">
        <v>125</v>
      </c>
      <c r="C5108" t="s">
        <v>15</v>
      </c>
      <c r="D5108" t="s">
        <v>16</v>
      </c>
      <c r="E5108" t="s">
        <v>17</v>
      </c>
      <c r="F5108" t="s">
        <v>18</v>
      </c>
      <c r="G5108" t="s">
        <v>32</v>
      </c>
      <c r="H5108">
        <f t="shared" si="395"/>
        <v>400</v>
      </c>
      <c r="I5108">
        <v>100</v>
      </c>
      <c r="J5108">
        <v>130</v>
      </c>
      <c r="K5108">
        <v>4</v>
      </c>
      <c r="M5108">
        <v>25</v>
      </c>
      <c r="N5108" t="s">
        <v>25</v>
      </c>
      <c r="O5108">
        <v>500</v>
      </c>
      <c r="P5108">
        <v>100</v>
      </c>
      <c r="R5108">
        <f t="shared" si="396"/>
        <v>520</v>
      </c>
      <c r="S5108">
        <f t="shared" si="397"/>
        <v>1</v>
      </c>
      <c r="T5108" t="str">
        <f t="shared" si="398"/>
        <v>Apr</v>
      </c>
      <c r="U5108" t="str">
        <f t="shared" si="399"/>
        <v>2025</v>
      </c>
    </row>
    <row r="5109" spans="1:21" x14ac:dyDescent="0.25">
      <c r="A5109" s="1">
        <v>45748</v>
      </c>
      <c r="B5109" t="s">
        <v>125</v>
      </c>
      <c r="C5109" t="s">
        <v>15</v>
      </c>
      <c r="D5109" t="s">
        <v>16</v>
      </c>
      <c r="E5109" t="s">
        <v>17</v>
      </c>
      <c r="F5109" t="s">
        <v>45</v>
      </c>
      <c r="G5109" t="s">
        <v>67</v>
      </c>
      <c r="H5109">
        <f t="shared" si="395"/>
        <v>17500</v>
      </c>
      <c r="I5109">
        <v>3500</v>
      </c>
      <c r="J5109">
        <v>4550</v>
      </c>
      <c r="K5109">
        <v>5</v>
      </c>
      <c r="M5109">
        <v>455</v>
      </c>
      <c r="N5109" t="s">
        <v>20</v>
      </c>
      <c r="O5109">
        <v>21875</v>
      </c>
      <c r="P5109">
        <v>4375</v>
      </c>
      <c r="R5109">
        <f t="shared" si="396"/>
        <v>22750</v>
      </c>
      <c r="S5109">
        <f t="shared" si="397"/>
        <v>1</v>
      </c>
      <c r="T5109" t="str">
        <f t="shared" si="398"/>
        <v>Apr</v>
      </c>
      <c r="U5109" t="str">
        <f t="shared" si="399"/>
        <v>2025</v>
      </c>
    </row>
    <row r="5110" spans="1:21" x14ac:dyDescent="0.25">
      <c r="A5110" s="1">
        <v>45748</v>
      </c>
      <c r="B5110" t="s">
        <v>79</v>
      </c>
      <c r="C5110" t="s">
        <v>27</v>
      </c>
      <c r="D5110" t="s">
        <v>16</v>
      </c>
      <c r="E5110" t="s">
        <v>17</v>
      </c>
      <c r="F5110" t="s">
        <v>45</v>
      </c>
      <c r="G5110" t="s">
        <v>46</v>
      </c>
      <c r="H5110">
        <f t="shared" si="395"/>
        <v>165000</v>
      </c>
      <c r="I5110">
        <v>55000</v>
      </c>
      <c r="J5110">
        <v>71500</v>
      </c>
      <c r="K5110">
        <v>3</v>
      </c>
      <c r="M5110">
        <v>9487.5</v>
      </c>
      <c r="N5110" t="s">
        <v>25</v>
      </c>
      <c r="O5110">
        <v>189750</v>
      </c>
      <c r="P5110">
        <v>24750</v>
      </c>
      <c r="R5110">
        <f t="shared" si="396"/>
        <v>214500</v>
      </c>
      <c r="S5110">
        <f t="shared" si="397"/>
        <v>1</v>
      </c>
      <c r="T5110" t="str">
        <f t="shared" si="398"/>
        <v>Apr</v>
      </c>
      <c r="U5110" t="str">
        <f t="shared" si="399"/>
        <v>2025</v>
      </c>
    </row>
    <row r="5111" spans="1:21" x14ac:dyDescent="0.25">
      <c r="A5111" s="1">
        <v>45748</v>
      </c>
      <c r="B5111" t="s">
        <v>216</v>
      </c>
      <c r="C5111" t="s">
        <v>27</v>
      </c>
      <c r="D5111" t="s">
        <v>23</v>
      </c>
      <c r="E5111" t="s">
        <v>17</v>
      </c>
      <c r="F5111" t="s">
        <v>18</v>
      </c>
      <c r="G5111" t="s">
        <v>34</v>
      </c>
      <c r="H5111">
        <f t="shared" si="395"/>
        <v>320</v>
      </c>
      <c r="I5111">
        <v>40</v>
      </c>
      <c r="J5111">
        <v>52</v>
      </c>
      <c r="K5111">
        <v>8</v>
      </c>
      <c r="M5111">
        <v>49.92</v>
      </c>
      <c r="N5111" t="s">
        <v>20</v>
      </c>
      <c r="O5111">
        <v>416</v>
      </c>
      <c r="P5111">
        <v>96</v>
      </c>
      <c r="R5111">
        <f t="shared" si="396"/>
        <v>416</v>
      </c>
      <c r="S5111">
        <f t="shared" si="397"/>
        <v>1</v>
      </c>
      <c r="T5111" t="str">
        <f t="shared" si="398"/>
        <v>Apr</v>
      </c>
      <c r="U5111" t="str">
        <f t="shared" si="399"/>
        <v>2025</v>
      </c>
    </row>
    <row r="5112" spans="1:21" x14ac:dyDescent="0.25">
      <c r="A5112" s="1">
        <v>45748</v>
      </c>
      <c r="B5112" t="s">
        <v>198</v>
      </c>
      <c r="C5112" t="s">
        <v>15</v>
      </c>
      <c r="D5112" t="s">
        <v>23</v>
      </c>
      <c r="E5112" t="s">
        <v>28</v>
      </c>
      <c r="F5112" t="s">
        <v>45</v>
      </c>
      <c r="G5112" t="s">
        <v>76</v>
      </c>
      <c r="H5112">
        <f t="shared" si="395"/>
        <v>3600</v>
      </c>
      <c r="I5112">
        <v>1200</v>
      </c>
      <c r="J5112">
        <v>1560</v>
      </c>
      <c r="K5112">
        <v>3</v>
      </c>
      <c r="M5112">
        <v>156</v>
      </c>
      <c r="N5112" t="s">
        <v>38</v>
      </c>
      <c r="O5112">
        <v>4140</v>
      </c>
      <c r="P5112">
        <v>540</v>
      </c>
      <c r="R5112">
        <f t="shared" si="396"/>
        <v>4680</v>
      </c>
      <c r="S5112">
        <f t="shared" si="397"/>
        <v>1</v>
      </c>
      <c r="T5112" t="str">
        <f t="shared" si="398"/>
        <v>Apr</v>
      </c>
      <c r="U5112" t="str">
        <f t="shared" si="399"/>
        <v>2025</v>
      </c>
    </row>
    <row r="5113" spans="1:21" x14ac:dyDescent="0.25">
      <c r="A5113" s="1">
        <v>45748</v>
      </c>
      <c r="B5113" t="s">
        <v>59</v>
      </c>
      <c r="C5113" t="s">
        <v>27</v>
      </c>
      <c r="D5113" t="s">
        <v>23</v>
      </c>
      <c r="E5113" t="s">
        <v>28</v>
      </c>
      <c r="F5113" t="s">
        <v>18</v>
      </c>
      <c r="G5113" t="s">
        <v>32</v>
      </c>
      <c r="H5113">
        <f t="shared" si="395"/>
        <v>1000</v>
      </c>
      <c r="I5113">
        <v>100</v>
      </c>
      <c r="J5113">
        <v>130</v>
      </c>
      <c r="K5113">
        <v>10</v>
      </c>
      <c r="M5113">
        <v>100</v>
      </c>
      <c r="N5113" t="s">
        <v>20</v>
      </c>
      <c r="O5113">
        <v>1250</v>
      </c>
      <c r="P5113">
        <v>250</v>
      </c>
      <c r="R5113">
        <f t="shared" si="396"/>
        <v>1300</v>
      </c>
      <c r="S5113">
        <f t="shared" si="397"/>
        <v>1</v>
      </c>
      <c r="T5113" t="str">
        <f t="shared" si="398"/>
        <v>Apr</v>
      </c>
      <c r="U5113" t="str">
        <f t="shared" si="399"/>
        <v>2025</v>
      </c>
    </row>
    <row r="5114" spans="1:21" x14ac:dyDescent="0.25">
      <c r="A5114" s="1">
        <v>45748</v>
      </c>
      <c r="B5114" t="s">
        <v>107</v>
      </c>
      <c r="C5114" t="s">
        <v>27</v>
      </c>
      <c r="D5114" t="s">
        <v>23</v>
      </c>
      <c r="E5114" t="s">
        <v>17</v>
      </c>
      <c r="F5114" t="s">
        <v>45</v>
      </c>
      <c r="G5114" t="s">
        <v>71</v>
      </c>
      <c r="H5114">
        <f t="shared" si="395"/>
        <v>8800</v>
      </c>
      <c r="I5114">
        <v>2200</v>
      </c>
      <c r="J5114">
        <v>2860</v>
      </c>
      <c r="K5114">
        <v>4</v>
      </c>
      <c r="M5114">
        <v>286</v>
      </c>
      <c r="N5114" t="s">
        <v>25</v>
      </c>
      <c r="O5114">
        <v>11440</v>
      </c>
      <c r="P5114">
        <v>2640</v>
      </c>
      <c r="R5114">
        <f t="shared" si="396"/>
        <v>11440</v>
      </c>
      <c r="S5114">
        <f t="shared" si="397"/>
        <v>1</v>
      </c>
      <c r="T5114" t="str">
        <f t="shared" si="398"/>
        <v>Apr</v>
      </c>
      <c r="U5114" t="str">
        <f t="shared" si="399"/>
        <v>2025</v>
      </c>
    </row>
    <row r="5115" spans="1:21" x14ac:dyDescent="0.25">
      <c r="A5115" s="1">
        <v>45748</v>
      </c>
      <c r="B5115" t="s">
        <v>200</v>
      </c>
      <c r="C5115" t="s">
        <v>27</v>
      </c>
      <c r="D5115" t="s">
        <v>16</v>
      </c>
      <c r="E5115" t="s">
        <v>28</v>
      </c>
      <c r="F5115" t="s">
        <v>45</v>
      </c>
      <c r="G5115" t="s">
        <v>76</v>
      </c>
      <c r="H5115">
        <f t="shared" si="395"/>
        <v>4800</v>
      </c>
      <c r="I5115">
        <v>1200</v>
      </c>
      <c r="J5115">
        <v>1560</v>
      </c>
      <c r="K5115">
        <v>4</v>
      </c>
      <c r="M5115">
        <v>156</v>
      </c>
      <c r="N5115" t="s">
        <v>25</v>
      </c>
      <c r="O5115">
        <v>6000</v>
      </c>
      <c r="P5115">
        <v>1200</v>
      </c>
      <c r="R5115">
        <f t="shared" si="396"/>
        <v>6240</v>
      </c>
      <c r="S5115">
        <f t="shared" si="397"/>
        <v>1</v>
      </c>
      <c r="T5115" t="str">
        <f t="shared" si="398"/>
        <v>Apr</v>
      </c>
      <c r="U5115" t="str">
        <f t="shared" si="399"/>
        <v>2025</v>
      </c>
    </row>
    <row r="5116" spans="1:21" x14ac:dyDescent="0.25">
      <c r="A5116" s="1">
        <v>45748</v>
      </c>
      <c r="B5116" t="s">
        <v>187</v>
      </c>
      <c r="C5116" t="s">
        <v>53</v>
      </c>
      <c r="D5116" t="s">
        <v>16</v>
      </c>
      <c r="E5116" t="s">
        <v>17</v>
      </c>
      <c r="F5116" t="s">
        <v>18</v>
      </c>
      <c r="G5116" t="s">
        <v>43</v>
      </c>
      <c r="H5116">
        <f t="shared" si="395"/>
        <v>200</v>
      </c>
      <c r="I5116">
        <v>20</v>
      </c>
      <c r="J5116">
        <v>26</v>
      </c>
      <c r="K5116">
        <v>10</v>
      </c>
      <c r="M5116">
        <v>17.5</v>
      </c>
      <c r="N5116" t="s">
        <v>20</v>
      </c>
      <c r="O5116">
        <v>250</v>
      </c>
      <c r="P5116">
        <v>50</v>
      </c>
      <c r="R5116">
        <f t="shared" si="396"/>
        <v>260</v>
      </c>
      <c r="S5116">
        <f t="shared" si="397"/>
        <v>1</v>
      </c>
      <c r="T5116" t="str">
        <f t="shared" si="398"/>
        <v>Apr</v>
      </c>
      <c r="U5116" t="str">
        <f t="shared" si="399"/>
        <v>2025</v>
      </c>
    </row>
    <row r="5117" spans="1:21" x14ac:dyDescent="0.25">
      <c r="A5117" s="1">
        <v>45748</v>
      </c>
      <c r="B5117" t="s">
        <v>79</v>
      </c>
      <c r="C5117" t="s">
        <v>27</v>
      </c>
      <c r="D5117" t="s">
        <v>16</v>
      </c>
      <c r="E5117" t="s">
        <v>17</v>
      </c>
      <c r="F5117" t="s">
        <v>45</v>
      </c>
      <c r="G5117" t="s">
        <v>78</v>
      </c>
      <c r="H5117">
        <f t="shared" si="395"/>
        <v>72000</v>
      </c>
      <c r="I5117">
        <v>18000</v>
      </c>
      <c r="J5117">
        <v>23400</v>
      </c>
      <c r="K5117">
        <v>4</v>
      </c>
      <c r="M5117">
        <v>3510</v>
      </c>
      <c r="N5117" t="s">
        <v>38</v>
      </c>
      <c r="O5117">
        <v>93600</v>
      </c>
      <c r="P5117">
        <v>21600</v>
      </c>
      <c r="R5117">
        <f t="shared" si="396"/>
        <v>93600</v>
      </c>
      <c r="S5117">
        <f t="shared" si="397"/>
        <v>1</v>
      </c>
      <c r="T5117" t="str">
        <f t="shared" si="398"/>
        <v>Apr</v>
      </c>
      <c r="U5117" t="str">
        <f t="shared" si="399"/>
        <v>2025</v>
      </c>
    </row>
    <row r="5118" spans="1:21" x14ac:dyDescent="0.25">
      <c r="A5118" s="1">
        <v>45748</v>
      </c>
      <c r="B5118" t="s">
        <v>216</v>
      </c>
      <c r="C5118" t="s">
        <v>27</v>
      </c>
      <c r="D5118" t="s">
        <v>16</v>
      </c>
      <c r="E5118" t="s">
        <v>28</v>
      </c>
      <c r="F5118" t="s">
        <v>18</v>
      </c>
      <c r="G5118" t="s">
        <v>130</v>
      </c>
      <c r="H5118">
        <f t="shared" si="395"/>
        <v>270</v>
      </c>
      <c r="I5118">
        <v>45</v>
      </c>
      <c r="J5118">
        <v>59</v>
      </c>
      <c r="K5118">
        <v>6</v>
      </c>
      <c r="M5118">
        <v>23.625</v>
      </c>
      <c r="N5118" t="s">
        <v>20</v>
      </c>
      <c r="O5118">
        <v>337.5</v>
      </c>
      <c r="P5118">
        <v>67.5</v>
      </c>
      <c r="R5118">
        <f t="shared" si="396"/>
        <v>354</v>
      </c>
      <c r="S5118">
        <f t="shared" si="397"/>
        <v>1</v>
      </c>
      <c r="T5118" t="str">
        <f t="shared" si="398"/>
        <v>Apr</v>
      </c>
      <c r="U5118" t="str">
        <f t="shared" si="399"/>
        <v>2025</v>
      </c>
    </row>
    <row r="5119" spans="1:21" x14ac:dyDescent="0.25">
      <c r="A5119" s="1">
        <v>45748</v>
      </c>
      <c r="B5119" t="s">
        <v>70</v>
      </c>
      <c r="C5119" t="s">
        <v>53</v>
      </c>
      <c r="D5119" t="s">
        <v>16</v>
      </c>
      <c r="E5119" t="s">
        <v>28</v>
      </c>
      <c r="F5119" t="s">
        <v>18</v>
      </c>
      <c r="G5119" t="s">
        <v>19</v>
      </c>
      <c r="H5119">
        <f t="shared" si="395"/>
        <v>1250</v>
      </c>
      <c r="I5119">
        <v>250</v>
      </c>
      <c r="J5119">
        <v>325</v>
      </c>
      <c r="K5119">
        <v>5</v>
      </c>
      <c r="M5119">
        <v>100</v>
      </c>
      <c r="N5119" t="s">
        <v>38</v>
      </c>
      <c r="O5119">
        <v>1625</v>
      </c>
      <c r="P5119">
        <v>375</v>
      </c>
      <c r="R5119">
        <f t="shared" si="396"/>
        <v>1625</v>
      </c>
      <c r="S5119">
        <f t="shared" si="397"/>
        <v>1</v>
      </c>
      <c r="T5119" t="str">
        <f t="shared" si="398"/>
        <v>Apr</v>
      </c>
      <c r="U5119" t="str">
        <f t="shared" si="399"/>
        <v>2025</v>
      </c>
    </row>
    <row r="5120" spans="1:21" x14ac:dyDescent="0.25">
      <c r="A5120" s="1">
        <v>45748</v>
      </c>
      <c r="B5120" t="s">
        <v>137</v>
      </c>
      <c r="C5120" t="s">
        <v>15</v>
      </c>
      <c r="D5120" t="s">
        <v>16</v>
      </c>
      <c r="E5120" t="s">
        <v>17</v>
      </c>
      <c r="F5120" t="s">
        <v>18</v>
      </c>
      <c r="G5120" t="s">
        <v>116</v>
      </c>
      <c r="H5120">
        <f t="shared" si="395"/>
        <v>360</v>
      </c>
      <c r="I5120">
        <v>60</v>
      </c>
      <c r="J5120">
        <v>78</v>
      </c>
      <c r="K5120">
        <v>6</v>
      </c>
      <c r="M5120">
        <v>23.4</v>
      </c>
      <c r="N5120" t="s">
        <v>25</v>
      </c>
      <c r="O5120">
        <v>468</v>
      </c>
      <c r="P5120">
        <v>108</v>
      </c>
      <c r="R5120">
        <f t="shared" si="396"/>
        <v>468</v>
      </c>
      <c r="S5120">
        <f t="shared" si="397"/>
        <v>1</v>
      </c>
      <c r="T5120" t="str">
        <f t="shared" si="398"/>
        <v>Apr</v>
      </c>
      <c r="U5120" t="str">
        <f t="shared" si="399"/>
        <v>2025</v>
      </c>
    </row>
    <row r="5121" spans="1:21" x14ac:dyDescent="0.25">
      <c r="A5121" s="1">
        <v>45778</v>
      </c>
      <c r="B5121" t="s">
        <v>148</v>
      </c>
      <c r="C5121" t="s">
        <v>27</v>
      </c>
      <c r="D5121" t="s">
        <v>16</v>
      </c>
      <c r="E5121" t="s">
        <v>17</v>
      </c>
      <c r="F5121" t="s">
        <v>61</v>
      </c>
      <c r="G5121" t="s">
        <v>108</v>
      </c>
      <c r="H5121">
        <f t="shared" si="395"/>
        <v>7500</v>
      </c>
      <c r="I5121">
        <v>1500</v>
      </c>
      <c r="J5121">
        <v>1950</v>
      </c>
      <c r="K5121">
        <v>5</v>
      </c>
      <c r="M5121">
        <v>195</v>
      </c>
      <c r="N5121" t="s">
        <v>25</v>
      </c>
      <c r="O5121">
        <v>9750</v>
      </c>
      <c r="P5121">
        <v>2250</v>
      </c>
      <c r="R5121">
        <f t="shared" si="396"/>
        <v>9750</v>
      </c>
      <c r="S5121">
        <f t="shared" si="397"/>
        <v>1</v>
      </c>
      <c r="T5121" t="str">
        <f t="shared" si="398"/>
        <v>May</v>
      </c>
      <c r="U5121" t="str">
        <f t="shared" si="399"/>
        <v>2025</v>
      </c>
    </row>
    <row r="5122" spans="1:21" x14ac:dyDescent="0.25">
      <c r="A5122" s="1">
        <v>45778</v>
      </c>
      <c r="B5122" t="s">
        <v>95</v>
      </c>
      <c r="C5122" t="s">
        <v>66</v>
      </c>
      <c r="D5122" t="s">
        <v>23</v>
      </c>
      <c r="E5122" t="s">
        <v>17</v>
      </c>
      <c r="F5122" t="s">
        <v>18</v>
      </c>
      <c r="G5122" t="s">
        <v>51</v>
      </c>
      <c r="H5122">
        <f t="shared" si="395"/>
        <v>420</v>
      </c>
      <c r="I5122">
        <v>60</v>
      </c>
      <c r="J5122">
        <v>78</v>
      </c>
      <c r="K5122">
        <v>7</v>
      </c>
      <c r="M5122">
        <v>54.6</v>
      </c>
      <c r="N5122" t="s">
        <v>25</v>
      </c>
      <c r="O5122">
        <v>546</v>
      </c>
      <c r="P5122">
        <v>126</v>
      </c>
      <c r="R5122">
        <f t="shared" si="396"/>
        <v>546</v>
      </c>
      <c r="S5122">
        <f t="shared" si="397"/>
        <v>1</v>
      </c>
      <c r="T5122" t="str">
        <f t="shared" si="398"/>
        <v>May</v>
      </c>
      <c r="U5122" t="str">
        <f t="shared" si="399"/>
        <v>2025</v>
      </c>
    </row>
    <row r="5123" spans="1:21" x14ac:dyDescent="0.25">
      <c r="A5123" s="1">
        <v>45778</v>
      </c>
      <c r="B5123" t="s">
        <v>220</v>
      </c>
      <c r="C5123" t="s">
        <v>27</v>
      </c>
      <c r="D5123" t="s">
        <v>16</v>
      </c>
      <c r="E5123" t="s">
        <v>17</v>
      </c>
      <c r="F5123" t="s">
        <v>61</v>
      </c>
      <c r="G5123" t="s">
        <v>103</v>
      </c>
      <c r="H5123">
        <f t="shared" ref="H5123:H5186" si="400">I5123*K5123</f>
        <v>300</v>
      </c>
      <c r="I5123">
        <v>100</v>
      </c>
      <c r="J5123">
        <v>130</v>
      </c>
      <c r="K5123">
        <v>3</v>
      </c>
      <c r="M5123">
        <v>19.5</v>
      </c>
      <c r="N5123" t="s">
        <v>25</v>
      </c>
      <c r="O5123">
        <v>390</v>
      </c>
      <c r="P5123">
        <v>90</v>
      </c>
      <c r="R5123">
        <f t="shared" ref="R5123:R5186" si="401">J5123*K5123</f>
        <v>390</v>
      </c>
      <c r="S5123">
        <f t="shared" ref="S5123:S5186" si="402">DAY(A5123)</f>
        <v>1</v>
      </c>
      <c r="T5123" t="str">
        <f t="shared" ref="T5123:T5186" si="403">TEXT(A5123,"mmm")</f>
        <v>May</v>
      </c>
      <c r="U5123" t="str">
        <f t="shared" ref="U5123:U5186" si="404">TEXT(A5123,"yyy")</f>
        <v>2025</v>
      </c>
    </row>
    <row r="5124" spans="1:21" x14ac:dyDescent="0.25">
      <c r="A5124" s="1">
        <v>45778</v>
      </c>
      <c r="B5124" t="s">
        <v>126</v>
      </c>
      <c r="C5124" t="s">
        <v>27</v>
      </c>
      <c r="D5124" t="s">
        <v>16</v>
      </c>
      <c r="E5124" t="s">
        <v>28</v>
      </c>
      <c r="F5124" t="s">
        <v>45</v>
      </c>
      <c r="G5124" t="s">
        <v>71</v>
      </c>
      <c r="H5124">
        <f t="shared" si="400"/>
        <v>11000</v>
      </c>
      <c r="I5124">
        <v>2200</v>
      </c>
      <c r="J5124">
        <v>2860</v>
      </c>
      <c r="K5124">
        <v>5</v>
      </c>
      <c r="M5124">
        <v>286</v>
      </c>
      <c r="N5124" t="s">
        <v>25</v>
      </c>
      <c r="O5124">
        <v>13750</v>
      </c>
      <c r="P5124">
        <v>2750</v>
      </c>
      <c r="R5124">
        <f t="shared" si="401"/>
        <v>14300</v>
      </c>
      <c r="S5124">
        <f t="shared" si="402"/>
        <v>1</v>
      </c>
      <c r="T5124" t="str">
        <f t="shared" si="403"/>
        <v>May</v>
      </c>
      <c r="U5124" t="str">
        <f t="shared" si="404"/>
        <v>2025</v>
      </c>
    </row>
    <row r="5125" spans="1:21" x14ac:dyDescent="0.25">
      <c r="A5125" s="1">
        <v>45778</v>
      </c>
      <c r="B5125" t="s">
        <v>185</v>
      </c>
      <c r="C5125" t="s">
        <v>27</v>
      </c>
      <c r="D5125" t="s">
        <v>23</v>
      </c>
      <c r="E5125" t="s">
        <v>17</v>
      </c>
      <c r="F5125" t="s">
        <v>18</v>
      </c>
      <c r="G5125" t="s">
        <v>34</v>
      </c>
      <c r="H5125">
        <f t="shared" si="400"/>
        <v>280</v>
      </c>
      <c r="I5125">
        <v>40</v>
      </c>
      <c r="J5125">
        <v>52</v>
      </c>
      <c r="K5125">
        <v>7</v>
      </c>
      <c r="M5125">
        <v>35</v>
      </c>
      <c r="N5125" t="s">
        <v>25</v>
      </c>
      <c r="O5125">
        <v>350</v>
      </c>
      <c r="P5125">
        <v>70</v>
      </c>
      <c r="R5125">
        <f t="shared" si="401"/>
        <v>364</v>
      </c>
      <c r="S5125">
        <f t="shared" si="402"/>
        <v>1</v>
      </c>
      <c r="T5125" t="str">
        <f t="shared" si="403"/>
        <v>May</v>
      </c>
      <c r="U5125" t="str">
        <f t="shared" si="404"/>
        <v>2025</v>
      </c>
    </row>
    <row r="5126" spans="1:21" x14ac:dyDescent="0.25">
      <c r="A5126" s="1">
        <v>45778</v>
      </c>
      <c r="B5126" t="s">
        <v>144</v>
      </c>
      <c r="C5126" t="s">
        <v>27</v>
      </c>
      <c r="D5126" t="s">
        <v>16</v>
      </c>
      <c r="E5126" t="s">
        <v>17</v>
      </c>
      <c r="F5126" t="s">
        <v>18</v>
      </c>
      <c r="G5126" t="s">
        <v>116</v>
      </c>
      <c r="H5126">
        <f t="shared" si="400"/>
        <v>120</v>
      </c>
      <c r="I5126">
        <v>60</v>
      </c>
      <c r="J5126">
        <v>78</v>
      </c>
      <c r="K5126">
        <v>2</v>
      </c>
      <c r="M5126">
        <v>7.8</v>
      </c>
      <c r="N5126" t="s">
        <v>25</v>
      </c>
      <c r="O5126">
        <v>156</v>
      </c>
      <c r="P5126">
        <v>36</v>
      </c>
      <c r="R5126">
        <f t="shared" si="401"/>
        <v>156</v>
      </c>
      <c r="S5126">
        <f t="shared" si="402"/>
        <v>1</v>
      </c>
      <c r="T5126" t="str">
        <f t="shared" si="403"/>
        <v>May</v>
      </c>
      <c r="U5126" t="str">
        <f t="shared" si="404"/>
        <v>2025</v>
      </c>
    </row>
    <row r="5127" spans="1:21" x14ac:dyDescent="0.25">
      <c r="A5127" s="1">
        <v>45778</v>
      </c>
      <c r="B5127" t="s">
        <v>105</v>
      </c>
      <c r="C5127" t="s">
        <v>91</v>
      </c>
      <c r="D5127" t="s">
        <v>16</v>
      </c>
      <c r="E5127" t="s">
        <v>17</v>
      </c>
      <c r="F5127" t="s">
        <v>45</v>
      </c>
      <c r="G5127" t="s">
        <v>54</v>
      </c>
      <c r="H5127">
        <f t="shared" si="400"/>
        <v>4000</v>
      </c>
      <c r="I5127">
        <v>800</v>
      </c>
      <c r="J5127">
        <v>1040</v>
      </c>
      <c r="K5127">
        <v>5</v>
      </c>
      <c r="M5127">
        <v>104</v>
      </c>
      <c r="N5127" t="s">
        <v>38</v>
      </c>
      <c r="O5127">
        <v>4600</v>
      </c>
      <c r="P5127">
        <v>600</v>
      </c>
      <c r="R5127">
        <f t="shared" si="401"/>
        <v>5200</v>
      </c>
      <c r="S5127">
        <f t="shared" si="402"/>
        <v>1</v>
      </c>
      <c r="T5127" t="str">
        <f t="shared" si="403"/>
        <v>May</v>
      </c>
      <c r="U5127" t="str">
        <f t="shared" si="404"/>
        <v>2025</v>
      </c>
    </row>
    <row r="5128" spans="1:21" x14ac:dyDescent="0.25">
      <c r="A5128" s="1">
        <v>45778</v>
      </c>
      <c r="B5128" t="s">
        <v>222</v>
      </c>
      <c r="C5128" t="s">
        <v>15</v>
      </c>
      <c r="D5128" t="s">
        <v>16</v>
      </c>
      <c r="E5128" t="s">
        <v>28</v>
      </c>
      <c r="F5128" t="s">
        <v>80</v>
      </c>
      <c r="G5128" t="s">
        <v>89</v>
      </c>
      <c r="H5128">
        <f t="shared" si="400"/>
        <v>135</v>
      </c>
      <c r="I5128">
        <v>15</v>
      </c>
      <c r="J5128">
        <v>20</v>
      </c>
      <c r="K5128">
        <v>9</v>
      </c>
      <c r="M5128">
        <v>17.55</v>
      </c>
      <c r="N5128" t="s">
        <v>38</v>
      </c>
      <c r="O5128">
        <v>175.5</v>
      </c>
      <c r="P5128">
        <v>40.5</v>
      </c>
      <c r="R5128">
        <f t="shared" si="401"/>
        <v>180</v>
      </c>
      <c r="S5128">
        <f t="shared" si="402"/>
        <v>1</v>
      </c>
      <c r="T5128" t="str">
        <f t="shared" si="403"/>
        <v>May</v>
      </c>
      <c r="U5128" t="str">
        <f t="shared" si="404"/>
        <v>2025</v>
      </c>
    </row>
    <row r="5129" spans="1:21" x14ac:dyDescent="0.25">
      <c r="A5129" s="1">
        <v>45778</v>
      </c>
      <c r="B5129" t="s">
        <v>222</v>
      </c>
      <c r="C5129" t="s">
        <v>15</v>
      </c>
      <c r="D5129" t="s">
        <v>16</v>
      </c>
      <c r="E5129" t="s">
        <v>28</v>
      </c>
      <c r="F5129" t="s">
        <v>18</v>
      </c>
      <c r="G5129" t="s">
        <v>130</v>
      </c>
      <c r="H5129">
        <f t="shared" si="400"/>
        <v>180</v>
      </c>
      <c r="I5129">
        <v>45</v>
      </c>
      <c r="J5129">
        <v>59</v>
      </c>
      <c r="K5129">
        <v>4</v>
      </c>
      <c r="M5129">
        <v>11.25</v>
      </c>
      <c r="N5129" t="s">
        <v>25</v>
      </c>
      <c r="O5129">
        <v>225</v>
      </c>
      <c r="P5129">
        <v>45</v>
      </c>
      <c r="R5129">
        <f t="shared" si="401"/>
        <v>236</v>
      </c>
      <c r="S5129">
        <f t="shared" si="402"/>
        <v>1</v>
      </c>
      <c r="T5129" t="str">
        <f t="shared" si="403"/>
        <v>May</v>
      </c>
      <c r="U5129" t="str">
        <f t="shared" si="404"/>
        <v>2025</v>
      </c>
    </row>
    <row r="5130" spans="1:21" x14ac:dyDescent="0.25">
      <c r="A5130" s="1">
        <v>45778</v>
      </c>
      <c r="B5130" t="s">
        <v>74</v>
      </c>
      <c r="C5130" t="s">
        <v>27</v>
      </c>
      <c r="D5130" t="s">
        <v>16</v>
      </c>
      <c r="E5130" t="s">
        <v>17</v>
      </c>
      <c r="F5130" t="s">
        <v>29</v>
      </c>
      <c r="G5130" t="s">
        <v>30</v>
      </c>
      <c r="H5130">
        <f t="shared" si="400"/>
        <v>900</v>
      </c>
      <c r="I5130">
        <v>180</v>
      </c>
      <c r="J5130">
        <v>234</v>
      </c>
      <c r="K5130">
        <v>5</v>
      </c>
      <c r="M5130">
        <v>78.75</v>
      </c>
      <c r="N5130" t="s">
        <v>20</v>
      </c>
      <c r="O5130">
        <v>1125</v>
      </c>
      <c r="P5130">
        <v>225</v>
      </c>
      <c r="R5130">
        <f t="shared" si="401"/>
        <v>1170</v>
      </c>
      <c r="S5130">
        <f t="shared" si="402"/>
        <v>1</v>
      </c>
      <c r="T5130" t="str">
        <f t="shared" si="403"/>
        <v>May</v>
      </c>
      <c r="U5130" t="str">
        <f t="shared" si="404"/>
        <v>2025</v>
      </c>
    </row>
    <row r="5131" spans="1:21" x14ac:dyDescent="0.25">
      <c r="A5131" s="1">
        <v>45778</v>
      </c>
      <c r="B5131" t="s">
        <v>133</v>
      </c>
      <c r="C5131" t="s">
        <v>27</v>
      </c>
      <c r="D5131" t="s">
        <v>23</v>
      </c>
      <c r="E5131" t="s">
        <v>17</v>
      </c>
      <c r="F5131" t="s">
        <v>18</v>
      </c>
      <c r="G5131" t="s">
        <v>116</v>
      </c>
      <c r="H5131">
        <f t="shared" si="400"/>
        <v>240</v>
      </c>
      <c r="I5131">
        <v>60</v>
      </c>
      <c r="J5131">
        <v>78</v>
      </c>
      <c r="K5131">
        <v>4</v>
      </c>
      <c r="M5131">
        <v>37.44</v>
      </c>
      <c r="N5131" t="s">
        <v>20</v>
      </c>
      <c r="O5131">
        <v>312</v>
      </c>
      <c r="P5131">
        <v>72</v>
      </c>
      <c r="R5131">
        <f t="shared" si="401"/>
        <v>312</v>
      </c>
      <c r="S5131">
        <f t="shared" si="402"/>
        <v>1</v>
      </c>
      <c r="T5131" t="str">
        <f t="shared" si="403"/>
        <v>May</v>
      </c>
      <c r="U5131" t="str">
        <f t="shared" si="404"/>
        <v>2025</v>
      </c>
    </row>
    <row r="5132" spans="1:21" x14ac:dyDescent="0.25">
      <c r="A5132" s="1">
        <v>45778</v>
      </c>
      <c r="B5132" t="s">
        <v>195</v>
      </c>
      <c r="C5132" t="s">
        <v>115</v>
      </c>
      <c r="D5132" t="s">
        <v>16</v>
      </c>
      <c r="E5132" t="s">
        <v>17</v>
      </c>
      <c r="F5132" t="s">
        <v>61</v>
      </c>
      <c r="G5132" t="s">
        <v>108</v>
      </c>
      <c r="H5132">
        <f t="shared" si="400"/>
        <v>1500</v>
      </c>
      <c r="I5132">
        <v>1500</v>
      </c>
      <c r="J5132">
        <v>1950</v>
      </c>
      <c r="K5132">
        <v>1</v>
      </c>
      <c r="M5132">
        <v>90</v>
      </c>
      <c r="N5132" t="s">
        <v>25</v>
      </c>
      <c r="O5132">
        <v>1800</v>
      </c>
      <c r="P5132">
        <v>300</v>
      </c>
      <c r="R5132">
        <f t="shared" si="401"/>
        <v>1950</v>
      </c>
      <c r="S5132">
        <f t="shared" si="402"/>
        <v>1</v>
      </c>
      <c r="T5132" t="str">
        <f t="shared" si="403"/>
        <v>May</v>
      </c>
      <c r="U5132" t="str">
        <f t="shared" si="404"/>
        <v>2025</v>
      </c>
    </row>
    <row r="5133" spans="1:21" x14ac:dyDescent="0.25">
      <c r="A5133" s="1">
        <v>45778</v>
      </c>
      <c r="B5133" t="s">
        <v>136</v>
      </c>
      <c r="C5133" t="s">
        <v>15</v>
      </c>
      <c r="D5133" t="s">
        <v>16</v>
      </c>
      <c r="E5133" t="s">
        <v>17</v>
      </c>
      <c r="F5133" t="s">
        <v>29</v>
      </c>
      <c r="G5133" t="s">
        <v>207</v>
      </c>
      <c r="H5133">
        <f t="shared" si="400"/>
        <v>210</v>
      </c>
      <c r="I5133">
        <v>35</v>
      </c>
      <c r="J5133">
        <v>46</v>
      </c>
      <c r="K5133">
        <v>6</v>
      </c>
      <c r="M5133">
        <v>19.11</v>
      </c>
      <c r="N5133" t="s">
        <v>20</v>
      </c>
      <c r="O5133">
        <v>273</v>
      </c>
      <c r="P5133">
        <v>63</v>
      </c>
      <c r="R5133">
        <f t="shared" si="401"/>
        <v>276</v>
      </c>
      <c r="S5133">
        <f t="shared" si="402"/>
        <v>1</v>
      </c>
      <c r="T5133" t="str">
        <f t="shared" si="403"/>
        <v>May</v>
      </c>
      <c r="U5133" t="str">
        <f t="shared" si="404"/>
        <v>2025</v>
      </c>
    </row>
    <row r="5134" spans="1:21" x14ac:dyDescent="0.25">
      <c r="A5134" s="1">
        <v>45778</v>
      </c>
      <c r="B5134" t="s">
        <v>222</v>
      </c>
      <c r="C5134" t="s">
        <v>15</v>
      </c>
      <c r="D5134" t="s">
        <v>16</v>
      </c>
      <c r="E5134" t="s">
        <v>17</v>
      </c>
      <c r="F5134" t="s">
        <v>61</v>
      </c>
      <c r="G5134" t="s">
        <v>117</v>
      </c>
      <c r="H5134">
        <f t="shared" si="400"/>
        <v>20000</v>
      </c>
      <c r="I5134">
        <v>2500</v>
      </c>
      <c r="J5134">
        <v>3250</v>
      </c>
      <c r="K5134">
        <v>8</v>
      </c>
      <c r="M5134">
        <v>325</v>
      </c>
      <c r="N5134" t="s">
        <v>25</v>
      </c>
      <c r="O5134">
        <v>26000</v>
      </c>
      <c r="P5134">
        <v>6000</v>
      </c>
      <c r="R5134">
        <f t="shared" si="401"/>
        <v>26000</v>
      </c>
      <c r="S5134">
        <f t="shared" si="402"/>
        <v>1</v>
      </c>
      <c r="T5134" t="str">
        <f t="shared" si="403"/>
        <v>May</v>
      </c>
      <c r="U5134" t="str">
        <f t="shared" si="404"/>
        <v>2025</v>
      </c>
    </row>
    <row r="5135" spans="1:21" x14ac:dyDescent="0.25">
      <c r="A5135" s="1">
        <v>45778</v>
      </c>
      <c r="B5135" t="s">
        <v>93</v>
      </c>
      <c r="C5135" t="s">
        <v>42</v>
      </c>
      <c r="D5135" t="s">
        <v>16</v>
      </c>
      <c r="E5135" t="s">
        <v>17</v>
      </c>
      <c r="F5135" t="s">
        <v>80</v>
      </c>
      <c r="G5135" t="s">
        <v>231</v>
      </c>
      <c r="H5135">
        <f t="shared" si="400"/>
        <v>1750</v>
      </c>
      <c r="I5135">
        <v>250</v>
      </c>
      <c r="J5135">
        <v>325</v>
      </c>
      <c r="K5135">
        <v>7</v>
      </c>
      <c r="M5135">
        <v>100</v>
      </c>
      <c r="N5135" t="s">
        <v>38</v>
      </c>
      <c r="O5135">
        <v>2187.5</v>
      </c>
      <c r="P5135">
        <v>437.5</v>
      </c>
      <c r="R5135">
        <f t="shared" si="401"/>
        <v>2275</v>
      </c>
      <c r="S5135">
        <f t="shared" si="402"/>
        <v>1</v>
      </c>
      <c r="T5135" t="str">
        <f t="shared" si="403"/>
        <v>May</v>
      </c>
      <c r="U5135" t="str">
        <f t="shared" si="404"/>
        <v>2025</v>
      </c>
    </row>
    <row r="5136" spans="1:21" x14ac:dyDescent="0.25">
      <c r="A5136" s="1">
        <v>45778</v>
      </c>
      <c r="B5136" t="s">
        <v>133</v>
      </c>
      <c r="C5136" t="s">
        <v>27</v>
      </c>
      <c r="D5136" t="s">
        <v>16</v>
      </c>
      <c r="E5136" t="s">
        <v>17</v>
      </c>
      <c r="F5136" t="s">
        <v>48</v>
      </c>
      <c r="G5136" t="s">
        <v>85</v>
      </c>
      <c r="H5136">
        <f t="shared" si="400"/>
        <v>2250</v>
      </c>
      <c r="I5136">
        <v>450</v>
      </c>
      <c r="J5136">
        <v>585</v>
      </c>
      <c r="K5136">
        <v>5</v>
      </c>
      <c r="M5136">
        <v>100</v>
      </c>
      <c r="N5136" t="s">
        <v>20</v>
      </c>
      <c r="O5136">
        <v>2700</v>
      </c>
      <c r="P5136">
        <v>450</v>
      </c>
      <c r="R5136">
        <f t="shared" si="401"/>
        <v>2925</v>
      </c>
      <c r="S5136">
        <f t="shared" si="402"/>
        <v>1</v>
      </c>
      <c r="T5136" t="str">
        <f t="shared" si="403"/>
        <v>May</v>
      </c>
      <c r="U5136" t="str">
        <f t="shared" si="404"/>
        <v>2025</v>
      </c>
    </row>
    <row r="5137" spans="1:21" x14ac:dyDescent="0.25">
      <c r="A5137" s="1">
        <v>45778</v>
      </c>
      <c r="B5137" t="s">
        <v>192</v>
      </c>
      <c r="C5137" t="s">
        <v>91</v>
      </c>
      <c r="D5137" t="s">
        <v>16</v>
      </c>
      <c r="E5137" t="s">
        <v>28</v>
      </c>
      <c r="F5137" t="s">
        <v>45</v>
      </c>
      <c r="G5137" t="s">
        <v>199</v>
      </c>
      <c r="H5137">
        <f t="shared" si="400"/>
        <v>20000</v>
      </c>
      <c r="I5137">
        <v>5000</v>
      </c>
      <c r="J5137">
        <v>6500</v>
      </c>
      <c r="K5137">
        <v>4</v>
      </c>
      <c r="M5137">
        <v>650</v>
      </c>
      <c r="N5137" t="s">
        <v>25</v>
      </c>
      <c r="O5137">
        <v>26000</v>
      </c>
      <c r="P5137">
        <v>6000</v>
      </c>
      <c r="R5137">
        <f t="shared" si="401"/>
        <v>26000</v>
      </c>
      <c r="S5137">
        <f t="shared" si="402"/>
        <v>1</v>
      </c>
      <c r="T5137" t="str">
        <f t="shared" si="403"/>
        <v>May</v>
      </c>
      <c r="U5137" t="str">
        <f t="shared" si="404"/>
        <v>2025</v>
      </c>
    </row>
    <row r="5138" spans="1:21" x14ac:dyDescent="0.25">
      <c r="A5138" s="1">
        <v>45778</v>
      </c>
      <c r="B5138" t="s">
        <v>191</v>
      </c>
      <c r="C5138" t="s">
        <v>27</v>
      </c>
      <c r="D5138" t="s">
        <v>16</v>
      </c>
      <c r="E5138" t="s">
        <v>17</v>
      </c>
      <c r="F5138" t="s">
        <v>61</v>
      </c>
      <c r="G5138" t="s">
        <v>119</v>
      </c>
      <c r="H5138">
        <f t="shared" si="400"/>
        <v>3500</v>
      </c>
      <c r="I5138">
        <v>500</v>
      </c>
      <c r="J5138">
        <v>650</v>
      </c>
      <c r="K5138">
        <v>7</v>
      </c>
      <c r="M5138">
        <v>100</v>
      </c>
      <c r="N5138" t="s">
        <v>38</v>
      </c>
      <c r="O5138">
        <v>4200</v>
      </c>
      <c r="P5138">
        <v>700</v>
      </c>
      <c r="R5138">
        <f t="shared" si="401"/>
        <v>4550</v>
      </c>
      <c r="S5138">
        <f t="shared" si="402"/>
        <v>1</v>
      </c>
      <c r="T5138" t="str">
        <f t="shared" si="403"/>
        <v>May</v>
      </c>
      <c r="U5138" t="str">
        <f t="shared" si="404"/>
        <v>2025</v>
      </c>
    </row>
    <row r="5139" spans="1:21" x14ac:dyDescent="0.25">
      <c r="A5139" s="1">
        <v>45778</v>
      </c>
      <c r="B5139" t="s">
        <v>47</v>
      </c>
      <c r="C5139" t="s">
        <v>27</v>
      </c>
      <c r="D5139" t="s">
        <v>16</v>
      </c>
      <c r="E5139" t="s">
        <v>28</v>
      </c>
      <c r="F5139" t="s">
        <v>18</v>
      </c>
      <c r="G5139" t="s">
        <v>100</v>
      </c>
      <c r="H5139">
        <f t="shared" si="400"/>
        <v>240</v>
      </c>
      <c r="I5139">
        <v>40</v>
      </c>
      <c r="J5139">
        <v>52</v>
      </c>
      <c r="K5139">
        <v>6</v>
      </c>
      <c r="M5139">
        <v>21.84</v>
      </c>
      <c r="N5139" t="s">
        <v>20</v>
      </c>
      <c r="O5139">
        <v>312</v>
      </c>
      <c r="P5139">
        <v>72</v>
      </c>
      <c r="R5139">
        <f t="shared" si="401"/>
        <v>312</v>
      </c>
      <c r="S5139">
        <f t="shared" si="402"/>
        <v>1</v>
      </c>
      <c r="T5139" t="str">
        <f t="shared" si="403"/>
        <v>May</v>
      </c>
      <c r="U5139" t="str">
        <f t="shared" si="404"/>
        <v>2025</v>
      </c>
    </row>
    <row r="5140" spans="1:21" x14ac:dyDescent="0.25">
      <c r="A5140" s="1">
        <v>45778</v>
      </c>
      <c r="B5140" t="s">
        <v>182</v>
      </c>
      <c r="C5140" t="s">
        <v>22</v>
      </c>
      <c r="D5140" t="s">
        <v>16</v>
      </c>
      <c r="E5140" t="s">
        <v>17</v>
      </c>
      <c r="F5140" t="s">
        <v>48</v>
      </c>
      <c r="G5140" t="s">
        <v>49</v>
      </c>
      <c r="H5140">
        <f t="shared" si="400"/>
        <v>160</v>
      </c>
      <c r="I5140">
        <v>80</v>
      </c>
      <c r="J5140">
        <v>104</v>
      </c>
      <c r="K5140">
        <v>2</v>
      </c>
      <c r="M5140">
        <v>14.56</v>
      </c>
      <c r="N5140" t="s">
        <v>20</v>
      </c>
      <c r="O5140">
        <v>208</v>
      </c>
      <c r="P5140">
        <v>48</v>
      </c>
      <c r="R5140">
        <f t="shared" si="401"/>
        <v>208</v>
      </c>
      <c r="S5140">
        <f t="shared" si="402"/>
        <v>1</v>
      </c>
      <c r="T5140" t="str">
        <f t="shared" si="403"/>
        <v>May</v>
      </c>
      <c r="U5140" t="str">
        <f t="shared" si="404"/>
        <v>2025</v>
      </c>
    </row>
    <row r="5141" spans="1:21" x14ac:dyDescent="0.25">
      <c r="A5141" s="1">
        <v>45778</v>
      </c>
      <c r="B5141" t="s">
        <v>50</v>
      </c>
      <c r="C5141" t="s">
        <v>27</v>
      </c>
      <c r="D5141" t="s">
        <v>23</v>
      </c>
      <c r="E5141" t="s">
        <v>17</v>
      </c>
      <c r="F5141" t="s">
        <v>45</v>
      </c>
      <c r="G5141" t="s">
        <v>78</v>
      </c>
      <c r="H5141">
        <f t="shared" si="400"/>
        <v>90000</v>
      </c>
      <c r="I5141">
        <v>18000</v>
      </c>
      <c r="J5141">
        <v>23400</v>
      </c>
      <c r="K5141">
        <v>5</v>
      </c>
      <c r="M5141">
        <v>3510</v>
      </c>
      <c r="N5141" t="s">
        <v>25</v>
      </c>
      <c r="O5141">
        <v>112500</v>
      </c>
      <c r="P5141">
        <v>22500</v>
      </c>
      <c r="R5141">
        <f t="shared" si="401"/>
        <v>117000</v>
      </c>
      <c r="S5141">
        <f t="shared" si="402"/>
        <v>1</v>
      </c>
      <c r="T5141" t="str">
        <f t="shared" si="403"/>
        <v>May</v>
      </c>
      <c r="U5141" t="str">
        <f t="shared" si="404"/>
        <v>2025</v>
      </c>
    </row>
    <row r="5142" spans="1:21" x14ac:dyDescent="0.25">
      <c r="A5142" s="1">
        <v>45778</v>
      </c>
      <c r="B5142" t="s">
        <v>118</v>
      </c>
      <c r="C5142" t="s">
        <v>27</v>
      </c>
      <c r="D5142" t="s">
        <v>16</v>
      </c>
      <c r="E5142" t="s">
        <v>17</v>
      </c>
      <c r="F5142" t="s">
        <v>29</v>
      </c>
      <c r="G5142" t="s">
        <v>178</v>
      </c>
      <c r="H5142">
        <f t="shared" si="400"/>
        <v>1600</v>
      </c>
      <c r="I5142">
        <v>200</v>
      </c>
      <c r="J5142">
        <v>260</v>
      </c>
      <c r="K5142">
        <v>8</v>
      </c>
      <c r="M5142">
        <v>100</v>
      </c>
      <c r="N5142" t="s">
        <v>20</v>
      </c>
      <c r="O5142">
        <v>2080</v>
      </c>
      <c r="P5142">
        <v>480</v>
      </c>
      <c r="R5142">
        <f t="shared" si="401"/>
        <v>2080</v>
      </c>
      <c r="S5142">
        <f t="shared" si="402"/>
        <v>1</v>
      </c>
      <c r="T5142" t="str">
        <f t="shared" si="403"/>
        <v>May</v>
      </c>
      <c r="U5142" t="str">
        <f t="shared" si="404"/>
        <v>2025</v>
      </c>
    </row>
    <row r="5143" spans="1:21" x14ac:dyDescent="0.25">
      <c r="A5143" s="1">
        <v>45778</v>
      </c>
      <c r="B5143" t="s">
        <v>170</v>
      </c>
      <c r="C5143" t="s">
        <v>91</v>
      </c>
      <c r="D5143" t="s">
        <v>16</v>
      </c>
      <c r="E5143" t="s">
        <v>17</v>
      </c>
      <c r="F5143" t="s">
        <v>18</v>
      </c>
      <c r="G5143" t="s">
        <v>51</v>
      </c>
      <c r="H5143">
        <f t="shared" si="400"/>
        <v>300</v>
      </c>
      <c r="I5143">
        <v>60</v>
      </c>
      <c r="J5143">
        <v>78</v>
      </c>
      <c r="K5143">
        <v>5</v>
      </c>
      <c r="M5143">
        <v>39</v>
      </c>
      <c r="N5143" t="s">
        <v>38</v>
      </c>
      <c r="O5143">
        <v>390</v>
      </c>
      <c r="P5143">
        <v>90</v>
      </c>
      <c r="R5143">
        <f t="shared" si="401"/>
        <v>390</v>
      </c>
      <c r="S5143">
        <f t="shared" si="402"/>
        <v>1</v>
      </c>
      <c r="T5143" t="str">
        <f t="shared" si="403"/>
        <v>May</v>
      </c>
      <c r="U5143" t="str">
        <f t="shared" si="404"/>
        <v>2025</v>
      </c>
    </row>
    <row r="5144" spans="1:21" x14ac:dyDescent="0.25">
      <c r="A5144" s="1">
        <v>45778</v>
      </c>
      <c r="B5144" t="s">
        <v>41</v>
      </c>
      <c r="C5144" t="s">
        <v>42</v>
      </c>
      <c r="D5144" t="s">
        <v>16</v>
      </c>
      <c r="E5144" t="s">
        <v>17</v>
      </c>
      <c r="F5144" t="s">
        <v>48</v>
      </c>
      <c r="G5144" t="s">
        <v>167</v>
      </c>
      <c r="H5144">
        <f t="shared" si="400"/>
        <v>285</v>
      </c>
      <c r="I5144">
        <v>95</v>
      </c>
      <c r="J5144">
        <v>124</v>
      </c>
      <c r="K5144">
        <v>3</v>
      </c>
      <c r="M5144">
        <v>17.8125</v>
      </c>
      <c r="N5144" t="s">
        <v>25</v>
      </c>
      <c r="O5144">
        <v>356.25</v>
      </c>
      <c r="P5144">
        <v>71.25</v>
      </c>
      <c r="R5144">
        <f t="shared" si="401"/>
        <v>372</v>
      </c>
      <c r="S5144">
        <f t="shared" si="402"/>
        <v>1</v>
      </c>
      <c r="T5144" t="str">
        <f t="shared" si="403"/>
        <v>May</v>
      </c>
      <c r="U5144" t="str">
        <f t="shared" si="404"/>
        <v>2025</v>
      </c>
    </row>
    <row r="5145" spans="1:21" x14ac:dyDescent="0.25">
      <c r="A5145" s="1">
        <v>45778</v>
      </c>
      <c r="B5145" t="s">
        <v>109</v>
      </c>
      <c r="C5145" t="s">
        <v>42</v>
      </c>
      <c r="D5145" t="s">
        <v>16</v>
      </c>
      <c r="E5145" t="s">
        <v>28</v>
      </c>
      <c r="F5145" t="s">
        <v>61</v>
      </c>
      <c r="G5145" t="s">
        <v>180</v>
      </c>
      <c r="H5145">
        <f t="shared" si="400"/>
        <v>600</v>
      </c>
      <c r="I5145">
        <v>600</v>
      </c>
      <c r="J5145">
        <v>780</v>
      </c>
      <c r="K5145">
        <v>1</v>
      </c>
      <c r="M5145">
        <v>54.6</v>
      </c>
      <c r="N5145" t="s">
        <v>20</v>
      </c>
      <c r="O5145">
        <v>780</v>
      </c>
      <c r="P5145">
        <v>180</v>
      </c>
      <c r="R5145">
        <f t="shared" si="401"/>
        <v>780</v>
      </c>
      <c r="S5145">
        <f t="shared" si="402"/>
        <v>1</v>
      </c>
      <c r="T5145" t="str">
        <f t="shared" si="403"/>
        <v>May</v>
      </c>
      <c r="U5145" t="str">
        <f t="shared" si="404"/>
        <v>2025</v>
      </c>
    </row>
    <row r="5146" spans="1:21" x14ac:dyDescent="0.25">
      <c r="A5146" s="1">
        <v>45778</v>
      </c>
      <c r="B5146" t="s">
        <v>220</v>
      </c>
      <c r="C5146" t="s">
        <v>27</v>
      </c>
      <c r="D5146" t="s">
        <v>16</v>
      </c>
      <c r="E5146" t="s">
        <v>17</v>
      </c>
      <c r="F5146" t="s">
        <v>18</v>
      </c>
      <c r="G5146" t="s">
        <v>100</v>
      </c>
      <c r="H5146">
        <f t="shared" si="400"/>
        <v>160</v>
      </c>
      <c r="I5146">
        <v>40</v>
      </c>
      <c r="J5146">
        <v>52</v>
      </c>
      <c r="K5146">
        <v>4</v>
      </c>
      <c r="M5146">
        <v>14.56</v>
      </c>
      <c r="N5146" t="s">
        <v>20</v>
      </c>
      <c r="O5146">
        <v>208</v>
      </c>
      <c r="P5146">
        <v>48</v>
      </c>
      <c r="R5146">
        <f t="shared" si="401"/>
        <v>208</v>
      </c>
      <c r="S5146">
        <f t="shared" si="402"/>
        <v>1</v>
      </c>
      <c r="T5146" t="str">
        <f t="shared" si="403"/>
        <v>May</v>
      </c>
      <c r="U5146" t="str">
        <f t="shared" si="404"/>
        <v>2025</v>
      </c>
    </row>
    <row r="5147" spans="1:21" x14ac:dyDescent="0.25">
      <c r="A5147" s="1">
        <v>45778</v>
      </c>
      <c r="B5147" t="s">
        <v>192</v>
      </c>
      <c r="C5147" t="s">
        <v>91</v>
      </c>
      <c r="D5147" t="s">
        <v>23</v>
      </c>
      <c r="E5147" t="s">
        <v>17</v>
      </c>
      <c r="F5147" t="s">
        <v>29</v>
      </c>
      <c r="G5147" t="s">
        <v>210</v>
      </c>
      <c r="H5147">
        <f t="shared" si="400"/>
        <v>190</v>
      </c>
      <c r="I5147">
        <v>95</v>
      </c>
      <c r="J5147">
        <v>124</v>
      </c>
      <c r="K5147">
        <v>2</v>
      </c>
      <c r="M5147">
        <v>29.64</v>
      </c>
      <c r="N5147" t="s">
        <v>20</v>
      </c>
      <c r="O5147">
        <v>247</v>
      </c>
      <c r="P5147">
        <v>57</v>
      </c>
      <c r="R5147">
        <f t="shared" si="401"/>
        <v>248</v>
      </c>
      <c r="S5147">
        <f t="shared" si="402"/>
        <v>1</v>
      </c>
      <c r="T5147" t="str">
        <f t="shared" si="403"/>
        <v>May</v>
      </c>
      <c r="U5147" t="str">
        <f t="shared" si="404"/>
        <v>2025</v>
      </c>
    </row>
    <row r="5148" spans="1:21" x14ac:dyDescent="0.25">
      <c r="A5148" s="1">
        <v>45809</v>
      </c>
      <c r="B5148" t="s">
        <v>144</v>
      </c>
      <c r="C5148" t="s">
        <v>27</v>
      </c>
      <c r="D5148" t="s">
        <v>16</v>
      </c>
      <c r="E5148" t="s">
        <v>28</v>
      </c>
      <c r="F5148" t="s">
        <v>61</v>
      </c>
      <c r="G5148" t="s">
        <v>103</v>
      </c>
      <c r="H5148">
        <f t="shared" si="400"/>
        <v>800</v>
      </c>
      <c r="I5148">
        <v>100</v>
      </c>
      <c r="J5148">
        <v>130</v>
      </c>
      <c r="K5148">
        <v>8</v>
      </c>
      <c r="M5148">
        <v>96</v>
      </c>
      <c r="N5148" t="s">
        <v>38</v>
      </c>
      <c r="O5148">
        <v>960</v>
      </c>
      <c r="P5148">
        <v>160</v>
      </c>
      <c r="R5148">
        <f t="shared" si="401"/>
        <v>1040</v>
      </c>
      <c r="S5148">
        <f t="shared" si="402"/>
        <v>1</v>
      </c>
      <c r="T5148" t="str">
        <f t="shared" si="403"/>
        <v>Jun</v>
      </c>
      <c r="U5148" t="str">
        <f t="shared" si="404"/>
        <v>2025</v>
      </c>
    </row>
    <row r="5149" spans="1:21" x14ac:dyDescent="0.25">
      <c r="A5149" s="1">
        <v>45809</v>
      </c>
      <c r="B5149" t="s">
        <v>184</v>
      </c>
      <c r="C5149" t="s">
        <v>27</v>
      </c>
      <c r="D5149" t="s">
        <v>16</v>
      </c>
      <c r="E5149" t="s">
        <v>17</v>
      </c>
      <c r="F5149" t="s">
        <v>18</v>
      </c>
      <c r="G5149" t="s">
        <v>32</v>
      </c>
      <c r="H5149">
        <f t="shared" si="400"/>
        <v>600</v>
      </c>
      <c r="I5149">
        <v>100</v>
      </c>
      <c r="J5149">
        <v>130</v>
      </c>
      <c r="K5149">
        <v>6</v>
      </c>
      <c r="M5149">
        <v>54.6</v>
      </c>
      <c r="N5149" t="s">
        <v>20</v>
      </c>
      <c r="O5149">
        <v>780</v>
      </c>
      <c r="P5149">
        <v>180</v>
      </c>
      <c r="R5149">
        <f t="shared" si="401"/>
        <v>780</v>
      </c>
      <c r="S5149">
        <f t="shared" si="402"/>
        <v>1</v>
      </c>
      <c r="T5149" t="str">
        <f t="shared" si="403"/>
        <v>Jun</v>
      </c>
      <c r="U5149" t="str">
        <f t="shared" si="404"/>
        <v>2025</v>
      </c>
    </row>
    <row r="5150" spans="1:21" x14ac:dyDescent="0.25">
      <c r="A5150" s="1">
        <v>45809</v>
      </c>
      <c r="B5150" t="s">
        <v>125</v>
      </c>
      <c r="C5150" t="s">
        <v>15</v>
      </c>
      <c r="D5150" t="s">
        <v>16</v>
      </c>
      <c r="E5150" t="s">
        <v>28</v>
      </c>
      <c r="F5150" t="s">
        <v>18</v>
      </c>
      <c r="G5150" t="s">
        <v>151</v>
      </c>
      <c r="H5150">
        <f t="shared" si="400"/>
        <v>35</v>
      </c>
      <c r="I5150">
        <v>7</v>
      </c>
      <c r="J5150">
        <v>9</v>
      </c>
      <c r="K5150">
        <v>5</v>
      </c>
      <c r="M5150">
        <v>4.375</v>
      </c>
      <c r="N5150" t="s">
        <v>38</v>
      </c>
      <c r="O5150">
        <v>43.75</v>
      </c>
      <c r="P5150">
        <v>8.75</v>
      </c>
      <c r="R5150">
        <f t="shared" si="401"/>
        <v>45</v>
      </c>
      <c r="S5150">
        <f t="shared" si="402"/>
        <v>1</v>
      </c>
      <c r="T5150" t="str">
        <f t="shared" si="403"/>
        <v>Jun</v>
      </c>
      <c r="U5150" t="str">
        <f t="shared" si="404"/>
        <v>2025</v>
      </c>
    </row>
    <row r="5151" spans="1:21" x14ac:dyDescent="0.25">
      <c r="A5151" s="1">
        <v>45809</v>
      </c>
      <c r="B5151" t="s">
        <v>127</v>
      </c>
      <c r="C5151" t="s">
        <v>66</v>
      </c>
      <c r="D5151" t="s">
        <v>16</v>
      </c>
      <c r="E5151" t="s">
        <v>28</v>
      </c>
      <c r="F5151" t="s">
        <v>45</v>
      </c>
      <c r="G5151" t="s">
        <v>199</v>
      </c>
      <c r="H5151">
        <f t="shared" si="400"/>
        <v>10000</v>
      </c>
      <c r="I5151">
        <v>5000</v>
      </c>
      <c r="J5151">
        <v>6500</v>
      </c>
      <c r="K5151">
        <v>2</v>
      </c>
      <c r="M5151">
        <v>650</v>
      </c>
      <c r="N5151" t="s">
        <v>20</v>
      </c>
      <c r="O5151">
        <v>13000</v>
      </c>
      <c r="P5151">
        <v>3000</v>
      </c>
      <c r="R5151">
        <f t="shared" si="401"/>
        <v>13000</v>
      </c>
      <c r="S5151">
        <f t="shared" si="402"/>
        <v>1</v>
      </c>
      <c r="T5151" t="str">
        <f t="shared" si="403"/>
        <v>Jun</v>
      </c>
      <c r="U5151" t="str">
        <f t="shared" si="404"/>
        <v>2025</v>
      </c>
    </row>
    <row r="5152" spans="1:21" x14ac:dyDescent="0.25">
      <c r="A5152" s="1">
        <v>45809</v>
      </c>
      <c r="B5152" t="s">
        <v>222</v>
      </c>
      <c r="C5152" t="s">
        <v>15</v>
      </c>
      <c r="D5152" t="s">
        <v>16</v>
      </c>
      <c r="E5152" t="s">
        <v>28</v>
      </c>
      <c r="F5152" t="s">
        <v>80</v>
      </c>
      <c r="G5152" t="s">
        <v>201</v>
      </c>
      <c r="H5152">
        <f t="shared" si="400"/>
        <v>30</v>
      </c>
      <c r="I5152">
        <v>30</v>
      </c>
      <c r="J5152">
        <v>39</v>
      </c>
      <c r="K5152">
        <v>1</v>
      </c>
      <c r="M5152">
        <v>2.73</v>
      </c>
      <c r="N5152" t="s">
        <v>20</v>
      </c>
      <c r="O5152">
        <v>39</v>
      </c>
      <c r="P5152">
        <v>9</v>
      </c>
      <c r="R5152">
        <f t="shared" si="401"/>
        <v>39</v>
      </c>
      <c r="S5152">
        <f t="shared" si="402"/>
        <v>1</v>
      </c>
      <c r="T5152" t="str">
        <f t="shared" si="403"/>
        <v>Jun</v>
      </c>
      <c r="U5152" t="str">
        <f t="shared" si="404"/>
        <v>2025</v>
      </c>
    </row>
    <row r="5153" spans="1:21" x14ac:dyDescent="0.25">
      <c r="A5153" s="1">
        <v>45809</v>
      </c>
      <c r="B5153" t="s">
        <v>149</v>
      </c>
      <c r="C5153" t="s">
        <v>15</v>
      </c>
      <c r="D5153" t="s">
        <v>23</v>
      </c>
      <c r="E5153" t="s">
        <v>28</v>
      </c>
      <c r="F5153" t="s">
        <v>18</v>
      </c>
      <c r="G5153" t="s">
        <v>130</v>
      </c>
      <c r="H5153">
        <f t="shared" si="400"/>
        <v>225</v>
      </c>
      <c r="I5153">
        <v>45</v>
      </c>
      <c r="J5153">
        <v>59</v>
      </c>
      <c r="K5153">
        <v>5</v>
      </c>
      <c r="M5153">
        <v>38.8125</v>
      </c>
      <c r="N5153" t="s">
        <v>38</v>
      </c>
      <c r="O5153">
        <v>258.75</v>
      </c>
      <c r="P5153">
        <v>33.75</v>
      </c>
      <c r="R5153">
        <f t="shared" si="401"/>
        <v>295</v>
      </c>
      <c r="S5153">
        <f t="shared" si="402"/>
        <v>1</v>
      </c>
      <c r="T5153" t="str">
        <f t="shared" si="403"/>
        <v>Jun</v>
      </c>
      <c r="U5153" t="str">
        <f t="shared" si="404"/>
        <v>2025</v>
      </c>
    </row>
    <row r="5154" spans="1:21" x14ac:dyDescent="0.25">
      <c r="A5154" s="1">
        <v>45809</v>
      </c>
      <c r="B5154" t="s">
        <v>185</v>
      </c>
      <c r="C5154" t="s">
        <v>27</v>
      </c>
      <c r="D5154" t="s">
        <v>23</v>
      </c>
      <c r="E5154" t="s">
        <v>17</v>
      </c>
      <c r="F5154" t="s">
        <v>18</v>
      </c>
      <c r="G5154" t="s">
        <v>32</v>
      </c>
      <c r="H5154">
        <f t="shared" si="400"/>
        <v>500</v>
      </c>
      <c r="I5154">
        <v>100</v>
      </c>
      <c r="J5154">
        <v>130</v>
      </c>
      <c r="K5154">
        <v>5</v>
      </c>
      <c r="M5154">
        <v>72</v>
      </c>
      <c r="N5154" t="s">
        <v>20</v>
      </c>
      <c r="O5154">
        <v>600</v>
      </c>
      <c r="P5154">
        <v>100</v>
      </c>
      <c r="R5154">
        <f t="shared" si="401"/>
        <v>650</v>
      </c>
      <c r="S5154">
        <f t="shared" si="402"/>
        <v>1</v>
      </c>
      <c r="T5154" t="str">
        <f t="shared" si="403"/>
        <v>Jun</v>
      </c>
      <c r="U5154" t="str">
        <f t="shared" si="404"/>
        <v>2025</v>
      </c>
    </row>
    <row r="5155" spans="1:21" x14ac:dyDescent="0.25">
      <c r="A5155" s="1">
        <v>45809</v>
      </c>
      <c r="B5155" t="s">
        <v>99</v>
      </c>
      <c r="C5155" t="s">
        <v>15</v>
      </c>
      <c r="D5155" t="s">
        <v>16</v>
      </c>
      <c r="E5155" t="s">
        <v>17</v>
      </c>
      <c r="F5155" t="s">
        <v>18</v>
      </c>
      <c r="G5155" t="s">
        <v>56</v>
      </c>
      <c r="H5155">
        <f t="shared" si="400"/>
        <v>3300</v>
      </c>
      <c r="I5155">
        <v>550</v>
      </c>
      <c r="J5155">
        <v>715</v>
      </c>
      <c r="K5155">
        <v>6</v>
      </c>
      <c r="M5155">
        <v>100</v>
      </c>
      <c r="N5155" t="s">
        <v>25</v>
      </c>
      <c r="O5155">
        <v>4290</v>
      </c>
      <c r="P5155">
        <v>990</v>
      </c>
      <c r="R5155">
        <f t="shared" si="401"/>
        <v>4290</v>
      </c>
      <c r="S5155">
        <f t="shared" si="402"/>
        <v>1</v>
      </c>
      <c r="T5155" t="str">
        <f t="shared" si="403"/>
        <v>Jun</v>
      </c>
      <c r="U5155" t="str">
        <f t="shared" si="404"/>
        <v>2025</v>
      </c>
    </row>
    <row r="5156" spans="1:21" x14ac:dyDescent="0.25">
      <c r="A5156" s="1">
        <v>45809</v>
      </c>
      <c r="B5156" t="s">
        <v>176</v>
      </c>
      <c r="C5156" t="s">
        <v>15</v>
      </c>
      <c r="D5156" t="s">
        <v>16</v>
      </c>
      <c r="E5156" t="s">
        <v>17</v>
      </c>
      <c r="F5156" t="s">
        <v>45</v>
      </c>
      <c r="G5156" t="s">
        <v>71</v>
      </c>
      <c r="H5156">
        <f t="shared" si="400"/>
        <v>13200</v>
      </c>
      <c r="I5156">
        <v>2200</v>
      </c>
      <c r="J5156">
        <v>2860</v>
      </c>
      <c r="K5156">
        <v>6</v>
      </c>
      <c r="M5156">
        <v>286</v>
      </c>
      <c r="N5156" t="s">
        <v>20</v>
      </c>
      <c r="O5156">
        <v>17160</v>
      </c>
      <c r="P5156">
        <v>3960</v>
      </c>
      <c r="R5156">
        <f t="shared" si="401"/>
        <v>17160</v>
      </c>
      <c r="S5156">
        <f t="shared" si="402"/>
        <v>1</v>
      </c>
      <c r="T5156" t="str">
        <f t="shared" si="403"/>
        <v>Jun</v>
      </c>
      <c r="U5156" t="str">
        <f t="shared" si="404"/>
        <v>2025</v>
      </c>
    </row>
    <row r="5157" spans="1:21" x14ac:dyDescent="0.25">
      <c r="A5157" s="1">
        <v>45809</v>
      </c>
      <c r="B5157" t="s">
        <v>209</v>
      </c>
      <c r="C5157" t="s">
        <v>27</v>
      </c>
      <c r="D5157" t="s">
        <v>16</v>
      </c>
      <c r="E5157" t="s">
        <v>17</v>
      </c>
      <c r="F5157" t="s">
        <v>18</v>
      </c>
      <c r="G5157" t="s">
        <v>34</v>
      </c>
      <c r="H5157">
        <f t="shared" si="400"/>
        <v>160</v>
      </c>
      <c r="I5157">
        <v>40</v>
      </c>
      <c r="J5157">
        <v>52</v>
      </c>
      <c r="K5157">
        <v>4</v>
      </c>
      <c r="M5157">
        <v>10</v>
      </c>
      <c r="N5157" t="s">
        <v>25</v>
      </c>
      <c r="O5157">
        <v>200</v>
      </c>
      <c r="P5157">
        <v>40</v>
      </c>
      <c r="R5157">
        <f t="shared" si="401"/>
        <v>208</v>
      </c>
      <c r="S5157">
        <f t="shared" si="402"/>
        <v>1</v>
      </c>
      <c r="T5157" t="str">
        <f t="shared" si="403"/>
        <v>Jun</v>
      </c>
      <c r="U5157" t="str">
        <f t="shared" si="404"/>
        <v>2025</v>
      </c>
    </row>
    <row r="5158" spans="1:21" x14ac:dyDescent="0.25">
      <c r="A5158" s="1">
        <v>45809</v>
      </c>
      <c r="B5158" t="s">
        <v>183</v>
      </c>
      <c r="C5158" t="s">
        <v>22</v>
      </c>
      <c r="D5158" t="s">
        <v>16</v>
      </c>
      <c r="E5158" t="s">
        <v>17</v>
      </c>
      <c r="F5158" t="s">
        <v>80</v>
      </c>
      <c r="G5158" t="s">
        <v>231</v>
      </c>
      <c r="H5158">
        <f t="shared" si="400"/>
        <v>500</v>
      </c>
      <c r="I5158">
        <v>250</v>
      </c>
      <c r="J5158">
        <v>325</v>
      </c>
      <c r="K5158">
        <v>2</v>
      </c>
      <c r="M5158">
        <v>65</v>
      </c>
      <c r="N5158" t="s">
        <v>38</v>
      </c>
      <c r="O5158">
        <v>650</v>
      </c>
      <c r="P5158">
        <v>150</v>
      </c>
      <c r="R5158">
        <f t="shared" si="401"/>
        <v>650</v>
      </c>
      <c r="S5158">
        <f t="shared" si="402"/>
        <v>1</v>
      </c>
      <c r="T5158" t="str">
        <f t="shared" si="403"/>
        <v>Jun</v>
      </c>
      <c r="U5158" t="str">
        <f t="shared" si="404"/>
        <v>2025</v>
      </c>
    </row>
    <row r="5159" spans="1:21" x14ac:dyDescent="0.25">
      <c r="A5159" s="1">
        <v>45809</v>
      </c>
      <c r="B5159" t="s">
        <v>144</v>
      </c>
      <c r="C5159" t="s">
        <v>27</v>
      </c>
      <c r="D5159" t="s">
        <v>16</v>
      </c>
      <c r="E5159" t="s">
        <v>17</v>
      </c>
      <c r="F5159" t="s">
        <v>18</v>
      </c>
      <c r="G5159" t="s">
        <v>116</v>
      </c>
      <c r="H5159">
        <f t="shared" si="400"/>
        <v>360</v>
      </c>
      <c r="I5159">
        <v>60</v>
      </c>
      <c r="J5159">
        <v>78</v>
      </c>
      <c r="K5159">
        <v>6</v>
      </c>
      <c r="M5159">
        <v>46.8</v>
      </c>
      <c r="N5159" t="s">
        <v>38</v>
      </c>
      <c r="O5159">
        <v>468</v>
      </c>
      <c r="P5159">
        <v>108</v>
      </c>
      <c r="R5159">
        <f t="shared" si="401"/>
        <v>468</v>
      </c>
      <c r="S5159">
        <f t="shared" si="402"/>
        <v>1</v>
      </c>
      <c r="T5159" t="str">
        <f t="shared" si="403"/>
        <v>Jun</v>
      </c>
      <c r="U5159" t="str">
        <f t="shared" si="404"/>
        <v>2025</v>
      </c>
    </row>
    <row r="5160" spans="1:21" x14ac:dyDescent="0.25">
      <c r="A5160" s="1">
        <v>45809</v>
      </c>
      <c r="B5160" t="s">
        <v>144</v>
      </c>
      <c r="C5160" t="s">
        <v>27</v>
      </c>
      <c r="D5160" t="s">
        <v>16</v>
      </c>
      <c r="E5160" t="s">
        <v>17</v>
      </c>
      <c r="F5160" t="s">
        <v>45</v>
      </c>
      <c r="G5160" t="s">
        <v>58</v>
      </c>
      <c r="H5160">
        <f t="shared" si="400"/>
        <v>175000</v>
      </c>
      <c r="I5160">
        <v>25000</v>
      </c>
      <c r="J5160">
        <v>32500</v>
      </c>
      <c r="K5160">
        <v>7</v>
      </c>
      <c r="M5160">
        <v>4875</v>
      </c>
      <c r="N5160" t="s">
        <v>20</v>
      </c>
      <c r="O5160">
        <v>227500</v>
      </c>
      <c r="P5160">
        <v>52500</v>
      </c>
      <c r="R5160">
        <f t="shared" si="401"/>
        <v>227500</v>
      </c>
      <c r="S5160">
        <f t="shared" si="402"/>
        <v>1</v>
      </c>
      <c r="T5160" t="str">
        <f t="shared" si="403"/>
        <v>Jun</v>
      </c>
      <c r="U5160" t="str">
        <f t="shared" si="404"/>
        <v>2025</v>
      </c>
    </row>
    <row r="5161" spans="1:21" x14ac:dyDescent="0.25">
      <c r="A5161" s="1">
        <v>45809</v>
      </c>
      <c r="B5161" t="s">
        <v>97</v>
      </c>
      <c r="C5161" t="s">
        <v>27</v>
      </c>
      <c r="D5161" t="s">
        <v>16</v>
      </c>
      <c r="E5161" t="s">
        <v>17</v>
      </c>
      <c r="F5161" t="s">
        <v>18</v>
      </c>
      <c r="G5161" t="s">
        <v>116</v>
      </c>
      <c r="H5161">
        <f t="shared" si="400"/>
        <v>300</v>
      </c>
      <c r="I5161">
        <v>60</v>
      </c>
      <c r="J5161">
        <v>78</v>
      </c>
      <c r="K5161">
        <v>5</v>
      </c>
      <c r="M5161">
        <v>27.3</v>
      </c>
      <c r="N5161" t="s">
        <v>20</v>
      </c>
      <c r="O5161">
        <v>390</v>
      </c>
      <c r="P5161">
        <v>90</v>
      </c>
      <c r="R5161">
        <f t="shared" si="401"/>
        <v>390</v>
      </c>
      <c r="S5161">
        <f t="shared" si="402"/>
        <v>1</v>
      </c>
      <c r="T5161" t="str">
        <f t="shared" si="403"/>
        <v>Jun</v>
      </c>
      <c r="U5161" t="str">
        <f t="shared" si="404"/>
        <v>2025</v>
      </c>
    </row>
    <row r="5162" spans="1:21" x14ac:dyDescent="0.25">
      <c r="A5162" s="1">
        <v>45809</v>
      </c>
      <c r="B5162" t="s">
        <v>97</v>
      </c>
      <c r="C5162" t="s">
        <v>27</v>
      </c>
      <c r="D5162" t="s">
        <v>23</v>
      </c>
      <c r="E5162" t="s">
        <v>17</v>
      </c>
      <c r="F5162" t="s">
        <v>45</v>
      </c>
      <c r="G5162" t="s">
        <v>58</v>
      </c>
      <c r="H5162">
        <f t="shared" si="400"/>
        <v>125000</v>
      </c>
      <c r="I5162">
        <v>25000</v>
      </c>
      <c r="J5162">
        <v>32500</v>
      </c>
      <c r="K5162">
        <v>5</v>
      </c>
      <c r="M5162">
        <v>4875</v>
      </c>
      <c r="N5162" t="s">
        <v>25</v>
      </c>
      <c r="O5162">
        <v>156250</v>
      </c>
      <c r="P5162">
        <v>31250</v>
      </c>
      <c r="R5162">
        <f t="shared" si="401"/>
        <v>162500</v>
      </c>
      <c r="S5162">
        <f t="shared" si="402"/>
        <v>1</v>
      </c>
      <c r="T5162" t="str">
        <f t="shared" si="403"/>
        <v>Jun</v>
      </c>
      <c r="U5162" t="str">
        <f t="shared" si="404"/>
        <v>2025</v>
      </c>
    </row>
    <row r="5163" spans="1:21" x14ac:dyDescent="0.25">
      <c r="A5163" s="1">
        <v>45809</v>
      </c>
      <c r="B5163" t="s">
        <v>36</v>
      </c>
      <c r="C5163" t="s">
        <v>15</v>
      </c>
      <c r="D5163" t="s">
        <v>16</v>
      </c>
      <c r="E5163" t="s">
        <v>28</v>
      </c>
      <c r="F5163" t="s">
        <v>61</v>
      </c>
      <c r="G5163" t="s">
        <v>117</v>
      </c>
      <c r="H5163">
        <f t="shared" si="400"/>
        <v>25000</v>
      </c>
      <c r="I5163">
        <v>2500</v>
      </c>
      <c r="J5163">
        <v>3250</v>
      </c>
      <c r="K5163">
        <v>10</v>
      </c>
      <c r="M5163">
        <v>325</v>
      </c>
      <c r="N5163" t="s">
        <v>25</v>
      </c>
      <c r="O5163">
        <v>32500</v>
      </c>
      <c r="P5163">
        <v>7500</v>
      </c>
      <c r="R5163">
        <f t="shared" si="401"/>
        <v>32500</v>
      </c>
      <c r="S5163">
        <f t="shared" si="402"/>
        <v>1</v>
      </c>
      <c r="T5163" t="str">
        <f t="shared" si="403"/>
        <v>Jun</v>
      </c>
      <c r="U5163" t="str">
        <f t="shared" si="404"/>
        <v>2025</v>
      </c>
    </row>
    <row r="5164" spans="1:21" x14ac:dyDescent="0.25">
      <c r="A5164" s="1">
        <v>45809</v>
      </c>
      <c r="B5164" t="s">
        <v>136</v>
      </c>
      <c r="C5164" t="s">
        <v>15</v>
      </c>
      <c r="D5164" t="s">
        <v>16</v>
      </c>
      <c r="E5164" t="s">
        <v>17</v>
      </c>
      <c r="F5164" t="s">
        <v>18</v>
      </c>
      <c r="G5164" t="s">
        <v>113</v>
      </c>
      <c r="H5164">
        <f t="shared" si="400"/>
        <v>40</v>
      </c>
      <c r="I5164">
        <v>20</v>
      </c>
      <c r="J5164">
        <v>26</v>
      </c>
      <c r="K5164">
        <v>2</v>
      </c>
      <c r="M5164">
        <v>3.64</v>
      </c>
      <c r="N5164" t="s">
        <v>20</v>
      </c>
      <c r="O5164">
        <v>52</v>
      </c>
      <c r="P5164">
        <v>12</v>
      </c>
      <c r="R5164">
        <f t="shared" si="401"/>
        <v>52</v>
      </c>
      <c r="S5164">
        <f t="shared" si="402"/>
        <v>1</v>
      </c>
      <c r="T5164" t="str">
        <f t="shared" si="403"/>
        <v>Jun</v>
      </c>
      <c r="U5164" t="str">
        <f t="shared" si="404"/>
        <v>2025</v>
      </c>
    </row>
    <row r="5165" spans="1:21" x14ac:dyDescent="0.25">
      <c r="A5165" s="1">
        <v>45809</v>
      </c>
      <c r="B5165" t="s">
        <v>101</v>
      </c>
      <c r="C5165" t="s">
        <v>27</v>
      </c>
      <c r="D5165" t="s">
        <v>16</v>
      </c>
      <c r="E5165" t="s">
        <v>17</v>
      </c>
      <c r="F5165" t="s">
        <v>45</v>
      </c>
      <c r="G5165" t="s">
        <v>46</v>
      </c>
      <c r="H5165">
        <f t="shared" si="400"/>
        <v>275000</v>
      </c>
      <c r="I5165">
        <v>55000</v>
      </c>
      <c r="J5165">
        <v>71500</v>
      </c>
      <c r="K5165">
        <v>5</v>
      </c>
      <c r="M5165">
        <v>10725</v>
      </c>
      <c r="N5165" t="s">
        <v>25</v>
      </c>
      <c r="O5165">
        <v>357500</v>
      </c>
      <c r="P5165">
        <v>82500</v>
      </c>
      <c r="R5165">
        <f t="shared" si="401"/>
        <v>357500</v>
      </c>
      <c r="S5165">
        <f t="shared" si="402"/>
        <v>1</v>
      </c>
      <c r="T5165" t="str">
        <f t="shared" si="403"/>
        <v>Jun</v>
      </c>
      <c r="U5165" t="str">
        <f t="shared" si="404"/>
        <v>2025</v>
      </c>
    </row>
    <row r="5166" spans="1:21" x14ac:dyDescent="0.25">
      <c r="A5166" s="1">
        <v>45809</v>
      </c>
      <c r="B5166" t="s">
        <v>84</v>
      </c>
      <c r="C5166" t="s">
        <v>27</v>
      </c>
      <c r="D5166" t="s">
        <v>16</v>
      </c>
      <c r="E5166" t="s">
        <v>28</v>
      </c>
      <c r="F5166" t="s">
        <v>61</v>
      </c>
      <c r="G5166" t="s">
        <v>164</v>
      </c>
      <c r="H5166">
        <f t="shared" si="400"/>
        <v>10000</v>
      </c>
      <c r="I5166">
        <v>2000</v>
      </c>
      <c r="J5166">
        <v>2600</v>
      </c>
      <c r="K5166">
        <v>5</v>
      </c>
      <c r="M5166">
        <v>260</v>
      </c>
      <c r="N5166" t="s">
        <v>25</v>
      </c>
      <c r="O5166">
        <v>13000</v>
      </c>
      <c r="P5166">
        <v>3000</v>
      </c>
      <c r="R5166">
        <f t="shared" si="401"/>
        <v>13000</v>
      </c>
      <c r="S5166">
        <f t="shared" si="402"/>
        <v>1</v>
      </c>
      <c r="T5166" t="str">
        <f t="shared" si="403"/>
        <v>Jun</v>
      </c>
      <c r="U5166" t="str">
        <f t="shared" si="404"/>
        <v>2025</v>
      </c>
    </row>
    <row r="5167" spans="1:21" x14ac:dyDescent="0.25">
      <c r="A5167" s="1">
        <v>45809</v>
      </c>
      <c r="B5167" t="s">
        <v>222</v>
      </c>
      <c r="C5167" t="s">
        <v>15</v>
      </c>
      <c r="D5167" t="s">
        <v>16</v>
      </c>
      <c r="E5167" t="s">
        <v>17</v>
      </c>
      <c r="F5167" t="s">
        <v>45</v>
      </c>
      <c r="G5167" t="s">
        <v>106</v>
      </c>
      <c r="H5167">
        <f t="shared" si="400"/>
        <v>36000</v>
      </c>
      <c r="I5167">
        <v>12000</v>
      </c>
      <c r="J5167">
        <v>15600</v>
      </c>
      <c r="K5167">
        <v>3</v>
      </c>
      <c r="M5167">
        <v>2160</v>
      </c>
      <c r="N5167" t="s">
        <v>25</v>
      </c>
      <c r="O5167">
        <v>43200</v>
      </c>
      <c r="P5167">
        <v>7200</v>
      </c>
      <c r="R5167">
        <f t="shared" si="401"/>
        <v>46800</v>
      </c>
      <c r="S5167">
        <f t="shared" si="402"/>
        <v>1</v>
      </c>
      <c r="T5167" t="str">
        <f t="shared" si="403"/>
        <v>Jun</v>
      </c>
      <c r="U5167" t="str">
        <f t="shared" si="404"/>
        <v>2025</v>
      </c>
    </row>
    <row r="5168" spans="1:21" x14ac:dyDescent="0.25">
      <c r="A5168" s="1">
        <v>45809</v>
      </c>
      <c r="B5168" t="s">
        <v>189</v>
      </c>
      <c r="C5168" t="s">
        <v>27</v>
      </c>
      <c r="D5168" t="s">
        <v>16</v>
      </c>
      <c r="E5168" t="s">
        <v>17</v>
      </c>
      <c r="F5168" t="s">
        <v>61</v>
      </c>
      <c r="G5168" t="s">
        <v>62</v>
      </c>
      <c r="H5168">
        <f t="shared" si="400"/>
        <v>7200</v>
      </c>
      <c r="I5168">
        <v>900</v>
      </c>
      <c r="J5168">
        <v>1170</v>
      </c>
      <c r="K5168">
        <v>8</v>
      </c>
      <c r="M5168">
        <v>117</v>
      </c>
      <c r="N5168" t="s">
        <v>38</v>
      </c>
      <c r="O5168">
        <v>9360</v>
      </c>
      <c r="P5168">
        <v>2160</v>
      </c>
      <c r="R5168">
        <f t="shared" si="401"/>
        <v>9360</v>
      </c>
      <c r="S5168">
        <f t="shared" si="402"/>
        <v>1</v>
      </c>
      <c r="T5168" t="str">
        <f t="shared" si="403"/>
        <v>Jun</v>
      </c>
      <c r="U5168" t="str">
        <f t="shared" si="404"/>
        <v>2025</v>
      </c>
    </row>
    <row r="5169" spans="1:21" x14ac:dyDescent="0.25">
      <c r="A5169" s="1">
        <v>45809</v>
      </c>
      <c r="B5169" t="s">
        <v>74</v>
      </c>
      <c r="C5169" t="s">
        <v>27</v>
      </c>
      <c r="D5169" t="s">
        <v>16</v>
      </c>
      <c r="E5169" t="s">
        <v>17</v>
      </c>
      <c r="F5169" t="s">
        <v>18</v>
      </c>
      <c r="G5169" t="s">
        <v>19</v>
      </c>
      <c r="H5169">
        <f t="shared" si="400"/>
        <v>2500</v>
      </c>
      <c r="I5169">
        <v>250</v>
      </c>
      <c r="J5169">
        <v>325</v>
      </c>
      <c r="K5169">
        <v>10</v>
      </c>
      <c r="M5169">
        <v>100</v>
      </c>
      <c r="N5169" t="s">
        <v>25</v>
      </c>
      <c r="O5169">
        <v>3125</v>
      </c>
      <c r="P5169">
        <v>625</v>
      </c>
      <c r="R5169">
        <f t="shared" si="401"/>
        <v>3250</v>
      </c>
      <c r="S5169">
        <f t="shared" si="402"/>
        <v>1</v>
      </c>
      <c r="T5169" t="str">
        <f t="shared" si="403"/>
        <v>Jun</v>
      </c>
      <c r="U5169" t="str">
        <f t="shared" si="404"/>
        <v>2025</v>
      </c>
    </row>
    <row r="5170" spans="1:21" x14ac:dyDescent="0.25">
      <c r="A5170" s="1">
        <v>45809</v>
      </c>
      <c r="B5170" t="s">
        <v>95</v>
      </c>
      <c r="C5170" t="s">
        <v>66</v>
      </c>
      <c r="D5170" t="s">
        <v>16</v>
      </c>
      <c r="E5170" t="s">
        <v>17</v>
      </c>
      <c r="F5170" t="s">
        <v>45</v>
      </c>
      <c r="G5170" t="s">
        <v>54</v>
      </c>
      <c r="H5170">
        <f t="shared" si="400"/>
        <v>6400</v>
      </c>
      <c r="I5170">
        <v>800</v>
      </c>
      <c r="J5170">
        <v>1040</v>
      </c>
      <c r="K5170">
        <v>8</v>
      </c>
      <c r="M5170">
        <v>104</v>
      </c>
      <c r="N5170" t="s">
        <v>20</v>
      </c>
      <c r="O5170">
        <v>8320</v>
      </c>
      <c r="P5170">
        <v>1920</v>
      </c>
      <c r="R5170">
        <f t="shared" si="401"/>
        <v>8320</v>
      </c>
      <c r="S5170">
        <f t="shared" si="402"/>
        <v>1</v>
      </c>
      <c r="T5170" t="str">
        <f t="shared" si="403"/>
        <v>Jun</v>
      </c>
      <c r="U5170" t="str">
        <f t="shared" si="404"/>
        <v>2025</v>
      </c>
    </row>
    <row r="5171" spans="1:21" x14ac:dyDescent="0.25">
      <c r="A5171" s="1">
        <v>45809</v>
      </c>
      <c r="B5171" t="s">
        <v>55</v>
      </c>
      <c r="C5171" t="s">
        <v>15</v>
      </c>
      <c r="D5171" t="s">
        <v>16</v>
      </c>
      <c r="E5171" t="s">
        <v>17</v>
      </c>
      <c r="F5171" t="s">
        <v>18</v>
      </c>
      <c r="G5171" t="s">
        <v>100</v>
      </c>
      <c r="H5171">
        <f t="shared" si="400"/>
        <v>80</v>
      </c>
      <c r="I5171">
        <v>40</v>
      </c>
      <c r="J5171">
        <v>52</v>
      </c>
      <c r="K5171">
        <v>2</v>
      </c>
      <c r="M5171">
        <v>7</v>
      </c>
      <c r="N5171" t="s">
        <v>20</v>
      </c>
      <c r="O5171">
        <v>100</v>
      </c>
      <c r="P5171">
        <v>20</v>
      </c>
      <c r="R5171">
        <f t="shared" si="401"/>
        <v>104</v>
      </c>
      <c r="S5171">
        <f t="shared" si="402"/>
        <v>1</v>
      </c>
      <c r="T5171" t="str">
        <f t="shared" si="403"/>
        <v>Jun</v>
      </c>
      <c r="U5171" t="str">
        <f t="shared" si="404"/>
        <v>2025</v>
      </c>
    </row>
    <row r="5172" spans="1:21" x14ac:dyDescent="0.25">
      <c r="A5172" s="1">
        <v>45809</v>
      </c>
      <c r="B5172" t="s">
        <v>154</v>
      </c>
      <c r="C5172" t="s">
        <v>27</v>
      </c>
      <c r="D5172" t="s">
        <v>23</v>
      </c>
      <c r="E5172" t="s">
        <v>28</v>
      </c>
      <c r="F5172" t="s">
        <v>45</v>
      </c>
      <c r="G5172" t="s">
        <v>92</v>
      </c>
      <c r="H5172">
        <f t="shared" si="400"/>
        <v>1000</v>
      </c>
      <c r="I5172">
        <v>250</v>
      </c>
      <c r="J5172">
        <v>325</v>
      </c>
      <c r="K5172">
        <v>4</v>
      </c>
      <c r="M5172">
        <v>100</v>
      </c>
      <c r="N5172" t="s">
        <v>25</v>
      </c>
      <c r="O5172">
        <v>1300</v>
      </c>
      <c r="P5172">
        <v>300</v>
      </c>
      <c r="R5172">
        <f t="shared" si="401"/>
        <v>1300</v>
      </c>
      <c r="S5172">
        <f t="shared" si="402"/>
        <v>1</v>
      </c>
      <c r="T5172" t="str">
        <f t="shared" si="403"/>
        <v>Jun</v>
      </c>
      <c r="U5172" t="str">
        <f t="shared" si="404"/>
        <v>2025</v>
      </c>
    </row>
    <row r="5173" spans="1:21" x14ac:dyDescent="0.25">
      <c r="A5173" s="1">
        <v>45809</v>
      </c>
      <c r="B5173" t="s">
        <v>176</v>
      </c>
      <c r="C5173" t="s">
        <v>15</v>
      </c>
      <c r="D5173" t="s">
        <v>16</v>
      </c>
      <c r="E5173" t="s">
        <v>17</v>
      </c>
      <c r="F5173" t="s">
        <v>18</v>
      </c>
      <c r="G5173" t="s">
        <v>34</v>
      </c>
      <c r="H5173">
        <f t="shared" si="400"/>
        <v>200</v>
      </c>
      <c r="I5173">
        <v>40</v>
      </c>
      <c r="J5173">
        <v>52</v>
      </c>
      <c r="K5173">
        <v>5</v>
      </c>
      <c r="M5173">
        <v>13</v>
      </c>
      <c r="N5173" t="s">
        <v>25</v>
      </c>
      <c r="O5173">
        <v>260</v>
      </c>
      <c r="P5173">
        <v>60</v>
      </c>
      <c r="R5173">
        <f t="shared" si="401"/>
        <v>260</v>
      </c>
      <c r="S5173">
        <f t="shared" si="402"/>
        <v>1</v>
      </c>
      <c r="T5173" t="str">
        <f t="shared" si="403"/>
        <v>Jun</v>
      </c>
      <c r="U5173" t="str">
        <f t="shared" si="404"/>
        <v>2025</v>
      </c>
    </row>
    <row r="5174" spans="1:21" x14ac:dyDescent="0.25">
      <c r="A5174" s="1">
        <v>45809</v>
      </c>
      <c r="B5174" t="s">
        <v>170</v>
      </c>
      <c r="C5174" t="s">
        <v>91</v>
      </c>
      <c r="D5174" t="s">
        <v>16</v>
      </c>
      <c r="E5174" t="s">
        <v>17</v>
      </c>
      <c r="F5174" t="s">
        <v>45</v>
      </c>
      <c r="G5174" t="s">
        <v>46</v>
      </c>
      <c r="H5174">
        <f t="shared" si="400"/>
        <v>330000</v>
      </c>
      <c r="I5174">
        <v>55000</v>
      </c>
      <c r="J5174">
        <v>71500</v>
      </c>
      <c r="K5174">
        <v>6</v>
      </c>
      <c r="M5174">
        <v>10725</v>
      </c>
      <c r="N5174" t="s">
        <v>20</v>
      </c>
      <c r="O5174">
        <v>412500</v>
      </c>
      <c r="P5174">
        <v>82500</v>
      </c>
      <c r="R5174">
        <f t="shared" si="401"/>
        <v>429000</v>
      </c>
      <c r="S5174">
        <f t="shared" si="402"/>
        <v>1</v>
      </c>
      <c r="T5174" t="str">
        <f t="shared" si="403"/>
        <v>Jun</v>
      </c>
      <c r="U5174" t="str">
        <f t="shared" si="404"/>
        <v>2025</v>
      </c>
    </row>
    <row r="5175" spans="1:21" x14ac:dyDescent="0.25">
      <c r="A5175" s="1">
        <v>45809</v>
      </c>
      <c r="B5175" t="s">
        <v>220</v>
      </c>
      <c r="C5175" t="s">
        <v>27</v>
      </c>
      <c r="D5175" t="s">
        <v>16</v>
      </c>
      <c r="E5175" t="s">
        <v>17</v>
      </c>
      <c r="F5175" t="s">
        <v>18</v>
      </c>
      <c r="G5175" t="s">
        <v>151</v>
      </c>
      <c r="H5175">
        <f t="shared" si="400"/>
        <v>21</v>
      </c>
      <c r="I5175">
        <v>7</v>
      </c>
      <c r="J5175">
        <v>9</v>
      </c>
      <c r="K5175">
        <v>3</v>
      </c>
      <c r="M5175">
        <v>1.8374999999999999</v>
      </c>
      <c r="N5175" t="s">
        <v>20</v>
      </c>
      <c r="O5175">
        <v>26.25</v>
      </c>
      <c r="P5175">
        <v>5.25</v>
      </c>
      <c r="R5175">
        <f t="shared" si="401"/>
        <v>27</v>
      </c>
      <c r="S5175">
        <f t="shared" si="402"/>
        <v>1</v>
      </c>
      <c r="T5175" t="str">
        <f t="shared" si="403"/>
        <v>Jun</v>
      </c>
      <c r="U5175" t="str">
        <f t="shared" si="404"/>
        <v>2025</v>
      </c>
    </row>
    <row r="5176" spans="1:21" x14ac:dyDescent="0.25">
      <c r="A5176" s="1">
        <v>45809</v>
      </c>
      <c r="B5176" t="s">
        <v>189</v>
      </c>
      <c r="C5176" t="s">
        <v>27</v>
      </c>
      <c r="D5176" t="s">
        <v>23</v>
      </c>
      <c r="E5176" t="s">
        <v>17</v>
      </c>
      <c r="F5176" t="s">
        <v>29</v>
      </c>
      <c r="G5176" t="s">
        <v>30</v>
      </c>
      <c r="H5176">
        <f t="shared" si="400"/>
        <v>1440</v>
      </c>
      <c r="I5176">
        <v>180</v>
      </c>
      <c r="J5176">
        <v>234</v>
      </c>
      <c r="K5176">
        <v>8</v>
      </c>
      <c r="M5176">
        <v>100</v>
      </c>
      <c r="N5176" t="s">
        <v>38</v>
      </c>
      <c r="O5176">
        <v>1800</v>
      </c>
      <c r="P5176">
        <v>360</v>
      </c>
      <c r="R5176">
        <f t="shared" si="401"/>
        <v>1872</v>
      </c>
      <c r="S5176">
        <f t="shared" si="402"/>
        <v>1</v>
      </c>
      <c r="T5176" t="str">
        <f t="shared" si="403"/>
        <v>Jun</v>
      </c>
      <c r="U5176" t="str">
        <f t="shared" si="404"/>
        <v>2025</v>
      </c>
    </row>
    <row r="5177" spans="1:21" x14ac:dyDescent="0.25">
      <c r="A5177" s="1">
        <v>45809</v>
      </c>
      <c r="B5177" t="s">
        <v>125</v>
      </c>
      <c r="C5177" t="s">
        <v>15</v>
      </c>
      <c r="D5177" t="s">
        <v>16</v>
      </c>
      <c r="E5177" t="s">
        <v>17</v>
      </c>
      <c r="F5177" t="s">
        <v>18</v>
      </c>
      <c r="G5177" t="s">
        <v>43</v>
      </c>
      <c r="H5177">
        <f t="shared" si="400"/>
        <v>120</v>
      </c>
      <c r="I5177">
        <v>20</v>
      </c>
      <c r="J5177">
        <v>26</v>
      </c>
      <c r="K5177">
        <v>6</v>
      </c>
      <c r="M5177">
        <v>7.2</v>
      </c>
      <c r="N5177" t="s">
        <v>25</v>
      </c>
      <c r="O5177">
        <v>144</v>
      </c>
      <c r="P5177">
        <v>24</v>
      </c>
      <c r="R5177">
        <f t="shared" si="401"/>
        <v>156</v>
      </c>
      <c r="S5177">
        <f t="shared" si="402"/>
        <v>1</v>
      </c>
      <c r="T5177" t="str">
        <f t="shared" si="403"/>
        <v>Jun</v>
      </c>
      <c r="U5177" t="str">
        <f t="shared" si="404"/>
        <v>2025</v>
      </c>
    </row>
    <row r="5178" spans="1:21" x14ac:dyDescent="0.25">
      <c r="A5178" s="1">
        <v>45809</v>
      </c>
      <c r="B5178" t="s">
        <v>200</v>
      </c>
      <c r="C5178" t="s">
        <v>27</v>
      </c>
      <c r="D5178" t="s">
        <v>16</v>
      </c>
      <c r="E5178" t="s">
        <v>17</v>
      </c>
      <c r="F5178" t="s">
        <v>45</v>
      </c>
      <c r="G5178" t="s">
        <v>46</v>
      </c>
      <c r="H5178">
        <f t="shared" si="400"/>
        <v>220000</v>
      </c>
      <c r="I5178">
        <v>55000</v>
      </c>
      <c r="J5178">
        <v>71500</v>
      </c>
      <c r="K5178">
        <v>4</v>
      </c>
      <c r="M5178">
        <v>10725</v>
      </c>
      <c r="N5178" t="s">
        <v>38</v>
      </c>
      <c r="O5178">
        <v>253000</v>
      </c>
      <c r="P5178">
        <v>33000</v>
      </c>
      <c r="R5178">
        <f t="shared" si="401"/>
        <v>286000</v>
      </c>
      <c r="S5178">
        <f t="shared" si="402"/>
        <v>1</v>
      </c>
      <c r="T5178" t="str">
        <f t="shared" si="403"/>
        <v>Jun</v>
      </c>
      <c r="U5178" t="str">
        <f t="shared" si="404"/>
        <v>2025</v>
      </c>
    </row>
    <row r="5179" spans="1:21" x14ac:dyDescent="0.25">
      <c r="A5179" s="1">
        <v>45809</v>
      </c>
      <c r="B5179" t="s">
        <v>104</v>
      </c>
      <c r="C5179" t="s">
        <v>15</v>
      </c>
      <c r="D5179" t="s">
        <v>16</v>
      </c>
      <c r="E5179" t="s">
        <v>17</v>
      </c>
      <c r="F5179" t="s">
        <v>29</v>
      </c>
      <c r="G5179" t="s">
        <v>169</v>
      </c>
      <c r="H5179">
        <f t="shared" si="400"/>
        <v>75</v>
      </c>
      <c r="I5179">
        <v>25</v>
      </c>
      <c r="J5179">
        <v>33</v>
      </c>
      <c r="K5179">
        <v>3</v>
      </c>
      <c r="M5179">
        <v>6.5625</v>
      </c>
      <c r="N5179" t="s">
        <v>20</v>
      </c>
      <c r="O5179">
        <v>93.75</v>
      </c>
      <c r="P5179">
        <v>18.75</v>
      </c>
      <c r="R5179">
        <f t="shared" si="401"/>
        <v>99</v>
      </c>
      <c r="S5179">
        <f t="shared" si="402"/>
        <v>1</v>
      </c>
      <c r="T5179" t="str">
        <f t="shared" si="403"/>
        <v>Jun</v>
      </c>
      <c r="U5179" t="str">
        <f t="shared" si="404"/>
        <v>2025</v>
      </c>
    </row>
    <row r="5180" spans="1:21" x14ac:dyDescent="0.25">
      <c r="A5180" s="1">
        <v>45809</v>
      </c>
      <c r="B5180" t="s">
        <v>222</v>
      </c>
      <c r="C5180" t="s">
        <v>15</v>
      </c>
      <c r="D5180" t="s">
        <v>16</v>
      </c>
      <c r="E5180" t="s">
        <v>17</v>
      </c>
      <c r="F5180" t="s">
        <v>45</v>
      </c>
      <c r="G5180" t="s">
        <v>106</v>
      </c>
      <c r="H5180">
        <f t="shared" si="400"/>
        <v>72000</v>
      </c>
      <c r="I5180">
        <v>12000</v>
      </c>
      <c r="J5180">
        <v>15600</v>
      </c>
      <c r="K5180">
        <v>6</v>
      </c>
      <c r="M5180">
        <v>2340</v>
      </c>
      <c r="N5180" t="s">
        <v>20</v>
      </c>
      <c r="O5180">
        <v>93600</v>
      </c>
      <c r="P5180">
        <v>21600</v>
      </c>
      <c r="R5180">
        <f t="shared" si="401"/>
        <v>93600</v>
      </c>
      <c r="S5180">
        <f t="shared" si="402"/>
        <v>1</v>
      </c>
      <c r="T5180" t="str">
        <f t="shared" si="403"/>
        <v>Jun</v>
      </c>
      <c r="U5180" t="str">
        <f t="shared" si="404"/>
        <v>2025</v>
      </c>
    </row>
    <row r="5181" spans="1:21" x14ac:dyDescent="0.25">
      <c r="A5181" s="1">
        <v>45839</v>
      </c>
      <c r="B5181" t="s">
        <v>134</v>
      </c>
      <c r="C5181" t="s">
        <v>66</v>
      </c>
      <c r="D5181" t="s">
        <v>16</v>
      </c>
      <c r="E5181" t="s">
        <v>28</v>
      </c>
      <c r="F5181" t="s">
        <v>45</v>
      </c>
      <c r="G5181" t="s">
        <v>71</v>
      </c>
      <c r="H5181">
        <f t="shared" si="400"/>
        <v>13200</v>
      </c>
      <c r="I5181">
        <v>2200</v>
      </c>
      <c r="J5181">
        <v>2860</v>
      </c>
      <c r="K5181">
        <v>6</v>
      </c>
      <c r="M5181">
        <v>286</v>
      </c>
      <c r="N5181" t="s">
        <v>25</v>
      </c>
      <c r="O5181">
        <v>16500</v>
      </c>
      <c r="P5181">
        <v>3300</v>
      </c>
      <c r="R5181">
        <f t="shared" si="401"/>
        <v>17160</v>
      </c>
      <c r="S5181">
        <f t="shared" si="402"/>
        <v>1</v>
      </c>
      <c r="T5181" t="str">
        <f t="shared" si="403"/>
        <v>Jul</v>
      </c>
      <c r="U5181" t="str">
        <f t="shared" si="404"/>
        <v>2025</v>
      </c>
    </row>
    <row r="5182" spans="1:21" x14ac:dyDescent="0.25">
      <c r="A5182" s="1">
        <v>45839</v>
      </c>
      <c r="B5182" t="s">
        <v>83</v>
      </c>
      <c r="C5182" t="s">
        <v>27</v>
      </c>
      <c r="D5182" t="s">
        <v>16</v>
      </c>
      <c r="E5182" t="s">
        <v>17</v>
      </c>
      <c r="F5182" t="s">
        <v>18</v>
      </c>
      <c r="G5182" t="s">
        <v>130</v>
      </c>
      <c r="H5182">
        <f t="shared" si="400"/>
        <v>315</v>
      </c>
      <c r="I5182">
        <v>45</v>
      </c>
      <c r="J5182">
        <v>59</v>
      </c>
      <c r="K5182">
        <v>7</v>
      </c>
      <c r="M5182">
        <v>28.664999999999999</v>
      </c>
      <c r="N5182" t="s">
        <v>20</v>
      </c>
      <c r="O5182">
        <v>409.5</v>
      </c>
      <c r="P5182">
        <v>94.5</v>
      </c>
      <c r="R5182">
        <f t="shared" si="401"/>
        <v>413</v>
      </c>
      <c r="S5182">
        <f t="shared" si="402"/>
        <v>1</v>
      </c>
      <c r="T5182" t="str">
        <f t="shared" si="403"/>
        <v>Jul</v>
      </c>
      <c r="U5182" t="str">
        <f t="shared" si="404"/>
        <v>2025</v>
      </c>
    </row>
    <row r="5183" spans="1:21" x14ac:dyDescent="0.25">
      <c r="A5183" s="1">
        <v>45839</v>
      </c>
      <c r="B5183" t="s">
        <v>189</v>
      </c>
      <c r="C5183" t="s">
        <v>27</v>
      </c>
      <c r="D5183" t="s">
        <v>23</v>
      </c>
      <c r="E5183" t="s">
        <v>28</v>
      </c>
      <c r="F5183" t="s">
        <v>29</v>
      </c>
      <c r="G5183" t="s">
        <v>138</v>
      </c>
      <c r="H5183">
        <f t="shared" si="400"/>
        <v>350</v>
      </c>
      <c r="I5183">
        <v>50</v>
      </c>
      <c r="J5183">
        <v>65</v>
      </c>
      <c r="K5183">
        <v>7</v>
      </c>
      <c r="M5183">
        <v>54.6</v>
      </c>
      <c r="N5183" t="s">
        <v>20</v>
      </c>
      <c r="O5183">
        <v>455</v>
      </c>
      <c r="P5183">
        <v>105</v>
      </c>
      <c r="R5183">
        <f t="shared" si="401"/>
        <v>455</v>
      </c>
      <c r="S5183">
        <f t="shared" si="402"/>
        <v>1</v>
      </c>
      <c r="T5183" t="str">
        <f t="shared" si="403"/>
        <v>Jul</v>
      </c>
      <c r="U5183" t="str">
        <f t="shared" si="404"/>
        <v>2025</v>
      </c>
    </row>
    <row r="5184" spans="1:21" x14ac:dyDescent="0.25">
      <c r="A5184" s="1">
        <v>45839</v>
      </c>
      <c r="B5184" t="s">
        <v>173</v>
      </c>
      <c r="C5184" t="s">
        <v>115</v>
      </c>
      <c r="D5184" t="s">
        <v>16</v>
      </c>
      <c r="E5184" t="s">
        <v>28</v>
      </c>
      <c r="F5184" t="s">
        <v>45</v>
      </c>
      <c r="G5184" t="s">
        <v>106</v>
      </c>
      <c r="H5184">
        <f t="shared" si="400"/>
        <v>72000</v>
      </c>
      <c r="I5184">
        <v>12000</v>
      </c>
      <c r="J5184">
        <v>15600</v>
      </c>
      <c r="K5184">
        <v>6</v>
      </c>
      <c r="M5184">
        <v>2340</v>
      </c>
      <c r="N5184" t="s">
        <v>20</v>
      </c>
      <c r="O5184">
        <v>93600</v>
      </c>
      <c r="P5184">
        <v>21600</v>
      </c>
      <c r="R5184">
        <f t="shared" si="401"/>
        <v>93600</v>
      </c>
      <c r="S5184">
        <f t="shared" si="402"/>
        <v>1</v>
      </c>
      <c r="T5184" t="str">
        <f t="shared" si="403"/>
        <v>Jul</v>
      </c>
      <c r="U5184" t="str">
        <f t="shared" si="404"/>
        <v>2025</v>
      </c>
    </row>
    <row r="5185" spans="1:21" x14ac:dyDescent="0.25">
      <c r="A5185" s="1">
        <v>45839</v>
      </c>
      <c r="B5185" t="s">
        <v>216</v>
      </c>
      <c r="C5185" t="s">
        <v>27</v>
      </c>
      <c r="D5185" t="s">
        <v>16</v>
      </c>
      <c r="E5185" t="s">
        <v>17</v>
      </c>
      <c r="F5185" t="s">
        <v>18</v>
      </c>
      <c r="G5185" t="s">
        <v>56</v>
      </c>
      <c r="H5185">
        <f t="shared" si="400"/>
        <v>3300</v>
      </c>
      <c r="I5185">
        <v>550</v>
      </c>
      <c r="J5185">
        <v>715</v>
      </c>
      <c r="K5185">
        <v>6</v>
      </c>
      <c r="M5185">
        <v>100</v>
      </c>
      <c r="N5185" t="s">
        <v>38</v>
      </c>
      <c r="O5185">
        <v>4125</v>
      </c>
      <c r="P5185">
        <v>825</v>
      </c>
      <c r="R5185">
        <f t="shared" si="401"/>
        <v>4290</v>
      </c>
      <c r="S5185">
        <f t="shared" si="402"/>
        <v>1</v>
      </c>
      <c r="T5185" t="str">
        <f t="shared" si="403"/>
        <v>Jul</v>
      </c>
      <c r="U5185" t="str">
        <f t="shared" si="404"/>
        <v>2025</v>
      </c>
    </row>
    <row r="5186" spans="1:21" x14ac:dyDescent="0.25">
      <c r="A5186" s="1">
        <v>45839</v>
      </c>
      <c r="B5186" t="s">
        <v>163</v>
      </c>
      <c r="C5186" t="s">
        <v>15</v>
      </c>
      <c r="D5186" t="s">
        <v>16</v>
      </c>
      <c r="E5186" t="s">
        <v>17</v>
      </c>
      <c r="F5186" t="s">
        <v>61</v>
      </c>
      <c r="G5186" t="s">
        <v>62</v>
      </c>
      <c r="H5186">
        <f t="shared" si="400"/>
        <v>1800</v>
      </c>
      <c r="I5186">
        <v>900</v>
      </c>
      <c r="J5186">
        <v>1170</v>
      </c>
      <c r="K5186">
        <v>2</v>
      </c>
      <c r="M5186">
        <v>112.5</v>
      </c>
      <c r="N5186" t="s">
        <v>25</v>
      </c>
      <c r="O5186">
        <v>2250</v>
      </c>
      <c r="P5186">
        <v>450</v>
      </c>
      <c r="R5186">
        <f t="shared" si="401"/>
        <v>2340</v>
      </c>
      <c r="S5186">
        <f t="shared" si="402"/>
        <v>1</v>
      </c>
      <c r="T5186" t="str">
        <f t="shared" si="403"/>
        <v>Jul</v>
      </c>
      <c r="U5186" t="str">
        <f t="shared" si="404"/>
        <v>2025</v>
      </c>
    </row>
    <row r="5187" spans="1:21" x14ac:dyDescent="0.25">
      <c r="A5187" s="1">
        <v>45839</v>
      </c>
      <c r="B5187" t="s">
        <v>193</v>
      </c>
      <c r="C5187" t="s">
        <v>53</v>
      </c>
      <c r="D5187" t="s">
        <v>23</v>
      </c>
      <c r="E5187" t="s">
        <v>28</v>
      </c>
      <c r="F5187" t="s">
        <v>61</v>
      </c>
      <c r="G5187" t="s">
        <v>180</v>
      </c>
      <c r="H5187">
        <f t="shared" ref="H5187:H5250" si="405">I5187*K5187</f>
        <v>4200</v>
      </c>
      <c r="I5187">
        <v>600</v>
      </c>
      <c r="J5187">
        <v>780</v>
      </c>
      <c r="K5187">
        <v>7</v>
      </c>
      <c r="M5187">
        <v>100</v>
      </c>
      <c r="N5187" t="s">
        <v>25</v>
      </c>
      <c r="O5187">
        <v>5460</v>
      </c>
      <c r="P5187">
        <v>1260</v>
      </c>
      <c r="R5187">
        <f t="shared" ref="R5187:R5250" si="406">J5187*K5187</f>
        <v>5460</v>
      </c>
      <c r="S5187">
        <f t="shared" ref="S5187:S5250" si="407">DAY(A5187)</f>
        <v>1</v>
      </c>
      <c r="T5187" t="str">
        <f t="shared" ref="T5187:T5250" si="408">TEXT(A5187,"mmm")</f>
        <v>Jul</v>
      </c>
      <c r="U5187" t="str">
        <f t="shared" ref="U5187:U5250" si="409">TEXT(A5187,"yyy")</f>
        <v>2025</v>
      </c>
    </row>
    <row r="5188" spans="1:21" x14ac:dyDescent="0.25">
      <c r="A5188" s="1">
        <v>45839</v>
      </c>
      <c r="B5188" t="s">
        <v>159</v>
      </c>
      <c r="C5188" t="s">
        <v>27</v>
      </c>
      <c r="D5188" t="s">
        <v>23</v>
      </c>
      <c r="E5188" t="s">
        <v>17</v>
      </c>
      <c r="F5188" t="s">
        <v>18</v>
      </c>
      <c r="G5188" t="s">
        <v>34</v>
      </c>
      <c r="H5188">
        <f t="shared" si="405"/>
        <v>320</v>
      </c>
      <c r="I5188">
        <v>40</v>
      </c>
      <c r="J5188">
        <v>52</v>
      </c>
      <c r="K5188">
        <v>8</v>
      </c>
      <c r="M5188">
        <v>41.6</v>
      </c>
      <c r="N5188" t="s">
        <v>25</v>
      </c>
      <c r="O5188">
        <v>416</v>
      </c>
      <c r="P5188">
        <v>96</v>
      </c>
      <c r="R5188">
        <f t="shared" si="406"/>
        <v>416</v>
      </c>
      <c r="S5188">
        <f t="shared" si="407"/>
        <v>1</v>
      </c>
      <c r="T5188" t="str">
        <f t="shared" si="408"/>
        <v>Jul</v>
      </c>
      <c r="U5188" t="str">
        <f t="shared" si="409"/>
        <v>2025</v>
      </c>
    </row>
    <row r="5189" spans="1:21" x14ac:dyDescent="0.25">
      <c r="A5189" s="1">
        <v>45839</v>
      </c>
      <c r="B5189" t="s">
        <v>57</v>
      </c>
      <c r="C5189" t="s">
        <v>27</v>
      </c>
      <c r="D5189" t="s">
        <v>16</v>
      </c>
      <c r="E5189" t="s">
        <v>17</v>
      </c>
      <c r="F5189" t="s">
        <v>45</v>
      </c>
      <c r="G5189" t="s">
        <v>76</v>
      </c>
      <c r="H5189">
        <f t="shared" si="405"/>
        <v>7200</v>
      </c>
      <c r="I5189">
        <v>1200</v>
      </c>
      <c r="J5189">
        <v>1560</v>
      </c>
      <c r="K5189">
        <v>6</v>
      </c>
      <c r="M5189">
        <v>156</v>
      </c>
      <c r="N5189" t="s">
        <v>20</v>
      </c>
      <c r="O5189">
        <v>9000</v>
      </c>
      <c r="P5189">
        <v>1800</v>
      </c>
      <c r="R5189">
        <f t="shared" si="406"/>
        <v>9360</v>
      </c>
      <c r="S5189">
        <f t="shared" si="407"/>
        <v>1</v>
      </c>
      <c r="T5189" t="str">
        <f t="shared" si="408"/>
        <v>Jul</v>
      </c>
      <c r="U5189" t="str">
        <f t="shared" si="409"/>
        <v>2025</v>
      </c>
    </row>
    <row r="5190" spans="1:21" x14ac:dyDescent="0.25">
      <c r="A5190" s="1">
        <v>45839</v>
      </c>
      <c r="B5190" t="s">
        <v>132</v>
      </c>
      <c r="C5190" t="s">
        <v>115</v>
      </c>
      <c r="D5190" t="s">
        <v>23</v>
      </c>
      <c r="E5190" t="s">
        <v>17</v>
      </c>
      <c r="F5190" t="s">
        <v>61</v>
      </c>
      <c r="G5190" t="s">
        <v>62</v>
      </c>
      <c r="H5190">
        <f t="shared" si="405"/>
        <v>8100</v>
      </c>
      <c r="I5190">
        <v>900</v>
      </c>
      <c r="J5190">
        <v>1170</v>
      </c>
      <c r="K5190">
        <v>9</v>
      </c>
      <c r="M5190">
        <v>117</v>
      </c>
      <c r="N5190" t="s">
        <v>38</v>
      </c>
      <c r="O5190">
        <v>10530</v>
      </c>
      <c r="P5190">
        <v>2430</v>
      </c>
      <c r="R5190">
        <f t="shared" si="406"/>
        <v>10530</v>
      </c>
      <c r="S5190">
        <f t="shared" si="407"/>
        <v>1</v>
      </c>
      <c r="T5190" t="str">
        <f t="shared" si="408"/>
        <v>Jul</v>
      </c>
      <c r="U5190" t="str">
        <f t="shared" si="409"/>
        <v>2025</v>
      </c>
    </row>
    <row r="5191" spans="1:21" x14ac:dyDescent="0.25">
      <c r="A5191" s="1">
        <v>45839</v>
      </c>
      <c r="B5191" t="s">
        <v>123</v>
      </c>
      <c r="C5191" t="s">
        <v>15</v>
      </c>
      <c r="D5191" t="s">
        <v>16</v>
      </c>
      <c r="E5191" t="s">
        <v>28</v>
      </c>
      <c r="F5191" t="s">
        <v>29</v>
      </c>
      <c r="G5191" t="s">
        <v>138</v>
      </c>
      <c r="H5191">
        <f t="shared" si="405"/>
        <v>500</v>
      </c>
      <c r="I5191">
        <v>50</v>
      </c>
      <c r="J5191">
        <v>65</v>
      </c>
      <c r="K5191">
        <v>10</v>
      </c>
      <c r="M5191">
        <v>45.5</v>
      </c>
      <c r="N5191" t="s">
        <v>20</v>
      </c>
      <c r="O5191">
        <v>650</v>
      </c>
      <c r="P5191">
        <v>150</v>
      </c>
      <c r="R5191">
        <f t="shared" si="406"/>
        <v>650</v>
      </c>
      <c r="S5191">
        <f t="shared" si="407"/>
        <v>1</v>
      </c>
      <c r="T5191" t="str">
        <f t="shared" si="408"/>
        <v>Jul</v>
      </c>
      <c r="U5191" t="str">
        <f t="shared" si="409"/>
        <v>2025</v>
      </c>
    </row>
    <row r="5192" spans="1:21" x14ac:dyDescent="0.25">
      <c r="A5192" s="1">
        <v>45839</v>
      </c>
      <c r="B5192" t="s">
        <v>129</v>
      </c>
      <c r="C5192" t="s">
        <v>27</v>
      </c>
      <c r="D5192" t="s">
        <v>23</v>
      </c>
      <c r="E5192" t="s">
        <v>17</v>
      </c>
      <c r="F5192" t="s">
        <v>18</v>
      </c>
      <c r="G5192" t="s">
        <v>100</v>
      </c>
      <c r="H5192">
        <f t="shared" si="405"/>
        <v>40</v>
      </c>
      <c r="I5192">
        <v>40</v>
      </c>
      <c r="J5192">
        <v>52</v>
      </c>
      <c r="K5192">
        <v>1</v>
      </c>
      <c r="M5192">
        <v>5.2</v>
      </c>
      <c r="N5192" t="s">
        <v>25</v>
      </c>
      <c r="O5192">
        <v>52</v>
      </c>
      <c r="P5192">
        <v>12</v>
      </c>
      <c r="R5192">
        <f t="shared" si="406"/>
        <v>52</v>
      </c>
      <c r="S5192">
        <f t="shared" si="407"/>
        <v>1</v>
      </c>
      <c r="T5192" t="str">
        <f t="shared" si="408"/>
        <v>Jul</v>
      </c>
      <c r="U5192" t="str">
        <f t="shared" si="409"/>
        <v>2025</v>
      </c>
    </row>
    <row r="5193" spans="1:21" x14ac:dyDescent="0.25">
      <c r="A5193" s="1">
        <v>45839</v>
      </c>
      <c r="B5193" t="s">
        <v>36</v>
      </c>
      <c r="C5193" t="s">
        <v>15</v>
      </c>
      <c r="D5193" t="s">
        <v>16</v>
      </c>
      <c r="E5193" t="s">
        <v>17</v>
      </c>
      <c r="F5193" t="s">
        <v>18</v>
      </c>
      <c r="G5193" t="s">
        <v>24</v>
      </c>
      <c r="H5193">
        <f t="shared" si="405"/>
        <v>160</v>
      </c>
      <c r="I5193">
        <v>80</v>
      </c>
      <c r="J5193">
        <v>104</v>
      </c>
      <c r="K5193">
        <v>2</v>
      </c>
      <c r="M5193">
        <v>14.56</v>
      </c>
      <c r="N5193" t="s">
        <v>20</v>
      </c>
      <c r="O5193">
        <v>208</v>
      </c>
      <c r="P5193">
        <v>48</v>
      </c>
      <c r="R5193">
        <f t="shared" si="406"/>
        <v>208</v>
      </c>
      <c r="S5193">
        <f t="shared" si="407"/>
        <v>1</v>
      </c>
      <c r="T5193" t="str">
        <f t="shared" si="408"/>
        <v>Jul</v>
      </c>
      <c r="U5193" t="str">
        <f t="shared" si="409"/>
        <v>2025</v>
      </c>
    </row>
    <row r="5194" spans="1:21" x14ac:dyDescent="0.25">
      <c r="A5194" s="1">
        <v>45839</v>
      </c>
      <c r="B5194" t="s">
        <v>159</v>
      </c>
      <c r="C5194" t="s">
        <v>27</v>
      </c>
      <c r="D5194" t="s">
        <v>23</v>
      </c>
      <c r="E5194" t="s">
        <v>28</v>
      </c>
      <c r="F5194" t="s">
        <v>18</v>
      </c>
      <c r="G5194" t="s">
        <v>121</v>
      </c>
      <c r="H5194">
        <f t="shared" si="405"/>
        <v>220</v>
      </c>
      <c r="I5194">
        <v>55</v>
      </c>
      <c r="J5194">
        <v>72</v>
      </c>
      <c r="K5194">
        <v>4</v>
      </c>
      <c r="M5194">
        <v>42.9</v>
      </c>
      <c r="N5194" t="s">
        <v>38</v>
      </c>
      <c r="O5194">
        <v>286</v>
      </c>
      <c r="P5194">
        <v>66</v>
      </c>
      <c r="R5194">
        <f t="shared" si="406"/>
        <v>288</v>
      </c>
      <c r="S5194">
        <f t="shared" si="407"/>
        <v>1</v>
      </c>
      <c r="T5194" t="str">
        <f t="shared" si="408"/>
        <v>Jul</v>
      </c>
      <c r="U5194" t="str">
        <f t="shared" si="409"/>
        <v>2025</v>
      </c>
    </row>
    <row r="5195" spans="1:21" x14ac:dyDescent="0.25">
      <c r="A5195" s="1">
        <v>45839</v>
      </c>
      <c r="B5195" t="s">
        <v>127</v>
      </c>
      <c r="C5195" t="s">
        <v>66</v>
      </c>
      <c r="D5195" t="s">
        <v>16</v>
      </c>
      <c r="E5195" t="s">
        <v>17</v>
      </c>
      <c r="F5195" t="s">
        <v>29</v>
      </c>
      <c r="G5195" t="s">
        <v>138</v>
      </c>
      <c r="H5195">
        <f t="shared" si="405"/>
        <v>250</v>
      </c>
      <c r="I5195">
        <v>50</v>
      </c>
      <c r="J5195">
        <v>65</v>
      </c>
      <c r="K5195">
        <v>5</v>
      </c>
      <c r="M5195">
        <v>21</v>
      </c>
      <c r="N5195" t="s">
        <v>20</v>
      </c>
      <c r="O5195">
        <v>300</v>
      </c>
      <c r="P5195">
        <v>50</v>
      </c>
      <c r="R5195">
        <f t="shared" si="406"/>
        <v>325</v>
      </c>
      <c r="S5195">
        <f t="shared" si="407"/>
        <v>1</v>
      </c>
      <c r="T5195" t="str">
        <f t="shared" si="408"/>
        <v>Jul</v>
      </c>
      <c r="U5195" t="str">
        <f t="shared" si="409"/>
        <v>2025</v>
      </c>
    </row>
    <row r="5196" spans="1:21" x14ac:dyDescent="0.25">
      <c r="A5196" s="1">
        <v>45839</v>
      </c>
      <c r="B5196" t="s">
        <v>21</v>
      </c>
      <c r="C5196" t="s">
        <v>22</v>
      </c>
      <c r="D5196" t="s">
        <v>23</v>
      </c>
      <c r="E5196" t="s">
        <v>17</v>
      </c>
      <c r="F5196" t="s">
        <v>45</v>
      </c>
      <c r="G5196" t="s">
        <v>67</v>
      </c>
      <c r="H5196">
        <f t="shared" si="405"/>
        <v>14000</v>
      </c>
      <c r="I5196">
        <v>3500</v>
      </c>
      <c r="J5196">
        <v>4550</v>
      </c>
      <c r="K5196">
        <v>4</v>
      </c>
      <c r="M5196">
        <v>455</v>
      </c>
      <c r="N5196" t="s">
        <v>20</v>
      </c>
      <c r="O5196">
        <v>18200</v>
      </c>
      <c r="P5196">
        <v>4200</v>
      </c>
      <c r="R5196">
        <f t="shared" si="406"/>
        <v>18200</v>
      </c>
      <c r="S5196">
        <f t="shared" si="407"/>
        <v>1</v>
      </c>
      <c r="T5196" t="str">
        <f t="shared" si="408"/>
        <v>Jul</v>
      </c>
      <c r="U5196" t="str">
        <f t="shared" si="409"/>
        <v>2025</v>
      </c>
    </row>
    <row r="5197" spans="1:21" x14ac:dyDescent="0.25">
      <c r="A5197" s="1">
        <v>45839</v>
      </c>
      <c r="B5197" t="s">
        <v>157</v>
      </c>
      <c r="C5197" t="s">
        <v>15</v>
      </c>
      <c r="D5197" t="s">
        <v>16</v>
      </c>
      <c r="E5197" t="s">
        <v>28</v>
      </c>
      <c r="F5197" t="s">
        <v>45</v>
      </c>
      <c r="G5197" t="s">
        <v>199</v>
      </c>
      <c r="H5197">
        <f t="shared" si="405"/>
        <v>15000</v>
      </c>
      <c r="I5197">
        <v>5000</v>
      </c>
      <c r="J5197">
        <v>6500</v>
      </c>
      <c r="K5197">
        <v>3</v>
      </c>
      <c r="M5197">
        <v>650</v>
      </c>
      <c r="N5197" t="s">
        <v>25</v>
      </c>
      <c r="O5197">
        <v>19500</v>
      </c>
      <c r="P5197">
        <v>4500</v>
      </c>
      <c r="R5197">
        <f t="shared" si="406"/>
        <v>19500</v>
      </c>
      <c r="S5197">
        <f t="shared" si="407"/>
        <v>1</v>
      </c>
      <c r="T5197" t="str">
        <f t="shared" si="408"/>
        <v>Jul</v>
      </c>
      <c r="U5197" t="str">
        <f t="shared" si="409"/>
        <v>2025</v>
      </c>
    </row>
    <row r="5198" spans="1:21" x14ac:dyDescent="0.25">
      <c r="A5198" s="1">
        <v>45839</v>
      </c>
      <c r="B5198" t="s">
        <v>126</v>
      </c>
      <c r="C5198" t="s">
        <v>27</v>
      </c>
      <c r="D5198" t="s">
        <v>23</v>
      </c>
      <c r="E5198" t="s">
        <v>28</v>
      </c>
      <c r="F5198" t="s">
        <v>45</v>
      </c>
      <c r="G5198" t="s">
        <v>67</v>
      </c>
      <c r="H5198">
        <f t="shared" si="405"/>
        <v>14000</v>
      </c>
      <c r="I5198">
        <v>3500</v>
      </c>
      <c r="J5198">
        <v>4550</v>
      </c>
      <c r="K5198">
        <v>4</v>
      </c>
      <c r="M5198">
        <v>455</v>
      </c>
      <c r="N5198" t="s">
        <v>20</v>
      </c>
      <c r="O5198">
        <v>18200</v>
      </c>
      <c r="P5198">
        <v>4200</v>
      </c>
      <c r="R5198">
        <f t="shared" si="406"/>
        <v>18200</v>
      </c>
      <c r="S5198">
        <f t="shared" si="407"/>
        <v>1</v>
      </c>
      <c r="T5198" t="str">
        <f t="shared" si="408"/>
        <v>Jul</v>
      </c>
      <c r="U5198" t="str">
        <f t="shared" si="409"/>
        <v>2025</v>
      </c>
    </row>
    <row r="5199" spans="1:21" x14ac:dyDescent="0.25">
      <c r="A5199" s="1">
        <v>45839</v>
      </c>
      <c r="B5199" t="s">
        <v>168</v>
      </c>
      <c r="C5199" t="s">
        <v>27</v>
      </c>
      <c r="D5199" t="s">
        <v>23</v>
      </c>
      <c r="E5199" t="s">
        <v>28</v>
      </c>
      <c r="F5199" t="s">
        <v>29</v>
      </c>
      <c r="G5199" t="s">
        <v>30</v>
      </c>
      <c r="H5199">
        <f t="shared" si="405"/>
        <v>900</v>
      </c>
      <c r="I5199">
        <v>180</v>
      </c>
      <c r="J5199">
        <v>234</v>
      </c>
      <c r="K5199">
        <v>5</v>
      </c>
      <c r="M5199">
        <v>100</v>
      </c>
      <c r="N5199" t="s">
        <v>25</v>
      </c>
      <c r="O5199">
        <v>1170</v>
      </c>
      <c r="P5199">
        <v>270</v>
      </c>
      <c r="R5199">
        <f t="shared" si="406"/>
        <v>1170</v>
      </c>
      <c r="S5199">
        <f t="shared" si="407"/>
        <v>1</v>
      </c>
      <c r="T5199" t="str">
        <f t="shared" si="408"/>
        <v>Jul</v>
      </c>
      <c r="U5199" t="str">
        <f t="shared" si="409"/>
        <v>2025</v>
      </c>
    </row>
    <row r="5200" spans="1:21" x14ac:dyDescent="0.25">
      <c r="A5200" s="1">
        <v>45839</v>
      </c>
      <c r="B5200" t="s">
        <v>47</v>
      </c>
      <c r="C5200" t="s">
        <v>27</v>
      </c>
      <c r="D5200" t="s">
        <v>16</v>
      </c>
      <c r="E5200" t="s">
        <v>28</v>
      </c>
      <c r="F5200" t="s">
        <v>45</v>
      </c>
      <c r="G5200" t="s">
        <v>92</v>
      </c>
      <c r="H5200">
        <f t="shared" si="405"/>
        <v>1500</v>
      </c>
      <c r="I5200">
        <v>250</v>
      </c>
      <c r="J5200">
        <v>325</v>
      </c>
      <c r="K5200">
        <v>6</v>
      </c>
      <c r="M5200">
        <v>100</v>
      </c>
      <c r="N5200" t="s">
        <v>20</v>
      </c>
      <c r="O5200">
        <v>1875</v>
      </c>
      <c r="P5200">
        <v>375</v>
      </c>
      <c r="R5200">
        <f t="shared" si="406"/>
        <v>1950</v>
      </c>
      <c r="S5200">
        <f t="shared" si="407"/>
        <v>1</v>
      </c>
      <c r="T5200" t="str">
        <f t="shared" si="408"/>
        <v>Jul</v>
      </c>
      <c r="U5200" t="str">
        <f t="shared" si="409"/>
        <v>2025</v>
      </c>
    </row>
    <row r="5201" spans="1:21" x14ac:dyDescent="0.25">
      <c r="A5201" s="1">
        <v>45839</v>
      </c>
      <c r="B5201" t="s">
        <v>188</v>
      </c>
      <c r="C5201" t="s">
        <v>27</v>
      </c>
      <c r="D5201" t="s">
        <v>23</v>
      </c>
      <c r="E5201" t="s">
        <v>28</v>
      </c>
      <c r="F5201" t="s">
        <v>18</v>
      </c>
      <c r="G5201" t="s">
        <v>34</v>
      </c>
      <c r="H5201">
        <f t="shared" si="405"/>
        <v>80</v>
      </c>
      <c r="I5201">
        <v>40</v>
      </c>
      <c r="J5201">
        <v>52</v>
      </c>
      <c r="K5201">
        <v>2</v>
      </c>
      <c r="M5201">
        <v>10.4</v>
      </c>
      <c r="N5201" t="s">
        <v>25</v>
      </c>
      <c r="O5201">
        <v>104</v>
      </c>
      <c r="P5201">
        <v>24</v>
      </c>
      <c r="R5201">
        <f t="shared" si="406"/>
        <v>104</v>
      </c>
      <c r="S5201">
        <f t="shared" si="407"/>
        <v>1</v>
      </c>
      <c r="T5201" t="str">
        <f t="shared" si="408"/>
        <v>Jul</v>
      </c>
      <c r="U5201" t="str">
        <f t="shared" si="409"/>
        <v>2025</v>
      </c>
    </row>
    <row r="5202" spans="1:21" x14ac:dyDescent="0.25">
      <c r="A5202" s="1">
        <v>45839</v>
      </c>
      <c r="B5202" t="s">
        <v>133</v>
      </c>
      <c r="C5202" t="s">
        <v>27</v>
      </c>
      <c r="D5202" t="s">
        <v>23</v>
      </c>
      <c r="E5202" t="s">
        <v>28</v>
      </c>
      <c r="F5202" t="s">
        <v>45</v>
      </c>
      <c r="G5202" t="s">
        <v>54</v>
      </c>
      <c r="H5202">
        <f t="shared" si="405"/>
        <v>5600</v>
      </c>
      <c r="I5202">
        <v>800</v>
      </c>
      <c r="J5202">
        <v>1040</v>
      </c>
      <c r="K5202">
        <v>7</v>
      </c>
      <c r="M5202">
        <v>104</v>
      </c>
      <c r="N5202" t="s">
        <v>25</v>
      </c>
      <c r="O5202">
        <v>7280</v>
      </c>
      <c r="P5202">
        <v>1680</v>
      </c>
      <c r="R5202">
        <f t="shared" si="406"/>
        <v>7280</v>
      </c>
      <c r="S5202">
        <f t="shared" si="407"/>
        <v>1</v>
      </c>
      <c r="T5202" t="str">
        <f t="shared" si="408"/>
        <v>Jul</v>
      </c>
      <c r="U5202" t="str">
        <f t="shared" si="409"/>
        <v>2025</v>
      </c>
    </row>
    <row r="5203" spans="1:21" x14ac:dyDescent="0.25">
      <c r="A5203" s="1">
        <v>45839</v>
      </c>
      <c r="B5203" t="s">
        <v>196</v>
      </c>
      <c r="C5203" t="s">
        <v>53</v>
      </c>
      <c r="D5203" t="s">
        <v>16</v>
      </c>
      <c r="E5203" t="s">
        <v>17</v>
      </c>
      <c r="F5203" t="s">
        <v>18</v>
      </c>
      <c r="G5203" t="s">
        <v>34</v>
      </c>
      <c r="H5203">
        <f t="shared" si="405"/>
        <v>400</v>
      </c>
      <c r="I5203">
        <v>40</v>
      </c>
      <c r="J5203">
        <v>52</v>
      </c>
      <c r="K5203">
        <v>10</v>
      </c>
      <c r="M5203">
        <v>35</v>
      </c>
      <c r="N5203" t="s">
        <v>20</v>
      </c>
      <c r="O5203">
        <v>500</v>
      </c>
      <c r="P5203">
        <v>100</v>
      </c>
      <c r="R5203">
        <f t="shared" si="406"/>
        <v>520</v>
      </c>
      <c r="S5203">
        <f t="shared" si="407"/>
        <v>1</v>
      </c>
      <c r="T5203" t="str">
        <f t="shared" si="408"/>
        <v>Jul</v>
      </c>
      <c r="U5203" t="str">
        <f t="shared" si="409"/>
        <v>2025</v>
      </c>
    </row>
    <row r="5204" spans="1:21" x14ac:dyDescent="0.25">
      <c r="A5204" s="1">
        <v>45839</v>
      </c>
      <c r="B5204" t="s">
        <v>55</v>
      </c>
      <c r="C5204" t="s">
        <v>15</v>
      </c>
      <c r="D5204" t="s">
        <v>16</v>
      </c>
      <c r="E5204" t="s">
        <v>28</v>
      </c>
      <c r="F5204" t="s">
        <v>45</v>
      </c>
      <c r="G5204" t="s">
        <v>71</v>
      </c>
      <c r="H5204">
        <f t="shared" si="405"/>
        <v>8800</v>
      </c>
      <c r="I5204">
        <v>2200</v>
      </c>
      <c r="J5204">
        <v>2860</v>
      </c>
      <c r="K5204">
        <v>4</v>
      </c>
      <c r="M5204">
        <v>286</v>
      </c>
      <c r="N5204" t="s">
        <v>25</v>
      </c>
      <c r="O5204">
        <v>11440</v>
      </c>
      <c r="P5204">
        <v>2640</v>
      </c>
      <c r="R5204">
        <f t="shared" si="406"/>
        <v>11440</v>
      </c>
      <c r="S5204">
        <f t="shared" si="407"/>
        <v>1</v>
      </c>
      <c r="T5204" t="str">
        <f t="shared" si="408"/>
        <v>Jul</v>
      </c>
      <c r="U5204" t="str">
        <f t="shared" si="409"/>
        <v>2025</v>
      </c>
    </row>
    <row r="5205" spans="1:21" x14ac:dyDescent="0.25">
      <c r="A5205" s="1">
        <v>45839</v>
      </c>
      <c r="B5205" t="s">
        <v>21</v>
      </c>
      <c r="C5205" t="s">
        <v>22</v>
      </c>
      <c r="D5205" t="s">
        <v>16</v>
      </c>
      <c r="E5205" t="s">
        <v>17</v>
      </c>
      <c r="F5205" t="s">
        <v>18</v>
      </c>
      <c r="G5205" t="s">
        <v>43</v>
      </c>
      <c r="H5205">
        <f t="shared" si="405"/>
        <v>100</v>
      </c>
      <c r="I5205">
        <v>20</v>
      </c>
      <c r="J5205">
        <v>26</v>
      </c>
      <c r="K5205">
        <v>5</v>
      </c>
      <c r="M5205">
        <v>12</v>
      </c>
      <c r="N5205" t="s">
        <v>38</v>
      </c>
      <c r="O5205">
        <v>120</v>
      </c>
      <c r="P5205">
        <v>20</v>
      </c>
      <c r="R5205">
        <f t="shared" si="406"/>
        <v>130</v>
      </c>
      <c r="S5205">
        <f t="shared" si="407"/>
        <v>1</v>
      </c>
      <c r="T5205" t="str">
        <f t="shared" si="408"/>
        <v>Jul</v>
      </c>
      <c r="U5205" t="str">
        <f t="shared" si="409"/>
        <v>2025</v>
      </c>
    </row>
    <row r="5206" spans="1:21" x14ac:dyDescent="0.25">
      <c r="A5206" s="1">
        <v>45839</v>
      </c>
      <c r="B5206" t="s">
        <v>26</v>
      </c>
      <c r="C5206" t="s">
        <v>27</v>
      </c>
      <c r="D5206" t="s">
        <v>16</v>
      </c>
      <c r="E5206" t="s">
        <v>17</v>
      </c>
      <c r="F5206" t="s">
        <v>48</v>
      </c>
      <c r="G5206" t="s">
        <v>167</v>
      </c>
      <c r="H5206">
        <f t="shared" si="405"/>
        <v>665</v>
      </c>
      <c r="I5206">
        <v>95</v>
      </c>
      <c r="J5206">
        <v>124</v>
      </c>
      <c r="K5206">
        <v>7</v>
      </c>
      <c r="M5206">
        <v>43.225000000000001</v>
      </c>
      <c r="N5206" t="s">
        <v>25</v>
      </c>
      <c r="O5206">
        <v>864.5</v>
      </c>
      <c r="P5206">
        <v>199.5</v>
      </c>
      <c r="R5206">
        <f t="shared" si="406"/>
        <v>868</v>
      </c>
      <c r="S5206">
        <f t="shared" si="407"/>
        <v>1</v>
      </c>
      <c r="T5206" t="str">
        <f t="shared" si="408"/>
        <v>Jul</v>
      </c>
      <c r="U5206" t="str">
        <f t="shared" si="409"/>
        <v>2025</v>
      </c>
    </row>
    <row r="5207" spans="1:21" x14ac:dyDescent="0.25">
      <c r="A5207" s="1">
        <v>45839</v>
      </c>
      <c r="B5207" t="s">
        <v>77</v>
      </c>
      <c r="C5207" t="s">
        <v>42</v>
      </c>
      <c r="D5207" t="s">
        <v>16</v>
      </c>
      <c r="E5207" t="s">
        <v>28</v>
      </c>
      <c r="F5207" t="s">
        <v>18</v>
      </c>
      <c r="G5207" t="s">
        <v>34</v>
      </c>
      <c r="H5207">
        <f t="shared" si="405"/>
        <v>120</v>
      </c>
      <c r="I5207">
        <v>40</v>
      </c>
      <c r="J5207">
        <v>52</v>
      </c>
      <c r="K5207">
        <v>3</v>
      </c>
      <c r="M5207">
        <v>7.8</v>
      </c>
      <c r="N5207" t="s">
        <v>25</v>
      </c>
      <c r="O5207">
        <v>156</v>
      </c>
      <c r="P5207">
        <v>36</v>
      </c>
      <c r="R5207">
        <f t="shared" si="406"/>
        <v>156</v>
      </c>
      <c r="S5207">
        <f t="shared" si="407"/>
        <v>1</v>
      </c>
      <c r="T5207" t="str">
        <f t="shared" si="408"/>
        <v>Jul</v>
      </c>
      <c r="U5207" t="str">
        <f t="shared" si="409"/>
        <v>2025</v>
      </c>
    </row>
    <row r="5208" spans="1:21" x14ac:dyDescent="0.25">
      <c r="A5208" s="1">
        <v>45839</v>
      </c>
      <c r="B5208" t="s">
        <v>186</v>
      </c>
      <c r="C5208" t="s">
        <v>27</v>
      </c>
      <c r="D5208" t="s">
        <v>23</v>
      </c>
      <c r="E5208" t="s">
        <v>17</v>
      </c>
      <c r="F5208" t="s">
        <v>18</v>
      </c>
      <c r="G5208" t="s">
        <v>51</v>
      </c>
      <c r="H5208">
        <f t="shared" si="405"/>
        <v>180</v>
      </c>
      <c r="I5208">
        <v>60</v>
      </c>
      <c r="J5208">
        <v>78</v>
      </c>
      <c r="K5208">
        <v>3</v>
      </c>
      <c r="M5208">
        <v>22.5</v>
      </c>
      <c r="N5208" t="s">
        <v>25</v>
      </c>
      <c r="O5208">
        <v>225</v>
      </c>
      <c r="P5208">
        <v>45</v>
      </c>
      <c r="R5208">
        <f t="shared" si="406"/>
        <v>234</v>
      </c>
      <c r="S5208">
        <f t="shared" si="407"/>
        <v>1</v>
      </c>
      <c r="T5208" t="str">
        <f t="shared" si="408"/>
        <v>Jul</v>
      </c>
      <c r="U5208" t="str">
        <f t="shared" si="409"/>
        <v>2025</v>
      </c>
    </row>
    <row r="5209" spans="1:21" x14ac:dyDescent="0.25">
      <c r="A5209" s="1">
        <v>45870</v>
      </c>
      <c r="B5209" t="s">
        <v>83</v>
      </c>
      <c r="C5209" t="s">
        <v>27</v>
      </c>
      <c r="D5209" t="s">
        <v>16</v>
      </c>
      <c r="E5209" t="s">
        <v>28</v>
      </c>
      <c r="F5209" t="s">
        <v>29</v>
      </c>
      <c r="G5209" t="s">
        <v>160</v>
      </c>
      <c r="H5209">
        <f t="shared" si="405"/>
        <v>300</v>
      </c>
      <c r="I5209">
        <v>150</v>
      </c>
      <c r="J5209">
        <v>195</v>
      </c>
      <c r="K5209">
        <v>2</v>
      </c>
      <c r="M5209">
        <v>27.3</v>
      </c>
      <c r="N5209" t="s">
        <v>20</v>
      </c>
      <c r="O5209">
        <v>390</v>
      </c>
      <c r="P5209">
        <v>90</v>
      </c>
      <c r="R5209">
        <f t="shared" si="406"/>
        <v>390</v>
      </c>
      <c r="S5209">
        <f t="shared" si="407"/>
        <v>1</v>
      </c>
      <c r="T5209" t="str">
        <f t="shared" si="408"/>
        <v>Aug</v>
      </c>
      <c r="U5209" t="str">
        <f t="shared" si="409"/>
        <v>2025</v>
      </c>
    </row>
    <row r="5210" spans="1:21" x14ac:dyDescent="0.25">
      <c r="A5210" s="1">
        <v>45870</v>
      </c>
      <c r="B5210" t="s">
        <v>41</v>
      </c>
      <c r="C5210" t="s">
        <v>42</v>
      </c>
      <c r="D5210" t="s">
        <v>16</v>
      </c>
      <c r="E5210" t="s">
        <v>17</v>
      </c>
      <c r="F5210" t="s">
        <v>61</v>
      </c>
      <c r="G5210" t="s">
        <v>108</v>
      </c>
      <c r="H5210">
        <f t="shared" si="405"/>
        <v>9000</v>
      </c>
      <c r="I5210">
        <v>1500</v>
      </c>
      <c r="J5210">
        <v>1950</v>
      </c>
      <c r="K5210">
        <v>6</v>
      </c>
      <c r="M5210">
        <v>195</v>
      </c>
      <c r="N5210" t="s">
        <v>25</v>
      </c>
      <c r="O5210">
        <v>11700</v>
      </c>
      <c r="P5210">
        <v>2700</v>
      </c>
      <c r="R5210">
        <f t="shared" si="406"/>
        <v>11700</v>
      </c>
      <c r="S5210">
        <f t="shared" si="407"/>
        <v>1</v>
      </c>
      <c r="T5210" t="str">
        <f t="shared" si="408"/>
        <v>Aug</v>
      </c>
      <c r="U5210" t="str">
        <f t="shared" si="409"/>
        <v>2025</v>
      </c>
    </row>
    <row r="5211" spans="1:21" x14ac:dyDescent="0.25">
      <c r="A5211" s="1">
        <v>45870</v>
      </c>
      <c r="B5211" t="s">
        <v>55</v>
      </c>
      <c r="C5211" t="s">
        <v>15</v>
      </c>
      <c r="D5211" t="s">
        <v>16</v>
      </c>
      <c r="E5211" t="s">
        <v>17</v>
      </c>
      <c r="F5211" t="s">
        <v>29</v>
      </c>
      <c r="G5211" t="s">
        <v>87</v>
      </c>
      <c r="H5211">
        <f t="shared" si="405"/>
        <v>500</v>
      </c>
      <c r="I5211">
        <v>100</v>
      </c>
      <c r="J5211">
        <v>130</v>
      </c>
      <c r="K5211">
        <v>5</v>
      </c>
      <c r="M5211">
        <v>32.5</v>
      </c>
      <c r="N5211" t="s">
        <v>25</v>
      </c>
      <c r="O5211">
        <v>650</v>
      </c>
      <c r="P5211">
        <v>150</v>
      </c>
      <c r="R5211">
        <f t="shared" si="406"/>
        <v>650</v>
      </c>
      <c r="S5211">
        <f t="shared" si="407"/>
        <v>1</v>
      </c>
      <c r="T5211" t="str">
        <f t="shared" si="408"/>
        <v>Aug</v>
      </c>
      <c r="U5211" t="str">
        <f t="shared" si="409"/>
        <v>2025</v>
      </c>
    </row>
    <row r="5212" spans="1:21" x14ac:dyDescent="0.25">
      <c r="A5212" s="1">
        <v>45870</v>
      </c>
      <c r="B5212" t="s">
        <v>190</v>
      </c>
      <c r="C5212" t="s">
        <v>22</v>
      </c>
      <c r="D5212" t="s">
        <v>16</v>
      </c>
      <c r="E5212" t="s">
        <v>17</v>
      </c>
      <c r="F5212" t="s">
        <v>18</v>
      </c>
      <c r="G5212" t="s">
        <v>32</v>
      </c>
      <c r="H5212">
        <f t="shared" si="405"/>
        <v>500</v>
      </c>
      <c r="I5212">
        <v>100</v>
      </c>
      <c r="J5212">
        <v>130</v>
      </c>
      <c r="K5212">
        <v>5</v>
      </c>
      <c r="M5212">
        <v>45.5</v>
      </c>
      <c r="N5212" t="s">
        <v>20</v>
      </c>
      <c r="O5212">
        <v>650</v>
      </c>
      <c r="P5212">
        <v>150</v>
      </c>
      <c r="R5212">
        <f t="shared" si="406"/>
        <v>650</v>
      </c>
      <c r="S5212">
        <f t="shared" si="407"/>
        <v>1</v>
      </c>
      <c r="T5212" t="str">
        <f t="shared" si="408"/>
        <v>Aug</v>
      </c>
      <c r="U5212" t="str">
        <f t="shared" si="409"/>
        <v>2025</v>
      </c>
    </row>
    <row r="5213" spans="1:21" x14ac:dyDescent="0.25">
      <c r="A5213" s="1">
        <v>45870</v>
      </c>
      <c r="B5213" t="s">
        <v>75</v>
      </c>
      <c r="C5213" t="s">
        <v>27</v>
      </c>
      <c r="D5213" t="s">
        <v>16</v>
      </c>
      <c r="E5213" t="s">
        <v>17</v>
      </c>
      <c r="F5213" t="s">
        <v>80</v>
      </c>
      <c r="G5213" t="s">
        <v>201</v>
      </c>
      <c r="H5213">
        <f t="shared" si="405"/>
        <v>180</v>
      </c>
      <c r="I5213">
        <v>30</v>
      </c>
      <c r="J5213">
        <v>39</v>
      </c>
      <c r="K5213">
        <v>6</v>
      </c>
      <c r="M5213">
        <v>11.7</v>
      </c>
      <c r="N5213" t="s">
        <v>25</v>
      </c>
      <c r="O5213">
        <v>234</v>
      </c>
      <c r="P5213">
        <v>54</v>
      </c>
      <c r="R5213">
        <f t="shared" si="406"/>
        <v>234</v>
      </c>
      <c r="S5213">
        <f t="shared" si="407"/>
        <v>1</v>
      </c>
      <c r="T5213" t="str">
        <f t="shared" si="408"/>
        <v>Aug</v>
      </c>
      <c r="U5213" t="str">
        <f t="shared" si="409"/>
        <v>2025</v>
      </c>
    </row>
    <row r="5214" spans="1:21" x14ac:dyDescent="0.25">
      <c r="A5214" s="1">
        <v>45870</v>
      </c>
      <c r="B5214" t="s">
        <v>79</v>
      </c>
      <c r="C5214" t="s">
        <v>27</v>
      </c>
      <c r="D5214" t="s">
        <v>16</v>
      </c>
      <c r="E5214" t="s">
        <v>17</v>
      </c>
      <c r="F5214" t="s">
        <v>29</v>
      </c>
      <c r="G5214" t="s">
        <v>210</v>
      </c>
      <c r="H5214">
        <f t="shared" si="405"/>
        <v>190</v>
      </c>
      <c r="I5214">
        <v>95</v>
      </c>
      <c r="J5214">
        <v>124</v>
      </c>
      <c r="K5214">
        <v>2</v>
      </c>
      <c r="M5214">
        <v>17.29</v>
      </c>
      <c r="N5214" t="s">
        <v>20</v>
      </c>
      <c r="O5214">
        <v>247</v>
      </c>
      <c r="P5214">
        <v>57</v>
      </c>
      <c r="R5214">
        <f t="shared" si="406"/>
        <v>248</v>
      </c>
      <c r="S5214">
        <f t="shared" si="407"/>
        <v>1</v>
      </c>
      <c r="T5214" t="str">
        <f t="shared" si="408"/>
        <v>Aug</v>
      </c>
      <c r="U5214" t="str">
        <f t="shared" si="409"/>
        <v>2025</v>
      </c>
    </row>
    <row r="5215" spans="1:21" x14ac:dyDescent="0.25">
      <c r="A5215" s="1">
        <v>45870</v>
      </c>
      <c r="B5215" t="s">
        <v>14</v>
      </c>
      <c r="C5215" t="s">
        <v>15</v>
      </c>
      <c r="D5215" t="s">
        <v>16</v>
      </c>
      <c r="E5215" t="s">
        <v>28</v>
      </c>
      <c r="F5215" t="s">
        <v>45</v>
      </c>
      <c r="G5215" t="s">
        <v>46</v>
      </c>
      <c r="H5215">
        <f t="shared" si="405"/>
        <v>275000</v>
      </c>
      <c r="I5215">
        <v>55000</v>
      </c>
      <c r="J5215">
        <v>71500</v>
      </c>
      <c r="K5215">
        <v>5</v>
      </c>
      <c r="M5215">
        <v>10725</v>
      </c>
      <c r="N5215" t="s">
        <v>38</v>
      </c>
      <c r="O5215">
        <v>343750</v>
      </c>
      <c r="P5215">
        <v>68750</v>
      </c>
      <c r="R5215">
        <f t="shared" si="406"/>
        <v>357500</v>
      </c>
      <c r="S5215">
        <f t="shared" si="407"/>
        <v>1</v>
      </c>
      <c r="T5215" t="str">
        <f t="shared" si="408"/>
        <v>Aug</v>
      </c>
      <c r="U5215" t="str">
        <f t="shared" si="409"/>
        <v>2025</v>
      </c>
    </row>
    <row r="5216" spans="1:21" x14ac:dyDescent="0.25">
      <c r="A5216" s="1">
        <v>45870</v>
      </c>
      <c r="B5216" t="s">
        <v>50</v>
      </c>
      <c r="C5216" t="s">
        <v>27</v>
      </c>
      <c r="D5216" t="s">
        <v>16</v>
      </c>
      <c r="E5216" t="s">
        <v>28</v>
      </c>
      <c r="F5216" t="s">
        <v>18</v>
      </c>
      <c r="G5216" t="s">
        <v>51</v>
      </c>
      <c r="H5216">
        <f t="shared" si="405"/>
        <v>480</v>
      </c>
      <c r="I5216">
        <v>60</v>
      </c>
      <c r="J5216">
        <v>78</v>
      </c>
      <c r="K5216">
        <v>8</v>
      </c>
      <c r="M5216">
        <v>31.2</v>
      </c>
      <c r="N5216" t="s">
        <v>25</v>
      </c>
      <c r="O5216">
        <v>624</v>
      </c>
      <c r="P5216">
        <v>144</v>
      </c>
      <c r="R5216">
        <f t="shared" si="406"/>
        <v>624</v>
      </c>
      <c r="S5216">
        <f t="shared" si="407"/>
        <v>1</v>
      </c>
      <c r="T5216" t="str">
        <f t="shared" si="408"/>
        <v>Aug</v>
      </c>
      <c r="U5216" t="str">
        <f t="shared" si="409"/>
        <v>2025</v>
      </c>
    </row>
    <row r="5217" spans="1:21" x14ac:dyDescent="0.25">
      <c r="A5217" s="1">
        <v>45870</v>
      </c>
      <c r="B5217" t="s">
        <v>154</v>
      </c>
      <c r="C5217" t="s">
        <v>27</v>
      </c>
      <c r="D5217" t="s">
        <v>16</v>
      </c>
      <c r="E5217" t="s">
        <v>28</v>
      </c>
      <c r="F5217" t="s">
        <v>61</v>
      </c>
      <c r="G5217" t="s">
        <v>117</v>
      </c>
      <c r="H5217">
        <f t="shared" si="405"/>
        <v>25000</v>
      </c>
      <c r="I5217">
        <v>2500</v>
      </c>
      <c r="J5217">
        <v>3250</v>
      </c>
      <c r="K5217">
        <v>10</v>
      </c>
      <c r="M5217">
        <v>325</v>
      </c>
      <c r="N5217" t="s">
        <v>20</v>
      </c>
      <c r="O5217">
        <v>32500</v>
      </c>
      <c r="P5217">
        <v>7500</v>
      </c>
      <c r="R5217">
        <f t="shared" si="406"/>
        <v>32500</v>
      </c>
      <c r="S5217">
        <f t="shared" si="407"/>
        <v>1</v>
      </c>
      <c r="T5217" t="str">
        <f t="shared" si="408"/>
        <v>Aug</v>
      </c>
      <c r="U5217" t="str">
        <f t="shared" si="409"/>
        <v>2025</v>
      </c>
    </row>
    <row r="5218" spans="1:21" x14ac:dyDescent="0.25">
      <c r="A5218" s="1">
        <v>45870</v>
      </c>
      <c r="B5218" t="s">
        <v>196</v>
      </c>
      <c r="C5218" t="s">
        <v>53</v>
      </c>
      <c r="D5218" t="s">
        <v>16</v>
      </c>
      <c r="E5218" t="s">
        <v>17</v>
      </c>
      <c r="F5218" t="s">
        <v>18</v>
      </c>
      <c r="G5218" t="s">
        <v>151</v>
      </c>
      <c r="H5218">
        <f t="shared" si="405"/>
        <v>56</v>
      </c>
      <c r="I5218">
        <v>7</v>
      </c>
      <c r="J5218">
        <v>9</v>
      </c>
      <c r="K5218">
        <v>8</v>
      </c>
      <c r="M5218">
        <v>7.28</v>
      </c>
      <c r="N5218" t="s">
        <v>38</v>
      </c>
      <c r="O5218">
        <v>72.8</v>
      </c>
      <c r="P5218">
        <v>16.8</v>
      </c>
      <c r="R5218">
        <f t="shared" si="406"/>
        <v>72</v>
      </c>
      <c r="S5218">
        <f t="shared" si="407"/>
        <v>1</v>
      </c>
      <c r="T5218" t="str">
        <f t="shared" si="408"/>
        <v>Aug</v>
      </c>
      <c r="U5218" t="str">
        <f t="shared" si="409"/>
        <v>2025</v>
      </c>
    </row>
    <row r="5219" spans="1:21" x14ac:dyDescent="0.25">
      <c r="A5219" s="1">
        <v>45870</v>
      </c>
      <c r="B5219" t="s">
        <v>181</v>
      </c>
      <c r="C5219" t="s">
        <v>53</v>
      </c>
      <c r="D5219" t="s">
        <v>16</v>
      </c>
      <c r="E5219" t="s">
        <v>17</v>
      </c>
      <c r="F5219" t="s">
        <v>61</v>
      </c>
      <c r="G5219" t="s">
        <v>108</v>
      </c>
      <c r="H5219">
        <f t="shared" si="405"/>
        <v>9000</v>
      </c>
      <c r="I5219">
        <v>1500</v>
      </c>
      <c r="J5219">
        <v>1950</v>
      </c>
      <c r="K5219">
        <v>6</v>
      </c>
      <c r="M5219">
        <v>195</v>
      </c>
      <c r="N5219" t="s">
        <v>25</v>
      </c>
      <c r="O5219">
        <v>11700</v>
      </c>
      <c r="P5219">
        <v>2700</v>
      </c>
      <c r="R5219">
        <f t="shared" si="406"/>
        <v>11700</v>
      </c>
      <c r="S5219">
        <f t="shared" si="407"/>
        <v>1</v>
      </c>
      <c r="T5219" t="str">
        <f t="shared" si="408"/>
        <v>Aug</v>
      </c>
      <c r="U5219" t="str">
        <f t="shared" si="409"/>
        <v>2025</v>
      </c>
    </row>
    <row r="5220" spans="1:21" x14ac:dyDescent="0.25">
      <c r="A5220" s="1">
        <v>45870</v>
      </c>
      <c r="B5220" t="s">
        <v>163</v>
      </c>
      <c r="C5220" t="s">
        <v>15</v>
      </c>
      <c r="D5220" t="s">
        <v>16</v>
      </c>
      <c r="E5220" t="s">
        <v>28</v>
      </c>
      <c r="F5220" t="s">
        <v>29</v>
      </c>
      <c r="G5220" t="s">
        <v>207</v>
      </c>
      <c r="H5220">
        <f t="shared" si="405"/>
        <v>140</v>
      </c>
      <c r="I5220">
        <v>35</v>
      </c>
      <c r="J5220">
        <v>46</v>
      </c>
      <c r="K5220">
        <v>4</v>
      </c>
      <c r="M5220">
        <v>8.75</v>
      </c>
      <c r="N5220" t="s">
        <v>25</v>
      </c>
      <c r="O5220">
        <v>175</v>
      </c>
      <c r="P5220">
        <v>35</v>
      </c>
      <c r="R5220">
        <f t="shared" si="406"/>
        <v>184</v>
      </c>
      <c r="S5220">
        <f t="shared" si="407"/>
        <v>1</v>
      </c>
      <c r="T5220" t="str">
        <f t="shared" si="408"/>
        <v>Aug</v>
      </c>
      <c r="U5220" t="str">
        <f t="shared" si="409"/>
        <v>2025</v>
      </c>
    </row>
    <row r="5221" spans="1:21" x14ac:dyDescent="0.25">
      <c r="A5221" s="1">
        <v>45870</v>
      </c>
      <c r="B5221" t="s">
        <v>93</v>
      </c>
      <c r="C5221" t="s">
        <v>42</v>
      </c>
      <c r="D5221" t="s">
        <v>16</v>
      </c>
      <c r="E5221" t="s">
        <v>28</v>
      </c>
      <c r="F5221" t="s">
        <v>18</v>
      </c>
      <c r="G5221" t="s">
        <v>121</v>
      </c>
      <c r="H5221">
        <f t="shared" si="405"/>
        <v>550</v>
      </c>
      <c r="I5221">
        <v>55</v>
      </c>
      <c r="J5221">
        <v>72</v>
      </c>
      <c r="K5221">
        <v>10</v>
      </c>
      <c r="M5221">
        <v>68.75</v>
      </c>
      <c r="N5221" t="s">
        <v>38</v>
      </c>
      <c r="O5221">
        <v>687.5</v>
      </c>
      <c r="P5221">
        <v>137.5</v>
      </c>
      <c r="R5221">
        <f t="shared" si="406"/>
        <v>720</v>
      </c>
      <c r="S5221">
        <f t="shared" si="407"/>
        <v>1</v>
      </c>
      <c r="T5221" t="str">
        <f t="shared" si="408"/>
        <v>Aug</v>
      </c>
      <c r="U5221" t="str">
        <f t="shared" si="409"/>
        <v>2025</v>
      </c>
    </row>
    <row r="5222" spans="1:21" x14ac:dyDescent="0.25">
      <c r="A5222" s="1">
        <v>45870</v>
      </c>
      <c r="B5222" t="s">
        <v>55</v>
      </c>
      <c r="C5222" t="s">
        <v>15</v>
      </c>
      <c r="D5222" t="s">
        <v>16</v>
      </c>
      <c r="E5222" t="s">
        <v>17</v>
      </c>
      <c r="F5222" t="s">
        <v>18</v>
      </c>
      <c r="G5222" t="s">
        <v>19</v>
      </c>
      <c r="H5222">
        <f t="shared" si="405"/>
        <v>1500</v>
      </c>
      <c r="I5222">
        <v>250</v>
      </c>
      <c r="J5222">
        <v>325</v>
      </c>
      <c r="K5222">
        <v>6</v>
      </c>
      <c r="M5222">
        <v>100</v>
      </c>
      <c r="N5222" t="s">
        <v>38</v>
      </c>
      <c r="O5222">
        <v>1950</v>
      </c>
      <c r="P5222">
        <v>450</v>
      </c>
      <c r="R5222">
        <f t="shared" si="406"/>
        <v>1950</v>
      </c>
      <c r="S5222">
        <f t="shared" si="407"/>
        <v>1</v>
      </c>
      <c r="T5222" t="str">
        <f t="shared" si="408"/>
        <v>Aug</v>
      </c>
      <c r="U5222" t="str">
        <f t="shared" si="409"/>
        <v>2025</v>
      </c>
    </row>
    <row r="5223" spans="1:21" x14ac:dyDescent="0.25">
      <c r="A5223" s="1">
        <v>45870</v>
      </c>
      <c r="B5223" t="s">
        <v>179</v>
      </c>
      <c r="C5223" t="s">
        <v>27</v>
      </c>
      <c r="D5223" t="s">
        <v>16</v>
      </c>
      <c r="E5223" t="s">
        <v>17</v>
      </c>
      <c r="F5223" t="s">
        <v>61</v>
      </c>
      <c r="G5223" t="s">
        <v>62</v>
      </c>
      <c r="H5223">
        <f t="shared" si="405"/>
        <v>5400</v>
      </c>
      <c r="I5223">
        <v>900</v>
      </c>
      <c r="J5223">
        <v>1170</v>
      </c>
      <c r="K5223">
        <v>6</v>
      </c>
      <c r="M5223">
        <v>117</v>
      </c>
      <c r="N5223" t="s">
        <v>20</v>
      </c>
      <c r="O5223">
        <v>7020</v>
      </c>
      <c r="P5223">
        <v>1620</v>
      </c>
      <c r="R5223">
        <f t="shared" si="406"/>
        <v>7020</v>
      </c>
      <c r="S5223">
        <f t="shared" si="407"/>
        <v>1</v>
      </c>
      <c r="T5223" t="str">
        <f t="shared" si="408"/>
        <v>Aug</v>
      </c>
      <c r="U5223" t="str">
        <f t="shared" si="409"/>
        <v>2025</v>
      </c>
    </row>
    <row r="5224" spans="1:21" x14ac:dyDescent="0.25">
      <c r="A5224" s="1">
        <v>45870</v>
      </c>
      <c r="B5224" t="s">
        <v>93</v>
      </c>
      <c r="C5224" t="s">
        <v>42</v>
      </c>
      <c r="D5224" t="s">
        <v>16</v>
      </c>
      <c r="E5224" t="s">
        <v>28</v>
      </c>
      <c r="F5224" t="s">
        <v>80</v>
      </c>
      <c r="G5224" t="s">
        <v>141</v>
      </c>
      <c r="H5224">
        <f t="shared" si="405"/>
        <v>400</v>
      </c>
      <c r="I5224">
        <v>50</v>
      </c>
      <c r="J5224">
        <v>65</v>
      </c>
      <c r="K5224">
        <v>8</v>
      </c>
      <c r="M5224">
        <v>50</v>
      </c>
      <c r="N5224" t="s">
        <v>38</v>
      </c>
      <c r="O5224">
        <v>500</v>
      </c>
      <c r="P5224">
        <v>100</v>
      </c>
      <c r="R5224">
        <f t="shared" si="406"/>
        <v>520</v>
      </c>
      <c r="S5224">
        <f t="shared" si="407"/>
        <v>1</v>
      </c>
      <c r="T5224" t="str">
        <f t="shared" si="408"/>
        <v>Aug</v>
      </c>
      <c r="U5224" t="str">
        <f t="shared" si="409"/>
        <v>2025</v>
      </c>
    </row>
    <row r="5225" spans="1:21" x14ac:dyDescent="0.25">
      <c r="A5225" s="1">
        <v>45870</v>
      </c>
      <c r="B5225" t="s">
        <v>148</v>
      </c>
      <c r="C5225" t="s">
        <v>27</v>
      </c>
      <c r="D5225" t="s">
        <v>16</v>
      </c>
      <c r="E5225" t="s">
        <v>17</v>
      </c>
      <c r="F5225" t="s">
        <v>18</v>
      </c>
      <c r="G5225" t="s">
        <v>51</v>
      </c>
      <c r="H5225">
        <f t="shared" si="405"/>
        <v>240</v>
      </c>
      <c r="I5225">
        <v>60</v>
      </c>
      <c r="J5225">
        <v>78</v>
      </c>
      <c r="K5225">
        <v>4</v>
      </c>
      <c r="M5225">
        <v>31.2</v>
      </c>
      <c r="N5225" t="s">
        <v>38</v>
      </c>
      <c r="O5225">
        <v>312</v>
      </c>
      <c r="P5225">
        <v>72</v>
      </c>
      <c r="R5225">
        <f t="shared" si="406"/>
        <v>312</v>
      </c>
      <c r="S5225">
        <f t="shared" si="407"/>
        <v>1</v>
      </c>
      <c r="T5225" t="str">
        <f t="shared" si="408"/>
        <v>Aug</v>
      </c>
      <c r="U5225" t="str">
        <f t="shared" si="409"/>
        <v>2025</v>
      </c>
    </row>
    <row r="5226" spans="1:21" x14ac:dyDescent="0.25">
      <c r="A5226" s="1">
        <v>45870</v>
      </c>
      <c r="B5226" t="s">
        <v>102</v>
      </c>
      <c r="C5226" t="s">
        <v>27</v>
      </c>
      <c r="D5226" t="s">
        <v>16</v>
      </c>
      <c r="E5226" t="s">
        <v>17</v>
      </c>
      <c r="F5226" t="s">
        <v>45</v>
      </c>
      <c r="G5226" t="s">
        <v>71</v>
      </c>
      <c r="H5226">
        <f t="shared" si="405"/>
        <v>13200</v>
      </c>
      <c r="I5226">
        <v>2200</v>
      </c>
      <c r="J5226">
        <v>2860</v>
      </c>
      <c r="K5226">
        <v>6</v>
      </c>
      <c r="M5226">
        <v>286</v>
      </c>
      <c r="N5226" t="s">
        <v>25</v>
      </c>
      <c r="O5226">
        <v>16500</v>
      </c>
      <c r="P5226">
        <v>3300</v>
      </c>
      <c r="R5226">
        <f t="shared" si="406"/>
        <v>17160</v>
      </c>
      <c r="S5226">
        <f t="shared" si="407"/>
        <v>1</v>
      </c>
      <c r="T5226" t="str">
        <f t="shared" si="408"/>
        <v>Aug</v>
      </c>
      <c r="U5226" t="str">
        <f t="shared" si="409"/>
        <v>2025</v>
      </c>
    </row>
    <row r="5227" spans="1:21" x14ac:dyDescent="0.25">
      <c r="A5227" s="1">
        <v>45870</v>
      </c>
      <c r="B5227" t="s">
        <v>136</v>
      </c>
      <c r="C5227" t="s">
        <v>15</v>
      </c>
      <c r="D5227" t="s">
        <v>16</v>
      </c>
      <c r="E5227" t="s">
        <v>28</v>
      </c>
      <c r="F5227" t="s">
        <v>80</v>
      </c>
      <c r="G5227" t="s">
        <v>213</v>
      </c>
      <c r="H5227">
        <f t="shared" si="405"/>
        <v>150</v>
      </c>
      <c r="I5227">
        <v>25</v>
      </c>
      <c r="J5227">
        <v>33</v>
      </c>
      <c r="K5227">
        <v>6</v>
      </c>
      <c r="M5227">
        <v>19.5</v>
      </c>
      <c r="N5227" t="s">
        <v>38</v>
      </c>
      <c r="O5227">
        <v>195</v>
      </c>
      <c r="P5227">
        <v>45</v>
      </c>
      <c r="R5227">
        <f t="shared" si="406"/>
        <v>198</v>
      </c>
      <c r="S5227">
        <f t="shared" si="407"/>
        <v>1</v>
      </c>
      <c r="T5227" t="str">
        <f t="shared" si="408"/>
        <v>Aug</v>
      </c>
      <c r="U5227" t="str">
        <f t="shared" si="409"/>
        <v>2025</v>
      </c>
    </row>
    <row r="5228" spans="1:21" x14ac:dyDescent="0.25">
      <c r="A5228" s="1">
        <v>45870</v>
      </c>
      <c r="B5228" t="s">
        <v>132</v>
      </c>
      <c r="C5228" t="s">
        <v>115</v>
      </c>
      <c r="D5228" t="s">
        <v>16</v>
      </c>
      <c r="E5228" t="s">
        <v>17</v>
      </c>
      <c r="F5228" t="s">
        <v>18</v>
      </c>
      <c r="G5228" t="s">
        <v>151</v>
      </c>
      <c r="H5228">
        <f t="shared" si="405"/>
        <v>35</v>
      </c>
      <c r="I5228">
        <v>7</v>
      </c>
      <c r="J5228">
        <v>9</v>
      </c>
      <c r="K5228">
        <v>5</v>
      </c>
      <c r="M5228">
        <v>2.2749999999999999</v>
      </c>
      <c r="N5228" t="s">
        <v>25</v>
      </c>
      <c r="O5228">
        <v>45.5</v>
      </c>
      <c r="P5228">
        <v>10.5</v>
      </c>
      <c r="R5228">
        <f t="shared" si="406"/>
        <v>45</v>
      </c>
      <c r="S5228">
        <f t="shared" si="407"/>
        <v>1</v>
      </c>
      <c r="T5228" t="str">
        <f t="shared" si="408"/>
        <v>Aug</v>
      </c>
      <c r="U5228" t="str">
        <f t="shared" si="409"/>
        <v>2025</v>
      </c>
    </row>
    <row r="5229" spans="1:21" x14ac:dyDescent="0.25">
      <c r="A5229" s="1">
        <v>45870</v>
      </c>
      <c r="B5229" t="s">
        <v>125</v>
      </c>
      <c r="C5229" t="s">
        <v>15</v>
      </c>
      <c r="D5229" t="s">
        <v>23</v>
      </c>
      <c r="E5229" t="s">
        <v>28</v>
      </c>
      <c r="F5229" t="s">
        <v>61</v>
      </c>
      <c r="G5229" t="s">
        <v>62</v>
      </c>
      <c r="H5229">
        <f t="shared" si="405"/>
        <v>6300</v>
      </c>
      <c r="I5229">
        <v>900</v>
      </c>
      <c r="J5229">
        <v>1170</v>
      </c>
      <c r="K5229">
        <v>7</v>
      </c>
      <c r="M5229">
        <v>117</v>
      </c>
      <c r="N5229" t="s">
        <v>20</v>
      </c>
      <c r="O5229">
        <v>7560</v>
      </c>
      <c r="P5229">
        <v>1260</v>
      </c>
      <c r="R5229">
        <f t="shared" si="406"/>
        <v>8190</v>
      </c>
      <c r="S5229">
        <f t="shared" si="407"/>
        <v>1</v>
      </c>
      <c r="T5229" t="str">
        <f t="shared" si="408"/>
        <v>Aug</v>
      </c>
      <c r="U5229" t="str">
        <f t="shared" si="409"/>
        <v>2025</v>
      </c>
    </row>
    <row r="5230" spans="1:21" x14ac:dyDescent="0.25">
      <c r="A5230" s="1">
        <v>45870</v>
      </c>
      <c r="B5230" t="s">
        <v>148</v>
      </c>
      <c r="C5230" t="s">
        <v>27</v>
      </c>
      <c r="D5230" t="s">
        <v>16</v>
      </c>
      <c r="E5230" t="s">
        <v>17</v>
      </c>
      <c r="F5230" t="s">
        <v>45</v>
      </c>
      <c r="G5230" t="s">
        <v>71</v>
      </c>
      <c r="H5230">
        <f t="shared" si="405"/>
        <v>15400</v>
      </c>
      <c r="I5230">
        <v>2200</v>
      </c>
      <c r="J5230">
        <v>2860</v>
      </c>
      <c r="K5230">
        <v>7</v>
      </c>
      <c r="M5230">
        <v>286</v>
      </c>
      <c r="N5230" t="s">
        <v>38</v>
      </c>
      <c r="O5230">
        <v>20020</v>
      </c>
      <c r="P5230">
        <v>4620</v>
      </c>
      <c r="R5230">
        <f t="shared" si="406"/>
        <v>20020</v>
      </c>
      <c r="S5230">
        <f t="shared" si="407"/>
        <v>1</v>
      </c>
      <c r="T5230" t="str">
        <f t="shared" si="408"/>
        <v>Aug</v>
      </c>
      <c r="U5230" t="str">
        <f t="shared" si="409"/>
        <v>2025</v>
      </c>
    </row>
    <row r="5231" spans="1:21" x14ac:dyDescent="0.25">
      <c r="A5231" s="1">
        <v>45870</v>
      </c>
      <c r="B5231" t="s">
        <v>214</v>
      </c>
      <c r="C5231" t="s">
        <v>66</v>
      </c>
      <c r="D5231" t="s">
        <v>16</v>
      </c>
      <c r="E5231" t="s">
        <v>28</v>
      </c>
      <c r="F5231" t="s">
        <v>45</v>
      </c>
      <c r="G5231" t="s">
        <v>199</v>
      </c>
      <c r="H5231">
        <f t="shared" si="405"/>
        <v>20000</v>
      </c>
      <c r="I5231">
        <v>5000</v>
      </c>
      <c r="J5231">
        <v>6500</v>
      </c>
      <c r="K5231">
        <v>4</v>
      </c>
      <c r="M5231">
        <v>650</v>
      </c>
      <c r="N5231" t="s">
        <v>20</v>
      </c>
      <c r="O5231">
        <v>26000</v>
      </c>
      <c r="P5231">
        <v>6000</v>
      </c>
      <c r="R5231">
        <f t="shared" si="406"/>
        <v>26000</v>
      </c>
      <c r="S5231">
        <f t="shared" si="407"/>
        <v>1</v>
      </c>
      <c r="T5231" t="str">
        <f t="shared" si="408"/>
        <v>Aug</v>
      </c>
      <c r="U5231" t="str">
        <f t="shared" si="409"/>
        <v>2025</v>
      </c>
    </row>
    <row r="5232" spans="1:21" x14ac:dyDescent="0.25">
      <c r="A5232" s="1">
        <v>45870</v>
      </c>
      <c r="B5232" t="s">
        <v>118</v>
      </c>
      <c r="C5232" t="s">
        <v>27</v>
      </c>
      <c r="D5232" t="s">
        <v>23</v>
      </c>
      <c r="E5232" t="s">
        <v>17</v>
      </c>
      <c r="F5232" t="s">
        <v>61</v>
      </c>
      <c r="G5232" t="s">
        <v>128</v>
      </c>
      <c r="H5232">
        <f t="shared" si="405"/>
        <v>600</v>
      </c>
      <c r="I5232">
        <v>300</v>
      </c>
      <c r="J5232">
        <v>390</v>
      </c>
      <c r="K5232">
        <v>2</v>
      </c>
      <c r="M5232">
        <v>93.6</v>
      </c>
      <c r="N5232" t="s">
        <v>20</v>
      </c>
      <c r="O5232">
        <v>780</v>
      </c>
      <c r="P5232">
        <v>180</v>
      </c>
      <c r="R5232">
        <f t="shared" si="406"/>
        <v>780</v>
      </c>
      <c r="S5232">
        <f t="shared" si="407"/>
        <v>1</v>
      </c>
      <c r="T5232" t="str">
        <f t="shared" si="408"/>
        <v>Aug</v>
      </c>
      <c r="U5232" t="str">
        <f t="shared" si="409"/>
        <v>2025</v>
      </c>
    </row>
    <row r="5233" spans="1:21" x14ac:dyDescent="0.25">
      <c r="A5233" s="1">
        <v>45870</v>
      </c>
      <c r="B5233" t="s">
        <v>114</v>
      </c>
      <c r="C5233" t="s">
        <v>115</v>
      </c>
      <c r="D5233" t="s">
        <v>16</v>
      </c>
      <c r="E5233" t="s">
        <v>28</v>
      </c>
      <c r="F5233" t="s">
        <v>18</v>
      </c>
      <c r="G5233" t="s">
        <v>100</v>
      </c>
      <c r="H5233">
        <f t="shared" si="405"/>
        <v>80</v>
      </c>
      <c r="I5233">
        <v>40</v>
      </c>
      <c r="J5233">
        <v>52</v>
      </c>
      <c r="K5233">
        <v>2</v>
      </c>
      <c r="M5233">
        <v>5.2</v>
      </c>
      <c r="N5233" t="s">
        <v>25</v>
      </c>
      <c r="O5233">
        <v>104</v>
      </c>
      <c r="P5233">
        <v>24</v>
      </c>
      <c r="R5233">
        <f t="shared" si="406"/>
        <v>104</v>
      </c>
      <c r="S5233">
        <f t="shared" si="407"/>
        <v>1</v>
      </c>
      <c r="T5233" t="str">
        <f t="shared" si="408"/>
        <v>Aug</v>
      </c>
      <c r="U5233" t="str">
        <f t="shared" si="409"/>
        <v>2025</v>
      </c>
    </row>
    <row r="5234" spans="1:21" x14ac:dyDescent="0.25">
      <c r="A5234" s="1">
        <v>45870</v>
      </c>
      <c r="B5234" t="s">
        <v>21</v>
      </c>
      <c r="C5234" t="s">
        <v>22</v>
      </c>
      <c r="D5234" t="s">
        <v>16</v>
      </c>
      <c r="E5234" t="s">
        <v>28</v>
      </c>
      <c r="F5234" t="s">
        <v>61</v>
      </c>
      <c r="G5234" t="s">
        <v>180</v>
      </c>
      <c r="H5234">
        <f t="shared" si="405"/>
        <v>2400</v>
      </c>
      <c r="I5234">
        <v>600</v>
      </c>
      <c r="J5234">
        <v>780</v>
      </c>
      <c r="K5234">
        <v>4</v>
      </c>
      <c r="M5234">
        <v>100</v>
      </c>
      <c r="N5234" t="s">
        <v>25</v>
      </c>
      <c r="O5234">
        <v>3120</v>
      </c>
      <c r="P5234">
        <v>720</v>
      </c>
      <c r="R5234">
        <f t="shared" si="406"/>
        <v>3120</v>
      </c>
      <c r="S5234">
        <f t="shared" si="407"/>
        <v>1</v>
      </c>
      <c r="T5234" t="str">
        <f t="shared" si="408"/>
        <v>Aug</v>
      </c>
      <c r="U5234" t="str">
        <f t="shared" si="409"/>
        <v>2025</v>
      </c>
    </row>
    <row r="5235" spans="1:21" x14ac:dyDescent="0.25">
      <c r="A5235" s="1">
        <v>45870</v>
      </c>
      <c r="B5235" t="s">
        <v>193</v>
      </c>
      <c r="C5235" t="s">
        <v>53</v>
      </c>
      <c r="D5235" t="s">
        <v>16</v>
      </c>
      <c r="E5235" t="s">
        <v>17</v>
      </c>
      <c r="F5235" t="s">
        <v>29</v>
      </c>
      <c r="G5235" t="s">
        <v>207</v>
      </c>
      <c r="H5235">
        <f t="shared" si="405"/>
        <v>70</v>
      </c>
      <c r="I5235">
        <v>35</v>
      </c>
      <c r="J5235">
        <v>46</v>
      </c>
      <c r="K5235">
        <v>2</v>
      </c>
      <c r="M5235">
        <v>6.37</v>
      </c>
      <c r="N5235" t="s">
        <v>20</v>
      </c>
      <c r="O5235">
        <v>91</v>
      </c>
      <c r="P5235">
        <v>21</v>
      </c>
      <c r="R5235">
        <f t="shared" si="406"/>
        <v>92</v>
      </c>
      <c r="S5235">
        <f t="shared" si="407"/>
        <v>1</v>
      </c>
      <c r="T5235" t="str">
        <f t="shared" si="408"/>
        <v>Aug</v>
      </c>
      <c r="U5235" t="str">
        <f t="shared" si="409"/>
        <v>2025</v>
      </c>
    </row>
    <row r="5236" spans="1:21" x14ac:dyDescent="0.25">
      <c r="A5236" s="1">
        <v>45870</v>
      </c>
      <c r="B5236" t="s">
        <v>98</v>
      </c>
      <c r="C5236" t="s">
        <v>66</v>
      </c>
      <c r="D5236" t="s">
        <v>16</v>
      </c>
      <c r="E5236" t="s">
        <v>28</v>
      </c>
      <c r="F5236" t="s">
        <v>18</v>
      </c>
      <c r="G5236" t="s">
        <v>151</v>
      </c>
      <c r="H5236">
        <f t="shared" si="405"/>
        <v>42</v>
      </c>
      <c r="I5236">
        <v>7</v>
      </c>
      <c r="J5236">
        <v>9</v>
      </c>
      <c r="K5236">
        <v>6</v>
      </c>
      <c r="M5236">
        <v>3.8220000000000001</v>
      </c>
      <c r="N5236" t="s">
        <v>20</v>
      </c>
      <c r="O5236">
        <v>54.6</v>
      </c>
      <c r="P5236">
        <v>12.6</v>
      </c>
      <c r="R5236">
        <f t="shared" si="406"/>
        <v>54</v>
      </c>
      <c r="S5236">
        <f t="shared" si="407"/>
        <v>1</v>
      </c>
      <c r="T5236" t="str">
        <f t="shared" si="408"/>
        <v>Aug</v>
      </c>
      <c r="U5236" t="str">
        <f t="shared" si="409"/>
        <v>2025</v>
      </c>
    </row>
    <row r="5237" spans="1:21" x14ac:dyDescent="0.25">
      <c r="A5237" s="1">
        <v>45870</v>
      </c>
      <c r="B5237" t="s">
        <v>157</v>
      </c>
      <c r="C5237" t="s">
        <v>15</v>
      </c>
      <c r="D5237" t="s">
        <v>16</v>
      </c>
      <c r="E5237" t="s">
        <v>28</v>
      </c>
      <c r="F5237" t="s">
        <v>18</v>
      </c>
      <c r="G5237" t="s">
        <v>100</v>
      </c>
      <c r="H5237">
        <f t="shared" si="405"/>
        <v>120</v>
      </c>
      <c r="I5237">
        <v>40</v>
      </c>
      <c r="J5237">
        <v>52</v>
      </c>
      <c r="K5237">
        <v>3</v>
      </c>
      <c r="M5237">
        <v>7.8</v>
      </c>
      <c r="N5237" t="s">
        <v>25</v>
      </c>
      <c r="O5237">
        <v>156</v>
      </c>
      <c r="P5237">
        <v>36</v>
      </c>
      <c r="R5237">
        <f t="shared" si="406"/>
        <v>156</v>
      </c>
      <c r="S5237">
        <f t="shared" si="407"/>
        <v>1</v>
      </c>
      <c r="T5237" t="str">
        <f t="shared" si="408"/>
        <v>Aug</v>
      </c>
      <c r="U5237" t="str">
        <f t="shared" si="409"/>
        <v>2025</v>
      </c>
    </row>
    <row r="5238" spans="1:21" x14ac:dyDescent="0.25">
      <c r="A5238" s="1">
        <v>45870</v>
      </c>
      <c r="B5238" t="s">
        <v>107</v>
      </c>
      <c r="C5238" t="s">
        <v>27</v>
      </c>
      <c r="D5238" t="s">
        <v>16</v>
      </c>
      <c r="E5238" t="s">
        <v>28</v>
      </c>
      <c r="F5238" t="s">
        <v>45</v>
      </c>
      <c r="G5238" t="s">
        <v>46</v>
      </c>
      <c r="H5238">
        <f t="shared" si="405"/>
        <v>110000</v>
      </c>
      <c r="I5238">
        <v>55000</v>
      </c>
      <c r="J5238">
        <v>71500</v>
      </c>
      <c r="K5238">
        <v>2</v>
      </c>
      <c r="M5238">
        <v>10725</v>
      </c>
      <c r="N5238" t="s">
        <v>38</v>
      </c>
      <c r="O5238">
        <v>132000</v>
      </c>
      <c r="P5238">
        <v>22000</v>
      </c>
      <c r="R5238">
        <f t="shared" si="406"/>
        <v>143000</v>
      </c>
      <c r="S5238">
        <f t="shared" si="407"/>
        <v>1</v>
      </c>
      <c r="T5238" t="str">
        <f t="shared" si="408"/>
        <v>Aug</v>
      </c>
      <c r="U5238" t="str">
        <f t="shared" si="409"/>
        <v>2025</v>
      </c>
    </row>
    <row r="5239" spans="1:21" x14ac:dyDescent="0.25">
      <c r="A5239" s="1">
        <v>45870</v>
      </c>
      <c r="B5239" t="s">
        <v>163</v>
      </c>
      <c r="C5239" t="s">
        <v>15</v>
      </c>
      <c r="D5239" t="s">
        <v>16</v>
      </c>
      <c r="E5239" t="s">
        <v>17</v>
      </c>
      <c r="F5239" t="s">
        <v>18</v>
      </c>
      <c r="G5239" t="s">
        <v>24</v>
      </c>
      <c r="H5239">
        <f t="shared" si="405"/>
        <v>560</v>
      </c>
      <c r="I5239">
        <v>80</v>
      </c>
      <c r="J5239">
        <v>104</v>
      </c>
      <c r="K5239">
        <v>7</v>
      </c>
      <c r="M5239">
        <v>49</v>
      </c>
      <c r="N5239" t="s">
        <v>20</v>
      </c>
      <c r="O5239">
        <v>700</v>
      </c>
      <c r="P5239">
        <v>140</v>
      </c>
      <c r="R5239">
        <f t="shared" si="406"/>
        <v>728</v>
      </c>
      <c r="S5239">
        <f t="shared" si="407"/>
        <v>1</v>
      </c>
      <c r="T5239" t="str">
        <f t="shared" si="408"/>
        <v>Aug</v>
      </c>
      <c r="U5239" t="str">
        <f t="shared" si="409"/>
        <v>2025</v>
      </c>
    </row>
    <row r="5240" spans="1:21" x14ac:dyDescent="0.25">
      <c r="A5240" s="1">
        <v>45870</v>
      </c>
      <c r="B5240" t="s">
        <v>41</v>
      </c>
      <c r="C5240" t="s">
        <v>42</v>
      </c>
      <c r="D5240" t="s">
        <v>16</v>
      </c>
      <c r="E5240" t="s">
        <v>17</v>
      </c>
      <c r="F5240" t="s">
        <v>45</v>
      </c>
      <c r="G5240" t="s">
        <v>199</v>
      </c>
      <c r="H5240">
        <f t="shared" si="405"/>
        <v>35000</v>
      </c>
      <c r="I5240">
        <v>5000</v>
      </c>
      <c r="J5240">
        <v>6500</v>
      </c>
      <c r="K5240">
        <v>7</v>
      </c>
      <c r="M5240">
        <v>650</v>
      </c>
      <c r="N5240" t="s">
        <v>38</v>
      </c>
      <c r="O5240">
        <v>45500</v>
      </c>
      <c r="P5240">
        <v>10500</v>
      </c>
      <c r="R5240">
        <f t="shared" si="406"/>
        <v>45500</v>
      </c>
      <c r="S5240">
        <f t="shared" si="407"/>
        <v>1</v>
      </c>
      <c r="T5240" t="str">
        <f t="shared" si="408"/>
        <v>Aug</v>
      </c>
      <c r="U5240" t="str">
        <f t="shared" si="409"/>
        <v>2025</v>
      </c>
    </row>
    <row r="5241" spans="1:21" x14ac:dyDescent="0.25">
      <c r="A5241" s="1">
        <v>45870</v>
      </c>
      <c r="B5241" t="s">
        <v>187</v>
      </c>
      <c r="C5241" t="s">
        <v>53</v>
      </c>
      <c r="D5241" t="s">
        <v>23</v>
      </c>
      <c r="E5241" t="s">
        <v>17</v>
      </c>
      <c r="F5241" t="s">
        <v>80</v>
      </c>
      <c r="G5241" t="s">
        <v>89</v>
      </c>
      <c r="H5241">
        <f t="shared" si="405"/>
        <v>30</v>
      </c>
      <c r="I5241">
        <v>15</v>
      </c>
      <c r="J5241">
        <v>20</v>
      </c>
      <c r="K5241">
        <v>2</v>
      </c>
      <c r="M5241">
        <v>5.85</v>
      </c>
      <c r="N5241" t="s">
        <v>38</v>
      </c>
      <c r="O5241">
        <v>39</v>
      </c>
      <c r="P5241">
        <v>9</v>
      </c>
      <c r="R5241">
        <f t="shared" si="406"/>
        <v>40</v>
      </c>
      <c r="S5241">
        <f t="shared" si="407"/>
        <v>1</v>
      </c>
      <c r="T5241" t="str">
        <f t="shared" si="408"/>
        <v>Aug</v>
      </c>
      <c r="U5241" t="str">
        <f t="shared" si="409"/>
        <v>2025</v>
      </c>
    </row>
    <row r="5242" spans="1:21" x14ac:dyDescent="0.25">
      <c r="A5242" s="1">
        <v>45901</v>
      </c>
      <c r="B5242" t="s">
        <v>195</v>
      </c>
      <c r="C5242" t="s">
        <v>115</v>
      </c>
      <c r="D5242" t="s">
        <v>16</v>
      </c>
      <c r="E5242" t="s">
        <v>17</v>
      </c>
      <c r="F5242" t="s">
        <v>18</v>
      </c>
      <c r="G5242" t="s">
        <v>19</v>
      </c>
      <c r="H5242">
        <f t="shared" si="405"/>
        <v>1250</v>
      </c>
      <c r="I5242">
        <v>250</v>
      </c>
      <c r="J5242">
        <v>325</v>
      </c>
      <c r="K5242">
        <v>5</v>
      </c>
      <c r="M5242">
        <v>81.25</v>
      </c>
      <c r="N5242" t="s">
        <v>25</v>
      </c>
      <c r="O5242">
        <v>1625</v>
      </c>
      <c r="P5242">
        <v>375</v>
      </c>
      <c r="R5242">
        <f t="shared" si="406"/>
        <v>1625</v>
      </c>
      <c r="S5242">
        <f t="shared" si="407"/>
        <v>1</v>
      </c>
      <c r="T5242" t="str">
        <f t="shared" si="408"/>
        <v>Sep</v>
      </c>
      <c r="U5242" t="str">
        <f t="shared" si="409"/>
        <v>2025</v>
      </c>
    </row>
    <row r="5243" spans="1:21" x14ac:dyDescent="0.25">
      <c r="A5243" s="1">
        <v>45901</v>
      </c>
      <c r="B5243" t="s">
        <v>204</v>
      </c>
      <c r="C5243" t="s">
        <v>42</v>
      </c>
      <c r="D5243" t="s">
        <v>16</v>
      </c>
      <c r="E5243" t="s">
        <v>17</v>
      </c>
      <c r="F5243" t="s">
        <v>80</v>
      </c>
      <c r="G5243" t="s">
        <v>212</v>
      </c>
      <c r="H5243">
        <f t="shared" si="405"/>
        <v>140</v>
      </c>
      <c r="I5243">
        <v>20</v>
      </c>
      <c r="J5243">
        <v>26</v>
      </c>
      <c r="K5243">
        <v>7</v>
      </c>
      <c r="M5243">
        <v>18.2</v>
      </c>
      <c r="N5243" t="s">
        <v>38</v>
      </c>
      <c r="O5243">
        <v>182</v>
      </c>
      <c r="P5243">
        <v>42</v>
      </c>
      <c r="R5243">
        <f t="shared" si="406"/>
        <v>182</v>
      </c>
      <c r="S5243">
        <f t="shared" si="407"/>
        <v>1</v>
      </c>
      <c r="T5243" t="str">
        <f t="shared" si="408"/>
        <v>Sep</v>
      </c>
      <c r="U5243" t="str">
        <f t="shared" si="409"/>
        <v>2025</v>
      </c>
    </row>
    <row r="5244" spans="1:21" x14ac:dyDescent="0.25">
      <c r="A5244" s="1">
        <v>45901</v>
      </c>
      <c r="B5244" t="s">
        <v>35</v>
      </c>
      <c r="C5244" t="s">
        <v>15</v>
      </c>
      <c r="D5244" t="s">
        <v>23</v>
      </c>
      <c r="E5244" t="s">
        <v>17</v>
      </c>
      <c r="F5244" t="s">
        <v>18</v>
      </c>
      <c r="G5244" t="s">
        <v>24</v>
      </c>
      <c r="H5244">
        <f t="shared" si="405"/>
        <v>400</v>
      </c>
      <c r="I5244">
        <v>80</v>
      </c>
      <c r="J5244">
        <v>104</v>
      </c>
      <c r="K5244">
        <v>5</v>
      </c>
      <c r="M5244">
        <v>52</v>
      </c>
      <c r="N5244" t="s">
        <v>25</v>
      </c>
      <c r="O5244">
        <v>520</v>
      </c>
      <c r="P5244">
        <v>120</v>
      </c>
      <c r="R5244">
        <f t="shared" si="406"/>
        <v>520</v>
      </c>
      <c r="S5244">
        <f t="shared" si="407"/>
        <v>1</v>
      </c>
      <c r="T5244" t="str">
        <f t="shared" si="408"/>
        <v>Sep</v>
      </c>
      <c r="U5244" t="str">
        <f t="shared" si="409"/>
        <v>2025</v>
      </c>
    </row>
    <row r="5245" spans="1:21" x14ac:dyDescent="0.25">
      <c r="A5245" s="1">
        <v>45901</v>
      </c>
      <c r="B5245" t="s">
        <v>184</v>
      </c>
      <c r="C5245" t="s">
        <v>27</v>
      </c>
      <c r="D5245" t="s">
        <v>16</v>
      </c>
      <c r="E5245" t="s">
        <v>17</v>
      </c>
      <c r="F5245" t="s">
        <v>45</v>
      </c>
      <c r="G5245" t="s">
        <v>106</v>
      </c>
      <c r="H5245">
        <f t="shared" si="405"/>
        <v>60000</v>
      </c>
      <c r="I5245">
        <v>12000</v>
      </c>
      <c r="J5245">
        <v>15600</v>
      </c>
      <c r="K5245">
        <v>5</v>
      </c>
      <c r="M5245">
        <v>2340</v>
      </c>
      <c r="N5245" t="s">
        <v>38</v>
      </c>
      <c r="O5245">
        <v>75000</v>
      </c>
      <c r="P5245">
        <v>15000</v>
      </c>
      <c r="R5245">
        <f t="shared" si="406"/>
        <v>78000</v>
      </c>
      <c r="S5245">
        <f t="shared" si="407"/>
        <v>1</v>
      </c>
      <c r="T5245" t="str">
        <f t="shared" si="408"/>
        <v>Sep</v>
      </c>
      <c r="U5245" t="str">
        <f t="shared" si="409"/>
        <v>2025</v>
      </c>
    </row>
    <row r="5246" spans="1:21" x14ac:dyDescent="0.25">
      <c r="A5246" s="1">
        <v>45901</v>
      </c>
      <c r="B5246" t="s">
        <v>222</v>
      </c>
      <c r="C5246" t="s">
        <v>15</v>
      </c>
      <c r="D5246" t="s">
        <v>16</v>
      </c>
      <c r="E5246" t="s">
        <v>17</v>
      </c>
      <c r="F5246" t="s">
        <v>80</v>
      </c>
      <c r="G5246" t="s">
        <v>201</v>
      </c>
      <c r="H5246">
        <f t="shared" si="405"/>
        <v>300</v>
      </c>
      <c r="I5246">
        <v>30</v>
      </c>
      <c r="J5246">
        <v>39</v>
      </c>
      <c r="K5246">
        <v>10</v>
      </c>
      <c r="M5246">
        <v>39</v>
      </c>
      <c r="N5246" t="s">
        <v>38</v>
      </c>
      <c r="O5246">
        <v>390</v>
      </c>
      <c r="P5246">
        <v>90</v>
      </c>
      <c r="R5246">
        <f t="shared" si="406"/>
        <v>390</v>
      </c>
      <c r="S5246">
        <f t="shared" si="407"/>
        <v>1</v>
      </c>
      <c r="T5246" t="str">
        <f t="shared" si="408"/>
        <v>Sep</v>
      </c>
      <c r="U5246" t="str">
        <f t="shared" si="409"/>
        <v>2025</v>
      </c>
    </row>
    <row r="5247" spans="1:21" x14ac:dyDescent="0.25">
      <c r="A5247" s="1">
        <v>45901</v>
      </c>
      <c r="B5247" t="s">
        <v>79</v>
      </c>
      <c r="C5247" t="s">
        <v>27</v>
      </c>
      <c r="D5247" t="s">
        <v>16</v>
      </c>
      <c r="E5247" t="s">
        <v>28</v>
      </c>
      <c r="F5247" t="s">
        <v>48</v>
      </c>
      <c r="G5247" t="s">
        <v>49</v>
      </c>
      <c r="H5247">
        <f t="shared" si="405"/>
        <v>160</v>
      </c>
      <c r="I5247">
        <v>80</v>
      </c>
      <c r="J5247">
        <v>104</v>
      </c>
      <c r="K5247">
        <v>2</v>
      </c>
      <c r="M5247">
        <v>20</v>
      </c>
      <c r="N5247" t="s">
        <v>38</v>
      </c>
      <c r="O5247">
        <v>200</v>
      </c>
      <c r="P5247">
        <v>40</v>
      </c>
      <c r="R5247">
        <f t="shared" si="406"/>
        <v>208</v>
      </c>
      <c r="S5247">
        <f t="shared" si="407"/>
        <v>1</v>
      </c>
      <c r="T5247" t="str">
        <f t="shared" si="408"/>
        <v>Sep</v>
      </c>
      <c r="U5247" t="str">
        <f t="shared" si="409"/>
        <v>2025</v>
      </c>
    </row>
    <row r="5248" spans="1:21" x14ac:dyDescent="0.25">
      <c r="A5248" s="1">
        <v>45901</v>
      </c>
      <c r="B5248" t="s">
        <v>97</v>
      </c>
      <c r="C5248" t="s">
        <v>27</v>
      </c>
      <c r="D5248" t="s">
        <v>16</v>
      </c>
      <c r="E5248" t="s">
        <v>28</v>
      </c>
      <c r="F5248" t="s">
        <v>45</v>
      </c>
      <c r="G5248" t="s">
        <v>58</v>
      </c>
      <c r="H5248">
        <f t="shared" si="405"/>
        <v>100000</v>
      </c>
      <c r="I5248">
        <v>25000</v>
      </c>
      <c r="J5248">
        <v>32500</v>
      </c>
      <c r="K5248">
        <v>4</v>
      </c>
      <c r="M5248">
        <v>4875</v>
      </c>
      <c r="N5248" t="s">
        <v>38</v>
      </c>
      <c r="O5248">
        <v>130000</v>
      </c>
      <c r="P5248">
        <v>30000</v>
      </c>
      <c r="R5248">
        <f t="shared" si="406"/>
        <v>130000</v>
      </c>
      <c r="S5248">
        <f t="shared" si="407"/>
        <v>1</v>
      </c>
      <c r="T5248" t="str">
        <f t="shared" si="408"/>
        <v>Sep</v>
      </c>
      <c r="U5248" t="str">
        <f t="shared" si="409"/>
        <v>2025</v>
      </c>
    </row>
    <row r="5249" spans="1:21" x14ac:dyDescent="0.25">
      <c r="A5249" s="1">
        <v>45901</v>
      </c>
      <c r="B5249" t="s">
        <v>192</v>
      </c>
      <c r="C5249" t="s">
        <v>91</v>
      </c>
      <c r="D5249" t="s">
        <v>16</v>
      </c>
      <c r="E5249" t="s">
        <v>17</v>
      </c>
      <c r="F5249" t="s">
        <v>45</v>
      </c>
      <c r="G5249" t="s">
        <v>199</v>
      </c>
      <c r="H5249">
        <f t="shared" si="405"/>
        <v>20000</v>
      </c>
      <c r="I5249">
        <v>5000</v>
      </c>
      <c r="J5249">
        <v>6500</v>
      </c>
      <c r="K5249">
        <v>4</v>
      </c>
      <c r="M5249">
        <v>650</v>
      </c>
      <c r="N5249" t="s">
        <v>38</v>
      </c>
      <c r="O5249">
        <v>26000</v>
      </c>
      <c r="P5249">
        <v>6000</v>
      </c>
      <c r="R5249">
        <f t="shared" si="406"/>
        <v>26000</v>
      </c>
      <c r="S5249">
        <f t="shared" si="407"/>
        <v>1</v>
      </c>
      <c r="T5249" t="str">
        <f t="shared" si="408"/>
        <v>Sep</v>
      </c>
      <c r="U5249" t="str">
        <f t="shared" si="409"/>
        <v>2025</v>
      </c>
    </row>
    <row r="5250" spans="1:21" x14ac:dyDescent="0.25">
      <c r="A5250" s="1">
        <v>45901</v>
      </c>
      <c r="B5250" t="s">
        <v>98</v>
      </c>
      <c r="C5250" t="s">
        <v>66</v>
      </c>
      <c r="D5250" t="s">
        <v>16</v>
      </c>
      <c r="E5250" t="s">
        <v>28</v>
      </c>
      <c r="F5250" t="s">
        <v>18</v>
      </c>
      <c r="G5250" t="s">
        <v>34</v>
      </c>
      <c r="H5250">
        <f t="shared" si="405"/>
        <v>120</v>
      </c>
      <c r="I5250">
        <v>40</v>
      </c>
      <c r="J5250">
        <v>52</v>
      </c>
      <c r="K5250">
        <v>3</v>
      </c>
      <c r="M5250">
        <v>14.4</v>
      </c>
      <c r="N5250" t="s">
        <v>38</v>
      </c>
      <c r="O5250">
        <v>144</v>
      </c>
      <c r="P5250">
        <v>24</v>
      </c>
      <c r="R5250">
        <f t="shared" si="406"/>
        <v>156</v>
      </c>
      <c r="S5250">
        <f t="shared" si="407"/>
        <v>1</v>
      </c>
      <c r="T5250" t="str">
        <f t="shared" si="408"/>
        <v>Sep</v>
      </c>
      <c r="U5250" t="str">
        <f t="shared" si="409"/>
        <v>2025</v>
      </c>
    </row>
    <row r="5251" spans="1:21" x14ac:dyDescent="0.25">
      <c r="A5251" s="1">
        <v>45901</v>
      </c>
      <c r="B5251" t="s">
        <v>211</v>
      </c>
      <c r="C5251" t="s">
        <v>91</v>
      </c>
      <c r="D5251" t="s">
        <v>16</v>
      </c>
      <c r="E5251" t="s">
        <v>28</v>
      </c>
      <c r="F5251" t="s">
        <v>18</v>
      </c>
      <c r="G5251" t="s">
        <v>24</v>
      </c>
      <c r="H5251">
        <f t="shared" ref="H5251:H5314" si="410">I5251*K5251</f>
        <v>240</v>
      </c>
      <c r="I5251">
        <v>80</v>
      </c>
      <c r="J5251">
        <v>104</v>
      </c>
      <c r="K5251">
        <v>3</v>
      </c>
      <c r="M5251">
        <v>21.84</v>
      </c>
      <c r="N5251" t="s">
        <v>20</v>
      </c>
      <c r="O5251">
        <v>312</v>
      </c>
      <c r="P5251">
        <v>72</v>
      </c>
      <c r="R5251">
        <f t="shared" ref="R5251:R5314" si="411">J5251*K5251</f>
        <v>312</v>
      </c>
      <c r="S5251">
        <f t="shared" ref="S5251:S5314" si="412">DAY(A5251)</f>
        <v>1</v>
      </c>
      <c r="T5251" t="str">
        <f t="shared" ref="T5251:T5314" si="413">TEXT(A5251,"mmm")</f>
        <v>Sep</v>
      </c>
      <c r="U5251" t="str">
        <f t="shared" ref="U5251:U5314" si="414">TEXT(A5251,"yyy")</f>
        <v>2025</v>
      </c>
    </row>
    <row r="5252" spans="1:21" x14ac:dyDescent="0.25">
      <c r="A5252" s="1">
        <v>45901</v>
      </c>
      <c r="B5252" t="s">
        <v>124</v>
      </c>
      <c r="C5252" t="s">
        <v>27</v>
      </c>
      <c r="D5252" t="s">
        <v>16</v>
      </c>
      <c r="E5252" t="s">
        <v>28</v>
      </c>
      <c r="F5252" t="s">
        <v>45</v>
      </c>
      <c r="G5252" t="s">
        <v>58</v>
      </c>
      <c r="H5252">
        <f t="shared" si="410"/>
        <v>75000</v>
      </c>
      <c r="I5252">
        <v>25000</v>
      </c>
      <c r="J5252">
        <v>32500</v>
      </c>
      <c r="K5252">
        <v>3</v>
      </c>
      <c r="M5252">
        <v>4875</v>
      </c>
      <c r="N5252" t="s">
        <v>20</v>
      </c>
      <c r="O5252">
        <v>97500</v>
      </c>
      <c r="P5252">
        <v>22500</v>
      </c>
      <c r="R5252">
        <f t="shared" si="411"/>
        <v>97500</v>
      </c>
      <c r="S5252">
        <f t="shared" si="412"/>
        <v>1</v>
      </c>
      <c r="T5252" t="str">
        <f t="shared" si="413"/>
        <v>Sep</v>
      </c>
      <c r="U5252" t="str">
        <f t="shared" si="414"/>
        <v>2025</v>
      </c>
    </row>
    <row r="5253" spans="1:21" x14ac:dyDescent="0.25">
      <c r="A5253" s="1">
        <v>45901</v>
      </c>
      <c r="B5253" t="s">
        <v>209</v>
      </c>
      <c r="C5253" t="s">
        <v>27</v>
      </c>
      <c r="D5253" t="s">
        <v>16</v>
      </c>
      <c r="E5253" t="s">
        <v>17</v>
      </c>
      <c r="F5253" t="s">
        <v>45</v>
      </c>
      <c r="G5253" t="s">
        <v>199</v>
      </c>
      <c r="H5253">
        <f t="shared" si="410"/>
        <v>20000</v>
      </c>
      <c r="I5253">
        <v>5000</v>
      </c>
      <c r="J5253">
        <v>6500</v>
      </c>
      <c r="K5253">
        <v>4</v>
      </c>
      <c r="M5253">
        <v>650</v>
      </c>
      <c r="N5253" t="s">
        <v>25</v>
      </c>
      <c r="O5253">
        <v>26000</v>
      </c>
      <c r="P5253">
        <v>6000</v>
      </c>
      <c r="R5253">
        <f t="shared" si="411"/>
        <v>26000</v>
      </c>
      <c r="S5253">
        <f t="shared" si="412"/>
        <v>1</v>
      </c>
      <c r="T5253" t="str">
        <f t="shared" si="413"/>
        <v>Sep</v>
      </c>
      <c r="U5253" t="str">
        <f t="shared" si="414"/>
        <v>2025</v>
      </c>
    </row>
    <row r="5254" spans="1:21" x14ac:dyDescent="0.25">
      <c r="A5254" s="1">
        <v>45901</v>
      </c>
      <c r="B5254" t="s">
        <v>101</v>
      </c>
      <c r="C5254" t="s">
        <v>27</v>
      </c>
      <c r="D5254" t="s">
        <v>23</v>
      </c>
      <c r="E5254" t="s">
        <v>17</v>
      </c>
      <c r="F5254" t="s">
        <v>45</v>
      </c>
      <c r="G5254" t="s">
        <v>71</v>
      </c>
      <c r="H5254">
        <f t="shared" si="410"/>
        <v>11000</v>
      </c>
      <c r="I5254">
        <v>2200</v>
      </c>
      <c r="J5254">
        <v>2860</v>
      </c>
      <c r="K5254">
        <v>5</v>
      </c>
      <c r="M5254">
        <v>286</v>
      </c>
      <c r="N5254" t="s">
        <v>20</v>
      </c>
      <c r="O5254">
        <v>14300</v>
      </c>
      <c r="P5254">
        <v>3300</v>
      </c>
      <c r="R5254">
        <f t="shared" si="411"/>
        <v>14300</v>
      </c>
      <c r="S5254">
        <f t="shared" si="412"/>
        <v>1</v>
      </c>
      <c r="T5254" t="str">
        <f t="shared" si="413"/>
        <v>Sep</v>
      </c>
      <c r="U5254" t="str">
        <f t="shared" si="414"/>
        <v>2025</v>
      </c>
    </row>
    <row r="5255" spans="1:21" x14ac:dyDescent="0.25">
      <c r="A5255" s="1">
        <v>45901</v>
      </c>
      <c r="B5255" t="s">
        <v>181</v>
      </c>
      <c r="C5255" t="s">
        <v>53</v>
      </c>
      <c r="D5255" t="s">
        <v>16</v>
      </c>
      <c r="E5255" t="s">
        <v>17</v>
      </c>
      <c r="F5255" t="s">
        <v>18</v>
      </c>
      <c r="G5255" t="s">
        <v>121</v>
      </c>
      <c r="H5255">
        <f t="shared" si="410"/>
        <v>220</v>
      </c>
      <c r="I5255">
        <v>55</v>
      </c>
      <c r="J5255">
        <v>72</v>
      </c>
      <c r="K5255">
        <v>4</v>
      </c>
      <c r="M5255">
        <v>27.5</v>
      </c>
      <c r="N5255" t="s">
        <v>38</v>
      </c>
      <c r="O5255">
        <v>275</v>
      </c>
      <c r="P5255">
        <v>55</v>
      </c>
      <c r="R5255">
        <f t="shared" si="411"/>
        <v>288</v>
      </c>
      <c r="S5255">
        <f t="shared" si="412"/>
        <v>1</v>
      </c>
      <c r="T5255" t="str">
        <f t="shared" si="413"/>
        <v>Sep</v>
      </c>
      <c r="U5255" t="str">
        <f t="shared" si="414"/>
        <v>2025</v>
      </c>
    </row>
    <row r="5256" spans="1:21" x14ac:dyDescent="0.25">
      <c r="A5256" s="1">
        <v>45901</v>
      </c>
      <c r="B5256" t="s">
        <v>146</v>
      </c>
      <c r="C5256" t="s">
        <v>27</v>
      </c>
      <c r="D5256" t="s">
        <v>16</v>
      </c>
      <c r="E5256" t="s">
        <v>17</v>
      </c>
      <c r="F5256" t="s">
        <v>29</v>
      </c>
      <c r="G5256" t="s">
        <v>210</v>
      </c>
      <c r="H5256">
        <f t="shared" si="410"/>
        <v>475</v>
      </c>
      <c r="I5256">
        <v>95</v>
      </c>
      <c r="J5256">
        <v>124</v>
      </c>
      <c r="K5256">
        <v>5</v>
      </c>
      <c r="M5256">
        <v>59.375</v>
      </c>
      <c r="N5256" t="s">
        <v>38</v>
      </c>
      <c r="O5256">
        <v>593.75</v>
      </c>
      <c r="P5256">
        <v>118.75</v>
      </c>
      <c r="R5256">
        <f t="shared" si="411"/>
        <v>620</v>
      </c>
      <c r="S5256">
        <f t="shared" si="412"/>
        <v>1</v>
      </c>
      <c r="T5256" t="str">
        <f t="shared" si="413"/>
        <v>Sep</v>
      </c>
      <c r="U5256" t="str">
        <f t="shared" si="414"/>
        <v>2025</v>
      </c>
    </row>
    <row r="5257" spans="1:21" x14ac:dyDescent="0.25">
      <c r="A5257" s="1">
        <v>45901</v>
      </c>
      <c r="B5257" t="s">
        <v>194</v>
      </c>
      <c r="C5257" t="s">
        <v>115</v>
      </c>
      <c r="D5257" t="s">
        <v>16</v>
      </c>
      <c r="E5257" t="s">
        <v>17</v>
      </c>
      <c r="F5257" t="s">
        <v>18</v>
      </c>
      <c r="G5257" t="s">
        <v>34</v>
      </c>
      <c r="H5257">
        <f t="shared" si="410"/>
        <v>200</v>
      </c>
      <c r="I5257">
        <v>40</v>
      </c>
      <c r="J5257">
        <v>52</v>
      </c>
      <c r="K5257">
        <v>5</v>
      </c>
      <c r="M5257">
        <v>13</v>
      </c>
      <c r="N5257" t="s">
        <v>25</v>
      </c>
      <c r="O5257">
        <v>260</v>
      </c>
      <c r="P5257">
        <v>60</v>
      </c>
      <c r="R5257">
        <f t="shared" si="411"/>
        <v>260</v>
      </c>
      <c r="S5257">
        <f t="shared" si="412"/>
        <v>1</v>
      </c>
      <c r="T5257" t="str">
        <f t="shared" si="413"/>
        <v>Sep</v>
      </c>
      <c r="U5257" t="str">
        <f t="shared" si="414"/>
        <v>2025</v>
      </c>
    </row>
    <row r="5258" spans="1:21" x14ac:dyDescent="0.25">
      <c r="A5258" s="1">
        <v>45901</v>
      </c>
      <c r="B5258" t="s">
        <v>111</v>
      </c>
      <c r="C5258" t="s">
        <v>27</v>
      </c>
      <c r="D5258" t="s">
        <v>16</v>
      </c>
      <c r="E5258" t="s">
        <v>28</v>
      </c>
      <c r="F5258" t="s">
        <v>45</v>
      </c>
      <c r="G5258" t="s">
        <v>92</v>
      </c>
      <c r="H5258">
        <f t="shared" si="410"/>
        <v>1750</v>
      </c>
      <c r="I5258">
        <v>250</v>
      </c>
      <c r="J5258">
        <v>325</v>
      </c>
      <c r="K5258">
        <v>7</v>
      </c>
      <c r="M5258">
        <v>100</v>
      </c>
      <c r="N5258" t="s">
        <v>25</v>
      </c>
      <c r="O5258">
        <v>2187.5</v>
      </c>
      <c r="P5258">
        <v>437.5</v>
      </c>
      <c r="R5258">
        <f t="shared" si="411"/>
        <v>2275</v>
      </c>
      <c r="S5258">
        <f t="shared" si="412"/>
        <v>1</v>
      </c>
      <c r="T5258" t="str">
        <f t="shared" si="413"/>
        <v>Sep</v>
      </c>
      <c r="U5258" t="str">
        <f t="shared" si="414"/>
        <v>2025</v>
      </c>
    </row>
    <row r="5259" spans="1:21" x14ac:dyDescent="0.25">
      <c r="A5259" s="1">
        <v>45901</v>
      </c>
      <c r="B5259" t="s">
        <v>75</v>
      </c>
      <c r="C5259" t="s">
        <v>27</v>
      </c>
      <c r="D5259" t="s">
        <v>16</v>
      </c>
      <c r="E5259" t="s">
        <v>28</v>
      </c>
      <c r="F5259" t="s">
        <v>18</v>
      </c>
      <c r="G5259" t="s">
        <v>19</v>
      </c>
      <c r="H5259">
        <f t="shared" si="410"/>
        <v>1750</v>
      </c>
      <c r="I5259">
        <v>250</v>
      </c>
      <c r="J5259">
        <v>325</v>
      </c>
      <c r="K5259">
        <v>7</v>
      </c>
      <c r="M5259">
        <v>100</v>
      </c>
      <c r="N5259" t="s">
        <v>20</v>
      </c>
      <c r="O5259">
        <v>2275</v>
      </c>
      <c r="P5259">
        <v>525</v>
      </c>
      <c r="R5259">
        <f t="shared" si="411"/>
        <v>2275</v>
      </c>
      <c r="S5259">
        <f t="shared" si="412"/>
        <v>1</v>
      </c>
      <c r="T5259" t="str">
        <f t="shared" si="413"/>
        <v>Sep</v>
      </c>
      <c r="U5259" t="str">
        <f t="shared" si="414"/>
        <v>2025</v>
      </c>
    </row>
    <row r="5260" spans="1:21" x14ac:dyDescent="0.25">
      <c r="A5260" s="1">
        <v>45901</v>
      </c>
      <c r="B5260" t="s">
        <v>192</v>
      </c>
      <c r="C5260" t="s">
        <v>91</v>
      </c>
      <c r="D5260" t="s">
        <v>16</v>
      </c>
      <c r="E5260" t="s">
        <v>17</v>
      </c>
      <c r="F5260" t="s">
        <v>29</v>
      </c>
      <c r="G5260" t="s">
        <v>210</v>
      </c>
      <c r="H5260">
        <f t="shared" si="410"/>
        <v>380</v>
      </c>
      <c r="I5260">
        <v>95</v>
      </c>
      <c r="J5260">
        <v>124</v>
      </c>
      <c r="K5260">
        <v>4</v>
      </c>
      <c r="M5260">
        <v>30.59</v>
      </c>
      <c r="N5260" t="s">
        <v>20</v>
      </c>
      <c r="O5260">
        <v>437</v>
      </c>
      <c r="P5260">
        <v>57</v>
      </c>
      <c r="R5260">
        <f t="shared" si="411"/>
        <v>496</v>
      </c>
      <c r="S5260">
        <f t="shared" si="412"/>
        <v>1</v>
      </c>
      <c r="T5260" t="str">
        <f t="shared" si="413"/>
        <v>Sep</v>
      </c>
      <c r="U5260" t="str">
        <f t="shared" si="414"/>
        <v>2025</v>
      </c>
    </row>
    <row r="5261" spans="1:21" x14ac:dyDescent="0.25">
      <c r="A5261" s="1">
        <v>45901</v>
      </c>
      <c r="B5261" t="s">
        <v>220</v>
      </c>
      <c r="C5261" t="s">
        <v>27</v>
      </c>
      <c r="D5261" t="s">
        <v>16</v>
      </c>
      <c r="E5261" t="s">
        <v>28</v>
      </c>
      <c r="F5261" t="s">
        <v>18</v>
      </c>
      <c r="G5261" t="s">
        <v>121</v>
      </c>
      <c r="H5261">
        <f t="shared" si="410"/>
        <v>275</v>
      </c>
      <c r="I5261">
        <v>55</v>
      </c>
      <c r="J5261">
        <v>72</v>
      </c>
      <c r="K5261">
        <v>5</v>
      </c>
      <c r="M5261">
        <v>17.875</v>
      </c>
      <c r="N5261" t="s">
        <v>25</v>
      </c>
      <c r="O5261">
        <v>357.5</v>
      </c>
      <c r="P5261">
        <v>82.5</v>
      </c>
      <c r="R5261">
        <f t="shared" si="411"/>
        <v>360</v>
      </c>
      <c r="S5261">
        <f t="shared" si="412"/>
        <v>1</v>
      </c>
      <c r="T5261" t="str">
        <f t="shared" si="413"/>
        <v>Sep</v>
      </c>
      <c r="U5261" t="str">
        <f t="shared" si="414"/>
        <v>2025</v>
      </c>
    </row>
    <row r="5262" spans="1:21" x14ac:dyDescent="0.25">
      <c r="A5262" s="1">
        <v>45901</v>
      </c>
      <c r="B5262" t="s">
        <v>135</v>
      </c>
      <c r="C5262" t="s">
        <v>27</v>
      </c>
      <c r="D5262" t="s">
        <v>23</v>
      </c>
      <c r="E5262" t="s">
        <v>17</v>
      </c>
      <c r="F5262" t="s">
        <v>61</v>
      </c>
      <c r="G5262" t="s">
        <v>119</v>
      </c>
      <c r="H5262">
        <f t="shared" si="410"/>
        <v>2500</v>
      </c>
      <c r="I5262">
        <v>500</v>
      </c>
      <c r="J5262">
        <v>650</v>
      </c>
      <c r="K5262">
        <v>5</v>
      </c>
      <c r="M5262">
        <v>100</v>
      </c>
      <c r="N5262" t="s">
        <v>20</v>
      </c>
      <c r="O5262">
        <v>3250</v>
      </c>
      <c r="P5262">
        <v>750</v>
      </c>
      <c r="R5262">
        <f t="shared" si="411"/>
        <v>3250</v>
      </c>
      <c r="S5262">
        <f t="shared" si="412"/>
        <v>1</v>
      </c>
      <c r="T5262" t="str">
        <f t="shared" si="413"/>
        <v>Sep</v>
      </c>
      <c r="U5262" t="str">
        <f t="shared" si="414"/>
        <v>2025</v>
      </c>
    </row>
    <row r="5263" spans="1:21" x14ac:dyDescent="0.25">
      <c r="A5263" s="1">
        <v>45901</v>
      </c>
      <c r="B5263" t="s">
        <v>118</v>
      </c>
      <c r="C5263" t="s">
        <v>27</v>
      </c>
      <c r="D5263" t="s">
        <v>16</v>
      </c>
      <c r="E5263" t="s">
        <v>28</v>
      </c>
      <c r="F5263" t="s">
        <v>18</v>
      </c>
      <c r="G5263" t="s">
        <v>40</v>
      </c>
      <c r="H5263">
        <f t="shared" si="410"/>
        <v>270</v>
      </c>
      <c r="I5263">
        <v>90</v>
      </c>
      <c r="J5263">
        <v>117</v>
      </c>
      <c r="K5263">
        <v>3</v>
      </c>
      <c r="M5263">
        <v>17.55</v>
      </c>
      <c r="N5263" t="s">
        <v>25</v>
      </c>
      <c r="O5263">
        <v>351</v>
      </c>
      <c r="P5263">
        <v>81</v>
      </c>
      <c r="R5263">
        <f t="shared" si="411"/>
        <v>351</v>
      </c>
      <c r="S5263">
        <f t="shared" si="412"/>
        <v>1</v>
      </c>
      <c r="T5263" t="str">
        <f t="shared" si="413"/>
        <v>Sep</v>
      </c>
      <c r="U5263" t="str">
        <f t="shared" si="414"/>
        <v>2025</v>
      </c>
    </row>
    <row r="5264" spans="1:21" x14ac:dyDescent="0.25">
      <c r="A5264" s="1">
        <v>45901</v>
      </c>
      <c r="B5264" t="s">
        <v>133</v>
      </c>
      <c r="C5264" t="s">
        <v>27</v>
      </c>
      <c r="D5264" t="s">
        <v>16</v>
      </c>
      <c r="E5264" t="s">
        <v>17</v>
      </c>
      <c r="F5264" t="s">
        <v>61</v>
      </c>
      <c r="G5264" t="s">
        <v>164</v>
      </c>
      <c r="H5264">
        <f t="shared" si="410"/>
        <v>8000</v>
      </c>
      <c r="I5264">
        <v>2000</v>
      </c>
      <c r="J5264">
        <v>2600</v>
      </c>
      <c r="K5264">
        <v>4</v>
      </c>
      <c r="M5264">
        <v>260</v>
      </c>
      <c r="N5264" t="s">
        <v>25</v>
      </c>
      <c r="O5264">
        <v>10400</v>
      </c>
      <c r="P5264">
        <v>2400</v>
      </c>
      <c r="R5264">
        <f t="shared" si="411"/>
        <v>10400</v>
      </c>
      <c r="S5264">
        <f t="shared" si="412"/>
        <v>1</v>
      </c>
      <c r="T5264" t="str">
        <f t="shared" si="413"/>
        <v>Sep</v>
      </c>
      <c r="U5264" t="str">
        <f t="shared" si="414"/>
        <v>2025</v>
      </c>
    </row>
    <row r="5265" spans="1:21" x14ac:dyDescent="0.25">
      <c r="A5265" s="1">
        <v>45901</v>
      </c>
      <c r="B5265" t="s">
        <v>136</v>
      </c>
      <c r="C5265" t="s">
        <v>15</v>
      </c>
      <c r="D5265" t="s">
        <v>23</v>
      </c>
      <c r="E5265" t="s">
        <v>17</v>
      </c>
      <c r="F5265" t="s">
        <v>80</v>
      </c>
      <c r="G5265" t="s">
        <v>201</v>
      </c>
      <c r="H5265">
        <f t="shared" si="410"/>
        <v>120</v>
      </c>
      <c r="I5265">
        <v>30</v>
      </c>
      <c r="J5265">
        <v>39</v>
      </c>
      <c r="K5265">
        <v>4</v>
      </c>
      <c r="M5265">
        <v>18.72</v>
      </c>
      <c r="N5265" t="s">
        <v>20</v>
      </c>
      <c r="O5265">
        <v>156</v>
      </c>
      <c r="P5265">
        <v>36</v>
      </c>
      <c r="R5265">
        <f t="shared" si="411"/>
        <v>156</v>
      </c>
      <c r="S5265">
        <f t="shared" si="412"/>
        <v>1</v>
      </c>
      <c r="T5265" t="str">
        <f t="shared" si="413"/>
        <v>Sep</v>
      </c>
      <c r="U5265" t="str">
        <f t="shared" si="414"/>
        <v>2025</v>
      </c>
    </row>
    <row r="5266" spans="1:21" x14ac:dyDescent="0.25">
      <c r="A5266" s="1">
        <v>45901</v>
      </c>
      <c r="B5266" t="s">
        <v>146</v>
      </c>
      <c r="C5266" t="s">
        <v>27</v>
      </c>
      <c r="D5266" t="s">
        <v>23</v>
      </c>
      <c r="E5266" t="s">
        <v>28</v>
      </c>
      <c r="F5266" t="s">
        <v>61</v>
      </c>
      <c r="G5266" t="s">
        <v>180</v>
      </c>
      <c r="H5266">
        <f t="shared" si="410"/>
        <v>4200</v>
      </c>
      <c r="I5266">
        <v>600</v>
      </c>
      <c r="J5266">
        <v>780</v>
      </c>
      <c r="K5266">
        <v>7</v>
      </c>
      <c r="M5266">
        <v>100</v>
      </c>
      <c r="N5266" t="s">
        <v>38</v>
      </c>
      <c r="O5266">
        <v>5040</v>
      </c>
      <c r="P5266">
        <v>840</v>
      </c>
      <c r="R5266">
        <f t="shared" si="411"/>
        <v>5460</v>
      </c>
      <c r="S5266">
        <f t="shared" si="412"/>
        <v>1</v>
      </c>
      <c r="T5266" t="str">
        <f t="shared" si="413"/>
        <v>Sep</v>
      </c>
      <c r="U5266" t="str">
        <f t="shared" si="414"/>
        <v>2025</v>
      </c>
    </row>
    <row r="5267" spans="1:21" x14ac:dyDescent="0.25">
      <c r="A5267" s="1">
        <v>45901</v>
      </c>
      <c r="B5267" t="s">
        <v>150</v>
      </c>
      <c r="C5267" t="s">
        <v>91</v>
      </c>
      <c r="D5267" t="s">
        <v>16</v>
      </c>
      <c r="E5267" t="s">
        <v>28</v>
      </c>
      <c r="F5267" t="s">
        <v>18</v>
      </c>
      <c r="G5267" t="s">
        <v>56</v>
      </c>
      <c r="H5267">
        <f t="shared" si="410"/>
        <v>1650</v>
      </c>
      <c r="I5267">
        <v>550</v>
      </c>
      <c r="J5267">
        <v>715</v>
      </c>
      <c r="K5267">
        <v>3</v>
      </c>
      <c r="M5267">
        <v>94.875</v>
      </c>
      <c r="N5267" t="s">
        <v>25</v>
      </c>
      <c r="O5267">
        <v>1897.5</v>
      </c>
      <c r="P5267">
        <v>247.5</v>
      </c>
      <c r="R5267">
        <f t="shared" si="411"/>
        <v>2145</v>
      </c>
      <c r="S5267">
        <f t="shared" si="412"/>
        <v>1</v>
      </c>
      <c r="T5267" t="str">
        <f t="shared" si="413"/>
        <v>Sep</v>
      </c>
      <c r="U5267" t="str">
        <f t="shared" si="414"/>
        <v>2025</v>
      </c>
    </row>
    <row r="5268" spans="1:21" x14ac:dyDescent="0.25">
      <c r="A5268" s="1">
        <v>45901</v>
      </c>
      <c r="B5268" t="s">
        <v>200</v>
      </c>
      <c r="C5268" t="s">
        <v>27</v>
      </c>
      <c r="D5268" t="s">
        <v>16</v>
      </c>
      <c r="E5268" t="s">
        <v>28</v>
      </c>
      <c r="F5268" t="s">
        <v>18</v>
      </c>
      <c r="G5268" t="s">
        <v>40</v>
      </c>
      <c r="H5268">
        <f t="shared" si="410"/>
        <v>270</v>
      </c>
      <c r="I5268">
        <v>90</v>
      </c>
      <c r="J5268">
        <v>117</v>
      </c>
      <c r="K5268">
        <v>3</v>
      </c>
      <c r="M5268">
        <v>24.57</v>
      </c>
      <c r="N5268" t="s">
        <v>20</v>
      </c>
      <c r="O5268">
        <v>351</v>
      </c>
      <c r="P5268">
        <v>81</v>
      </c>
      <c r="R5268">
        <f t="shared" si="411"/>
        <v>351</v>
      </c>
      <c r="S5268">
        <f t="shared" si="412"/>
        <v>1</v>
      </c>
      <c r="T5268" t="str">
        <f t="shared" si="413"/>
        <v>Sep</v>
      </c>
      <c r="U5268" t="str">
        <f t="shared" si="414"/>
        <v>2025</v>
      </c>
    </row>
    <row r="5269" spans="1:21" x14ac:dyDescent="0.25">
      <c r="A5269" s="1">
        <v>45901</v>
      </c>
      <c r="B5269" t="s">
        <v>211</v>
      </c>
      <c r="C5269" t="s">
        <v>91</v>
      </c>
      <c r="D5269" t="s">
        <v>23</v>
      </c>
      <c r="E5269" t="s">
        <v>28</v>
      </c>
      <c r="F5269" t="s">
        <v>61</v>
      </c>
      <c r="G5269" t="s">
        <v>117</v>
      </c>
      <c r="H5269">
        <f t="shared" si="410"/>
        <v>20000</v>
      </c>
      <c r="I5269">
        <v>2500</v>
      </c>
      <c r="J5269">
        <v>3250</v>
      </c>
      <c r="K5269">
        <v>8</v>
      </c>
      <c r="M5269">
        <v>325</v>
      </c>
      <c r="N5269" t="s">
        <v>38</v>
      </c>
      <c r="O5269">
        <v>26000</v>
      </c>
      <c r="P5269">
        <v>6000</v>
      </c>
      <c r="R5269">
        <f t="shared" si="411"/>
        <v>26000</v>
      </c>
      <c r="S5269">
        <f t="shared" si="412"/>
        <v>1</v>
      </c>
      <c r="T5269" t="str">
        <f t="shared" si="413"/>
        <v>Sep</v>
      </c>
      <c r="U5269" t="str">
        <f t="shared" si="414"/>
        <v>2025</v>
      </c>
    </row>
    <row r="5270" spans="1:21" x14ac:dyDescent="0.25">
      <c r="A5270" s="1">
        <v>45901</v>
      </c>
      <c r="B5270" t="s">
        <v>220</v>
      </c>
      <c r="C5270" t="s">
        <v>27</v>
      </c>
      <c r="D5270" t="s">
        <v>16</v>
      </c>
      <c r="E5270" t="s">
        <v>17</v>
      </c>
      <c r="F5270" t="s">
        <v>45</v>
      </c>
      <c r="G5270" t="s">
        <v>58</v>
      </c>
      <c r="H5270">
        <f t="shared" si="410"/>
        <v>150000</v>
      </c>
      <c r="I5270">
        <v>25000</v>
      </c>
      <c r="J5270">
        <v>32500</v>
      </c>
      <c r="K5270">
        <v>6</v>
      </c>
      <c r="M5270">
        <v>4875</v>
      </c>
      <c r="N5270" t="s">
        <v>20</v>
      </c>
      <c r="O5270">
        <v>180000</v>
      </c>
      <c r="P5270">
        <v>30000</v>
      </c>
      <c r="R5270">
        <f t="shared" si="411"/>
        <v>195000</v>
      </c>
      <c r="S5270">
        <f t="shared" si="412"/>
        <v>1</v>
      </c>
      <c r="T5270" t="str">
        <f t="shared" si="413"/>
        <v>Sep</v>
      </c>
      <c r="U5270" t="str">
        <f t="shared" si="414"/>
        <v>2025</v>
      </c>
    </row>
    <row r="5271" spans="1:21" x14ac:dyDescent="0.25">
      <c r="A5271" s="1">
        <v>45901</v>
      </c>
      <c r="B5271" t="s">
        <v>185</v>
      </c>
      <c r="C5271" t="s">
        <v>27</v>
      </c>
      <c r="D5271" t="s">
        <v>23</v>
      </c>
      <c r="E5271" t="s">
        <v>17</v>
      </c>
      <c r="F5271" t="s">
        <v>18</v>
      </c>
      <c r="G5271" t="s">
        <v>64</v>
      </c>
      <c r="H5271">
        <f t="shared" si="410"/>
        <v>280</v>
      </c>
      <c r="I5271">
        <v>140</v>
      </c>
      <c r="J5271">
        <v>182</v>
      </c>
      <c r="K5271">
        <v>2</v>
      </c>
      <c r="M5271">
        <v>52.5</v>
      </c>
      <c r="N5271" t="s">
        <v>38</v>
      </c>
      <c r="O5271">
        <v>350</v>
      </c>
      <c r="P5271">
        <v>70</v>
      </c>
      <c r="R5271">
        <f t="shared" si="411"/>
        <v>364</v>
      </c>
      <c r="S5271">
        <f t="shared" si="412"/>
        <v>1</v>
      </c>
      <c r="T5271" t="str">
        <f t="shared" si="413"/>
        <v>Sep</v>
      </c>
      <c r="U5271" t="str">
        <f t="shared" si="414"/>
        <v>2025</v>
      </c>
    </row>
    <row r="5272" spans="1:21" x14ac:dyDescent="0.25">
      <c r="A5272" s="1">
        <v>45931</v>
      </c>
      <c r="B5272" t="s">
        <v>123</v>
      </c>
      <c r="C5272" t="s">
        <v>15</v>
      </c>
      <c r="D5272" t="s">
        <v>16</v>
      </c>
      <c r="E5272" t="s">
        <v>28</v>
      </c>
      <c r="F5272" t="s">
        <v>18</v>
      </c>
      <c r="G5272" t="s">
        <v>130</v>
      </c>
      <c r="H5272">
        <f t="shared" si="410"/>
        <v>225</v>
      </c>
      <c r="I5272">
        <v>45</v>
      </c>
      <c r="J5272">
        <v>59</v>
      </c>
      <c r="K5272">
        <v>5</v>
      </c>
      <c r="M5272">
        <v>14.625</v>
      </c>
      <c r="N5272" t="s">
        <v>25</v>
      </c>
      <c r="O5272">
        <v>292.5</v>
      </c>
      <c r="P5272">
        <v>67.5</v>
      </c>
      <c r="R5272">
        <f t="shared" si="411"/>
        <v>295</v>
      </c>
      <c r="S5272">
        <f t="shared" si="412"/>
        <v>1</v>
      </c>
      <c r="T5272" t="str">
        <f t="shared" si="413"/>
        <v>Oct</v>
      </c>
      <c r="U5272" t="str">
        <f t="shared" si="414"/>
        <v>2025</v>
      </c>
    </row>
    <row r="5273" spans="1:21" x14ac:dyDescent="0.25">
      <c r="A5273" s="1">
        <v>45931</v>
      </c>
      <c r="B5273" t="s">
        <v>31</v>
      </c>
      <c r="C5273" t="s">
        <v>27</v>
      </c>
      <c r="D5273" t="s">
        <v>23</v>
      </c>
      <c r="E5273" t="s">
        <v>28</v>
      </c>
      <c r="F5273" t="s">
        <v>18</v>
      </c>
      <c r="G5273" t="s">
        <v>43</v>
      </c>
      <c r="H5273">
        <f t="shared" si="410"/>
        <v>40</v>
      </c>
      <c r="I5273">
        <v>20</v>
      </c>
      <c r="J5273">
        <v>26</v>
      </c>
      <c r="K5273">
        <v>2</v>
      </c>
      <c r="M5273">
        <v>7.8</v>
      </c>
      <c r="N5273" t="s">
        <v>38</v>
      </c>
      <c r="O5273">
        <v>52</v>
      </c>
      <c r="P5273">
        <v>12</v>
      </c>
      <c r="R5273">
        <f t="shared" si="411"/>
        <v>52</v>
      </c>
      <c r="S5273">
        <f t="shared" si="412"/>
        <v>1</v>
      </c>
      <c r="T5273" t="str">
        <f t="shared" si="413"/>
        <v>Oct</v>
      </c>
      <c r="U5273" t="str">
        <f t="shared" si="414"/>
        <v>2025</v>
      </c>
    </row>
    <row r="5274" spans="1:21" x14ac:dyDescent="0.25">
      <c r="A5274" s="1">
        <v>45931</v>
      </c>
      <c r="B5274" t="s">
        <v>193</v>
      </c>
      <c r="C5274" t="s">
        <v>53</v>
      </c>
      <c r="D5274" t="s">
        <v>16</v>
      </c>
      <c r="E5274" t="s">
        <v>17</v>
      </c>
      <c r="F5274" t="s">
        <v>18</v>
      </c>
      <c r="G5274" t="s">
        <v>121</v>
      </c>
      <c r="H5274">
        <f t="shared" si="410"/>
        <v>275</v>
      </c>
      <c r="I5274">
        <v>55</v>
      </c>
      <c r="J5274">
        <v>72</v>
      </c>
      <c r="K5274">
        <v>5</v>
      </c>
      <c r="M5274">
        <v>17.875</v>
      </c>
      <c r="N5274" t="s">
        <v>25</v>
      </c>
      <c r="O5274">
        <v>357.5</v>
      </c>
      <c r="P5274">
        <v>82.5</v>
      </c>
      <c r="R5274">
        <f t="shared" si="411"/>
        <v>360</v>
      </c>
      <c r="S5274">
        <f t="shared" si="412"/>
        <v>1</v>
      </c>
      <c r="T5274" t="str">
        <f t="shared" si="413"/>
        <v>Oct</v>
      </c>
      <c r="U5274" t="str">
        <f t="shared" si="414"/>
        <v>2025</v>
      </c>
    </row>
    <row r="5275" spans="1:21" x14ac:dyDescent="0.25">
      <c r="A5275" s="1">
        <v>45931</v>
      </c>
      <c r="B5275" t="s">
        <v>145</v>
      </c>
      <c r="C5275" t="s">
        <v>27</v>
      </c>
      <c r="D5275" t="s">
        <v>16</v>
      </c>
      <c r="E5275" t="s">
        <v>28</v>
      </c>
      <c r="F5275" t="s">
        <v>45</v>
      </c>
      <c r="G5275" t="s">
        <v>71</v>
      </c>
      <c r="H5275">
        <f t="shared" si="410"/>
        <v>17600</v>
      </c>
      <c r="I5275">
        <v>2200</v>
      </c>
      <c r="J5275">
        <v>2860</v>
      </c>
      <c r="K5275">
        <v>8</v>
      </c>
      <c r="M5275">
        <v>286</v>
      </c>
      <c r="N5275" t="s">
        <v>25</v>
      </c>
      <c r="O5275">
        <v>22880</v>
      </c>
      <c r="P5275">
        <v>5280</v>
      </c>
      <c r="R5275">
        <f t="shared" si="411"/>
        <v>22880</v>
      </c>
      <c r="S5275">
        <f t="shared" si="412"/>
        <v>1</v>
      </c>
      <c r="T5275" t="str">
        <f t="shared" si="413"/>
        <v>Oct</v>
      </c>
      <c r="U5275" t="str">
        <f t="shared" si="414"/>
        <v>2025</v>
      </c>
    </row>
    <row r="5276" spans="1:21" x14ac:dyDescent="0.25">
      <c r="A5276" s="1">
        <v>45931</v>
      </c>
      <c r="B5276" t="s">
        <v>204</v>
      </c>
      <c r="C5276" t="s">
        <v>42</v>
      </c>
      <c r="D5276" t="s">
        <v>23</v>
      </c>
      <c r="E5276" t="s">
        <v>28</v>
      </c>
      <c r="F5276" t="s">
        <v>18</v>
      </c>
      <c r="G5276" t="s">
        <v>121</v>
      </c>
      <c r="H5276">
        <f t="shared" si="410"/>
        <v>275</v>
      </c>
      <c r="I5276">
        <v>55</v>
      </c>
      <c r="J5276">
        <v>72</v>
      </c>
      <c r="K5276">
        <v>5</v>
      </c>
      <c r="M5276">
        <v>34.375</v>
      </c>
      <c r="N5276" t="s">
        <v>25</v>
      </c>
      <c r="O5276">
        <v>343.75</v>
      </c>
      <c r="P5276">
        <v>68.75</v>
      </c>
      <c r="R5276">
        <f t="shared" si="411"/>
        <v>360</v>
      </c>
      <c r="S5276">
        <f t="shared" si="412"/>
        <v>1</v>
      </c>
      <c r="T5276" t="str">
        <f t="shared" si="413"/>
        <v>Oct</v>
      </c>
      <c r="U5276" t="str">
        <f t="shared" si="414"/>
        <v>2025</v>
      </c>
    </row>
    <row r="5277" spans="1:21" x14ac:dyDescent="0.25">
      <c r="A5277" s="1">
        <v>45931</v>
      </c>
      <c r="B5277" t="s">
        <v>142</v>
      </c>
      <c r="C5277" t="s">
        <v>115</v>
      </c>
      <c r="D5277" t="s">
        <v>23</v>
      </c>
      <c r="E5277" t="s">
        <v>28</v>
      </c>
      <c r="F5277" t="s">
        <v>61</v>
      </c>
      <c r="G5277" t="s">
        <v>128</v>
      </c>
      <c r="H5277">
        <f t="shared" si="410"/>
        <v>900</v>
      </c>
      <c r="I5277">
        <v>300</v>
      </c>
      <c r="J5277">
        <v>390</v>
      </c>
      <c r="K5277">
        <v>3</v>
      </c>
      <c r="M5277">
        <v>100</v>
      </c>
      <c r="N5277" t="s">
        <v>25</v>
      </c>
      <c r="O5277">
        <v>1125</v>
      </c>
      <c r="P5277">
        <v>225</v>
      </c>
      <c r="R5277">
        <f t="shared" si="411"/>
        <v>1170</v>
      </c>
      <c r="S5277">
        <f t="shared" si="412"/>
        <v>1</v>
      </c>
      <c r="T5277" t="str">
        <f t="shared" si="413"/>
        <v>Oct</v>
      </c>
      <c r="U5277" t="str">
        <f t="shared" si="414"/>
        <v>2025</v>
      </c>
    </row>
    <row r="5278" spans="1:21" x14ac:dyDescent="0.25">
      <c r="A5278" s="1">
        <v>45931</v>
      </c>
      <c r="B5278" t="s">
        <v>120</v>
      </c>
      <c r="C5278" t="s">
        <v>91</v>
      </c>
      <c r="D5278" t="s">
        <v>16</v>
      </c>
      <c r="E5278" t="s">
        <v>28</v>
      </c>
      <c r="F5278" t="s">
        <v>45</v>
      </c>
      <c r="G5278" t="s">
        <v>54</v>
      </c>
      <c r="H5278">
        <f t="shared" si="410"/>
        <v>3200</v>
      </c>
      <c r="I5278">
        <v>800</v>
      </c>
      <c r="J5278">
        <v>1040</v>
      </c>
      <c r="K5278">
        <v>4</v>
      </c>
      <c r="M5278">
        <v>104</v>
      </c>
      <c r="N5278" t="s">
        <v>20</v>
      </c>
      <c r="O5278">
        <v>4160</v>
      </c>
      <c r="P5278">
        <v>960</v>
      </c>
      <c r="R5278">
        <f t="shared" si="411"/>
        <v>4160</v>
      </c>
      <c r="S5278">
        <f t="shared" si="412"/>
        <v>1</v>
      </c>
      <c r="T5278" t="str">
        <f t="shared" si="413"/>
        <v>Oct</v>
      </c>
      <c r="U5278" t="str">
        <f t="shared" si="414"/>
        <v>2025</v>
      </c>
    </row>
    <row r="5279" spans="1:21" x14ac:dyDescent="0.25">
      <c r="A5279" s="1">
        <v>45931</v>
      </c>
      <c r="B5279" t="s">
        <v>194</v>
      </c>
      <c r="C5279" t="s">
        <v>115</v>
      </c>
      <c r="D5279" t="s">
        <v>16</v>
      </c>
      <c r="E5279" t="s">
        <v>28</v>
      </c>
      <c r="F5279" t="s">
        <v>18</v>
      </c>
      <c r="G5279" t="s">
        <v>64</v>
      </c>
      <c r="H5279">
        <f t="shared" si="410"/>
        <v>700</v>
      </c>
      <c r="I5279">
        <v>140</v>
      </c>
      <c r="J5279">
        <v>182</v>
      </c>
      <c r="K5279">
        <v>5</v>
      </c>
      <c r="M5279">
        <v>63.7</v>
      </c>
      <c r="N5279" t="s">
        <v>20</v>
      </c>
      <c r="O5279">
        <v>910</v>
      </c>
      <c r="P5279">
        <v>210</v>
      </c>
      <c r="R5279">
        <f t="shared" si="411"/>
        <v>910</v>
      </c>
      <c r="S5279">
        <f t="shared" si="412"/>
        <v>1</v>
      </c>
      <c r="T5279" t="str">
        <f t="shared" si="413"/>
        <v>Oct</v>
      </c>
      <c r="U5279" t="str">
        <f t="shared" si="414"/>
        <v>2025</v>
      </c>
    </row>
    <row r="5280" spans="1:21" x14ac:dyDescent="0.25">
      <c r="A5280" s="1">
        <v>45931</v>
      </c>
      <c r="B5280" t="s">
        <v>186</v>
      </c>
      <c r="C5280" t="s">
        <v>27</v>
      </c>
      <c r="D5280" t="s">
        <v>16</v>
      </c>
      <c r="E5280" t="s">
        <v>17</v>
      </c>
      <c r="F5280" t="s">
        <v>18</v>
      </c>
      <c r="G5280" t="s">
        <v>43</v>
      </c>
      <c r="H5280">
        <f t="shared" si="410"/>
        <v>100</v>
      </c>
      <c r="I5280">
        <v>20</v>
      </c>
      <c r="J5280">
        <v>26</v>
      </c>
      <c r="K5280">
        <v>5</v>
      </c>
      <c r="M5280">
        <v>12.5</v>
      </c>
      <c r="N5280" t="s">
        <v>38</v>
      </c>
      <c r="O5280">
        <v>125</v>
      </c>
      <c r="P5280">
        <v>25</v>
      </c>
      <c r="R5280">
        <f t="shared" si="411"/>
        <v>130</v>
      </c>
      <c r="S5280">
        <f t="shared" si="412"/>
        <v>1</v>
      </c>
      <c r="T5280" t="str">
        <f t="shared" si="413"/>
        <v>Oct</v>
      </c>
      <c r="U5280" t="str">
        <f t="shared" si="414"/>
        <v>2025</v>
      </c>
    </row>
    <row r="5281" spans="1:21" x14ac:dyDescent="0.25">
      <c r="A5281" s="1">
        <v>45931</v>
      </c>
      <c r="B5281" t="s">
        <v>188</v>
      </c>
      <c r="C5281" t="s">
        <v>27</v>
      </c>
      <c r="D5281" t="s">
        <v>23</v>
      </c>
      <c r="E5281" t="s">
        <v>17</v>
      </c>
      <c r="F5281" t="s">
        <v>45</v>
      </c>
      <c r="G5281" t="s">
        <v>106</v>
      </c>
      <c r="H5281">
        <f t="shared" si="410"/>
        <v>108000</v>
      </c>
      <c r="I5281">
        <v>12000</v>
      </c>
      <c r="J5281">
        <v>15600</v>
      </c>
      <c r="K5281">
        <v>9</v>
      </c>
      <c r="M5281">
        <v>2340</v>
      </c>
      <c r="N5281" t="s">
        <v>25</v>
      </c>
      <c r="O5281">
        <v>135000</v>
      </c>
      <c r="P5281">
        <v>27000</v>
      </c>
      <c r="R5281">
        <f t="shared" si="411"/>
        <v>140400</v>
      </c>
      <c r="S5281">
        <f t="shared" si="412"/>
        <v>1</v>
      </c>
      <c r="T5281" t="str">
        <f t="shared" si="413"/>
        <v>Oct</v>
      </c>
      <c r="U5281" t="str">
        <f t="shared" si="414"/>
        <v>2025</v>
      </c>
    </row>
    <row r="5282" spans="1:21" x14ac:dyDescent="0.25">
      <c r="A5282" s="1">
        <v>45931</v>
      </c>
      <c r="B5282" t="s">
        <v>154</v>
      </c>
      <c r="C5282" t="s">
        <v>27</v>
      </c>
      <c r="D5282" t="s">
        <v>16</v>
      </c>
      <c r="E5282" t="s">
        <v>28</v>
      </c>
      <c r="F5282" t="s">
        <v>18</v>
      </c>
      <c r="G5282" t="s">
        <v>151</v>
      </c>
      <c r="H5282">
        <f t="shared" si="410"/>
        <v>49</v>
      </c>
      <c r="I5282">
        <v>7</v>
      </c>
      <c r="J5282">
        <v>9</v>
      </c>
      <c r="K5282">
        <v>7</v>
      </c>
      <c r="M5282">
        <v>3.1850000000000001</v>
      </c>
      <c r="N5282" t="s">
        <v>25</v>
      </c>
      <c r="O5282">
        <v>63.7</v>
      </c>
      <c r="P5282">
        <v>14.7</v>
      </c>
      <c r="R5282">
        <f t="shared" si="411"/>
        <v>63</v>
      </c>
      <c r="S5282">
        <f t="shared" si="412"/>
        <v>1</v>
      </c>
      <c r="T5282" t="str">
        <f t="shared" si="413"/>
        <v>Oct</v>
      </c>
      <c r="U5282" t="str">
        <f t="shared" si="414"/>
        <v>2025</v>
      </c>
    </row>
    <row r="5283" spans="1:21" x14ac:dyDescent="0.25">
      <c r="A5283" s="1">
        <v>45931</v>
      </c>
      <c r="B5283" t="s">
        <v>208</v>
      </c>
      <c r="C5283" t="s">
        <v>27</v>
      </c>
      <c r="D5283" t="s">
        <v>23</v>
      </c>
      <c r="E5283" t="s">
        <v>28</v>
      </c>
      <c r="F5283" t="s">
        <v>45</v>
      </c>
      <c r="G5283" t="s">
        <v>92</v>
      </c>
      <c r="H5283">
        <f t="shared" si="410"/>
        <v>1000</v>
      </c>
      <c r="I5283">
        <v>250</v>
      </c>
      <c r="J5283">
        <v>325</v>
      </c>
      <c r="K5283">
        <v>4</v>
      </c>
      <c r="M5283">
        <v>100</v>
      </c>
      <c r="N5283" t="s">
        <v>20</v>
      </c>
      <c r="O5283">
        <v>1200</v>
      </c>
      <c r="P5283">
        <v>200</v>
      </c>
      <c r="R5283">
        <f t="shared" si="411"/>
        <v>1300</v>
      </c>
      <c r="S5283">
        <f t="shared" si="412"/>
        <v>1</v>
      </c>
      <c r="T5283" t="str">
        <f t="shared" si="413"/>
        <v>Oct</v>
      </c>
      <c r="U5283" t="str">
        <f t="shared" si="414"/>
        <v>2025</v>
      </c>
    </row>
    <row r="5284" spans="1:21" x14ac:dyDescent="0.25">
      <c r="A5284" s="1">
        <v>45931</v>
      </c>
      <c r="B5284" t="s">
        <v>79</v>
      </c>
      <c r="C5284" t="s">
        <v>27</v>
      </c>
      <c r="D5284" t="s">
        <v>23</v>
      </c>
      <c r="E5284" t="s">
        <v>17</v>
      </c>
      <c r="F5284" t="s">
        <v>18</v>
      </c>
      <c r="G5284" t="s">
        <v>40</v>
      </c>
      <c r="H5284">
        <f t="shared" si="410"/>
        <v>720</v>
      </c>
      <c r="I5284">
        <v>90</v>
      </c>
      <c r="J5284">
        <v>117</v>
      </c>
      <c r="K5284">
        <v>8</v>
      </c>
      <c r="M5284">
        <v>100</v>
      </c>
      <c r="N5284" t="s">
        <v>20</v>
      </c>
      <c r="O5284">
        <v>864</v>
      </c>
      <c r="P5284">
        <v>144</v>
      </c>
      <c r="R5284">
        <f t="shared" si="411"/>
        <v>936</v>
      </c>
      <c r="S5284">
        <f t="shared" si="412"/>
        <v>1</v>
      </c>
      <c r="T5284" t="str">
        <f t="shared" si="413"/>
        <v>Oct</v>
      </c>
      <c r="U5284" t="str">
        <f t="shared" si="414"/>
        <v>2025</v>
      </c>
    </row>
    <row r="5285" spans="1:21" x14ac:dyDescent="0.25">
      <c r="A5285" s="1">
        <v>45931</v>
      </c>
      <c r="B5285" t="s">
        <v>65</v>
      </c>
      <c r="C5285" t="s">
        <v>66</v>
      </c>
      <c r="D5285" t="s">
        <v>16</v>
      </c>
      <c r="E5285" t="s">
        <v>28</v>
      </c>
      <c r="F5285" t="s">
        <v>45</v>
      </c>
      <c r="G5285" t="s">
        <v>78</v>
      </c>
      <c r="H5285">
        <f t="shared" si="410"/>
        <v>90000</v>
      </c>
      <c r="I5285">
        <v>18000</v>
      </c>
      <c r="J5285">
        <v>23400</v>
      </c>
      <c r="K5285">
        <v>5</v>
      </c>
      <c r="M5285">
        <v>3510</v>
      </c>
      <c r="N5285" t="s">
        <v>25</v>
      </c>
      <c r="O5285">
        <v>108000</v>
      </c>
      <c r="P5285">
        <v>18000</v>
      </c>
      <c r="R5285">
        <f t="shared" si="411"/>
        <v>117000</v>
      </c>
      <c r="S5285">
        <f t="shared" si="412"/>
        <v>1</v>
      </c>
      <c r="T5285" t="str">
        <f t="shared" si="413"/>
        <v>Oct</v>
      </c>
      <c r="U5285" t="str">
        <f t="shared" si="414"/>
        <v>2025</v>
      </c>
    </row>
    <row r="5286" spans="1:21" x14ac:dyDescent="0.25">
      <c r="A5286" s="1">
        <v>45931</v>
      </c>
      <c r="B5286" t="s">
        <v>159</v>
      </c>
      <c r="C5286" t="s">
        <v>27</v>
      </c>
      <c r="D5286" t="s">
        <v>16</v>
      </c>
      <c r="E5286" t="s">
        <v>17</v>
      </c>
      <c r="F5286" t="s">
        <v>45</v>
      </c>
      <c r="G5286" t="s">
        <v>92</v>
      </c>
      <c r="H5286">
        <f t="shared" si="410"/>
        <v>2500</v>
      </c>
      <c r="I5286">
        <v>250</v>
      </c>
      <c r="J5286">
        <v>325</v>
      </c>
      <c r="K5286">
        <v>10</v>
      </c>
      <c r="M5286">
        <v>100</v>
      </c>
      <c r="N5286" t="s">
        <v>38</v>
      </c>
      <c r="O5286">
        <v>3125</v>
      </c>
      <c r="P5286">
        <v>625</v>
      </c>
      <c r="R5286">
        <f t="shared" si="411"/>
        <v>3250</v>
      </c>
      <c r="S5286">
        <f t="shared" si="412"/>
        <v>1</v>
      </c>
      <c r="T5286" t="str">
        <f t="shared" si="413"/>
        <v>Oct</v>
      </c>
      <c r="U5286" t="str">
        <f t="shared" si="414"/>
        <v>2025</v>
      </c>
    </row>
    <row r="5287" spans="1:21" x14ac:dyDescent="0.25">
      <c r="A5287" s="1">
        <v>45931</v>
      </c>
      <c r="B5287" t="s">
        <v>98</v>
      </c>
      <c r="C5287" t="s">
        <v>66</v>
      </c>
      <c r="D5287" t="s">
        <v>16</v>
      </c>
      <c r="E5287" t="s">
        <v>17</v>
      </c>
      <c r="F5287" t="s">
        <v>80</v>
      </c>
      <c r="G5287" t="s">
        <v>81</v>
      </c>
      <c r="H5287">
        <f t="shared" si="410"/>
        <v>60</v>
      </c>
      <c r="I5287">
        <v>10</v>
      </c>
      <c r="J5287">
        <v>13</v>
      </c>
      <c r="K5287">
        <v>6</v>
      </c>
      <c r="M5287">
        <v>3.75</v>
      </c>
      <c r="N5287" t="s">
        <v>25</v>
      </c>
      <c r="O5287">
        <v>75</v>
      </c>
      <c r="P5287">
        <v>15</v>
      </c>
      <c r="R5287">
        <f t="shared" si="411"/>
        <v>78</v>
      </c>
      <c r="S5287">
        <f t="shared" si="412"/>
        <v>1</v>
      </c>
      <c r="T5287" t="str">
        <f t="shared" si="413"/>
        <v>Oct</v>
      </c>
      <c r="U5287" t="str">
        <f t="shared" si="414"/>
        <v>2025</v>
      </c>
    </row>
    <row r="5288" spans="1:21" x14ac:dyDescent="0.25">
      <c r="A5288" s="1">
        <v>45931</v>
      </c>
      <c r="B5288" t="s">
        <v>129</v>
      </c>
      <c r="C5288" t="s">
        <v>27</v>
      </c>
      <c r="D5288" t="s">
        <v>23</v>
      </c>
      <c r="E5288" t="s">
        <v>28</v>
      </c>
      <c r="F5288" t="s">
        <v>29</v>
      </c>
      <c r="G5288" t="s">
        <v>178</v>
      </c>
      <c r="H5288">
        <f t="shared" si="410"/>
        <v>1200</v>
      </c>
      <c r="I5288">
        <v>200</v>
      </c>
      <c r="J5288">
        <v>260</v>
      </c>
      <c r="K5288">
        <v>6</v>
      </c>
      <c r="M5288">
        <v>100</v>
      </c>
      <c r="N5288" t="s">
        <v>20</v>
      </c>
      <c r="O5288">
        <v>1560</v>
      </c>
      <c r="P5288">
        <v>360</v>
      </c>
      <c r="R5288">
        <f t="shared" si="411"/>
        <v>1560</v>
      </c>
      <c r="S5288">
        <f t="shared" si="412"/>
        <v>1</v>
      </c>
      <c r="T5288" t="str">
        <f t="shared" si="413"/>
        <v>Oct</v>
      </c>
      <c r="U5288" t="str">
        <f t="shared" si="414"/>
        <v>2025</v>
      </c>
    </row>
    <row r="5289" spans="1:21" x14ac:dyDescent="0.25">
      <c r="A5289" s="1">
        <v>45931</v>
      </c>
      <c r="B5289" t="s">
        <v>142</v>
      </c>
      <c r="C5289" t="s">
        <v>115</v>
      </c>
      <c r="D5289" t="s">
        <v>23</v>
      </c>
      <c r="E5289" t="s">
        <v>17</v>
      </c>
      <c r="F5289" t="s">
        <v>18</v>
      </c>
      <c r="G5289" t="s">
        <v>43</v>
      </c>
      <c r="H5289">
        <f t="shared" si="410"/>
        <v>80</v>
      </c>
      <c r="I5289">
        <v>20</v>
      </c>
      <c r="J5289">
        <v>26</v>
      </c>
      <c r="K5289">
        <v>4</v>
      </c>
      <c r="M5289">
        <v>10</v>
      </c>
      <c r="N5289" t="s">
        <v>25</v>
      </c>
      <c r="O5289">
        <v>100</v>
      </c>
      <c r="P5289">
        <v>20</v>
      </c>
      <c r="R5289">
        <f t="shared" si="411"/>
        <v>104</v>
      </c>
      <c r="S5289">
        <f t="shared" si="412"/>
        <v>1</v>
      </c>
      <c r="T5289" t="str">
        <f t="shared" si="413"/>
        <v>Oct</v>
      </c>
      <c r="U5289" t="str">
        <f t="shared" si="414"/>
        <v>2025</v>
      </c>
    </row>
    <row r="5290" spans="1:21" x14ac:dyDescent="0.25">
      <c r="A5290" s="1">
        <v>45931</v>
      </c>
      <c r="B5290" t="s">
        <v>50</v>
      </c>
      <c r="C5290" t="s">
        <v>27</v>
      </c>
      <c r="D5290" t="s">
        <v>16</v>
      </c>
      <c r="E5290" t="s">
        <v>17</v>
      </c>
      <c r="F5290" t="s">
        <v>61</v>
      </c>
      <c r="G5290" t="s">
        <v>119</v>
      </c>
      <c r="H5290">
        <f t="shared" si="410"/>
        <v>2000</v>
      </c>
      <c r="I5290">
        <v>500</v>
      </c>
      <c r="J5290">
        <v>650</v>
      </c>
      <c r="K5290">
        <v>4</v>
      </c>
      <c r="M5290">
        <v>100</v>
      </c>
      <c r="N5290" t="s">
        <v>25</v>
      </c>
      <c r="O5290">
        <v>2500</v>
      </c>
      <c r="P5290">
        <v>500</v>
      </c>
      <c r="R5290">
        <f t="shared" si="411"/>
        <v>2600</v>
      </c>
      <c r="S5290">
        <f t="shared" si="412"/>
        <v>1</v>
      </c>
      <c r="T5290" t="str">
        <f t="shared" si="413"/>
        <v>Oct</v>
      </c>
      <c r="U5290" t="str">
        <f t="shared" si="414"/>
        <v>2025</v>
      </c>
    </row>
    <row r="5291" spans="1:21" x14ac:dyDescent="0.25">
      <c r="A5291" s="1">
        <v>45931</v>
      </c>
      <c r="B5291" t="s">
        <v>132</v>
      </c>
      <c r="C5291" t="s">
        <v>115</v>
      </c>
      <c r="D5291" t="s">
        <v>16</v>
      </c>
      <c r="E5291" t="s">
        <v>17</v>
      </c>
      <c r="F5291" t="s">
        <v>18</v>
      </c>
      <c r="G5291" t="s">
        <v>24</v>
      </c>
      <c r="H5291">
        <f t="shared" si="410"/>
        <v>160</v>
      </c>
      <c r="I5291">
        <v>80</v>
      </c>
      <c r="J5291">
        <v>104</v>
      </c>
      <c r="K5291">
        <v>2</v>
      </c>
      <c r="M5291">
        <v>14.56</v>
      </c>
      <c r="N5291" t="s">
        <v>20</v>
      </c>
      <c r="O5291">
        <v>208</v>
      </c>
      <c r="P5291">
        <v>48</v>
      </c>
      <c r="R5291">
        <f t="shared" si="411"/>
        <v>208</v>
      </c>
      <c r="S5291">
        <f t="shared" si="412"/>
        <v>1</v>
      </c>
      <c r="T5291" t="str">
        <f t="shared" si="413"/>
        <v>Oct</v>
      </c>
      <c r="U5291" t="str">
        <f t="shared" si="414"/>
        <v>2025</v>
      </c>
    </row>
    <row r="5292" spans="1:21" x14ac:dyDescent="0.25">
      <c r="A5292" s="1">
        <v>45931</v>
      </c>
      <c r="B5292" t="s">
        <v>187</v>
      </c>
      <c r="C5292" t="s">
        <v>53</v>
      </c>
      <c r="D5292" t="s">
        <v>16</v>
      </c>
      <c r="E5292" t="s">
        <v>28</v>
      </c>
      <c r="F5292" t="s">
        <v>45</v>
      </c>
      <c r="G5292" t="s">
        <v>46</v>
      </c>
      <c r="H5292">
        <f t="shared" si="410"/>
        <v>330000</v>
      </c>
      <c r="I5292">
        <v>55000</v>
      </c>
      <c r="J5292">
        <v>71500</v>
      </c>
      <c r="K5292">
        <v>6</v>
      </c>
      <c r="M5292">
        <v>10725</v>
      </c>
      <c r="N5292" t="s">
        <v>20</v>
      </c>
      <c r="O5292">
        <v>429000</v>
      </c>
      <c r="P5292">
        <v>99000</v>
      </c>
      <c r="R5292">
        <f t="shared" si="411"/>
        <v>429000</v>
      </c>
      <c r="S5292">
        <f t="shared" si="412"/>
        <v>1</v>
      </c>
      <c r="T5292" t="str">
        <f t="shared" si="413"/>
        <v>Oct</v>
      </c>
      <c r="U5292" t="str">
        <f t="shared" si="414"/>
        <v>2025</v>
      </c>
    </row>
    <row r="5293" spans="1:21" x14ac:dyDescent="0.25">
      <c r="A5293" s="1">
        <v>45931</v>
      </c>
      <c r="B5293" t="s">
        <v>188</v>
      </c>
      <c r="C5293" t="s">
        <v>27</v>
      </c>
      <c r="D5293" t="s">
        <v>23</v>
      </c>
      <c r="E5293" t="s">
        <v>17</v>
      </c>
      <c r="F5293" t="s">
        <v>18</v>
      </c>
      <c r="G5293" t="s">
        <v>34</v>
      </c>
      <c r="H5293">
        <f t="shared" si="410"/>
        <v>200</v>
      </c>
      <c r="I5293">
        <v>40</v>
      </c>
      <c r="J5293">
        <v>52</v>
      </c>
      <c r="K5293">
        <v>5</v>
      </c>
      <c r="M5293">
        <v>31.2</v>
      </c>
      <c r="N5293" t="s">
        <v>20</v>
      </c>
      <c r="O5293">
        <v>260</v>
      </c>
      <c r="P5293">
        <v>60</v>
      </c>
      <c r="R5293">
        <f t="shared" si="411"/>
        <v>260</v>
      </c>
      <c r="S5293">
        <f t="shared" si="412"/>
        <v>1</v>
      </c>
      <c r="T5293" t="str">
        <f t="shared" si="413"/>
        <v>Oct</v>
      </c>
      <c r="U5293" t="str">
        <f t="shared" si="414"/>
        <v>2025</v>
      </c>
    </row>
    <row r="5294" spans="1:21" x14ac:dyDescent="0.25">
      <c r="A5294" s="1">
        <v>45931</v>
      </c>
      <c r="B5294" t="s">
        <v>101</v>
      </c>
      <c r="C5294" t="s">
        <v>27</v>
      </c>
      <c r="D5294" t="s">
        <v>23</v>
      </c>
      <c r="E5294" t="s">
        <v>17</v>
      </c>
      <c r="F5294" t="s">
        <v>18</v>
      </c>
      <c r="G5294" t="s">
        <v>19</v>
      </c>
      <c r="H5294">
        <f t="shared" si="410"/>
        <v>1750</v>
      </c>
      <c r="I5294">
        <v>250</v>
      </c>
      <c r="J5294">
        <v>325</v>
      </c>
      <c r="K5294">
        <v>7</v>
      </c>
      <c r="M5294">
        <v>100</v>
      </c>
      <c r="N5294" t="s">
        <v>25</v>
      </c>
      <c r="O5294">
        <v>2012.5</v>
      </c>
      <c r="P5294">
        <v>262.5</v>
      </c>
      <c r="R5294">
        <f t="shared" si="411"/>
        <v>2275</v>
      </c>
      <c r="S5294">
        <f t="shared" si="412"/>
        <v>1</v>
      </c>
      <c r="T5294" t="str">
        <f t="shared" si="413"/>
        <v>Oct</v>
      </c>
      <c r="U5294" t="str">
        <f t="shared" si="414"/>
        <v>2025</v>
      </c>
    </row>
    <row r="5295" spans="1:21" x14ac:dyDescent="0.25">
      <c r="A5295" s="1">
        <v>45931</v>
      </c>
      <c r="B5295" t="s">
        <v>57</v>
      </c>
      <c r="C5295" t="s">
        <v>27</v>
      </c>
      <c r="D5295" t="s">
        <v>16</v>
      </c>
      <c r="E5295" t="s">
        <v>17</v>
      </c>
      <c r="F5295" t="s">
        <v>18</v>
      </c>
      <c r="G5295" t="s">
        <v>113</v>
      </c>
      <c r="H5295">
        <f t="shared" si="410"/>
        <v>80</v>
      </c>
      <c r="I5295">
        <v>20</v>
      </c>
      <c r="J5295">
        <v>26</v>
      </c>
      <c r="K5295">
        <v>4</v>
      </c>
      <c r="M5295">
        <v>7.28</v>
      </c>
      <c r="N5295" t="s">
        <v>20</v>
      </c>
      <c r="O5295">
        <v>104</v>
      </c>
      <c r="P5295">
        <v>24</v>
      </c>
      <c r="R5295">
        <f t="shared" si="411"/>
        <v>104</v>
      </c>
      <c r="S5295">
        <f t="shared" si="412"/>
        <v>1</v>
      </c>
      <c r="T5295" t="str">
        <f t="shared" si="413"/>
        <v>Oct</v>
      </c>
      <c r="U5295" t="str">
        <f t="shared" si="414"/>
        <v>2025</v>
      </c>
    </row>
    <row r="5296" spans="1:21" x14ac:dyDescent="0.25">
      <c r="A5296" s="1">
        <v>45931</v>
      </c>
      <c r="B5296" t="s">
        <v>31</v>
      </c>
      <c r="C5296" t="s">
        <v>27</v>
      </c>
      <c r="D5296" t="s">
        <v>16</v>
      </c>
      <c r="E5296" t="s">
        <v>17</v>
      </c>
      <c r="F5296" t="s">
        <v>18</v>
      </c>
      <c r="G5296" t="s">
        <v>113</v>
      </c>
      <c r="H5296">
        <f t="shared" si="410"/>
        <v>80</v>
      </c>
      <c r="I5296">
        <v>20</v>
      </c>
      <c r="J5296">
        <v>26</v>
      </c>
      <c r="K5296">
        <v>4</v>
      </c>
      <c r="M5296">
        <v>4.8</v>
      </c>
      <c r="N5296" t="s">
        <v>25</v>
      </c>
      <c r="O5296">
        <v>96</v>
      </c>
      <c r="P5296">
        <v>16</v>
      </c>
      <c r="R5296">
        <f t="shared" si="411"/>
        <v>104</v>
      </c>
      <c r="S5296">
        <f t="shared" si="412"/>
        <v>1</v>
      </c>
      <c r="T5296" t="str">
        <f t="shared" si="413"/>
        <v>Oct</v>
      </c>
      <c r="U5296" t="str">
        <f t="shared" si="414"/>
        <v>2025</v>
      </c>
    </row>
    <row r="5297" spans="1:21" x14ac:dyDescent="0.25">
      <c r="A5297" s="1">
        <v>45931</v>
      </c>
      <c r="B5297" t="s">
        <v>156</v>
      </c>
      <c r="C5297" t="s">
        <v>53</v>
      </c>
      <c r="D5297" t="s">
        <v>16</v>
      </c>
      <c r="E5297" t="s">
        <v>28</v>
      </c>
      <c r="F5297" t="s">
        <v>80</v>
      </c>
      <c r="G5297" t="s">
        <v>96</v>
      </c>
      <c r="H5297">
        <f t="shared" si="410"/>
        <v>25</v>
      </c>
      <c r="I5297">
        <v>5</v>
      </c>
      <c r="J5297">
        <v>7</v>
      </c>
      <c r="K5297">
        <v>5</v>
      </c>
      <c r="M5297">
        <v>2.2749999999999999</v>
      </c>
      <c r="N5297" t="s">
        <v>20</v>
      </c>
      <c r="O5297">
        <v>32.5</v>
      </c>
      <c r="P5297">
        <v>7.5</v>
      </c>
      <c r="R5297">
        <f t="shared" si="411"/>
        <v>35</v>
      </c>
      <c r="S5297">
        <f t="shared" si="412"/>
        <v>1</v>
      </c>
      <c r="T5297" t="str">
        <f t="shared" si="413"/>
        <v>Oct</v>
      </c>
      <c r="U5297" t="str">
        <f t="shared" si="414"/>
        <v>2025</v>
      </c>
    </row>
    <row r="5298" spans="1:21" x14ac:dyDescent="0.25">
      <c r="A5298" s="1">
        <v>45931</v>
      </c>
      <c r="B5298" t="s">
        <v>134</v>
      </c>
      <c r="C5298" t="s">
        <v>66</v>
      </c>
      <c r="D5298" t="s">
        <v>16</v>
      </c>
      <c r="E5298" t="s">
        <v>17</v>
      </c>
      <c r="F5298" t="s">
        <v>45</v>
      </c>
      <c r="G5298" t="s">
        <v>106</v>
      </c>
      <c r="H5298">
        <f t="shared" si="410"/>
        <v>60000</v>
      </c>
      <c r="I5298">
        <v>12000</v>
      </c>
      <c r="J5298">
        <v>15600</v>
      </c>
      <c r="K5298">
        <v>5</v>
      </c>
      <c r="M5298">
        <v>2340</v>
      </c>
      <c r="N5298" t="s">
        <v>38</v>
      </c>
      <c r="O5298">
        <v>72000</v>
      </c>
      <c r="P5298">
        <v>12000</v>
      </c>
      <c r="R5298">
        <f t="shared" si="411"/>
        <v>78000</v>
      </c>
      <c r="S5298">
        <f t="shared" si="412"/>
        <v>1</v>
      </c>
      <c r="T5298" t="str">
        <f t="shared" si="413"/>
        <v>Oct</v>
      </c>
      <c r="U5298" t="str">
        <f t="shared" si="414"/>
        <v>2025</v>
      </c>
    </row>
    <row r="5299" spans="1:21" x14ac:dyDescent="0.25">
      <c r="A5299" s="1">
        <v>45931</v>
      </c>
      <c r="B5299" t="s">
        <v>75</v>
      </c>
      <c r="C5299" t="s">
        <v>27</v>
      </c>
      <c r="D5299" t="s">
        <v>23</v>
      </c>
      <c r="E5299" t="s">
        <v>28</v>
      </c>
      <c r="F5299" t="s">
        <v>29</v>
      </c>
      <c r="G5299" t="s">
        <v>207</v>
      </c>
      <c r="H5299">
        <f t="shared" si="410"/>
        <v>245</v>
      </c>
      <c r="I5299">
        <v>35</v>
      </c>
      <c r="J5299">
        <v>46</v>
      </c>
      <c r="K5299">
        <v>7</v>
      </c>
      <c r="M5299">
        <v>31.85</v>
      </c>
      <c r="N5299" t="s">
        <v>25</v>
      </c>
      <c r="O5299">
        <v>318.5</v>
      </c>
      <c r="P5299">
        <v>73.5</v>
      </c>
      <c r="R5299">
        <f t="shared" si="411"/>
        <v>322</v>
      </c>
      <c r="S5299">
        <f t="shared" si="412"/>
        <v>1</v>
      </c>
      <c r="T5299" t="str">
        <f t="shared" si="413"/>
        <v>Oct</v>
      </c>
      <c r="U5299" t="str">
        <f t="shared" si="414"/>
        <v>2025</v>
      </c>
    </row>
    <row r="5300" spans="1:21" x14ac:dyDescent="0.25">
      <c r="A5300" s="1">
        <v>45931</v>
      </c>
      <c r="B5300" t="s">
        <v>139</v>
      </c>
      <c r="C5300" t="s">
        <v>27</v>
      </c>
      <c r="D5300" t="s">
        <v>16</v>
      </c>
      <c r="E5300" t="s">
        <v>17</v>
      </c>
      <c r="F5300" t="s">
        <v>61</v>
      </c>
      <c r="G5300" t="s">
        <v>180</v>
      </c>
      <c r="H5300">
        <f t="shared" si="410"/>
        <v>3600</v>
      </c>
      <c r="I5300">
        <v>600</v>
      </c>
      <c r="J5300">
        <v>780</v>
      </c>
      <c r="K5300">
        <v>6</v>
      </c>
      <c r="M5300">
        <v>100</v>
      </c>
      <c r="N5300" t="s">
        <v>38</v>
      </c>
      <c r="O5300">
        <v>4680</v>
      </c>
      <c r="P5300">
        <v>1080</v>
      </c>
      <c r="R5300">
        <f t="shared" si="411"/>
        <v>4680</v>
      </c>
      <c r="S5300">
        <f t="shared" si="412"/>
        <v>1</v>
      </c>
      <c r="T5300" t="str">
        <f t="shared" si="413"/>
        <v>Oct</v>
      </c>
      <c r="U5300" t="str">
        <f t="shared" si="414"/>
        <v>2025</v>
      </c>
    </row>
    <row r="5301" spans="1:21" x14ac:dyDescent="0.25">
      <c r="A5301" s="1">
        <v>45931</v>
      </c>
      <c r="B5301" t="s">
        <v>161</v>
      </c>
      <c r="C5301" t="s">
        <v>53</v>
      </c>
      <c r="D5301" t="s">
        <v>16</v>
      </c>
      <c r="E5301" t="s">
        <v>28</v>
      </c>
      <c r="F5301" t="s">
        <v>18</v>
      </c>
      <c r="G5301" t="s">
        <v>64</v>
      </c>
      <c r="H5301">
        <f t="shared" si="410"/>
        <v>840</v>
      </c>
      <c r="I5301">
        <v>140</v>
      </c>
      <c r="J5301">
        <v>182</v>
      </c>
      <c r="K5301">
        <v>6</v>
      </c>
      <c r="M5301">
        <v>54.6</v>
      </c>
      <c r="N5301" t="s">
        <v>25</v>
      </c>
      <c r="O5301">
        <v>1092</v>
      </c>
      <c r="P5301">
        <v>252</v>
      </c>
      <c r="R5301">
        <f t="shared" si="411"/>
        <v>1092</v>
      </c>
      <c r="S5301">
        <f t="shared" si="412"/>
        <v>1</v>
      </c>
      <c r="T5301" t="str">
        <f t="shared" si="413"/>
        <v>Oct</v>
      </c>
      <c r="U5301" t="str">
        <f t="shared" si="414"/>
        <v>2025</v>
      </c>
    </row>
    <row r="5302" spans="1:21" x14ac:dyDescent="0.25">
      <c r="A5302" s="1">
        <v>45931</v>
      </c>
      <c r="B5302" t="s">
        <v>156</v>
      </c>
      <c r="C5302" t="s">
        <v>53</v>
      </c>
      <c r="D5302" t="s">
        <v>16</v>
      </c>
      <c r="E5302" t="s">
        <v>17</v>
      </c>
      <c r="F5302" t="s">
        <v>18</v>
      </c>
      <c r="G5302" t="s">
        <v>24</v>
      </c>
      <c r="H5302">
        <f t="shared" si="410"/>
        <v>160</v>
      </c>
      <c r="I5302">
        <v>80</v>
      </c>
      <c r="J5302">
        <v>104</v>
      </c>
      <c r="K5302">
        <v>2</v>
      </c>
      <c r="M5302">
        <v>12.88</v>
      </c>
      <c r="N5302" t="s">
        <v>20</v>
      </c>
      <c r="O5302">
        <v>184</v>
      </c>
      <c r="P5302">
        <v>24</v>
      </c>
      <c r="R5302">
        <f t="shared" si="411"/>
        <v>208</v>
      </c>
      <c r="S5302">
        <f t="shared" si="412"/>
        <v>1</v>
      </c>
      <c r="T5302" t="str">
        <f t="shared" si="413"/>
        <v>Oct</v>
      </c>
      <c r="U5302" t="str">
        <f t="shared" si="414"/>
        <v>2025</v>
      </c>
    </row>
    <row r="5303" spans="1:21" x14ac:dyDescent="0.25">
      <c r="A5303" s="1">
        <v>45931</v>
      </c>
      <c r="B5303" t="s">
        <v>36</v>
      </c>
      <c r="C5303" t="s">
        <v>15</v>
      </c>
      <c r="D5303" t="s">
        <v>16</v>
      </c>
      <c r="E5303" t="s">
        <v>17</v>
      </c>
      <c r="F5303" t="s">
        <v>18</v>
      </c>
      <c r="G5303" t="s">
        <v>56</v>
      </c>
      <c r="H5303">
        <f t="shared" si="410"/>
        <v>4400</v>
      </c>
      <c r="I5303">
        <v>550</v>
      </c>
      <c r="J5303">
        <v>715</v>
      </c>
      <c r="K5303">
        <v>8</v>
      </c>
      <c r="M5303">
        <v>100</v>
      </c>
      <c r="N5303" t="s">
        <v>25</v>
      </c>
      <c r="O5303">
        <v>5280</v>
      </c>
      <c r="P5303">
        <v>880</v>
      </c>
      <c r="R5303">
        <f t="shared" si="411"/>
        <v>5720</v>
      </c>
      <c r="S5303">
        <f t="shared" si="412"/>
        <v>1</v>
      </c>
      <c r="T5303" t="str">
        <f t="shared" si="413"/>
        <v>Oct</v>
      </c>
      <c r="U5303" t="str">
        <f t="shared" si="414"/>
        <v>2025</v>
      </c>
    </row>
    <row r="5304" spans="1:21" x14ac:dyDescent="0.25">
      <c r="A5304" s="1">
        <v>45931</v>
      </c>
      <c r="B5304" t="s">
        <v>203</v>
      </c>
      <c r="C5304" t="s">
        <v>42</v>
      </c>
      <c r="D5304" t="s">
        <v>16</v>
      </c>
      <c r="E5304" t="s">
        <v>17</v>
      </c>
      <c r="F5304" t="s">
        <v>61</v>
      </c>
      <c r="G5304" t="s">
        <v>103</v>
      </c>
      <c r="H5304">
        <f t="shared" si="410"/>
        <v>400</v>
      </c>
      <c r="I5304">
        <v>100</v>
      </c>
      <c r="J5304">
        <v>130</v>
      </c>
      <c r="K5304">
        <v>4</v>
      </c>
      <c r="M5304">
        <v>52</v>
      </c>
      <c r="N5304" t="s">
        <v>38</v>
      </c>
      <c r="O5304">
        <v>520</v>
      </c>
      <c r="P5304">
        <v>120</v>
      </c>
      <c r="R5304">
        <f t="shared" si="411"/>
        <v>520</v>
      </c>
      <c r="S5304">
        <f t="shared" si="412"/>
        <v>1</v>
      </c>
      <c r="T5304" t="str">
        <f t="shared" si="413"/>
        <v>Oct</v>
      </c>
      <c r="U5304" t="str">
        <f t="shared" si="414"/>
        <v>2025</v>
      </c>
    </row>
    <row r="5305" spans="1:21" x14ac:dyDescent="0.25">
      <c r="A5305" s="1">
        <v>45931</v>
      </c>
      <c r="B5305" t="s">
        <v>200</v>
      </c>
      <c r="C5305" t="s">
        <v>27</v>
      </c>
      <c r="D5305" t="s">
        <v>16</v>
      </c>
      <c r="E5305" t="s">
        <v>17</v>
      </c>
      <c r="F5305" t="s">
        <v>80</v>
      </c>
      <c r="G5305" t="s">
        <v>213</v>
      </c>
      <c r="H5305">
        <f t="shared" si="410"/>
        <v>200</v>
      </c>
      <c r="I5305">
        <v>25</v>
      </c>
      <c r="J5305">
        <v>33</v>
      </c>
      <c r="K5305">
        <v>8</v>
      </c>
      <c r="M5305">
        <v>17.5</v>
      </c>
      <c r="N5305" t="s">
        <v>20</v>
      </c>
      <c r="O5305">
        <v>250</v>
      </c>
      <c r="P5305">
        <v>50</v>
      </c>
      <c r="R5305">
        <f t="shared" si="411"/>
        <v>264</v>
      </c>
      <c r="S5305">
        <f t="shared" si="412"/>
        <v>1</v>
      </c>
      <c r="T5305" t="str">
        <f t="shared" si="413"/>
        <v>Oct</v>
      </c>
      <c r="U5305" t="str">
        <f t="shared" si="414"/>
        <v>2025</v>
      </c>
    </row>
    <row r="5306" spans="1:21" x14ac:dyDescent="0.25">
      <c r="A5306" s="1">
        <v>45931</v>
      </c>
      <c r="B5306" t="s">
        <v>33</v>
      </c>
      <c r="C5306" t="s">
        <v>15</v>
      </c>
      <c r="D5306" t="s">
        <v>23</v>
      </c>
      <c r="E5306" t="s">
        <v>17</v>
      </c>
      <c r="F5306" t="s">
        <v>18</v>
      </c>
      <c r="G5306" t="s">
        <v>40</v>
      </c>
      <c r="H5306">
        <f t="shared" si="410"/>
        <v>90</v>
      </c>
      <c r="I5306">
        <v>90</v>
      </c>
      <c r="J5306">
        <v>117</v>
      </c>
      <c r="K5306">
        <v>1</v>
      </c>
      <c r="M5306">
        <v>10.8</v>
      </c>
      <c r="N5306" t="s">
        <v>25</v>
      </c>
      <c r="O5306">
        <v>108</v>
      </c>
      <c r="P5306">
        <v>18</v>
      </c>
      <c r="R5306">
        <f t="shared" si="411"/>
        <v>117</v>
      </c>
      <c r="S5306">
        <f t="shared" si="412"/>
        <v>1</v>
      </c>
      <c r="T5306" t="str">
        <f t="shared" si="413"/>
        <v>Oct</v>
      </c>
      <c r="U5306" t="str">
        <f t="shared" si="414"/>
        <v>2025</v>
      </c>
    </row>
    <row r="5307" spans="1:21" x14ac:dyDescent="0.25">
      <c r="A5307" s="1">
        <v>45931</v>
      </c>
      <c r="B5307" t="s">
        <v>104</v>
      </c>
      <c r="C5307" t="s">
        <v>15</v>
      </c>
      <c r="D5307" t="s">
        <v>16</v>
      </c>
      <c r="E5307" t="s">
        <v>17</v>
      </c>
      <c r="F5307" t="s">
        <v>18</v>
      </c>
      <c r="G5307" t="s">
        <v>56</v>
      </c>
      <c r="H5307">
        <f t="shared" si="410"/>
        <v>1650</v>
      </c>
      <c r="I5307">
        <v>550</v>
      </c>
      <c r="J5307">
        <v>715</v>
      </c>
      <c r="K5307">
        <v>3</v>
      </c>
      <c r="M5307">
        <v>100</v>
      </c>
      <c r="N5307" t="s">
        <v>38</v>
      </c>
      <c r="O5307">
        <v>2062.5</v>
      </c>
      <c r="P5307">
        <v>412.5</v>
      </c>
      <c r="R5307">
        <f t="shared" si="411"/>
        <v>2145</v>
      </c>
      <c r="S5307">
        <f t="shared" si="412"/>
        <v>1</v>
      </c>
      <c r="T5307" t="str">
        <f t="shared" si="413"/>
        <v>Oct</v>
      </c>
      <c r="U5307" t="str">
        <f t="shared" si="414"/>
        <v>2025</v>
      </c>
    </row>
    <row r="5308" spans="1:21" x14ac:dyDescent="0.25">
      <c r="A5308" s="1">
        <v>45931</v>
      </c>
      <c r="B5308" t="s">
        <v>50</v>
      </c>
      <c r="C5308" t="s">
        <v>27</v>
      </c>
      <c r="D5308" t="s">
        <v>16</v>
      </c>
      <c r="E5308" t="s">
        <v>28</v>
      </c>
      <c r="F5308" t="s">
        <v>45</v>
      </c>
      <c r="G5308" t="s">
        <v>46</v>
      </c>
      <c r="H5308">
        <f t="shared" si="410"/>
        <v>385000</v>
      </c>
      <c r="I5308">
        <v>55000</v>
      </c>
      <c r="J5308">
        <v>71500</v>
      </c>
      <c r="K5308">
        <v>7</v>
      </c>
      <c r="M5308">
        <v>10725</v>
      </c>
      <c r="N5308" t="s">
        <v>20</v>
      </c>
      <c r="O5308">
        <v>500500</v>
      </c>
      <c r="P5308">
        <v>115500</v>
      </c>
      <c r="R5308">
        <f t="shared" si="411"/>
        <v>500500</v>
      </c>
      <c r="S5308">
        <f t="shared" si="412"/>
        <v>1</v>
      </c>
      <c r="T5308" t="str">
        <f t="shared" si="413"/>
        <v>Oct</v>
      </c>
      <c r="U5308" t="str">
        <f t="shared" si="414"/>
        <v>2025</v>
      </c>
    </row>
    <row r="5309" spans="1:21" x14ac:dyDescent="0.25">
      <c r="A5309" s="1">
        <v>45962</v>
      </c>
      <c r="B5309" t="s">
        <v>188</v>
      </c>
      <c r="C5309" t="s">
        <v>27</v>
      </c>
      <c r="D5309" t="s">
        <v>16</v>
      </c>
      <c r="E5309" t="s">
        <v>17</v>
      </c>
      <c r="F5309" t="s">
        <v>29</v>
      </c>
      <c r="G5309" t="s">
        <v>178</v>
      </c>
      <c r="H5309">
        <f t="shared" si="410"/>
        <v>1000</v>
      </c>
      <c r="I5309">
        <v>200</v>
      </c>
      <c r="J5309">
        <v>260</v>
      </c>
      <c r="K5309">
        <v>5</v>
      </c>
      <c r="M5309">
        <v>87.5</v>
      </c>
      <c r="N5309" t="s">
        <v>20</v>
      </c>
      <c r="O5309">
        <v>1250</v>
      </c>
      <c r="P5309">
        <v>250</v>
      </c>
      <c r="R5309">
        <f t="shared" si="411"/>
        <v>1300</v>
      </c>
      <c r="S5309">
        <f t="shared" si="412"/>
        <v>1</v>
      </c>
      <c r="T5309" t="str">
        <f t="shared" si="413"/>
        <v>Nov</v>
      </c>
      <c r="U5309" t="str">
        <f t="shared" si="414"/>
        <v>2025</v>
      </c>
    </row>
    <row r="5310" spans="1:21" x14ac:dyDescent="0.25">
      <c r="A5310" s="1">
        <v>45962</v>
      </c>
      <c r="B5310" t="s">
        <v>145</v>
      </c>
      <c r="C5310" t="s">
        <v>27</v>
      </c>
      <c r="D5310" t="s">
        <v>23</v>
      </c>
      <c r="E5310" t="s">
        <v>17</v>
      </c>
      <c r="F5310" t="s">
        <v>48</v>
      </c>
      <c r="G5310" t="s">
        <v>49</v>
      </c>
      <c r="H5310">
        <f t="shared" si="410"/>
        <v>240</v>
      </c>
      <c r="I5310">
        <v>80</v>
      </c>
      <c r="J5310">
        <v>104</v>
      </c>
      <c r="K5310">
        <v>3</v>
      </c>
      <c r="M5310">
        <v>33.119999999999997</v>
      </c>
      <c r="N5310" t="s">
        <v>20</v>
      </c>
      <c r="O5310">
        <v>276</v>
      </c>
      <c r="P5310">
        <v>36</v>
      </c>
      <c r="R5310">
        <f t="shared" si="411"/>
        <v>312</v>
      </c>
      <c r="S5310">
        <f t="shared" si="412"/>
        <v>1</v>
      </c>
      <c r="T5310" t="str">
        <f t="shared" si="413"/>
        <v>Nov</v>
      </c>
      <c r="U5310" t="str">
        <f t="shared" si="414"/>
        <v>2025</v>
      </c>
    </row>
    <row r="5311" spans="1:21" x14ac:dyDescent="0.25">
      <c r="A5311" s="1">
        <v>45962</v>
      </c>
      <c r="B5311" t="s">
        <v>84</v>
      </c>
      <c r="C5311" t="s">
        <v>27</v>
      </c>
      <c r="D5311" t="s">
        <v>16</v>
      </c>
      <c r="E5311" t="s">
        <v>28</v>
      </c>
      <c r="F5311" t="s">
        <v>18</v>
      </c>
      <c r="G5311" t="s">
        <v>19</v>
      </c>
      <c r="H5311">
        <f t="shared" si="410"/>
        <v>1250</v>
      </c>
      <c r="I5311">
        <v>250</v>
      </c>
      <c r="J5311">
        <v>325</v>
      </c>
      <c r="K5311">
        <v>5</v>
      </c>
      <c r="M5311">
        <v>100</v>
      </c>
      <c r="N5311" t="s">
        <v>38</v>
      </c>
      <c r="O5311">
        <v>1625</v>
      </c>
      <c r="P5311">
        <v>375</v>
      </c>
      <c r="R5311">
        <f t="shared" si="411"/>
        <v>1625</v>
      </c>
      <c r="S5311">
        <f t="shared" si="412"/>
        <v>1</v>
      </c>
      <c r="T5311" t="str">
        <f t="shared" si="413"/>
        <v>Nov</v>
      </c>
      <c r="U5311" t="str">
        <f t="shared" si="414"/>
        <v>2025</v>
      </c>
    </row>
    <row r="5312" spans="1:21" x14ac:dyDescent="0.25">
      <c r="A5312" s="1">
        <v>45962</v>
      </c>
      <c r="B5312" t="s">
        <v>184</v>
      </c>
      <c r="C5312" t="s">
        <v>27</v>
      </c>
      <c r="D5312" t="s">
        <v>16</v>
      </c>
      <c r="E5312" t="s">
        <v>17</v>
      </c>
      <c r="F5312" t="s">
        <v>29</v>
      </c>
      <c r="G5312" t="s">
        <v>160</v>
      </c>
      <c r="H5312">
        <f t="shared" si="410"/>
        <v>1050</v>
      </c>
      <c r="I5312">
        <v>150</v>
      </c>
      <c r="J5312">
        <v>195</v>
      </c>
      <c r="K5312">
        <v>7</v>
      </c>
      <c r="M5312">
        <v>68.25</v>
      </c>
      <c r="N5312" t="s">
        <v>25</v>
      </c>
      <c r="O5312">
        <v>1365</v>
      </c>
      <c r="P5312">
        <v>315</v>
      </c>
      <c r="R5312">
        <f t="shared" si="411"/>
        <v>1365</v>
      </c>
      <c r="S5312">
        <f t="shared" si="412"/>
        <v>1</v>
      </c>
      <c r="T5312" t="str">
        <f t="shared" si="413"/>
        <v>Nov</v>
      </c>
      <c r="U5312" t="str">
        <f t="shared" si="414"/>
        <v>2025</v>
      </c>
    </row>
    <row r="5313" spans="1:21" x14ac:dyDescent="0.25">
      <c r="A5313" s="1">
        <v>45962</v>
      </c>
      <c r="B5313" t="s">
        <v>152</v>
      </c>
      <c r="C5313" t="s">
        <v>66</v>
      </c>
      <c r="D5313" t="s">
        <v>23</v>
      </c>
      <c r="E5313" t="s">
        <v>28</v>
      </c>
      <c r="F5313" t="s">
        <v>45</v>
      </c>
      <c r="G5313" t="s">
        <v>106</v>
      </c>
      <c r="H5313">
        <f t="shared" si="410"/>
        <v>96000</v>
      </c>
      <c r="I5313">
        <v>12000</v>
      </c>
      <c r="J5313">
        <v>15600</v>
      </c>
      <c r="K5313">
        <v>8</v>
      </c>
      <c r="M5313">
        <v>2340</v>
      </c>
      <c r="N5313" t="s">
        <v>25</v>
      </c>
      <c r="O5313">
        <v>110400</v>
      </c>
      <c r="P5313">
        <v>14400</v>
      </c>
      <c r="R5313">
        <f t="shared" si="411"/>
        <v>124800</v>
      </c>
      <c r="S5313">
        <f t="shared" si="412"/>
        <v>1</v>
      </c>
      <c r="T5313" t="str">
        <f t="shared" si="413"/>
        <v>Nov</v>
      </c>
      <c r="U5313" t="str">
        <f t="shared" si="414"/>
        <v>2025</v>
      </c>
    </row>
    <row r="5314" spans="1:21" x14ac:dyDescent="0.25">
      <c r="A5314" s="1">
        <v>45962</v>
      </c>
      <c r="B5314" t="s">
        <v>222</v>
      </c>
      <c r="C5314" t="s">
        <v>15</v>
      </c>
      <c r="D5314" t="s">
        <v>23</v>
      </c>
      <c r="E5314" t="s">
        <v>17</v>
      </c>
      <c r="F5314" t="s">
        <v>18</v>
      </c>
      <c r="G5314" t="s">
        <v>121</v>
      </c>
      <c r="H5314">
        <f t="shared" si="410"/>
        <v>330</v>
      </c>
      <c r="I5314">
        <v>55</v>
      </c>
      <c r="J5314">
        <v>72</v>
      </c>
      <c r="K5314">
        <v>6</v>
      </c>
      <c r="M5314">
        <v>42.9</v>
      </c>
      <c r="N5314" t="s">
        <v>25</v>
      </c>
      <c r="O5314">
        <v>429</v>
      </c>
      <c r="P5314">
        <v>99</v>
      </c>
      <c r="R5314">
        <f t="shared" si="411"/>
        <v>432</v>
      </c>
      <c r="S5314">
        <f t="shared" si="412"/>
        <v>1</v>
      </c>
      <c r="T5314" t="str">
        <f t="shared" si="413"/>
        <v>Nov</v>
      </c>
      <c r="U5314" t="str">
        <f t="shared" si="414"/>
        <v>2025</v>
      </c>
    </row>
    <row r="5315" spans="1:21" x14ac:dyDescent="0.25">
      <c r="A5315" s="1">
        <v>45962</v>
      </c>
      <c r="B5315" t="s">
        <v>111</v>
      </c>
      <c r="C5315" t="s">
        <v>27</v>
      </c>
      <c r="D5315" t="s">
        <v>23</v>
      </c>
      <c r="E5315" t="s">
        <v>17</v>
      </c>
      <c r="F5315" t="s">
        <v>80</v>
      </c>
      <c r="G5315" t="s">
        <v>89</v>
      </c>
      <c r="H5315">
        <f t="shared" ref="H5315:H5378" si="415">I5315*K5315</f>
        <v>75</v>
      </c>
      <c r="I5315">
        <v>15</v>
      </c>
      <c r="J5315">
        <v>20</v>
      </c>
      <c r="K5315">
        <v>5</v>
      </c>
      <c r="M5315">
        <v>11.7</v>
      </c>
      <c r="N5315" t="s">
        <v>20</v>
      </c>
      <c r="O5315">
        <v>97.5</v>
      </c>
      <c r="P5315">
        <v>22.5</v>
      </c>
      <c r="R5315">
        <f t="shared" ref="R5315:R5378" si="416">J5315*K5315</f>
        <v>100</v>
      </c>
      <c r="S5315">
        <f t="shared" ref="S5315:S5378" si="417">DAY(A5315)</f>
        <v>1</v>
      </c>
      <c r="T5315" t="str">
        <f t="shared" ref="T5315:T5378" si="418">TEXT(A5315,"mmm")</f>
        <v>Nov</v>
      </c>
      <c r="U5315" t="str">
        <f t="shared" ref="U5315:U5378" si="419">TEXT(A5315,"yyy")</f>
        <v>2025</v>
      </c>
    </row>
    <row r="5316" spans="1:21" x14ac:dyDescent="0.25">
      <c r="A5316" s="1">
        <v>45962</v>
      </c>
      <c r="B5316" t="s">
        <v>157</v>
      </c>
      <c r="C5316" t="s">
        <v>15</v>
      </c>
      <c r="D5316" t="s">
        <v>16</v>
      </c>
      <c r="E5316" t="s">
        <v>28</v>
      </c>
      <c r="F5316" t="s">
        <v>45</v>
      </c>
      <c r="G5316" t="s">
        <v>58</v>
      </c>
      <c r="H5316">
        <f t="shared" si="415"/>
        <v>150000</v>
      </c>
      <c r="I5316">
        <v>25000</v>
      </c>
      <c r="J5316">
        <v>32500</v>
      </c>
      <c r="K5316">
        <v>6</v>
      </c>
      <c r="M5316">
        <v>4875</v>
      </c>
      <c r="N5316" t="s">
        <v>25</v>
      </c>
      <c r="O5316">
        <v>195000</v>
      </c>
      <c r="P5316">
        <v>45000</v>
      </c>
      <c r="R5316">
        <f t="shared" si="416"/>
        <v>195000</v>
      </c>
      <c r="S5316">
        <f t="shared" si="417"/>
        <v>1</v>
      </c>
      <c r="T5316" t="str">
        <f t="shared" si="418"/>
        <v>Nov</v>
      </c>
      <c r="U5316" t="str">
        <f t="shared" si="419"/>
        <v>2025</v>
      </c>
    </row>
    <row r="5317" spans="1:21" x14ac:dyDescent="0.25">
      <c r="A5317" s="1">
        <v>45962</v>
      </c>
      <c r="B5317" t="s">
        <v>114</v>
      </c>
      <c r="C5317" t="s">
        <v>115</v>
      </c>
      <c r="D5317" t="s">
        <v>16</v>
      </c>
      <c r="E5317" t="s">
        <v>17</v>
      </c>
      <c r="F5317" t="s">
        <v>18</v>
      </c>
      <c r="G5317" t="s">
        <v>24</v>
      </c>
      <c r="H5317">
        <f t="shared" si="415"/>
        <v>480</v>
      </c>
      <c r="I5317">
        <v>80</v>
      </c>
      <c r="J5317">
        <v>104</v>
      </c>
      <c r="K5317">
        <v>6</v>
      </c>
      <c r="M5317">
        <v>42</v>
      </c>
      <c r="N5317" t="s">
        <v>20</v>
      </c>
      <c r="O5317">
        <v>600</v>
      </c>
      <c r="P5317">
        <v>120</v>
      </c>
      <c r="R5317">
        <f t="shared" si="416"/>
        <v>624</v>
      </c>
      <c r="S5317">
        <f t="shared" si="417"/>
        <v>1</v>
      </c>
      <c r="T5317" t="str">
        <f t="shared" si="418"/>
        <v>Nov</v>
      </c>
      <c r="U5317" t="str">
        <f t="shared" si="419"/>
        <v>2025</v>
      </c>
    </row>
    <row r="5318" spans="1:21" x14ac:dyDescent="0.25">
      <c r="A5318" s="1">
        <v>45962</v>
      </c>
      <c r="B5318" t="s">
        <v>183</v>
      </c>
      <c r="C5318" t="s">
        <v>22</v>
      </c>
      <c r="D5318" t="s">
        <v>16</v>
      </c>
      <c r="E5318" t="s">
        <v>17</v>
      </c>
      <c r="F5318" t="s">
        <v>29</v>
      </c>
      <c r="G5318" t="s">
        <v>169</v>
      </c>
      <c r="H5318">
        <f t="shared" si="415"/>
        <v>125</v>
      </c>
      <c r="I5318">
        <v>25</v>
      </c>
      <c r="J5318">
        <v>33</v>
      </c>
      <c r="K5318">
        <v>5</v>
      </c>
      <c r="M5318">
        <v>16.25</v>
      </c>
      <c r="N5318" t="s">
        <v>38</v>
      </c>
      <c r="O5318">
        <v>162.5</v>
      </c>
      <c r="P5318">
        <v>37.5</v>
      </c>
      <c r="R5318">
        <f t="shared" si="416"/>
        <v>165</v>
      </c>
      <c r="S5318">
        <f t="shared" si="417"/>
        <v>1</v>
      </c>
      <c r="T5318" t="str">
        <f t="shared" si="418"/>
        <v>Nov</v>
      </c>
      <c r="U5318" t="str">
        <f t="shared" si="419"/>
        <v>2025</v>
      </c>
    </row>
    <row r="5319" spans="1:21" x14ac:dyDescent="0.25">
      <c r="A5319" s="1">
        <v>45962</v>
      </c>
      <c r="B5319" t="s">
        <v>157</v>
      </c>
      <c r="C5319" t="s">
        <v>15</v>
      </c>
      <c r="D5319" t="s">
        <v>23</v>
      </c>
      <c r="E5319" t="s">
        <v>17</v>
      </c>
      <c r="F5319" t="s">
        <v>45</v>
      </c>
      <c r="G5319" t="s">
        <v>67</v>
      </c>
      <c r="H5319">
        <f t="shared" si="415"/>
        <v>24500</v>
      </c>
      <c r="I5319">
        <v>3500</v>
      </c>
      <c r="J5319">
        <v>4550</v>
      </c>
      <c r="K5319">
        <v>7</v>
      </c>
      <c r="M5319">
        <v>455</v>
      </c>
      <c r="N5319" t="s">
        <v>25</v>
      </c>
      <c r="O5319">
        <v>30625</v>
      </c>
      <c r="P5319">
        <v>6125</v>
      </c>
      <c r="R5319">
        <f t="shared" si="416"/>
        <v>31850</v>
      </c>
      <c r="S5319">
        <f t="shared" si="417"/>
        <v>1</v>
      </c>
      <c r="T5319" t="str">
        <f t="shared" si="418"/>
        <v>Nov</v>
      </c>
      <c r="U5319" t="str">
        <f t="shared" si="419"/>
        <v>2025</v>
      </c>
    </row>
    <row r="5320" spans="1:21" x14ac:dyDescent="0.25">
      <c r="A5320" s="1">
        <v>45962</v>
      </c>
      <c r="B5320" t="s">
        <v>33</v>
      </c>
      <c r="C5320" t="s">
        <v>15</v>
      </c>
      <c r="D5320" t="s">
        <v>16</v>
      </c>
      <c r="E5320" t="s">
        <v>28</v>
      </c>
      <c r="F5320" t="s">
        <v>18</v>
      </c>
      <c r="G5320" t="s">
        <v>151</v>
      </c>
      <c r="H5320">
        <f t="shared" si="415"/>
        <v>56</v>
      </c>
      <c r="I5320">
        <v>7</v>
      </c>
      <c r="J5320">
        <v>9</v>
      </c>
      <c r="K5320">
        <v>8</v>
      </c>
      <c r="M5320">
        <v>3.5</v>
      </c>
      <c r="N5320" t="s">
        <v>25</v>
      </c>
      <c r="O5320">
        <v>70</v>
      </c>
      <c r="P5320">
        <v>14</v>
      </c>
      <c r="R5320">
        <f t="shared" si="416"/>
        <v>72</v>
      </c>
      <c r="S5320">
        <f t="shared" si="417"/>
        <v>1</v>
      </c>
      <c r="T5320" t="str">
        <f t="shared" si="418"/>
        <v>Nov</v>
      </c>
      <c r="U5320" t="str">
        <f t="shared" si="419"/>
        <v>2025</v>
      </c>
    </row>
    <row r="5321" spans="1:21" x14ac:dyDescent="0.25">
      <c r="A5321" s="1">
        <v>45962</v>
      </c>
      <c r="B5321" t="s">
        <v>83</v>
      </c>
      <c r="C5321" t="s">
        <v>27</v>
      </c>
      <c r="D5321" t="s">
        <v>23</v>
      </c>
      <c r="E5321" t="s">
        <v>17</v>
      </c>
      <c r="F5321" t="s">
        <v>45</v>
      </c>
      <c r="G5321" t="s">
        <v>71</v>
      </c>
      <c r="H5321">
        <f t="shared" si="415"/>
        <v>13200</v>
      </c>
      <c r="I5321">
        <v>2200</v>
      </c>
      <c r="J5321">
        <v>2860</v>
      </c>
      <c r="K5321">
        <v>6</v>
      </c>
      <c r="M5321">
        <v>286</v>
      </c>
      <c r="N5321" t="s">
        <v>25</v>
      </c>
      <c r="O5321">
        <v>17160</v>
      </c>
      <c r="P5321">
        <v>3960</v>
      </c>
      <c r="R5321">
        <f t="shared" si="416"/>
        <v>17160</v>
      </c>
      <c r="S5321">
        <f t="shared" si="417"/>
        <v>1</v>
      </c>
      <c r="T5321" t="str">
        <f t="shared" si="418"/>
        <v>Nov</v>
      </c>
      <c r="U5321" t="str">
        <f t="shared" si="419"/>
        <v>2025</v>
      </c>
    </row>
    <row r="5322" spans="1:21" x14ac:dyDescent="0.25">
      <c r="A5322" s="1">
        <v>45962</v>
      </c>
      <c r="B5322" t="s">
        <v>175</v>
      </c>
      <c r="C5322" t="s">
        <v>91</v>
      </c>
      <c r="D5322" t="s">
        <v>16</v>
      </c>
      <c r="E5322" t="s">
        <v>17</v>
      </c>
      <c r="F5322" t="s">
        <v>61</v>
      </c>
      <c r="G5322" t="s">
        <v>110</v>
      </c>
      <c r="H5322">
        <f t="shared" si="415"/>
        <v>6400</v>
      </c>
      <c r="I5322">
        <v>800</v>
      </c>
      <c r="J5322">
        <v>1040</v>
      </c>
      <c r="K5322">
        <v>8</v>
      </c>
      <c r="M5322">
        <v>104</v>
      </c>
      <c r="N5322" t="s">
        <v>25</v>
      </c>
      <c r="O5322">
        <v>8320</v>
      </c>
      <c r="P5322">
        <v>1920</v>
      </c>
      <c r="R5322">
        <f t="shared" si="416"/>
        <v>8320</v>
      </c>
      <c r="S5322">
        <f t="shared" si="417"/>
        <v>1</v>
      </c>
      <c r="T5322" t="str">
        <f t="shared" si="418"/>
        <v>Nov</v>
      </c>
      <c r="U5322" t="str">
        <f t="shared" si="419"/>
        <v>2025</v>
      </c>
    </row>
    <row r="5323" spans="1:21" x14ac:dyDescent="0.25">
      <c r="A5323" s="1">
        <v>45962</v>
      </c>
      <c r="B5323" t="s">
        <v>170</v>
      </c>
      <c r="C5323" t="s">
        <v>91</v>
      </c>
      <c r="D5323" t="s">
        <v>23</v>
      </c>
      <c r="E5323" t="s">
        <v>17</v>
      </c>
      <c r="F5323" t="s">
        <v>18</v>
      </c>
      <c r="G5323" t="s">
        <v>151</v>
      </c>
      <c r="H5323">
        <f t="shared" si="415"/>
        <v>7</v>
      </c>
      <c r="I5323">
        <v>7</v>
      </c>
      <c r="J5323">
        <v>9</v>
      </c>
      <c r="K5323">
        <v>1</v>
      </c>
      <c r="M5323">
        <v>1.365</v>
      </c>
      <c r="N5323" t="s">
        <v>38</v>
      </c>
      <c r="O5323">
        <v>9.1</v>
      </c>
      <c r="P5323">
        <v>2.1</v>
      </c>
      <c r="R5323">
        <f t="shared" si="416"/>
        <v>9</v>
      </c>
      <c r="S5323">
        <f t="shared" si="417"/>
        <v>1</v>
      </c>
      <c r="T5323" t="str">
        <f t="shared" si="418"/>
        <v>Nov</v>
      </c>
      <c r="U5323" t="str">
        <f t="shared" si="419"/>
        <v>2025</v>
      </c>
    </row>
    <row r="5324" spans="1:21" x14ac:dyDescent="0.25">
      <c r="A5324" s="1">
        <v>45962</v>
      </c>
      <c r="B5324" t="s">
        <v>165</v>
      </c>
      <c r="C5324" t="s">
        <v>27</v>
      </c>
      <c r="D5324" t="s">
        <v>16</v>
      </c>
      <c r="E5324" t="s">
        <v>28</v>
      </c>
      <c r="F5324" t="s">
        <v>18</v>
      </c>
      <c r="G5324" t="s">
        <v>51</v>
      </c>
      <c r="H5324">
        <f t="shared" si="415"/>
        <v>300</v>
      </c>
      <c r="I5324">
        <v>60</v>
      </c>
      <c r="J5324">
        <v>78</v>
      </c>
      <c r="K5324">
        <v>5</v>
      </c>
      <c r="M5324">
        <v>25.2</v>
      </c>
      <c r="N5324" t="s">
        <v>20</v>
      </c>
      <c r="O5324">
        <v>360</v>
      </c>
      <c r="P5324">
        <v>60</v>
      </c>
      <c r="R5324">
        <f t="shared" si="416"/>
        <v>390</v>
      </c>
      <c r="S5324">
        <f t="shared" si="417"/>
        <v>1</v>
      </c>
      <c r="T5324" t="str">
        <f t="shared" si="418"/>
        <v>Nov</v>
      </c>
      <c r="U5324" t="str">
        <f t="shared" si="419"/>
        <v>2025</v>
      </c>
    </row>
    <row r="5325" spans="1:21" x14ac:dyDescent="0.25">
      <c r="A5325" s="1">
        <v>45962</v>
      </c>
      <c r="B5325" t="s">
        <v>135</v>
      </c>
      <c r="C5325" t="s">
        <v>27</v>
      </c>
      <c r="D5325" t="s">
        <v>16</v>
      </c>
      <c r="E5325" t="s">
        <v>17</v>
      </c>
      <c r="F5325" t="s">
        <v>61</v>
      </c>
      <c r="G5325" t="s">
        <v>108</v>
      </c>
      <c r="H5325">
        <f t="shared" si="415"/>
        <v>12000</v>
      </c>
      <c r="I5325">
        <v>1500</v>
      </c>
      <c r="J5325">
        <v>1950</v>
      </c>
      <c r="K5325">
        <v>8</v>
      </c>
      <c r="M5325">
        <v>195</v>
      </c>
      <c r="N5325" t="s">
        <v>38</v>
      </c>
      <c r="O5325">
        <v>15000</v>
      </c>
      <c r="P5325">
        <v>3000</v>
      </c>
      <c r="R5325">
        <f t="shared" si="416"/>
        <v>15600</v>
      </c>
      <c r="S5325">
        <f t="shared" si="417"/>
        <v>1</v>
      </c>
      <c r="T5325" t="str">
        <f t="shared" si="418"/>
        <v>Nov</v>
      </c>
      <c r="U5325" t="str">
        <f t="shared" si="419"/>
        <v>2025</v>
      </c>
    </row>
    <row r="5326" spans="1:21" x14ac:dyDescent="0.25">
      <c r="A5326" s="1">
        <v>45962</v>
      </c>
      <c r="B5326" t="s">
        <v>83</v>
      </c>
      <c r="C5326" t="s">
        <v>27</v>
      </c>
      <c r="D5326" t="s">
        <v>16</v>
      </c>
      <c r="E5326" t="s">
        <v>28</v>
      </c>
      <c r="F5326" t="s">
        <v>61</v>
      </c>
      <c r="G5326" t="s">
        <v>180</v>
      </c>
      <c r="H5326">
        <f t="shared" si="415"/>
        <v>5400</v>
      </c>
      <c r="I5326">
        <v>600</v>
      </c>
      <c r="J5326">
        <v>780</v>
      </c>
      <c r="K5326">
        <v>9</v>
      </c>
      <c r="M5326">
        <v>100</v>
      </c>
      <c r="N5326" t="s">
        <v>38</v>
      </c>
      <c r="O5326">
        <v>6750</v>
      </c>
      <c r="P5326">
        <v>1350</v>
      </c>
      <c r="R5326">
        <f t="shared" si="416"/>
        <v>7020</v>
      </c>
      <c r="S5326">
        <f t="shared" si="417"/>
        <v>1</v>
      </c>
      <c r="T5326" t="str">
        <f t="shared" si="418"/>
        <v>Nov</v>
      </c>
      <c r="U5326" t="str">
        <f t="shared" si="419"/>
        <v>2025</v>
      </c>
    </row>
    <row r="5327" spans="1:21" x14ac:dyDescent="0.25">
      <c r="A5327" s="1">
        <v>45962</v>
      </c>
      <c r="B5327" t="s">
        <v>222</v>
      </c>
      <c r="C5327" t="s">
        <v>15</v>
      </c>
      <c r="D5327" t="s">
        <v>23</v>
      </c>
      <c r="E5327" t="s">
        <v>28</v>
      </c>
      <c r="F5327" t="s">
        <v>80</v>
      </c>
      <c r="G5327" t="s">
        <v>143</v>
      </c>
      <c r="H5327">
        <f t="shared" si="415"/>
        <v>21</v>
      </c>
      <c r="I5327">
        <v>3</v>
      </c>
      <c r="J5327">
        <v>4</v>
      </c>
      <c r="K5327">
        <v>7</v>
      </c>
      <c r="M5327">
        <v>4.0949999999999998</v>
      </c>
      <c r="N5327" t="s">
        <v>38</v>
      </c>
      <c r="O5327">
        <v>27.3</v>
      </c>
      <c r="P5327">
        <v>6.3</v>
      </c>
      <c r="R5327">
        <f t="shared" si="416"/>
        <v>28</v>
      </c>
      <c r="S5327">
        <f t="shared" si="417"/>
        <v>1</v>
      </c>
      <c r="T5327" t="str">
        <f t="shared" si="418"/>
        <v>Nov</v>
      </c>
      <c r="U5327" t="str">
        <f t="shared" si="419"/>
        <v>2025</v>
      </c>
    </row>
    <row r="5328" spans="1:21" x14ac:dyDescent="0.25">
      <c r="A5328" s="1">
        <v>45962</v>
      </c>
      <c r="B5328" t="s">
        <v>102</v>
      </c>
      <c r="C5328" t="s">
        <v>27</v>
      </c>
      <c r="D5328" t="s">
        <v>23</v>
      </c>
      <c r="E5328" t="s">
        <v>17</v>
      </c>
      <c r="F5328" t="s">
        <v>80</v>
      </c>
      <c r="G5328" t="s">
        <v>96</v>
      </c>
      <c r="H5328">
        <f t="shared" si="415"/>
        <v>30</v>
      </c>
      <c r="I5328">
        <v>5</v>
      </c>
      <c r="J5328">
        <v>7</v>
      </c>
      <c r="K5328">
        <v>6</v>
      </c>
      <c r="M5328">
        <v>3.9</v>
      </c>
      <c r="N5328" t="s">
        <v>25</v>
      </c>
      <c r="O5328">
        <v>39</v>
      </c>
      <c r="P5328">
        <v>9</v>
      </c>
      <c r="R5328">
        <f t="shared" si="416"/>
        <v>42</v>
      </c>
      <c r="S5328">
        <f t="shared" si="417"/>
        <v>1</v>
      </c>
      <c r="T5328" t="str">
        <f t="shared" si="418"/>
        <v>Nov</v>
      </c>
      <c r="U5328" t="str">
        <f t="shared" si="419"/>
        <v>2025</v>
      </c>
    </row>
    <row r="5329" spans="1:21" x14ac:dyDescent="0.25">
      <c r="A5329" s="1">
        <v>45962</v>
      </c>
      <c r="B5329" t="s">
        <v>105</v>
      </c>
      <c r="C5329" t="s">
        <v>91</v>
      </c>
      <c r="D5329" t="s">
        <v>16</v>
      </c>
      <c r="E5329" t="s">
        <v>17</v>
      </c>
      <c r="F5329" t="s">
        <v>80</v>
      </c>
      <c r="G5329" t="s">
        <v>81</v>
      </c>
      <c r="H5329">
        <f t="shared" si="415"/>
        <v>60</v>
      </c>
      <c r="I5329">
        <v>10</v>
      </c>
      <c r="J5329">
        <v>13</v>
      </c>
      <c r="K5329">
        <v>6</v>
      </c>
      <c r="M5329">
        <v>7.8</v>
      </c>
      <c r="N5329" t="s">
        <v>38</v>
      </c>
      <c r="O5329">
        <v>78</v>
      </c>
      <c r="P5329">
        <v>18</v>
      </c>
      <c r="R5329">
        <f t="shared" si="416"/>
        <v>78</v>
      </c>
      <c r="S5329">
        <f t="shared" si="417"/>
        <v>1</v>
      </c>
      <c r="T5329" t="str">
        <f t="shared" si="418"/>
        <v>Nov</v>
      </c>
      <c r="U5329" t="str">
        <f t="shared" si="419"/>
        <v>2025</v>
      </c>
    </row>
    <row r="5330" spans="1:21" x14ac:dyDescent="0.25">
      <c r="A5330" s="1">
        <v>45962</v>
      </c>
      <c r="B5330" t="s">
        <v>205</v>
      </c>
      <c r="C5330" t="s">
        <v>15</v>
      </c>
      <c r="D5330" t="s">
        <v>16</v>
      </c>
      <c r="E5330" t="s">
        <v>17</v>
      </c>
      <c r="F5330" t="s">
        <v>18</v>
      </c>
      <c r="G5330" t="s">
        <v>151</v>
      </c>
      <c r="H5330">
        <f t="shared" si="415"/>
        <v>28</v>
      </c>
      <c r="I5330">
        <v>7</v>
      </c>
      <c r="J5330">
        <v>9</v>
      </c>
      <c r="K5330">
        <v>4</v>
      </c>
      <c r="M5330">
        <v>2.4500000000000002</v>
      </c>
      <c r="N5330" t="s">
        <v>20</v>
      </c>
      <c r="O5330">
        <v>35</v>
      </c>
      <c r="P5330">
        <v>7</v>
      </c>
      <c r="R5330">
        <f t="shared" si="416"/>
        <v>36</v>
      </c>
      <c r="S5330">
        <f t="shared" si="417"/>
        <v>1</v>
      </c>
      <c r="T5330" t="str">
        <f t="shared" si="418"/>
        <v>Nov</v>
      </c>
      <c r="U5330" t="str">
        <f t="shared" si="419"/>
        <v>2025</v>
      </c>
    </row>
    <row r="5331" spans="1:21" x14ac:dyDescent="0.25">
      <c r="A5331" s="1">
        <v>45962</v>
      </c>
      <c r="B5331" t="s">
        <v>95</v>
      </c>
      <c r="C5331" t="s">
        <v>66</v>
      </c>
      <c r="D5331" t="s">
        <v>16</v>
      </c>
      <c r="E5331" t="s">
        <v>17</v>
      </c>
      <c r="F5331" t="s">
        <v>45</v>
      </c>
      <c r="G5331" t="s">
        <v>67</v>
      </c>
      <c r="H5331">
        <f t="shared" si="415"/>
        <v>3500</v>
      </c>
      <c r="I5331">
        <v>3500</v>
      </c>
      <c r="J5331">
        <v>4550</v>
      </c>
      <c r="K5331">
        <v>1</v>
      </c>
      <c r="M5331">
        <v>227.5</v>
      </c>
      <c r="N5331" t="s">
        <v>25</v>
      </c>
      <c r="O5331">
        <v>4550</v>
      </c>
      <c r="P5331">
        <v>1050</v>
      </c>
      <c r="R5331">
        <f t="shared" si="416"/>
        <v>4550</v>
      </c>
      <c r="S5331">
        <f t="shared" si="417"/>
        <v>1</v>
      </c>
      <c r="T5331" t="str">
        <f t="shared" si="418"/>
        <v>Nov</v>
      </c>
      <c r="U5331" t="str">
        <f t="shared" si="419"/>
        <v>2025</v>
      </c>
    </row>
    <row r="5332" spans="1:21" x14ac:dyDescent="0.25">
      <c r="A5332" s="1">
        <v>45962</v>
      </c>
      <c r="B5332" t="s">
        <v>39</v>
      </c>
      <c r="C5332" t="s">
        <v>27</v>
      </c>
      <c r="D5332" t="s">
        <v>16</v>
      </c>
      <c r="E5332" t="s">
        <v>28</v>
      </c>
      <c r="F5332" t="s">
        <v>18</v>
      </c>
      <c r="G5332" t="s">
        <v>19</v>
      </c>
      <c r="H5332">
        <f t="shared" si="415"/>
        <v>2250</v>
      </c>
      <c r="I5332">
        <v>250</v>
      </c>
      <c r="J5332">
        <v>325</v>
      </c>
      <c r="K5332">
        <v>9</v>
      </c>
      <c r="M5332">
        <v>100</v>
      </c>
      <c r="N5332" t="s">
        <v>38</v>
      </c>
      <c r="O5332">
        <v>2812.5</v>
      </c>
      <c r="P5332">
        <v>562.5</v>
      </c>
      <c r="R5332">
        <f t="shared" si="416"/>
        <v>2925</v>
      </c>
      <c r="S5332">
        <f t="shared" si="417"/>
        <v>1</v>
      </c>
      <c r="T5332" t="str">
        <f t="shared" si="418"/>
        <v>Nov</v>
      </c>
      <c r="U5332" t="str">
        <f t="shared" si="419"/>
        <v>2025</v>
      </c>
    </row>
    <row r="5333" spans="1:21" x14ac:dyDescent="0.25">
      <c r="A5333" s="1">
        <v>45962</v>
      </c>
      <c r="B5333" t="s">
        <v>124</v>
      </c>
      <c r="C5333" t="s">
        <v>27</v>
      </c>
      <c r="D5333" t="s">
        <v>23</v>
      </c>
      <c r="E5333" t="s">
        <v>28</v>
      </c>
      <c r="F5333" t="s">
        <v>18</v>
      </c>
      <c r="G5333" t="s">
        <v>130</v>
      </c>
      <c r="H5333">
        <f t="shared" si="415"/>
        <v>450</v>
      </c>
      <c r="I5333">
        <v>45</v>
      </c>
      <c r="J5333">
        <v>59</v>
      </c>
      <c r="K5333">
        <v>10</v>
      </c>
      <c r="M5333">
        <v>87.75</v>
      </c>
      <c r="N5333" t="s">
        <v>38</v>
      </c>
      <c r="O5333">
        <v>585</v>
      </c>
      <c r="P5333">
        <v>135</v>
      </c>
      <c r="R5333">
        <f t="shared" si="416"/>
        <v>590</v>
      </c>
      <c r="S5333">
        <f t="shared" si="417"/>
        <v>1</v>
      </c>
      <c r="T5333" t="str">
        <f t="shared" si="418"/>
        <v>Nov</v>
      </c>
      <c r="U5333" t="str">
        <f t="shared" si="419"/>
        <v>2025</v>
      </c>
    </row>
    <row r="5334" spans="1:21" x14ac:dyDescent="0.25">
      <c r="A5334" s="1">
        <v>45962</v>
      </c>
      <c r="B5334" t="s">
        <v>74</v>
      </c>
      <c r="C5334" t="s">
        <v>27</v>
      </c>
      <c r="D5334" t="s">
        <v>16</v>
      </c>
      <c r="E5334" t="s">
        <v>17</v>
      </c>
      <c r="F5334" t="s">
        <v>61</v>
      </c>
      <c r="G5334" t="s">
        <v>117</v>
      </c>
      <c r="H5334">
        <f t="shared" si="415"/>
        <v>12500</v>
      </c>
      <c r="I5334">
        <v>2500</v>
      </c>
      <c r="J5334">
        <v>3250</v>
      </c>
      <c r="K5334">
        <v>5</v>
      </c>
      <c r="M5334">
        <v>325</v>
      </c>
      <c r="N5334" t="s">
        <v>38</v>
      </c>
      <c r="O5334">
        <v>16250</v>
      </c>
      <c r="P5334">
        <v>3750</v>
      </c>
      <c r="R5334">
        <f t="shared" si="416"/>
        <v>16250</v>
      </c>
      <c r="S5334">
        <f t="shared" si="417"/>
        <v>1</v>
      </c>
      <c r="T5334" t="str">
        <f t="shared" si="418"/>
        <v>Nov</v>
      </c>
      <c r="U5334" t="str">
        <f t="shared" si="419"/>
        <v>2025</v>
      </c>
    </row>
    <row r="5335" spans="1:21" x14ac:dyDescent="0.25">
      <c r="A5335" s="1">
        <v>45962</v>
      </c>
      <c r="B5335" t="s">
        <v>170</v>
      </c>
      <c r="C5335" t="s">
        <v>91</v>
      </c>
      <c r="D5335" t="s">
        <v>23</v>
      </c>
      <c r="E5335" t="s">
        <v>17</v>
      </c>
      <c r="F5335" t="s">
        <v>29</v>
      </c>
      <c r="G5335" t="s">
        <v>138</v>
      </c>
      <c r="H5335">
        <f t="shared" si="415"/>
        <v>200</v>
      </c>
      <c r="I5335">
        <v>50</v>
      </c>
      <c r="J5335">
        <v>65</v>
      </c>
      <c r="K5335">
        <v>4</v>
      </c>
      <c r="M5335">
        <v>24</v>
      </c>
      <c r="N5335" t="s">
        <v>25</v>
      </c>
      <c r="O5335">
        <v>240</v>
      </c>
      <c r="P5335">
        <v>40</v>
      </c>
      <c r="R5335">
        <f t="shared" si="416"/>
        <v>260</v>
      </c>
      <c r="S5335">
        <f t="shared" si="417"/>
        <v>1</v>
      </c>
      <c r="T5335" t="str">
        <f t="shared" si="418"/>
        <v>Nov</v>
      </c>
      <c r="U5335" t="str">
        <f t="shared" si="419"/>
        <v>2025</v>
      </c>
    </row>
    <row r="5336" spans="1:21" x14ac:dyDescent="0.25">
      <c r="A5336" s="1">
        <v>45962</v>
      </c>
      <c r="B5336" t="s">
        <v>120</v>
      </c>
      <c r="C5336" t="s">
        <v>91</v>
      </c>
      <c r="D5336" t="s">
        <v>23</v>
      </c>
      <c r="E5336" t="s">
        <v>28</v>
      </c>
      <c r="F5336" t="s">
        <v>45</v>
      </c>
      <c r="G5336" t="s">
        <v>199</v>
      </c>
      <c r="H5336">
        <f t="shared" si="415"/>
        <v>40000</v>
      </c>
      <c r="I5336">
        <v>5000</v>
      </c>
      <c r="J5336">
        <v>6500</v>
      </c>
      <c r="K5336">
        <v>8</v>
      </c>
      <c r="M5336">
        <v>650</v>
      </c>
      <c r="N5336" t="s">
        <v>25</v>
      </c>
      <c r="O5336">
        <v>46000</v>
      </c>
      <c r="P5336">
        <v>6000</v>
      </c>
      <c r="R5336">
        <f t="shared" si="416"/>
        <v>52000</v>
      </c>
      <c r="S5336">
        <f t="shared" si="417"/>
        <v>1</v>
      </c>
      <c r="T5336" t="str">
        <f t="shared" si="418"/>
        <v>Nov</v>
      </c>
      <c r="U5336" t="str">
        <f t="shared" si="419"/>
        <v>2025</v>
      </c>
    </row>
    <row r="5337" spans="1:21" x14ac:dyDescent="0.25">
      <c r="A5337" s="1">
        <v>45962</v>
      </c>
      <c r="B5337" t="s">
        <v>149</v>
      </c>
      <c r="C5337" t="s">
        <v>15</v>
      </c>
      <c r="D5337" t="s">
        <v>16</v>
      </c>
      <c r="E5337" t="s">
        <v>17</v>
      </c>
      <c r="F5337" t="s">
        <v>18</v>
      </c>
      <c r="G5337" t="s">
        <v>51</v>
      </c>
      <c r="H5337">
        <f t="shared" si="415"/>
        <v>300</v>
      </c>
      <c r="I5337">
        <v>60</v>
      </c>
      <c r="J5337">
        <v>78</v>
      </c>
      <c r="K5337">
        <v>5</v>
      </c>
      <c r="M5337">
        <v>27.3</v>
      </c>
      <c r="N5337" t="s">
        <v>20</v>
      </c>
      <c r="O5337">
        <v>390</v>
      </c>
      <c r="P5337">
        <v>90</v>
      </c>
      <c r="R5337">
        <f t="shared" si="416"/>
        <v>390</v>
      </c>
      <c r="S5337">
        <f t="shared" si="417"/>
        <v>1</v>
      </c>
      <c r="T5337" t="str">
        <f t="shared" si="418"/>
        <v>Nov</v>
      </c>
      <c r="U5337" t="str">
        <f t="shared" si="419"/>
        <v>2025</v>
      </c>
    </row>
    <row r="5338" spans="1:21" x14ac:dyDescent="0.25">
      <c r="A5338" s="1">
        <v>45962</v>
      </c>
      <c r="B5338" t="s">
        <v>122</v>
      </c>
      <c r="C5338" t="s">
        <v>27</v>
      </c>
      <c r="D5338" t="s">
        <v>23</v>
      </c>
      <c r="E5338" t="s">
        <v>28</v>
      </c>
      <c r="F5338" t="s">
        <v>18</v>
      </c>
      <c r="G5338" t="s">
        <v>64</v>
      </c>
      <c r="H5338">
        <f t="shared" si="415"/>
        <v>840</v>
      </c>
      <c r="I5338">
        <v>140</v>
      </c>
      <c r="J5338">
        <v>182</v>
      </c>
      <c r="K5338">
        <v>6</v>
      </c>
      <c r="M5338">
        <v>100</v>
      </c>
      <c r="N5338" t="s">
        <v>20</v>
      </c>
      <c r="O5338">
        <v>1092</v>
      </c>
      <c r="P5338">
        <v>252</v>
      </c>
      <c r="R5338">
        <f t="shared" si="416"/>
        <v>1092</v>
      </c>
      <c r="S5338">
        <f t="shared" si="417"/>
        <v>1</v>
      </c>
      <c r="T5338" t="str">
        <f t="shared" si="418"/>
        <v>Nov</v>
      </c>
      <c r="U5338" t="str">
        <f t="shared" si="419"/>
        <v>2025</v>
      </c>
    </row>
    <row r="5339" spans="1:21" x14ac:dyDescent="0.25">
      <c r="A5339" s="1">
        <v>45962</v>
      </c>
      <c r="B5339" t="s">
        <v>181</v>
      </c>
      <c r="C5339" t="s">
        <v>53</v>
      </c>
      <c r="D5339" t="s">
        <v>16</v>
      </c>
      <c r="E5339" t="s">
        <v>17</v>
      </c>
      <c r="F5339" t="s">
        <v>18</v>
      </c>
      <c r="G5339" t="s">
        <v>19</v>
      </c>
      <c r="H5339">
        <f t="shared" si="415"/>
        <v>1750</v>
      </c>
      <c r="I5339">
        <v>250</v>
      </c>
      <c r="J5339">
        <v>325</v>
      </c>
      <c r="K5339">
        <v>7</v>
      </c>
      <c r="M5339">
        <v>100</v>
      </c>
      <c r="N5339" t="s">
        <v>25</v>
      </c>
      <c r="O5339">
        <v>2275</v>
      </c>
      <c r="P5339">
        <v>525</v>
      </c>
      <c r="R5339">
        <f t="shared" si="416"/>
        <v>2275</v>
      </c>
      <c r="S5339">
        <f t="shared" si="417"/>
        <v>1</v>
      </c>
      <c r="T5339" t="str">
        <f t="shared" si="418"/>
        <v>Nov</v>
      </c>
      <c r="U5339" t="str">
        <f t="shared" si="419"/>
        <v>2025</v>
      </c>
    </row>
    <row r="5340" spans="1:21" x14ac:dyDescent="0.25">
      <c r="A5340" s="1">
        <v>45962</v>
      </c>
      <c r="B5340" t="s">
        <v>203</v>
      </c>
      <c r="C5340" t="s">
        <v>42</v>
      </c>
      <c r="D5340" t="s">
        <v>16</v>
      </c>
      <c r="E5340" t="s">
        <v>28</v>
      </c>
      <c r="F5340" t="s">
        <v>80</v>
      </c>
      <c r="G5340" t="s">
        <v>141</v>
      </c>
      <c r="H5340">
        <f t="shared" si="415"/>
        <v>350</v>
      </c>
      <c r="I5340">
        <v>50</v>
      </c>
      <c r="J5340">
        <v>65</v>
      </c>
      <c r="K5340">
        <v>7</v>
      </c>
      <c r="M5340">
        <v>21.875</v>
      </c>
      <c r="N5340" t="s">
        <v>25</v>
      </c>
      <c r="O5340">
        <v>437.5</v>
      </c>
      <c r="P5340">
        <v>87.5</v>
      </c>
      <c r="R5340">
        <f t="shared" si="416"/>
        <v>455</v>
      </c>
      <c r="S5340">
        <f t="shared" si="417"/>
        <v>1</v>
      </c>
      <c r="T5340" t="str">
        <f t="shared" si="418"/>
        <v>Nov</v>
      </c>
      <c r="U5340" t="str">
        <f t="shared" si="419"/>
        <v>2025</v>
      </c>
    </row>
    <row r="5341" spans="1:21" x14ac:dyDescent="0.25">
      <c r="A5341" s="1">
        <v>45962</v>
      </c>
      <c r="B5341" t="s">
        <v>196</v>
      </c>
      <c r="C5341" t="s">
        <v>53</v>
      </c>
      <c r="D5341" t="s">
        <v>16</v>
      </c>
      <c r="E5341" t="s">
        <v>28</v>
      </c>
      <c r="F5341" t="s">
        <v>80</v>
      </c>
      <c r="G5341" t="s">
        <v>201</v>
      </c>
      <c r="H5341">
        <f t="shared" si="415"/>
        <v>180</v>
      </c>
      <c r="I5341">
        <v>30</v>
      </c>
      <c r="J5341">
        <v>39</v>
      </c>
      <c r="K5341">
        <v>6</v>
      </c>
      <c r="M5341">
        <v>11.7</v>
      </c>
      <c r="N5341" t="s">
        <v>25</v>
      </c>
      <c r="O5341">
        <v>234</v>
      </c>
      <c r="P5341">
        <v>54</v>
      </c>
      <c r="R5341">
        <f t="shared" si="416"/>
        <v>234</v>
      </c>
      <c r="S5341">
        <f t="shared" si="417"/>
        <v>1</v>
      </c>
      <c r="T5341" t="str">
        <f t="shared" si="418"/>
        <v>Nov</v>
      </c>
      <c r="U5341" t="str">
        <f t="shared" si="419"/>
        <v>2025</v>
      </c>
    </row>
    <row r="5342" spans="1:21" x14ac:dyDescent="0.25">
      <c r="A5342" s="1">
        <v>45992</v>
      </c>
      <c r="B5342" t="s">
        <v>203</v>
      </c>
      <c r="C5342" t="s">
        <v>42</v>
      </c>
      <c r="D5342" t="s">
        <v>16</v>
      </c>
      <c r="E5342" t="s">
        <v>28</v>
      </c>
      <c r="F5342" t="s">
        <v>45</v>
      </c>
      <c r="G5342" t="s">
        <v>76</v>
      </c>
      <c r="H5342">
        <f t="shared" si="415"/>
        <v>8400</v>
      </c>
      <c r="I5342">
        <v>1200</v>
      </c>
      <c r="J5342">
        <v>1560</v>
      </c>
      <c r="K5342">
        <v>7</v>
      </c>
      <c r="M5342">
        <v>156</v>
      </c>
      <c r="N5342" t="s">
        <v>38</v>
      </c>
      <c r="O5342">
        <v>10500</v>
      </c>
      <c r="P5342">
        <v>2100</v>
      </c>
      <c r="R5342">
        <f t="shared" si="416"/>
        <v>10920</v>
      </c>
      <c r="S5342">
        <f t="shared" si="417"/>
        <v>1</v>
      </c>
      <c r="T5342" t="str">
        <f t="shared" si="418"/>
        <v>Dec</v>
      </c>
      <c r="U5342" t="str">
        <f t="shared" si="419"/>
        <v>2025</v>
      </c>
    </row>
    <row r="5343" spans="1:21" x14ac:dyDescent="0.25">
      <c r="A5343" s="1">
        <v>45992</v>
      </c>
      <c r="B5343" t="s">
        <v>208</v>
      </c>
      <c r="C5343" t="s">
        <v>27</v>
      </c>
      <c r="D5343" t="s">
        <v>16</v>
      </c>
      <c r="E5343" t="s">
        <v>17</v>
      </c>
      <c r="F5343" t="s">
        <v>18</v>
      </c>
      <c r="G5343" t="s">
        <v>24</v>
      </c>
      <c r="H5343">
        <f t="shared" si="415"/>
        <v>320</v>
      </c>
      <c r="I5343">
        <v>80</v>
      </c>
      <c r="J5343">
        <v>104</v>
      </c>
      <c r="K5343">
        <v>4</v>
      </c>
      <c r="M5343">
        <v>29.12</v>
      </c>
      <c r="N5343" t="s">
        <v>20</v>
      </c>
      <c r="O5343">
        <v>416</v>
      </c>
      <c r="P5343">
        <v>96</v>
      </c>
      <c r="R5343">
        <f t="shared" si="416"/>
        <v>416</v>
      </c>
      <c r="S5343">
        <f t="shared" si="417"/>
        <v>1</v>
      </c>
      <c r="T5343" t="str">
        <f t="shared" si="418"/>
        <v>Dec</v>
      </c>
      <c r="U5343" t="str">
        <f t="shared" si="419"/>
        <v>2025</v>
      </c>
    </row>
    <row r="5344" spans="1:21" x14ac:dyDescent="0.25">
      <c r="A5344" s="1">
        <v>45992</v>
      </c>
      <c r="B5344" t="s">
        <v>59</v>
      </c>
      <c r="C5344" t="s">
        <v>27</v>
      </c>
      <c r="D5344" t="s">
        <v>16</v>
      </c>
      <c r="E5344" t="s">
        <v>17</v>
      </c>
      <c r="F5344" t="s">
        <v>45</v>
      </c>
      <c r="G5344" t="s">
        <v>67</v>
      </c>
      <c r="H5344">
        <f t="shared" si="415"/>
        <v>3500</v>
      </c>
      <c r="I5344">
        <v>3500</v>
      </c>
      <c r="J5344">
        <v>4550</v>
      </c>
      <c r="K5344">
        <v>1</v>
      </c>
      <c r="M5344">
        <v>210</v>
      </c>
      <c r="N5344" t="s">
        <v>25</v>
      </c>
      <c r="O5344">
        <v>4200</v>
      </c>
      <c r="P5344">
        <v>700</v>
      </c>
      <c r="R5344">
        <f t="shared" si="416"/>
        <v>4550</v>
      </c>
      <c r="S5344">
        <f t="shared" si="417"/>
        <v>1</v>
      </c>
      <c r="T5344" t="str">
        <f t="shared" si="418"/>
        <v>Dec</v>
      </c>
      <c r="U5344" t="str">
        <f t="shared" si="419"/>
        <v>2025</v>
      </c>
    </row>
    <row r="5345" spans="1:21" x14ac:dyDescent="0.25">
      <c r="A5345" s="1">
        <v>45992</v>
      </c>
      <c r="B5345" t="s">
        <v>183</v>
      </c>
      <c r="C5345" t="s">
        <v>22</v>
      </c>
      <c r="D5345" t="s">
        <v>16</v>
      </c>
      <c r="E5345" t="s">
        <v>17</v>
      </c>
      <c r="F5345" t="s">
        <v>18</v>
      </c>
      <c r="G5345" t="s">
        <v>100</v>
      </c>
      <c r="H5345">
        <f t="shared" si="415"/>
        <v>240</v>
      </c>
      <c r="I5345">
        <v>40</v>
      </c>
      <c r="J5345">
        <v>52</v>
      </c>
      <c r="K5345">
        <v>6</v>
      </c>
      <c r="M5345">
        <v>31.2</v>
      </c>
      <c r="N5345" t="s">
        <v>38</v>
      </c>
      <c r="O5345">
        <v>312</v>
      </c>
      <c r="P5345">
        <v>72</v>
      </c>
      <c r="R5345">
        <f t="shared" si="416"/>
        <v>312</v>
      </c>
      <c r="S5345">
        <f t="shared" si="417"/>
        <v>1</v>
      </c>
      <c r="T5345" t="str">
        <f t="shared" si="418"/>
        <v>Dec</v>
      </c>
      <c r="U5345" t="str">
        <f t="shared" si="419"/>
        <v>2025</v>
      </c>
    </row>
    <row r="5346" spans="1:21" x14ac:dyDescent="0.25">
      <c r="A5346" s="1">
        <v>45992</v>
      </c>
      <c r="B5346" t="s">
        <v>174</v>
      </c>
      <c r="C5346" t="s">
        <v>27</v>
      </c>
      <c r="D5346" t="s">
        <v>16</v>
      </c>
      <c r="E5346" t="s">
        <v>28</v>
      </c>
      <c r="F5346" t="s">
        <v>45</v>
      </c>
      <c r="G5346" t="s">
        <v>76</v>
      </c>
      <c r="H5346">
        <f t="shared" si="415"/>
        <v>9600</v>
      </c>
      <c r="I5346">
        <v>1200</v>
      </c>
      <c r="J5346">
        <v>1560</v>
      </c>
      <c r="K5346">
        <v>8</v>
      </c>
      <c r="M5346">
        <v>156</v>
      </c>
      <c r="N5346" t="s">
        <v>20</v>
      </c>
      <c r="O5346">
        <v>12480</v>
      </c>
      <c r="P5346">
        <v>2880</v>
      </c>
      <c r="R5346">
        <f t="shared" si="416"/>
        <v>12480</v>
      </c>
      <c r="S5346">
        <f t="shared" si="417"/>
        <v>1</v>
      </c>
      <c r="T5346" t="str">
        <f t="shared" si="418"/>
        <v>Dec</v>
      </c>
      <c r="U5346" t="str">
        <f t="shared" si="419"/>
        <v>2025</v>
      </c>
    </row>
    <row r="5347" spans="1:21" x14ac:dyDescent="0.25">
      <c r="A5347" s="1">
        <v>45992</v>
      </c>
      <c r="B5347" t="s">
        <v>114</v>
      </c>
      <c r="C5347" t="s">
        <v>115</v>
      </c>
      <c r="D5347" t="s">
        <v>23</v>
      </c>
      <c r="E5347" t="s">
        <v>28</v>
      </c>
      <c r="F5347" t="s">
        <v>45</v>
      </c>
      <c r="G5347" t="s">
        <v>67</v>
      </c>
      <c r="H5347">
        <f t="shared" si="415"/>
        <v>24500</v>
      </c>
      <c r="I5347">
        <v>3500</v>
      </c>
      <c r="J5347">
        <v>4550</v>
      </c>
      <c r="K5347">
        <v>7</v>
      </c>
      <c r="M5347">
        <v>455</v>
      </c>
      <c r="N5347" t="s">
        <v>25</v>
      </c>
      <c r="O5347">
        <v>31850</v>
      </c>
      <c r="P5347">
        <v>7350</v>
      </c>
      <c r="R5347">
        <f t="shared" si="416"/>
        <v>31850</v>
      </c>
      <c r="S5347">
        <f t="shared" si="417"/>
        <v>1</v>
      </c>
      <c r="T5347" t="str">
        <f t="shared" si="418"/>
        <v>Dec</v>
      </c>
      <c r="U5347" t="str">
        <f t="shared" si="419"/>
        <v>2025</v>
      </c>
    </row>
    <row r="5348" spans="1:21" x14ac:dyDescent="0.25">
      <c r="A5348" s="1">
        <v>45992</v>
      </c>
      <c r="B5348" t="s">
        <v>63</v>
      </c>
      <c r="C5348" t="s">
        <v>42</v>
      </c>
      <c r="D5348" t="s">
        <v>23</v>
      </c>
      <c r="E5348" t="s">
        <v>28</v>
      </c>
      <c r="F5348" t="s">
        <v>18</v>
      </c>
      <c r="G5348" t="s">
        <v>43</v>
      </c>
      <c r="H5348">
        <f t="shared" si="415"/>
        <v>160</v>
      </c>
      <c r="I5348">
        <v>20</v>
      </c>
      <c r="J5348">
        <v>26</v>
      </c>
      <c r="K5348">
        <v>8</v>
      </c>
      <c r="M5348">
        <v>31.2</v>
      </c>
      <c r="N5348" t="s">
        <v>38</v>
      </c>
      <c r="O5348">
        <v>208</v>
      </c>
      <c r="P5348">
        <v>48</v>
      </c>
      <c r="R5348">
        <f t="shared" si="416"/>
        <v>208</v>
      </c>
      <c r="S5348">
        <f t="shared" si="417"/>
        <v>1</v>
      </c>
      <c r="T5348" t="str">
        <f t="shared" si="418"/>
        <v>Dec</v>
      </c>
      <c r="U5348" t="str">
        <f t="shared" si="419"/>
        <v>2025</v>
      </c>
    </row>
    <row r="5349" spans="1:21" x14ac:dyDescent="0.25">
      <c r="A5349" s="1">
        <v>45992</v>
      </c>
      <c r="B5349" t="s">
        <v>33</v>
      </c>
      <c r="C5349" t="s">
        <v>15</v>
      </c>
      <c r="D5349" t="s">
        <v>16</v>
      </c>
      <c r="E5349" t="s">
        <v>28</v>
      </c>
      <c r="F5349" t="s">
        <v>18</v>
      </c>
      <c r="G5349" t="s">
        <v>64</v>
      </c>
      <c r="H5349">
        <f t="shared" si="415"/>
        <v>840</v>
      </c>
      <c r="I5349">
        <v>140</v>
      </c>
      <c r="J5349">
        <v>182</v>
      </c>
      <c r="K5349">
        <v>6</v>
      </c>
      <c r="M5349">
        <v>50.4</v>
      </c>
      <c r="N5349" t="s">
        <v>25</v>
      </c>
      <c r="O5349">
        <v>1008</v>
      </c>
      <c r="P5349">
        <v>168</v>
      </c>
      <c r="R5349">
        <f t="shared" si="416"/>
        <v>1092</v>
      </c>
      <c r="S5349">
        <f t="shared" si="417"/>
        <v>1</v>
      </c>
      <c r="T5349" t="str">
        <f t="shared" si="418"/>
        <v>Dec</v>
      </c>
      <c r="U5349" t="str">
        <f t="shared" si="419"/>
        <v>2025</v>
      </c>
    </row>
    <row r="5350" spans="1:21" x14ac:dyDescent="0.25">
      <c r="A5350" s="1">
        <v>45992</v>
      </c>
      <c r="B5350" t="s">
        <v>187</v>
      </c>
      <c r="C5350" t="s">
        <v>53</v>
      </c>
      <c r="D5350" t="s">
        <v>23</v>
      </c>
      <c r="E5350" t="s">
        <v>28</v>
      </c>
      <c r="F5350" t="s">
        <v>45</v>
      </c>
      <c r="G5350" t="s">
        <v>76</v>
      </c>
      <c r="H5350">
        <f t="shared" si="415"/>
        <v>8400</v>
      </c>
      <c r="I5350">
        <v>1200</v>
      </c>
      <c r="J5350">
        <v>1560</v>
      </c>
      <c r="K5350">
        <v>7</v>
      </c>
      <c r="M5350">
        <v>156</v>
      </c>
      <c r="N5350" t="s">
        <v>20</v>
      </c>
      <c r="O5350">
        <v>9660</v>
      </c>
      <c r="P5350">
        <v>1260</v>
      </c>
      <c r="R5350">
        <f t="shared" si="416"/>
        <v>10920</v>
      </c>
      <c r="S5350">
        <f t="shared" si="417"/>
        <v>1</v>
      </c>
      <c r="T5350" t="str">
        <f t="shared" si="418"/>
        <v>Dec</v>
      </c>
      <c r="U5350" t="str">
        <f t="shared" si="419"/>
        <v>2025</v>
      </c>
    </row>
    <row r="5351" spans="1:21" x14ac:dyDescent="0.25">
      <c r="A5351" s="1">
        <v>45992</v>
      </c>
      <c r="B5351" t="s">
        <v>112</v>
      </c>
      <c r="C5351" t="s">
        <v>27</v>
      </c>
      <c r="D5351" t="s">
        <v>23</v>
      </c>
      <c r="E5351" t="s">
        <v>17</v>
      </c>
      <c r="F5351" t="s">
        <v>48</v>
      </c>
      <c r="G5351" t="s">
        <v>147</v>
      </c>
      <c r="H5351">
        <f t="shared" si="415"/>
        <v>180</v>
      </c>
      <c r="I5351">
        <v>90</v>
      </c>
      <c r="J5351">
        <v>117</v>
      </c>
      <c r="K5351">
        <v>2</v>
      </c>
      <c r="M5351">
        <v>20.7</v>
      </c>
      <c r="N5351" t="s">
        <v>25</v>
      </c>
      <c r="O5351">
        <v>207</v>
      </c>
      <c r="P5351">
        <v>27</v>
      </c>
      <c r="R5351">
        <f t="shared" si="416"/>
        <v>234</v>
      </c>
      <c r="S5351">
        <f t="shared" si="417"/>
        <v>1</v>
      </c>
      <c r="T5351" t="str">
        <f t="shared" si="418"/>
        <v>Dec</v>
      </c>
      <c r="U5351" t="str">
        <f t="shared" si="419"/>
        <v>2025</v>
      </c>
    </row>
    <row r="5352" spans="1:21" x14ac:dyDescent="0.25">
      <c r="A5352" s="1">
        <v>45992</v>
      </c>
      <c r="B5352" t="s">
        <v>182</v>
      </c>
      <c r="C5352" t="s">
        <v>22</v>
      </c>
      <c r="D5352" t="s">
        <v>16</v>
      </c>
      <c r="E5352" t="s">
        <v>28</v>
      </c>
      <c r="F5352" t="s">
        <v>61</v>
      </c>
      <c r="G5352" t="s">
        <v>108</v>
      </c>
      <c r="H5352">
        <f t="shared" si="415"/>
        <v>10500</v>
      </c>
      <c r="I5352">
        <v>1500</v>
      </c>
      <c r="J5352">
        <v>1950</v>
      </c>
      <c r="K5352">
        <v>7</v>
      </c>
      <c r="M5352">
        <v>195</v>
      </c>
      <c r="N5352" t="s">
        <v>25</v>
      </c>
      <c r="O5352">
        <v>13650</v>
      </c>
      <c r="P5352">
        <v>3150</v>
      </c>
      <c r="R5352">
        <f t="shared" si="416"/>
        <v>13650</v>
      </c>
      <c r="S5352">
        <f t="shared" si="417"/>
        <v>1</v>
      </c>
      <c r="T5352" t="str">
        <f t="shared" si="418"/>
        <v>Dec</v>
      </c>
      <c r="U5352" t="str">
        <f t="shared" si="419"/>
        <v>2025</v>
      </c>
    </row>
    <row r="5353" spans="1:21" x14ac:dyDescent="0.25">
      <c r="A5353" s="1">
        <v>45992</v>
      </c>
      <c r="B5353" t="s">
        <v>156</v>
      </c>
      <c r="C5353" t="s">
        <v>53</v>
      </c>
      <c r="D5353" t="s">
        <v>23</v>
      </c>
      <c r="E5353" t="s">
        <v>17</v>
      </c>
      <c r="F5353" t="s">
        <v>48</v>
      </c>
      <c r="G5353" t="s">
        <v>49</v>
      </c>
      <c r="H5353">
        <f t="shared" si="415"/>
        <v>400</v>
      </c>
      <c r="I5353">
        <v>80</v>
      </c>
      <c r="J5353">
        <v>104</v>
      </c>
      <c r="K5353">
        <v>5</v>
      </c>
      <c r="M5353">
        <v>78</v>
      </c>
      <c r="N5353" t="s">
        <v>38</v>
      </c>
      <c r="O5353">
        <v>520</v>
      </c>
      <c r="P5353">
        <v>120</v>
      </c>
      <c r="R5353">
        <f t="shared" si="416"/>
        <v>520</v>
      </c>
      <c r="S5353">
        <f t="shared" si="417"/>
        <v>1</v>
      </c>
      <c r="T5353" t="str">
        <f t="shared" si="418"/>
        <v>Dec</v>
      </c>
      <c r="U5353" t="str">
        <f t="shared" si="419"/>
        <v>2025</v>
      </c>
    </row>
    <row r="5354" spans="1:21" x14ac:dyDescent="0.25">
      <c r="A5354" s="1">
        <v>45992</v>
      </c>
      <c r="B5354" t="s">
        <v>63</v>
      </c>
      <c r="C5354" t="s">
        <v>42</v>
      </c>
      <c r="D5354" t="s">
        <v>16</v>
      </c>
      <c r="E5354" t="s">
        <v>28</v>
      </c>
      <c r="F5354" t="s">
        <v>61</v>
      </c>
      <c r="G5354" t="s">
        <v>117</v>
      </c>
      <c r="H5354">
        <f t="shared" si="415"/>
        <v>2500</v>
      </c>
      <c r="I5354">
        <v>2500</v>
      </c>
      <c r="J5354">
        <v>3250</v>
      </c>
      <c r="K5354">
        <v>1</v>
      </c>
      <c r="M5354">
        <v>162.5</v>
      </c>
      <c r="N5354" t="s">
        <v>25</v>
      </c>
      <c r="O5354">
        <v>3250</v>
      </c>
      <c r="P5354">
        <v>750</v>
      </c>
      <c r="R5354">
        <f t="shared" si="416"/>
        <v>3250</v>
      </c>
      <c r="S5354">
        <f t="shared" si="417"/>
        <v>1</v>
      </c>
      <c r="T5354" t="str">
        <f t="shared" si="418"/>
        <v>Dec</v>
      </c>
      <c r="U5354" t="str">
        <f t="shared" si="419"/>
        <v>2025</v>
      </c>
    </row>
    <row r="5355" spans="1:21" x14ac:dyDescent="0.25">
      <c r="A5355" s="1">
        <v>45992</v>
      </c>
      <c r="B5355" t="s">
        <v>77</v>
      </c>
      <c r="C5355" t="s">
        <v>42</v>
      </c>
      <c r="D5355" t="s">
        <v>23</v>
      </c>
      <c r="E5355" t="s">
        <v>17</v>
      </c>
      <c r="F5355" t="s">
        <v>18</v>
      </c>
      <c r="G5355" t="s">
        <v>64</v>
      </c>
      <c r="H5355">
        <f t="shared" si="415"/>
        <v>560</v>
      </c>
      <c r="I5355">
        <v>140</v>
      </c>
      <c r="J5355">
        <v>182</v>
      </c>
      <c r="K5355">
        <v>4</v>
      </c>
      <c r="M5355">
        <v>84</v>
      </c>
      <c r="N5355" t="s">
        <v>20</v>
      </c>
      <c r="O5355">
        <v>700</v>
      </c>
      <c r="P5355">
        <v>140</v>
      </c>
      <c r="R5355">
        <f t="shared" si="416"/>
        <v>728</v>
      </c>
      <c r="S5355">
        <f t="shared" si="417"/>
        <v>1</v>
      </c>
      <c r="T5355" t="str">
        <f t="shared" si="418"/>
        <v>Dec</v>
      </c>
      <c r="U5355" t="str">
        <f t="shared" si="419"/>
        <v>2025</v>
      </c>
    </row>
    <row r="5356" spans="1:21" x14ac:dyDescent="0.25">
      <c r="A5356" s="1">
        <v>45992</v>
      </c>
      <c r="B5356" t="s">
        <v>126</v>
      </c>
      <c r="C5356" t="s">
        <v>27</v>
      </c>
      <c r="D5356" t="s">
        <v>16</v>
      </c>
      <c r="E5356" t="s">
        <v>17</v>
      </c>
      <c r="F5356" t="s">
        <v>29</v>
      </c>
      <c r="G5356" t="s">
        <v>87</v>
      </c>
      <c r="H5356">
        <f t="shared" si="415"/>
        <v>500</v>
      </c>
      <c r="I5356">
        <v>100</v>
      </c>
      <c r="J5356">
        <v>130</v>
      </c>
      <c r="K5356">
        <v>5</v>
      </c>
      <c r="M5356">
        <v>45.5</v>
      </c>
      <c r="N5356" t="s">
        <v>20</v>
      </c>
      <c r="O5356">
        <v>650</v>
      </c>
      <c r="P5356">
        <v>150</v>
      </c>
      <c r="R5356">
        <f t="shared" si="416"/>
        <v>650</v>
      </c>
      <c r="S5356">
        <f t="shared" si="417"/>
        <v>1</v>
      </c>
      <c r="T5356" t="str">
        <f t="shared" si="418"/>
        <v>Dec</v>
      </c>
      <c r="U5356" t="str">
        <f t="shared" si="419"/>
        <v>2025</v>
      </c>
    </row>
    <row r="5357" spans="1:21" x14ac:dyDescent="0.25">
      <c r="A5357" s="1">
        <v>45992</v>
      </c>
      <c r="B5357" t="s">
        <v>124</v>
      </c>
      <c r="C5357" t="s">
        <v>27</v>
      </c>
      <c r="D5357" t="s">
        <v>23</v>
      </c>
      <c r="E5357" t="s">
        <v>17</v>
      </c>
      <c r="F5357" t="s">
        <v>45</v>
      </c>
      <c r="G5357" t="s">
        <v>106</v>
      </c>
      <c r="H5357">
        <f t="shared" si="415"/>
        <v>24000</v>
      </c>
      <c r="I5357">
        <v>12000</v>
      </c>
      <c r="J5357">
        <v>15600</v>
      </c>
      <c r="K5357">
        <v>2</v>
      </c>
      <c r="M5357">
        <v>2340</v>
      </c>
      <c r="N5357" t="s">
        <v>20</v>
      </c>
      <c r="O5357">
        <v>28800</v>
      </c>
      <c r="P5357">
        <v>4800</v>
      </c>
      <c r="R5357">
        <f t="shared" si="416"/>
        <v>31200</v>
      </c>
      <c r="S5357">
        <f t="shared" si="417"/>
        <v>1</v>
      </c>
      <c r="T5357" t="str">
        <f t="shared" si="418"/>
        <v>Dec</v>
      </c>
      <c r="U5357" t="str">
        <f t="shared" si="419"/>
        <v>2025</v>
      </c>
    </row>
    <row r="5358" spans="1:21" x14ac:dyDescent="0.25">
      <c r="A5358" s="1">
        <v>45992</v>
      </c>
      <c r="B5358" t="s">
        <v>165</v>
      </c>
      <c r="C5358" t="s">
        <v>27</v>
      </c>
      <c r="D5358" t="s">
        <v>23</v>
      </c>
      <c r="E5358" t="s">
        <v>17</v>
      </c>
      <c r="F5358" t="s">
        <v>61</v>
      </c>
      <c r="G5358" t="s">
        <v>62</v>
      </c>
      <c r="H5358">
        <f t="shared" si="415"/>
        <v>5400</v>
      </c>
      <c r="I5358">
        <v>900</v>
      </c>
      <c r="J5358">
        <v>1170</v>
      </c>
      <c r="K5358">
        <v>6</v>
      </c>
      <c r="M5358">
        <v>117</v>
      </c>
      <c r="N5358" t="s">
        <v>20</v>
      </c>
      <c r="O5358">
        <v>7020</v>
      </c>
      <c r="P5358">
        <v>1620</v>
      </c>
      <c r="R5358">
        <f t="shared" si="416"/>
        <v>7020</v>
      </c>
      <c r="S5358">
        <f t="shared" si="417"/>
        <v>1</v>
      </c>
      <c r="T5358" t="str">
        <f t="shared" si="418"/>
        <v>Dec</v>
      </c>
      <c r="U5358" t="str">
        <f t="shared" si="419"/>
        <v>2025</v>
      </c>
    </row>
    <row r="5359" spans="1:21" x14ac:dyDescent="0.25">
      <c r="A5359" s="1">
        <v>45992</v>
      </c>
      <c r="B5359" t="s">
        <v>190</v>
      </c>
      <c r="C5359" t="s">
        <v>22</v>
      </c>
      <c r="D5359" t="s">
        <v>16</v>
      </c>
      <c r="E5359" t="s">
        <v>28</v>
      </c>
      <c r="F5359" t="s">
        <v>61</v>
      </c>
      <c r="G5359" t="s">
        <v>103</v>
      </c>
      <c r="H5359">
        <f t="shared" si="415"/>
        <v>700</v>
      </c>
      <c r="I5359">
        <v>100</v>
      </c>
      <c r="J5359">
        <v>130</v>
      </c>
      <c r="K5359">
        <v>7</v>
      </c>
      <c r="M5359">
        <v>63.7</v>
      </c>
      <c r="N5359" t="s">
        <v>20</v>
      </c>
      <c r="O5359">
        <v>910</v>
      </c>
      <c r="P5359">
        <v>210</v>
      </c>
      <c r="R5359">
        <f t="shared" si="416"/>
        <v>910</v>
      </c>
      <c r="S5359">
        <f t="shared" si="417"/>
        <v>1</v>
      </c>
      <c r="T5359" t="str">
        <f t="shared" si="418"/>
        <v>Dec</v>
      </c>
      <c r="U5359" t="str">
        <f t="shared" si="419"/>
        <v>2025</v>
      </c>
    </row>
    <row r="5360" spans="1:21" x14ac:dyDescent="0.25">
      <c r="A5360" s="1">
        <v>45992</v>
      </c>
      <c r="B5360" t="s">
        <v>200</v>
      </c>
      <c r="C5360" t="s">
        <v>27</v>
      </c>
      <c r="D5360" t="s">
        <v>16</v>
      </c>
      <c r="E5360" t="s">
        <v>28</v>
      </c>
      <c r="F5360" t="s">
        <v>45</v>
      </c>
      <c r="G5360" t="s">
        <v>78</v>
      </c>
      <c r="H5360">
        <f t="shared" si="415"/>
        <v>108000</v>
      </c>
      <c r="I5360">
        <v>18000</v>
      </c>
      <c r="J5360">
        <v>23400</v>
      </c>
      <c r="K5360">
        <v>6</v>
      </c>
      <c r="M5360">
        <v>3510</v>
      </c>
      <c r="N5360" t="s">
        <v>25</v>
      </c>
      <c r="O5360">
        <v>129600</v>
      </c>
      <c r="P5360">
        <v>21600</v>
      </c>
      <c r="R5360">
        <f t="shared" si="416"/>
        <v>140400</v>
      </c>
      <c r="S5360">
        <f t="shared" si="417"/>
        <v>1</v>
      </c>
      <c r="T5360" t="str">
        <f t="shared" si="418"/>
        <v>Dec</v>
      </c>
      <c r="U5360" t="str">
        <f t="shared" si="419"/>
        <v>2025</v>
      </c>
    </row>
    <row r="5361" spans="1:21" x14ac:dyDescent="0.25">
      <c r="A5361" s="1">
        <v>45992</v>
      </c>
      <c r="B5361" t="s">
        <v>162</v>
      </c>
      <c r="C5361" t="s">
        <v>15</v>
      </c>
      <c r="D5361" t="s">
        <v>16</v>
      </c>
      <c r="E5361" t="s">
        <v>28</v>
      </c>
      <c r="F5361" t="s">
        <v>29</v>
      </c>
      <c r="G5361" t="s">
        <v>169</v>
      </c>
      <c r="H5361">
        <f t="shared" si="415"/>
        <v>125</v>
      </c>
      <c r="I5361">
        <v>25</v>
      </c>
      <c r="J5361">
        <v>33</v>
      </c>
      <c r="K5361">
        <v>5</v>
      </c>
      <c r="M5361">
        <v>7.8125</v>
      </c>
      <c r="N5361" t="s">
        <v>25</v>
      </c>
      <c r="O5361">
        <v>156.25</v>
      </c>
      <c r="P5361">
        <v>31.25</v>
      </c>
      <c r="R5361">
        <f t="shared" si="416"/>
        <v>165</v>
      </c>
      <c r="S5361">
        <f t="shared" si="417"/>
        <v>1</v>
      </c>
      <c r="T5361" t="str">
        <f t="shared" si="418"/>
        <v>Dec</v>
      </c>
      <c r="U5361" t="str">
        <f t="shared" si="419"/>
        <v>2025</v>
      </c>
    </row>
    <row r="5362" spans="1:21" x14ac:dyDescent="0.25">
      <c r="A5362" s="1">
        <v>45992</v>
      </c>
      <c r="B5362" t="s">
        <v>165</v>
      </c>
      <c r="C5362" t="s">
        <v>27</v>
      </c>
      <c r="D5362" t="s">
        <v>23</v>
      </c>
      <c r="E5362" t="s">
        <v>28</v>
      </c>
      <c r="F5362" t="s">
        <v>45</v>
      </c>
      <c r="G5362" t="s">
        <v>71</v>
      </c>
      <c r="H5362">
        <f t="shared" si="415"/>
        <v>15400</v>
      </c>
      <c r="I5362">
        <v>2200</v>
      </c>
      <c r="J5362">
        <v>2860</v>
      </c>
      <c r="K5362">
        <v>7</v>
      </c>
      <c r="M5362">
        <v>286</v>
      </c>
      <c r="N5362" t="s">
        <v>20</v>
      </c>
      <c r="O5362">
        <v>20020</v>
      </c>
      <c r="P5362">
        <v>4620</v>
      </c>
      <c r="R5362">
        <f t="shared" si="416"/>
        <v>20020</v>
      </c>
      <c r="S5362">
        <f t="shared" si="417"/>
        <v>1</v>
      </c>
      <c r="T5362" t="str">
        <f t="shared" si="418"/>
        <v>Dec</v>
      </c>
      <c r="U5362" t="str">
        <f t="shared" si="419"/>
        <v>2025</v>
      </c>
    </row>
    <row r="5363" spans="1:21" x14ac:dyDescent="0.25">
      <c r="A5363" s="1">
        <v>45992</v>
      </c>
      <c r="B5363" t="s">
        <v>154</v>
      </c>
      <c r="C5363" t="s">
        <v>27</v>
      </c>
      <c r="D5363" t="s">
        <v>16</v>
      </c>
      <c r="E5363" t="s">
        <v>28</v>
      </c>
      <c r="F5363" t="s">
        <v>45</v>
      </c>
      <c r="G5363" t="s">
        <v>71</v>
      </c>
      <c r="H5363">
        <f t="shared" si="415"/>
        <v>17600</v>
      </c>
      <c r="I5363">
        <v>2200</v>
      </c>
      <c r="J5363">
        <v>2860</v>
      </c>
      <c r="K5363">
        <v>8</v>
      </c>
      <c r="M5363">
        <v>286</v>
      </c>
      <c r="N5363" t="s">
        <v>25</v>
      </c>
      <c r="O5363">
        <v>22880</v>
      </c>
      <c r="P5363">
        <v>5280</v>
      </c>
      <c r="R5363">
        <f t="shared" si="416"/>
        <v>22880</v>
      </c>
      <c r="S5363">
        <f t="shared" si="417"/>
        <v>1</v>
      </c>
      <c r="T5363" t="str">
        <f t="shared" si="418"/>
        <v>Dec</v>
      </c>
      <c r="U5363" t="str">
        <f t="shared" si="419"/>
        <v>2025</v>
      </c>
    </row>
    <row r="5364" spans="1:21" x14ac:dyDescent="0.25">
      <c r="A5364" s="1">
        <v>45992</v>
      </c>
      <c r="B5364" t="s">
        <v>171</v>
      </c>
      <c r="C5364" t="s">
        <v>22</v>
      </c>
      <c r="D5364" t="s">
        <v>23</v>
      </c>
      <c r="E5364" t="s">
        <v>17</v>
      </c>
      <c r="F5364" t="s">
        <v>18</v>
      </c>
      <c r="G5364" t="s">
        <v>64</v>
      </c>
      <c r="H5364">
        <f t="shared" si="415"/>
        <v>700</v>
      </c>
      <c r="I5364">
        <v>140</v>
      </c>
      <c r="J5364">
        <v>182</v>
      </c>
      <c r="K5364">
        <v>5</v>
      </c>
      <c r="M5364">
        <v>100</v>
      </c>
      <c r="N5364" t="s">
        <v>20</v>
      </c>
      <c r="O5364">
        <v>875</v>
      </c>
      <c r="P5364">
        <v>175</v>
      </c>
      <c r="R5364">
        <f t="shared" si="416"/>
        <v>910</v>
      </c>
      <c r="S5364">
        <f t="shared" si="417"/>
        <v>1</v>
      </c>
      <c r="T5364" t="str">
        <f t="shared" si="418"/>
        <v>Dec</v>
      </c>
      <c r="U5364" t="str">
        <f t="shared" si="419"/>
        <v>2025</v>
      </c>
    </row>
    <row r="5365" spans="1:21" x14ac:dyDescent="0.25">
      <c r="A5365" s="1">
        <v>45992</v>
      </c>
      <c r="B5365" t="s">
        <v>184</v>
      </c>
      <c r="C5365" t="s">
        <v>27</v>
      </c>
      <c r="D5365" t="s">
        <v>16</v>
      </c>
      <c r="E5365" t="s">
        <v>28</v>
      </c>
      <c r="F5365" t="s">
        <v>80</v>
      </c>
      <c r="G5365" t="s">
        <v>212</v>
      </c>
      <c r="H5365">
        <f t="shared" si="415"/>
        <v>100</v>
      </c>
      <c r="I5365">
        <v>20</v>
      </c>
      <c r="J5365">
        <v>26</v>
      </c>
      <c r="K5365">
        <v>5</v>
      </c>
      <c r="M5365">
        <v>13</v>
      </c>
      <c r="N5365" t="s">
        <v>38</v>
      </c>
      <c r="O5365">
        <v>130</v>
      </c>
      <c r="P5365">
        <v>30</v>
      </c>
      <c r="R5365">
        <f t="shared" si="416"/>
        <v>130</v>
      </c>
      <c r="S5365">
        <f t="shared" si="417"/>
        <v>1</v>
      </c>
      <c r="T5365" t="str">
        <f t="shared" si="418"/>
        <v>Dec</v>
      </c>
      <c r="U5365" t="str">
        <f t="shared" si="419"/>
        <v>2025</v>
      </c>
    </row>
    <row r="5366" spans="1:21" x14ac:dyDescent="0.25">
      <c r="A5366" s="1">
        <v>45992</v>
      </c>
      <c r="B5366" t="s">
        <v>168</v>
      </c>
      <c r="C5366" t="s">
        <v>27</v>
      </c>
      <c r="D5366" t="s">
        <v>16</v>
      </c>
      <c r="E5366" t="s">
        <v>17</v>
      </c>
      <c r="F5366" t="s">
        <v>45</v>
      </c>
      <c r="G5366" t="s">
        <v>106</v>
      </c>
      <c r="H5366">
        <f t="shared" si="415"/>
        <v>84000</v>
      </c>
      <c r="I5366">
        <v>12000</v>
      </c>
      <c r="J5366">
        <v>15600</v>
      </c>
      <c r="K5366">
        <v>7</v>
      </c>
      <c r="M5366">
        <v>2340</v>
      </c>
      <c r="N5366" t="s">
        <v>25</v>
      </c>
      <c r="O5366">
        <v>109200</v>
      </c>
      <c r="P5366">
        <v>25200</v>
      </c>
      <c r="R5366">
        <f t="shared" si="416"/>
        <v>109200</v>
      </c>
      <c r="S5366">
        <f t="shared" si="417"/>
        <v>1</v>
      </c>
      <c r="T5366" t="str">
        <f t="shared" si="418"/>
        <v>Dec</v>
      </c>
      <c r="U5366" t="str">
        <f t="shared" si="419"/>
        <v>2025</v>
      </c>
    </row>
    <row r="5367" spans="1:21" x14ac:dyDescent="0.25">
      <c r="A5367" s="1">
        <v>45992</v>
      </c>
      <c r="B5367" t="s">
        <v>158</v>
      </c>
      <c r="C5367" t="s">
        <v>27</v>
      </c>
      <c r="D5367" t="s">
        <v>16</v>
      </c>
      <c r="E5367" t="s">
        <v>28</v>
      </c>
      <c r="F5367" t="s">
        <v>61</v>
      </c>
      <c r="G5367" t="s">
        <v>103</v>
      </c>
      <c r="H5367">
        <f t="shared" si="415"/>
        <v>100</v>
      </c>
      <c r="I5367">
        <v>100</v>
      </c>
      <c r="J5367">
        <v>130</v>
      </c>
      <c r="K5367">
        <v>1</v>
      </c>
      <c r="M5367">
        <v>6.5</v>
      </c>
      <c r="N5367" t="s">
        <v>25</v>
      </c>
      <c r="O5367">
        <v>130</v>
      </c>
      <c r="P5367">
        <v>30</v>
      </c>
      <c r="R5367">
        <f t="shared" si="416"/>
        <v>130</v>
      </c>
      <c r="S5367">
        <f t="shared" si="417"/>
        <v>1</v>
      </c>
      <c r="T5367" t="str">
        <f t="shared" si="418"/>
        <v>Dec</v>
      </c>
      <c r="U5367" t="str">
        <f t="shared" si="419"/>
        <v>2025</v>
      </c>
    </row>
    <row r="5368" spans="1:21" x14ac:dyDescent="0.25">
      <c r="A5368" t="s">
        <v>331</v>
      </c>
      <c r="B5368" t="s">
        <v>118</v>
      </c>
      <c r="C5368" t="s">
        <v>27</v>
      </c>
      <c r="D5368" t="s">
        <v>16</v>
      </c>
      <c r="E5368" t="s">
        <v>17</v>
      </c>
      <c r="F5368" t="s">
        <v>18</v>
      </c>
      <c r="G5368" t="s">
        <v>100</v>
      </c>
      <c r="H5368">
        <f t="shared" si="415"/>
        <v>400</v>
      </c>
      <c r="I5368">
        <v>40</v>
      </c>
      <c r="J5368">
        <v>52</v>
      </c>
      <c r="K5368">
        <v>10</v>
      </c>
      <c r="M5368">
        <v>26</v>
      </c>
      <c r="N5368" t="s">
        <v>25</v>
      </c>
      <c r="O5368">
        <v>520</v>
      </c>
      <c r="P5368">
        <v>120</v>
      </c>
      <c r="R5368">
        <f t="shared" si="416"/>
        <v>520</v>
      </c>
      <c r="S5368">
        <f t="shared" si="417"/>
        <v>13</v>
      </c>
      <c r="T5368" t="str">
        <f t="shared" si="418"/>
        <v>Jan</v>
      </c>
      <c r="U5368" t="str">
        <f t="shared" si="419"/>
        <v>2025</v>
      </c>
    </row>
    <row r="5369" spans="1:21" x14ac:dyDescent="0.25">
      <c r="A5369" t="s">
        <v>331</v>
      </c>
      <c r="B5369" t="s">
        <v>70</v>
      </c>
      <c r="C5369" t="s">
        <v>53</v>
      </c>
      <c r="D5369" t="s">
        <v>16</v>
      </c>
      <c r="E5369" t="s">
        <v>28</v>
      </c>
      <c r="F5369" t="s">
        <v>18</v>
      </c>
      <c r="G5369" t="s">
        <v>64</v>
      </c>
      <c r="H5369">
        <f t="shared" si="415"/>
        <v>280</v>
      </c>
      <c r="I5369">
        <v>140</v>
      </c>
      <c r="J5369">
        <v>182</v>
      </c>
      <c r="K5369">
        <v>2</v>
      </c>
      <c r="M5369">
        <v>17.5</v>
      </c>
      <c r="N5369" t="s">
        <v>25</v>
      </c>
      <c r="O5369">
        <v>350</v>
      </c>
      <c r="P5369">
        <v>70</v>
      </c>
      <c r="R5369">
        <f t="shared" si="416"/>
        <v>364</v>
      </c>
      <c r="S5369">
        <f t="shared" si="417"/>
        <v>13</v>
      </c>
      <c r="T5369" t="str">
        <f t="shared" si="418"/>
        <v>Jan</v>
      </c>
      <c r="U5369" t="str">
        <f t="shared" si="419"/>
        <v>2025</v>
      </c>
    </row>
    <row r="5370" spans="1:21" x14ac:dyDescent="0.25">
      <c r="A5370" t="s">
        <v>331</v>
      </c>
      <c r="B5370" t="s">
        <v>98</v>
      </c>
      <c r="C5370" t="s">
        <v>66</v>
      </c>
      <c r="D5370" t="s">
        <v>16</v>
      </c>
      <c r="E5370" t="s">
        <v>17</v>
      </c>
      <c r="F5370" t="s">
        <v>45</v>
      </c>
      <c r="G5370" t="s">
        <v>46</v>
      </c>
      <c r="H5370">
        <f t="shared" si="415"/>
        <v>385000</v>
      </c>
      <c r="I5370">
        <v>55000</v>
      </c>
      <c r="J5370">
        <v>71500</v>
      </c>
      <c r="K5370">
        <v>7</v>
      </c>
      <c r="M5370">
        <v>10725</v>
      </c>
      <c r="N5370" t="s">
        <v>20</v>
      </c>
      <c r="O5370">
        <v>500500</v>
      </c>
      <c r="P5370">
        <v>115500</v>
      </c>
      <c r="R5370">
        <f t="shared" si="416"/>
        <v>500500</v>
      </c>
      <c r="S5370">
        <f t="shared" si="417"/>
        <v>13</v>
      </c>
      <c r="T5370" t="str">
        <f t="shared" si="418"/>
        <v>Jan</v>
      </c>
      <c r="U5370" t="str">
        <f t="shared" si="419"/>
        <v>2025</v>
      </c>
    </row>
    <row r="5371" spans="1:21" x14ac:dyDescent="0.25">
      <c r="A5371" t="s">
        <v>331</v>
      </c>
      <c r="B5371" t="s">
        <v>41</v>
      </c>
      <c r="C5371" t="s">
        <v>42</v>
      </c>
      <c r="D5371" t="s">
        <v>16</v>
      </c>
      <c r="E5371" t="s">
        <v>28</v>
      </c>
      <c r="F5371" t="s">
        <v>45</v>
      </c>
      <c r="G5371" t="s">
        <v>199</v>
      </c>
      <c r="H5371">
        <f t="shared" si="415"/>
        <v>30000</v>
      </c>
      <c r="I5371">
        <v>5000</v>
      </c>
      <c r="J5371">
        <v>6500</v>
      </c>
      <c r="K5371">
        <v>6</v>
      </c>
      <c r="M5371">
        <v>650</v>
      </c>
      <c r="N5371" t="s">
        <v>25</v>
      </c>
      <c r="O5371">
        <v>39000</v>
      </c>
      <c r="P5371">
        <v>9000</v>
      </c>
      <c r="R5371">
        <f t="shared" si="416"/>
        <v>39000</v>
      </c>
      <c r="S5371">
        <f t="shared" si="417"/>
        <v>13</v>
      </c>
      <c r="T5371" t="str">
        <f t="shared" si="418"/>
        <v>Jan</v>
      </c>
      <c r="U5371" t="str">
        <f t="shared" si="419"/>
        <v>2025</v>
      </c>
    </row>
    <row r="5372" spans="1:21" x14ac:dyDescent="0.25">
      <c r="A5372" t="s">
        <v>331</v>
      </c>
      <c r="B5372" t="s">
        <v>162</v>
      </c>
      <c r="C5372" t="s">
        <v>15</v>
      </c>
      <c r="D5372" t="s">
        <v>16</v>
      </c>
      <c r="E5372" t="s">
        <v>17</v>
      </c>
      <c r="F5372" t="s">
        <v>18</v>
      </c>
      <c r="G5372" t="s">
        <v>24</v>
      </c>
      <c r="H5372">
        <f t="shared" si="415"/>
        <v>160</v>
      </c>
      <c r="I5372">
        <v>80</v>
      </c>
      <c r="J5372">
        <v>104</v>
      </c>
      <c r="K5372">
        <v>2</v>
      </c>
      <c r="M5372">
        <v>10.4</v>
      </c>
      <c r="N5372" t="s">
        <v>25</v>
      </c>
      <c r="O5372">
        <v>208</v>
      </c>
      <c r="P5372">
        <v>48</v>
      </c>
      <c r="R5372">
        <f t="shared" si="416"/>
        <v>208</v>
      </c>
      <c r="S5372">
        <f t="shared" si="417"/>
        <v>13</v>
      </c>
      <c r="T5372" t="str">
        <f t="shared" si="418"/>
        <v>Jan</v>
      </c>
      <c r="U5372" t="str">
        <f t="shared" si="419"/>
        <v>2025</v>
      </c>
    </row>
    <row r="5373" spans="1:21" x14ac:dyDescent="0.25">
      <c r="A5373" t="s">
        <v>331</v>
      </c>
      <c r="B5373" t="s">
        <v>175</v>
      </c>
      <c r="C5373" t="s">
        <v>91</v>
      </c>
      <c r="D5373" t="s">
        <v>16</v>
      </c>
      <c r="E5373" t="s">
        <v>17</v>
      </c>
      <c r="F5373" t="s">
        <v>80</v>
      </c>
      <c r="G5373" t="s">
        <v>231</v>
      </c>
      <c r="H5373">
        <f t="shared" si="415"/>
        <v>500</v>
      </c>
      <c r="I5373">
        <v>250</v>
      </c>
      <c r="J5373">
        <v>325</v>
      </c>
      <c r="K5373">
        <v>2</v>
      </c>
      <c r="M5373">
        <v>45.5</v>
      </c>
      <c r="N5373" t="s">
        <v>20</v>
      </c>
      <c r="O5373">
        <v>650</v>
      </c>
      <c r="P5373">
        <v>150</v>
      </c>
      <c r="R5373">
        <f t="shared" si="416"/>
        <v>650</v>
      </c>
      <c r="S5373">
        <f t="shared" si="417"/>
        <v>13</v>
      </c>
      <c r="T5373" t="str">
        <f t="shared" si="418"/>
        <v>Jan</v>
      </c>
      <c r="U5373" t="str">
        <f t="shared" si="419"/>
        <v>2025</v>
      </c>
    </row>
    <row r="5374" spans="1:21" x14ac:dyDescent="0.25">
      <c r="A5374" t="s">
        <v>331</v>
      </c>
      <c r="B5374" t="s">
        <v>63</v>
      </c>
      <c r="C5374" t="s">
        <v>42</v>
      </c>
      <c r="D5374" t="s">
        <v>23</v>
      </c>
      <c r="E5374" t="s">
        <v>28</v>
      </c>
      <c r="F5374" t="s">
        <v>45</v>
      </c>
      <c r="G5374" t="s">
        <v>76</v>
      </c>
      <c r="H5374">
        <f t="shared" si="415"/>
        <v>6000</v>
      </c>
      <c r="I5374">
        <v>1200</v>
      </c>
      <c r="J5374">
        <v>1560</v>
      </c>
      <c r="K5374">
        <v>5</v>
      </c>
      <c r="M5374">
        <v>156</v>
      </c>
      <c r="N5374" t="s">
        <v>25</v>
      </c>
      <c r="O5374">
        <v>7500</v>
      </c>
      <c r="P5374">
        <v>1500</v>
      </c>
      <c r="R5374">
        <f t="shared" si="416"/>
        <v>7800</v>
      </c>
      <c r="S5374">
        <f t="shared" si="417"/>
        <v>13</v>
      </c>
      <c r="T5374" t="str">
        <f t="shared" si="418"/>
        <v>Jan</v>
      </c>
      <c r="U5374" t="str">
        <f t="shared" si="419"/>
        <v>2025</v>
      </c>
    </row>
    <row r="5375" spans="1:21" x14ac:dyDescent="0.25">
      <c r="A5375" t="s">
        <v>331</v>
      </c>
      <c r="B5375" t="s">
        <v>148</v>
      </c>
      <c r="C5375" t="s">
        <v>27</v>
      </c>
      <c r="D5375" t="s">
        <v>16</v>
      </c>
      <c r="E5375" t="s">
        <v>17</v>
      </c>
      <c r="F5375" t="s">
        <v>45</v>
      </c>
      <c r="G5375" t="s">
        <v>71</v>
      </c>
      <c r="H5375">
        <f t="shared" si="415"/>
        <v>6600</v>
      </c>
      <c r="I5375">
        <v>2200</v>
      </c>
      <c r="J5375">
        <v>2860</v>
      </c>
      <c r="K5375">
        <v>3</v>
      </c>
      <c r="M5375">
        <v>286</v>
      </c>
      <c r="N5375" t="s">
        <v>38</v>
      </c>
      <c r="O5375">
        <v>8580</v>
      </c>
      <c r="P5375">
        <v>1980</v>
      </c>
      <c r="R5375">
        <f t="shared" si="416"/>
        <v>8580</v>
      </c>
      <c r="S5375">
        <f t="shared" si="417"/>
        <v>13</v>
      </c>
      <c r="T5375" t="str">
        <f t="shared" si="418"/>
        <v>Jan</v>
      </c>
      <c r="U5375" t="str">
        <f t="shared" si="419"/>
        <v>2025</v>
      </c>
    </row>
    <row r="5376" spans="1:21" x14ac:dyDescent="0.25">
      <c r="A5376" t="s">
        <v>331</v>
      </c>
      <c r="B5376" t="s">
        <v>83</v>
      </c>
      <c r="C5376" t="s">
        <v>27</v>
      </c>
      <c r="D5376" t="s">
        <v>16</v>
      </c>
      <c r="E5376" t="s">
        <v>17</v>
      </c>
      <c r="F5376" t="s">
        <v>45</v>
      </c>
      <c r="G5376" t="s">
        <v>76</v>
      </c>
      <c r="H5376">
        <f t="shared" si="415"/>
        <v>6000</v>
      </c>
      <c r="I5376">
        <v>1200</v>
      </c>
      <c r="J5376">
        <v>1560</v>
      </c>
      <c r="K5376">
        <v>5</v>
      </c>
      <c r="M5376">
        <v>156</v>
      </c>
      <c r="N5376" t="s">
        <v>38</v>
      </c>
      <c r="O5376">
        <v>7200</v>
      </c>
      <c r="P5376">
        <v>1200</v>
      </c>
      <c r="R5376">
        <f t="shared" si="416"/>
        <v>7800</v>
      </c>
      <c r="S5376">
        <f t="shared" si="417"/>
        <v>13</v>
      </c>
      <c r="T5376" t="str">
        <f t="shared" si="418"/>
        <v>Jan</v>
      </c>
      <c r="U5376" t="str">
        <f t="shared" si="419"/>
        <v>2025</v>
      </c>
    </row>
    <row r="5377" spans="1:21" x14ac:dyDescent="0.25">
      <c r="A5377" t="s">
        <v>331</v>
      </c>
      <c r="B5377" t="s">
        <v>182</v>
      </c>
      <c r="C5377" t="s">
        <v>22</v>
      </c>
      <c r="D5377" t="s">
        <v>16</v>
      </c>
      <c r="E5377" t="s">
        <v>17</v>
      </c>
      <c r="F5377" t="s">
        <v>80</v>
      </c>
      <c r="G5377" t="s">
        <v>143</v>
      </c>
      <c r="H5377">
        <f t="shared" si="415"/>
        <v>18</v>
      </c>
      <c r="I5377">
        <v>3</v>
      </c>
      <c r="J5377">
        <v>4</v>
      </c>
      <c r="K5377">
        <v>6</v>
      </c>
      <c r="M5377">
        <v>2.16</v>
      </c>
      <c r="N5377" t="s">
        <v>38</v>
      </c>
      <c r="O5377">
        <v>21.6</v>
      </c>
      <c r="P5377">
        <v>3.6</v>
      </c>
      <c r="R5377">
        <f t="shared" si="416"/>
        <v>24</v>
      </c>
      <c r="S5377">
        <f t="shared" si="417"/>
        <v>13</v>
      </c>
      <c r="T5377" t="str">
        <f t="shared" si="418"/>
        <v>Jan</v>
      </c>
      <c r="U5377" t="str">
        <f t="shared" si="419"/>
        <v>2025</v>
      </c>
    </row>
    <row r="5378" spans="1:21" x14ac:dyDescent="0.25">
      <c r="A5378" t="s">
        <v>331</v>
      </c>
      <c r="B5378" t="s">
        <v>162</v>
      </c>
      <c r="C5378" t="s">
        <v>15</v>
      </c>
      <c r="D5378" t="s">
        <v>16</v>
      </c>
      <c r="E5378" t="s">
        <v>17</v>
      </c>
      <c r="F5378" t="s">
        <v>45</v>
      </c>
      <c r="G5378" t="s">
        <v>199</v>
      </c>
      <c r="H5378">
        <f t="shared" si="415"/>
        <v>30000</v>
      </c>
      <c r="I5378">
        <v>5000</v>
      </c>
      <c r="J5378">
        <v>6500</v>
      </c>
      <c r="K5378">
        <v>6</v>
      </c>
      <c r="M5378">
        <v>650</v>
      </c>
      <c r="N5378" t="s">
        <v>20</v>
      </c>
      <c r="O5378">
        <v>39000</v>
      </c>
      <c r="P5378">
        <v>9000</v>
      </c>
      <c r="R5378">
        <f t="shared" si="416"/>
        <v>39000</v>
      </c>
      <c r="S5378">
        <f t="shared" si="417"/>
        <v>13</v>
      </c>
      <c r="T5378" t="str">
        <f t="shared" si="418"/>
        <v>Jan</v>
      </c>
      <c r="U5378" t="str">
        <f t="shared" si="419"/>
        <v>2025</v>
      </c>
    </row>
    <row r="5379" spans="1:21" x14ac:dyDescent="0.25">
      <c r="A5379" t="s">
        <v>331</v>
      </c>
      <c r="B5379" t="s">
        <v>196</v>
      </c>
      <c r="C5379" t="s">
        <v>53</v>
      </c>
      <c r="D5379" t="s">
        <v>23</v>
      </c>
      <c r="E5379" t="s">
        <v>17</v>
      </c>
      <c r="F5379" t="s">
        <v>29</v>
      </c>
      <c r="G5379" t="s">
        <v>160</v>
      </c>
      <c r="H5379">
        <f t="shared" ref="H5379:H5442" si="420">I5379*K5379</f>
        <v>1200</v>
      </c>
      <c r="I5379">
        <v>150</v>
      </c>
      <c r="J5379">
        <v>195</v>
      </c>
      <c r="K5379">
        <v>8</v>
      </c>
      <c r="M5379">
        <v>100</v>
      </c>
      <c r="N5379" t="s">
        <v>25</v>
      </c>
      <c r="O5379">
        <v>1500</v>
      </c>
      <c r="P5379">
        <v>300</v>
      </c>
      <c r="R5379">
        <f t="shared" ref="R5379:R5442" si="421">J5379*K5379</f>
        <v>1560</v>
      </c>
      <c r="S5379">
        <f t="shared" ref="S5379:S5442" si="422">DAY(A5379)</f>
        <v>13</v>
      </c>
      <c r="T5379" t="str">
        <f t="shared" ref="T5379:T5442" si="423">TEXT(A5379,"mmm")</f>
        <v>Jan</v>
      </c>
      <c r="U5379" t="str">
        <f t="shared" ref="U5379:U5442" si="424">TEXT(A5379,"yyy")</f>
        <v>2025</v>
      </c>
    </row>
    <row r="5380" spans="1:21" x14ac:dyDescent="0.25">
      <c r="A5380" t="s">
        <v>331</v>
      </c>
      <c r="B5380" t="s">
        <v>139</v>
      </c>
      <c r="C5380" t="s">
        <v>27</v>
      </c>
      <c r="D5380" t="s">
        <v>23</v>
      </c>
      <c r="E5380" t="s">
        <v>17</v>
      </c>
      <c r="F5380" t="s">
        <v>18</v>
      </c>
      <c r="G5380" t="s">
        <v>113</v>
      </c>
      <c r="H5380">
        <f t="shared" si="420"/>
        <v>100</v>
      </c>
      <c r="I5380">
        <v>20</v>
      </c>
      <c r="J5380">
        <v>26</v>
      </c>
      <c r="K5380">
        <v>5</v>
      </c>
      <c r="M5380">
        <v>15</v>
      </c>
      <c r="N5380" t="s">
        <v>20</v>
      </c>
      <c r="O5380">
        <v>125</v>
      </c>
      <c r="P5380">
        <v>25</v>
      </c>
      <c r="R5380">
        <f t="shared" si="421"/>
        <v>130</v>
      </c>
      <c r="S5380">
        <f t="shared" si="422"/>
        <v>13</v>
      </c>
      <c r="T5380" t="str">
        <f t="shared" si="423"/>
        <v>Jan</v>
      </c>
      <c r="U5380" t="str">
        <f t="shared" si="424"/>
        <v>2025</v>
      </c>
    </row>
    <row r="5381" spans="1:21" x14ac:dyDescent="0.25">
      <c r="A5381" t="s">
        <v>331</v>
      </c>
      <c r="B5381" t="s">
        <v>204</v>
      </c>
      <c r="C5381" t="s">
        <v>42</v>
      </c>
      <c r="D5381" t="s">
        <v>23</v>
      </c>
      <c r="E5381" t="s">
        <v>17</v>
      </c>
      <c r="F5381" t="s">
        <v>18</v>
      </c>
      <c r="G5381" t="s">
        <v>19</v>
      </c>
      <c r="H5381">
        <f t="shared" si="420"/>
        <v>1250</v>
      </c>
      <c r="I5381">
        <v>250</v>
      </c>
      <c r="J5381">
        <v>325</v>
      </c>
      <c r="K5381">
        <v>5</v>
      </c>
      <c r="M5381">
        <v>100</v>
      </c>
      <c r="N5381" t="s">
        <v>38</v>
      </c>
      <c r="O5381">
        <v>1625</v>
      </c>
      <c r="P5381">
        <v>375</v>
      </c>
      <c r="R5381">
        <f t="shared" si="421"/>
        <v>1625</v>
      </c>
      <c r="S5381">
        <f t="shared" si="422"/>
        <v>13</v>
      </c>
      <c r="T5381" t="str">
        <f t="shared" si="423"/>
        <v>Jan</v>
      </c>
      <c r="U5381" t="str">
        <f t="shared" si="424"/>
        <v>2025</v>
      </c>
    </row>
    <row r="5382" spans="1:21" x14ac:dyDescent="0.25">
      <c r="A5382" t="s">
        <v>331</v>
      </c>
      <c r="B5382" t="s">
        <v>31</v>
      </c>
      <c r="C5382" t="s">
        <v>27</v>
      </c>
      <c r="D5382" t="s">
        <v>16</v>
      </c>
      <c r="E5382" t="s">
        <v>17</v>
      </c>
      <c r="F5382" t="s">
        <v>61</v>
      </c>
      <c r="G5382" t="s">
        <v>180</v>
      </c>
      <c r="H5382">
        <f t="shared" si="420"/>
        <v>3000</v>
      </c>
      <c r="I5382">
        <v>600</v>
      </c>
      <c r="J5382">
        <v>780</v>
      </c>
      <c r="K5382">
        <v>5</v>
      </c>
      <c r="M5382">
        <v>100</v>
      </c>
      <c r="N5382" t="s">
        <v>20</v>
      </c>
      <c r="O5382">
        <v>3900</v>
      </c>
      <c r="P5382">
        <v>900</v>
      </c>
      <c r="R5382">
        <f t="shared" si="421"/>
        <v>3900</v>
      </c>
      <c r="S5382">
        <f t="shared" si="422"/>
        <v>13</v>
      </c>
      <c r="T5382" t="str">
        <f t="shared" si="423"/>
        <v>Jan</v>
      </c>
      <c r="U5382" t="str">
        <f t="shared" si="424"/>
        <v>2025</v>
      </c>
    </row>
    <row r="5383" spans="1:21" x14ac:dyDescent="0.25">
      <c r="A5383" t="s">
        <v>331</v>
      </c>
      <c r="B5383" t="s">
        <v>165</v>
      </c>
      <c r="C5383" t="s">
        <v>27</v>
      </c>
      <c r="D5383" t="s">
        <v>16</v>
      </c>
      <c r="E5383" t="s">
        <v>17</v>
      </c>
      <c r="F5383" t="s">
        <v>18</v>
      </c>
      <c r="G5383" t="s">
        <v>130</v>
      </c>
      <c r="H5383">
        <f t="shared" si="420"/>
        <v>270</v>
      </c>
      <c r="I5383">
        <v>45</v>
      </c>
      <c r="J5383">
        <v>59</v>
      </c>
      <c r="K5383">
        <v>6</v>
      </c>
      <c r="M5383">
        <v>16.875</v>
      </c>
      <c r="N5383" t="s">
        <v>25</v>
      </c>
      <c r="O5383">
        <v>337.5</v>
      </c>
      <c r="P5383">
        <v>67.5</v>
      </c>
      <c r="R5383">
        <f t="shared" si="421"/>
        <v>354</v>
      </c>
      <c r="S5383">
        <f t="shared" si="422"/>
        <v>13</v>
      </c>
      <c r="T5383" t="str">
        <f t="shared" si="423"/>
        <v>Jan</v>
      </c>
      <c r="U5383" t="str">
        <f t="shared" si="424"/>
        <v>2025</v>
      </c>
    </row>
    <row r="5384" spans="1:21" x14ac:dyDescent="0.25">
      <c r="A5384" t="s">
        <v>331</v>
      </c>
      <c r="B5384" t="s">
        <v>132</v>
      </c>
      <c r="C5384" t="s">
        <v>115</v>
      </c>
      <c r="D5384" t="s">
        <v>16</v>
      </c>
      <c r="E5384" t="s">
        <v>28</v>
      </c>
      <c r="F5384" t="s">
        <v>18</v>
      </c>
      <c r="G5384" t="s">
        <v>24</v>
      </c>
      <c r="H5384">
        <f t="shared" si="420"/>
        <v>640</v>
      </c>
      <c r="I5384">
        <v>80</v>
      </c>
      <c r="J5384">
        <v>104</v>
      </c>
      <c r="K5384">
        <v>8</v>
      </c>
      <c r="M5384">
        <v>58.24</v>
      </c>
      <c r="N5384" t="s">
        <v>20</v>
      </c>
      <c r="O5384">
        <v>832</v>
      </c>
      <c r="P5384">
        <v>192</v>
      </c>
      <c r="R5384">
        <f t="shared" si="421"/>
        <v>832</v>
      </c>
      <c r="S5384">
        <f t="shared" si="422"/>
        <v>13</v>
      </c>
      <c r="T5384" t="str">
        <f t="shared" si="423"/>
        <v>Jan</v>
      </c>
      <c r="U5384" t="str">
        <f t="shared" si="424"/>
        <v>2025</v>
      </c>
    </row>
    <row r="5385" spans="1:21" x14ac:dyDescent="0.25">
      <c r="A5385" t="s">
        <v>331</v>
      </c>
      <c r="B5385" t="s">
        <v>150</v>
      </c>
      <c r="C5385" t="s">
        <v>91</v>
      </c>
      <c r="D5385" t="s">
        <v>16</v>
      </c>
      <c r="E5385" t="s">
        <v>28</v>
      </c>
      <c r="F5385" t="s">
        <v>29</v>
      </c>
      <c r="G5385" t="s">
        <v>138</v>
      </c>
      <c r="H5385">
        <f t="shared" si="420"/>
        <v>200</v>
      </c>
      <c r="I5385">
        <v>50</v>
      </c>
      <c r="J5385">
        <v>65</v>
      </c>
      <c r="K5385">
        <v>4</v>
      </c>
      <c r="M5385">
        <v>18.2</v>
      </c>
      <c r="N5385" t="s">
        <v>20</v>
      </c>
      <c r="O5385">
        <v>260</v>
      </c>
      <c r="P5385">
        <v>60</v>
      </c>
      <c r="R5385">
        <f t="shared" si="421"/>
        <v>260</v>
      </c>
      <c r="S5385">
        <f t="shared" si="422"/>
        <v>13</v>
      </c>
      <c r="T5385" t="str">
        <f t="shared" si="423"/>
        <v>Jan</v>
      </c>
      <c r="U5385" t="str">
        <f t="shared" si="424"/>
        <v>2025</v>
      </c>
    </row>
    <row r="5386" spans="1:21" x14ac:dyDescent="0.25">
      <c r="A5386" t="s">
        <v>331</v>
      </c>
      <c r="B5386" t="s">
        <v>124</v>
      </c>
      <c r="C5386" t="s">
        <v>27</v>
      </c>
      <c r="D5386" t="s">
        <v>16</v>
      </c>
      <c r="E5386" t="s">
        <v>17</v>
      </c>
      <c r="F5386" t="s">
        <v>29</v>
      </c>
      <c r="G5386" t="s">
        <v>160</v>
      </c>
      <c r="H5386">
        <f t="shared" si="420"/>
        <v>900</v>
      </c>
      <c r="I5386">
        <v>150</v>
      </c>
      <c r="J5386">
        <v>195</v>
      </c>
      <c r="K5386">
        <v>6</v>
      </c>
      <c r="M5386">
        <v>56.25</v>
      </c>
      <c r="N5386" t="s">
        <v>25</v>
      </c>
      <c r="O5386">
        <v>1125</v>
      </c>
      <c r="P5386">
        <v>225</v>
      </c>
      <c r="R5386">
        <f t="shared" si="421"/>
        <v>1170</v>
      </c>
      <c r="S5386">
        <f t="shared" si="422"/>
        <v>13</v>
      </c>
      <c r="T5386" t="str">
        <f t="shared" si="423"/>
        <v>Jan</v>
      </c>
      <c r="U5386" t="str">
        <f t="shared" si="424"/>
        <v>2025</v>
      </c>
    </row>
    <row r="5387" spans="1:21" x14ac:dyDescent="0.25">
      <c r="A5387" t="s">
        <v>331</v>
      </c>
      <c r="B5387" t="s">
        <v>59</v>
      </c>
      <c r="C5387" t="s">
        <v>27</v>
      </c>
      <c r="D5387" t="s">
        <v>16</v>
      </c>
      <c r="E5387" t="s">
        <v>17</v>
      </c>
      <c r="F5387" t="s">
        <v>18</v>
      </c>
      <c r="G5387" t="s">
        <v>19</v>
      </c>
      <c r="H5387">
        <f t="shared" si="420"/>
        <v>1000</v>
      </c>
      <c r="I5387">
        <v>250</v>
      </c>
      <c r="J5387">
        <v>325</v>
      </c>
      <c r="K5387">
        <v>4</v>
      </c>
      <c r="M5387">
        <v>100</v>
      </c>
      <c r="N5387" t="s">
        <v>38</v>
      </c>
      <c r="O5387">
        <v>1300</v>
      </c>
      <c r="P5387">
        <v>300</v>
      </c>
      <c r="R5387">
        <f t="shared" si="421"/>
        <v>1300</v>
      </c>
      <c r="S5387">
        <f t="shared" si="422"/>
        <v>13</v>
      </c>
      <c r="T5387" t="str">
        <f t="shared" si="423"/>
        <v>Jan</v>
      </c>
      <c r="U5387" t="str">
        <f t="shared" si="424"/>
        <v>2025</v>
      </c>
    </row>
    <row r="5388" spans="1:21" x14ac:dyDescent="0.25">
      <c r="A5388" t="s">
        <v>331</v>
      </c>
      <c r="B5388" t="s">
        <v>70</v>
      </c>
      <c r="C5388" t="s">
        <v>53</v>
      </c>
      <c r="D5388" t="s">
        <v>16</v>
      </c>
      <c r="E5388" t="s">
        <v>17</v>
      </c>
      <c r="F5388" t="s">
        <v>80</v>
      </c>
      <c r="G5388" t="s">
        <v>96</v>
      </c>
      <c r="H5388">
        <f t="shared" si="420"/>
        <v>40</v>
      </c>
      <c r="I5388">
        <v>5</v>
      </c>
      <c r="J5388">
        <v>7</v>
      </c>
      <c r="K5388">
        <v>8</v>
      </c>
      <c r="M5388">
        <v>2.5</v>
      </c>
      <c r="N5388" t="s">
        <v>25</v>
      </c>
      <c r="O5388">
        <v>50</v>
      </c>
      <c r="P5388">
        <v>10</v>
      </c>
      <c r="R5388">
        <f t="shared" si="421"/>
        <v>56</v>
      </c>
      <c r="S5388">
        <f t="shared" si="422"/>
        <v>13</v>
      </c>
      <c r="T5388" t="str">
        <f t="shared" si="423"/>
        <v>Jan</v>
      </c>
      <c r="U5388" t="str">
        <f t="shared" si="424"/>
        <v>2025</v>
      </c>
    </row>
    <row r="5389" spans="1:21" x14ac:dyDescent="0.25">
      <c r="A5389" t="s">
        <v>331</v>
      </c>
      <c r="B5389" t="s">
        <v>123</v>
      </c>
      <c r="C5389" t="s">
        <v>15</v>
      </c>
      <c r="D5389" t="s">
        <v>16</v>
      </c>
      <c r="E5389" t="s">
        <v>17</v>
      </c>
      <c r="F5389" t="s">
        <v>18</v>
      </c>
      <c r="G5389" t="s">
        <v>64</v>
      </c>
      <c r="H5389">
        <f t="shared" si="420"/>
        <v>1260</v>
      </c>
      <c r="I5389">
        <v>140</v>
      </c>
      <c r="J5389">
        <v>182</v>
      </c>
      <c r="K5389">
        <v>9</v>
      </c>
      <c r="M5389">
        <v>100</v>
      </c>
      <c r="N5389" t="s">
        <v>38</v>
      </c>
      <c r="O5389">
        <v>1449</v>
      </c>
      <c r="P5389">
        <v>189</v>
      </c>
      <c r="R5389">
        <f t="shared" si="421"/>
        <v>1638</v>
      </c>
      <c r="S5389">
        <f t="shared" si="422"/>
        <v>13</v>
      </c>
      <c r="T5389" t="str">
        <f t="shared" si="423"/>
        <v>Jan</v>
      </c>
      <c r="U5389" t="str">
        <f t="shared" si="424"/>
        <v>2025</v>
      </c>
    </row>
    <row r="5390" spans="1:21" x14ac:dyDescent="0.25">
      <c r="A5390" t="s">
        <v>331</v>
      </c>
      <c r="B5390" t="s">
        <v>127</v>
      </c>
      <c r="C5390" t="s">
        <v>66</v>
      </c>
      <c r="D5390" t="s">
        <v>16</v>
      </c>
      <c r="E5390" t="s">
        <v>17</v>
      </c>
      <c r="F5390" t="s">
        <v>18</v>
      </c>
      <c r="G5390" t="s">
        <v>34</v>
      </c>
      <c r="H5390">
        <f t="shared" si="420"/>
        <v>200</v>
      </c>
      <c r="I5390">
        <v>40</v>
      </c>
      <c r="J5390">
        <v>52</v>
      </c>
      <c r="K5390">
        <v>5</v>
      </c>
      <c r="M5390">
        <v>13</v>
      </c>
      <c r="N5390" t="s">
        <v>25</v>
      </c>
      <c r="O5390">
        <v>260</v>
      </c>
      <c r="P5390">
        <v>60</v>
      </c>
      <c r="R5390">
        <f t="shared" si="421"/>
        <v>260</v>
      </c>
      <c r="S5390">
        <f t="shared" si="422"/>
        <v>13</v>
      </c>
      <c r="T5390" t="str">
        <f t="shared" si="423"/>
        <v>Jan</v>
      </c>
      <c r="U5390" t="str">
        <f t="shared" si="424"/>
        <v>2025</v>
      </c>
    </row>
    <row r="5391" spans="1:21" x14ac:dyDescent="0.25">
      <c r="A5391" t="s">
        <v>331</v>
      </c>
      <c r="B5391" t="s">
        <v>98</v>
      </c>
      <c r="C5391" t="s">
        <v>66</v>
      </c>
      <c r="D5391" t="s">
        <v>16</v>
      </c>
      <c r="E5391" t="s">
        <v>17</v>
      </c>
      <c r="F5391" t="s">
        <v>45</v>
      </c>
      <c r="G5391" t="s">
        <v>106</v>
      </c>
      <c r="H5391">
        <f t="shared" si="420"/>
        <v>72000</v>
      </c>
      <c r="I5391">
        <v>12000</v>
      </c>
      <c r="J5391">
        <v>15600</v>
      </c>
      <c r="K5391">
        <v>6</v>
      </c>
      <c r="M5391">
        <v>2340</v>
      </c>
      <c r="N5391" t="s">
        <v>20</v>
      </c>
      <c r="O5391">
        <v>90000</v>
      </c>
      <c r="P5391">
        <v>18000</v>
      </c>
      <c r="R5391">
        <f t="shared" si="421"/>
        <v>93600</v>
      </c>
      <c r="S5391">
        <f t="shared" si="422"/>
        <v>13</v>
      </c>
      <c r="T5391" t="str">
        <f t="shared" si="423"/>
        <v>Jan</v>
      </c>
      <c r="U5391" t="str">
        <f t="shared" si="424"/>
        <v>2025</v>
      </c>
    </row>
    <row r="5392" spans="1:21" x14ac:dyDescent="0.25">
      <c r="A5392" t="s">
        <v>331</v>
      </c>
      <c r="B5392" t="s">
        <v>154</v>
      </c>
      <c r="C5392" t="s">
        <v>27</v>
      </c>
      <c r="D5392" t="s">
        <v>23</v>
      </c>
      <c r="E5392" t="s">
        <v>28</v>
      </c>
      <c r="F5392" t="s">
        <v>80</v>
      </c>
      <c r="G5392" t="s">
        <v>212</v>
      </c>
      <c r="H5392">
        <f t="shared" si="420"/>
        <v>120</v>
      </c>
      <c r="I5392">
        <v>20</v>
      </c>
      <c r="J5392">
        <v>26</v>
      </c>
      <c r="K5392">
        <v>6</v>
      </c>
      <c r="M5392">
        <v>15.6</v>
      </c>
      <c r="N5392" t="s">
        <v>25</v>
      </c>
      <c r="O5392">
        <v>156</v>
      </c>
      <c r="P5392">
        <v>36</v>
      </c>
      <c r="R5392">
        <f t="shared" si="421"/>
        <v>156</v>
      </c>
      <c r="S5392">
        <f t="shared" si="422"/>
        <v>13</v>
      </c>
      <c r="T5392" t="str">
        <f t="shared" si="423"/>
        <v>Jan</v>
      </c>
      <c r="U5392" t="str">
        <f t="shared" si="424"/>
        <v>2025</v>
      </c>
    </row>
    <row r="5393" spans="1:21" x14ac:dyDescent="0.25">
      <c r="A5393" t="s">
        <v>331</v>
      </c>
      <c r="B5393" t="s">
        <v>105</v>
      </c>
      <c r="C5393" t="s">
        <v>91</v>
      </c>
      <c r="D5393" t="s">
        <v>16</v>
      </c>
      <c r="E5393" t="s">
        <v>28</v>
      </c>
      <c r="F5393" t="s">
        <v>18</v>
      </c>
      <c r="G5393" t="s">
        <v>121</v>
      </c>
      <c r="H5393">
        <f t="shared" si="420"/>
        <v>110</v>
      </c>
      <c r="I5393">
        <v>55</v>
      </c>
      <c r="J5393">
        <v>72</v>
      </c>
      <c r="K5393">
        <v>2</v>
      </c>
      <c r="M5393">
        <v>9.24</v>
      </c>
      <c r="N5393" t="s">
        <v>20</v>
      </c>
      <c r="O5393">
        <v>132</v>
      </c>
      <c r="P5393">
        <v>22</v>
      </c>
      <c r="R5393">
        <f t="shared" si="421"/>
        <v>144</v>
      </c>
      <c r="S5393">
        <f t="shared" si="422"/>
        <v>13</v>
      </c>
      <c r="T5393" t="str">
        <f t="shared" si="423"/>
        <v>Jan</v>
      </c>
      <c r="U5393" t="str">
        <f t="shared" si="424"/>
        <v>2025</v>
      </c>
    </row>
    <row r="5394" spans="1:21" x14ac:dyDescent="0.25">
      <c r="A5394" t="s">
        <v>331</v>
      </c>
      <c r="B5394" t="s">
        <v>220</v>
      </c>
      <c r="C5394" t="s">
        <v>27</v>
      </c>
      <c r="D5394" t="s">
        <v>16</v>
      </c>
      <c r="E5394" t="s">
        <v>17</v>
      </c>
      <c r="F5394" t="s">
        <v>18</v>
      </c>
      <c r="G5394" t="s">
        <v>113</v>
      </c>
      <c r="H5394">
        <f t="shared" si="420"/>
        <v>100</v>
      </c>
      <c r="I5394">
        <v>20</v>
      </c>
      <c r="J5394">
        <v>26</v>
      </c>
      <c r="K5394">
        <v>5</v>
      </c>
      <c r="M5394">
        <v>12.5</v>
      </c>
      <c r="N5394" t="s">
        <v>38</v>
      </c>
      <c r="O5394">
        <v>125</v>
      </c>
      <c r="P5394">
        <v>25</v>
      </c>
      <c r="R5394">
        <f t="shared" si="421"/>
        <v>130</v>
      </c>
      <c r="S5394">
        <f t="shared" si="422"/>
        <v>13</v>
      </c>
      <c r="T5394" t="str">
        <f t="shared" si="423"/>
        <v>Jan</v>
      </c>
      <c r="U5394" t="str">
        <f t="shared" si="424"/>
        <v>2025</v>
      </c>
    </row>
    <row r="5395" spans="1:21" x14ac:dyDescent="0.25">
      <c r="A5395" t="s">
        <v>331</v>
      </c>
      <c r="B5395" t="s">
        <v>154</v>
      </c>
      <c r="C5395" t="s">
        <v>27</v>
      </c>
      <c r="D5395" t="s">
        <v>16</v>
      </c>
      <c r="E5395" t="s">
        <v>28</v>
      </c>
      <c r="F5395" t="s">
        <v>18</v>
      </c>
      <c r="G5395" t="s">
        <v>24</v>
      </c>
      <c r="H5395">
        <f t="shared" si="420"/>
        <v>640</v>
      </c>
      <c r="I5395">
        <v>80</v>
      </c>
      <c r="J5395">
        <v>104</v>
      </c>
      <c r="K5395">
        <v>8</v>
      </c>
      <c r="M5395">
        <v>40</v>
      </c>
      <c r="N5395" t="s">
        <v>25</v>
      </c>
      <c r="O5395">
        <v>800</v>
      </c>
      <c r="P5395">
        <v>160</v>
      </c>
      <c r="R5395">
        <f t="shared" si="421"/>
        <v>832</v>
      </c>
      <c r="S5395">
        <f t="shared" si="422"/>
        <v>13</v>
      </c>
      <c r="T5395" t="str">
        <f t="shared" si="423"/>
        <v>Jan</v>
      </c>
      <c r="U5395" t="str">
        <f t="shared" si="424"/>
        <v>2025</v>
      </c>
    </row>
    <row r="5396" spans="1:21" x14ac:dyDescent="0.25">
      <c r="A5396" t="s">
        <v>331</v>
      </c>
      <c r="B5396" t="s">
        <v>123</v>
      </c>
      <c r="C5396" t="s">
        <v>15</v>
      </c>
      <c r="D5396" t="s">
        <v>16</v>
      </c>
      <c r="E5396" t="s">
        <v>28</v>
      </c>
      <c r="F5396" t="s">
        <v>61</v>
      </c>
      <c r="G5396" t="s">
        <v>62</v>
      </c>
      <c r="H5396">
        <f t="shared" si="420"/>
        <v>1800</v>
      </c>
      <c r="I5396">
        <v>900</v>
      </c>
      <c r="J5396">
        <v>1170</v>
      </c>
      <c r="K5396">
        <v>2</v>
      </c>
      <c r="M5396">
        <v>117</v>
      </c>
      <c r="N5396" t="s">
        <v>38</v>
      </c>
      <c r="O5396">
        <v>2250</v>
      </c>
      <c r="P5396">
        <v>450</v>
      </c>
      <c r="R5396">
        <f t="shared" si="421"/>
        <v>2340</v>
      </c>
      <c r="S5396">
        <f t="shared" si="422"/>
        <v>13</v>
      </c>
      <c r="T5396" t="str">
        <f t="shared" si="423"/>
        <v>Jan</v>
      </c>
      <c r="U5396" t="str">
        <f t="shared" si="424"/>
        <v>2025</v>
      </c>
    </row>
    <row r="5397" spans="1:21" x14ac:dyDescent="0.25">
      <c r="A5397" t="s">
        <v>331</v>
      </c>
      <c r="B5397" t="s">
        <v>195</v>
      </c>
      <c r="C5397" t="s">
        <v>115</v>
      </c>
      <c r="D5397" t="s">
        <v>23</v>
      </c>
      <c r="E5397" t="s">
        <v>28</v>
      </c>
      <c r="F5397" t="s">
        <v>18</v>
      </c>
      <c r="G5397" t="s">
        <v>40</v>
      </c>
      <c r="H5397">
        <f t="shared" si="420"/>
        <v>450</v>
      </c>
      <c r="I5397">
        <v>90</v>
      </c>
      <c r="J5397">
        <v>117</v>
      </c>
      <c r="K5397">
        <v>5</v>
      </c>
      <c r="M5397">
        <v>58.5</v>
      </c>
      <c r="N5397" t="s">
        <v>25</v>
      </c>
      <c r="O5397">
        <v>585</v>
      </c>
      <c r="P5397">
        <v>135</v>
      </c>
      <c r="R5397">
        <f t="shared" si="421"/>
        <v>585</v>
      </c>
      <c r="S5397">
        <f t="shared" si="422"/>
        <v>13</v>
      </c>
      <c r="T5397" t="str">
        <f t="shared" si="423"/>
        <v>Jan</v>
      </c>
      <c r="U5397" t="str">
        <f t="shared" si="424"/>
        <v>2025</v>
      </c>
    </row>
    <row r="5398" spans="1:21" x14ac:dyDescent="0.25">
      <c r="A5398" t="s">
        <v>331</v>
      </c>
      <c r="B5398" t="s">
        <v>208</v>
      </c>
      <c r="C5398" t="s">
        <v>27</v>
      </c>
      <c r="D5398" t="s">
        <v>23</v>
      </c>
      <c r="E5398" t="s">
        <v>28</v>
      </c>
      <c r="F5398" t="s">
        <v>18</v>
      </c>
      <c r="G5398" t="s">
        <v>64</v>
      </c>
      <c r="H5398">
        <f t="shared" si="420"/>
        <v>700</v>
      </c>
      <c r="I5398">
        <v>140</v>
      </c>
      <c r="J5398">
        <v>182</v>
      </c>
      <c r="K5398">
        <v>5</v>
      </c>
      <c r="M5398">
        <v>87.5</v>
      </c>
      <c r="N5398" t="s">
        <v>25</v>
      </c>
      <c r="O5398">
        <v>875</v>
      </c>
      <c r="P5398">
        <v>175</v>
      </c>
      <c r="R5398">
        <f t="shared" si="421"/>
        <v>910</v>
      </c>
      <c r="S5398">
        <f t="shared" si="422"/>
        <v>13</v>
      </c>
      <c r="T5398" t="str">
        <f t="shared" si="423"/>
        <v>Jan</v>
      </c>
      <c r="U5398" t="str">
        <f t="shared" si="424"/>
        <v>2025</v>
      </c>
    </row>
    <row r="5399" spans="1:21" x14ac:dyDescent="0.25">
      <c r="A5399" t="s">
        <v>331</v>
      </c>
      <c r="B5399" t="s">
        <v>150</v>
      </c>
      <c r="C5399" t="s">
        <v>91</v>
      </c>
      <c r="D5399" t="s">
        <v>16</v>
      </c>
      <c r="E5399" t="s">
        <v>17</v>
      </c>
      <c r="F5399" t="s">
        <v>18</v>
      </c>
      <c r="G5399" t="s">
        <v>121</v>
      </c>
      <c r="H5399">
        <f t="shared" si="420"/>
        <v>220</v>
      </c>
      <c r="I5399">
        <v>55</v>
      </c>
      <c r="J5399">
        <v>72</v>
      </c>
      <c r="K5399">
        <v>4</v>
      </c>
      <c r="M5399">
        <v>27.5</v>
      </c>
      <c r="N5399" t="s">
        <v>38</v>
      </c>
      <c r="O5399">
        <v>275</v>
      </c>
      <c r="P5399">
        <v>55</v>
      </c>
      <c r="R5399">
        <f t="shared" si="421"/>
        <v>288</v>
      </c>
      <c r="S5399">
        <f t="shared" si="422"/>
        <v>13</v>
      </c>
      <c r="T5399" t="str">
        <f t="shared" si="423"/>
        <v>Jan</v>
      </c>
      <c r="U5399" t="str">
        <f t="shared" si="424"/>
        <v>2025</v>
      </c>
    </row>
    <row r="5400" spans="1:21" x14ac:dyDescent="0.25">
      <c r="A5400" t="s">
        <v>332</v>
      </c>
      <c r="B5400" t="s">
        <v>70</v>
      </c>
      <c r="C5400" t="s">
        <v>53</v>
      </c>
      <c r="D5400" t="s">
        <v>16</v>
      </c>
      <c r="E5400" t="s">
        <v>17</v>
      </c>
      <c r="F5400" t="s">
        <v>18</v>
      </c>
      <c r="G5400" t="s">
        <v>43</v>
      </c>
      <c r="H5400">
        <f t="shared" si="420"/>
        <v>120</v>
      </c>
      <c r="I5400">
        <v>20</v>
      </c>
      <c r="J5400">
        <v>26</v>
      </c>
      <c r="K5400">
        <v>6</v>
      </c>
      <c r="M5400">
        <v>15.6</v>
      </c>
      <c r="N5400" t="s">
        <v>38</v>
      </c>
      <c r="O5400">
        <v>156</v>
      </c>
      <c r="P5400">
        <v>36</v>
      </c>
      <c r="R5400">
        <f t="shared" si="421"/>
        <v>156</v>
      </c>
      <c r="S5400">
        <f t="shared" si="422"/>
        <v>14</v>
      </c>
      <c r="T5400" t="str">
        <f t="shared" si="423"/>
        <v>Jan</v>
      </c>
      <c r="U5400" t="str">
        <f t="shared" si="424"/>
        <v>2025</v>
      </c>
    </row>
    <row r="5401" spans="1:21" x14ac:dyDescent="0.25">
      <c r="A5401" t="s">
        <v>332</v>
      </c>
      <c r="B5401" t="s">
        <v>134</v>
      </c>
      <c r="C5401" t="s">
        <v>66</v>
      </c>
      <c r="D5401" t="s">
        <v>23</v>
      </c>
      <c r="E5401" t="s">
        <v>17</v>
      </c>
      <c r="F5401" t="s">
        <v>80</v>
      </c>
      <c r="G5401" t="s">
        <v>201</v>
      </c>
      <c r="H5401">
        <f t="shared" si="420"/>
        <v>150</v>
      </c>
      <c r="I5401">
        <v>30</v>
      </c>
      <c r="J5401">
        <v>39</v>
      </c>
      <c r="K5401">
        <v>5</v>
      </c>
      <c r="M5401">
        <v>22.5</v>
      </c>
      <c r="N5401" t="s">
        <v>20</v>
      </c>
      <c r="O5401">
        <v>187.5</v>
      </c>
      <c r="P5401">
        <v>37.5</v>
      </c>
      <c r="R5401">
        <f t="shared" si="421"/>
        <v>195</v>
      </c>
      <c r="S5401">
        <f t="shared" si="422"/>
        <v>14</v>
      </c>
      <c r="T5401" t="str">
        <f t="shared" si="423"/>
        <v>Jan</v>
      </c>
      <c r="U5401" t="str">
        <f t="shared" si="424"/>
        <v>2025</v>
      </c>
    </row>
    <row r="5402" spans="1:21" x14ac:dyDescent="0.25">
      <c r="A5402" t="s">
        <v>332</v>
      </c>
      <c r="B5402" t="s">
        <v>120</v>
      </c>
      <c r="C5402" t="s">
        <v>91</v>
      </c>
      <c r="D5402" t="s">
        <v>16</v>
      </c>
      <c r="E5402" t="s">
        <v>28</v>
      </c>
      <c r="F5402" t="s">
        <v>18</v>
      </c>
      <c r="G5402" t="s">
        <v>64</v>
      </c>
      <c r="H5402">
        <f t="shared" si="420"/>
        <v>840</v>
      </c>
      <c r="I5402">
        <v>140</v>
      </c>
      <c r="J5402">
        <v>182</v>
      </c>
      <c r="K5402">
        <v>6</v>
      </c>
      <c r="M5402">
        <v>96.6</v>
      </c>
      <c r="N5402" t="s">
        <v>38</v>
      </c>
      <c r="O5402">
        <v>966</v>
      </c>
      <c r="P5402">
        <v>126</v>
      </c>
      <c r="R5402">
        <f t="shared" si="421"/>
        <v>1092</v>
      </c>
      <c r="S5402">
        <f t="shared" si="422"/>
        <v>14</v>
      </c>
      <c r="T5402" t="str">
        <f t="shared" si="423"/>
        <v>Jan</v>
      </c>
      <c r="U5402" t="str">
        <f t="shared" si="424"/>
        <v>2025</v>
      </c>
    </row>
    <row r="5403" spans="1:21" x14ac:dyDescent="0.25">
      <c r="A5403" t="s">
        <v>332</v>
      </c>
      <c r="B5403" t="s">
        <v>55</v>
      </c>
      <c r="C5403" t="s">
        <v>15</v>
      </c>
      <c r="D5403" t="s">
        <v>16</v>
      </c>
      <c r="E5403" t="s">
        <v>17</v>
      </c>
      <c r="F5403" t="s">
        <v>18</v>
      </c>
      <c r="G5403" t="s">
        <v>56</v>
      </c>
      <c r="H5403">
        <f t="shared" si="420"/>
        <v>2750</v>
      </c>
      <c r="I5403">
        <v>550</v>
      </c>
      <c r="J5403">
        <v>715</v>
      </c>
      <c r="K5403">
        <v>5</v>
      </c>
      <c r="M5403">
        <v>100</v>
      </c>
      <c r="N5403" t="s">
        <v>25</v>
      </c>
      <c r="O5403">
        <v>3575</v>
      </c>
      <c r="P5403">
        <v>825</v>
      </c>
      <c r="R5403">
        <f t="shared" si="421"/>
        <v>3575</v>
      </c>
      <c r="S5403">
        <f t="shared" si="422"/>
        <v>14</v>
      </c>
      <c r="T5403" t="str">
        <f t="shared" si="423"/>
        <v>Jan</v>
      </c>
      <c r="U5403" t="str">
        <f t="shared" si="424"/>
        <v>2025</v>
      </c>
    </row>
    <row r="5404" spans="1:21" x14ac:dyDescent="0.25">
      <c r="A5404" t="s">
        <v>332</v>
      </c>
      <c r="B5404" t="s">
        <v>123</v>
      </c>
      <c r="C5404" t="s">
        <v>15</v>
      </c>
      <c r="D5404" t="s">
        <v>16</v>
      </c>
      <c r="E5404" t="s">
        <v>17</v>
      </c>
      <c r="F5404" t="s">
        <v>18</v>
      </c>
      <c r="G5404" t="s">
        <v>64</v>
      </c>
      <c r="H5404">
        <f t="shared" si="420"/>
        <v>420</v>
      </c>
      <c r="I5404">
        <v>140</v>
      </c>
      <c r="J5404">
        <v>182</v>
      </c>
      <c r="K5404">
        <v>3</v>
      </c>
      <c r="M5404">
        <v>36.75</v>
      </c>
      <c r="N5404" t="s">
        <v>20</v>
      </c>
      <c r="O5404">
        <v>525</v>
      </c>
      <c r="P5404">
        <v>105</v>
      </c>
      <c r="R5404">
        <f t="shared" si="421"/>
        <v>546</v>
      </c>
      <c r="S5404">
        <f t="shared" si="422"/>
        <v>14</v>
      </c>
      <c r="T5404" t="str">
        <f t="shared" si="423"/>
        <v>Jan</v>
      </c>
      <c r="U5404" t="str">
        <f t="shared" si="424"/>
        <v>2025</v>
      </c>
    </row>
    <row r="5405" spans="1:21" x14ac:dyDescent="0.25">
      <c r="A5405" t="s">
        <v>332</v>
      </c>
      <c r="B5405" t="s">
        <v>193</v>
      </c>
      <c r="C5405" t="s">
        <v>53</v>
      </c>
      <c r="D5405" t="s">
        <v>16</v>
      </c>
      <c r="E5405" t="s">
        <v>28</v>
      </c>
      <c r="F5405" t="s">
        <v>61</v>
      </c>
      <c r="G5405" t="s">
        <v>164</v>
      </c>
      <c r="H5405">
        <f t="shared" si="420"/>
        <v>18000</v>
      </c>
      <c r="I5405">
        <v>2000</v>
      </c>
      <c r="J5405">
        <v>2600</v>
      </c>
      <c r="K5405">
        <v>9</v>
      </c>
      <c r="M5405">
        <v>260</v>
      </c>
      <c r="N5405" t="s">
        <v>25</v>
      </c>
      <c r="O5405">
        <v>23400</v>
      </c>
      <c r="P5405">
        <v>5400</v>
      </c>
      <c r="R5405">
        <f t="shared" si="421"/>
        <v>23400</v>
      </c>
      <c r="S5405">
        <f t="shared" si="422"/>
        <v>14</v>
      </c>
      <c r="T5405" t="str">
        <f t="shared" si="423"/>
        <v>Jan</v>
      </c>
      <c r="U5405" t="str">
        <f t="shared" si="424"/>
        <v>2025</v>
      </c>
    </row>
    <row r="5406" spans="1:21" x14ac:dyDescent="0.25">
      <c r="A5406" t="s">
        <v>332</v>
      </c>
      <c r="B5406" t="s">
        <v>136</v>
      </c>
      <c r="C5406" t="s">
        <v>15</v>
      </c>
      <c r="D5406" t="s">
        <v>16</v>
      </c>
      <c r="E5406" t="s">
        <v>17</v>
      </c>
      <c r="F5406" t="s">
        <v>61</v>
      </c>
      <c r="G5406" t="s">
        <v>119</v>
      </c>
      <c r="H5406">
        <f t="shared" si="420"/>
        <v>2500</v>
      </c>
      <c r="I5406">
        <v>500</v>
      </c>
      <c r="J5406">
        <v>650</v>
      </c>
      <c r="K5406">
        <v>5</v>
      </c>
      <c r="M5406">
        <v>100</v>
      </c>
      <c r="N5406" t="s">
        <v>25</v>
      </c>
      <c r="O5406">
        <v>3000</v>
      </c>
      <c r="P5406">
        <v>500</v>
      </c>
      <c r="R5406">
        <f t="shared" si="421"/>
        <v>3250</v>
      </c>
      <c r="S5406">
        <f t="shared" si="422"/>
        <v>14</v>
      </c>
      <c r="T5406" t="str">
        <f t="shared" si="423"/>
        <v>Jan</v>
      </c>
      <c r="U5406" t="str">
        <f t="shared" si="424"/>
        <v>2025</v>
      </c>
    </row>
    <row r="5407" spans="1:21" x14ac:dyDescent="0.25">
      <c r="A5407" t="s">
        <v>332</v>
      </c>
      <c r="B5407" t="s">
        <v>155</v>
      </c>
      <c r="C5407" t="s">
        <v>66</v>
      </c>
      <c r="D5407" t="s">
        <v>16</v>
      </c>
      <c r="E5407" t="s">
        <v>17</v>
      </c>
      <c r="F5407" t="s">
        <v>61</v>
      </c>
      <c r="G5407" t="s">
        <v>110</v>
      </c>
      <c r="H5407">
        <f t="shared" si="420"/>
        <v>2400</v>
      </c>
      <c r="I5407">
        <v>800</v>
      </c>
      <c r="J5407">
        <v>1040</v>
      </c>
      <c r="K5407">
        <v>3</v>
      </c>
      <c r="M5407">
        <v>104</v>
      </c>
      <c r="N5407" t="s">
        <v>38</v>
      </c>
      <c r="O5407">
        <v>3120</v>
      </c>
      <c r="P5407">
        <v>720</v>
      </c>
      <c r="R5407">
        <f t="shared" si="421"/>
        <v>3120</v>
      </c>
      <c r="S5407">
        <f t="shared" si="422"/>
        <v>14</v>
      </c>
      <c r="T5407" t="str">
        <f t="shared" si="423"/>
        <v>Jan</v>
      </c>
      <c r="U5407" t="str">
        <f t="shared" si="424"/>
        <v>2025</v>
      </c>
    </row>
    <row r="5408" spans="1:21" x14ac:dyDescent="0.25">
      <c r="A5408" t="s">
        <v>332</v>
      </c>
      <c r="B5408" t="s">
        <v>72</v>
      </c>
      <c r="C5408" t="s">
        <v>15</v>
      </c>
      <c r="D5408" t="s">
        <v>16</v>
      </c>
      <c r="E5408" t="s">
        <v>28</v>
      </c>
      <c r="F5408" t="s">
        <v>18</v>
      </c>
      <c r="G5408" t="s">
        <v>32</v>
      </c>
      <c r="H5408">
        <f t="shared" si="420"/>
        <v>800</v>
      </c>
      <c r="I5408">
        <v>100</v>
      </c>
      <c r="J5408">
        <v>130</v>
      </c>
      <c r="K5408">
        <v>8</v>
      </c>
      <c r="M5408">
        <v>52</v>
      </c>
      <c r="N5408" t="s">
        <v>25</v>
      </c>
      <c r="O5408">
        <v>1040</v>
      </c>
      <c r="P5408">
        <v>240</v>
      </c>
      <c r="R5408">
        <f t="shared" si="421"/>
        <v>1040</v>
      </c>
      <c r="S5408">
        <f t="shared" si="422"/>
        <v>14</v>
      </c>
      <c r="T5408" t="str">
        <f t="shared" si="423"/>
        <v>Jan</v>
      </c>
      <c r="U5408" t="str">
        <f t="shared" si="424"/>
        <v>2025</v>
      </c>
    </row>
    <row r="5409" spans="1:21" x14ac:dyDescent="0.25">
      <c r="A5409" t="s">
        <v>332</v>
      </c>
      <c r="B5409" t="s">
        <v>97</v>
      </c>
      <c r="C5409" t="s">
        <v>27</v>
      </c>
      <c r="D5409" t="s">
        <v>23</v>
      </c>
      <c r="E5409" t="s">
        <v>28</v>
      </c>
      <c r="F5409" t="s">
        <v>18</v>
      </c>
      <c r="G5409" t="s">
        <v>34</v>
      </c>
      <c r="H5409">
        <f t="shared" si="420"/>
        <v>320</v>
      </c>
      <c r="I5409">
        <v>40</v>
      </c>
      <c r="J5409">
        <v>52</v>
      </c>
      <c r="K5409">
        <v>8</v>
      </c>
      <c r="M5409">
        <v>41.6</v>
      </c>
      <c r="N5409" t="s">
        <v>25</v>
      </c>
      <c r="O5409">
        <v>416</v>
      </c>
      <c r="P5409">
        <v>96</v>
      </c>
      <c r="R5409">
        <f t="shared" si="421"/>
        <v>416</v>
      </c>
      <c r="S5409">
        <f t="shared" si="422"/>
        <v>14</v>
      </c>
      <c r="T5409" t="str">
        <f t="shared" si="423"/>
        <v>Jan</v>
      </c>
      <c r="U5409" t="str">
        <f t="shared" si="424"/>
        <v>2025</v>
      </c>
    </row>
    <row r="5410" spans="1:21" x14ac:dyDescent="0.25">
      <c r="A5410" t="s">
        <v>332</v>
      </c>
      <c r="B5410" t="s">
        <v>127</v>
      </c>
      <c r="C5410" t="s">
        <v>66</v>
      </c>
      <c r="D5410" t="s">
        <v>16</v>
      </c>
      <c r="E5410" t="s">
        <v>28</v>
      </c>
      <c r="F5410" t="s">
        <v>18</v>
      </c>
      <c r="G5410" t="s">
        <v>121</v>
      </c>
      <c r="H5410">
        <f t="shared" si="420"/>
        <v>330</v>
      </c>
      <c r="I5410">
        <v>55</v>
      </c>
      <c r="J5410">
        <v>72</v>
      </c>
      <c r="K5410">
        <v>6</v>
      </c>
      <c r="M5410">
        <v>30.03</v>
      </c>
      <c r="N5410" t="s">
        <v>20</v>
      </c>
      <c r="O5410">
        <v>429</v>
      </c>
      <c r="P5410">
        <v>99</v>
      </c>
      <c r="R5410">
        <f t="shared" si="421"/>
        <v>432</v>
      </c>
      <c r="S5410">
        <f t="shared" si="422"/>
        <v>14</v>
      </c>
      <c r="T5410" t="str">
        <f t="shared" si="423"/>
        <v>Jan</v>
      </c>
      <c r="U5410" t="str">
        <f t="shared" si="424"/>
        <v>2025</v>
      </c>
    </row>
    <row r="5411" spans="1:21" x14ac:dyDescent="0.25">
      <c r="A5411" t="s">
        <v>332</v>
      </c>
      <c r="B5411" t="s">
        <v>70</v>
      </c>
      <c r="C5411" t="s">
        <v>53</v>
      </c>
      <c r="D5411" t="s">
        <v>23</v>
      </c>
      <c r="E5411" t="s">
        <v>17</v>
      </c>
      <c r="F5411" t="s">
        <v>18</v>
      </c>
      <c r="G5411" t="s">
        <v>56</v>
      </c>
      <c r="H5411">
        <f t="shared" si="420"/>
        <v>1100</v>
      </c>
      <c r="I5411">
        <v>550</v>
      </c>
      <c r="J5411">
        <v>715</v>
      </c>
      <c r="K5411">
        <v>2</v>
      </c>
      <c r="M5411">
        <v>100</v>
      </c>
      <c r="N5411" t="s">
        <v>25</v>
      </c>
      <c r="O5411">
        <v>1430</v>
      </c>
      <c r="P5411">
        <v>330</v>
      </c>
      <c r="R5411">
        <f t="shared" si="421"/>
        <v>1430</v>
      </c>
      <c r="S5411">
        <f t="shared" si="422"/>
        <v>14</v>
      </c>
      <c r="T5411" t="str">
        <f t="shared" si="423"/>
        <v>Jan</v>
      </c>
      <c r="U5411" t="str">
        <f t="shared" si="424"/>
        <v>2025</v>
      </c>
    </row>
    <row r="5412" spans="1:21" x14ac:dyDescent="0.25">
      <c r="A5412" t="s">
        <v>332</v>
      </c>
      <c r="B5412" t="s">
        <v>122</v>
      </c>
      <c r="C5412" t="s">
        <v>27</v>
      </c>
      <c r="D5412" t="s">
        <v>16</v>
      </c>
      <c r="E5412" t="s">
        <v>28</v>
      </c>
      <c r="F5412" t="s">
        <v>18</v>
      </c>
      <c r="G5412" t="s">
        <v>121</v>
      </c>
      <c r="H5412">
        <f t="shared" si="420"/>
        <v>220</v>
      </c>
      <c r="I5412">
        <v>55</v>
      </c>
      <c r="J5412">
        <v>72</v>
      </c>
      <c r="K5412">
        <v>4</v>
      </c>
      <c r="M5412">
        <v>20.02</v>
      </c>
      <c r="N5412" t="s">
        <v>20</v>
      </c>
      <c r="O5412">
        <v>286</v>
      </c>
      <c r="P5412">
        <v>66</v>
      </c>
      <c r="R5412">
        <f t="shared" si="421"/>
        <v>288</v>
      </c>
      <c r="S5412">
        <f t="shared" si="422"/>
        <v>14</v>
      </c>
      <c r="T5412" t="str">
        <f t="shared" si="423"/>
        <v>Jan</v>
      </c>
      <c r="U5412" t="str">
        <f t="shared" si="424"/>
        <v>2025</v>
      </c>
    </row>
    <row r="5413" spans="1:21" x14ac:dyDescent="0.25">
      <c r="A5413" t="s">
        <v>332</v>
      </c>
      <c r="B5413" t="s">
        <v>175</v>
      </c>
      <c r="C5413" t="s">
        <v>91</v>
      </c>
      <c r="D5413" t="s">
        <v>16</v>
      </c>
      <c r="E5413" t="s">
        <v>17</v>
      </c>
      <c r="F5413" t="s">
        <v>18</v>
      </c>
      <c r="G5413" t="s">
        <v>24</v>
      </c>
      <c r="H5413">
        <f t="shared" si="420"/>
        <v>400</v>
      </c>
      <c r="I5413">
        <v>80</v>
      </c>
      <c r="J5413">
        <v>104</v>
      </c>
      <c r="K5413">
        <v>5</v>
      </c>
      <c r="M5413">
        <v>25</v>
      </c>
      <c r="N5413" t="s">
        <v>25</v>
      </c>
      <c r="O5413">
        <v>500</v>
      </c>
      <c r="P5413">
        <v>100</v>
      </c>
      <c r="R5413">
        <f t="shared" si="421"/>
        <v>520</v>
      </c>
      <c r="S5413">
        <f t="shared" si="422"/>
        <v>14</v>
      </c>
      <c r="T5413" t="str">
        <f t="shared" si="423"/>
        <v>Jan</v>
      </c>
      <c r="U5413" t="str">
        <f t="shared" si="424"/>
        <v>2025</v>
      </c>
    </row>
    <row r="5414" spans="1:21" x14ac:dyDescent="0.25">
      <c r="A5414" t="s">
        <v>332</v>
      </c>
      <c r="B5414" t="s">
        <v>140</v>
      </c>
      <c r="C5414" t="s">
        <v>27</v>
      </c>
      <c r="D5414" t="s">
        <v>23</v>
      </c>
      <c r="E5414" t="s">
        <v>17</v>
      </c>
      <c r="F5414" t="s">
        <v>45</v>
      </c>
      <c r="G5414" t="s">
        <v>46</v>
      </c>
      <c r="H5414">
        <f t="shared" si="420"/>
        <v>275000</v>
      </c>
      <c r="I5414">
        <v>55000</v>
      </c>
      <c r="J5414">
        <v>71500</v>
      </c>
      <c r="K5414">
        <v>5</v>
      </c>
      <c r="M5414">
        <v>10725</v>
      </c>
      <c r="N5414" t="s">
        <v>25</v>
      </c>
      <c r="O5414">
        <v>357500</v>
      </c>
      <c r="P5414">
        <v>82500</v>
      </c>
      <c r="R5414">
        <f t="shared" si="421"/>
        <v>357500</v>
      </c>
      <c r="S5414">
        <f t="shared" si="422"/>
        <v>14</v>
      </c>
      <c r="T5414" t="str">
        <f t="shared" si="423"/>
        <v>Jan</v>
      </c>
      <c r="U5414" t="str">
        <f t="shared" si="424"/>
        <v>2025</v>
      </c>
    </row>
    <row r="5415" spans="1:21" x14ac:dyDescent="0.25">
      <c r="A5415" t="s">
        <v>332</v>
      </c>
      <c r="B5415" t="s">
        <v>79</v>
      </c>
      <c r="C5415" t="s">
        <v>27</v>
      </c>
      <c r="D5415" t="s">
        <v>16</v>
      </c>
      <c r="E5415" t="s">
        <v>28</v>
      </c>
      <c r="F5415" t="s">
        <v>45</v>
      </c>
      <c r="G5415" t="s">
        <v>76</v>
      </c>
      <c r="H5415">
        <f t="shared" si="420"/>
        <v>8400</v>
      </c>
      <c r="I5415">
        <v>1200</v>
      </c>
      <c r="J5415">
        <v>1560</v>
      </c>
      <c r="K5415">
        <v>7</v>
      </c>
      <c r="M5415">
        <v>156</v>
      </c>
      <c r="N5415" t="s">
        <v>25</v>
      </c>
      <c r="O5415">
        <v>10920</v>
      </c>
      <c r="P5415">
        <v>2520</v>
      </c>
      <c r="R5415">
        <f t="shared" si="421"/>
        <v>10920</v>
      </c>
      <c r="S5415">
        <f t="shared" si="422"/>
        <v>14</v>
      </c>
      <c r="T5415" t="str">
        <f t="shared" si="423"/>
        <v>Jan</v>
      </c>
      <c r="U5415" t="str">
        <f t="shared" si="424"/>
        <v>2025</v>
      </c>
    </row>
    <row r="5416" spans="1:21" x14ac:dyDescent="0.25">
      <c r="A5416" t="s">
        <v>332</v>
      </c>
      <c r="B5416" t="s">
        <v>21</v>
      </c>
      <c r="C5416" t="s">
        <v>22</v>
      </c>
      <c r="D5416" t="s">
        <v>16</v>
      </c>
      <c r="E5416" t="s">
        <v>28</v>
      </c>
      <c r="F5416" t="s">
        <v>18</v>
      </c>
      <c r="G5416" t="s">
        <v>32</v>
      </c>
      <c r="H5416">
        <f t="shared" si="420"/>
        <v>300</v>
      </c>
      <c r="I5416">
        <v>100</v>
      </c>
      <c r="J5416">
        <v>130</v>
      </c>
      <c r="K5416">
        <v>3</v>
      </c>
      <c r="M5416">
        <v>27.3</v>
      </c>
      <c r="N5416" t="s">
        <v>20</v>
      </c>
      <c r="O5416">
        <v>390</v>
      </c>
      <c r="P5416">
        <v>90</v>
      </c>
      <c r="R5416">
        <f t="shared" si="421"/>
        <v>390</v>
      </c>
      <c r="S5416">
        <f t="shared" si="422"/>
        <v>14</v>
      </c>
      <c r="T5416" t="str">
        <f t="shared" si="423"/>
        <v>Jan</v>
      </c>
      <c r="U5416" t="str">
        <f t="shared" si="424"/>
        <v>2025</v>
      </c>
    </row>
    <row r="5417" spans="1:21" x14ac:dyDescent="0.25">
      <c r="A5417" t="s">
        <v>332</v>
      </c>
      <c r="B5417" t="s">
        <v>208</v>
      </c>
      <c r="C5417" t="s">
        <v>27</v>
      </c>
      <c r="D5417" t="s">
        <v>16</v>
      </c>
      <c r="E5417" t="s">
        <v>28</v>
      </c>
      <c r="F5417" t="s">
        <v>29</v>
      </c>
      <c r="G5417" t="s">
        <v>30</v>
      </c>
      <c r="H5417">
        <f t="shared" si="420"/>
        <v>1260</v>
      </c>
      <c r="I5417">
        <v>180</v>
      </c>
      <c r="J5417">
        <v>234</v>
      </c>
      <c r="K5417">
        <v>7</v>
      </c>
      <c r="M5417">
        <v>100</v>
      </c>
      <c r="N5417" t="s">
        <v>20</v>
      </c>
      <c r="O5417">
        <v>1638</v>
      </c>
      <c r="P5417">
        <v>378</v>
      </c>
      <c r="R5417">
        <f t="shared" si="421"/>
        <v>1638</v>
      </c>
      <c r="S5417">
        <f t="shared" si="422"/>
        <v>14</v>
      </c>
      <c r="T5417" t="str">
        <f t="shared" si="423"/>
        <v>Jan</v>
      </c>
      <c r="U5417" t="str">
        <f t="shared" si="424"/>
        <v>2025</v>
      </c>
    </row>
    <row r="5418" spans="1:21" x14ac:dyDescent="0.25">
      <c r="A5418" t="s">
        <v>332</v>
      </c>
      <c r="B5418" t="s">
        <v>216</v>
      </c>
      <c r="C5418" t="s">
        <v>27</v>
      </c>
      <c r="D5418" t="s">
        <v>16</v>
      </c>
      <c r="E5418" t="s">
        <v>17</v>
      </c>
      <c r="F5418" t="s">
        <v>48</v>
      </c>
      <c r="G5418" t="s">
        <v>85</v>
      </c>
      <c r="H5418">
        <f t="shared" si="420"/>
        <v>1800</v>
      </c>
      <c r="I5418">
        <v>450</v>
      </c>
      <c r="J5418">
        <v>585</v>
      </c>
      <c r="K5418">
        <v>4</v>
      </c>
      <c r="M5418">
        <v>100</v>
      </c>
      <c r="N5418" t="s">
        <v>38</v>
      </c>
      <c r="O5418">
        <v>2250</v>
      </c>
      <c r="P5418">
        <v>450</v>
      </c>
      <c r="R5418">
        <f t="shared" si="421"/>
        <v>2340</v>
      </c>
      <c r="S5418">
        <f t="shared" si="422"/>
        <v>14</v>
      </c>
      <c r="T5418" t="str">
        <f t="shared" si="423"/>
        <v>Jan</v>
      </c>
      <c r="U5418" t="str">
        <f t="shared" si="424"/>
        <v>2025</v>
      </c>
    </row>
    <row r="5419" spans="1:21" x14ac:dyDescent="0.25">
      <c r="A5419" t="s">
        <v>332</v>
      </c>
      <c r="B5419" t="s">
        <v>122</v>
      </c>
      <c r="C5419" t="s">
        <v>27</v>
      </c>
      <c r="D5419" t="s">
        <v>16</v>
      </c>
      <c r="E5419" t="s">
        <v>28</v>
      </c>
      <c r="F5419" t="s">
        <v>18</v>
      </c>
      <c r="G5419" t="s">
        <v>51</v>
      </c>
      <c r="H5419">
        <f t="shared" si="420"/>
        <v>480</v>
      </c>
      <c r="I5419">
        <v>60</v>
      </c>
      <c r="J5419">
        <v>78</v>
      </c>
      <c r="K5419">
        <v>8</v>
      </c>
      <c r="M5419">
        <v>43.68</v>
      </c>
      <c r="N5419" t="s">
        <v>20</v>
      </c>
      <c r="O5419">
        <v>624</v>
      </c>
      <c r="P5419">
        <v>144</v>
      </c>
      <c r="R5419">
        <f t="shared" si="421"/>
        <v>624</v>
      </c>
      <c r="S5419">
        <f t="shared" si="422"/>
        <v>14</v>
      </c>
      <c r="T5419" t="str">
        <f t="shared" si="423"/>
        <v>Jan</v>
      </c>
      <c r="U5419" t="str">
        <f t="shared" si="424"/>
        <v>2025</v>
      </c>
    </row>
    <row r="5420" spans="1:21" x14ac:dyDescent="0.25">
      <c r="A5420" t="s">
        <v>332</v>
      </c>
      <c r="B5420" t="s">
        <v>79</v>
      </c>
      <c r="C5420" t="s">
        <v>27</v>
      </c>
      <c r="D5420" t="s">
        <v>23</v>
      </c>
      <c r="E5420" t="s">
        <v>28</v>
      </c>
      <c r="F5420" t="s">
        <v>29</v>
      </c>
      <c r="G5420" t="s">
        <v>169</v>
      </c>
      <c r="H5420">
        <f t="shared" si="420"/>
        <v>150</v>
      </c>
      <c r="I5420">
        <v>25</v>
      </c>
      <c r="J5420">
        <v>33</v>
      </c>
      <c r="K5420">
        <v>6</v>
      </c>
      <c r="M5420">
        <v>27</v>
      </c>
      <c r="N5420" t="s">
        <v>38</v>
      </c>
      <c r="O5420">
        <v>180</v>
      </c>
      <c r="P5420">
        <v>30</v>
      </c>
      <c r="R5420">
        <f t="shared" si="421"/>
        <v>198</v>
      </c>
      <c r="S5420">
        <f t="shared" si="422"/>
        <v>14</v>
      </c>
      <c r="T5420" t="str">
        <f t="shared" si="423"/>
        <v>Jan</v>
      </c>
      <c r="U5420" t="str">
        <f t="shared" si="424"/>
        <v>2025</v>
      </c>
    </row>
    <row r="5421" spans="1:21" x14ac:dyDescent="0.25">
      <c r="A5421" t="s">
        <v>332</v>
      </c>
      <c r="B5421" t="s">
        <v>163</v>
      </c>
      <c r="C5421" t="s">
        <v>15</v>
      </c>
      <c r="D5421" t="s">
        <v>16</v>
      </c>
      <c r="E5421" t="s">
        <v>17</v>
      </c>
      <c r="F5421" t="s">
        <v>48</v>
      </c>
      <c r="G5421" t="s">
        <v>85</v>
      </c>
      <c r="H5421">
        <f t="shared" si="420"/>
        <v>2250</v>
      </c>
      <c r="I5421">
        <v>450</v>
      </c>
      <c r="J5421">
        <v>585</v>
      </c>
      <c r="K5421">
        <v>5</v>
      </c>
      <c r="M5421">
        <v>100</v>
      </c>
      <c r="N5421" t="s">
        <v>38</v>
      </c>
      <c r="O5421">
        <v>2925</v>
      </c>
      <c r="P5421">
        <v>675</v>
      </c>
      <c r="R5421">
        <f t="shared" si="421"/>
        <v>2925</v>
      </c>
      <c r="S5421">
        <f t="shared" si="422"/>
        <v>14</v>
      </c>
      <c r="T5421" t="str">
        <f t="shared" si="423"/>
        <v>Jan</v>
      </c>
      <c r="U5421" t="str">
        <f t="shared" si="424"/>
        <v>2025</v>
      </c>
    </row>
    <row r="5422" spans="1:21" x14ac:dyDescent="0.25">
      <c r="A5422" t="s">
        <v>332</v>
      </c>
      <c r="B5422" t="s">
        <v>220</v>
      </c>
      <c r="C5422" t="s">
        <v>27</v>
      </c>
      <c r="D5422" t="s">
        <v>16</v>
      </c>
      <c r="E5422" t="s">
        <v>17</v>
      </c>
      <c r="F5422" t="s">
        <v>45</v>
      </c>
      <c r="G5422" t="s">
        <v>106</v>
      </c>
      <c r="H5422">
        <f t="shared" si="420"/>
        <v>36000</v>
      </c>
      <c r="I5422">
        <v>12000</v>
      </c>
      <c r="J5422">
        <v>15600</v>
      </c>
      <c r="K5422">
        <v>3</v>
      </c>
      <c r="M5422">
        <v>2250</v>
      </c>
      <c r="N5422" t="s">
        <v>25</v>
      </c>
      <c r="O5422">
        <v>45000</v>
      </c>
      <c r="P5422">
        <v>9000</v>
      </c>
      <c r="R5422">
        <f t="shared" si="421"/>
        <v>46800</v>
      </c>
      <c r="S5422">
        <f t="shared" si="422"/>
        <v>14</v>
      </c>
      <c r="T5422" t="str">
        <f t="shared" si="423"/>
        <v>Jan</v>
      </c>
      <c r="U5422" t="str">
        <f t="shared" si="424"/>
        <v>2025</v>
      </c>
    </row>
    <row r="5423" spans="1:21" x14ac:dyDescent="0.25">
      <c r="A5423" t="s">
        <v>332</v>
      </c>
      <c r="B5423" t="s">
        <v>198</v>
      </c>
      <c r="C5423" t="s">
        <v>15</v>
      </c>
      <c r="D5423" t="s">
        <v>23</v>
      </c>
      <c r="E5423" t="s">
        <v>17</v>
      </c>
      <c r="F5423" t="s">
        <v>18</v>
      </c>
      <c r="G5423" t="s">
        <v>130</v>
      </c>
      <c r="H5423">
        <f t="shared" si="420"/>
        <v>270</v>
      </c>
      <c r="I5423">
        <v>45</v>
      </c>
      <c r="J5423">
        <v>59</v>
      </c>
      <c r="K5423">
        <v>6</v>
      </c>
      <c r="M5423">
        <v>33.75</v>
      </c>
      <c r="N5423" t="s">
        <v>25</v>
      </c>
      <c r="O5423">
        <v>337.5</v>
      </c>
      <c r="P5423">
        <v>67.5</v>
      </c>
      <c r="R5423">
        <f t="shared" si="421"/>
        <v>354</v>
      </c>
      <c r="S5423">
        <f t="shared" si="422"/>
        <v>14</v>
      </c>
      <c r="T5423" t="str">
        <f t="shared" si="423"/>
        <v>Jan</v>
      </c>
      <c r="U5423" t="str">
        <f t="shared" si="424"/>
        <v>2025</v>
      </c>
    </row>
    <row r="5424" spans="1:21" x14ac:dyDescent="0.25">
      <c r="A5424" t="s">
        <v>332</v>
      </c>
      <c r="B5424" t="s">
        <v>33</v>
      </c>
      <c r="C5424" t="s">
        <v>15</v>
      </c>
      <c r="D5424" t="s">
        <v>23</v>
      </c>
      <c r="E5424" t="s">
        <v>28</v>
      </c>
      <c r="F5424" t="s">
        <v>80</v>
      </c>
      <c r="G5424" t="s">
        <v>96</v>
      </c>
      <c r="H5424">
        <f t="shared" si="420"/>
        <v>25</v>
      </c>
      <c r="I5424">
        <v>5</v>
      </c>
      <c r="J5424">
        <v>7</v>
      </c>
      <c r="K5424">
        <v>5</v>
      </c>
      <c r="M5424">
        <v>3.25</v>
      </c>
      <c r="N5424" t="s">
        <v>25</v>
      </c>
      <c r="O5424">
        <v>32.5</v>
      </c>
      <c r="P5424">
        <v>7.5</v>
      </c>
      <c r="R5424">
        <f t="shared" si="421"/>
        <v>35</v>
      </c>
      <c r="S5424">
        <f t="shared" si="422"/>
        <v>14</v>
      </c>
      <c r="T5424" t="str">
        <f t="shared" si="423"/>
        <v>Jan</v>
      </c>
      <c r="U5424" t="str">
        <f t="shared" si="424"/>
        <v>2025</v>
      </c>
    </row>
    <row r="5425" spans="1:21" x14ac:dyDescent="0.25">
      <c r="A5425" t="s">
        <v>332</v>
      </c>
      <c r="B5425" t="s">
        <v>65</v>
      </c>
      <c r="C5425" t="s">
        <v>66</v>
      </c>
      <c r="D5425" t="s">
        <v>16</v>
      </c>
      <c r="E5425" t="s">
        <v>17</v>
      </c>
      <c r="F5425" t="s">
        <v>80</v>
      </c>
      <c r="G5425" t="s">
        <v>201</v>
      </c>
      <c r="H5425">
        <f t="shared" si="420"/>
        <v>60</v>
      </c>
      <c r="I5425">
        <v>30</v>
      </c>
      <c r="J5425">
        <v>39</v>
      </c>
      <c r="K5425">
        <v>2</v>
      </c>
      <c r="M5425">
        <v>3.9</v>
      </c>
      <c r="N5425" t="s">
        <v>25</v>
      </c>
      <c r="O5425">
        <v>78</v>
      </c>
      <c r="P5425">
        <v>18</v>
      </c>
      <c r="R5425">
        <f t="shared" si="421"/>
        <v>78</v>
      </c>
      <c r="S5425">
        <f t="shared" si="422"/>
        <v>14</v>
      </c>
      <c r="T5425" t="str">
        <f t="shared" si="423"/>
        <v>Jan</v>
      </c>
      <c r="U5425" t="str">
        <f t="shared" si="424"/>
        <v>2025</v>
      </c>
    </row>
    <row r="5426" spans="1:21" x14ac:dyDescent="0.25">
      <c r="A5426" t="s">
        <v>332</v>
      </c>
      <c r="B5426" t="s">
        <v>170</v>
      </c>
      <c r="C5426" t="s">
        <v>91</v>
      </c>
      <c r="D5426" t="s">
        <v>16</v>
      </c>
      <c r="E5426" t="s">
        <v>28</v>
      </c>
      <c r="F5426" t="s">
        <v>45</v>
      </c>
      <c r="G5426" t="s">
        <v>54</v>
      </c>
      <c r="H5426">
        <f t="shared" si="420"/>
        <v>5600</v>
      </c>
      <c r="I5426">
        <v>800</v>
      </c>
      <c r="J5426">
        <v>1040</v>
      </c>
      <c r="K5426">
        <v>7</v>
      </c>
      <c r="M5426">
        <v>104</v>
      </c>
      <c r="N5426" t="s">
        <v>25</v>
      </c>
      <c r="O5426">
        <v>6720</v>
      </c>
      <c r="P5426">
        <v>1120</v>
      </c>
      <c r="R5426">
        <f t="shared" si="421"/>
        <v>7280</v>
      </c>
      <c r="S5426">
        <f t="shared" si="422"/>
        <v>14</v>
      </c>
      <c r="T5426" t="str">
        <f t="shared" si="423"/>
        <v>Jan</v>
      </c>
      <c r="U5426" t="str">
        <f t="shared" si="424"/>
        <v>2025</v>
      </c>
    </row>
    <row r="5427" spans="1:21" x14ac:dyDescent="0.25">
      <c r="A5427" t="s">
        <v>332</v>
      </c>
      <c r="B5427" t="s">
        <v>155</v>
      </c>
      <c r="C5427" t="s">
        <v>66</v>
      </c>
      <c r="D5427" t="s">
        <v>16</v>
      </c>
      <c r="E5427" t="s">
        <v>17</v>
      </c>
      <c r="F5427" t="s">
        <v>18</v>
      </c>
      <c r="G5427" t="s">
        <v>116</v>
      </c>
      <c r="H5427">
        <f t="shared" si="420"/>
        <v>360</v>
      </c>
      <c r="I5427">
        <v>60</v>
      </c>
      <c r="J5427">
        <v>78</v>
      </c>
      <c r="K5427">
        <v>6</v>
      </c>
      <c r="M5427">
        <v>45</v>
      </c>
      <c r="N5427" t="s">
        <v>38</v>
      </c>
      <c r="O5427">
        <v>450</v>
      </c>
      <c r="P5427">
        <v>90</v>
      </c>
      <c r="R5427">
        <f t="shared" si="421"/>
        <v>468</v>
      </c>
      <c r="S5427">
        <f t="shared" si="422"/>
        <v>14</v>
      </c>
      <c r="T5427" t="str">
        <f t="shared" si="423"/>
        <v>Jan</v>
      </c>
      <c r="U5427" t="str">
        <f t="shared" si="424"/>
        <v>2025</v>
      </c>
    </row>
    <row r="5428" spans="1:21" x14ac:dyDescent="0.25">
      <c r="A5428" t="s">
        <v>332</v>
      </c>
      <c r="B5428" t="s">
        <v>168</v>
      </c>
      <c r="C5428" t="s">
        <v>27</v>
      </c>
      <c r="D5428" t="s">
        <v>23</v>
      </c>
      <c r="E5428" t="s">
        <v>28</v>
      </c>
      <c r="F5428" t="s">
        <v>48</v>
      </c>
      <c r="G5428" t="s">
        <v>147</v>
      </c>
      <c r="H5428">
        <f t="shared" si="420"/>
        <v>720</v>
      </c>
      <c r="I5428">
        <v>90</v>
      </c>
      <c r="J5428">
        <v>117</v>
      </c>
      <c r="K5428">
        <v>8</v>
      </c>
      <c r="M5428">
        <v>100</v>
      </c>
      <c r="N5428" t="s">
        <v>20</v>
      </c>
      <c r="O5428">
        <v>936</v>
      </c>
      <c r="P5428">
        <v>216</v>
      </c>
      <c r="R5428">
        <f t="shared" si="421"/>
        <v>936</v>
      </c>
      <c r="S5428">
        <f t="shared" si="422"/>
        <v>14</v>
      </c>
      <c r="T5428" t="str">
        <f t="shared" si="423"/>
        <v>Jan</v>
      </c>
      <c r="U5428" t="str">
        <f t="shared" si="424"/>
        <v>2025</v>
      </c>
    </row>
    <row r="5429" spans="1:21" x14ac:dyDescent="0.25">
      <c r="A5429" t="s">
        <v>333</v>
      </c>
      <c r="B5429" t="s">
        <v>183</v>
      </c>
      <c r="C5429" t="s">
        <v>22</v>
      </c>
      <c r="D5429" t="s">
        <v>16</v>
      </c>
      <c r="E5429" t="s">
        <v>17</v>
      </c>
      <c r="F5429" t="s">
        <v>18</v>
      </c>
      <c r="G5429" t="s">
        <v>100</v>
      </c>
      <c r="H5429">
        <f t="shared" si="420"/>
        <v>240</v>
      </c>
      <c r="I5429">
        <v>40</v>
      </c>
      <c r="J5429">
        <v>52</v>
      </c>
      <c r="K5429">
        <v>6</v>
      </c>
      <c r="M5429">
        <v>15.6</v>
      </c>
      <c r="N5429" t="s">
        <v>25</v>
      </c>
      <c r="O5429">
        <v>312</v>
      </c>
      <c r="P5429">
        <v>72</v>
      </c>
      <c r="R5429">
        <f t="shared" si="421"/>
        <v>312</v>
      </c>
      <c r="S5429">
        <f t="shared" si="422"/>
        <v>15</v>
      </c>
      <c r="T5429" t="str">
        <f t="shared" si="423"/>
        <v>Jan</v>
      </c>
      <c r="U5429" t="str">
        <f t="shared" si="424"/>
        <v>2025</v>
      </c>
    </row>
    <row r="5430" spans="1:21" x14ac:dyDescent="0.25">
      <c r="A5430" t="s">
        <v>333</v>
      </c>
      <c r="B5430" t="s">
        <v>175</v>
      </c>
      <c r="C5430" t="s">
        <v>91</v>
      </c>
      <c r="D5430" t="s">
        <v>23</v>
      </c>
      <c r="E5430" t="s">
        <v>28</v>
      </c>
      <c r="F5430" t="s">
        <v>45</v>
      </c>
      <c r="G5430" t="s">
        <v>78</v>
      </c>
      <c r="H5430">
        <f t="shared" si="420"/>
        <v>180000</v>
      </c>
      <c r="I5430">
        <v>18000</v>
      </c>
      <c r="J5430">
        <v>23400</v>
      </c>
      <c r="K5430">
        <v>10</v>
      </c>
      <c r="M5430">
        <v>3510</v>
      </c>
      <c r="N5430" t="s">
        <v>38</v>
      </c>
      <c r="O5430">
        <v>216000</v>
      </c>
      <c r="P5430">
        <v>36000</v>
      </c>
      <c r="R5430">
        <f t="shared" si="421"/>
        <v>234000</v>
      </c>
      <c r="S5430">
        <f t="shared" si="422"/>
        <v>15</v>
      </c>
      <c r="T5430" t="str">
        <f t="shared" si="423"/>
        <v>Jan</v>
      </c>
      <c r="U5430" t="str">
        <f t="shared" si="424"/>
        <v>2025</v>
      </c>
    </row>
    <row r="5431" spans="1:21" x14ac:dyDescent="0.25">
      <c r="A5431" t="s">
        <v>333</v>
      </c>
      <c r="B5431" t="s">
        <v>21</v>
      </c>
      <c r="C5431" t="s">
        <v>22</v>
      </c>
      <c r="D5431" t="s">
        <v>23</v>
      </c>
      <c r="E5431" t="s">
        <v>28</v>
      </c>
      <c r="F5431" t="s">
        <v>18</v>
      </c>
      <c r="G5431" t="s">
        <v>121</v>
      </c>
      <c r="H5431">
        <f t="shared" si="420"/>
        <v>330</v>
      </c>
      <c r="I5431">
        <v>55</v>
      </c>
      <c r="J5431">
        <v>72</v>
      </c>
      <c r="K5431">
        <v>6</v>
      </c>
      <c r="M5431">
        <v>42.9</v>
      </c>
      <c r="N5431" t="s">
        <v>25</v>
      </c>
      <c r="O5431">
        <v>429</v>
      </c>
      <c r="P5431">
        <v>99</v>
      </c>
      <c r="R5431">
        <f t="shared" si="421"/>
        <v>432</v>
      </c>
      <c r="S5431">
        <f t="shared" si="422"/>
        <v>15</v>
      </c>
      <c r="T5431" t="str">
        <f t="shared" si="423"/>
        <v>Jan</v>
      </c>
      <c r="U5431" t="str">
        <f t="shared" si="424"/>
        <v>2025</v>
      </c>
    </row>
    <row r="5432" spans="1:21" x14ac:dyDescent="0.25">
      <c r="A5432" t="s">
        <v>333</v>
      </c>
      <c r="B5432" t="s">
        <v>84</v>
      </c>
      <c r="C5432" t="s">
        <v>27</v>
      </c>
      <c r="D5432" t="s">
        <v>23</v>
      </c>
      <c r="E5432" t="s">
        <v>28</v>
      </c>
      <c r="F5432" t="s">
        <v>18</v>
      </c>
      <c r="G5432" t="s">
        <v>43</v>
      </c>
      <c r="H5432">
        <f t="shared" si="420"/>
        <v>80</v>
      </c>
      <c r="I5432">
        <v>20</v>
      </c>
      <c r="J5432">
        <v>26</v>
      </c>
      <c r="K5432">
        <v>4</v>
      </c>
      <c r="M5432">
        <v>15.6</v>
      </c>
      <c r="N5432" t="s">
        <v>38</v>
      </c>
      <c r="O5432">
        <v>104</v>
      </c>
      <c r="P5432">
        <v>24</v>
      </c>
      <c r="R5432">
        <f t="shared" si="421"/>
        <v>104</v>
      </c>
      <c r="S5432">
        <f t="shared" si="422"/>
        <v>15</v>
      </c>
      <c r="T5432" t="str">
        <f t="shared" si="423"/>
        <v>Jan</v>
      </c>
      <c r="U5432" t="str">
        <f t="shared" si="424"/>
        <v>2025</v>
      </c>
    </row>
    <row r="5433" spans="1:21" x14ac:dyDescent="0.25">
      <c r="A5433" t="s">
        <v>333</v>
      </c>
      <c r="B5433" t="s">
        <v>144</v>
      </c>
      <c r="C5433" t="s">
        <v>27</v>
      </c>
      <c r="D5433" t="s">
        <v>16</v>
      </c>
      <c r="E5433" t="s">
        <v>17</v>
      </c>
      <c r="F5433" t="s">
        <v>61</v>
      </c>
      <c r="G5433" t="s">
        <v>119</v>
      </c>
      <c r="H5433">
        <f t="shared" si="420"/>
        <v>3500</v>
      </c>
      <c r="I5433">
        <v>500</v>
      </c>
      <c r="J5433">
        <v>650</v>
      </c>
      <c r="K5433">
        <v>7</v>
      </c>
      <c r="M5433">
        <v>100</v>
      </c>
      <c r="N5433" t="s">
        <v>38</v>
      </c>
      <c r="O5433">
        <v>4025</v>
      </c>
      <c r="P5433">
        <v>525</v>
      </c>
      <c r="R5433">
        <f t="shared" si="421"/>
        <v>4550</v>
      </c>
      <c r="S5433">
        <f t="shared" si="422"/>
        <v>15</v>
      </c>
      <c r="T5433" t="str">
        <f t="shared" si="423"/>
        <v>Jan</v>
      </c>
      <c r="U5433" t="str">
        <f t="shared" si="424"/>
        <v>2025</v>
      </c>
    </row>
    <row r="5434" spans="1:21" x14ac:dyDescent="0.25">
      <c r="A5434" t="s">
        <v>333</v>
      </c>
      <c r="B5434" t="s">
        <v>183</v>
      </c>
      <c r="C5434" t="s">
        <v>22</v>
      </c>
      <c r="D5434" t="s">
        <v>16</v>
      </c>
      <c r="E5434" t="s">
        <v>17</v>
      </c>
      <c r="F5434" t="s">
        <v>48</v>
      </c>
      <c r="G5434" t="s">
        <v>172</v>
      </c>
      <c r="H5434">
        <f t="shared" si="420"/>
        <v>1200</v>
      </c>
      <c r="I5434">
        <v>300</v>
      </c>
      <c r="J5434">
        <v>390</v>
      </c>
      <c r="K5434">
        <v>4</v>
      </c>
      <c r="M5434">
        <v>72</v>
      </c>
      <c r="N5434" t="s">
        <v>25</v>
      </c>
      <c r="O5434">
        <v>1440</v>
      </c>
      <c r="P5434">
        <v>240</v>
      </c>
      <c r="R5434">
        <f t="shared" si="421"/>
        <v>1560</v>
      </c>
      <c r="S5434">
        <f t="shared" si="422"/>
        <v>15</v>
      </c>
      <c r="T5434" t="str">
        <f t="shared" si="423"/>
        <v>Jan</v>
      </c>
      <c r="U5434" t="str">
        <f t="shared" si="424"/>
        <v>2025</v>
      </c>
    </row>
    <row r="5435" spans="1:21" x14ac:dyDescent="0.25">
      <c r="A5435" t="s">
        <v>333</v>
      </c>
      <c r="B5435" t="s">
        <v>102</v>
      </c>
      <c r="C5435" t="s">
        <v>27</v>
      </c>
      <c r="D5435" t="s">
        <v>16</v>
      </c>
      <c r="E5435" t="s">
        <v>28</v>
      </c>
      <c r="F5435" t="s">
        <v>80</v>
      </c>
      <c r="G5435" t="s">
        <v>231</v>
      </c>
      <c r="H5435">
        <f t="shared" si="420"/>
        <v>500</v>
      </c>
      <c r="I5435">
        <v>250</v>
      </c>
      <c r="J5435">
        <v>325</v>
      </c>
      <c r="K5435">
        <v>2</v>
      </c>
      <c r="M5435">
        <v>30</v>
      </c>
      <c r="N5435" t="s">
        <v>25</v>
      </c>
      <c r="O5435">
        <v>600</v>
      </c>
      <c r="P5435">
        <v>100</v>
      </c>
      <c r="R5435">
        <f t="shared" si="421"/>
        <v>650</v>
      </c>
      <c r="S5435">
        <f t="shared" si="422"/>
        <v>15</v>
      </c>
      <c r="T5435" t="str">
        <f t="shared" si="423"/>
        <v>Jan</v>
      </c>
      <c r="U5435" t="str">
        <f t="shared" si="424"/>
        <v>2025</v>
      </c>
    </row>
    <row r="5436" spans="1:21" x14ac:dyDescent="0.25">
      <c r="A5436" t="s">
        <v>333</v>
      </c>
      <c r="B5436" t="s">
        <v>195</v>
      </c>
      <c r="C5436" t="s">
        <v>115</v>
      </c>
      <c r="D5436" t="s">
        <v>16</v>
      </c>
      <c r="E5436" t="s">
        <v>28</v>
      </c>
      <c r="F5436" t="s">
        <v>80</v>
      </c>
      <c r="G5436" t="s">
        <v>81</v>
      </c>
      <c r="H5436">
        <f t="shared" si="420"/>
        <v>30</v>
      </c>
      <c r="I5436">
        <v>10</v>
      </c>
      <c r="J5436">
        <v>13</v>
      </c>
      <c r="K5436">
        <v>3</v>
      </c>
      <c r="M5436">
        <v>1.95</v>
      </c>
      <c r="N5436" t="s">
        <v>25</v>
      </c>
      <c r="O5436">
        <v>39</v>
      </c>
      <c r="P5436">
        <v>9</v>
      </c>
      <c r="R5436">
        <f t="shared" si="421"/>
        <v>39</v>
      </c>
      <c r="S5436">
        <f t="shared" si="422"/>
        <v>15</v>
      </c>
      <c r="T5436" t="str">
        <f t="shared" si="423"/>
        <v>Jan</v>
      </c>
      <c r="U5436" t="str">
        <f t="shared" si="424"/>
        <v>2025</v>
      </c>
    </row>
    <row r="5437" spans="1:21" x14ac:dyDescent="0.25">
      <c r="A5437" t="s">
        <v>333</v>
      </c>
      <c r="B5437" t="s">
        <v>136</v>
      </c>
      <c r="C5437" t="s">
        <v>15</v>
      </c>
      <c r="D5437" t="s">
        <v>16</v>
      </c>
      <c r="E5437" t="s">
        <v>28</v>
      </c>
      <c r="F5437" t="s">
        <v>18</v>
      </c>
      <c r="G5437" t="s">
        <v>56</v>
      </c>
      <c r="H5437">
        <f t="shared" si="420"/>
        <v>2750</v>
      </c>
      <c r="I5437">
        <v>550</v>
      </c>
      <c r="J5437">
        <v>715</v>
      </c>
      <c r="K5437">
        <v>5</v>
      </c>
      <c r="M5437">
        <v>100</v>
      </c>
      <c r="N5437" t="s">
        <v>20</v>
      </c>
      <c r="O5437">
        <v>3300</v>
      </c>
      <c r="P5437">
        <v>550</v>
      </c>
      <c r="R5437">
        <f t="shared" si="421"/>
        <v>3575</v>
      </c>
      <c r="S5437">
        <f t="shared" si="422"/>
        <v>15</v>
      </c>
      <c r="T5437" t="str">
        <f t="shared" si="423"/>
        <v>Jan</v>
      </c>
      <c r="U5437" t="str">
        <f t="shared" si="424"/>
        <v>2025</v>
      </c>
    </row>
    <row r="5438" spans="1:21" x14ac:dyDescent="0.25">
      <c r="A5438" t="s">
        <v>333</v>
      </c>
      <c r="B5438" t="s">
        <v>216</v>
      </c>
      <c r="C5438" t="s">
        <v>27</v>
      </c>
      <c r="D5438" t="s">
        <v>16</v>
      </c>
      <c r="E5438" t="s">
        <v>17</v>
      </c>
      <c r="F5438" t="s">
        <v>45</v>
      </c>
      <c r="G5438" t="s">
        <v>92</v>
      </c>
      <c r="H5438">
        <f t="shared" si="420"/>
        <v>1000</v>
      </c>
      <c r="I5438">
        <v>250</v>
      </c>
      <c r="J5438">
        <v>325</v>
      </c>
      <c r="K5438">
        <v>4</v>
      </c>
      <c r="M5438">
        <v>62.5</v>
      </c>
      <c r="N5438" t="s">
        <v>25</v>
      </c>
      <c r="O5438">
        <v>1250</v>
      </c>
      <c r="P5438">
        <v>250</v>
      </c>
      <c r="R5438">
        <f t="shared" si="421"/>
        <v>1300</v>
      </c>
      <c r="S5438">
        <f t="shared" si="422"/>
        <v>15</v>
      </c>
      <c r="T5438" t="str">
        <f t="shared" si="423"/>
        <v>Jan</v>
      </c>
      <c r="U5438" t="str">
        <f t="shared" si="424"/>
        <v>2025</v>
      </c>
    </row>
    <row r="5439" spans="1:21" x14ac:dyDescent="0.25">
      <c r="A5439" t="s">
        <v>333</v>
      </c>
      <c r="B5439" t="s">
        <v>124</v>
      </c>
      <c r="C5439" t="s">
        <v>27</v>
      </c>
      <c r="D5439" t="s">
        <v>23</v>
      </c>
      <c r="E5439" t="s">
        <v>17</v>
      </c>
      <c r="F5439" t="s">
        <v>45</v>
      </c>
      <c r="G5439" t="s">
        <v>76</v>
      </c>
      <c r="H5439">
        <f t="shared" si="420"/>
        <v>7200</v>
      </c>
      <c r="I5439">
        <v>1200</v>
      </c>
      <c r="J5439">
        <v>1560</v>
      </c>
      <c r="K5439">
        <v>6</v>
      </c>
      <c r="M5439">
        <v>156</v>
      </c>
      <c r="N5439" t="s">
        <v>20</v>
      </c>
      <c r="O5439">
        <v>9000</v>
      </c>
      <c r="P5439">
        <v>1800</v>
      </c>
      <c r="R5439">
        <f t="shared" si="421"/>
        <v>9360</v>
      </c>
      <c r="S5439">
        <f t="shared" si="422"/>
        <v>15</v>
      </c>
      <c r="T5439" t="str">
        <f t="shared" si="423"/>
        <v>Jan</v>
      </c>
      <c r="U5439" t="str">
        <f t="shared" si="424"/>
        <v>2025</v>
      </c>
    </row>
    <row r="5440" spans="1:21" x14ac:dyDescent="0.25">
      <c r="A5440" t="s">
        <v>333</v>
      </c>
      <c r="B5440" t="s">
        <v>125</v>
      </c>
      <c r="C5440" t="s">
        <v>15</v>
      </c>
      <c r="D5440" t="s">
        <v>16</v>
      </c>
      <c r="E5440" t="s">
        <v>28</v>
      </c>
      <c r="F5440" t="s">
        <v>61</v>
      </c>
      <c r="G5440" t="s">
        <v>110</v>
      </c>
      <c r="H5440">
        <f t="shared" si="420"/>
        <v>5600</v>
      </c>
      <c r="I5440">
        <v>800</v>
      </c>
      <c r="J5440">
        <v>1040</v>
      </c>
      <c r="K5440">
        <v>7</v>
      </c>
      <c r="M5440">
        <v>104</v>
      </c>
      <c r="N5440" t="s">
        <v>25</v>
      </c>
      <c r="O5440">
        <v>7280</v>
      </c>
      <c r="P5440">
        <v>1680</v>
      </c>
      <c r="R5440">
        <f t="shared" si="421"/>
        <v>7280</v>
      </c>
      <c r="S5440">
        <f t="shared" si="422"/>
        <v>15</v>
      </c>
      <c r="T5440" t="str">
        <f t="shared" si="423"/>
        <v>Jan</v>
      </c>
      <c r="U5440" t="str">
        <f t="shared" si="424"/>
        <v>2025</v>
      </c>
    </row>
    <row r="5441" spans="1:21" x14ac:dyDescent="0.25">
      <c r="A5441" t="s">
        <v>333</v>
      </c>
      <c r="B5441" t="s">
        <v>59</v>
      </c>
      <c r="C5441" t="s">
        <v>27</v>
      </c>
      <c r="D5441" t="s">
        <v>23</v>
      </c>
      <c r="E5441" t="s">
        <v>28</v>
      </c>
      <c r="F5441" t="s">
        <v>45</v>
      </c>
      <c r="G5441" t="s">
        <v>71</v>
      </c>
      <c r="H5441">
        <f t="shared" si="420"/>
        <v>11000</v>
      </c>
      <c r="I5441">
        <v>2200</v>
      </c>
      <c r="J5441">
        <v>2860</v>
      </c>
      <c r="K5441">
        <v>5</v>
      </c>
      <c r="M5441">
        <v>286</v>
      </c>
      <c r="N5441" t="s">
        <v>20</v>
      </c>
      <c r="O5441">
        <v>14300</v>
      </c>
      <c r="P5441">
        <v>3300</v>
      </c>
      <c r="R5441">
        <f t="shared" si="421"/>
        <v>14300</v>
      </c>
      <c r="S5441">
        <f t="shared" si="422"/>
        <v>15</v>
      </c>
      <c r="T5441" t="str">
        <f t="shared" si="423"/>
        <v>Jan</v>
      </c>
      <c r="U5441" t="str">
        <f t="shared" si="424"/>
        <v>2025</v>
      </c>
    </row>
    <row r="5442" spans="1:21" x14ac:dyDescent="0.25">
      <c r="A5442" t="s">
        <v>333</v>
      </c>
      <c r="B5442" t="s">
        <v>33</v>
      </c>
      <c r="C5442" t="s">
        <v>15</v>
      </c>
      <c r="D5442" t="s">
        <v>16</v>
      </c>
      <c r="E5442" t="s">
        <v>17</v>
      </c>
      <c r="F5442" t="s">
        <v>18</v>
      </c>
      <c r="G5442" t="s">
        <v>100</v>
      </c>
      <c r="H5442">
        <f t="shared" si="420"/>
        <v>120</v>
      </c>
      <c r="I5442">
        <v>40</v>
      </c>
      <c r="J5442">
        <v>52</v>
      </c>
      <c r="K5442">
        <v>3</v>
      </c>
      <c r="M5442">
        <v>15.6</v>
      </c>
      <c r="N5442" t="s">
        <v>38</v>
      </c>
      <c r="O5442">
        <v>156</v>
      </c>
      <c r="P5442">
        <v>36</v>
      </c>
      <c r="R5442">
        <f t="shared" si="421"/>
        <v>156</v>
      </c>
      <c r="S5442">
        <f t="shared" si="422"/>
        <v>15</v>
      </c>
      <c r="T5442" t="str">
        <f t="shared" si="423"/>
        <v>Jan</v>
      </c>
      <c r="U5442" t="str">
        <f t="shared" si="424"/>
        <v>2025</v>
      </c>
    </row>
    <row r="5443" spans="1:21" x14ac:dyDescent="0.25">
      <c r="A5443" t="s">
        <v>333</v>
      </c>
      <c r="B5443" t="s">
        <v>133</v>
      </c>
      <c r="C5443" t="s">
        <v>27</v>
      </c>
      <c r="D5443" t="s">
        <v>16</v>
      </c>
      <c r="E5443" t="s">
        <v>17</v>
      </c>
      <c r="F5443" t="s">
        <v>18</v>
      </c>
      <c r="G5443" t="s">
        <v>51</v>
      </c>
      <c r="H5443">
        <f t="shared" ref="H5443:H5506" si="425">I5443*K5443</f>
        <v>600</v>
      </c>
      <c r="I5443">
        <v>60</v>
      </c>
      <c r="J5443">
        <v>78</v>
      </c>
      <c r="K5443">
        <v>10</v>
      </c>
      <c r="M5443">
        <v>54.6</v>
      </c>
      <c r="N5443" t="s">
        <v>20</v>
      </c>
      <c r="O5443">
        <v>780</v>
      </c>
      <c r="P5443">
        <v>180</v>
      </c>
      <c r="R5443">
        <f t="shared" ref="R5443:R5506" si="426">J5443*K5443</f>
        <v>780</v>
      </c>
      <c r="S5443">
        <f t="shared" ref="S5443:S5506" si="427">DAY(A5443)</f>
        <v>15</v>
      </c>
      <c r="T5443" t="str">
        <f t="shared" ref="T5443:T5506" si="428">TEXT(A5443,"mmm")</f>
        <v>Jan</v>
      </c>
      <c r="U5443" t="str">
        <f t="shared" ref="U5443:U5506" si="429">TEXT(A5443,"yyy")</f>
        <v>2025</v>
      </c>
    </row>
    <row r="5444" spans="1:21" x14ac:dyDescent="0.25">
      <c r="A5444" t="s">
        <v>333</v>
      </c>
      <c r="B5444" t="s">
        <v>186</v>
      </c>
      <c r="C5444" t="s">
        <v>27</v>
      </c>
      <c r="D5444" t="s">
        <v>23</v>
      </c>
      <c r="E5444" t="s">
        <v>28</v>
      </c>
      <c r="F5444" t="s">
        <v>45</v>
      </c>
      <c r="G5444" t="s">
        <v>199</v>
      </c>
      <c r="H5444">
        <f t="shared" si="425"/>
        <v>35000</v>
      </c>
      <c r="I5444">
        <v>5000</v>
      </c>
      <c r="J5444">
        <v>6500</v>
      </c>
      <c r="K5444">
        <v>7</v>
      </c>
      <c r="M5444">
        <v>650</v>
      </c>
      <c r="N5444" t="s">
        <v>38</v>
      </c>
      <c r="O5444">
        <v>45500</v>
      </c>
      <c r="P5444">
        <v>10500</v>
      </c>
      <c r="R5444">
        <f t="shared" si="426"/>
        <v>45500</v>
      </c>
      <c r="S5444">
        <f t="shared" si="427"/>
        <v>15</v>
      </c>
      <c r="T5444" t="str">
        <f t="shared" si="428"/>
        <v>Jan</v>
      </c>
      <c r="U5444" t="str">
        <f t="shared" si="429"/>
        <v>2025</v>
      </c>
    </row>
    <row r="5445" spans="1:21" x14ac:dyDescent="0.25">
      <c r="A5445" t="s">
        <v>333</v>
      </c>
      <c r="B5445" t="s">
        <v>148</v>
      </c>
      <c r="C5445" t="s">
        <v>27</v>
      </c>
      <c r="D5445" t="s">
        <v>16</v>
      </c>
      <c r="E5445" t="s">
        <v>28</v>
      </c>
      <c r="F5445" t="s">
        <v>61</v>
      </c>
      <c r="G5445" t="s">
        <v>68</v>
      </c>
      <c r="H5445">
        <f t="shared" si="425"/>
        <v>18000</v>
      </c>
      <c r="I5445">
        <v>1800</v>
      </c>
      <c r="J5445">
        <v>2340</v>
      </c>
      <c r="K5445">
        <v>10</v>
      </c>
      <c r="M5445">
        <v>234</v>
      </c>
      <c r="N5445" t="s">
        <v>25</v>
      </c>
      <c r="O5445">
        <v>22500</v>
      </c>
      <c r="P5445">
        <v>4500</v>
      </c>
      <c r="R5445">
        <f t="shared" si="426"/>
        <v>23400</v>
      </c>
      <c r="S5445">
        <f t="shared" si="427"/>
        <v>15</v>
      </c>
      <c r="T5445" t="str">
        <f t="shared" si="428"/>
        <v>Jan</v>
      </c>
      <c r="U5445" t="str">
        <f t="shared" si="429"/>
        <v>2025</v>
      </c>
    </row>
    <row r="5446" spans="1:21" x14ac:dyDescent="0.25">
      <c r="A5446" t="s">
        <v>333</v>
      </c>
      <c r="B5446" t="s">
        <v>191</v>
      </c>
      <c r="C5446" t="s">
        <v>27</v>
      </c>
      <c r="D5446" t="s">
        <v>16</v>
      </c>
      <c r="E5446" t="s">
        <v>28</v>
      </c>
      <c r="F5446" t="s">
        <v>61</v>
      </c>
      <c r="G5446" t="s">
        <v>110</v>
      </c>
      <c r="H5446">
        <f t="shared" si="425"/>
        <v>4000</v>
      </c>
      <c r="I5446">
        <v>800</v>
      </c>
      <c r="J5446">
        <v>1040</v>
      </c>
      <c r="K5446">
        <v>5</v>
      </c>
      <c r="M5446">
        <v>104</v>
      </c>
      <c r="N5446" t="s">
        <v>25</v>
      </c>
      <c r="O5446">
        <v>5200</v>
      </c>
      <c r="P5446">
        <v>1200</v>
      </c>
      <c r="R5446">
        <f t="shared" si="426"/>
        <v>5200</v>
      </c>
      <c r="S5446">
        <f t="shared" si="427"/>
        <v>15</v>
      </c>
      <c r="T5446" t="str">
        <f t="shared" si="428"/>
        <v>Jan</v>
      </c>
      <c r="U5446" t="str">
        <f t="shared" si="429"/>
        <v>2025</v>
      </c>
    </row>
    <row r="5447" spans="1:21" x14ac:dyDescent="0.25">
      <c r="A5447" t="s">
        <v>333</v>
      </c>
      <c r="B5447" t="s">
        <v>204</v>
      </c>
      <c r="C5447" t="s">
        <v>42</v>
      </c>
      <c r="D5447" t="s">
        <v>16</v>
      </c>
      <c r="E5447" t="s">
        <v>28</v>
      </c>
      <c r="F5447" t="s">
        <v>18</v>
      </c>
      <c r="G5447" t="s">
        <v>51</v>
      </c>
      <c r="H5447">
        <f t="shared" si="425"/>
        <v>300</v>
      </c>
      <c r="I5447">
        <v>60</v>
      </c>
      <c r="J5447">
        <v>78</v>
      </c>
      <c r="K5447">
        <v>5</v>
      </c>
      <c r="M5447">
        <v>27.3</v>
      </c>
      <c r="N5447" t="s">
        <v>20</v>
      </c>
      <c r="O5447">
        <v>390</v>
      </c>
      <c r="P5447">
        <v>90</v>
      </c>
      <c r="R5447">
        <f t="shared" si="426"/>
        <v>390</v>
      </c>
      <c r="S5447">
        <f t="shared" si="427"/>
        <v>15</v>
      </c>
      <c r="T5447" t="str">
        <f t="shared" si="428"/>
        <v>Jan</v>
      </c>
      <c r="U5447" t="str">
        <f t="shared" si="429"/>
        <v>2025</v>
      </c>
    </row>
    <row r="5448" spans="1:21" x14ac:dyDescent="0.25">
      <c r="A5448" t="s">
        <v>333</v>
      </c>
      <c r="B5448" t="s">
        <v>73</v>
      </c>
      <c r="C5448" t="s">
        <v>42</v>
      </c>
      <c r="D5448" t="s">
        <v>16</v>
      </c>
      <c r="E5448" t="s">
        <v>17</v>
      </c>
      <c r="F5448" t="s">
        <v>18</v>
      </c>
      <c r="G5448" t="s">
        <v>34</v>
      </c>
      <c r="H5448">
        <f t="shared" si="425"/>
        <v>400</v>
      </c>
      <c r="I5448">
        <v>40</v>
      </c>
      <c r="J5448">
        <v>52</v>
      </c>
      <c r="K5448">
        <v>10</v>
      </c>
      <c r="M5448">
        <v>50</v>
      </c>
      <c r="N5448" t="s">
        <v>38</v>
      </c>
      <c r="O5448">
        <v>500</v>
      </c>
      <c r="P5448">
        <v>100</v>
      </c>
      <c r="R5448">
        <f t="shared" si="426"/>
        <v>520</v>
      </c>
      <c r="S5448">
        <f t="shared" si="427"/>
        <v>15</v>
      </c>
      <c r="T5448" t="str">
        <f t="shared" si="428"/>
        <v>Jan</v>
      </c>
      <c r="U5448" t="str">
        <f t="shared" si="429"/>
        <v>2025</v>
      </c>
    </row>
    <row r="5449" spans="1:21" x14ac:dyDescent="0.25">
      <c r="A5449" t="s">
        <v>334</v>
      </c>
      <c r="B5449" t="s">
        <v>125</v>
      </c>
      <c r="C5449" t="s">
        <v>15</v>
      </c>
      <c r="D5449" t="s">
        <v>16</v>
      </c>
      <c r="E5449" t="s">
        <v>28</v>
      </c>
      <c r="F5449" t="s">
        <v>29</v>
      </c>
      <c r="G5449" t="s">
        <v>138</v>
      </c>
      <c r="H5449">
        <f t="shared" si="425"/>
        <v>150</v>
      </c>
      <c r="I5449">
        <v>50</v>
      </c>
      <c r="J5449">
        <v>65</v>
      </c>
      <c r="K5449">
        <v>3</v>
      </c>
      <c r="M5449">
        <v>9.375</v>
      </c>
      <c r="N5449" t="s">
        <v>25</v>
      </c>
      <c r="O5449">
        <v>187.5</v>
      </c>
      <c r="P5449">
        <v>37.5</v>
      </c>
      <c r="R5449">
        <f t="shared" si="426"/>
        <v>195</v>
      </c>
      <c r="S5449">
        <f t="shared" si="427"/>
        <v>16</v>
      </c>
      <c r="T5449" t="str">
        <f t="shared" si="428"/>
        <v>Jan</v>
      </c>
      <c r="U5449" t="str">
        <f t="shared" si="429"/>
        <v>2025</v>
      </c>
    </row>
    <row r="5450" spans="1:21" x14ac:dyDescent="0.25">
      <c r="A5450" t="s">
        <v>334</v>
      </c>
      <c r="B5450" t="s">
        <v>33</v>
      </c>
      <c r="C5450" t="s">
        <v>15</v>
      </c>
      <c r="D5450" t="s">
        <v>16</v>
      </c>
      <c r="E5450" t="s">
        <v>17</v>
      </c>
      <c r="F5450" t="s">
        <v>18</v>
      </c>
      <c r="G5450" t="s">
        <v>151</v>
      </c>
      <c r="H5450">
        <f t="shared" si="425"/>
        <v>35</v>
      </c>
      <c r="I5450">
        <v>7</v>
      </c>
      <c r="J5450">
        <v>9</v>
      </c>
      <c r="K5450">
        <v>5</v>
      </c>
      <c r="M5450">
        <v>3.1850000000000001</v>
      </c>
      <c r="N5450" t="s">
        <v>20</v>
      </c>
      <c r="O5450">
        <v>45.5</v>
      </c>
      <c r="P5450">
        <v>10.5</v>
      </c>
      <c r="R5450">
        <f t="shared" si="426"/>
        <v>45</v>
      </c>
      <c r="S5450">
        <f t="shared" si="427"/>
        <v>16</v>
      </c>
      <c r="T5450" t="str">
        <f t="shared" si="428"/>
        <v>Jan</v>
      </c>
      <c r="U5450" t="str">
        <f t="shared" si="429"/>
        <v>2025</v>
      </c>
    </row>
    <row r="5451" spans="1:21" x14ac:dyDescent="0.25">
      <c r="A5451" t="s">
        <v>334</v>
      </c>
      <c r="B5451" t="s">
        <v>194</v>
      </c>
      <c r="C5451" t="s">
        <v>115</v>
      </c>
      <c r="D5451" t="s">
        <v>16</v>
      </c>
      <c r="E5451" t="s">
        <v>28</v>
      </c>
      <c r="F5451" t="s">
        <v>45</v>
      </c>
      <c r="G5451" t="s">
        <v>92</v>
      </c>
      <c r="H5451">
        <f t="shared" si="425"/>
        <v>750</v>
      </c>
      <c r="I5451">
        <v>250</v>
      </c>
      <c r="J5451">
        <v>325</v>
      </c>
      <c r="K5451">
        <v>3</v>
      </c>
      <c r="M5451">
        <v>48.75</v>
      </c>
      <c r="N5451" t="s">
        <v>25</v>
      </c>
      <c r="O5451">
        <v>975</v>
      </c>
      <c r="P5451">
        <v>225</v>
      </c>
      <c r="R5451">
        <f t="shared" si="426"/>
        <v>975</v>
      </c>
      <c r="S5451">
        <f t="shared" si="427"/>
        <v>16</v>
      </c>
      <c r="T5451" t="str">
        <f t="shared" si="428"/>
        <v>Jan</v>
      </c>
      <c r="U5451" t="str">
        <f t="shared" si="429"/>
        <v>2025</v>
      </c>
    </row>
    <row r="5452" spans="1:21" x14ac:dyDescent="0.25">
      <c r="A5452" t="s">
        <v>334</v>
      </c>
      <c r="B5452" t="s">
        <v>152</v>
      </c>
      <c r="C5452" t="s">
        <v>66</v>
      </c>
      <c r="D5452" t="s">
        <v>16</v>
      </c>
      <c r="E5452" t="s">
        <v>28</v>
      </c>
      <c r="F5452" t="s">
        <v>61</v>
      </c>
      <c r="G5452" t="s">
        <v>117</v>
      </c>
      <c r="H5452">
        <f t="shared" si="425"/>
        <v>17500</v>
      </c>
      <c r="I5452">
        <v>2500</v>
      </c>
      <c r="J5452">
        <v>3250</v>
      </c>
      <c r="K5452">
        <v>7</v>
      </c>
      <c r="M5452">
        <v>325</v>
      </c>
      <c r="N5452" t="s">
        <v>38</v>
      </c>
      <c r="O5452">
        <v>22750</v>
      </c>
      <c r="P5452">
        <v>5250</v>
      </c>
      <c r="R5452">
        <f t="shared" si="426"/>
        <v>22750</v>
      </c>
      <c r="S5452">
        <f t="shared" si="427"/>
        <v>16</v>
      </c>
      <c r="T5452" t="str">
        <f t="shared" si="428"/>
        <v>Jan</v>
      </c>
      <c r="U5452" t="str">
        <f t="shared" si="429"/>
        <v>2025</v>
      </c>
    </row>
    <row r="5453" spans="1:21" x14ac:dyDescent="0.25">
      <c r="A5453" t="s">
        <v>334</v>
      </c>
      <c r="B5453" t="s">
        <v>183</v>
      </c>
      <c r="C5453" t="s">
        <v>22</v>
      </c>
      <c r="D5453" t="s">
        <v>23</v>
      </c>
      <c r="E5453" t="s">
        <v>28</v>
      </c>
      <c r="F5453" t="s">
        <v>61</v>
      </c>
      <c r="G5453" t="s">
        <v>108</v>
      </c>
      <c r="H5453">
        <f t="shared" si="425"/>
        <v>9000</v>
      </c>
      <c r="I5453">
        <v>1500</v>
      </c>
      <c r="J5453">
        <v>1950</v>
      </c>
      <c r="K5453">
        <v>6</v>
      </c>
      <c r="M5453">
        <v>195</v>
      </c>
      <c r="N5453" t="s">
        <v>25</v>
      </c>
      <c r="O5453">
        <v>11700</v>
      </c>
      <c r="P5453">
        <v>2700</v>
      </c>
      <c r="R5453">
        <f t="shared" si="426"/>
        <v>11700</v>
      </c>
      <c r="S5453">
        <f t="shared" si="427"/>
        <v>16</v>
      </c>
      <c r="T5453" t="str">
        <f t="shared" si="428"/>
        <v>Jan</v>
      </c>
      <c r="U5453" t="str">
        <f t="shared" si="429"/>
        <v>2025</v>
      </c>
    </row>
    <row r="5454" spans="1:21" x14ac:dyDescent="0.25">
      <c r="A5454" t="s">
        <v>334</v>
      </c>
      <c r="B5454" t="s">
        <v>129</v>
      </c>
      <c r="C5454" t="s">
        <v>27</v>
      </c>
      <c r="D5454" t="s">
        <v>16</v>
      </c>
      <c r="E5454" t="s">
        <v>17</v>
      </c>
      <c r="F5454" t="s">
        <v>61</v>
      </c>
      <c r="G5454" t="s">
        <v>62</v>
      </c>
      <c r="H5454">
        <f t="shared" si="425"/>
        <v>4500</v>
      </c>
      <c r="I5454">
        <v>900</v>
      </c>
      <c r="J5454">
        <v>1170</v>
      </c>
      <c r="K5454">
        <v>5</v>
      </c>
      <c r="M5454">
        <v>117</v>
      </c>
      <c r="N5454" t="s">
        <v>38</v>
      </c>
      <c r="O5454">
        <v>5850</v>
      </c>
      <c r="P5454">
        <v>1350</v>
      </c>
      <c r="R5454">
        <f t="shared" si="426"/>
        <v>5850</v>
      </c>
      <c r="S5454">
        <f t="shared" si="427"/>
        <v>16</v>
      </c>
      <c r="T5454" t="str">
        <f t="shared" si="428"/>
        <v>Jan</v>
      </c>
      <c r="U5454" t="str">
        <f t="shared" si="429"/>
        <v>2025</v>
      </c>
    </row>
    <row r="5455" spans="1:21" x14ac:dyDescent="0.25">
      <c r="A5455" t="s">
        <v>334</v>
      </c>
      <c r="B5455" t="s">
        <v>88</v>
      </c>
      <c r="C5455" t="s">
        <v>27</v>
      </c>
      <c r="D5455" t="s">
        <v>23</v>
      </c>
      <c r="E5455" t="s">
        <v>28</v>
      </c>
      <c r="F5455" t="s">
        <v>61</v>
      </c>
      <c r="G5455" t="s">
        <v>164</v>
      </c>
      <c r="H5455">
        <f t="shared" si="425"/>
        <v>14000</v>
      </c>
      <c r="I5455">
        <v>2000</v>
      </c>
      <c r="J5455">
        <v>2600</v>
      </c>
      <c r="K5455">
        <v>7</v>
      </c>
      <c r="M5455">
        <v>260</v>
      </c>
      <c r="N5455" t="s">
        <v>25</v>
      </c>
      <c r="O5455">
        <v>17500</v>
      </c>
      <c r="P5455">
        <v>3500</v>
      </c>
      <c r="R5455">
        <f t="shared" si="426"/>
        <v>18200</v>
      </c>
      <c r="S5455">
        <f t="shared" si="427"/>
        <v>16</v>
      </c>
      <c r="T5455" t="str">
        <f t="shared" si="428"/>
        <v>Jan</v>
      </c>
      <c r="U5455" t="str">
        <f t="shared" si="429"/>
        <v>2025</v>
      </c>
    </row>
    <row r="5456" spans="1:21" x14ac:dyDescent="0.25">
      <c r="A5456" t="s">
        <v>334</v>
      </c>
      <c r="B5456" t="s">
        <v>173</v>
      </c>
      <c r="C5456" t="s">
        <v>115</v>
      </c>
      <c r="D5456" t="s">
        <v>23</v>
      </c>
      <c r="E5456" t="s">
        <v>28</v>
      </c>
      <c r="F5456" t="s">
        <v>45</v>
      </c>
      <c r="G5456" t="s">
        <v>92</v>
      </c>
      <c r="H5456">
        <f t="shared" si="425"/>
        <v>500</v>
      </c>
      <c r="I5456">
        <v>250</v>
      </c>
      <c r="J5456">
        <v>325</v>
      </c>
      <c r="K5456">
        <v>2</v>
      </c>
      <c r="M5456">
        <v>97.5</v>
      </c>
      <c r="N5456" t="s">
        <v>38</v>
      </c>
      <c r="O5456">
        <v>650</v>
      </c>
      <c r="P5456">
        <v>150</v>
      </c>
      <c r="R5456">
        <f t="shared" si="426"/>
        <v>650</v>
      </c>
      <c r="S5456">
        <f t="shared" si="427"/>
        <v>16</v>
      </c>
      <c r="T5456" t="str">
        <f t="shared" si="428"/>
        <v>Jan</v>
      </c>
      <c r="U5456" t="str">
        <f t="shared" si="429"/>
        <v>2025</v>
      </c>
    </row>
    <row r="5457" spans="1:21" x14ac:dyDescent="0.25">
      <c r="A5457" t="s">
        <v>334</v>
      </c>
      <c r="B5457" t="s">
        <v>163</v>
      </c>
      <c r="C5457" t="s">
        <v>15</v>
      </c>
      <c r="D5457" t="s">
        <v>16</v>
      </c>
      <c r="E5457" t="s">
        <v>17</v>
      </c>
      <c r="F5457" t="s">
        <v>48</v>
      </c>
      <c r="G5457" t="s">
        <v>172</v>
      </c>
      <c r="H5457">
        <f t="shared" si="425"/>
        <v>1500</v>
      </c>
      <c r="I5457">
        <v>300</v>
      </c>
      <c r="J5457">
        <v>390</v>
      </c>
      <c r="K5457">
        <v>5</v>
      </c>
      <c r="M5457">
        <v>100</v>
      </c>
      <c r="N5457" t="s">
        <v>20</v>
      </c>
      <c r="O5457">
        <v>1950</v>
      </c>
      <c r="P5457">
        <v>450</v>
      </c>
      <c r="R5457">
        <f t="shared" si="426"/>
        <v>1950</v>
      </c>
      <c r="S5457">
        <f t="shared" si="427"/>
        <v>16</v>
      </c>
      <c r="T5457" t="str">
        <f t="shared" si="428"/>
        <v>Jan</v>
      </c>
      <c r="U5457" t="str">
        <f t="shared" si="429"/>
        <v>2025</v>
      </c>
    </row>
    <row r="5458" spans="1:21" x14ac:dyDescent="0.25">
      <c r="A5458" t="s">
        <v>334</v>
      </c>
      <c r="B5458" t="s">
        <v>175</v>
      </c>
      <c r="C5458" t="s">
        <v>91</v>
      </c>
      <c r="D5458" t="s">
        <v>23</v>
      </c>
      <c r="E5458" t="s">
        <v>17</v>
      </c>
      <c r="F5458" t="s">
        <v>61</v>
      </c>
      <c r="G5458" t="s">
        <v>62</v>
      </c>
      <c r="H5458">
        <f t="shared" si="425"/>
        <v>3600</v>
      </c>
      <c r="I5458">
        <v>900</v>
      </c>
      <c r="J5458">
        <v>1170</v>
      </c>
      <c r="K5458">
        <v>4</v>
      </c>
      <c r="M5458">
        <v>117</v>
      </c>
      <c r="N5458" t="s">
        <v>20</v>
      </c>
      <c r="O5458">
        <v>4680</v>
      </c>
      <c r="P5458">
        <v>1080</v>
      </c>
      <c r="R5458">
        <f t="shared" si="426"/>
        <v>4680</v>
      </c>
      <c r="S5458">
        <f t="shared" si="427"/>
        <v>16</v>
      </c>
      <c r="T5458" t="str">
        <f t="shared" si="428"/>
        <v>Jan</v>
      </c>
      <c r="U5458" t="str">
        <f t="shared" si="429"/>
        <v>2025</v>
      </c>
    </row>
    <row r="5459" spans="1:21" x14ac:dyDescent="0.25">
      <c r="A5459" t="s">
        <v>334</v>
      </c>
      <c r="B5459" t="s">
        <v>99</v>
      </c>
      <c r="C5459" t="s">
        <v>15</v>
      </c>
      <c r="D5459" t="s">
        <v>16</v>
      </c>
      <c r="E5459" t="s">
        <v>17</v>
      </c>
      <c r="F5459" t="s">
        <v>29</v>
      </c>
      <c r="G5459" t="s">
        <v>169</v>
      </c>
      <c r="H5459">
        <f t="shared" si="425"/>
        <v>200</v>
      </c>
      <c r="I5459">
        <v>25</v>
      </c>
      <c r="J5459">
        <v>33</v>
      </c>
      <c r="K5459">
        <v>8</v>
      </c>
      <c r="M5459">
        <v>18.2</v>
      </c>
      <c r="N5459" t="s">
        <v>20</v>
      </c>
      <c r="O5459">
        <v>260</v>
      </c>
      <c r="P5459">
        <v>60</v>
      </c>
      <c r="R5459">
        <f t="shared" si="426"/>
        <v>264</v>
      </c>
      <c r="S5459">
        <f t="shared" si="427"/>
        <v>16</v>
      </c>
      <c r="T5459" t="str">
        <f t="shared" si="428"/>
        <v>Jan</v>
      </c>
      <c r="U5459" t="str">
        <f t="shared" si="429"/>
        <v>2025</v>
      </c>
    </row>
    <row r="5460" spans="1:21" x14ac:dyDescent="0.25">
      <c r="A5460" t="s">
        <v>334</v>
      </c>
      <c r="B5460" t="s">
        <v>75</v>
      </c>
      <c r="C5460" t="s">
        <v>27</v>
      </c>
      <c r="D5460" t="s">
        <v>16</v>
      </c>
      <c r="E5460" t="s">
        <v>17</v>
      </c>
      <c r="F5460" t="s">
        <v>18</v>
      </c>
      <c r="G5460" t="s">
        <v>116</v>
      </c>
      <c r="H5460">
        <f t="shared" si="425"/>
        <v>180</v>
      </c>
      <c r="I5460">
        <v>60</v>
      </c>
      <c r="J5460">
        <v>78</v>
      </c>
      <c r="K5460">
        <v>3</v>
      </c>
      <c r="M5460">
        <v>11.25</v>
      </c>
      <c r="N5460" t="s">
        <v>25</v>
      </c>
      <c r="O5460">
        <v>225</v>
      </c>
      <c r="P5460">
        <v>45</v>
      </c>
      <c r="R5460">
        <f t="shared" si="426"/>
        <v>234</v>
      </c>
      <c r="S5460">
        <f t="shared" si="427"/>
        <v>16</v>
      </c>
      <c r="T5460" t="str">
        <f t="shared" si="428"/>
        <v>Jan</v>
      </c>
      <c r="U5460" t="str">
        <f t="shared" si="429"/>
        <v>2025</v>
      </c>
    </row>
    <row r="5461" spans="1:21" x14ac:dyDescent="0.25">
      <c r="A5461" t="s">
        <v>334</v>
      </c>
      <c r="B5461" t="s">
        <v>21</v>
      </c>
      <c r="C5461" t="s">
        <v>22</v>
      </c>
      <c r="D5461" t="s">
        <v>16</v>
      </c>
      <c r="E5461" t="s">
        <v>17</v>
      </c>
      <c r="F5461" t="s">
        <v>29</v>
      </c>
      <c r="G5461" t="s">
        <v>160</v>
      </c>
      <c r="H5461">
        <f t="shared" si="425"/>
        <v>150</v>
      </c>
      <c r="I5461">
        <v>150</v>
      </c>
      <c r="J5461">
        <v>195</v>
      </c>
      <c r="K5461">
        <v>1</v>
      </c>
      <c r="M5461">
        <v>9.75</v>
      </c>
      <c r="N5461" t="s">
        <v>25</v>
      </c>
      <c r="O5461">
        <v>195</v>
      </c>
      <c r="P5461">
        <v>45</v>
      </c>
      <c r="R5461">
        <f t="shared" si="426"/>
        <v>195</v>
      </c>
      <c r="S5461">
        <f t="shared" si="427"/>
        <v>16</v>
      </c>
      <c r="T5461" t="str">
        <f t="shared" si="428"/>
        <v>Jan</v>
      </c>
      <c r="U5461" t="str">
        <f t="shared" si="429"/>
        <v>2025</v>
      </c>
    </row>
    <row r="5462" spans="1:21" x14ac:dyDescent="0.25">
      <c r="A5462" t="s">
        <v>334</v>
      </c>
      <c r="B5462" t="s">
        <v>33</v>
      </c>
      <c r="C5462" t="s">
        <v>15</v>
      </c>
      <c r="D5462" t="s">
        <v>23</v>
      </c>
      <c r="E5462" t="s">
        <v>17</v>
      </c>
      <c r="F5462" t="s">
        <v>45</v>
      </c>
      <c r="G5462" t="s">
        <v>46</v>
      </c>
      <c r="H5462">
        <f t="shared" si="425"/>
        <v>330000</v>
      </c>
      <c r="I5462">
        <v>55000</v>
      </c>
      <c r="J5462">
        <v>71500</v>
      </c>
      <c r="K5462">
        <v>6</v>
      </c>
      <c r="M5462">
        <v>10725</v>
      </c>
      <c r="N5462" t="s">
        <v>25</v>
      </c>
      <c r="O5462">
        <v>429000</v>
      </c>
      <c r="P5462">
        <v>99000</v>
      </c>
      <c r="R5462">
        <f t="shared" si="426"/>
        <v>429000</v>
      </c>
      <c r="S5462">
        <f t="shared" si="427"/>
        <v>16</v>
      </c>
      <c r="T5462" t="str">
        <f t="shared" si="428"/>
        <v>Jan</v>
      </c>
      <c r="U5462" t="str">
        <f t="shared" si="429"/>
        <v>2025</v>
      </c>
    </row>
    <row r="5463" spans="1:21" x14ac:dyDescent="0.25">
      <c r="A5463" t="s">
        <v>334</v>
      </c>
      <c r="B5463" t="s">
        <v>222</v>
      </c>
      <c r="C5463" t="s">
        <v>15</v>
      </c>
      <c r="D5463" t="s">
        <v>23</v>
      </c>
      <c r="E5463" t="s">
        <v>17</v>
      </c>
      <c r="F5463" t="s">
        <v>18</v>
      </c>
      <c r="G5463" t="s">
        <v>113</v>
      </c>
      <c r="H5463">
        <f t="shared" si="425"/>
        <v>20</v>
      </c>
      <c r="I5463">
        <v>20</v>
      </c>
      <c r="J5463">
        <v>26</v>
      </c>
      <c r="K5463">
        <v>1</v>
      </c>
      <c r="M5463">
        <v>2.5</v>
      </c>
      <c r="N5463" t="s">
        <v>25</v>
      </c>
      <c r="O5463">
        <v>25</v>
      </c>
      <c r="P5463">
        <v>5</v>
      </c>
      <c r="R5463">
        <f t="shared" si="426"/>
        <v>26</v>
      </c>
      <c r="S5463">
        <f t="shared" si="427"/>
        <v>16</v>
      </c>
      <c r="T5463" t="str">
        <f t="shared" si="428"/>
        <v>Jan</v>
      </c>
      <c r="U5463" t="str">
        <f t="shared" si="429"/>
        <v>2025</v>
      </c>
    </row>
    <row r="5464" spans="1:21" x14ac:dyDescent="0.25">
      <c r="A5464" t="s">
        <v>334</v>
      </c>
      <c r="B5464" t="s">
        <v>105</v>
      </c>
      <c r="C5464" t="s">
        <v>91</v>
      </c>
      <c r="D5464" t="s">
        <v>16</v>
      </c>
      <c r="E5464" t="s">
        <v>17</v>
      </c>
      <c r="F5464" t="s">
        <v>45</v>
      </c>
      <c r="G5464" t="s">
        <v>199</v>
      </c>
      <c r="H5464">
        <f t="shared" si="425"/>
        <v>15000</v>
      </c>
      <c r="I5464">
        <v>5000</v>
      </c>
      <c r="J5464">
        <v>6500</v>
      </c>
      <c r="K5464">
        <v>3</v>
      </c>
      <c r="M5464">
        <v>650</v>
      </c>
      <c r="N5464" t="s">
        <v>38</v>
      </c>
      <c r="O5464">
        <v>19500</v>
      </c>
      <c r="P5464">
        <v>4500</v>
      </c>
      <c r="R5464">
        <f t="shared" si="426"/>
        <v>19500</v>
      </c>
      <c r="S5464">
        <f t="shared" si="427"/>
        <v>16</v>
      </c>
      <c r="T5464" t="str">
        <f t="shared" si="428"/>
        <v>Jan</v>
      </c>
      <c r="U5464" t="str">
        <f t="shared" si="429"/>
        <v>2025</v>
      </c>
    </row>
    <row r="5465" spans="1:21" x14ac:dyDescent="0.25">
      <c r="A5465" t="s">
        <v>334</v>
      </c>
      <c r="B5465" t="s">
        <v>171</v>
      </c>
      <c r="C5465" t="s">
        <v>22</v>
      </c>
      <c r="D5465" t="s">
        <v>16</v>
      </c>
      <c r="E5465" t="s">
        <v>17</v>
      </c>
      <c r="F5465" t="s">
        <v>18</v>
      </c>
      <c r="G5465" t="s">
        <v>32</v>
      </c>
      <c r="H5465">
        <f t="shared" si="425"/>
        <v>700</v>
      </c>
      <c r="I5465">
        <v>100</v>
      </c>
      <c r="J5465">
        <v>130</v>
      </c>
      <c r="K5465">
        <v>7</v>
      </c>
      <c r="M5465">
        <v>63.7</v>
      </c>
      <c r="N5465" t="s">
        <v>20</v>
      </c>
      <c r="O5465">
        <v>910</v>
      </c>
      <c r="P5465">
        <v>210</v>
      </c>
      <c r="R5465">
        <f t="shared" si="426"/>
        <v>910</v>
      </c>
      <c r="S5465">
        <f t="shared" si="427"/>
        <v>16</v>
      </c>
      <c r="T5465" t="str">
        <f t="shared" si="428"/>
        <v>Jan</v>
      </c>
      <c r="U5465" t="str">
        <f t="shared" si="429"/>
        <v>2025</v>
      </c>
    </row>
    <row r="5466" spans="1:21" x14ac:dyDescent="0.25">
      <c r="A5466" t="s">
        <v>334</v>
      </c>
      <c r="B5466" t="s">
        <v>84</v>
      </c>
      <c r="C5466" t="s">
        <v>27</v>
      </c>
      <c r="D5466" t="s">
        <v>16</v>
      </c>
      <c r="E5466" t="s">
        <v>17</v>
      </c>
      <c r="F5466" t="s">
        <v>18</v>
      </c>
      <c r="G5466" t="s">
        <v>40</v>
      </c>
      <c r="H5466">
        <f t="shared" si="425"/>
        <v>180</v>
      </c>
      <c r="I5466">
        <v>90</v>
      </c>
      <c r="J5466">
        <v>117</v>
      </c>
      <c r="K5466">
        <v>2</v>
      </c>
      <c r="M5466">
        <v>16.38</v>
      </c>
      <c r="N5466" t="s">
        <v>20</v>
      </c>
      <c r="O5466">
        <v>234</v>
      </c>
      <c r="P5466">
        <v>54</v>
      </c>
      <c r="R5466">
        <f t="shared" si="426"/>
        <v>234</v>
      </c>
      <c r="S5466">
        <f t="shared" si="427"/>
        <v>16</v>
      </c>
      <c r="T5466" t="str">
        <f t="shared" si="428"/>
        <v>Jan</v>
      </c>
      <c r="U5466" t="str">
        <f t="shared" si="429"/>
        <v>2025</v>
      </c>
    </row>
    <row r="5467" spans="1:21" x14ac:dyDescent="0.25">
      <c r="A5467" t="s">
        <v>334</v>
      </c>
      <c r="B5467" t="s">
        <v>150</v>
      </c>
      <c r="C5467" t="s">
        <v>91</v>
      </c>
      <c r="D5467" t="s">
        <v>23</v>
      </c>
      <c r="E5467" t="s">
        <v>28</v>
      </c>
      <c r="F5467" t="s">
        <v>18</v>
      </c>
      <c r="G5467" t="s">
        <v>32</v>
      </c>
      <c r="H5467">
        <f t="shared" si="425"/>
        <v>500</v>
      </c>
      <c r="I5467">
        <v>100</v>
      </c>
      <c r="J5467">
        <v>130</v>
      </c>
      <c r="K5467">
        <v>5</v>
      </c>
      <c r="M5467">
        <v>78</v>
      </c>
      <c r="N5467" t="s">
        <v>20</v>
      </c>
      <c r="O5467">
        <v>650</v>
      </c>
      <c r="P5467">
        <v>150</v>
      </c>
      <c r="R5467">
        <f t="shared" si="426"/>
        <v>650</v>
      </c>
      <c r="S5467">
        <f t="shared" si="427"/>
        <v>16</v>
      </c>
      <c r="T5467" t="str">
        <f t="shared" si="428"/>
        <v>Jan</v>
      </c>
      <c r="U5467" t="str">
        <f t="shared" si="429"/>
        <v>2025</v>
      </c>
    </row>
    <row r="5468" spans="1:21" x14ac:dyDescent="0.25">
      <c r="A5468" t="s">
        <v>334</v>
      </c>
      <c r="B5468" t="s">
        <v>135</v>
      </c>
      <c r="C5468" t="s">
        <v>27</v>
      </c>
      <c r="D5468" t="s">
        <v>16</v>
      </c>
      <c r="E5468" t="s">
        <v>17</v>
      </c>
      <c r="F5468" t="s">
        <v>45</v>
      </c>
      <c r="G5468" t="s">
        <v>199</v>
      </c>
      <c r="H5468">
        <f t="shared" si="425"/>
        <v>20000</v>
      </c>
      <c r="I5468">
        <v>5000</v>
      </c>
      <c r="J5468">
        <v>6500</v>
      </c>
      <c r="K5468">
        <v>4</v>
      </c>
      <c r="M5468">
        <v>650</v>
      </c>
      <c r="N5468" t="s">
        <v>20</v>
      </c>
      <c r="O5468">
        <v>25000</v>
      </c>
      <c r="P5468">
        <v>5000</v>
      </c>
      <c r="R5468">
        <f t="shared" si="426"/>
        <v>26000</v>
      </c>
      <c r="S5468">
        <f t="shared" si="427"/>
        <v>16</v>
      </c>
      <c r="T5468" t="str">
        <f t="shared" si="428"/>
        <v>Jan</v>
      </c>
      <c r="U5468" t="str">
        <f t="shared" si="429"/>
        <v>2025</v>
      </c>
    </row>
    <row r="5469" spans="1:21" x14ac:dyDescent="0.25">
      <c r="A5469" t="s">
        <v>334</v>
      </c>
      <c r="B5469" t="s">
        <v>101</v>
      </c>
      <c r="C5469" t="s">
        <v>27</v>
      </c>
      <c r="D5469" t="s">
        <v>16</v>
      </c>
      <c r="E5469" t="s">
        <v>17</v>
      </c>
      <c r="F5469" t="s">
        <v>18</v>
      </c>
      <c r="G5469" t="s">
        <v>56</v>
      </c>
      <c r="H5469">
        <f t="shared" si="425"/>
        <v>550</v>
      </c>
      <c r="I5469">
        <v>550</v>
      </c>
      <c r="J5469">
        <v>715</v>
      </c>
      <c r="K5469">
        <v>1</v>
      </c>
      <c r="M5469">
        <v>35.75</v>
      </c>
      <c r="N5469" t="s">
        <v>25</v>
      </c>
      <c r="O5469">
        <v>715</v>
      </c>
      <c r="P5469">
        <v>165</v>
      </c>
      <c r="R5469">
        <f t="shared" si="426"/>
        <v>715</v>
      </c>
      <c r="S5469">
        <f t="shared" si="427"/>
        <v>16</v>
      </c>
      <c r="T5469" t="str">
        <f t="shared" si="428"/>
        <v>Jan</v>
      </c>
      <c r="U5469" t="str">
        <f t="shared" si="429"/>
        <v>2025</v>
      </c>
    </row>
    <row r="5470" spans="1:21" x14ac:dyDescent="0.25">
      <c r="A5470" t="s">
        <v>334</v>
      </c>
      <c r="B5470" t="s">
        <v>188</v>
      </c>
      <c r="C5470" t="s">
        <v>27</v>
      </c>
      <c r="D5470" t="s">
        <v>16</v>
      </c>
      <c r="E5470" t="s">
        <v>28</v>
      </c>
      <c r="F5470" t="s">
        <v>80</v>
      </c>
      <c r="G5470" t="s">
        <v>81</v>
      </c>
      <c r="H5470">
        <f t="shared" si="425"/>
        <v>20</v>
      </c>
      <c r="I5470">
        <v>10</v>
      </c>
      <c r="J5470">
        <v>13</v>
      </c>
      <c r="K5470">
        <v>2</v>
      </c>
      <c r="M5470">
        <v>1.2</v>
      </c>
      <c r="N5470" t="s">
        <v>25</v>
      </c>
      <c r="O5470">
        <v>24</v>
      </c>
      <c r="P5470">
        <v>4</v>
      </c>
      <c r="R5470">
        <f t="shared" si="426"/>
        <v>26</v>
      </c>
      <c r="S5470">
        <f t="shared" si="427"/>
        <v>16</v>
      </c>
      <c r="T5470" t="str">
        <f t="shared" si="428"/>
        <v>Jan</v>
      </c>
      <c r="U5470" t="str">
        <f t="shared" si="429"/>
        <v>2025</v>
      </c>
    </row>
    <row r="5471" spans="1:21" x14ac:dyDescent="0.25">
      <c r="A5471" t="s">
        <v>334</v>
      </c>
      <c r="B5471" t="s">
        <v>220</v>
      </c>
      <c r="C5471" t="s">
        <v>27</v>
      </c>
      <c r="D5471" t="s">
        <v>16</v>
      </c>
      <c r="E5471" t="s">
        <v>17</v>
      </c>
      <c r="F5471" t="s">
        <v>45</v>
      </c>
      <c r="G5471" t="s">
        <v>106</v>
      </c>
      <c r="H5471">
        <f t="shared" si="425"/>
        <v>96000</v>
      </c>
      <c r="I5471">
        <v>12000</v>
      </c>
      <c r="J5471">
        <v>15600</v>
      </c>
      <c r="K5471">
        <v>8</v>
      </c>
      <c r="M5471">
        <v>2340</v>
      </c>
      <c r="N5471" t="s">
        <v>25</v>
      </c>
      <c r="O5471">
        <v>120000</v>
      </c>
      <c r="P5471">
        <v>24000</v>
      </c>
      <c r="R5471">
        <f t="shared" si="426"/>
        <v>124800</v>
      </c>
      <c r="S5471">
        <f t="shared" si="427"/>
        <v>16</v>
      </c>
      <c r="T5471" t="str">
        <f t="shared" si="428"/>
        <v>Jan</v>
      </c>
      <c r="U5471" t="str">
        <f t="shared" si="429"/>
        <v>2025</v>
      </c>
    </row>
    <row r="5472" spans="1:21" x14ac:dyDescent="0.25">
      <c r="A5472" t="s">
        <v>334</v>
      </c>
      <c r="B5472" t="s">
        <v>33</v>
      </c>
      <c r="C5472" t="s">
        <v>15</v>
      </c>
      <c r="D5472" t="s">
        <v>23</v>
      </c>
      <c r="E5472" t="s">
        <v>17</v>
      </c>
      <c r="F5472" t="s">
        <v>18</v>
      </c>
      <c r="G5472" t="s">
        <v>19</v>
      </c>
      <c r="H5472">
        <f t="shared" si="425"/>
        <v>1250</v>
      </c>
      <c r="I5472">
        <v>250</v>
      </c>
      <c r="J5472">
        <v>325</v>
      </c>
      <c r="K5472">
        <v>5</v>
      </c>
      <c r="M5472">
        <v>100</v>
      </c>
      <c r="N5472" t="s">
        <v>20</v>
      </c>
      <c r="O5472">
        <v>1625</v>
      </c>
      <c r="P5472">
        <v>375</v>
      </c>
      <c r="R5472">
        <f t="shared" si="426"/>
        <v>1625</v>
      </c>
      <c r="S5472">
        <f t="shared" si="427"/>
        <v>16</v>
      </c>
      <c r="T5472" t="str">
        <f t="shared" si="428"/>
        <v>Jan</v>
      </c>
      <c r="U5472" t="str">
        <f t="shared" si="429"/>
        <v>2025</v>
      </c>
    </row>
    <row r="5473" spans="1:21" x14ac:dyDescent="0.25">
      <c r="A5473" t="s">
        <v>334</v>
      </c>
      <c r="B5473" t="s">
        <v>149</v>
      </c>
      <c r="C5473" t="s">
        <v>15</v>
      </c>
      <c r="D5473" t="s">
        <v>16</v>
      </c>
      <c r="E5473" t="s">
        <v>17</v>
      </c>
      <c r="F5473" t="s">
        <v>61</v>
      </c>
      <c r="G5473" t="s">
        <v>108</v>
      </c>
      <c r="H5473">
        <f t="shared" si="425"/>
        <v>10500</v>
      </c>
      <c r="I5473">
        <v>1500</v>
      </c>
      <c r="J5473">
        <v>1950</v>
      </c>
      <c r="K5473">
        <v>7</v>
      </c>
      <c r="M5473">
        <v>195</v>
      </c>
      <c r="N5473" t="s">
        <v>20</v>
      </c>
      <c r="O5473">
        <v>13650</v>
      </c>
      <c r="P5473">
        <v>3150</v>
      </c>
      <c r="R5473">
        <f t="shared" si="426"/>
        <v>13650</v>
      </c>
      <c r="S5473">
        <f t="shared" si="427"/>
        <v>16</v>
      </c>
      <c r="T5473" t="str">
        <f t="shared" si="428"/>
        <v>Jan</v>
      </c>
      <c r="U5473" t="str">
        <f t="shared" si="429"/>
        <v>2025</v>
      </c>
    </row>
    <row r="5474" spans="1:21" x14ac:dyDescent="0.25">
      <c r="A5474" t="s">
        <v>334</v>
      </c>
      <c r="B5474" t="s">
        <v>88</v>
      </c>
      <c r="C5474" t="s">
        <v>27</v>
      </c>
      <c r="D5474" t="s">
        <v>16</v>
      </c>
      <c r="E5474" t="s">
        <v>28</v>
      </c>
      <c r="F5474" t="s">
        <v>18</v>
      </c>
      <c r="G5474" t="s">
        <v>64</v>
      </c>
      <c r="H5474">
        <f t="shared" si="425"/>
        <v>560</v>
      </c>
      <c r="I5474">
        <v>140</v>
      </c>
      <c r="J5474">
        <v>182</v>
      </c>
      <c r="K5474">
        <v>4</v>
      </c>
      <c r="M5474">
        <v>36.4</v>
      </c>
      <c r="N5474" t="s">
        <v>25</v>
      </c>
      <c r="O5474">
        <v>728</v>
      </c>
      <c r="P5474">
        <v>168</v>
      </c>
      <c r="R5474">
        <f t="shared" si="426"/>
        <v>728</v>
      </c>
      <c r="S5474">
        <f t="shared" si="427"/>
        <v>16</v>
      </c>
      <c r="T5474" t="str">
        <f t="shared" si="428"/>
        <v>Jan</v>
      </c>
      <c r="U5474" t="str">
        <f t="shared" si="429"/>
        <v>2025</v>
      </c>
    </row>
    <row r="5475" spans="1:21" x14ac:dyDescent="0.25">
      <c r="A5475" t="s">
        <v>334</v>
      </c>
      <c r="B5475" t="s">
        <v>173</v>
      </c>
      <c r="C5475" t="s">
        <v>115</v>
      </c>
      <c r="D5475" t="s">
        <v>16</v>
      </c>
      <c r="E5475" t="s">
        <v>17</v>
      </c>
      <c r="F5475" t="s">
        <v>18</v>
      </c>
      <c r="G5475" t="s">
        <v>34</v>
      </c>
      <c r="H5475">
        <f t="shared" si="425"/>
        <v>280</v>
      </c>
      <c r="I5475">
        <v>40</v>
      </c>
      <c r="J5475">
        <v>52</v>
      </c>
      <c r="K5475">
        <v>7</v>
      </c>
      <c r="M5475">
        <v>18.2</v>
      </c>
      <c r="N5475" t="s">
        <v>25</v>
      </c>
      <c r="O5475">
        <v>364</v>
      </c>
      <c r="P5475">
        <v>84</v>
      </c>
      <c r="R5475">
        <f t="shared" si="426"/>
        <v>364</v>
      </c>
      <c r="S5475">
        <f t="shared" si="427"/>
        <v>16</v>
      </c>
      <c r="T5475" t="str">
        <f t="shared" si="428"/>
        <v>Jan</v>
      </c>
      <c r="U5475" t="str">
        <f t="shared" si="429"/>
        <v>2025</v>
      </c>
    </row>
    <row r="5476" spans="1:21" x14ac:dyDescent="0.25">
      <c r="A5476" t="s">
        <v>334</v>
      </c>
      <c r="B5476" t="s">
        <v>194</v>
      </c>
      <c r="C5476" t="s">
        <v>115</v>
      </c>
      <c r="D5476" t="s">
        <v>16</v>
      </c>
      <c r="E5476" t="s">
        <v>28</v>
      </c>
      <c r="F5476" t="s">
        <v>45</v>
      </c>
      <c r="G5476" t="s">
        <v>76</v>
      </c>
      <c r="H5476">
        <f t="shared" si="425"/>
        <v>9600</v>
      </c>
      <c r="I5476">
        <v>1200</v>
      </c>
      <c r="J5476">
        <v>1560</v>
      </c>
      <c r="K5476">
        <v>8</v>
      </c>
      <c r="M5476">
        <v>156</v>
      </c>
      <c r="N5476" t="s">
        <v>20</v>
      </c>
      <c r="O5476">
        <v>12480</v>
      </c>
      <c r="P5476">
        <v>2880</v>
      </c>
      <c r="R5476">
        <f t="shared" si="426"/>
        <v>12480</v>
      </c>
      <c r="S5476">
        <f t="shared" si="427"/>
        <v>16</v>
      </c>
      <c r="T5476" t="str">
        <f t="shared" si="428"/>
        <v>Jan</v>
      </c>
      <c r="U5476" t="str">
        <f t="shared" si="429"/>
        <v>2025</v>
      </c>
    </row>
    <row r="5477" spans="1:21" x14ac:dyDescent="0.25">
      <c r="A5477" t="s">
        <v>334</v>
      </c>
      <c r="B5477" t="s">
        <v>129</v>
      </c>
      <c r="C5477" t="s">
        <v>27</v>
      </c>
      <c r="D5477" t="s">
        <v>16</v>
      </c>
      <c r="E5477" t="s">
        <v>28</v>
      </c>
      <c r="F5477" t="s">
        <v>18</v>
      </c>
      <c r="G5477" t="s">
        <v>24</v>
      </c>
      <c r="H5477">
        <f t="shared" si="425"/>
        <v>160</v>
      </c>
      <c r="I5477">
        <v>80</v>
      </c>
      <c r="J5477">
        <v>104</v>
      </c>
      <c r="K5477">
        <v>2</v>
      </c>
      <c r="M5477">
        <v>20.8</v>
      </c>
      <c r="N5477" t="s">
        <v>38</v>
      </c>
      <c r="O5477">
        <v>208</v>
      </c>
      <c r="P5477">
        <v>48</v>
      </c>
      <c r="R5477">
        <f t="shared" si="426"/>
        <v>208</v>
      </c>
      <c r="S5477">
        <f t="shared" si="427"/>
        <v>16</v>
      </c>
      <c r="T5477" t="str">
        <f t="shared" si="428"/>
        <v>Jan</v>
      </c>
      <c r="U5477" t="str">
        <f t="shared" si="429"/>
        <v>2025</v>
      </c>
    </row>
    <row r="5478" spans="1:21" x14ac:dyDescent="0.25">
      <c r="A5478" t="s">
        <v>335</v>
      </c>
      <c r="B5478" t="s">
        <v>36</v>
      </c>
      <c r="C5478" t="s">
        <v>15</v>
      </c>
      <c r="D5478" t="s">
        <v>23</v>
      </c>
      <c r="E5478" t="s">
        <v>28</v>
      </c>
      <c r="F5478" t="s">
        <v>18</v>
      </c>
      <c r="G5478" t="s">
        <v>32</v>
      </c>
      <c r="H5478">
        <f t="shared" si="425"/>
        <v>300</v>
      </c>
      <c r="I5478">
        <v>100</v>
      </c>
      <c r="J5478">
        <v>130</v>
      </c>
      <c r="K5478">
        <v>3</v>
      </c>
      <c r="M5478">
        <v>39</v>
      </c>
      <c r="N5478" t="s">
        <v>25</v>
      </c>
      <c r="O5478">
        <v>390</v>
      </c>
      <c r="P5478">
        <v>90</v>
      </c>
      <c r="R5478">
        <f t="shared" si="426"/>
        <v>390</v>
      </c>
      <c r="S5478">
        <f t="shared" si="427"/>
        <v>17</v>
      </c>
      <c r="T5478" t="str">
        <f t="shared" si="428"/>
        <v>Jan</v>
      </c>
      <c r="U5478" t="str">
        <f t="shared" si="429"/>
        <v>2025</v>
      </c>
    </row>
    <row r="5479" spans="1:21" x14ac:dyDescent="0.25">
      <c r="A5479" t="s">
        <v>335</v>
      </c>
      <c r="B5479" t="s">
        <v>35</v>
      </c>
      <c r="C5479" t="s">
        <v>15</v>
      </c>
      <c r="D5479" t="s">
        <v>23</v>
      </c>
      <c r="E5479" t="s">
        <v>28</v>
      </c>
      <c r="F5479" t="s">
        <v>18</v>
      </c>
      <c r="G5479" t="s">
        <v>151</v>
      </c>
      <c r="H5479">
        <f t="shared" si="425"/>
        <v>42</v>
      </c>
      <c r="I5479">
        <v>7</v>
      </c>
      <c r="J5479">
        <v>9</v>
      </c>
      <c r="K5479">
        <v>6</v>
      </c>
      <c r="M5479">
        <v>6.5519999999999996</v>
      </c>
      <c r="N5479" t="s">
        <v>20</v>
      </c>
      <c r="O5479">
        <v>54.6</v>
      </c>
      <c r="P5479">
        <v>12.6</v>
      </c>
      <c r="R5479">
        <f t="shared" si="426"/>
        <v>54</v>
      </c>
      <c r="S5479">
        <f t="shared" si="427"/>
        <v>17</v>
      </c>
      <c r="T5479" t="str">
        <f t="shared" si="428"/>
        <v>Jan</v>
      </c>
      <c r="U5479" t="str">
        <f t="shared" si="429"/>
        <v>2025</v>
      </c>
    </row>
    <row r="5480" spans="1:21" x14ac:dyDescent="0.25">
      <c r="A5480" t="s">
        <v>335</v>
      </c>
      <c r="B5480" t="s">
        <v>187</v>
      </c>
      <c r="C5480" t="s">
        <v>53</v>
      </c>
      <c r="D5480" t="s">
        <v>16</v>
      </c>
      <c r="E5480" t="s">
        <v>17</v>
      </c>
      <c r="F5480" t="s">
        <v>48</v>
      </c>
      <c r="G5480" t="s">
        <v>167</v>
      </c>
      <c r="H5480">
        <f t="shared" si="425"/>
        <v>570</v>
      </c>
      <c r="I5480">
        <v>95</v>
      </c>
      <c r="J5480">
        <v>124</v>
      </c>
      <c r="K5480">
        <v>6</v>
      </c>
      <c r="M5480">
        <v>51.87</v>
      </c>
      <c r="N5480" t="s">
        <v>20</v>
      </c>
      <c r="O5480">
        <v>741</v>
      </c>
      <c r="P5480">
        <v>171</v>
      </c>
      <c r="R5480">
        <f t="shared" si="426"/>
        <v>744</v>
      </c>
      <c r="S5480">
        <f t="shared" si="427"/>
        <v>17</v>
      </c>
      <c r="T5480" t="str">
        <f t="shared" si="428"/>
        <v>Jan</v>
      </c>
      <c r="U5480" t="str">
        <f t="shared" si="429"/>
        <v>2025</v>
      </c>
    </row>
    <row r="5481" spans="1:21" x14ac:dyDescent="0.25">
      <c r="A5481" t="s">
        <v>335</v>
      </c>
      <c r="B5481" t="s">
        <v>105</v>
      </c>
      <c r="C5481" t="s">
        <v>91</v>
      </c>
      <c r="D5481" t="s">
        <v>23</v>
      </c>
      <c r="E5481" t="s">
        <v>17</v>
      </c>
      <c r="F5481" t="s">
        <v>61</v>
      </c>
      <c r="G5481" t="s">
        <v>180</v>
      </c>
      <c r="H5481">
        <f t="shared" si="425"/>
        <v>2400</v>
      </c>
      <c r="I5481">
        <v>600</v>
      </c>
      <c r="J5481">
        <v>780</v>
      </c>
      <c r="K5481">
        <v>4</v>
      </c>
      <c r="M5481">
        <v>100</v>
      </c>
      <c r="N5481" t="s">
        <v>20</v>
      </c>
      <c r="O5481">
        <v>3120</v>
      </c>
      <c r="P5481">
        <v>720</v>
      </c>
      <c r="R5481">
        <f t="shared" si="426"/>
        <v>3120</v>
      </c>
      <c r="S5481">
        <f t="shared" si="427"/>
        <v>17</v>
      </c>
      <c r="T5481" t="str">
        <f t="shared" si="428"/>
        <v>Jan</v>
      </c>
      <c r="U5481" t="str">
        <f t="shared" si="429"/>
        <v>2025</v>
      </c>
    </row>
    <row r="5482" spans="1:21" x14ac:dyDescent="0.25">
      <c r="A5482" t="s">
        <v>335</v>
      </c>
      <c r="B5482" t="s">
        <v>171</v>
      </c>
      <c r="C5482" t="s">
        <v>22</v>
      </c>
      <c r="D5482" t="s">
        <v>16</v>
      </c>
      <c r="E5482" t="s">
        <v>17</v>
      </c>
      <c r="F5482" t="s">
        <v>61</v>
      </c>
      <c r="G5482" t="s">
        <v>110</v>
      </c>
      <c r="H5482">
        <f t="shared" si="425"/>
        <v>3200</v>
      </c>
      <c r="I5482">
        <v>800</v>
      </c>
      <c r="J5482">
        <v>1040</v>
      </c>
      <c r="K5482">
        <v>4</v>
      </c>
      <c r="M5482">
        <v>104</v>
      </c>
      <c r="N5482" t="s">
        <v>38</v>
      </c>
      <c r="O5482">
        <v>4000</v>
      </c>
      <c r="P5482">
        <v>800</v>
      </c>
      <c r="R5482">
        <f t="shared" si="426"/>
        <v>4160</v>
      </c>
      <c r="S5482">
        <f t="shared" si="427"/>
        <v>17</v>
      </c>
      <c r="T5482" t="str">
        <f t="shared" si="428"/>
        <v>Jan</v>
      </c>
      <c r="U5482" t="str">
        <f t="shared" si="429"/>
        <v>2025</v>
      </c>
    </row>
    <row r="5483" spans="1:21" x14ac:dyDescent="0.25">
      <c r="A5483" t="s">
        <v>335</v>
      </c>
      <c r="B5483" t="s">
        <v>179</v>
      </c>
      <c r="C5483" t="s">
        <v>27</v>
      </c>
      <c r="D5483" t="s">
        <v>16</v>
      </c>
      <c r="E5483" t="s">
        <v>17</v>
      </c>
      <c r="F5483" t="s">
        <v>61</v>
      </c>
      <c r="G5483" t="s">
        <v>68</v>
      </c>
      <c r="H5483">
        <f t="shared" si="425"/>
        <v>10800</v>
      </c>
      <c r="I5483">
        <v>1800</v>
      </c>
      <c r="J5483">
        <v>2340</v>
      </c>
      <c r="K5483">
        <v>6</v>
      </c>
      <c r="M5483">
        <v>234</v>
      </c>
      <c r="N5483" t="s">
        <v>20</v>
      </c>
      <c r="O5483">
        <v>13500</v>
      </c>
      <c r="P5483">
        <v>2700</v>
      </c>
      <c r="R5483">
        <f t="shared" si="426"/>
        <v>14040</v>
      </c>
      <c r="S5483">
        <f t="shared" si="427"/>
        <v>17</v>
      </c>
      <c r="T5483" t="str">
        <f t="shared" si="428"/>
        <v>Jan</v>
      </c>
      <c r="U5483" t="str">
        <f t="shared" si="429"/>
        <v>2025</v>
      </c>
    </row>
    <row r="5484" spans="1:21" x14ac:dyDescent="0.25">
      <c r="A5484" t="s">
        <v>335</v>
      </c>
      <c r="B5484" t="s">
        <v>166</v>
      </c>
      <c r="C5484" t="s">
        <v>15</v>
      </c>
      <c r="D5484" t="s">
        <v>16</v>
      </c>
      <c r="E5484" t="s">
        <v>17</v>
      </c>
      <c r="F5484" t="s">
        <v>18</v>
      </c>
      <c r="G5484" t="s">
        <v>43</v>
      </c>
      <c r="H5484">
        <f t="shared" si="425"/>
        <v>140</v>
      </c>
      <c r="I5484">
        <v>20</v>
      </c>
      <c r="J5484">
        <v>26</v>
      </c>
      <c r="K5484">
        <v>7</v>
      </c>
      <c r="M5484">
        <v>18.2</v>
      </c>
      <c r="N5484" t="s">
        <v>38</v>
      </c>
      <c r="O5484">
        <v>182</v>
      </c>
      <c r="P5484">
        <v>42</v>
      </c>
      <c r="R5484">
        <f t="shared" si="426"/>
        <v>182</v>
      </c>
      <c r="S5484">
        <f t="shared" si="427"/>
        <v>17</v>
      </c>
      <c r="T5484" t="str">
        <f t="shared" si="428"/>
        <v>Jan</v>
      </c>
      <c r="U5484" t="str">
        <f t="shared" si="429"/>
        <v>2025</v>
      </c>
    </row>
    <row r="5485" spans="1:21" x14ac:dyDescent="0.25">
      <c r="A5485" t="s">
        <v>335</v>
      </c>
      <c r="B5485" t="s">
        <v>152</v>
      </c>
      <c r="C5485" t="s">
        <v>66</v>
      </c>
      <c r="D5485" t="s">
        <v>16</v>
      </c>
      <c r="E5485" t="s">
        <v>17</v>
      </c>
      <c r="F5485" t="s">
        <v>18</v>
      </c>
      <c r="G5485" t="s">
        <v>113</v>
      </c>
      <c r="H5485">
        <f t="shared" si="425"/>
        <v>100</v>
      </c>
      <c r="I5485">
        <v>20</v>
      </c>
      <c r="J5485">
        <v>26</v>
      </c>
      <c r="K5485">
        <v>5</v>
      </c>
      <c r="M5485">
        <v>6.5</v>
      </c>
      <c r="N5485" t="s">
        <v>25</v>
      </c>
      <c r="O5485">
        <v>130</v>
      </c>
      <c r="P5485">
        <v>30</v>
      </c>
      <c r="R5485">
        <f t="shared" si="426"/>
        <v>130</v>
      </c>
      <c r="S5485">
        <f t="shared" si="427"/>
        <v>17</v>
      </c>
      <c r="T5485" t="str">
        <f t="shared" si="428"/>
        <v>Jan</v>
      </c>
      <c r="U5485" t="str">
        <f t="shared" si="429"/>
        <v>2025</v>
      </c>
    </row>
    <row r="5486" spans="1:21" x14ac:dyDescent="0.25">
      <c r="A5486" t="s">
        <v>335</v>
      </c>
      <c r="B5486" t="s">
        <v>154</v>
      </c>
      <c r="C5486" t="s">
        <v>27</v>
      </c>
      <c r="D5486" t="s">
        <v>16</v>
      </c>
      <c r="E5486" t="s">
        <v>17</v>
      </c>
      <c r="F5486" t="s">
        <v>29</v>
      </c>
      <c r="G5486" t="s">
        <v>160</v>
      </c>
      <c r="H5486">
        <f t="shared" si="425"/>
        <v>900</v>
      </c>
      <c r="I5486">
        <v>150</v>
      </c>
      <c r="J5486">
        <v>195</v>
      </c>
      <c r="K5486">
        <v>6</v>
      </c>
      <c r="M5486">
        <v>81.900000000000006</v>
      </c>
      <c r="N5486" t="s">
        <v>20</v>
      </c>
      <c r="O5486">
        <v>1170</v>
      </c>
      <c r="P5486">
        <v>270</v>
      </c>
      <c r="R5486">
        <f t="shared" si="426"/>
        <v>1170</v>
      </c>
      <c r="S5486">
        <f t="shared" si="427"/>
        <v>17</v>
      </c>
      <c r="T5486" t="str">
        <f t="shared" si="428"/>
        <v>Jan</v>
      </c>
      <c r="U5486" t="str">
        <f t="shared" si="429"/>
        <v>2025</v>
      </c>
    </row>
    <row r="5487" spans="1:21" x14ac:dyDescent="0.25">
      <c r="A5487" t="s">
        <v>335</v>
      </c>
      <c r="B5487" t="s">
        <v>105</v>
      </c>
      <c r="C5487" t="s">
        <v>91</v>
      </c>
      <c r="D5487" t="s">
        <v>16</v>
      </c>
      <c r="E5487" t="s">
        <v>17</v>
      </c>
      <c r="F5487" t="s">
        <v>48</v>
      </c>
      <c r="G5487" t="s">
        <v>85</v>
      </c>
      <c r="H5487">
        <f t="shared" si="425"/>
        <v>2700</v>
      </c>
      <c r="I5487">
        <v>450</v>
      </c>
      <c r="J5487">
        <v>585</v>
      </c>
      <c r="K5487">
        <v>6</v>
      </c>
      <c r="M5487">
        <v>100</v>
      </c>
      <c r="N5487" t="s">
        <v>25</v>
      </c>
      <c r="O5487">
        <v>3375</v>
      </c>
      <c r="P5487">
        <v>675</v>
      </c>
      <c r="R5487">
        <f t="shared" si="426"/>
        <v>3510</v>
      </c>
      <c r="S5487">
        <f t="shared" si="427"/>
        <v>17</v>
      </c>
      <c r="T5487" t="str">
        <f t="shared" si="428"/>
        <v>Jan</v>
      </c>
      <c r="U5487" t="str">
        <f t="shared" si="429"/>
        <v>2025</v>
      </c>
    </row>
    <row r="5488" spans="1:21" x14ac:dyDescent="0.25">
      <c r="A5488" t="s">
        <v>335</v>
      </c>
      <c r="B5488" t="s">
        <v>176</v>
      </c>
      <c r="C5488" t="s">
        <v>15</v>
      </c>
      <c r="D5488" t="s">
        <v>16</v>
      </c>
      <c r="E5488" t="s">
        <v>17</v>
      </c>
      <c r="F5488" t="s">
        <v>18</v>
      </c>
      <c r="G5488" t="s">
        <v>32</v>
      </c>
      <c r="H5488">
        <f t="shared" si="425"/>
        <v>200</v>
      </c>
      <c r="I5488">
        <v>100</v>
      </c>
      <c r="J5488">
        <v>130</v>
      </c>
      <c r="K5488">
        <v>2</v>
      </c>
      <c r="M5488">
        <v>23</v>
      </c>
      <c r="N5488" t="s">
        <v>38</v>
      </c>
      <c r="O5488">
        <v>230</v>
      </c>
      <c r="P5488">
        <v>30</v>
      </c>
      <c r="R5488">
        <f t="shared" si="426"/>
        <v>260</v>
      </c>
      <c r="S5488">
        <f t="shared" si="427"/>
        <v>17</v>
      </c>
      <c r="T5488" t="str">
        <f t="shared" si="428"/>
        <v>Jan</v>
      </c>
      <c r="U5488" t="str">
        <f t="shared" si="429"/>
        <v>2025</v>
      </c>
    </row>
    <row r="5489" spans="1:21" x14ac:dyDescent="0.25">
      <c r="A5489" t="s">
        <v>335</v>
      </c>
      <c r="B5489" t="s">
        <v>129</v>
      </c>
      <c r="C5489" t="s">
        <v>27</v>
      </c>
      <c r="D5489" t="s">
        <v>23</v>
      </c>
      <c r="E5489" t="s">
        <v>28</v>
      </c>
      <c r="F5489" t="s">
        <v>45</v>
      </c>
      <c r="G5489" t="s">
        <v>58</v>
      </c>
      <c r="H5489">
        <f t="shared" si="425"/>
        <v>150000</v>
      </c>
      <c r="I5489">
        <v>25000</v>
      </c>
      <c r="J5489">
        <v>32500</v>
      </c>
      <c r="K5489">
        <v>6</v>
      </c>
      <c r="M5489">
        <v>4875</v>
      </c>
      <c r="N5489" t="s">
        <v>38</v>
      </c>
      <c r="O5489">
        <v>187500</v>
      </c>
      <c r="P5489">
        <v>37500</v>
      </c>
      <c r="R5489">
        <f t="shared" si="426"/>
        <v>195000</v>
      </c>
      <c r="S5489">
        <f t="shared" si="427"/>
        <v>17</v>
      </c>
      <c r="T5489" t="str">
        <f t="shared" si="428"/>
        <v>Jan</v>
      </c>
      <c r="U5489" t="str">
        <f t="shared" si="429"/>
        <v>2025</v>
      </c>
    </row>
    <row r="5490" spans="1:21" x14ac:dyDescent="0.25">
      <c r="A5490" t="s">
        <v>335</v>
      </c>
      <c r="B5490" t="s">
        <v>202</v>
      </c>
      <c r="C5490" t="s">
        <v>22</v>
      </c>
      <c r="D5490" t="s">
        <v>16</v>
      </c>
      <c r="E5490" t="s">
        <v>17</v>
      </c>
      <c r="F5490" t="s">
        <v>45</v>
      </c>
      <c r="G5490" t="s">
        <v>58</v>
      </c>
      <c r="H5490">
        <f t="shared" si="425"/>
        <v>150000</v>
      </c>
      <c r="I5490">
        <v>25000</v>
      </c>
      <c r="J5490">
        <v>32500</v>
      </c>
      <c r="K5490">
        <v>6</v>
      </c>
      <c r="M5490">
        <v>4875</v>
      </c>
      <c r="N5490" t="s">
        <v>20</v>
      </c>
      <c r="O5490">
        <v>187500</v>
      </c>
      <c r="P5490">
        <v>37500</v>
      </c>
      <c r="R5490">
        <f t="shared" si="426"/>
        <v>195000</v>
      </c>
      <c r="S5490">
        <f t="shared" si="427"/>
        <v>17</v>
      </c>
      <c r="T5490" t="str">
        <f t="shared" si="428"/>
        <v>Jan</v>
      </c>
      <c r="U5490" t="str">
        <f t="shared" si="429"/>
        <v>2025</v>
      </c>
    </row>
    <row r="5491" spans="1:21" x14ac:dyDescent="0.25">
      <c r="A5491" t="s">
        <v>335</v>
      </c>
      <c r="B5491" t="s">
        <v>114</v>
      </c>
      <c r="C5491" t="s">
        <v>115</v>
      </c>
      <c r="D5491" t="s">
        <v>16</v>
      </c>
      <c r="E5491" t="s">
        <v>28</v>
      </c>
      <c r="F5491" t="s">
        <v>18</v>
      </c>
      <c r="G5491" t="s">
        <v>32</v>
      </c>
      <c r="H5491">
        <f t="shared" si="425"/>
        <v>300</v>
      </c>
      <c r="I5491">
        <v>100</v>
      </c>
      <c r="J5491">
        <v>130</v>
      </c>
      <c r="K5491">
        <v>3</v>
      </c>
      <c r="M5491">
        <v>19.5</v>
      </c>
      <c r="N5491" t="s">
        <v>25</v>
      </c>
      <c r="O5491">
        <v>390</v>
      </c>
      <c r="P5491">
        <v>90</v>
      </c>
      <c r="R5491">
        <f t="shared" si="426"/>
        <v>390</v>
      </c>
      <c r="S5491">
        <f t="shared" si="427"/>
        <v>17</v>
      </c>
      <c r="T5491" t="str">
        <f t="shared" si="428"/>
        <v>Jan</v>
      </c>
      <c r="U5491" t="str">
        <f t="shared" si="429"/>
        <v>2025</v>
      </c>
    </row>
    <row r="5492" spans="1:21" x14ac:dyDescent="0.25">
      <c r="A5492" t="s">
        <v>335</v>
      </c>
      <c r="B5492" t="s">
        <v>72</v>
      </c>
      <c r="C5492" t="s">
        <v>15</v>
      </c>
      <c r="D5492" t="s">
        <v>16</v>
      </c>
      <c r="E5492" t="s">
        <v>17</v>
      </c>
      <c r="F5492" t="s">
        <v>18</v>
      </c>
      <c r="G5492" t="s">
        <v>32</v>
      </c>
      <c r="H5492">
        <f t="shared" si="425"/>
        <v>700</v>
      </c>
      <c r="I5492">
        <v>100</v>
      </c>
      <c r="J5492">
        <v>130</v>
      </c>
      <c r="K5492">
        <v>7</v>
      </c>
      <c r="M5492">
        <v>43.75</v>
      </c>
      <c r="N5492" t="s">
        <v>25</v>
      </c>
      <c r="O5492">
        <v>875</v>
      </c>
      <c r="P5492">
        <v>175</v>
      </c>
      <c r="R5492">
        <f t="shared" si="426"/>
        <v>910</v>
      </c>
      <c r="S5492">
        <f t="shared" si="427"/>
        <v>17</v>
      </c>
      <c r="T5492" t="str">
        <f t="shared" si="428"/>
        <v>Jan</v>
      </c>
      <c r="U5492" t="str">
        <f t="shared" si="429"/>
        <v>2025</v>
      </c>
    </row>
    <row r="5493" spans="1:21" x14ac:dyDescent="0.25">
      <c r="A5493" t="s">
        <v>335</v>
      </c>
      <c r="B5493" t="s">
        <v>37</v>
      </c>
      <c r="C5493" t="s">
        <v>15</v>
      </c>
      <c r="D5493" t="s">
        <v>16</v>
      </c>
      <c r="E5493" t="s">
        <v>17</v>
      </c>
      <c r="F5493" t="s">
        <v>45</v>
      </c>
      <c r="G5493" t="s">
        <v>67</v>
      </c>
      <c r="H5493">
        <f t="shared" si="425"/>
        <v>21000</v>
      </c>
      <c r="I5493">
        <v>3500</v>
      </c>
      <c r="J5493">
        <v>4550</v>
      </c>
      <c r="K5493">
        <v>6</v>
      </c>
      <c r="M5493">
        <v>455</v>
      </c>
      <c r="N5493" t="s">
        <v>38</v>
      </c>
      <c r="O5493">
        <v>27300</v>
      </c>
      <c r="P5493">
        <v>6300</v>
      </c>
      <c r="R5493">
        <f t="shared" si="426"/>
        <v>27300</v>
      </c>
      <c r="S5493">
        <f t="shared" si="427"/>
        <v>17</v>
      </c>
      <c r="T5493" t="str">
        <f t="shared" si="428"/>
        <v>Jan</v>
      </c>
      <c r="U5493" t="str">
        <f t="shared" si="429"/>
        <v>2025</v>
      </c>
    </row>
    <row r="5494" spans="1:21" x14ac:dyDescent="0.25">
      <c r="A5494" t="s">
        <v>335</v>
      </c>
      <c r="B5494" t="s">
        <v>57</v>
      </c>
      <c r="C5494" t="s">
        <v>27</v>
      </c>
      <c r="D5494" t="s">
        <v>16</v>
      </c>
      <c r="E5494" t="s">
        <v>28</v>
      </c>
      <c r="F5494" t="s">
        <v>18</v>
      </c>
      <c r="G5494" t="s">
        <v>121</v>
      </c>
      <c r="H5494">
        <f t="shared" si="425"/>
        <v>220</v>
      </c>
      <c r="I5494">
        <v>55</v>
      </c>
      <c r="J5494">
        <v>72</v>
      </c>
      <c r="K5494">
        <v>4</v>
      </c>
      <c r="M5494">
        <v>18.48</v>
      </c>
      <c r="N5494" t="s">
        <v>20</v>
      </c>
      <c r="O5494">
        <v>264</v>
      </c>
      <c r="P5494">
        <v>44</v>
      </c>
      <c r="R5494">
        <f t="shared" si="426"/>
        <v>288</v>
      </c>
      <c r="S5494">
        <f t="shared" si="427"/>
        <v>17</v>
      </c>
      <c r="T5494" t="str">
        <f t="shared" si="428"/>
        <v>Jan</v>
      </c>
      <c r="U5494" t="str">
        <f t="shared" si="429"/>
        <v>2025</v>
      </c>
    </row>
    <row r="5495" spans="1:21" x14ac:dyDescent="0.25">
      <c r="A5495" t="s">
        <v>335</v>
      </c>
      <c r="B5495" t="s">
        <v>111</v>
      </c>
      <c r="C5495" t="s">
        <v>27</v>
      </c>
      <c r="D5495" t="s">
        <v>23</v>
      </c>
      <c r="E5495" t="s">
        <v>28</v>
      </c>
      <c r="F5495" t="s">
        <v>18</v>
      </c>
      <c r="G5495" t="s">
        <v>151</v>
      </c>
      <c r="H5495">
        <f t="shared" si="425"/>
        <v>35</v>
      </c>
      <c r="I5495">
        <v>7</v>
      </c>
      <c r="J5495">
        <v>9</v>
      </c>
      <c r="K5495">
        <v>5</v>
      </c>
      <c r="M5495">
        <v>6.8250000000000002</v>
      </c>
      <c r="N5495" t="s">
        <v>38</v>
      </c>
      <c r="O5495">
        <v>45.5</v>
      </c>
      <c r="P5495">
        <v>10.5</v>
      </c>
      <c r="R5495">
        <f t="shared" si="426"/>
        <v>45</v>
      </c>
      <c r="S5495">
        <f t="shared" si="427"/>
        <v>17</v>
      </c>
      <c r="T5495" t="str">
        <f t="shared" si="428"/>
        <v>Jan</v>
      </c>
      <c r="U5495" t="str">
        <f t="shared" si="429"/>
        <v>2025</v>
      </c>
    </row>
    <row r="5496" spans="1:21" x14ac:dyDescent="0.25">
      <c r="A5496" t="s">
        <v>335</v>
      </c>
      <c r="B5496" t="s">
        <v>154</v>
      </c>
      <c r="C5496" t="s">
        <v>27</v>
      </c>
      <c r="D5496" t="s">
        <v>23</v>
      </c>
      <c r="E5496" t="s">
        <v>17</v>
      </c>
      <c r="F5496" t="s">
        <v>18</v>
      </c>
      <c r="G5496" t="s">
        <v>121</v>
      </c>
      <c r="H5496">
        <f t="shared" si="425"/>
        <v>220</v>
      </c>
      <c r="I5496">
        <v>55</v>
      </c>
      <c r="J5496">
        <v>72</v>
      </c>
      <c r="K5496">
        <v>4</v>
      </c>
      <c r="M5496">
        <v>28.6</v>
      </c>
      <c r="N5496" t="s">
        <v>25</v>
      </c>
      <c r="O5496">
        <v>286</v>
      </c>
      <c r="P5496">
        <v>66</v>
      </c>
      <c r="R5496">
        <f t="shared" si="426"/>
        <v>288</v>
      </c>
      <c r="S5496">
        <f t="shared" si="427"/>
        <v>17</v>
      </c>
      <c r="T5496" t="str">
        <f t="shared" si="428"/>
        <v>Jan</v>
      </c>
      <c r="U5496" t="str">
        <f t="shared" si="429"/>
        <v>2025</v>
      </c>
    </row>
    <row r="5497" spans="1:21" x14ac:dyDescent="0.25">
      <c r="A5497" t="s">
        <v>335</v>
      </c>
      <c r="B5497" t="s">
        <v>188</v>
      </c>
      <c r="C5497" t="s">
        <v>27</v>
      </c>
      <c r="D5497" t="s">
        <v>23</v>
      </c>
      <c r="E5497" t="s">
        <v>17</v>
      </c>
      <c r="F5497" t="s">
        <v>18</v>
      </c>
      <c r="G5497" t="s">
        <v>40</v>
      </c>
      <c r="H5497">
        <f t="shared" si="425"/>
        <v>630</v>
      </c>
      <c r="I5497">
        <v>90</v>
      </c>
      <c r="J5497">
        <v>117</v>
      </c>
      <c r="K5497">
        <v>7</v>
      </c>
      <c r="M5497">
        <v>94.5</v>
      </c>
      <c r="N5497" t="s">
        <v>20</v>
      </c>
      <c r="O5497">
        <v>787.5</v>
      </c>
      <c r="P5497">
        <v>157.5</v>
      </c>
      <c r="R5497">
        <f t="shared" si="426"/>
        <v>819</v>
      </c>
      <c r="S5497">
        <f t="shared" si="427"/>
        <v>17</v>
      </c>
      <c r="T5497" t="str">
        <f t="shared" si="428"/>
        <v>Jan</v>
      </c>
      <c r="U5497" t="str">
        <f t="shared" si="429"/>
        <v>2025</v>
      </c>
    </row>
    <row r="5498" spans="1:21" x14ac:dyDescent="0.25">
      <c r="A5498" t="s">
        <v>335</v>
      </c>
      <c r="B5498" t="s">
        <v>52</v>
      </c>
      <c r="C5498" t="s">
        <v>53</v>
      </c>
      <c r="D5498" t="s">
        <v>16</v>
      </c>
      <c r="E5498" t="s">
        <v>28</v>
      </c>
      <c r="F5498" t="s">
        <v>29</v>
      </c>
      <c r="G5498" t="s">
        <v>138</v>
      </c>
      <c r="H5498">
        <f t="shared" si="425"/>
        <v>350</v>
      </c>
      <c r="I5498">
        <v>50</v>
      </c>
      <c r="J5498">
        <v>65</v>
      </c>
      <c r="K5498">
        <v>7</v>
      </c>
      <c r="M5498">
        <v>30.625</v>
      </c>
      <c r="N5498" t="s">
        <v>20</v>
      </c>
      <c r="O5498">
        <v>437.5</v>
      </c>
      <c r="P5498">
        <v>87.5</v>
      </c>
      <c r="R5498">
        <f t="shared" si="426"/>
        <v>455</v>
      </c>
      <c r="S5498">
        <f t="shared" si="427"/>
        <v>17</v>
      </c>
      <c r="T5498" t="str">
        <f t="shared" si="428"/>
        <v>Jan</v>
      </c>
      <c r="U5498" t="str">
        <f t="shared" si="429"/>
        <v>2025</v>
      </c>
    </row>
    <row r="5499" spans="1:21" x14ac:dyDescent="0.25">
      <c r="A5499" t="s">
        <v>335</v>
      </c>
      <c r="B5499" t="s">
        <v>159</v>
      </c>
      <c r="C5499" t="s">
        <v>27</v>
      </c>
      <c r="D5499" t="s">
        <v>16</v>
      </c>
      <c r="E5499" t="s">
        <v>17</v>
      </c>
      <c r="F5499" t="s">
        <v>18</v>
      </c>
      <c r="G5499" t="s">
        <v>32</v>
      </c>
      <c r="H5499">
        <f t="shared" si="425"/>
        <v>100</v>
      </c>
      <c r="I5499">
        <v>100</v>
      </c>
      <c r="J5499">
        <v>130</v>
      </c>
      <c r="K5499">
        <v>1</v>
      </c>
      <c r="M5499">
        <v>8.75</v>
      </c>
      <c r="N5499" t="s">
        <v>20</v>
      </c>
      <c r="O5499">
        <v>125</v>
      </c>
      <c r="P5499">
        <v>25</v>
      </c>
      <c r="R5499">
        <f t="shared" si="426"/>
        <v>130</v>
      </c>
      <c r="S5499">
        <f t="shared" si="427"/>
        <v>17</v>
      </c>
      <c r="T5499" t="str">
        <f t="shared" si="428"/>
        <v>Jan</v>
      </c>
      <c r="U5499" t="str">
        <f t="shared" si="429"/>
        <v>2025</v>
      </c>
    </row>
    <row r="5500" spans="1:21" x14ac:dyDescent="0.25">
      <c r="A5500" t="s">
        <v>335</v>
      </c>
      <c r="B5500" t="s">
        <v>105</v>
      </c>
      <c r="C5500" t="s">
        <v>91</v>
      </c>
      <c r="D5500" t="s">
        <v>16</v>
      </c>
      <c r="E5500" t="s">
        <v>28</v>
      </c>
      <c r="F5500" t="s">
        <v>18</v>
      </c>
      <c r="G5500" t="s">
        <v>19</v>
      </c>
      <c r="H5500">
        <f t="shared" si="425"/>
        <v>1750</v>
      </c>
      <c r="I5500">
        <v>250</v>
      </c>
      <c r="J5500">
        <v>325</v>
      </c>
      <c r="K5500">
        <v>7</v>
      </c>
      <c r="M5500">
        <v>100</v>
      </c>
      <c r="N5500" t="s">
        <v>20</v>
      </c>
      <c r="O5500">
        <v>2187.5</v>
      </c>
      <c r="P5500">
        <v>437.5</v>
      </c>
      <c r="R5500">
        <f t="shared" si="426"/>
        <v>2275</v>
      </c>
      <c r="S5500">
        <f t="shared" si="427"/>
        <v>17</v>
      </c>
      <c r="T5500" t="str">
        <f t="shared" si="428"/>
        <v>Jan</v>
      </c>
      <c r="U5500" t="str">
        <f t="shared" si="429"/>
        <v>2025</v>
      </c>
    </row>
    <row r="5501" spans="1:21" x14ac:dyDescent="0.25">
      <c r="A5501" t="s">
        <v>335</v>
      </c>
      <c r="B5501" t="s">
        <v>146</v>
      </c>
      <c r="C5501" t="s">
        <v>27</v>
      </c>
      <c r="D5501" t="s">
        <v>16</v>
      </c>
      <c r="E5501" t="s">
        <v>17</v>
      </c>
      <c r="F5501" t="s">
        <v>45</v>
      </c>
      <c r="G5501" t="s">
        <v>71</v>
      </c>
      <c r="H5501">
        <f t="shared" si="425"/>
        <v>17600</v>
      </c>
      <c r="I5501">
        <v>2200</v>
      </c>
      <c r="J5501">
        <v>2860</v>
      </c>
      <c r="K5501">
        <v>8</v>
      </c>
      <c r="M5501">
        <v>286</v>
      </c>
      <c r="N5501" t="s">
        <v>25</v>
      </c>
      <c r="O5501">
        <v>22880</v>
      </c>
      <c r="P5501">
        <v>5280</v>
      </c>
      <c r="R5501">
        <f t="shared" si="426"/>
        <v>22880</v>
      </c>
      <c r="S5501">
        <f t="shared" si="427"/>
        <v>17</v>
      </c>
      <c r="T5501" t="str">
        <f t="shared" si="428"/>
        <v>Jan</v>
      </c>
      <c r="U5501" t="str">
        <f t="shared" si="429"/>
        <v>2025</v>
      </c>
    </row>
    <row r="5502" spans="1:21" x14ac:dyDescent="0.25">
      <c r="A5502" t="s">
        <v>335</v>
      </c>
      <c r="B5502" t="s">
        <v>190</v>
      </c>
      <c r="C5502" t="s">
        <v>22</v>
      </c>
      <c r="D5502" t="s">
        <v>16</v>
      </c>
      <c r="E5502" t="s">
        <v>17</v>
      </c>
      <c r="F5502" t="s">
        <v>61</v>
      </c>
      <c r="G5502" t="s">
        <v>117</v>
      </c>
      <c r="H5502">
        <f t="shared" si="425"/>
        <v>5000</v>
      </c>
      <c r="I5502">
        <v>2500</v>
      </c>
      <c r="J5502">
        <v>3250</v>
      </c>
      <c r="K5502">
        <v>2</v>
      </c>
      <c r="M5502">
        <v>325</v>
      </c>
      <c r="N5502" t="s">
        <v>25</v>
      </c>
      <c r="O5502">
        <v>6500</v>
      </c>
      <c r="P5502">
        <v>1500</v>
      </c>
      <c r="R5502">
        <f t="shared" si="426"/>
        <v>6500</v>
      </c>
      <c r="S5502">
        <f t="shared" si="427"/>
        <v>17</v>
      </c>
      <c r="T5502" t="str">
        <f t="shared" si="428"/>
        <v>Jan</v>
      </c>
      <c r="U5502" t="str">
        <f t="shared" si="429"/>
        <v>2025</v>
      </c>
    </row>
    <row r="5503" spans="1:21" x14ac:dyDescent="0.25">
      <c r="A5503" t="s">
        <v>336</v>
      </c>
      <c r="B5503" t="s">
        <v>158</v>
      </c>
      <c r="C5503" t="s">
        <v>27</v>
      </c>
      <c r="D5503" t="s">
        <v>16</v>
      </c>
      <c r="E5503" t="s">
        <v>28</v>
      </c>
      <c r="F5503" t="s">
        <v>61</v>
      </c>
      <c r="G5503" t="s">
        <v>117</v>
      </c>
      <c r="H5503">
        <f t="shared" si="425"/>
        <v>15000</v>
      </c>
      <c r="I5503">
        <v>2500</v>
      </c>
      <c r="J5503">
        <v>3250</v>
      </c>
      <c r="K5503">
        <v>6</v>
      </c>
      <c r="M5503">
        <v>325</v>
      </c>
      <c r="N5503" t="s">
        <v>25</v>
      </c>
      <c r="O5503">
        <v>18750</v>
      </c>
      <c r="P5503">
        <v>3750</v>
      </c>
      <c r="R5503">
        <f t="shared" si="426"/>
        <v>19500</v>
      </c>
      <c r="S5503">
        <f t="shared" si="427"/>
        <v>18</v>
      </c>
      <c r="T5503" t="str">
        <f t="shared" si="428"/>
        <v>Jan</v>
      </c>
      <c r="U5503" t="str">
        <f t="shared" si="429"/>
        <v>2025</v>
      </c>
    </row>
    <row r="5504" spans="1:21" x14ac:dyDescent="0.25">
      <c r="A5504" t="s">
        <v>336</v>
      </c>
      <c r="B5504" t="s">
        <v>105</v>
      </c>
      <c r="C5504" t="s">
        <v>91</v>
      </c>
      <c r="D5504" t="s">
        <v>16</v>
      </c>
      <c r="E5504" t="s">
        <v>17</v>
      </c>
      <c r="F5504" t="s">
        <v>18</v>
      </c>
      <c r="G5504" t="s">
        <v>51</v>
      </c>
      <c r="H5504">
        <f t="shared" si="425"/>
        <v>420</v>
      </c>
      <c r="I5504">
        <v>60</v>
      </c>
      <c r="J5504">
        <v>78</v>
      </c>
      <c r="K5504">
        <v>7</v>
      </c>
      <c r="M5504">
        <v>26.25</v>
      </c>
      <c r="N5504" t="s">
        <v>25</v>
      </c>
      <c r="O5504">
        <v>525</v>
      </c>
      <c r="P5504">
        <v>105</v>
      </c>
      <c r="R5504">
        <f t="shared" si="426"/>
        <v>546</v>
      </c>
      <c r="S5504">
        <f t="shared" si="427"/>
        <v>18</v>
      </c>
      <c r="T5504" t="str">
        <f t="shared" si="428"/>
        <v>Jan</v>
      </c>
      <c r="U5504" t="str">
        <f t="shared" si="429"/>
        <v>2025</v>
      </c>
    </row>
    <row r="5505" spans="1:21" x14ac:dyDescent="0.25">
      <c r="A5505" t="s">
        <v>336</v>
      </c>
      <c r="B5505" t="s">
        <v>162</v>
      </c>
      <c r="C5505" t="s">
        <v>15</v>
      </c>
      <c r="D5505" t="s">
        <v>23</v>
      </c>
      <c r="E5505" t="s">
        <v>17</v>
      </c>
      <c r="F5505" t="s">
        <v>29</v>
      </c>
      <c r="G5505" t="s">
        <v>160</v>
      </c>
      <c r="H5505">
        <f t="shared" si="425"/>
        <v>450</v>
      </c>
      <c r="I5505">
        <v>150</v>
      </c>
      <c r="J5505">
        <v>195</v>
      </c>
      <c r="K5505">
        <v>3</v>
      </c>
      <c r="M5505">
        <v>87.75</v>
      </c>
      <c r="N5505" t="s">
        <v>38</v>
      </c>
      <c r="O5505">
        <v>585</v>
      </c>
      <c r="P5505">
        <v>135</v>
      </c>
      <c r="R5505">
        <f t="shared" si="426"/>
        <v>585</v>
      </c>
      <c r="S5505">
        <f t="shared" si="427"/>
        <v>18</v>
      </c>
      <c r="T5505" t="str">
        <f t="shared" si="428"/>
        <v>Jan</v>
      </c>
      <c r="U5505" t="str">
        <f t="shared" si="429"/>
        <v>2025</v>
      </c>
    </row>
    <row r="5506" spans="1:21" x14ac:dyDescent="0.25">
      <c r="A5506" t="s">
        <v>336</v>
      </c>
      <c r="B5506" t="s">
        <v>175</v>
      </c>
      <c r="C5506" t="s">
        <v>91</v>
      </c>
      <c r="D5506" t="s">
        <v>23</v>
      </c>
      <c r="E5506" t="s">
        <v>17</v>
      </c>
      <c r="F5506" t="s">
        <v>29</v>
      </c>
      <c r="G5506" t="s">
        <v>210</v>
      </c>
      <c r="H5506">
        <f t="shared" si="425"/>
        <v>380</v>
      </c>
      <c r="I5506">
        <v>95</v>
      </c>
      <c r="J5506">
        <v>124</v>
      </c>
      <c r="K5506">
        <v>4</v>
      </c>
      <c r="M5506">
        <v>49.4</v>
      </c>
      <c r="N5506" t="s">
        <v>25</v>
      </c>
      <c r="O5506">
        <v>494</v>
      </c>
      <c r="P5506">
        <v>114</v>
      </c>
      <c r="R5506">
        <f t="shared" si="426"/>
        <v>496</v>
      </c>
      <c r="S5506">
        <f t="shared" si="427"/>
        <v>18</v>
      </c>
      <c r="T5506" t="str">
        <f t="shared" si="428"/>
        <v>Jan</v>
      </c>
      <c r="U5506" t="str">
        <f t="shared" si="429"/>
        <v>2025</v>
      </c>
    </row>
    <row r="5507" spans="1:21" x14ac:dyDescent="0.25">
      <c r="A5507" t="s">
        <v>336</v>
      </c>
      <c r="B5507" t="s">
        <v>168</v>
      </c>
      <c r="C5507" t="s">
        <v>27</v>
      </c>
      <c r="D5507" t="s">
        <v>23</v>
      </c>
      <c r="E5507" t="s">
        <v>28</v>
      </c>
      <c r="F5507" t="s">
        <v>45</v>
      </c>
      <c r="G5507" t="s">
        <v>78</v>
      </c>
      <c r="H5507">
        <f t="shared" ref="H5507:H5570" si="430">I5507*K5507</f>
        <v>72000</v>
      </c>
      <c r="I5507">
        <v>18000</v>
      </c>
      <c r="J5507">
        <v>23400</v>
      </c>
      <c r="K5507">
        <v>4</v>
      </c>
      <c r="M5507">
        <v>3510</v>
      </c>
      <c r="N5507" t="s">
        <v>20</v>
      </c>
      <c r="O5507">
        <v>93600</v>
      </c>
      <c r="P5507">
        <v>21600</v>
      </c>
      <c r="R5507">
        <f t="shared" ref="R5507:R5570" si="431">J5507*K5507</f>
        <v>93600</v>
      </c>
      <c r="S5507">
        <f t="shared" ref="S5507:S5570" si="432">DAY(A5507)</f>
        <v>18</v>
      </c>
      <c r="T5507" t="str">
        <f t="shared" ref="T5507:T5570" si="433">TEXT(A5507,"mmm")</f>
        <v>Jan</v>
      </c>
      <c r="U5507" t="str">
        <f t="shared" ref="U5507:U5570" si="434">TEXT(A5507,"yyy")</f>
        <v>2025</v>
      </c>
    </row>
    <row r="5508" spans="1:21" x14ac:dyDescent="0.25">
      <c r="A5508" t="s">
        <v>336</v>
      </c>
      <c r="B5508" t="s">
        <v>52</v>
      </c>
      <c r="C5508" t="s">
        <v>53</v>
      </c>
      <c r="D5508" t="s">
        <v>16</v>
      </c>
      <c r="E5508" t="s">
        <v>28</v>
      </c>
      <c r="F5508" t="s">
        <v>18</v>
      </c>
      <c r="G5508" t="s">
        <v>40</v>
      </c>
      <c r="H5508">
        <f t="shared" si="430"/>
        <v>270</v>
      </c>
      <c r="I5508">
        <v>90</v>
      </c>
      <c r="J5508">
        <v>117</v>
      </c>
      <c r="K5508">
        <v>3</v>
      </c>
      <c r="M5508">
        <v>17.55</v>
      </c>
      <c r="N5508" t="s">
        <v>25</v>
      </c>
      <c r="O5508">
        <v>351</v>
      </c>
      <c r="P5508">
        <v>81</v>
      </c>
      <c r="R5508">
        <f t="shared" si="431"/>
        <v>351</v>
      </c>
      <c r="S5508">
        <f t="shared" si="432"/>
        <v>18</v>
      </c>
      <c r="T5508" t="str">
        <f t="shared" si="433"/>
        <v>Jan</v>
      </c>
      <c r="U5508" t="str">
        <f t="shared" si="434"/>
        <v>2025</v>
      </c>
    </row>
    <row r="5509" spans="1:21" x14ac:dyDescent="0.25">
      <c r="A5509" t="s">
        <v>336</v>
      </c>
      <c r="B5509" t="s">
        <v>79</v>
      </c>
      <c r="C5509" t="s">
        <v>27</v>
      </c>
      <c r="D5509" t="s">
        <v>23</v>
      </c>
      <c r="E5509" t="s">
        <v>17</v>
      </c>
      <c r="F5509" t="s">
        <v>29</v>
      </c>
      <c r="G5509" t="s">
        <v>87</v>
      </c>
      <c r="H5509">
        <f t="shared" si="430"/>
        <v>300</v>
      </c>
      <c r="I5509">
        <v>100</v>
      </c>
      <c r="J5509">
        <v>130</v>
      </c>
      <c r="K5509">
        <v>3</v>
      </c>
      <c r="M5509">
        <v>39</v>
      </c>
      <c r="N5509" t="s">
        <v>25</v>
      </c>
      <c r="O5509">
        <v>390</v>
      </c>
      <c r="P5509">
        <v>90</v>
      </c>
      <c r="R5509">
        <f t="shared" si="431"/>
        <v>390</v>
      </c>
      <c r="S5509">
        <f t="shared" si="432"/>
        <v>18</v>
      </c>
      <c r="T5509" t="str">
        <f t="shared" si="433"/>
        <v>Jan</v>
      </c>
      <c r="U5509" t="str">
        <f t="shared" si="434"/>
        <v>2025</v>
      </c>
    </row>
    <row r="5510" spans="1:21" x14ac:dyDescent="0.25">
      <c r="A5510" t="s">
        <v>336</v>
      </c>
      <c r="B5510" t="s">
        <v>156</v>
      </c>
      <c r="C5510" t="s">
        <v>53</v>
      </c>
      <c r="D5510" t="s">
        <v>23</v>
      </c>
      <c r="E5510" t="s">
        <v>17</v>
      </c>
      <c r="F5510" t="s">
        <v>18</v>
      </c>
      <c r="G5510" t="s">
        <v>64</v>
      </c>
      <c r="H5510">
        <f t="shared" si="430"/>
        <v>560</v>
      </c>
      <c r="I5510">
        <v>140</v>
      </c>
      <c r="J5510">
        <v>182</v>
      </c>
      <c r="K5510">
        <v>4</v>
      </c>
      <c r="M5510">
        <v>67.2</v>
      </c>
      <c r="N5510" t="s">
        <v>25</v>
      </c>
      <c r="O5510">
        <v>672</v>
      </c>
      <c r="P5510">
        <v>112</v>
      </c>
      <c r="R5510">
        <f t="shared" si="431"/>
        <v>728</v>
      </c>
      <c r="S5510">
        <f t="shared" si="432"/>
        <v>18</v>
      </c>
      <c r="T5510" t="str">
        <f t="shared" si="433"/>
        <v>Jan</v>
      </c>
      <c r="U5510" t="str">
        <f t="shared" si="434"/>
        <v>2025</v>
      </c>
    </row>
    <row r="5511" spans="1:21" x14ac:dyDescent="0.25">
      <c r="A5511" t="s">
        <v>336</v>
      </c>
      <c r="B5511" t="s">
        <v>50</v>
      </c>
      <c r="C5511" t="s">
        <v>27</v>
      </c>
      <c r="D5511" t="s">
        <v>23</v>
      </c>
      <c r="E5511" t="s">
        <v>28</v>
      </c>
      <c r="F5511" t="s">
        <v>45</v>
      </c>
      <c r="G5511" t="s">
        <v>58</v>
      </c>
      <c r="H5511">
        <f t="shared" si="430"/>
        <v>150000</v>
      </c>
      <c r="I5511">
        <v>25000</v>
      </c>
      <c r="J5511">
        <v>32500</v>
      </c>
      <c r="K5511">
        <v>6</v>
      </c>
      <c r="M5511">
        <v>4875</v>
      </c>
      <c r="N5511" t="s">
        <v>38</v>
      </c>
      <c r="O5511">
        <v>195000</v>
      </c>
      <c r="P5511">
        <v>45000</v>
      </c>
      <c r="R5511">
        <f t="shared" si="431"/>
        <v>195000</v>
      </c>
      <c r="S5511">
        <f t="shared" si="432"/>
        <v>18</v>
      </c>
      <c r="T5511" t="str">
        <f t="shared" si="433"/>
        <v>Jan</v>
      </c>
      <c r="U5511" t="str">
        <f t="shared" si="434"/>
        <v>2025</v>
      </c>
    </row>
    <row r="5512" spans="1:21" x14ac:dyDescent="0.25">
      <c r="A5512" t="s">
        <v>336</v>
      </c>
      <c r="B5512" t="s">
        <v>175</v>
      </c>
      <c r="C5512" t="s">
        <v>91</v>
      </c>
      <c r="D5512" t="s">
        <v>23</v>
      </c>
      <c r="E5512" t="s">
        <v>17</v>
      </c>
      <c r="F5512" t="s">
        <v>18</v>
      </c>
      <c r="G5512" t="s">
        <v>116</v>
      </c>
      <c r="H5512">
        <f t="shared" si="430"/>
        <v>360</v>
      </c>
      <c r="I5512">
        <v>60</v>
      </c>
      <c r="J5512">
        <v>78</v>
      </c>
      <c r="K5512">
        <v>6</v>
      </c>
      <c r="M5512">
        <v>70.2</v>
      </c>
      <c r="N5512" t="s">
        <v>38</v>
      </c>
      <c r="O5512">
        <v>468</v>
      </c>
      <c r="P5512">
        <v>108</v>
      </c>
      <c r="R5512">
        <f t="shared" si="431"/>
        <v>468</v>
      </c>
      <c r="S5512">
        <f t="shared" si="432"/>
        <v>18</v>
      </c>
      <c r="T5512" t="str">
        <f t="shared" si="433"/>
        <v>Jan</v>
      </c>
      <c r="U5512" t="str">
        <f t="shared" si="434"/>
        <v>2025</v>
      </c>
    </row>
    <row r="5513" spans="1:21" x14ac:dyDescent="0.25">
      <c r="A5513" t="s">
        <v>336</v>
      </c>
      <c r="B5513" t="s">
        <v>109</v>
      </c>
      <c r="C5513" t="s">
        <v>42</v>
      </c>
      <c r="D5513" t="s">
        <v>16</v>
      </c>
      <c r="E5513" t="s">
        <v>17</v>
      </c>
      <c r="F5513" t="s">
        <v>18</v>
      </c>
      <c r="G5513" t="s">
        <v>64</v>
      </c>
      <c r="H5513">
        <f t="shared" si="430"/>
        <v>1120</v>
      </c>
      <c r="I5513">
        <v>140</v>
      </c>
      <c r="J5513">
        <v>182</v>
      </c>
      <c r="K5513">
        <v>8</v>
      </c>
      <c r="M5513">
        <v>100</v>
      </c>
      <c r="N5513" t="s">
        <v>38</v>
      </c>
      <c r="O5513">
        <v>1456</v>
      </c>
      <c r="P5513">
        <v>336</v>
      </c>
      <c r="R5513">
        <f t="shared" si="431"/>
        <v>1456</v>
      </c>
      <c r="S5513">
        <f t="shared" si="432"/>
        <v>18</v>
      </c>
      <c r="T5513" t="str">
        <f t="shared" si="433"/>
        <v>Jan</v>
      </c>
      <c r="U5513" t="str">
        <f t="shared" si="434"/>
        <v>2025</v>
      </c>
    </row>
    <row r="5514" spans="1:21" x14ac:dyDescent="0.25">
      <c r="A5514" t="s">
        <v>336</v>
      </c>
      <c r="B5514" t="s">
        <v>186</v>
      </c>
      <c r="C5514" t="s">
        <v>27</v>
      </c>
      <c r="D5514" t="s">
        <v>23</v>
      </c>
      <c r="E5514" t="s">
        <v>28</v>
      </c>
      <c r="F5514" t="s">
        <v>61</v>
      </c>
      <c r="G5514" t="s">
        <v>117</v>
      </c>
      <c r="H5514">
        <f t="shared" si="430"/>
        <v>15000</v>
      </c>
      <c r="I5514">
        <v>2500</v>
      </c>
      <c r="J5514">
        <v>3250</v>
      </c>
      <c r="K5514">
        <v>6</v>
      </c>
      <c r="M5514">
        <v>325</v>
      </c>
      <c r="N5514" t="s">
        <v>38</v>
      </c>
      <c r="O5514">
        <v>19500</v>
      </c>
      <c r="P5514">
        <v>4500</v>
      </c>
      <c r="R5514">
        <f t="shared" si="431"/>
        <v>19500</v>
      </c>
      <c r="S5514">
        <f t="shared" si="432"/>
        <v>18</v>
      </c>
      <c r="T5514" t="str">
        <f t="shared" si="433"/>
        <v>Jan</v>
      </c>
      <c r="U5514" t="str">
        <f t="shared" si="434"/>
        <v>2025</v>
      </c>
    </row>
    <row r="5515" spans="1:21" x14ac:dyDescent="0.25">
      <c r="A5515" t="s">
        <v>336</v>
      </c>
      <c r="B5515" t="s">
        <v>195</v>
      </c>
      <c r="C5515" t="s">
        <v>115</v>
      </c>
      <c r="D5515" t="s">
        <v>23</v>
      </c>
      <c r="E5515" t="s">
        <v>17</v>
      </c>
      <c r="F5515" t="s">
        <v>45</v>
      </c>
      <c r="G5515" t="s">
        <v>67</v>
      </c>
      <c r="H5515">
        <f t="shared" si="430"/>
        <v>3500</v>
      </c>
      <c r="I5515">
        <v>3500</v>
      </c>
      <c r="J5515">
        <v>4550</v>
      </c>
      <c r="K5515">
        <v>1</v>
      </c>
      <c r="M5515">
        <v>455</v>
      </c>
      <c r="N5515" t="s">
        <v>38</v>
      </c>
      <c r="O5515">
        <v>4550</v>
      </c>
      <c r="P5515">
        <v>1050</v>
      </c>
      <c r="R5515">
        <f t="shared" si="431"/>
        <v>4550</v>
      </c>
      <c r="S5515">
        <f t="shared" si="432"/>
        <v>18</v>
      </c>
      <c r="T5515" t="str">
        <f t="shared" si="433"/>
        <v>Jan</v>
      </c>
      <c r="U5515" t="str">
        <f t="shared" si="434"/>
        <v>2025</v>
      </c>
    </row>
    <row r="5516" spans="1:21" x14ac:dyDescent="0.25">
      <c r="A5516" t="s">
        <v>336</v>
      </c>
      <c r="B5516" t="s">
        <v>140</v>
      </c>
      <c r="C5516" t="s">
        <v>27</v>
      </c>
      <c r="D5516" t="s">
        <v>16</v>
      </c>
      <c r="E5516" t="s">
        <v>28</v>
      </c>
      <c r="F5516" t="s">
        <v>29</v>
      </c>
      <c r="G5516" t="s">
        <v>210</v>
      </c>
      <c r="H5516">
        <f t="shared" si="430"/>
        <v>570</v>
      </c>
      <c r="I5516">
        <v>95</v>
      </c>
      <c r="J5516">
        <v>124</v>
      </c>
      <c r="K5516">
        <v>6</v>
      </c>
      <c r="M5516">
        <v>35.625</v>
      </c>
      <c r="N5516" t="s">
        <v>25</v>
      </c>
      <c r="O5516">
        <v>712.5</v>
      </c>
      <c r="P5516">
        <v>142.5</v>
      </c>
      <c r="R5516">
        <f t="shared" si="431"/>
        <v>744</v>
      </c>
      <c r="S5516">
        <f t="shared" si="432"/>
        <v>18</v>
      </c>
      <c r="T5516" t="str">
        <f t="shared" si="433"/>
        <v>Jan</v>
      </c>
      <c r="U5516" t="str">
        <f t="shared" si="434"/>
        <v>2025</v>
      </c>
    </row>
    <row r="5517" spans="1:21" x14ac:dyDescent="0.25">
      <c r="A5517" t="s">
        <v>336</v>
      </c>
      <c r="B5517" t="s">
        <v>174</v>
      </c>
      <c r="C5517" t="s">
        <v>27</v>
      </c>
      <c r="D5517" t="s">
        <v>16</v>
      </c>
      <c r="E5517" t="s">
        <v>28</v>
      </c>
      <c r="F5517" t="s">
        <v>45</v>
      </c>
      <c r="G5517" t="s">
        <v>46</v>
      </c>
      <c r="H5517">
        <f t="shared" si="430"/>
        <v>110000</v>
      </c>
      <c r="I5517">
        <v>55000</v>
      </c>
      <c r="J5517">
        <v>71500</v>
      </c>
      <c r="K5517">
        <v>2</v>
      </c>
      <c r="M5517">
        <v>6875</v>
      </c>
      <c r="N5517" t="s">
        <v>25</v>
      </c>
      <c r="O5517">
        <v>137500</v>
      </c>
      <c r="P5517">
        <v>27500</v>
      </c>
      <c r="R5517">
        <f t="shared" si="431"/>
        <v>143000</v>
      </c>
      <c r="S5517">
        <f t="shared" si="432"/>
        <v>18</v>
      </c>
      <c r="T5517" t="str">
        <f t="shared" si="433"/>
        <v>Jan</v>
      </c>
      <c r="U5517" t="str">
        <f t="shared" si="434"/>
        <v>2025</v>
      </c>
    </row>
    <row r="5518" spans="1:21" x14ac:dyDescent="0.25">
      <c r="A5518" t="s">
        <v>336</v>
      </c>
      <c r="B5518" t="s">
        <v>176</v>
      </c>
      <c r="C5518" t="s">
        <v>15</v>
      </c>
      <c r="D5518" t="s">
        <v>16</v>
      </c>
      <c r="E5518" t="s">
        <v>17</v>
      </c>
      <c r="F5518" t="s">
        <v>18</v>
      </c>
      <c r="G5518" t="s">
        <v>51</v>
      </c>
      <c r="H5518">
        <f t="shared" si="430"/>
        <v>420</v>
      </c>
      <c r="I5518">
        <v>60</v>
      </c>
      <c r="J5518">
        <v>78</v>
      </c>
      <c r="K5518">
        <v>7</v>
      </c>
      <c r="M5518">
        <v>38.22</v>
      </c>
      <c r="N5518" t="s">
        <v>20</v>
      </c>
      <c r="O5518">
        <v>546</v>
      </c>
      <c r="P5518">
        <v>126</v>
      </c>
      <c r="R5518">
        <f t="shared" si="431"/>
        <v>546</v>
      </c>
      <c r="S5518">
        <f t="shared" si="432"/>
        <v>18</v>
      </c>
      <c r="T5518" t="str">
        <f t="shared" si="433"/>
        <v>Jan</v>
      </c>
      <c r="U5518" t="str">
        <f t="shared" si="434"/>
        <v>2025</v>
      </c>
    </row>
    <row r="5519" spans="1:21" x14ac:dyDescent="0.25">
      <c r="A5519" t="s">
        <v>336</v>
      </c>
      <c r="B5519" t="s">
        <v>26</v>
      </c>
      <c r="C5519" t="s">
        <v>27</v>
      </c>
      <c r="D5519" t="s">
        <v>16</v>
      </c>
      <c r="E5519" t="s">
        <v>17</v>
      </c>
      <c r="F5519" t="s">
        <v>29</v>
      </c>
      <c r="G5519" t="s">
        <v>87</v>
      </c>
      <c r="H5519">
        <f t="shared" si="430"/>
        <v>300</v>
      </c>
      <c r="I5519">
        <v>100</v>
      </c>
      <c r="J5519">
        <v>130</v>
      </c>
      <c r="K5519">
        <v>3</v>
      </c>
      <c r="M5519">
        <v>27.3</v>
      </c>
      <c r="N5519" t="s">
        <v>20</v>
      </c>
      <c r="O5519">
        <v>390</v>
      </c>
      <c r="P5519">
        <v>90</v>
      </c>
      <c r="R5519">
        <f t="shared" si="431"/>
        <v>390</v>
      </c>
      <c r="S5519">
        <f t="shared" si="432"/>
        <v>18</v>
      </c>
      <c r="T5519" t="str">
        <f t="shared" si="433"/>
        <v>Jan</v>
      </c>
      <c r="U5519" t="str">
        <f t="shared" si="434"/>
        <v>2025</v>
      </c>
    </row>
    <row r="5520" spans="1:21" x14ac:dyDescent="0.25">
      <c r="A5520" t="s">
        <v>336</v>
      </c>
      <c r="B5520" t="s">
        <v>222</v>
      </c>
      <c r="C5520" t="s">
        <v>15</v>
      </c>
      <c r="D5520" t="s">
        <v>16</v>
      </c>
      <c r="E5520" t="s">
        <v>17</v>
      </c>
      <c r="F5520" t="s">
        <v>29</v>
      </c>
      <c r="G5520" t="s">
        <v>210</v>
      </c>
      <c r="H5520">
        <f t="shared" si="430"/>
        <v>855</v>
      </c>
      <c r="I5520">
        <v>95</v>
      </c>
      <c r="J5520">
        <v>124</v>
      </c>
      <c r="K5520">
        <v>9</v>
      </c>
      <c r="M5520">
        <v>77.805000000000007</v>
      </c>
      <c r="N5520" t="s">
        <v>20</v>
      </c>
      <c r="O5520">
        <v>1111.5</v>
      </c>
      <c r="P5520">
        <v>256.5</v>
      </c>
      <c r="R5520">
        <f t="shared" si="431"/>
        <v>1116</v>
      </c>
      <c r="S5520">
        <f t="shared" si="432"/>
        <v>18</v>
      </c>
      <c r="T5520" t="str">
        <f t="shared" si="433"/>
        <v>Jan</v>
      </c>
      <c r="U5520" t="str">
        <f t="shared" si="434"/>
        <v>2025</v>
      </c>
    </row>
    <row r="5521" spans="1:21" x14ac:dyDescent="0.25">
      <c r="A5521" t="s">
        <v>336</v>
      </c>
      <c r="B5521" t="s">
        <v>26</v>
      </c>
      <c r="C5521" t="s">
        <v>27</v>
      </c>
      <c r="D5521" t="s">
        <v>16</v>
      </c>
      <c r="E5521" t="s">
        <v>17</v>
      </c>
      <c r="F5521" t="s">
        <v>29</v>
      </c>
      <c r="G5521" t="s">
        <v>160</v>
      </c>
      <c r="H5521">
        <f t="shared" si="430"/>
        <v>750</v>
      </c>
      <c r="I5521">
        <v>150</v>
      </c>
      <c r="J5521">
        <v>195</v>
      </c>
      <c r="K5521">
        <v>5</v>
      </c>
      <c r="M5521">
        <v>97.5</v>
      </c>
      <c r="N5521" t="s">
        <v>38</v>
      </c>
      <c r="O5521">
        <v>975</v>
      </c>
      <c r="P5521">
        <v>225</v>
      </c>
      <c r="R5521">
        <f t="shared" si="431"/>
        <v>975</v>
      </c>
      <c r="S5521">
        <f t="shared" si="432"/>
        <v>18</v>
      </c>
      <c r="T5521" t="str">
        <f t="shared" si="433"/>
        <v>Jan</v>
      </c>
      <c r="U5521" t="str">
        <f t="shared" si="434"/>
        <v>2025</v>
      </c>
    </row>
    <row r="5522" spans="1:21" x14ac:dyDescent="0.25">
      <c r="A5522" t="s">
        <v>336</v>
      </c>
      <c r="B5522" t="s">
        <v>179</v>
      </c>
      <c r="C5522" t="s">
        <v>27</v>
      </c>
      <c r="D5522" t="s">
        <v>16</v>
      </c>
      <c r="E5522" t="s">
        <v>17</v>
      </c>
      <c r="F5522" t="s">
        <v>45</v>
      </c>
      <c r="G5522" t="s">
        <v>199</v>
      </c>
      <c r="H5522">
        <f t="shared" si="430"/>
        <v>10000</v>
      </c>
      <c r="I5522">
        <v>5000</v>
      </c>
      <c r="J5522">
        <v>6500</v>
      </c>
      <c r="K5522">
        <v>2</v>
      </c>
      <c r="M5522">
        <v>650</v>
      </c>
      <c r="N5522" t="s">
        <v>20</v>
      </c>
      <c r="O5522">
        <v>13000</v>
      </c>
      <c r="P5522">
        <v>3000</v>
      </c>
      <c r="R5522">
        <f t="shared" si="431"/>
        <v>13000</v>
      </c>
      <c r="S5522">
        <f t="shared" si="432"/>
        <v>18</v>
      </c>
      <c r="T5522" t="str">
        <f t="shared" si="433"/>
        <v>Jan</v>
      </c>
      <c r="U5522" t="str">
        <f t="shared" si="434"/>
        <v>2025</v>
      </c>
    </row>
    <row r="5523" spans="1:21" x14ac:dyDescent="0.25">
      <c r="A5523" t="s">
        <v>336</v>
      </c>
      <c r="B5523" t="s">
        <v>114</v>
      </c>
      <c r="C5523" t="s">
        <v>115</v>
      </c>
      <c r="D5523" t="s">
        <v>23</v>
      </c>
      <c r="E5523" t="s">
        <v>17</v>
      </c>
      <c r="F5523" t="s">
        <v>45</v>
      </c>
      <c r="G5523" t="s">
        <v>78</v>
      </c>
      <c r="H5523">
        <f t="shared" si="430"/>
        <v>162000</v>
      </c>
      <c r="I5523">
        <v>18000</v>
      </c>
      <c r="J5523">
        <v>23400</v>
      </c>
      <c r="K5523">
        <v>9</v>
      </c>
      <c r="M5523">
        <v>3510</v>
      </c>
      <c r="N5523" t="s">
        <v>20</v>
      </c>
      <c r="O5523">
        <v>210600</v>
      </c>
      <c r="P5523">
        <v>48600</v>
      </c>
      <c r="R5523">
        <f t="shared" si="431"/>
        <v>210600</v>
      </c>
      <c r="S5523">
        <f t="shared" si="432"/>
        <v>18</v>
      </c>
      <c r="T5523" t="str">
        <f t="shared" si="433"/>
        <v>Jan</v>
      </c>
      <c r="U5523" t="str">
        <f t="shared" si="434"/>
        <v>2025</v>
      </c>
    </row>
    <row r="5524" spans="1:21" x14ac:dyDescent="0.25">
      <c r="A5524" t="s">
        <v>336</v>
      </c>
      <c r="B5524" t="s">
        <v>35</v>
      </c>
      <c r="C5524" t="s">
        <v>15</v>
      </c>
      <c r="D5524" t="s">
        <v>23</v>
      </c>
      <c r="E5524" t="s">
        <v>17</v>
      </c>
      <c r="F5524" t="s">
        <v>18</v>
      </c>
      <c r="G5524" t="s">
        <v>40</v>
      </c>
      <c r="H5524">
        <f t="shared" si="430"/>
        <v>360</v>
      </c>
      <c r="I5524">
        <v>90</v>
      </c>
      <c r="J5524">
        <v>117</v>
      </c>
      <c r="K5524">
        <v>4</v>
      </c>
      <c r="M5524">
        <v>45</v>
      </c>
      <c r="N5524" t="s">
        <v>25</v>
      </c>
      <c r="O5524">
        <v>450</v>
      </c>
      <c r="P5524">
        <v>90</v>
      </c>
      <c r="R5524">
        <f t="shared" si="431"/>
        <v>468</v>
      </c>
      <c r="S5524">
        <f t="shared" si="432"/>
        <v>18</v>
      </c>
      <c r="T5524" t="str">
        <f t="shared" si="433"/>
        <v>Jan</v>
      </c>
      <c r="U5524" t="str">
        <f t="shared" si="434"/>
        <v>2025</v>
      </c>
    </row>
    <row r="5525" spans="1:21" x14ac:dyDescent="0.25">
      <c r="A5525" t="s">
        <v>336</v>
      </c>
      <c r="B5525" t="s">
        <v>142</v>
      </c>
      <c r="C5525" t="s">
        <v>115</v>
      </c>
      <c r="D5525" t="s">
        <v>16</v>
      </c>
      <c r="E5525" t="s">
        <v>28</v>
      </c>
      <c r="F5525" t="s">
        <v>18</v>
      </c>
      <c r="G5525" t="s">
        <v>151</v>
      </c>
      <c r="H5525">
        <f t="shared" si="430"/>
        <v>28</v>
      </c>
      <c r="I5525">
        <v>7</v>
      </c>
      <c r="J5525">
        <v>9</v>
      </c>
      <c r="K5525">
        <v>4</v>
      </c>
      <c r="M5525">
        <v>2.4500000000000002</v>
      </c>
      <c r="N5525" t="s">
        <v>20</v>
      </c>
      <c r="O5525">
        <v>35</v>
      </c>
      <c r="P5525">
        <v>7</v>
      </c>
      <c r="R5525">
        <f t="shared" si="431"/>
        <v>36</v>
      </c>
      <c r="S5525">
        <f t="shared" si="432"/>
        <v>18</v>
      </c>
      <c r="T5525" t="str">
        <f t="shared" si="433"/>
        <v>Jan</v>
      </c>
      <c r="U5525" t="str">
        <f t="shared" si="434"/>
        <v>2025</v>
      </c>
    </row>
    <row r="5526" spans="1:21" x14ac:dyDescent="0.25">
      <c r="A5526" t="s">
        <v>336</v>
      </c>
      <c r="B5526" t="s">
        <v>162</v>
      </c>
      <c r="C5526" t="s">
        <v>15</v>
      </c>
      <c r="D5526" t="s">
        <v>23</v>
      </c>
      <c r="E5526" t="s">
        <v>17</v>
      </c>
      <c r="F5526" t="s">
        <v>80</v>
      </c>
      <c r="G5526" t="s">
        <v>141</v>
      </c>
      <c r="H5526">
        <f t="shared" si="430"/>
        <v>300</v>
      </c>
      <c r="I5526">
        <v>50</v>
      </c>
      <c r="J5526">
        <v>65</v>
      </c>
      <c r="K5526">
        <v>6</v>
      </c>
      <c r="M5526">
        <v>45</v>
      </c>
      <c r="N5526" t="s">
        <v>20</v>
      </c>
      <c r="O5526">
        <v>375</v>
      </c>
      <c r="P5526">
        <v>75</v>
      </c>
      <c r="R5526">
        <f t="shared" si="431"/>
        <v>390</v>
      </c>
      <c r="S5526">
        <f t="shared" si="432"/>
        <v>18</v>
      </c>
      <c r="T5526" t="str">
        <f t="shared" si="433"/>
        <v>Jan</v>
      </c>
      <c r="U5526" t="str">
        <f t="shared" si="434"/>
        <v>2025</v>
      </c>
    </row>
    <row r="5527" spans="1:21" x14ac:dyDescent="0.25">
      <c r="A5527" t="s">
        <v>336</v>
      </c>
      <c r="B5527" t="s">
        <v>79</v>
      </c>
      <c r="C5527" t="s">
        <v>27</v>
      </c>
      <c r="D5527" t="s">
        <v>16</v>
      </c>
      <c r="E5527" t="s">
        <v>17</v>
      </c>
      <c r="F5527" t="s">
        <v>18</v>
      </c>
      <c r="G5527" t="s">
        <v>100</v>
      </c>
      <c r="H5527">
        <f t="shared" si="430"/>
        <v>120</v>
      </c>
      <c r="I5527">
        <v>40</v>
      </c>
      <c r="J5527">
        <v>52</v>
      </c>
      <c r="K5527">
        <v>3</v>
      </c>
      <c r="M5527">
        <v>10.92</v>
      </c>
      <c r="N5527" t="s">
        <v>20</v>
      </c>
      <c r="O5527">
        <v>156</v>
      </c>
      <c r="P5527">
        <v>36</v>
      </c>
      <c r="R5527">
        <f t="shared" si="431"/>
        <v>156</v>
      </c>
      <c r="S5527">
        <f t="shared" si="432"/>
        <v>18</v>
      </c>
      <c r="T5527" t="str">
        <f t="shared" si="433"/>
        <v>Jan</v>
      </c>
      <c r="U5527" t="str">
        <f t="shared" si="434"/>
        <v>2025</v>
      </c>
    </row>
    <row r="5528" spans="1:21" x14ac:dyDescent="0.25">
      <c r="A5528" t="s">
        <v>336</v>
      </c>
      <c r="B5528" t="s">
        <v>137</v>
      </c>
      <c r="C5528" t="s">
        <v>15</v>
      </c>
      <c r="D5528" t="s">
        <v>16</v>
      </c>
      <c r="E5528" t="s">
        <v>17</v>
      </c>
      <c r="F5528" t="s">
        <v>29</v>
      </c>
      <c r="G5528" t="s">
        <v>138</v>
      </c>
      <c r="H5528">
        <f t="shared" si="430"/>
        <v>250</v>
      </c>
      <c r="I5528">
        <v>50</v>
      </c>
      <c r="J5528">
        <v>65</v>
      </c>
      <c r="K5528">
        <v>5</v>
      </c>
      <c r="M5528">
        <v>16.25</v>
      </c>
      <c r="N5528" t="s">
        <v>25</v>
      </c>
      <c r="O5528">
        <v>325</v>
      </c>
      <c r="P5528">
        <v>75</v>
      </c>
      <c r="R5528">
        <f t="shared" si="431"/>
        <v>325</v>
      </c>
      <c r="S5528">
        <f t="shared" si="432"/>
        <v>18</v>
      </c>
      <c r="T5528" t="str">
        <f t="shared" si="433"/>
        <v>Jan</v>
      </c>
      <c r="U5528" t="str">
        <f t="shared" si="434"/>
        <v>2025</v>
      </c>
    </row>
    <row r="5529" spans="1:21" x14ac:dyDescent="0.25">
      <c r="A5529" t="s">
        <v>336</v>
      </c>
      <c r="B5529" t="s">
        <v>59</v>
      </c>
      <c r="C5529" t="s">
        <v>27</v>
      </c>
      <c r="D5529" t="s">
        <v>16</v>
      </c>
      <c r="E5529" t="s">
        <v>17</v>
      </c>
      <c r="F5529" t="s">
        <v>18</v>
      </c>
      <c r="G5529" t="s">
        <v>56</v>
      </c>
      <c r="H5529">
        <f t="shared" si="430"/>
        <v>1100</v>
      </c>
      <c r="I5529">
        <v>550</v>
      </c>
      <c r="J5529">
        <v>715</v>
      </c>
      <c r="K5529">
        <v>2</v>
      </c>
      <c r="M5529">
        <v>68.75</v>
      </c>
      <c r="N5529" t="s">
        <v>25</v>
      </c>
      <c r="O5529">
        <v>1375</v>
      </c>
      <c r="P5529">
        <v>275</v>
      </c>
      <c r="R5529">
        <f t="shared" si="431"/>
        <v>1430</v>
      </c>
      <c r="S5529">
        <f t="shared" si="432"/>
        <v>18</v>
      </c>
      <c r="T5529" t="str">
        <f t="shared" si="433"/>
        <v>Jan</v>
      </c>
      <c r="U5529" t="str">
        <f t="shared" si="434"/>
        <v>2025</v>
      </c>
    </row>
    <row r="5530" spans="1:21" x14ac:dyDescent="0.25">
      <c r="A5530" t="s">
        <v>336</v>
      </c>
      <c r="B5530" t="s">
        <v>35</v>
      </c>
      <c r="C5530" t="s">
        <v>15</v>
      </c>
      <c r="D5530" t="s">
        <v>16</v>
      </c>
      <c r="E5530" t="s">
        <v>28</v>
      </c>
      <c r="F5530" t="s">
        <v>18</v>
      </c>
      <c r="G5530" t="s">
        <v>116</v>
      </c>
      <c r="H5530">
        <f t="shared" si="430"/>
        <v>540</v>
      </c>
      <c r="I5530">
        <v>60</v>
      </c>
      <c r="J5530">
        <v>78</v>
      </c>
      <c r="K5530">
        <v>9</v>
      </c>
      <c r="M5530">
        <v>35.1</v>
      </c>
      <c r="N5530" t="s">
        <v>25</v>
      </c>
      <c r="O5530">
        <v>702</v>
      </c>
      <c r="P5530">
        <v>162</v>
      </c>
      <c r="R5530">
        <f t="shared" si="431"/>
        <v>702</v>
      </c>
      <c r="S5530">
        <f t="shared" si="432"/>
        <v>18</v>
      </c>
      <c r="T5530" t="str">
        <f t="shared" si="433"/>
        <v>Jan</v>
      </c>
      <c r="U5530" t="str">
        <f t="shared" si="434"/>
        <v>2025</v>
      </c>
    </row>
    <row r="5531" spans="1:21" x14ac:dyDescent="0.25">
      <c r="A5531" t="s">
        <v>336</v>
      </c>
      <c r="B5531" t="s">
        <v>118</v>
      </c>
      <c r="C5531" t="s">
        <v>27</v>
      </c>
      <c r="D5531" t="s">
        <v>23</v>
      </c>
      <c r="E5531" t="s">
        <v>17</v>
      </c>
      <c r="F5531" t="s">
        <v>61</v>
      </c>
      <c r="G5531" t="s">
        <v>110</v>
      </c>
      <c r="H5531">
        <f t="shared" si="430"/>
        <v>6400</v>
      </c>
      <c r="I5531">
        <v>800</v>
      </c>
      <c r="J5531">
        <v>1040</v>
      </c>
      <c r="K5531">
        <v>8</v>
      </c>
      <c r="M5531">
        <v>104</v>
      </c>
      <c r="N5531" t="s">
        <v>25</v>
      </c>
      <c r="O5531">
        <v>8320</v>
      </c>
      <c r="P5531">
        <v>1920</v>
      </c>
      <c r="R5531">
        <f t="shared" si="431"/>
        <v>8320</v>
      </c>
      <c r="S5531">
        <f t="shared" si="432"/>
        <v>18</v>
      </c>
      <c r="T5531" t="str">
        <f t="shared" si="433"/>
        <v>Jan</v>
      </c>
      <c r="U5531" t="str">
        <f t="shared" si="434"/>
        <v>2025</v>
      </c>
    </row>
    <row r="5532" spans="1:21" x14ac:dyDescent="0.25">
      <c r="A5532" t="s">
        <v>336</v>
      </c>
      <c r="B5532" t="s">
        <v>135</v>
      </c>
      <c r="C5532" t="s">
        <v>27</v>
      </c>
      <c r="D5532" t="s">
        <v>23</v>
      </c>
      <c r="E5532" t="s">
        <v>28</v>
      </c>
      <c r="F5532" t="s">
        <v>61</v>
      </c>
      <c r="G5532" t="s">
        <v>117</v>
      </c>
      <c r="H5532">
        <f t="shared" si="430"/>
        <v>2500</v>
      </c>
      <c r="I5532">
        <v>2500</v>
      </c>
      <c r="J5532">
        <v>3250</v>
      </c>
      <c r="K5532">
        <v>1</v>
      </c>
      <c r="M5532">
        <v>325</v>
      </c>
      <c r="N5532" t="s">
        <v>20</v>
      </c>
      <c r="O5532">
        <v>3250</v>
      </c>
      <c r="P5532">
        <v>750</v>
      </c>
      <c r="R5532">
        <f t="shared" si="431"/>
        <v>3250</v>
      </c>
      <c r="S5532">
        <f t="shared" si="432"/>
        <v>18</v>
      </c>
      <c r="T5532" t="str">
        <f t="shared" si="433"/>
        <v>Jan</v>
      </c>
      <c r="U5532" t="str">
        <f t="shared" si="434"/>
        <v>2025</v>
      </c>
    </row>
    <row r="5533" spans="1:21" x14ac:dyDescent="0.25">
      <c r="A5533" t="s">
        <v>337</v>
      </c>
      <c r="B5533" t="s">
        <v>57</v>
      </c>
      <c r="C5533" t="s">
        <v>27</v>
      </c>
      <c r="D5533" t="s">
        <v>16</v>
      </c>
      <c r="E5533" t="s">
        <v>28</v>
      </c>
      <c r="F5533" t="s">
        <v>18</v>
      </c>
      <c r="G5533" t="s">
        <v>64</v>
      </c>
      <c r="H5533">
        <f t="shared" si="430"/>
        <v>840</v>
      </c>
      <c r="I5533">
        <v>140</v>
      </c>
      <c r="J5533">
        <v>182</v>
      </c>
      <c r="K5533">
        <v>6</v>
      </c>
      <c r="M5533">
        <v>54.6</v>
      </c>
      <c r="N5533" t="s">
        <v>25</v>
      </c>
      <c r="O5533">
        <v>1092</v>
      </c>
      <c r="P5533">
        <v>252</v>
      </c>
      <c r="R5533">
        <f t="shared" si="431"/>
        <v>1092</v>
      </c>
      <c r="S5533">
        <f t="shared" si="432"/>
        <v>19</v>
      </c>
      <c r="T5533" t="str">
        <f t="shared" si="433"/>
        <v>Jan</v>
      </c>
      <c r="U5533" t="str">
        <f t="shared" si="434"/>
        <v>2025</v>
      </c>
    </row>
    <row r="5534" spans="1:21" x14ac:dyDescent="0.25">
      <c r="A5534" t="s">
        <v>337</v>
      </c>
      <c r="B5534" t="s">
        <v>156</v>
      </c>
      <c r="C5534" t="s">
        <v>53</v>
      </c>
      <c r="D5534" t="s">
        <v>16</v>
      </c>
      <c r="E5534" t="s">
        <v>17</v>
      </c>
      <c r="F5534" t="s">
        <v>18</v>
      </c>
      <c r="G5534" t="s">
        <v>56</v>
      </c>
      <c r="H5534">
        <f t="shared" si="430"/>
        <v>5500</v>
      </c>
      <c r="I5534">
        <v>550</v>
      </c>
      <c r="J5534">
        <v>715</v>
      </c>
      <c r="K5534">
        <v>10</v>
      </c>
      <c r="M5534">
        <v>100</v>
      </c>
      <c r="N5534" t="s">
        <v>38</v>
      </c>
      <c r="O5534">
        <v>7150</v>
      </c>
      <c r="P5534">
        <v>1650</v>
      </c>
      <c r="R5534">
        <f t="shared" si="431"/>
        <v>7150</v>
      </c>
      <c r="S5534">
        <f t="shared" si="432"/>
        <v>19</v>
      </c>
      <c r="T5534" t="str">
        <f t="shared" si="433"/>
        <v>Jan</v>
      </c>
      <c r="U5534" t="str">
        <f t="shared" si="434"/>
        <v>2025</v>
      </c>
    </row>
    <row r="5535" spans="1:21" x14ac:dyDescent="0.25">
      <c r="A5535" t="s">
        <v>337</v>
      </c>
      <c r="B5535" t="s">
        <v>136</v>
      </c>
      <c r="C5535" t="s">
        <v>15</v>
      </c>
      <c r="D5535" t="s">
        <v>16</v>
      </c>
      <c r="E5535" t="s">
        <v>17</v>
      </c>
      <c r="F5535" t="s">
        <v>80</v>
      </c>
      <c r="G5535" t="s">
        <v>143</v>
      </c>
      <c r="H5535">
        <f t="shared" si="430"/>
        <v>15</v>
      </c>
      <c r="I5535">
        <v>3</v>
      </c>
      <c r="J5535">
        <v>4</v>
      </c>
      <c r="K5535">
        <v>5</v>
      </c>
      <c r="M5535">
        <v>0.9375</v>
      </c>
      <c r="N5535" t="s">
        <v>25</v>
      </c>
      <c r="O5535">
        <v>18.75</v>
      </c>
      <c r="P5535">
        <v>3.75</v>
      </c>
      <c r="R5535">
        <f t="shared" si="431"/>
        <v>20</v>
      </c>
      <c r="S5535">
        <f t="shared" si="432"/>
        <v>19</v>
      </c>
      <c r="T5535" t="str">
        <f t="shared" si="433"/>
        <v>Jan</v>
      </c>
      <c r="U5535" t="str">
        <f t="shared" si="434"/>
        <v>2025</v>
      </c>
    </row>
    <row r="5536" spans="1:21" x14ac:dyDescent="0.25">
      <c r="A5536" t="s">
        <v>337</v>
      </c>
      <c r="B5536" t="s">
        <v>198</v>
      </c>
      <c r="C5536" t="s">
        <v>15</v>
      </c>
      <c r="D5536" t="s">
        <v>16</v>
      </c>
      <c r="E5536" t="s">
        <v>28</v>
      </c>
      <c r="F5536" t="s">
        <v>18</v>
      </c>
      <c r="G5536" t="s">
        <v>24</v>
      </c>
      <c r="H5536">
        <f t="shared" si="430"/>
        <v>480</v>
      </c>
      <c r="I5536">
        <v>80</v>
      </c>
      <c r="J5536">
        <v>104</v>
      </c>
      <c r="K5536">
        <v>6</v>
      </c>
      <c r="M5536">
        <v>43.68</v>
      </c>
      <c r="N5536" t="s">
        <v>20</v>
      </c>
      <c r="O5536">
        <v>624</v>
      </c>
      <c r="P5536">
        <v>144</v>
      </c>
      <c r="R5536">
        <f t="shared" si="431"/>
        <v>624</v>
      </c>
      <c r="S5536">
        <f t="shared" si="432"/>
        <v>19</v>
      </c>
      <c r="T5536" t="str">
        <f t="shared" si="433"/>
        <v>Jan</v>
      </c>
      <c r="U5536" t="str">
        <f t="shared" si="434"/>
        <v>2025</v>
      </c>
    </row>
    <row r="5537" spans="1:21" x14ac:dyDescent="0.25">
      <c r="A5537" t="s">
        <v>337</v>
      </c>
      <c r="B5537" t="s">
        <v>44</v>
      </c>
      <c r="C5537" t="s">
        <v>27</v>
      </c>
      <c r="D5537" t="s">
        <v>16</v>
      </c>
      <c r="E5537" t="s">
        <v>28</v>
      </c>
      <c r="F5537" t="s">
        <v>61</v>
      </c>
      <c r="G5537" t="s">
        <v>180</v>
      </c>
      <c r="H5537">
        <f t="shared" si="430"/>
        <v>3600</v>
      </c>
      <c r="I5537">
        <v>600</v>
      </c>
      <c r="J5537">
        <v>780</v>
      </c>
      <c r="K5537">
        <v>6</v>
      </c>
      <c r="M5537">
        <v>100</v>
      </c>
      <c r="N5537" t="s">
        <v>38</v>
      </c>
      <c r="O5537">
        <v>4680</v>
      </c>
      <c r="P5537">
        <v>1080</v>
      </c>
      <c r="R5537">
        <f t="shared" si="431"/>
        <v>4680</v>
      </c>
      <c r="S5537">
        <f t="shared" si="432"/>
        <v>19</v>
      </c>
      <c r="T5537" t="str">
        <f t="shared" si="433"/>
        <v>Jan</v>
      </c>
      <c r="U5537" t="str">
        <f t="shared" si="434"/>
        <v>2025</v>
      </c>
    </row>
    <row r="5538" spans="1:21" x14ac:dyDescent="0.25">
      <c r="A5538" t="s">
        <v>337</v>
      </c>
      <c r="B5538" t="s">
        <v>157</v>
      </c>
      <c r="C5538" t="s">
        <v>15</v>
      </c>
      <c r="D5538" t="s">
        <v>16</v>
      </c>
      <c r="E5538" t="s">
        <v>28</v>
      </c>
      <c r="F5538" t="s">
        <v>61</v>
      </c>
      <c r="G5538" t="s">
        <v>119</v>
      </c>
      <c r="H5538">
        <f t="shared" si="430"/>
        <v>1500</v>
      </c>
      <c r="I5538">
        <v>500</v>
      </c>
      <c r="J5538">
        <v>650</v>
      </c>
      <c r="K5538">
        <v>3</v>
      </c>
      <c r="M5538">
        <v>100</v>
      </c>
      <c r="N5538" t="s">
        <v>38</v>
      </c>
      <c r="O5538">
        <v>1950</v>
      </c>
      <c r="P5538">
        <v>450</v>
      </c>
      <c r="R5538">
        <f t="shared" si="431"/>
        <v>1950</v>
      </c>
      <c r="S5538">
        <f t="shared" si="432"/>
        <v>19</v>
      </c>
      <c r="T5538" t="str">
        <f t="shared" si="433"/>
        <v>Jan</v>
      </c>
      <c r="U5538" t="str">
        <f t="shared" si="434"/>
        <v>2025</v>
      </c>
    </row>
    <row r="5539" spans="1:21" x14ac:dyDescent="0.25">
      <c r="A5539" t="s">
        <v>337</v>
      </c>
      <c r="B5539" t="s">
        <v>142</v>
      </c>
      <c r="C5539" t="s">
        <v>115</v>
      </c>
      <c r="D5539" t="s">
        <v>16</v>
      </c>
      <c r="E5539" t="s">
        <v>17</v>
      </c>
      <c r="F5539" t="s">
        <v>45</v>
      </c>
      <c r="G5539" t="s">
        <v>199</v>
      </c>
      <c r="H5539">
        <f t="shared" si="430"/>
        <v>15000</v>
      </c>
      <c r="I5539">
        <v>5000</v>
      </c>
      <c r="J5539">
        <v>6500</v>
      </c>
      <c r="K5539">
        <v>3</v>
      </c>
      <c r="M5539">
        <v>650</v>
      </c>
      <c r="N5539" t="s">
        <v>38</v>
      </c>
      <c r="O5539">
        <v>19500</v>
      </c>
      <c r="P5539">
        <v>4500</v>
      </c>
      <c r="R5539">
        <f t="shared" si="431"/>
        <v>19500</v>
      </c>
      <c r="S5539">
        <f t="shared" si="432"/>
        <v>19</v>
      </c>
      <c r="T5539" t="str">
        <f t="shared" si="433"/>
        <v>Jan</v>
      </c>
      <c r="U5539" t="str">
        <f t="shared" si="434"/>
        <v>2025</v>
      </c>
    </row>
    <row r="5540" spans="1:21" x14ac:dyDescent="0.25">
      <c r="A5540" t="s">
        <v>337</v>
      </c>
      <c r="B5540" t="s">
        <v>174</v>
      </c>
      <c r="C5540" t="s">
        <v>27</v>
      </c>
      <c r="D5540" t="s">
        <v>23</v>
      </c>
      <c r="E5540" t="s">
        <v>17</v>
      </c>
      <c r="F5540" t="s">
        <v>48</v>
      </c>
      <c r="G5540" t="s">
        <v>172</v>
      </c>
      <c r="H5540">
        <f t="shared" si="430"/>
        <v>900</v>
      </c>
      <c r="I5540">
        <v>300</v>
      </c>
      <c r="J5540">
        <v>390</v>
      </c>
      <c r="K5540">
        <v>3</v>
      </c>
      <c r="M5540">
        <v>100</v>
      </c>
      <c r="N5540" t="s">
        <v>20</v>
      </c>
      <c r="O5540">
        <v>1125</v>
      </c>
      <c r="P5540">
        <v>225</v>
      </c>
      <c r="R5540">
        <f t="shared" si="431"/>
        <v>1170</v>
      </c>
      <c r="S5540">
        <f t="shared" si="432"/>
        <v>19</v>
      </c>
      <c r="T5540" t="str">
        <f t="shared" si="433"/>
        <v>Jan</v>
      </c>
      <c r="U5540" t="str">
        <f t="shared" si="434"/>
        <v>2025</v>
      </c>
    </row>
    <row r="5541" spans="1:21" x14ac:dyDescent="0.25">
      <c r="A5541" t="s">
        <v>337</v>
      </c>
      <c r="B5541" t="s">
        <v>88</v>
      </c>
      <c r="C5541" t="s">
        <v>27</v>
      </c>
      <c r="D5541" t="s">
        <v>16</v>
      </c>
      <c r="E5541" t="s">
        <v>17</v>
      </c>
      <c r="F5541" t="s">
        <v>45</v>
      </c>
      <c r="G5541" t="s">
        <v>71</v>
      </c>
      <c r="H5541">
        <f t="shared" si="430"/>
        <v>8800</v>
      </c>
      <c r="I5541">
        <v>2200</v>
      </c>
      <c r="J5541">
        <v>2860</v>
      </c>
      <c r="K5541">
        <v>4</v>
      </c>
      <c r="M5541">
        <v>286</v>
      </c>
      <c r="N5541" t="s">
        <v>38</v>
      </c>
      <c r="O5541">
        <v>11000</v>
      </c>
      <c r="P5541">
        <v>2200</v>
      </c>
      <c r="R5541">
        <f t="shared" si="431"/>
        <v>11440</v>
      </c>
      <c r="S5541">
        <f t="shared" si="432"/>
        <v>19</v>
      </c>
      <c r="T5541" t="str">
        <f t="shared" si="433"/>
        <v>Jan</v>
      </c>
      <c r="U5541" t="str">
        <f t="shared" si="434"/>
        <v>2025</v>
      </c>
    </row>
    <row r="5542" spans="1:21" x14ac:dyDescent="0.25">
      <c r="A5542" t="s">
        <v>337</v>
      </c>
      <c r="B5542" t="s">
        <v>63</v>
      </c>
      <c r="C5542" t="s">
        <v>42</v>
      </c>
      <c r="D5542" t="s">
        <v>16</v>
      </c>
      <c r="E5542" t="s">
        <v>17</v>
      </c>
      <c r="F5542" t="s">
        <v>61</v>
      </c>
      <c r="G5542" t="s">
        <v>164</v>
      </c>
      <c r="H5542">
        <f t="shared" si="430"/>
        <v>10000</v>
      </c>
      <c r="I5542">
        <v>2000</v>
      </c>
      <c r="J5542">
        <v>2600</v>
      </c>
      <c r="K5542">
        <v>5</v>
      </c>
      <c r="M5542">
        <v>260</v>
      </c>
      <c r="N5542" t="s">
        <v>38</v>
      </c>
      <c r="O5542">
        <v>11500</v>
      </c>
      <c r="P5542">
        <v>1500</v>
      </c>
      <c r="R5542">
        <f t="shared" si="431"/>
        <v>13000</v>
      </c>
      <c r="S5542">
        <f t="shared" si="432"/>
        <v>19</v>
      </c>
      <c r="T5542" t="str">
        <f t="shared" si="433"/>
        <v>Jan</v>
      </c>
      <c r="U5542" t="str">
        <f t="shared" si="434"/>
        <v>2025</v>
      </c>
    </row>
    <row r="5543" spans="1:21" x14ac:dyDescent="0.25">
      <c r="A5543" t="s">
        <v>337</v>
      </c>
      <c r="B5543" t="s">
        <v>220</v>
      </c>
      <c r="C5543" t="s">
        <v>27</v>
      </c>
      <c r="D5543" t="s">
        <v>16</v>
      </c>
      <c r="E5543" t="s">
        <v>17</v>
      </c>
      <c r="F5543" t="s">
        <v>45</v>
      </c>
      <c r="G5543" t="s">
        <v>78</v>
      </c>
      <c r="H5543">
        <f t="shared" si="430"/>
        <v>126000</v>
      </c>
      <c r="I5543">
        <v>18000</v>
      </c>
      <c r="J5543">
        <v>23400</v>
      </c>
      <c r="K5543">
        <v>7</v>
      </c>
      <c r="M5543">
        <v>3510</v>
      </c>
      <c r="N5543" t="s">
        <v>25</v>
      </c>
      <c r="O5543">
        <v>163800</v>
      </c>
      <c r="P5543">
        <v>37800</v>
      </c>
      <c r="R5543">
        <f t="shared" si="431"/>
        <v>163800</v>
      </c>
      <c r="S5543">
        <f t="shared" si="432"/>
        <v>19</v>
      </c>
      <c r="T5543" t="str">
        <f t="shared" si="433"/>
        <v>Jan</v>
      </c>
      <c r="U5543" t="str">
        <f t="shared" si="434"/>
        <v>2025</v>
      </c>
    </row>
    <row r="5544" spans="1:21" x14ac:dyDescent="0.25">
      <c r="A5544" t="s">
        <v>337</v>
      </c>
      <c r="B5544" t="s">
        <v>197</v>
      </c>
      <c r="C5544" t="s">
        <v>115</v>
      </c>
      <c r="D5544" t="s">
        <v>23</v>
      </c>
      <c r="E5544" t="s">
        <v>17</v>
      </c>
      <c r="F5544" t="s">
        <v>48</v>
      </c>
      <c r="G5544" t="s">
        <v>94</v>
      </c>
      <c r="H5544">
        <f t="shared" si="430"/>
        <v>480</v>
      </c>
      <c r="I5544">
        <v>120</v>
      </c>
      <c r="J5544">
        <v>156</v>
      </c>
      <c r="K5544">
        <v>4</v>
      </c>
      <c r="M5544">
        <v>60</v>
      </c>
      <c r="N5544" t="s">
        <v>25</v>
      </c>
      <c r="O5544">
        <v>600</v>
      </c>
      <c r="P5544">
        <v>120</v>
      </c>
      <c r="R5544">
        <f t="shared" si="431"/>
        <v>624</v>
      </c>
      <c r="S5544">
        <f t="shared" si="432"/>
        <v>19</v>
      </c>
      <c r="T5544" t="str">
        <f t="shared" si="433"/>
        <v>Jan</v>
      </c>
      <c r="U5544" t="str">
        <f t="shared" si="434"/>
        <v>2025</v>
      </c>
    </row>
    <row r="5545" spans="1:21" x14ac:dyDescent="0.25">
      <c r="A5545" t="s">
        <v>337</v>
      </c>
      <c r="B5545" t="s">
        <v>97</v>
      </c>
      <c r="C5545" t="s">
        <v>27</v>
      </c>
      <c r="D5545" t="s">
        <v>16</v>
      </c>
      <c r="E5545" t="s">
        <v>28</v>
      </c>
      <c r="F5545" t="s">
        <v>18</v>
      </c>
      <c r="G5545" t="s">
        <v>130</v>
      </c>
      <c r="H5545">
        <f t="shared" si="430"/>
        <v>405</v>
      </c>
      <c r="I5545">
        <v>45</v>
      </c>
      <c r="J5545">
        <v>59</v>
      </c>
      <c r="K5545">
        <v>9</v>
      </c>
      <c r="M5545">
        <v>52.65</v>
      </c>
      <c r="N5545" t="s">
        <v>38</v>
      </c>
      <c r="O5545">
        <v>526.5</v>
      </c>
      <c r="P5545">
        <v>121.5</v>
      </c>
      <c r="R5545">
        <f t="shared" si="431"/>
        <v>531</v>
      </c>
      <c r="S5545">
        <f t="shared" si="432"/>
        <v>19</v>
      </c>
      <c r="T5545" t="str">
        <f t="shared" si="433"/>
        <v>Jan</v>
      </c>
      <c r="U5545" t="str">
        <f t="shared" si="434"/>
        <v>2025</v>
      </c>
    </row>
    <row r="5546" spans="1:21" x14ac:dyDescent="0.25">
      <c r="A5546" t="s">
        <v>337</v>
      </c>
      <c r="B5546" t="s">
        <v>97</v>
      </c>
      <c r="C5546" t="s">
        <v>27</v>
      </c>
      <c r="D5546" t="s">
        <v>16</v>
      </c>
      <c r="E5546" t="s">
        <v>17</v>
      </c>
      <c r="F5546" t="s">
        <v>61</v>
      </c>
      <c r="G5546" t="s">
        <v>68</v>
      </c>
      <c r="H5546">
        <f t="shared" si="430"/>
        <v>14400</v>
      </c>
      <c r="I5546">
        <v>1800</v>
      </c>
      <c r="J5546">
        <v>2340</v>
      </c>
      <c r="K5546">
        <v>8</v>
      </c>
      <c r="M5546">
        <v>234</v>
      </c>
      <c r="N5546" t="s">
        <v>25</v>
      </c>
      <c r="O5546">
        <v>18720</v>
      </c>
      <c r="P5546">
        <v>4320</v>
      </c>
      <c r="R5546">
        <f t="shared" si="431"/>
        <v>18720</v>
      </c>
      <c r="S5546">
        <f t="shared" si="432"/>
        <v>19</v>
      </c>
      <c r="T5546" t="str">
        <f t="shared" si="433"/>
        <v>Jan</v>
      </c>
      <c r="U5546" t="str">
        <f t="shared" si="434"/>
        <v>2025</v>
      </c>
    </row>
    <row r="5547" spans="1:21" x14ac:dyDescent="0.25">
      <c r="A5547" t="s">
        <v>337</v>
      </c>
      <c r="B5547" t="s">
        <v>101</v>
      </c>
      <c r="C5547" t="s">
        <v>27</v>
      </c>
      <c r="D5547" t="s">
        <v>16</v>
      </c>
      <c r="E5547" t="s">
        <v>17</v>
      </c>
      <c r="F5547" t="s">
        <v>45</v>
      </c>
      <c r="G5547" t="s">
        <v>199</v>
      </c>
      <c r="H5547">
        <f t="shared" si="430"/>
        <v>15000</v>
      </c>
      <c r="I5547">
        <v>5000</v>
      </c>
      <c r="J5547">
        <v>6500</v>
      </c>
      <c r="K5547">
        <v>3</v>
      </c>
      <c r="M5547">
        <v>650</v>
      </c>
      <c r="N5547" t="s">
        <v>38</v>
      </c>
      <c r="O5547">
        <v>19500</v>
      </c>
      <c r="P5547">
        <v>4500</v>
      </c>
      <c r="R5547">
        <f t="shared" si="431"/>
        <v>19500</v>
      </c>
      <c r="S5547">
        <f t="shared" si="432"/>
        <v>19</v>
      </c>
      <c r="T5547" t="str">
        <f t="shared" si="433"/>
        <v>Jan</v>
      </c>
      <c r="U5547" t="str">
        <f t="shared" si="434"/>
        <v>2025</v>
      </c>
    </row>
    <row r="5548" spans="1:21" x14ac:dyDescent="0.25">
      <c r="A5548" t="s">
        <v>337</v>
      </c>
      <c r="B5548" t="s">
        <v>185</v>
      </c>
      <c r="C5548" t="s">
        <v>27</v>
      </c>
      <c r="D5548" t="s">
        <v>16</v>
      </c>
      <c r="E5548" t="s">
        <v>17</v>
      </c>
      <c r="F5548" t="s">
        <v>29</v>
      </c>
      <c r="G5548" t="s">
        <v>207</v>
      </c>
      <c r="H5548">
        <f t="shared" si="430"/>
        <v>175</v>
      </c>
      <c r="I5548">
        <v>35</v>
      </c>
      <c r="J5548">
        <v>46</v>
      </c>
      <c r="K5548">
        <v>5</v>
      </c>
      <c r="M5548">
        <v>20.125</v>
      </c>
      <c r="N5548" t="s">
        <v>38</v>
      </c>
      <c r="O5548">
        <v>201.25</v>
      </c>
      <c r="P5548">
        <v>26.25</v>
      </c>
      <c r="R5548">
        <f t="shared" si="431"/>
        <v>230</v>
      </c>
      <c r="S5548">
        <f t="shared" si="432"/>
        <v>19</v>
      </c>
      <c r="T5548" t="str">
        <f t="shared" si="433"/>
        <v>Jan</v>
      </c>
      <c r="U5548" t="str">
        <f t="shared" si="434"/>
        <v>2025</v>
      </c>
    </row>
    <row r="5549" spans="1:21" x14ac:dyDescent="0.25">
      <c r="A5549" t="s">
        <v>337</v>
      </c>
      <c r="B5549" t="s">
        <v>83</v>
      </c>
      <c r="C5549" t="s">
        <v>27</v>
      </c>
      <c r="D5549" t="s">
        <v>23</v>
      </c>
      <c r="E5549" t="s">
        <v>28</v>
      </c>
      <c r="F5549" t="s">
        <v>18</v>
      </c>
      <c r="G5549" t="s">
        <v>64</v>
      </c>
      <c r="H5549">
        <f t="shared" si="430"/>
        <v>1400</v>
      </c>
      <c r="I5549">
        <v>140</v>
      </c>
      <c r="J5549">
        <v>182</v>
      </c>
      <c r="K5549">
        <v>10</v>
      </c>
      <c r="M5549">
        <v>100</v>
      </c>
      <c r="N5549" t="s">
        <v>20</v>
      </c>
      <c r="O5549">
        <v>1820</v>
      </c>
      <c r="P5549">
        <v>420</v>
      </c>
      <c r="R5549">
        <f t="shared" si="431"/>
        <v>1820</v>
      </c>
      <c r="S5549">
        <f t="shared" si="432"/>
        <v>19</v>
      </c>
      <c r="T5549" t="str">
        <f t="shared" si="433"/>
        <v>Jan</v>
      </c>
      <c r="U5549" t="str">
        <f t="shared" si="434"/>
        <v>2025</v>
      </c>
    </row>
    <row r="5550" spans="1:21" x14ac:dyDescent="0.25">
      <c r="A5550" t="s">
        <v>337</v>
      </c>
      <c r="B5550" t="s">
        <v>220</v>
      </c>
      <c r="C5550" t="s">
        <v>27</v>
      </c>
      <c r="D5550" t="s">
        <v>16</v>
      </c>
      <c r="E5550" t="s">
        <v>17</v>
      </c>
      <c r="F5550" t="s">
        <v>45</v>
      </c>
      <c r="G5550" t="s">
        <v>92</v>
      </c>
      <c r="H5550">
        <f t="shared" si="430"/>
        <v>750</v>
      </c>
      <c r="I5550">
        <v>250</v>
      </c>
      <c r="J5550">
        <v>325</v>
      </c>
      <c r="K5550">
        <v>3</v>
      </c>
      <c r="M5550">
        <v>86.25</v>
      </c>
      <c r="N5550" t="s">
        <v>38</v>
      </c>
      <c r="O5550">
        <v>862.5</v>
      </c>
      <c r="P5550">
        <v>112.5</v>
      </c>
      <c r="R5550">
        <f t="shared" si="431"/>
        <v>975</v>
      </c>
      <c r="S5550">
        <f t="shared" si="432"/>
        <v>19</v>
      </c>
      <c r="T5550" t="str">
        <f t="shared" si="433"/>
        <v>Jan</v>
      </c>
      <c r="U5550" t="str">
        <f t="shared" si="434"/>
        <v>2025</v>
      </c>
    </row>
    <row r="5551" spans="1:21" x14ac:dyDescent="0.25">
      <c r="A5551" t="s">
        <v>337</v>
      </c>
      <c r="B5551" t="s">
        <v>145</v>
      </c>
      <c r="C5551" t="s">
        <v>27</v>
      </c>
      <c r="D5551" t="s">
        <v>16</v>
      </c>
      <c r="E5551" t="s">
        <v>28</v>
      </c>
      <c r="F5551" t="s">
        <v>80</v>
      </c>
      <c r="G5551" t="s">
        <v>177</v>
      </c>
      <c r="H5551">
        <f t="shared" si="430"/>
        <v>280</v>
      </c>
      <c r="I5551">
        <v>70</v>
      </c>
      <c r="J5551">
        <v>91</v>
      </c>
      <c r="K5551">
        <v>4</v>
      </c>
      <c r="M5551">
        <v>16.8</v>
      </c>
      <c r="N5551" t="s">
        <v>25</v>
      </c>
      <c r="O5551">
        <v>336</v>
      </c>
      <c r="P5551">
        <v>56</v>
      </c>
      <c r="R5551">
        <f t="shared" si="431"/>
        <v>364</v>
      </c>
      <c r="S5551">
        <f t="shared" si="432"/>
        <v>19</v>
      </c>
      <c r="T5551" t="str">
        <f t="shared" si="433"/>
        <v>Jan</v>
      </c>
      <c r="U5551" t="str">
        <f t="shared" si="434"/>
        <v>2025</v>
      </c>
    </row>
    <row r="5552" spans="1:21" x14ac:dyDescent="0.25">
      <c r="A5552" t="s">
        <v>337</v>
      </c>
      <c r="B5552" t="s">
        <v>158</v>
      </c>
      <c r="C5552" t="s">
        <v>27</v>
      </c>
      <c r="D5552" t="s">
        <v>16</v>
      </c>
      <c r="E5552" t="s">
        <v>17</v>
      </c>
      <c r="F5552" t="s">
        <v>18</v>
      </c>
      <c r="G5552" t="s">
        <v>40</v>
      </c>
      <c r="H5552">
        <f t="shared" si="430"/>
        <v>270</v>
      </c>
      <c r="I5552">
        <v>90</v>
      </c>
      <c r="J5552">
        <v>117</v>
      </c>
      <c r="K5552">
        <v>3</v>
      </c>
      <c r="M5552">
        <v>17.55</v>
      </c>
      <c r="N5552" t="s">
        <v>25</v>
      </c>
      <c r="O5552">
        <v>351</v>
      </c>
      <c r="P5552">
        <v>81</v>
      </c>
      <c r="R5552">
        <f t="shared" si="431"/>
        <v>351</v>
      </c>
      <c r="S5552">
        <f t="shared" si="432"/>
        <v>19</v>
      </c>
      <c r="T5552" t="str">
        <f t="shared" si="433"/>
        <v>Jan</v>
      </c>
      <c r="U5552" t="str">
        <f t="shared" si="434"/>
        <v>2025</v>
      </c>
    </row>
    <row r="5553" spans="1:21" x14ac:dyDescent="0.25">
      <c r="A5553" t="s">
        <v>337</v>
      </c>
      <c r="B5553" t="s">
        <v>186</v>
      </c>
      <c r="C5553" t="s">
        <v>27</v>
      </c>
      <c r="D5553" t="s">
        <v>23</v>
      </c>
      <c r="E5553" t="s">
        <v>17</v>
      </c>
      <c r="F5553" t="s">
        <v>18</v>
      </c>
      <c r="G5553" t="s">
        <v>51</v>
      </c>
      <c r="H5553">
        <f t="shared" si="430"/>
        <v>480</v>
      </c>
      <c r="I5553">
        <v>60</v>
      </c>
      <c r="J5553">
        <v>78</v>
      </c>
      <c r="K5553">
        <v>8</v>
      </c>
      <c r="M5553">
        <v>60</v>
      </c>
      <c r="N5553" t="s">
        <v>25</v>
      </c>
      <c r="O5553">
        <v>600</v>
      </c>
      <c r="P5553">
        <v>120</v>
      </c>
      <c r="R5553">
        <f t="shared" si="431"/>
        <v>624</v>
      </c>
      <c r="S5553">
        <f t="shared" si="432"/>
        <v>19</v>
      </c>
      <c r="T5553" t="str">
        <f t="shared" si="433"/>
        <v>Jan</v>
      </c>
      <c r="U5553" t="str">
        <f t="shared" si="434"/>
        <v>2025</v>
      </c>
    </row>
    <row r="5554" spans="1:21" x14ac:dyDescent="0.25">
      <c r="A5554" t="s">
        <v>337</v>
      </c>
      <c r="B5554" t="s">
        <v>31</v>
      </c>
      <c r="C5554" t="s">
        <v>27</v>
      </c>
      <c r="D5554" t="s">
        <v>23</v>
      </c>
      <c r="E5554" t="s">
        <v>17</v>
      </c>
      <c r="F5554" t="s">
        <v>18</v>
      </c>
      <c r="G5554" t="s">
        <v>113</v>
      </c>
      <c r="H5554">
        <f t="shared" si="430"/>
        <v>120</v>
      </c>
      <c r="I5554">
        <v>20</v>
      </c>
      <c r="J5554">
        <v>26</v>
      </c>
      <c r="K5554">
        <v>6</v>
      </c>
      <c r="M5554">
        <v>14.4</v>
      </c>
      <c r="N5554" t="s">
        <v>25</v>
      </c>
      <c r="O5554">
        <v>144</v>
      </c>
      <c r="P5554">
        <v>24</v>
      </c>
      <c r="R5554">
        <f t="shared" si="431"/>
        <v>156</v>
      </c>
      <c r="S5554">
        <f t="shared" si="432"/>
        <v>19</v>
      </c>
      <c r="T5554" t="str">
        <f t="shared" si="433"/>
        <v>Jan</v>
      </c>
      <c r="U5554" t="str">
        <f t="shared" si="434"/>
        <v>2025</v>
      </c>
    </row>
    <row r="5555" spans="1:21" x14ac:dyDescent="0.25">
      <c r="A5555" t="s">
        <v>337</v>
      </c>
      <c r="B5555" t="s">
        <v>192</v>
      </c>
      <c r="C5555" t="s">
        <v>91</v>
      </c>
      <c r="D5555" t="s">
        <v>16</v>
      </c>
      <c r="E5555" t="s">
        <v>28</v>
      </c>
      <c r="F5555" t="s">
        <v>18</v>
      </c>
      <c r="G5555" t="s">
        <v>113</v>
      </c>
      <c r="H5555">
        <f t="shared" si="430"/>
        <v>160</v>
      </c>
      <c r="I5555">
        <v>20</v>
      </c>
      <c r="J5555">
        <v>26</v>
      </c>
      <c r="K5555">
        <v>8</v>
      </c>
      <c r="M5555">
        <v>10.4</v>
      </c>
      <c r="N5555" t="s">
        <v>25</v>
      </c>
      <c r="O5555">
        <v>208</v>
      </c>
      <c r="P5555">
        <v>48</v>
      </c>
      <c r="R5555">
        <f t="shared" si="431"/>
        <v>208</v>
      </c>
      <c r="S5555">
        <f t="shared" si="432"/>
        <v>19</v>
      </c>
      <c r="T5555" t="str">
        <f t="shared" si="433"/>
        <v>Jan</v>
      </c>
      <c r="U5555" t="str">
        <f t="shared" si="434"/>
        <v>2025</v>
      </c>
    </row>
    <row r="5556" spans="1:21" x14ac:dyDescent="0.25">
      <c r="A5556" t="s">
        <v>338</v>
      </c>
      <c r="B5556" t="s">
        <v>63</v>
      </c>
      <c r="C5556" t="s">
        <v>42</v>
      </c>
      <c r="D5556" t="s">
        <v>16</v>
      </c>
      <c r="E5556" t="s">
        <v>17</v>
      </c>
      <c r="F5556" t="s">
        <v>18</v>
      </c>
      <c r="G5556" t="s">
        <v>40</v>
      </c>
      <c r="H5556">
        <f t="shared" si="430"/>
        <v>900</v>
      </c>
      <c r="I5556">
        <v>90</v>
      </c>
      <c r="J5556">
        <v>117</v>
      </c>
      <c r="K5556">
        <v>10</v>
      </c>
      <c r="M5556">
        <v>78.75</v>
      </c>
      <c r="N5556" t="s">
        <v>20</v>
      </c>
      <c r="O5556">
        <v>1125</v>
      </c>
      <c r="P5556">
        <v>225</v>
      </c>
      <c r="R5556">
        <f t="shared" si="431"/>
        <v>1170</v>
      </c>
      <c r="S5556">
        <f t="shared" si="432"/>
        <v>20</v>
      </c>
      <c r="T5556" t="str">
        <f t="shared" si="433"/>
        <v>Jan</v>
      </c>
      <c r="U5556" t="str">
        <f t="shared" si="434"/>
        <v>2025</v>
      </c>
    </row>
    <row r="5557" spans="1:21" x14ac:dyDescent="0.25">
      <c r="A5557" t="s">
        <v>338</v>
      </c>
      <c r="B5557" t="s">
        <v>220</v>
      </c>
      <c r="C5557" t="s">
        <v>27</v>
      </c>
      <c r="D5557" t="s">
        <v>16</v>
      </c>
      <c r="E5557" t="s">
        <v>28</v>
      </c>
      <c r="F5557" t="s">
        <v>61</v>
      </c>
      <c r="G5557" t="s">
        <v>119</v>
      </c>
      <c r="H5557">
        <f t="shared" si="430"/>
        <v>1500</v>
      </c>
      <c r="I5557">
        <v>500</v>
      </c>
      <c r="J5557">
        <v>650</v>
      </c>
      <c r="K5557">
        <v>3</v>
      </c>
      <c r="M5557">
        <v>93.75</v>
      </c>
      <c r="N5557" t="s">
        <v>25</v>
      </c>
      <c r="O5557">
        <v>1875</v>
      </c>
      <c r="P5557">
        <v>375</v>
      </c>
      <c r="R5557">
        <f t="shared" si="431"/>
        <v>1950</v>
      </c>
      <c r="S5557">
        <f t="shared" si="432"/>
        <v>20</v>
      </c>
      <c r="T5557" t="str">
        <f t="shared" si="433"/>
        <v>Jan</v>
      </c>
      <c r="U5557" t="str">
        <f t="shared" si="434"/>
        <v>2025</v>
      </c>
    </row>
    <row r="5558" spans="1:21" x14ac:dyDescent="0.25">
      <c r="A5558" t="s">
        <v>338</v>
      </c>
      <c r="B5558" t="s">
        <v>109</v>
      </c>
      <c r="C5558" t="s">
        <v>42</v>
      </c>
      <c r="D5558" t="s">
        <v>23</v>
      </c>
      <c r="E5558" t="s">
        <v>17</v>
      </c>
      <c r="F5558" t="s">
        <v>45</v>
      </c>
      <c r="G5558" t="s">
        <v>46</v>
      </c>
      <c r="H5558">
        <f t="shared" si="430"/>
        <v>220000</v>
      </c>
      <c r="I5558">
        <v>55000</v>
      </c>
      <c r="J5558">
        <v>71500</v>
      </c>
      <c r="K5558">
        <v>4</v>
      </c>
      <c r="M5558">
        <v>10725</v>
      </c>
      <c r="N5558" t="s">
        <v>25</v>
      </c>
      <c r="O5558">
        <v>286000</v>
      </c>
      <c r="P5558">
        <v>66000</v>
      </c>
      <c r="R5558">
        <f t="shared" si="431"/>
        <v>286000</v>
      </c>
      <c r="S5558">
        <f t="shared" si="432"/>
        <v>20</v>
      </c>
      <c r="T5558" t="str">
        <f t="shared" si="433"/>
        <v>Jan</v>
      </c>
      <c r="U5558" t="str">
        <f t="shared" si="434"/>
        <v>2025</v>
      </c>
    </row>
    <row r="5559" spans="1:21" x14ac:dyDescent="0.25">
      <c r="A5559" t="s">
        <v>338</v>
      </c>
      <c r="B5559" t="s">
        <v>26</v>
      </c>
      <c r="C5559" t="s">
        <v>27</v>
      </c>
      <c r="D5559" t="s">
        <v>16</v>
      </c>
      <c r="E5559" t="s">
        <v>28</v>
      </c>
      <c r="F5559" t="s">
        <v>18</v>
      </c>
      <c r="G5559" t="s">
        <v>34</v>
      </c>
      <c r="H5559">
        <f t="shared" si="430"/>
        <v>160</v>
      </c>
      <c r="I5559">
        <v>40</v>
      </c>
      <c r="J5559">
        <v>52</v>
      </c>
      <c r="K5559">
        <v>4</v>
      </c>
      <c r="M5559">
        <v>20</v>
      </c>
      <c r="N5559" t="s">
        <v>38</v>
      </c>
      <c r="O5559">
        <v>200</v>
      </c>
      <c r="P5559">
        <v>40</v>
      </c>
      <c r="R5559">
        <f t="shared" si="431"/>
        <v>208</v>
      </c>
      <c r="S5559">
        <f t="shared" si="432"/>
        <v>20</v>
      </c>
      <c r="T5559" t="str">
        <f t="shared" si="433"/>
        <v>Jan</v>
      </c>
      <c r="U5559" t="str">
        <f t="shared" si="434"/>
        <v>2025</v>
      </c>
    </row>
    <row r="5560" spans="1:21" x14ac:dyDescent="0.25">
      <c r="A5560" t="s">
        <v>338</v>
      </c>
      <c r="B5560" t="s">
        <v>102</v>
      </c>
      <c r="C5560" t="s">
        <v>27</v>
      </c>
      <c r="D5560" t="s">
        <v>23</v>
      </c>
      <c r="E5560" t="s">
        <v>28</v>
      </c>
      <c r="F5560" t="s">
        <v>29</v>
      </c>
      <c r="G5560" t="s">
        <v>210</v>
      </c>
      <c r="H5560">
        <f t="shared" si="430"/>
        <v>285</v>
      </c>
      <c r="I5560">
        <v>95</v>
      </c>
      <c r="J5560">
        <v>124</v>
      </c>
      <c r="K5560">
        <v>3</v>
      </c>
      <c r="M5560">
        <v>53.4375</v>
      </c>
      <c r="N5560" t="s">
        <v>38</v>
      </c>
      <c r="O5560">
        <v>356.25</v>
      </c>
      <c r="P5560">
        <v>71.25</v>
      </c>
      <c r="R5560">
        <f t="shared" si="431"/>
        <v>372</v>
      </c>
      <c r="S5560">
        <f t="shared" si="432"/>
        <v>20</v>
      </c>
      <c r="T5560" t="str">
        <f t="shared" si="433"/>
        <v>Jan</v>
      </c>
      <c r="U5560" t="str">
        <f t="shared" si="434"/>
        <v>2025</v>
      </c>
    </row>
    <row r="5561" spans="1:21" x14ac:dyDescent="0.25">
      <c r="A5561" t="s">
        <v>338</v>
      </c>
      <c r="B5561" t="s">
        <v>184</v>
      </c>
      <c r="C5561" t="s">
        <v>27</v>
      </c>
      <c r="D5561" t="s">
        <v>23</v>
      </c>
      <c r="E5561" t="s">
        <v>17</v>
      </c>
      <c r="F5561" t="s">
        <v>18</v>
      </c>
      <c r="G5561" t="s">
        <v>121</v>
      </c>
      <c r="H5561">
        <f t="shared" si="430"/>
        <v>275</v>
      </c>
      <c r="I5561">
        <v>55</v>
      </c>
      <c r="J5561">
        <v>72</v>
      </c>
      <c r="K5561">
        <v>5</v>
      </c>
      <c r="M5561">
        <v>42.9</v>
      </c>
      <c r="N5561" t="s">
        <v>20</v>
      </c>
      <c r="O5561">
        <v>357.5</v>
      </c>
      <c r="P5561">
        <v>82.5</v>
      </c>
      <c r="R5561">
        <f t="shared" si="431"/>
        <v>360</v>
      </c>
      <c r="S5561">
        <f t="shared" si="432"/>
        <v>20</v>
      </c>
      <c r="T5561" t="str">
        <f t="shared" si="433"/>
        <v>Jan</v>
      </c>
      <c r="U5561" t="str">
        <f t="shared" si="434"/>
        <v>2025</v>
      </c>
    </row>
    <row r="5562" spans="1:21" x14ac:dyDescent="0.25">
      <c r="A5562" t="s">
        <v>338</v>
      </c>
      <c r="B5562" t="s">
        <v>196</v>
      </c>
      <c r="C5562" t="s">
        <v>53</v>
      </c>
      <c r="D5562" t="s">
        <v>16</v>
      </c>
      <c r="E5562" t="s">
        <v>28</v>
      </c>
      <c r="F5562" t="s">
        <v>18</v>
      </c>
      <c r="G5562" t="s">
        <v>51</v>
      </c>
      <c r="H5562">
        <f t="shared" si="430"/>
        <v>480</v>
      </c>
      <c r="I5562">
        <v>60</v>
      </c>
      <c r="J5562">
        <v>78</v>
      </c>
      <c r="K5562">
        <v>8</v>
      </c>
      <c r="M5562">
        <v>40.32</v>
      </c>
      <c r="N5562" t="s">
        <v>20</v>
      </c>
      <c r="O5562">
        <v>576</v>
      </c>
      <c r="P5562">
        <v>96</v>
      </c>
      <c r="R5562">
        <f t="shared" si="431"/>
        <v>624</v>
      </c>
      <c r="S5562">
        <f t="shared" si="432"/>
        <v>20</v>
      </c>
      <c r="T5562" t="str">
        <f t="shared" si="433"/>
        <v>Jan</v>
      </c>
      <c r="U5562" t="str">
        <f t="shared" si="434"/>
        <v>2025</v>
      </c>
    </row>
    <row r="5563" spans="1:21" x14ac:dyDescent="0.25">
      <c r="A5563" t="s">
        <v>338</v>
      </c>
      <c r="B5563" t="s">
        <v>98</v>
      </c>
      <c r="C5563" t="s">
        <v>66</v>
      </c>
      <c r="D5563" t="s">
        <v>16</v>
      </c>
      <c r="E5563" t="s">
        <v>28</v>
      </c>
      <c r="F5563" t="s">
        <v>18</v>
      </c>
      <c r="G5563" t="s">
        <v>51</v>
      </c>
      <c r="H5563">
        <f t="shared" si="430"/>
        <v>480</v>
      </c>
      <c r="I5563">
        <v>60</v>
      </c>
      <c r="J5563">
        <v>78</v>
      </c>
      <c r="K5563">
        <v>8</v>
      </c>
      <c r="M5563">
        <v>62.4</v>
      </c>
      <c r="N5563" t="s">
        <v>38</v>
      </c>
      <c r="O5563">
        <v>624</v>
      </c>
      <c r="P5563">
        <v>144</v>
      </c>
      <c r="R5563">
        <f t="shared" si="431"/>
        <v>624</v>
      </c>
      <c r="S5563">
        <f t="shared" si="432"/>
        <v>20</v>
      </c>
      <c r="T5563" t="str">
        <f t="shared" si="433"/>
        <v>Jan</v>
      </c>
      <c r="U5563" t="str">
        <f t="shared" si="434"/>
        <v>2025</v>
      </c>
    </row>
    <row r="5564" spans="1:21" x14ac:dyDescent="0.25">
      <c r="A5564" t="s">
        <v>338</v>
      </c>
      <c r="B5564" t="s">
        <v>70</v>
      </c>
      <c r="C5564" t="s">
        <v>53</v>
      </c>
      <c r="D5564" t="s">
        <v>23</v>
      </c>
      <c r="E5564" t="s">
        <v>28</v>
      </c>
      <c r="F5564" t="s">
        <v>18</v>
      </c>
      <c r="G5564" t="s">
        <v>32</v>
      </c>
      <c r="H5564">
        <f t="shared" si="430"/>
        <v>600</v>
      </c>
      <c r="I5564">
        <v>100</v>
      </c>
      <c r="J5564">
        <v>130</v>
      </c>
      <c r="K5564">
        <v>6</v>
      </c>
      <c r="M5564">
        <v>100</v>
      </c>
      <c r="N5564" t="s">
        <v>38</v>
      </c>
      <c r="O5564">
        <v>780</v>
      </c>
      <c r="P5564">
        <v>180</v>
      </c>
      <c r="R5564">
        <f t="shared" si="431"/>
        <v>780</v>
      </c>
      <c r="S5564">
        <f t="shared" si="432"/>
        <v>20</v>
      </c>
      <c r="T5564" t="str">
        <f t="shared" si="433"/>
        <v>Jan</v>
      </c>
      <c r="U5564" t="str">
        <f t="shared" si="434"/>
        <v>2025</v>
      </c>
    </row>
    <row r="5565" spans="1:21" x14ac:dyDescent="0.25">
      <c r="A5565" t="s">
        <v>338</v>
      </c>
      <c r="B5565" t="s">
        <v>214</v>
      </c>
      <c r="C5565" t="s">
        <v>66</v>
      </c>
      <c r="D5565" t="s">
        <v>23</v>
      </c>
      <c r="E5565" t="s">
        <v>28</v>
      </c>
      <c r="F5565" t="s">
        <v>29</v>
      </c>
      <c r="G5565" t="s">
        <v>178</v>
      </c>
      <c r="H5565">
        <f t="shared" si="430"/>
        <v>400</v>
      </c>
      <c r="I5565">
        <v>200</v>
      </c>
      <c r="J5565">
        <v>260</v>
      </c>
      <c r="K5565">
        <v>2</v>
      </c>
      <c r="M5565">
        <v>72</v>
      </c>
      <c r="N5565" t="s">
        <v>38</v>
      </c>
      <c r="O5565">
        <v>480</v>
      </c>
      <c r="P5565">
        <v>80</v>
      </c>
      <c r="R5565">
        <f t="shared" si="431"/>
        <v>520</v>
      </c>
      <c r="S5565">
        <f t="shared" si="432"/>
        <v>20</v>
      </c>
      <c r="T5565" t="str">
        <f t="shared" si="433"/>
        <v>Jan</v>
      </c>
      <c r="U5565" t="str">
        <f t="shared" si="434"/>
        <v>2025</v>
      </c>
    </row>
    <row r="5566" spans="1:21" x14ac:dyDescent="0.25">
      <c r="A5566" t="s">
        <v>338</v>
      </c>
      <c r="B5566" t="s">
        <v>162</v>
      </c>
      <c r="C5566" t="s">
        <v>15</v>
      </c>
      <c r="D5566" t="s">
        <v>23</v>
      </c>
      <c r="E5566" t="s">
        <v>17</v>
      </c>
      <c r="F5566" t="s">
        <v>18</v>
      </c>
      <c r="G5566" t="s">
        <v>151</v>
      </c>
      <c r="H5566">
        <f t="shared" si="430"/>
        <v>42</v>
      </c>
      <c r="I5566">
        <v>7</v>
      </c>
      <c r="J5566">
        <v>9</v>
      </c>
      <c r="K5566">
        <v>6</v>
      </c>
      <c r="M5566">
        <v>6.5519999999999996</v>
      </c>
      <c r="N5566" t="s">
        <v>20</v>
      </c>
      <c r="O5566">
        <v>54.6</v>
      </c>
      <c r="P5566">
        <v>12.6</v>
      </c>
      <c r="R5566">
        <f t="shared" si="431"/>
        <v>54</v>
      </c>
      <c r="S5566">
        <f t="shared" si="432"/>
        <v>20</v>
      </c>
      <c r="T5566" t="str">
        <f t="shared" si="433"/>
        <v>Jan</v>
      </c>
      <c r="U5566" t="str">
        <f t="shared" si="434"/>
        <v>2025</v>
      </c>
    </row>
    <row r="5567" spans="1:21" x14ac:dyDescent="0.25">
      <c r="A5567" t="s">
        <v>338</v>
      </c>
      <c r="B5567" t="s">
        <v>222</v>
      </c>
      <c r="C5567" t="s">
        <v>15</v>
      </c>
      <c r="D5567" t="s">
        <v>16</v>
      </c>
      <c r="E5567" t="s">
        <v>28</v>
      </c>
      <c r="F5567" t="s">
        <v>80</v>
      </c>
      <c r="G5567" t="s">
        <v>89</v>
      </c>
      <c r="H5567">
        <f t="shared" si="430"/>
        <v>75</v>
      </c>
      <c r="I5567">
        <v>15</v>
      </c>
      <c r="J5567">
        <v>20</v>
      </c>
      <c r="K5567">
        <v>5</v>
      </c>
      <c r="M5567">
        <v>6.8250000000000002</v>
      </c>
      <c r="N5567" t="s">
        <v>20</v>
      </c>
      <c r="O5567">
        <v>97.5</v>
      </c>
      <c r="P5567">
        <v>22.5</v>
      </c>
      <c r="R5567">
        <f t="shared" si="431"/>
        <v>100</v>
      </c>
      <c r="S5567">
        <f t="shared" si="432"/>
        <v>20</v>
      </c>
      <c r="T5567" t="str">
        <f t="shared" si="433"/>
        <v>Jan</v>
      </c>
      <c r="U5567" t="str">
        <f t="shared" si="434"/>
        <v>2025</v>
      </c>
    </row>
    <row r="5568" spans="1:21" x14ac:dyDescent="0.25">
      <c r="A5568" t="s">
        <v>338</v>
      </c>
      <c r="B5568" t="s">
        <v>182</v>
      </c>
      <c r="C5568" t="s">
        <v>22</v>
      </c>
      <c r="D5568" t="s">
        <v>16</v>
      </c>
      <c r="E5568" t="s">
        <v>17</v>
      </c>
      <c r="F5568" t="s">
        <v>18</v>
      </c>
      <c r="G5568" t="s">
        <v>34</v>
      </c>
      <c r="H5568">
        <f t="shared" si="430"/>
        <v>240</v>
      </c>
      <c r="I5568">
        <v>40</v>
      </c>
      <c r="J5568">
        <v>52</v>
      </c>
      <c r="K5568">
        <v>6</v>
      </c>
      <c r="M5568">
        <v>15.6</v>
      </c>
      <c r="N5568" t="s">
        <v>25</v>
      </c>
      <c r="O5568">
        <v>312</v>
      </c>
      <c r="P5568">
        <v>72</v>
      </c>
      <c r="R5568">
        <f t="shared" si="431"/>
        <v>312</v>
      </c>
      <c r="S5568">
        <f t="shared" si="432"/>
        <v>20</v>
      </c>
      <c r="T5568" t="str">
        <f t="shared" si="433"/>
        <v>Jan</v>
      </c>
      <c r="U5568" t="str">
        <f t="shared" si="434"/>
        <v>2025</v>
      </c>
    </row>
    <row r="5569" spans="1:21" x14ac:dyDescent="0.25">
      <c r="A5569" t="s">
        <v>338</v>
      </c>
      <c r="B5569" t="s">
        <v>157</v>
      </c>
      <c r="C5569" t="s">
        <v>15</v>
      </c>
      <c r="D5569" t="s">
        <v>16</v>
      </c>
      <c r="E5569" t="s">
        <v>17</v>
      </c>
      <c r="F5569" t="s">
        <v>18</v>
      </c>
      <c r="G5569" t="s">
        <v>43</v>
      </c>
      <c r="H5569">
        <f t="shared" si="430"/>
        <v>100</v>
      </c>
      <c r="I5569">
        <v>20</v>
      </c>
      <c r="J5569">
        <v>26</v>
      </c>
      <c r="K5569">
        <v>5</v>
      </c>
      <c r="M5569">
        <v>8.75</v>
      </c>
      <c r="N5569" t="s">
        <v>20</v>
      </c>
      <c r="O5569">
        <v>125</v>
      </c>
      <c r="P5569">
        <v>25</v>
      </c>
      <c r="R5569">
        <f t="shared" si="431"/>
        <v>130</v>
      </c>
      <c r="S5569">
        <f t="shared" si="432"/>
        <v>20</v>
      </c>
      <c r="T5569" t="str">
        <f t="shared" si="433"/>
        <v>Jan</v>
      </c>
      <c r="U5569" t="str">
        <f t="shared" si="434"/>
        <v>2025</v>
      </c>
    </row>
    <row r="5570" spans="1:21" x14ac:dyDescent="0.25">
      <c r="A5570" t="s">
        <v>338</v>
      </c>
      <c r="B5570" t="s">
        <v>63</v>
      </c>
      <c r="C5570" t="s">
        <v>42</v>
      </c>
      <c r="D5570" t="s">
        <v>16</v>
      </c>
      <c r="E5570" t="s">
        <v>28</v>
      </c>
      <c r="F5570" t="s">
        <v>61</v>
      </c>
      <c r="G5570" t="s">
        <v>117</v>
      </c>
      <c r="H5570">
        <f t="shared" si="430"/>
        <v>25000</v>
      </c>
      <c r="I5570">
        <v>2500</v>
      </c>
      <c r="J5570">
        <v>3250</v>
      </c>
      <c r="K5570">
        <v>10</v>
      </c>
      <c r="M5570">
        <v>325</v>
      </c>
      <c r="N5570" t="s">
        <v>20</v>
      </c>
      <c r="O5570">
        <v>32500</v>
      </c>
      <c r="P5570">
        <v>7500</v>
      </c>
      <c r="R5570">
        <f t="shared" si="431"/>
        <v>32500</v>
      </c>
      <c r="S5570">
        <f t="shared" si="432"/>
        <v>20</v>
      </c>
      <c r="T5570" t="str">
        <f t="shared" si="433"/>
        <v>Jan</v>
      </c>
      <c r="U5570" t="str">
        <f t="shared" si="434"/>
        <v>2025</v>
      </c>
    </row>
    <row r="5571" spans="1:21" x14ac:dyDescent="0.25">
      <c r="A5571" t="s">
        <v>338</v>
      </c>
      <c r="B5571" t="s">
        <v>104</v>
      </c>
      <c r="C5571" t="s">
        <v>15</v>
      </c>
      <c r="D5571" t="s">
        <v>23</v>
      </c>
      <c r="E5571" t="s">
        <v>17</v>
      </c>
      <c r="F5571" t="s">
        <v>18</v>
      </c>
      <c r="G5571" t="s">
        <v>130</v>
      </c>
      <c r="H5571">
        <f t="shared" ref="H5571:H5634" si="435">I5571*K5571</f>
        <v>225</v>
      </c>
      <c r="I5571">
        <v>45</v>
      </c>
      <c r="J5571">
        <v>59</v>
      </c>
      <c r="K5571">
        <v>5</v>
      </c>
      <c r="M5571">
        <v>27</v>
      </c>
      <c r="N5571" t="s">
        <v>25</v>
      </c>
      <c r="O5571">
        <v>270</v>
      </c>
      <c r="P5571">
        <v>45</v>
      </c>
      <c r="R5571">
        <f t="shared" ref="R5571:R5634" si="436">J5571*K5571</f>
        <v>295</v>
      </c>
      <c r="S5571">
        <f t="shared" ref="S5571:S5634" si="437">DAY(A5571)</f>
        <v>20</v>
      </c>
      <c r="T5571" t="str">
        <f t="shared" ref="T5571:T5634" si="438">TEXT(A5571,"mmm")</f>
        <v>Jan</v>
      </c>
      <c r="U5571" t="str">
        <f t="shared" ref="U5571:U5634" si="439">TEXT(A5571,"yyy")</f>
        <v>2025</v>
      </c>
    </row>
    <row r="5572" spans="1:21" x14ac:dyDescent="0.25">
      <c r="A5572" t="s">
        <v>338</v>
      </c>
      <c r="B5572" t="s">
        <v>200</v>
      </c>
      <c r="C5572" t="s">
        <v>27</v>
      </c>
      <c r="D5572" t="s">
        <v>16</v>
      </c>
      <c r="E5572" t="s">
        <v>17</v>
      </c>
      <c r="F5572" t="s">
        <v>80</v>
      </c>
      <c r="G5572" t="s">
        <v>89</v>
      </c>
      <c r="H5572">
        <f t="shared" si="435"/>
        <v>75</v>
      </c>
      <c r="I5572">
        <v>15</v>
      </c>
      <c r="J5572">
        <v>20</v>
      </c>
      <c r="K5572">
        <v>5</v>
      </c>
      <c r="M5572">
        <v>8.625</v>
      </c>
      <c r="N5572" t="s">
        <v>38</v>
      </c>
      <c r="O5572">
        <v>86.25</v>
      </c>
      <c r="P5572">
        <v>11.25</v>
      </c>
      <c r="R5572">
        <f t="shared" si="436"/>
        <v>100</v>
      </c>
      <c r="S5572">
        <f t="shared" si="437"/>
        <v>20</v>
      </c>
      <c r="T5572" t="str">
        <f t="shared" si="438"/>
        <v>Jan</v>
      </c>
      <c r="U5572" t="str">
        <f t="shared" si="439"/>
        <v>2025</v>
      </c>
    </row>
    <row r="5573" spans="1:21" x14ac:dyDescent="0.25">
      <c r="A5573" t="s">
        <v>338</v>
      </c>
      <c r="B5573" t="s">
        <v>57</v>
      </c>
      <c r="C5573" t="s">
        <v>27</v>
      </c>
      <c r="D5573" t="s">
        <v>23</v>
      </c>
      <c r="E5573" t="s">
        <v>17</v>
      </c>
      <c r="F5573" t="s">
        <v>80</v>
      </c>
      <c r="G5573" t="s">
        <v>212</v>
      </c>
      <c r="H5573">
        <f t="shared" si="435"/>
        <v>60</v>
      </c>
      <c r="I5573">
        <v>20</v>
      </c>
      <c r="J5573">
        <v>26</v>
      </c>
      <c r="K5573">
        <v>3</v>
      </c>
      <c r="M5573">
        <v>7.8</v>
      </c>
      <c r="N5573" t="s">
        <v>25</v>
      </c>
      <c r="O5573">
        <v>78</v>
      </c>
      <c r="P5573">
        <v>18</v>
      </c>
      <c r="R5573">
        <f t="shared" si="436"/>
        <v>78</v>
      </c>
      <c r="S5573">
        <f t="shared" si="437"/>
        <v>20</v>
      </c>
      <c r="T5573" t="str">
        <f t="shared" si="438"/>
        <v>Jan</v>
      </c>
      <c r="U5573" t="str">
        <f t="shared" si="439"/>
        <v>2025</v>
      </c>
    </row>
    <row r="5574" spans="1:21" x14ac:dyDescent="0.25">
      <c r="A5574" t="s">
        <v>338</v>
      </c>
      <c r="B5574" t="s">
        <v>131</v>
      </c>
      <c r="C5574" t="s">
        <v>27</v>
      </c>
      <c r="D5574" t="s">
        <v>16</v>
      </c>
      <c r="E5574" t="s">
        <v>28</v>
      </c>
      <c r="F5574" t="s">
        <v>18</v>
      </c>
      <c r="G5574" t="s">
        <v>34</v>
      </c>
      <c r="H5574">
        <f t="shared" si="435"/>
        <v>160</v>
      </c>
      <c r="I5574">
        <v>40</v>
      </c>
      <c r="J5574">
        <v>52</v>
      </c>
      <c r="K5574">
        <v>4</v>
      </c>
      <c r="M5574">
        <v>14.56</v>
      </c>
      <c r="N5574" t="s">
        <v>20</v>
      </c>
      <c r="O5574">
        <v>208</v>
      </c>
      <c r="P5574">
        <v>48</v>
      </c>
      <c r="R5574">
        <f t="shared" si="436"/>
        <v>208</v>
      </c>
      <c r="S5574">
        <f t="shared" si="437"/>
        <v>20</v>
      </c>
      <c r="T5574" t="str">
        <f t="shared" si="438"/>
        <v>Jan</v>
      </c>
      <c r="U5574" t="str">
        <f t="shared" si="439"/>
        <v>2025</v>
      </c>
    </row>
    <row r="5575" spans="1:21" x14ac:dyDescent="0.25">
      <c r="A5575" t="s">
        <v>338</v>
      </c>
      <c r="B5575" t="s">
        <v>21</v>
      </c>
      <c r="C5575" t="s">
        <v>22</v>
      </c>
      <c r="D5575" t="s">
        <v>23</v>
      </c>
      <c r="E5575" t="s">
        <v>28</v>
      </c>
      <c r="F5575" t="s">
        <v>61</v>
      </c>
      <c r="G5575" t="s">
        <v>180</v>
      </c>
      <c r="H5575">
        <f t="shared" si="435"/>
        <v>3000</v>
      </c>
      <c r="I5575">
        <v>600</v>
      </c>
      <c r="J5575">
        <v>780</v>
      </c>
      <c r="K5575">
        <v>5</v>
      </c>
      <c r="M5575">
        <v>100</v>
      </c>
      <c r="N5575" t="s">
        <v>20</v>
      </c>
      <c r="O5575">
        <v>3750</v>
      </c>
      <c r="P5575">
        <v>750</v>
      </c>
      <c r="R5575">
        <f t="shared" si="436"/>
        <v>3900</v>
      </c>
      <c r="S5575">
        <f t="shared" si="437"/>
        <v>20</v>
      </c>
      <c r="T5575" t="str">
        <f t="shared" si="438"/>
        <v>Jan</v>
      </c>
      <c r="U5575" t="str">
        <f t="shared" si="439"/>
        <v>2025</v>
      </c>
    </row>
    <row r="5576" spans="1:21" x14ac:dyDescent="0.25">
      <c r="A5576" t="s">
        <v>338</v>
      </c>
      <c r="B5576" t="s">
        <v>21</v>
      </c>
      <c r="C5576" t="s">
        <v>22</v>
      </c>
      <c r="D5576" t="s">
        <v>16</v>
      </c>
      <c r="E5576" t="s">
        <v>28</v>
      </c>
      <c r="F5576" t="s">
        <v>18</v>
      </c>
      <c r="G5576" t="s">
        <v>100</v>
      </c>
      <c r="H5576">
        <f t="shared" si="435"/>
        <v>200</v>
      </c>
      <c r="I5576">
        <v>40</v>
      </c>
      <c r="J5576">
        <v>52</v>
      </c>
      <c r="K5576">
        <v>5</v>
      </c>
      <c r="M5576">
        <v>18.2</v>
      </c>
      <c r="N5576" t="s">
        <v>20</v>
      </c>
      <c r="O5576">
        <v>260</v>
      </c>
      <c r="P5576">
        <v>60</v>
      </c>
      <c r="R5576">
        <f t="shared" si="436"/>
        <v>260</v>
      </c>
      <c r="S5576">
        <f t="shared" si="437"/>
        <v>20</v>
      </c>
      <c r="T5576" t="str">
        <f t="shared" si="438"/>
        <v>Jan</v>
      </c>
      <c r="U5576" t="str">
        <f t="shared" si="439"/>
        <v>2025</v>
      </c>
    </row>
    <row r="5577" spans="1:21" x14ac:dyDescent="0.25">
      <c r="A5577" t="s">
        <v>338</v>
      </c>
      <c r="B5577" t="s">
        <v>55</v>
      </c>
      <c r="C5577" t="s">
        <v>15</v>
      </c>
      <c r="D5577" t="s">
        <v>16</v>
      </c>
      <c r="E5577" t="s">
        <v>17</v>
      </c>
      <c r="F5577" t="s">
        <v>18</v>
      </c>
      <c r="G5577" t="s">
        <v>24</v>
      </c>
      <c r="H5577">
        <f t="shared" si="435"/>
        <v>240</v>
      </c>
      <c r="I5577">
        <v>80</v>
      </c>
      <c r="J5577">
        <v>104</v>
      </c>
      <c r="K5577">
        <v>3</v>
      </c>
      <c r="M5577">
        <v>21</v>
      </c>
      <c r="N5577" t="s">
        <v>20</v>
      </c>
      <c r="O5577">
        <v>300</v>
      </c>
      <c r="P5577">
        <v>60</v>
      </c>
      <c r="R5577">
        <f t="shared" si="436"/>
        <v>312</v>
      </c>
      <c r="S5577">
        <f t="shared" si="437"/>
        <v>20</v>
      </c>
      <c r="T5577" t="str">
        <f t="shared" si="438"/>
        <v>Jan</v>
      </c>
      <c r="U5577" t="str">
        <f t="shared" si="439"/>
        <v>2025</v>
      </c>
    </row>
    <row r="5578" spans="1:21" x14ac:dyDescent="0.25">
      <c r="A5578" t="s">
        <v>338</v>
      </c>
      <c r="B5578" t="s">
        <v>170</v>
      </c>
      <c r="C5578" t="s">
        <v>91</v>
      </c>
      <c r="D5578" t="s">
        <v>23</v>
      </c>
      <c r="E5578" t="s">
        <v>28</v>
      </c>
      <c r="F5578" t="s">
        <v>45</v>
      </c>
      <c r="G5578" t="s">
        <v>76</v>
      </c>
      <c r="H5578">
        <f t="shared" si="435"/>
        <v>8400</v>
      </c>
      <c r="I5578">
        <v>1200</v>
      </c>
      <c r="J5578">
        <v>1560</v>
      </c>
      <c r="K5578">
        <v>7</v>
      </c>
      <c r="M5578">
        <v>156</v>
      </c>
      <c r="N5578" t="s">
        <v>20</v>
      </c>
      <c r="O5578">
        <v>10920</v>
      </c>
      <c r="P5578">
        <v>2520</v>
      </c>
      <c r="R5578">
        <f t="shared" si="436"/>
        <v>10920</v>
      </c>
      <c r="S5578">
        <f t="shared" si="437"/>
        <v>20</v>
      </c>
      <c r="T5578" t="str">
        <f t="shared" si="438"/>
        <v>Jan</v>
      </c>
      <c r="U5578" t="str">
        <f t="shared" si="439"/>
        <v>2025</v>
      </c>
    </row>
    <row r="5579" spans="1:21" x14ac:dyDescent="0.25">
      <c r="A5579" t="s">
        <v>338</v>
      </c>
      <c r="B5579" t="s">
        <v>137</v>
      </c>
      <c r="C5579" t="s">
        <v>15</v>
      </c>
      <c r="D5579" t="s">
        <v>16</v>
      </c>
      <c r="E5579" t="s">
        <v>17</v>
      </c>
      <c r="F5579" t="s">
        <v>45</v>
      </c>
      <c r="G5579" t="s">
        <v>71</v>
      </c>
      <c r="H5579">
        <f t="shared" si="435"/>
        <v>11000</v>
      </c>
      <c r="I5579">
        <v>2200</v>
      </c>
      <c r="J5579">
        <v>2860</v>
      </c>
      <c r="K5579">
        <v>5</v>
      </c>
      <c r="M5579">
        <v>286</v>
      </c>
      <c r="N5579" t="s">
        <v>25</v>
      </c>
      <c r="O5579">
        <v>13200</v>
      </c>
      <c r="P5579">
        <v>2200</v>
      </c>
      <c r="R5579">
        <f t="shared" si="436"/>
        <v>14300</v>
      </c>
      <c r="S5579">
        <f t="shared" si="437"/>
        <v>20</v>
      </c>
      <c r="T5579" t="str">
        <f t="shared" si="438"/>
        <v>Jan</v>
      </c>
      <c r="U5579" t="str">
        <f t="shared" si="439"/>
        <v>2025</v>
      </c>
    </row>
    <row r="5580" spans="1:21" x14ac:dyDescent="0.25">
      <c r="A5580" t="s">
        <v>338</v>
      </c>
      <c r="B5580" t="s">
        <v>47</v>
      </c>
      <c r="C5580" t="s">
        <v>27</v>
      </c>
      <c r="D5580" t="s">
        <v>16</v>
      </c>
      <c r="E5580" t="s">
        <v>17</v>
      </c>
      <c r="F5580" t="s">
        <v>18</v>
      </c>
      <c r="G5580" t="s">
        <v>19</v>
      </c>
      <c r="H5580">
        <f t="shared" si="435"/>
        <v>1250</v>
      </c>
      <c r="I5580">
        <v>250</v>
      </c>
      <c r="J5580">
        <v>325</v>
      </c>
      <c r="K5580">
        <v>5</v>
      </c>
      <c r="M5580">
        <v>100</v>
      </c>
      <c r="N5580" t="s">
        <v>20</v>
      </c>
      <c r="O5580">
        <v>1562.5</v>
      </c>
      <c r="P5580">
        <v>312.5</v>
      </c>
      <c r="R5580">
        <f t="shared" si="436"/>
        <v>1625</v>
      </c>
      <c r="S5580">
        <f t="shared" si="437"/>
        <v>20</v>
      </c>
      <c r="T5580" t="str">
        <f t="shared" si="438"/>
        <v>Jan</v>
      </c>
      <c r="U5580" t="str">
        <f t="shared" si="439"/>
        <v>2025</v>
      </c>
    </row>
    <row r="5581" spans="1:21" x14ac:dyDescent="0.25">
      <c r="A5581" t="s">
        <v>338</v>
      </c>
      <c r="B5581" t="s">
        <v>26</v>
      </c>
      <c r="C5581" t="s">
        <v>27</v>
      </c>
      <c r="D5581" t="s">
        <v>23</v>
      </c>
      <c r="E5581" t="s">
        <v>28</v>
      </c>
      <c r="F5581" t="s">
        <v>18</v>
      </c>
      <c r="G5581" t="s">
        <v>34</v>
      </c>
      <c r="H5581">
        <f t="shared" si="435"/>
        <v>160</v>
      </c>
      <c r="I5581">
        <v>40</v>
      </c>
      <c r="J5581">
        <v>52</v>
      </c>
      <c r="K5581">
        <v>4</v>
      </c>
      <c r="M5581">
        <v>24.96</v>
      </c>
      <c r="N5581" t="s">
        <v>20</v>
      </c>
      <c r="O5581">
        <v>208</v>
      </c>
      <c r="P5581">
        <v>48</v>
      </c>
      <c r="R5581">
        <f t="shared" si="436"/>
        <v>208</v>
      </c>
      <c r="S5581">
        <f t="shared" si="437"/>
        <v>20</v>
      </c>
      <c r="T5581" t="str">
        <f t="shared" si="438"/>
        <v>Jan</v>
      </c>
      <c r="U5581" t="str">
        <f t="shared" si="439"/>
        <v>2025</v>
      </c>
    </row>
    <row r="5582" spans="1:21" x14ac:dyDescent="0.25">
      <c r="A5582" t="s">
        <v>338</v>
      </c>
      <c r="B5582" t="s">
        <v>166</v>
      </c>
      <c r="C5582" t="s">
        <v>15</v>
      </c>
      <c r="D5582" t="s">
        <v>16</v>
      </c>
      <c r="E5582" t="s">
        <v>17</v>
      </c>
      <c r="F5582" t="s">
        <v>45</v>
      </c>
      <c r="G5582" t="s">
        <v>71</v>
      </c>
      <c r="H5582">
        <f t="shared" si="435"/>
        <v>4400</v>
      </c>
      <c r="I5582">
        <v>2200</v>
      </c>
      <c r="J5582">
        <v>2860</v>
      </c>
      <c r="K5582">
        <v>2</v>
      </c>
      <c r="M5582">
        <v>286</v>
      </c>
      <c r="N5582" t="s">
        <v>25</v>
      </c>
      <c r="O5582">
        <v>5720</v>
      </c>
      <c r="P5582">
        <v>1320</v>
      </c>
      <c r="R5582">
        <f t="shared" si="436"/>
        <v>5720</v>
      </c>
      <c r="S5582">
        <f t="shared" si="437"/>
        <v>20</v>
      </c>
      <c r="T5582" t="str">
        <f t="shared" si="438"/>
        <v>Jan</v>
      </c>
      <c r="U5582" t="str">
        <f t="shared" si="439"/>
        <v>2025</v>
      </c>
    </row>
    <row r="5583" spans="1:21" x14ac:dyDescent="0.25">
      <c r="A5583" t="s">
        <v>338</v>
      </c>
      <c r="B5583" t="s">
        <v>148</v>
      </c>
      <c r="C5583" t="s">
        <v>27</v>
      </c>
      <c r="D5583" t="s">
        <v>16</v>
      </c>
      <c r="E5583" t="s">
        <v>17</v>
      </c>
      <c r="F5583" t="s">
        <v>61</v>
      </c>
      <c r="G5583" t="s">
        <v>103</v>
      </c>
      <c r="H5583">
        <f t="shared" si="435"/>
        <v>400</v>
      </c>
      <c r="I5583">
        <v>100</v>
      </c>
      <c r="J5583">
        <v>130</v>
      </c>
      <c r="K5583">
        <v>4</v>
      </c>
      <c r="M5583">
        <v>26</v>
      </c>
      <c r="N5583" t="s">
        <v>25</v>
      </c>
      <c r="O5583">
        <v>520</v>
      </c>
      <c r="P5583">
        <v>120</v>
      </c>
      <c r="R5583">
        <f t="shared" si="436"/>
        <v>520</v>
      </c>
      <c r="S5583">
        <f t="shared" si="437"/>
        <v>20</v>
      </c>
      <c r="T5583" t="str">
        <f t="shared" si="438"/>
        <v>Jan</v>
      </c>
      <c r="U5583" t="str">
        <f t="shared" si="439"/>
        <v>2025</v>
      </c>
    </row>
    <row r="5584" spans="1:21" x14ac:dyDescent="0.25">
      <c r="A5584" t="s">
        <v>338</v>
      </c>
      <c r="B5584" t="s">
        <v>112</v>
      </c>
      <c r="C5584" t="s">
        <v>27</v>
      </c>
      <c r="D5584" t="s">
        <v>16</v>
      </c>
      <c r="E5584" t="s">
        <v>28</v>
      </c>
      <c r="F5584" t="s">
        <v>45</v>
      </c>
      <c r="G5584" t="s">
        <v>54</v>
      </c>
      <c r="H5584">
        <f t="shared" si="435"/>
        <v>4800</v>
      </c>
      <c r="I5584">
        <v>800</v>
      </c>
      <c r="J5584">
        <v>1040</v>
      </c>
      <c r="K5584">
        <v>6</v>
      </c>
      <c r="M5584">
        <v>104</v>
      </c>
      <c r="N5584" t="s">
        <v>38</v>
      </c>
      <c r="O5584">
        <v>6240</v>
      </c>
      <c r="P5584">
        <v>1440</v>
      </c>
      <c r="R5584">
        <f t="shared" si="436"/>
        <v>6240</v>
      </c>
      <c r="S5584">
        <f t="shared" si="437"/>
        <v>20</v>
      </c>
      <c r="T5584" t="str">
        <f t="shared" si="438"/>
        <v>Jan</v>
      </c>
      <c r="U5584" t="str">
        <f t="shared" si="439"/>
        <v>2025</v>
      </c>
    </row>
    <row r="5585" spans="1:21" x14ac:dyDescent="0.25">
      <c r="A5585" t="s">
        <v>338</v>
      </c>
      <c r="B5585" t="s">
        <v>132</v>
      </c>
      <c r="C5585" t="s">
        <v>115</v>
      </c>
      <c r="D5585" t="s">
        <v>16</v>
      </c>
      <c r="E5585" t="s">
        <v>28</v>
      </c>
      <c r="F5585" t="s">
        <v>18</v>
      </c>
      <c r="G5585" t="s">
        <v>51</v>
      </c>
      <c r="H5585">
        <f t="shared" si="435"/>
        <v>240</v>
      </c>
      <c r="I5585">
        <v>60</v>
      </c>
      <c r="J5585">
        <v>78</v>
      </c>
      <c r="K5585">
        <v>4</v>
      </c>
      <c r="M5585">
        <v>15</v>
      </c>
      <c r="N5585" t="s">
        <v>25</v>
      </c>
      <c r="O5585">
        <v>300</v>
      </c>
      <c r="P5585">
        <v>60</v>
      </c>
      <c r="R5585">
        <f t="shared" si="436"/>
        <v>312</v>
      </c>
      <c r="S5585">
        <f t="shared" si="437"/>
        <v>20</v>
      </c>
      <c r="T5585" t="str">
        <f t="shared" si="438"/>
        <v>Jan</v>
      </c>
      <c r="U5585" t="str">
        <f t="shared" si="439"/>
        <v>2025</v>
      </c>
    </row>
    <row r="5586" spans="1:21" x14ac:dyDescent="0.25">
      <c r="A5586" t="s">
        <v>338</v>
      </c>
      <c r="B5586" t="s">
        <v>188</v>
      </c>
      <c r="C5586" t="s">
        <v>27</v>
      </c>
      <c r="D5586" t="s">
        <v>16</v>
      </c>
      <c r="E5586" t="s">
        <v>28</v>
      </c>
      <c r="F5586" t="s">
        <v>18</v>
      </c>
      <c r="G5586" t="s">
        <v>40</v>
      </c>
      <c r="H5586">
        <f t="shared" si="435"/>
        <v>450</v>
      </c>
      <c r="I5586">
        <v>90</v>
      </c>
      <c r="J5586">
        <v>117</v>
      </c>
      <c r="K5586">
        <v>5</v>
      </c>
      <c r="M5586">
        <v>51.75</v>
      </c>
      <c r="N5586" t="s">
        <v>38</v>
      </c>
      <c r="O5586">
        <v>517.5</v>
      </c>
      <c r="P5586">
        <v>67.5</v>
      </c>
      <c r="R5586">
        <f t="shared" si="436"/>
        <v>585</v>
      </c>
      <c r="S5586">
        <f t="shared" si="437"/>
        <v>20</v>
      </c>
      <c r="T5586" t="str">
        <f t="shared" si="438"/>
        <v>Jan</v>
      </c>
      <c r="U5586" t="str">
        <f t="shared" si="439"/>
        <v>2025</v>
      </c>
    </row>
    <row r="5587" spans="1:21" x14ac:dyDescent="0.25">
      <c r="A5587" t="s">
        <v>338</v>
      </c>
      <c r="B5587" t="s">
        <v>189</v>
      </c>
      <c r="C5587" t="s">
        <v>27</v>
      </c>
      <c r="D5587" t="s">
        <v>23</v>
      </c>
      <c r="E5587" t="s">
        <v>28</v>
      </c>
      <c r="F5587" t="s">
        <v>48</v>
      </c>
      <c r="G5587" t="s">
        <v>49</v>
      </c>
      <c r="H5587">
        <f t="shared" si="435"/>
        <v>480</v>
      </c>
      <c r="I5587">
        <v>80</v>
      </c>
      <c r="J5587">
        <v>104</v>
      </c>
      <c r="K5587">
        <v>6</v>
      </c>
      <c r="M5587">
        <v>74.88</v>
      </c>
      <c r="N5587" t="s">
        <v>20</v>
      </c>
      <c r="O5587">
        <v>624</v>
      </c>
      <c r="P5587">
        <v>144</v>
      </c>
      <c r="R5587">
        <f t="shared" si="436"/>
        <v>624</v>
      </c>
      <c r="S5587">
        <f t="shared" si="437"/>
        <v>20</v>
      </c>
      <c r="T5587" t="str">
        <f t="shared" si="438"/>
        <v>Jan</v>
      </c>
      <c r="U5587" t="str">
        <f t="shared" si="439"/>
        <v>2025</v>
      </c>
    </row>
    <row r="5588" spans="1:21" x14ac:dyDescent="0.25">
      <c r="A5588" t="s">
        <v>339</v>
      </c>
      <c r="B5588" t="s">
        <v>146</v>
      </c>
      <c r="C5588" t="s">
        <v>27</v>
      </c>
      <c r="D5588" t="s">
        <v>23</v>
      </c>
      <c r="E5588" t="s">
        <v>17</v>
      </c>
      <c r="F5588" t="s">
        <v>45</v>
      </c>
      <c r="G5588" t="s">
        <v>71</v>
      </c>
      <c r="H5588">
        <f t="shared" si="435"/>
        <v>13200</v>
      </c>
      <c r="I5588">
        <v>2200</v>
      </c>
      <c r="J5588">
        <v>2860</v>
      </c>
      <c r="K5588">
        <v>6</v>
      </c>
      <c r="M5588">
        <v>286</v>
      </c>
      <c r="N5588" t="s">
        <v>38</v>
      </c>
      <c r="O5588">
        <v>17160</v>
      </c>
      <c r="P5588">
        <v>3960</v>
      </c>
      <c r="R5588">
        <f t="shared" si="436"/>
        <v>17160</v>
      </c>
      <c r="S5588">
        <f t="shared" si="437"/>
        <v>21</v>
      </c>
      <c r="T5588" t="str">
        <f t="shared" si="438"/>
        <v>Jan</v>
      </c>
      <c r="U5588" t="str">
        <f t="shared" si="439"/>
        <v>2025</v>
      </c>
    </row>
    <row r="5589" spans="1:21" x14ac:dyDescent="0.25">
      <c r="A5589" t="s">
        <v>339</v>
      </c>
      <c r="B5589" t="s">
        <v>158</v>
      </c>
      <c r="C5589" t="s">
        <v>27</v>
      </c>
      <c r="D5589" t="s">
        <v>23</v>
      </c>
      <c r="E5589" t="s">
        <v>17</v>
      </c>
      <c r="F5589" t="s">
        <v>18</v>
      </c>
      <c r="G5589" t="s">
        <v>116</v>
      </c>
      <c r="H5589">
        <f t="shared" si="435"/>
        <v>360</v>
      </c>
      <c r="I5589">
        <v>60</v>
      </c>
      <c r="J5589">
        <v>78</v>
      </c>
      <c r="K5589">
        <v>6</v>
      </c>
      <c r="M5589">
        <v>54</v>
      </c>
      <c r="N5589" t="s">
        <v>20</v>
      </c>
      <c r="O5589">
        <v>450</v>
      </c>
      <c r="P5589">
        <v>90</v>
      </c>
      <c r="R5589">
        <f t="shared" si="436"/>
        <v>468</v>
      </c>
      <c r="S5589">
        <f t="shared" si="437"/>
        <v>21</v>
      </c>
      <c r="T5589" t="str">
        <f t="shared" si="438"/>
        <v>Jan</v>
      </c>
      <c r="U5589" t="str">
        <f t="shared" si="439"/>
        <v>2025</v>
      </c>
    </row>
    <row r="5590" spans="1:21" x14ac:dyDescent="0.25">
      <c r="A5590" t="s">
        <v>339</v>
      </c>
      <c r="B5590" t="s">
        <v>140</v>
      </c>
      <c r="C5590" t="s">
        <v>27</v>
      </c>
      <c r="D5590" t="s">
        <v>16</v>
      </c>
      <c r="E5590" t="s">
        <v>28</v>
      </c>
      <c r="F5590" t="s">
        <v>48</v>
      </c>
      <c r="G5590" t="s">
        <v>94</v>
      </c>
      <c r="H5590">
        <f t="shared" si="435"/>
        <v>600</v>
      </c>
      <c r="I5590">
        <v>120</v>
      </c>
      <c r="J5590">
        <v>156</v>
      </c>
      <c r="K5590">
        <v>5</v>
      </c>
      <c r="M5590">
        <v>37.5</v>
      </c>
      <c r="N5590" t="s">
        <v>25</v>
      </c>
      <c r="O5590">
        <v>750</v>
      </c>
      <c r="P5590">
        <v>150</v>
      </c>
      <c r="R5590">
        <f t="shared" si="436"/>
        <v>780</v>
      </c>
      <c r="S5590">
        <f t="shared" si="437"/>
        <v>21</v>
      </c>
      <c r="T5590" t="str">
        <f t="shared" si="438"/>
        <v>Jan</v>
      </c>
      <c r="U5590" t="str">
        <f t="shared" si="439"/>
        <v>2025</v>
      </c>
    </row>
    <row r="5591" spans="1:21" x14ac:dyDescent="0.25">
      <c r="A5591" t="s">
        <v>339</v>
      </c>
      <c r="B5591" t="s">
        <v>185</v>
      </c>
      <c r="C5591" t="s">
        <v>27</v>
      </c>
      <c r="D5591" t="s">
        <v>16</v>
      </c>
      <c r="E5591" t="s">
        <v>28</v>
      </c>
      <c r="F5591" t="s">
        <v>45</v>
      </c>
      <c r="G5591" t="s">
        <v>71</v>
      </c>
      <c r="H5591">
        <f t="shared" si="435"/>
        <v>8800</v>
      </c>
      <c r="I5591">
        <v>2200</v>
      </c>
      <c r="J5591">
        <v>2860</v>
      </c>
      <c r="K5591">
        <v>4</v>
      </c>
      <c r="M5591">
        <v>286</v>
      </c>
      <c r="N5591" t="s">
        <v>38</v>
      </c>
      <c r="O5591">
        <v>10120</v>
      </c>
      <c r="P5591">
        <v>1320</v>
      </c>
      <c r="R5591">
        <f t="shared" si="436"/>
        <v>11440</v>
      </c>
      <c r="S5591">
        <f t="shared" si="437"/>
        <v>21</v>
      </c>
      <c r="T5591" t="str">
        <f t="shared" si="438"/>
        <v>Jan</v>
      </c>
      <c r="U5591" t="str">
        <f t="shared" si="439"/>
        <v>2025</v>
      </c>
    </row>
    <row r="5592" spans="1:21" x14ac:dyDescent="0.25">
      <c r="A5592" t="s">
        <v>339</v>
      </c>
      <c r="B5592" t="s">
        <v>214</v>
      </c>
      <c r="C5592" t="s">
        <v>66</v>
      </c>
      <c r="D5592" t="s">
        <v>23</v>
      </c>
      <c r="E5592" t="s">
        <v>28</v>
      </c>
      <c r="F5592" t="s">
        <v>18</v>
      </c>
      <c r="G5592" t="s">
        <v>24</v>
      </c>
      <c r="H5592">
        <f t="shared" si="435"/>
        <v>240</v>
      </c>
      <c r="I5592">
        <v>80</v>
      </c>
      <c r="J5592">
        <v>104</v>
      </c>
      <c r="K5592">
        <v>3</v>
      </c>
      <c r="M5592">
        <v>36</v>
      </c>
      <c r="N5592" t="s">
        <v>20</v>
      </c>
      <c r="O5592">
        <v>300</v>
      </c>
      <c r="P5592">
        <v>60</v>
      </c>
      <c r="R5592">
        <f t="shared" si="436"/>
        <v>312</v>
      </c>
      <c r="S5592">
        <f t="shared" si="437"/>
        <v>21</v>
      </c>
      <c r="T5592" t="str">
        <f t="shared" si="438"/>
        <v>Jan</v>
      </c>
      <c r="U5592" t="str">
        <f t="shared" si="439"/>
        <v>2025</v>
      </c>
    </row>
    <row r="5593" spans="1:21" x14ac:dyDescent="0.25">
      <c r="A5593" t="s">
        <v>339</v>
      </c>
      <c r="B5593" t="s">
        <v>182</v>
      </c>
      <c r="C5593" t="s">
        <v>22</v>
      </c>
      <c r="D5593" t="s">
        <v>16</v>
      </c>
      <c r="E5593" t="s">
        <v>17</v>
      </c>
      <c r="F5593" t="s">
        <v>80</v>
      </c>
      <c r="G5593" t="s">
        <v>96</v>
      </c>
      <c r="H5593">
        <f t="shared" si="435"/>
        <v>25</v>
      </c>
      <c r="I5593">
        <v>5</v>
      </c>
      <c r="J5593">
        <v>7</v>
      </c>
      <c r="K5593">
        <v>5</v>
      </c>
      <c r="M5593">
        <v>2.2749999999999999</v>
      </c>
      <c r="N5593" t="s">
        <v>20</v>
      </c>
      <c r="O5593">
        <v>32.5</v>
      </c>
      <c r="P5593">
        <v>7.5</v>
      </c>
      <c r="R5593">
        <f t="shared" si="436"/>
        <v>35</v>
      </c>
      <c r="S5593">
        <f t="shared" si="437"/>
        <v>21</v>
      </c>
      <c r="T5593" t="str">
        <f t="shared" si="438"/>
        <v>Jan</v>
      </c>
      <c r="U5593" t="str">
        <f t="shared" si="439"/>
        <v>2025</v>
      </c>
    </row>
    <row r="5594" spans="1:21" x14ac:dyDescent="0.25">
      <c r="A5594" t="s">
        <v>339</v>
      </c>
      <c r="B5594" t="s">
        <v>73</v>
      </c>
      <c r="C5594" t="s">
        <v>42</v>
      </c>
      <c r="D5594" t="s">
        <v>16</v>
      </c>
      <c r="E5594" t="s">
        <v>28</v>
      </c>
      <c r="F5594" t="s">
        <v>29</v>
      </c>
      <c r="G5594" t="s">
        <v>169</v>
      </c>
      <c r="H5594">
        <f t="shared" si="435"/>
        <v>100</v>
      </c>
      <c r="I5594">
        <v>25</v>
      </c>
      <c r="J5594">
        <v>33</v>
      </c>
      <c r="K5594">
        <v>4</v>
      </c>
      <c r="M5594">
        <v>6.5</v>
      </c>
      <c r="N5594" t="s">
        <v>25</v>
      </c>
      <c r="O5594">
        <v>130</v>
      </c>
      <c r="P5594">
        <v>30</v>
      </c>
      <c r="R5594">
        <f t="shared" si="436"/>
        <v>132</v>
      </c>
      <c r="S5594">
        <f t="shared" si="437"/>
        <v>21</v>
      </c>
      <c r="T5594" t="str">
        <f t="shared" si="438"/>
        <v>Jan</v>
      </c>
      <c r="U5594" t="str">
        <f t="shared" si="439"/>
        <v>2025</v>
      </c>
    </row>
    <row r="5595" spans="1:21" x14ac:dyDescent="0.25">
      <c r="A5595" t="s">
        <v>339</v>
      </c>
      <c r="B5595" t="s">
        <v>107</v>
      </c>
      <c r="C5595" t="s">
        <v>27</v>
      </c>
      <c r="D5595" t="s">
        <v>23</v>
      </c>
      <c r="E5595" t="s">
        <v>28</v>
      </c>
      <c r="F5595" t="s">
        <v>61</v>
      </c>
      <c r="G5595" t="s">
        <v>119</v>
      </c>
      <c r="H5595">
        <f t="shared" si="435"/>
        <v>2000</v>
      </c>
      <c r="I5595">
        <v>500</v>
      </c>
      <c r="J5595">
        <v>650</v>
      </c>
      <c r="K5595">
        <v>4</v>
      </c>
      <c r="M5595">
        <v>100</v>
      </c>
      <c r="N5595" t="s">
        <v>25</v>
      </c>
      <c r="O5595">
        <v>2600</v>
      </c>
      <c r="P5595">
        <v>600</v>
      </c>
      <c r="R5595">
        <f t="shared" si="436"/>
        <v>2600</v>
      </c>
      <c r="S5595">
        <f t="shared" si="437"/>
        <v>21</v>
      </c>
      <c r="T5595" t="str">
        <f t="shared" si="438"/>
        <v>Jan</v>
      </c>
      <c r="U5595" t="str">
        <f t="shared" si="439"/>
        <v>2025</v>
      </c>
    </row>
    <row r="5596" spans="1:21" x14ac:dyDescent="0.25">
      <c r="A5596" t="s">
        <v>339</v>
      </c>
      <c r="B5596" t="s">
        <v>70</v>
      </c>
      <c r="C5596" t="s">
        <v>53</v>
      </c>
      <c r="D5596" t="s">
        <v>16</v>
      </c>
      <c r="E5596" t="s">
        <v>17</v>
      </c>
      <c r="F5596" t="s">
        <v>18</v>
      </c>
      <c r="G5596" t="s">
        <v>32</v>
      </c>
      <c r="H5596">
        <f t="shared" si="435"/>
        <v>100</v>
      </c>
      <c r="I5596">
        <v>100</v>
      </c>
      <c r="J5596">
        <v>130</v>
      </c>
      <c r="K5596">
        <v>1</v>
      </c>
      <c r="M5596">
        <v>9.1</v>
      </c>
      <c r="N5596" t="s">
        <v>20</v>
      </c>
      <c r="O5596">
        <v>130</v>
      </c>
      <c r="P5596">
        <v>30</v>
      </c>
      <c r="R5596">
        <f t="shared" si="436"/>
        <v>130</v>
      </c>
      <c r="S5596">
        <f t="shared" si="437"/>
        <v>21</v>
      </c>
      <c r="T5596" t="str">
        <f t="shared" si="438"/>
        <v>Jan</v>
      </c>
      <c r="U5596" t="str">
        <f t="shared" si="439"/>
        <v>2025</v>
      </c>
    </row>
    <row r="5597" spans="1:21" x14ac:dyDescent="0.25">
      <c r="A5597" t="s">
        <v>339</v>
      </c>
      <c r="B5597" t="s">
        <v>131</v>
      </c>
      <c r="C5597" t="s">
        <v>27</v>
      </c>
      <c r="D5597" t="s">
        <v>16</v>
      </c>
      <c r="E5597" t="s">
        <v>28</v>
      </c>
      <c r="F5597" t="s">
        <v>29</v>
      </c>
      <c r="G5597" t="s">
        <v>30</v>
      </c>
      <c r="H5597">
        <f t="shared" si="435"/>
        <v>900</v>
      </c>
      <c r="I5597">
        <v>180</v>
      </c>
      <c r="J5597">
        <v>234</v>
      </c>
      <c r="K5597">
        <v>5</v>
      </c>
      <c r="M5597">
        <v>56.25</v>
      </c>
      <c r="N5597" t="s">
        <v>25</v>
      </c>
      <c r="O5597">
        <v>1125</v>
      </c>
      <c r="P5597">
        <v>225</v>
      </c>
      <c r="R5597">
        <f t="shared" si="436"/>
        <v>1170</v>
      </c>
      <c r="S5597">
        <f t="shared" si="437"/>
        <v>21</v>
      </c>
      <c r="T5597" t="str">
        <f t="shared" si="438"/>
        <v>Jan</v>
      </c>
      <c r="U5597" t="str">
        <f t="shared" si="439"/>
        <v>2025</v>
      </c>
    </row>
    <row r="5598" spans="1:21" x14ac:dyDescent="0.25">
      <c r="A5598" t="s">
        <v>339</v>
      </c>
      <c r="B5598" t="s">
        <v>183</v>
      </c>
      <c r="C5598" t="s">
        <v>22</v>
      </c>
      <c r="D5598" t="s">
        <v>16</v>
      </c>
      <c r="E5598" t="s">
        <v>17</v>
      </c>
      <c r="F5598" t="s">
        <v>61</v>
      </c>
      <c r="G5598" t="s">
        <v>128</v>
      </c>
      <c r="H5598">
        <f t="shared" si="435"/>
        <v>600</v>
      </c>
      <c r="I5598">
        <v>300</v>
      </c>
      <c r="J5598">
        <v>390</v>
      </c>
      <c r="K5598">
        <v>2</v>
      </c>
      <c r="M5598">
        <v>36</v>
      </c>
      <c r="N5598" t="s">
        <v>25</v>
      </c>
      <c r="O5598">
        <v>720</v>
      </c>
      <c r="P5598">
        <v>120</v>
      </c>
      <c r="R5598">
        <f t="shared" si="436"/>
        <v>780</v>
      </c>
      <c r="S5598">
        <f t="shared" si="437"/>
        <v>21</v>
      </c>
      <c r="T5598" t="str">
        <f t="shared" si="438"/>
        <v>Jan</v>
      </c>
      <c r="U5598" t="str">
        <f t="shared" si="439"/>
        <v>2025</v>
      </c>
    </row>
    <row r="5599" spans="1:21" x14ac:dyDescent="0.25">
      <c r="A5599" t="s">
        <v>339</v>
      </c>
      <c r="B5599" t="s">
        <v>150</v>
      </c>
      <c r="C5599" t="s">
        <v>91</v>
      </c>
      <c r="D5599" t="s">
        <v>16</v>
      </c>
      <c r="E5599" t="s">
        <v>17</v>
      </c>
      <c r="F5599" t="s">
        <v>29</v>
      </c>
      <c r="G5599" t="s">
        <v>207</v>
      </c>
      <c r="H5599">
        <f t="shared" si="435"/>
        <v>70</v>
      </c>
      <c r="I5599">
        <v>35</v>
      </c>
      <c r="J5599">
        <v>46</v>
      </c>
      <c r="K5599">
        <v>2</v>
      </c>
      <c r="M5599">
        <v>4.55</v>
      </c>
      <c r="N5599" t="s">
        <v>25</v>
      </c>
      <c r="O5599">
        <v>91</v>
      </c>
      <c r="P5599">
        <v>21</v>
      </c>
      <c r="R5599">
        <f t="shared" si="436"/>
        <v>92</v>
      </c>
      <c r="S5599">
        <f t="shared" si="437"/>
        <v>21</v>
      </c>
      <c r="T5599" t="str">
        <f t="shared" si="438"/>
        <v>Jan</v>
      </c>
      <c r="U5599" t="str">
        <f t="shared" si="439"/>
        <v>2025</v>
      </c>
    </row>
    <row r="5600" spans="1:21" x14ac:dyDescent="0.25">
      <c r="A5600" t="s">
        <v>339</v>
      </c>
      <c r="B5600" t="s">
        <v>125</v>
      </c>
      <c r="C5600" t="s">
        <v>15</v>
      </c>
      <c r="D5600" t="s">
        <v>23</v>
      </c>
      <c r="E5600" t="s">
        <v>17</v>
      </c>
      <c r="F5600" t="s">
        <v>61</v>
      </c>
      <c r="G5600" t="s">
        <v>62</v>
      </c>
      <c r="H5600">
        <f t="shared" si="435"/>
        <v>4500</v>
      </c>
      <c r="I5600">
        <v>900</v>
      </c>
      <c r="J5600">
        <v>1170</v>
      </c>
      <c r="K5600">
        <v>5</v>
      </c>
      <c r="M5600">
        <v>117</v>
      </c>
      <c r="N5600" t="s">
        <v>25</v>
      </c>
      <c r="O5600">
        <v>5850</v>
      </c>
      <c r="P5600">
        <v>1350</v>
      </c>
      <c r="R5600">
        <f t="shared" si="436"/>
        <v>5850</v>
      </c>
      <c r="S5600">
        <f t="shared" si="437"/>
        <v>21</v>
      </c>
      <c r="T5600" t="str">
        <f t="shared" si="438"/>
        <v>Jan</v>
      </c>
      <c r="U5600" t="str">
        <f t="shared" si="439"/>
        <v>2025</v>
      </c>
    </row>
    <row r="5601" spans="1:21" x14ac:dyDescent="0.25">
      <c r="A5601" t="s">
        <v>339</v>
      </c>
      <c r="B5601" t="s">
        <v>189</v>
      </c>
      <c r="C5601" t="s">
        <v>27</v>
      </c>
      <c r="D5601" t="s">
        <v>23</v>
      </c>
      <c r="E5601" t="s">
        <v>28</v>
      </c>
      <c r="F5601" t="s">
        <v>18</v>
      </c>
      <c r="G5601" t="s">
        <v>56</v>
      </c>
      <c r="H5601">
        <f t="shared" si="435"/>
        <v>2200</v>
      </c>
      <c r="I5601">
        <v>550</v>
      </c>
      <c r="J5601">
        <v>715</v>
      </c>
      <c r="K5601">
        <v>4</v>
      </c>
      <c r="M5601">
        <v>100</v>
      </c>
      <c r="N5601" t="s">
        <v>20</v>
      </c>
      <c r="O5601">
        <v>2860</v>
      </c>
      <c r="P5601">
        <v>660</v>
      </c>
      <c r="R5601">
        <f t="shared" si="436"/>
        <v>2860</v>
      </c>
      <c r="S5601">
        <f t="shared" si="437"/>
        <v>21</v>
      </c>
      <c r="T5601" t="str">
        <f t="shared" si="438"/>
        <v>Jan</v>
      </c>
      <c r="U5601" t="str">
        <f t="shared" si="439"/>
        <v>2025</v>
      </c>
    </row>
    <row r="5602" spans="1:21" x14ac:dyDescent="0.25">
      <c r="A5602" t="s">
        <v>339</v>
      </c>
      <c r="B5602" t="s">
        <v>205</v>
      </c>
      <c r="C5602" t="s">
        <v>15</v>
      </c>
      <c r="D5602" t="s">
        <v>16</v>
      </c>
      <c r="E5602" t="s">
        <v>28</v>
      </c>
      <c r="F5602" t="s">
        <v>29</v>
      </c>
      <c r="G5602" t="s">
        <v>87</v>
      </c>
      <c r="H5602">
        <f t="shared" si="435"/>
        <v>500</v>
      </c>
      <c r="I5602">
        <v>100</v>
      </c>
      <c r="J5602">
        <v>130</v>
      </c>
      <c r="K5602">
        <v>5</v>
      </c>
      <c r="M5602">
        <v>45.5</v>
      </c>
      <c r="N5602" t="s">
        <v>20</v>
      </c>
      <c r="O5602">
        <v>650</v>
      </c>
      <c r="P5602">
        <v>150</v>
      </c>
      <c r="R5602">
        <f t="shared" si="436"/>
        <v>650</v>
      </c>
      <c r="S5602">
        <f t="shared" si="437"/>
        <v>21</v>
      </c>
      <c r="T5602" t="str">
        <f t="shared" si="438"/>
        <v>Jan</v>
      </c>
      <c r="U5602" t="str">
        <f t="shared" si="439"/>
        <v>2025</v>
      </c>
    </row>
    <row r="5603" spans="1:21" x14ac:dyDescent="0.25">
      <c r="A5603" t="s">
        <v>339</v>
      </c>
      <c r="B5603" t="s">
        <v>198</v>
      </c>
      <c r="C5603" t="s">
        <v>15</v>
      </c>
      <c r="D5603" t="s">
        <v>23</v>
      </c>
      <c r="E5603" t="s">
        <v>28</v>
      </c>
      <c r="F5603" t="s">
        <v>18</v>
      </c>
      <c r="G5603" t="s">
        <v>32</v>
      </c>
      <c r="H5603">
        <f t="shared" si="435"/>
        <v>600</v>
      </c>
      <c r="I5603">
        <v>100</v>
      </c>
      <c r="J5603">
        <v>130</v>
      </c>
      <c r="K5603">
        <v>6</v>
      </c>
      <c r="M5603">
        <v>100</v>
      </c>
      <c r="N5603" t="s">
        <v>38</v>
      </c>
      <c r="O5603">
        <v>750</v>
      </c>
      <c r="P5603">
        <v>150</v>
      </c>
      <c r="R5603">
        <f t="shared" si="436"/>
        <v>780</v>
      </c>
      <c r="S5603">
        <f t="shared" si="437"/>
        <v>21</v>
      </c>
      <c r="T5603" t="str">
        <f t="shared" si="438"/>
        <v>Jan</v>
      </c>
      <c r="U5603" t="str">
        <f t="shared" si="439"/>
        <v>2025</v>
      </c>
    </row>
    <row r="5604" spans="1:21" x14ac:dyDescent="0.25">
      <c r="A5604" t="s">
        <v>339</v>
      </c>
      <c r="B5604" t="s">
        <v>173</v>
      </c>
      <c r="C5604" t="s">
        <v>115</v>
      </c>
      <c r="D5604" t="s">
        <v>16</v>
      </c>
      <c r="E5604" t="s">
        <v>17</v>
      </c>
      <c r="F5604" t="s">
        <v>45</v>
      </c>
      <c r="G5604" t="s">
        <v>76</v>
      </c>
      <c r="H5604">
        <f t="shared" si="435"/>
        <v>6000</v>
      </c>
      <c r="I5604">
        <v>1200</v>
      </c>
      <c r="J5604">
        <v>1560</v>
      </c>
      <c r="K5604">
        <v>5</v>
      </c>
      <c r="M5604">
        <v>156</v>
      </c>
      <c r="N5604" t="s">
        <v>20</v>
      </c>
      <c r="O5604">
        <v>7800</v>
      </c>
      <c r="P5604">
        <v>1800</v>
      </c>
      <c r="R5604">
        <f t="shared" si="436"/>
        <v>7800</v>
      </c>
      <c r="S5604">
        <f t="shared" si="437"/>
        <v>21</v>
      </c>
      <c r="T5604" t="str">
        <f t="shared" si="438"/>
        <v>Jan</v>
      </c>
      <c r="U5604" t="str">
        <f t="shared" si="439"/>
        <v>2025</v>
      </c>
    </row>
    <row r="5605" spans="1:21" x14ac:dyDescent="0.25">
      <c r="A5605" t="s">
        <v>339</v>
      </c>
      <c r="B5605" t="s">
        <v>181</v>
      </c>
      <c r="C5605" t="s">
        <v>53</v>
      </c>
      <c r="D5605" t="s">
        <v>23</v>
      </c>
      <c r="E5605" t="s">
        <v>28</v>
      </c>
      <c r="F5605" t="s">
        <v>45</v>
      </c>
      <c r="G5605" t="s">
        <v>46</v>
      </c>
      <c r="H5605">
        <f t="shared" si="435"/>
        <v>165000</v>
      </c>
      <c r="I5605">
        <v>55000</v>
      </c>
      <c r="J5605">
        <v>71500</v>
      </c>
      <c r="K5605">
        <v>3</v>
      </c>
      <c r="M5605">
        <v>10725</v>
      </c>
      <c r="N5605" t="s">
        <v>38</v>
      </c>
      <c r="O5605">
        <v>198000</v>
      </c>
      <c r="P5605">
        <v>33000</v>
      </c>
      <c r="R5605">
        <f t="shared" si="436"/>
        <v>214500</v>
      </c>
      <c r="S5605">
        <f t="shared" si="437"/>
        <v>21</v>
      </c>
      <c r="T5605" t="str">
        <f t="shared" si="438"/>
        <v>Jan</v>
      </c>
      <c r="U5605" t="str">
        <f t="shared" si="439"/>
        <v>2025</v>
      </c>
    </row>
    <row r="5606" spans="1:21" x14ac:dyDescent="0.25">
      <c r="A5606" t="s">
        <v>339</v>
      </c>
      <c r="B5606" t="s">
        <v>154</v>
      </c>
      <c r="C5606" t="s">
        <v>27</v>
      </c>
      <c r="D5606" t="s">
        <v>16</v>
      </c>
      <c r="E5606" t="s">
        <v>28</v>
      </c>
      <c r="F5606" t="s">
        <v>18</v>
      </c>
      <c r="G5606" t="s">
        <v>43</v>
      </c>
      <c r="H5606">
        <f t="shared" si="435"/>
        <v>80</v>
      </c>
      <c r="I5606">
        <v>20</v>
      </c>
      <c r="J5606">
        <v>26</v>
      </c>
      <c r="K5606">
        <v>4</v>
      </c>
      <c r="M5606">
        <v>4.8</v>
      </c>
      <c r="N5606" t="s">
        <v>25</v>
      </c>
      <c r="O5606">
        <v>96</v>
      </c>
      <c r="P5606">
        <v>16</v>
      </c>
      <c r="R5606">
        <f t="shared" si="436"/>
        <v>104</v>
      </c>
      <c r="S5606">
        <f t="shared" si="437"/>
        <v>21</v>
      </c>
      <c r="T5606" t="str">
        <f t="shared" si="438"/>
        <v>Jan</v>
      </c>
      <c r="U5606" t="str">
        <f t="shared" si="439"/>
        <v>2025</v>
      </c>
    </row>
    <row r="5607" spans="1:21" x14ac:dyDescent="0.25">
      <c r="A5607" t="s">
        <v>340</v>
      </c>
      <c r="B5607" t="s">
        <v>216</v>
      </c>
      <c r="C5607" t="s">
        <v>27</v>
      </c>
      <c r="D5607" t="s">
        <v>16</v>
      </c>
      <c r="E5607" t="s">
        <v>28</v>
      </c>
      <c r="F5607" t="s">
        <v>61</v>
      </c>
      <c r="G5607" t="s">
        <v>62</v>
      </c>
      <c r="H5607">
        <f t="shared" si="435"/>
        <v>3600</v>
      </c>
      <c r="I5607">
        <v>900</v>
      </c>
      <c r="J5607">
        <v>1170</v>
      </c>
      <c r="K5607">
        <v>4</v>
      </c>
      <c r="M5607">
        <v>117</v>
      </c>
      <c r="N5607" t="s">
        <v>20</v>
      </c>
      <c r="O5607">
        <v>4320</v>
      </c>
      <c r="P5607">
        <v>720</v>
      </c>
      <c r="R5607">
        <f t="shared" si="436"/>
        <v>4680</v>
      </c>
      <c r="S5607">
        <f t="shared" si="437"/>
        <v>22</v>
      </c>
      <c r="T5607" t="str">
        <f t="shared" si="438"/>
        <v>Jan</v>
      </c>
      <c r="U5607" t="str">
        <f t="shared" si="439"/>
        <v>2025</v>
      </c>
    </row>
    <row r="5608" spans="1:21" x14ac:dyDescent="0.25">
      <c r="A5608" t="s">
        <v>340</v>
      </c>
      <c r="B5608" t="s">
        <v>195</v>
      </c>
      <c r="C5608" t="s">
        <v>115</v>
      </c>
      <c r="D5608" t="s">
        <v>23</v>
      </c>
      <c r="E5608" t="s">
        <v>28</v>
      </c>
      <c r="F5608" t="s">
        <v>18</v>
      </c>
      <c r="G5608" t="s">
        <v>32</v>
      </c>
      <c r="H5608">
        <f t="shared" si="435"/>
        <v>500</v>
      </c>
      <c r="I5608">
        <v>100</v>
      </c>
      <c r="J5608">
        <v>130</v>
      </c>
      <c r="K5608">
        <v>5</v>
      </c>
      <c r="M5608">
        <v>97.5</v>
      </c>
      <c r="N5608" t="s">
        <v>38</v>
      </c>
      <c r="O5608">
        <v>650</v>
      </c>
      <c r="P5608">
        <v>150</v>
      </c>
      <c r="R5608">
        <f t="shared" si="436"/>
        <v>650</v>
      </c>
      <c r="S5608">
        <f t="shared" si="437"/>
        <v>22</v>
      </c>
      <c r="T5608" t="str">
        <f t="shared" si="438"/>
        <v>Jan</v>
      </c>
      <c r="U5608" t="str">
        <f t="shared" si="439"/>
        <v>2025</v>
      </c>
    </row>
    <row r="5609" spans="1:21" x14ac:dyDescent="0.25">
      <c r="A5609" t="s">
        <v>340</v>
      </c>
      <c r="B5609" t="s">
        <v>26</v>
      </c>
      <c r="C5609" t="s">
        <v>27</v>
      </c>
      <c r="D5609" t="s">
        <v>16</v>
      </c>
      <c r="E5609" t="s">
        <v>28</v>
      </c>
      <c r="F5609" t="s">
        <v>80</v>
      </c>
      <c r="G5609" t="s">
        <v>143</v>
      </c>
      <c r="H5609">
        <f t="shared" si="435"/>
        <v>6</v>
      </c>
      <c r="I5609">
        <v>3</v>
      </c>
      <c r="J5609">
        <v>4</v>
      </c>
      <c r="K5609">
        <v>2</v>
      </c>
      <c r="M5609">
        <v>0.375</v>
      </c>
      <c r="N5609" t="s">
        <v>25</v>
      </c>
      <c r="O5609">
        <v>7.5</v>
      </c>
      <c r="P5609">
        <v>1.5</v>
      </c>
      <c r="R5609">
        <f t="shared" si="436"/>
        <v>8</v>
      </c>
      <c r="S5609">
        <f t="shared" si="437"/>
        <v>22</v>
      </c>
      <c r="T5609" t="str">
        <f t="shared" si="438"/>
        <v>Jan</v>
      </c>
      <c r="U5609" t="str">
        <f t="shared" si="439"/>
        <v>2025</v>
      </c>
    </row>
    <row r="5610" spans="1:21" x14ac:dyDescent="0.25">
      <c r="A5610" t="s">
        <v>340</v>
      </c>
      <c r="B5610" t="s">
        <v>139</v>
      </c>
      <c r="C5610" t="s">
        <v>27</v>
      </c>
      <c r="D5610" t="s">
        <v>16</v>
      </c>
      <c r="E5610" t="s">
        <v>17</v>
      </c>
      <c r="F5610" t="s">
        <v>80</v>
      </c>
      <c r="G5610" t="s">
        <v>89</v>
      </c>
      <c r="H5610">
        <f t="shared" si="435"/>
        <v>90</v>
      </c>
      <c r="I5610">
        <v>15</v>
      </c>
      <c r="J5610">
        <v>20</v>
      </c>
      <c r="K5610">
        <v>6</v>
      </c>
      <c r="M5610">
        <v>5.625</v>
      </c>
      <c r="N5610" t="s">
        <v>25</v>
      </c>
      <c r="O5610">
        <v>112.5</v>
      </c>
      <c r="P5610">
        <v>22.5</v>
      </c>
      <c r="R5610">
        <f t="shared" si="436"/>
        <v>120</v>
      </c>
      <c r="S5610">
        <f t="shared" si="437"/>
        <v>22</v>
      </c>
      <c r="T5610" t="str">
        <f t="shared" si="438"/>
        <v>Jan</v>
      </c>
      <c r="U5610" t="str">
        <f t="shared" si="439"/>
        <v>2025</v>
      </c>
    </row>
    <row r="5611" spans="1:21" x14ac:dyDescent="0.25">
      <c r="A5611" t="s">
        <v>340</v>
      </c>
      <c r="B5611" t="s">
        <v>72</v>
      </c>
      <c r="C5611" t="s">
        <v>15</v>
      </c>
      <c r="D5611" t="s">
        <v>16</v>
      </c>
      <c r="E5611" t="s">
        <v>28</v>
      </c>
      <c r="F5611" t="s">
        <v>18</v>
      </c>
      <c r="G5611" t="s">
        <v>113</v>
      </c>
      <c r="H5611">
        <f t="shared" si="435"/>
        <v>100</v>
      </c>
      <c r="I5611">
        <v>20</v>
      </c>
      <c r="J5611">
        <v>26</v>
      </c>
      <c r="K5611">
        <v>5</v>
      </c>
      <c r="M5611">
        <v>6.5</v>
      </c>
      <c r="N5611" t="s">
        <v>25</v>
      </c>
      <c r="O5611">
        <v>130</v>
      </c>
      <c r="P5611">
        <v>30</v>
      </c>
      <c r="R5611">
        <f t="shared" si="436"/>
        <v>130</v>
      </c>
      <c r="S5611">
        <f t="shared" si="437"/>
        <v>22</v>
      </c>
      <c r="T5611" t="str">
        <f t="shared" si="438"/>
        <v>Jan</v>
      </c>
      <c r="U5611" t="str">
        <f t="shared" si="439"/>
        <v>2025</v>
      </c>
    </row>
    <row r="5612" spans="1:21" x14ac:dyDescent="0.25">
      <c r="A5612" t="s">
        <v>340</v>
      </c>
      <c r="B5612" t="s">
        <v>154</v>
      </c>
      <c r="C5612" t="s">
        <v>27</v>
      </c>
      <c r="D5612" t="s">
        <v>16</v>
      </c>
      <c r="E5612" t="s">
        <v>28</v>
      </c>
      <c r="F5612" t="s">
        <v>18</v>
      </c>
      <c r="G5612" t="s">
        <v>130</v>
      </c>
      <c r="H5612">
        <f t="shared" si="435"/>
        <v>450</v>
      </c>
      <c r="I5612">
        <v>45</v>
      </c>
      <c r="J5612">
        <v>59</v>
      </c>
      <c r="K5612">
        <v>10</v>
      </c>
      <c r="M5612">
        <v>29.25</v>
      </c>
      <c r="N5612" t="s">
        <v>25</v>
      </c>
      <c r="O5612">
        <v>585</v>
      </c>
      <c r="P5612">
        <v>135</v>
      </c>
      <c r="R5612">
        <f t="shared" si="436"/>
        <v>590</v>
      </c>
      <c r="S5612">
        <f t="shared" si="437"/>
        <v>22</v>
      </c>
      <c r="T5612" t="str">
        <f t="shared" si="438"/>
        <v>Jan</v>
      </c>
      <c r="U5612" t="str">
        <f t="shared" si="439"/>
        <v>2025</v>
      </c>
    </row>
    <row r="5613" spans="1:21" x14ac:dyDescent="0.25">
      <c r="A5613" t="s">
        <v>340</v>
      </c>
      <c r="B5613" t="s">
        <v>186</v>
      </c>
      <c r="C5613" t="s">
        <v>27</v>
      </c>
      <c r="D5613" t="s">
        <v>16</v>
      </c>
      <c r="E5613" t="s">
        <v>28</v>
      </c>
      <c r="F5613" t="s">
        <v>18</v>
      </c>
      <c r="G5613" t="s">
        <v>113</v>
      </c>
      <c r="H5613">
        <f t="shared" si="435"/>
        <v>140</v>
      </c>
      <c r="I5613">
        <v>20</v>
      </c>
      <c r="J5613">
        <v>26</v>
      </c>
      <c r="K5613">
        <v>7</v>
      </c>
      <c r="M5613">
        <v>11.76</v>
      </c>
      <c r="N5613" t="s">
        <v>20</v>
      </c>
      <c r="O5613">
        <v>168</v>
      </c>
      <c r="P5613">
        <v>28</v>
      </c>
      <c r="R5613">
        <f t="shared" si="436"/>
        <v>182</v>
      </c>
      <c r="S5613">
        <f t="shared" si="437"/>
        <v>22</v>
      </c>
      <c r="T5613" t="str">
        <f t="shared" si="438"/>
        <v>Jan</v>
      </c>
      <c r="U5613" t="str">
        <f t="shared" si="439"/>
        <v>2025</v>
      </c>
    </row>
    <row r="5614" spans="1:21" x14ac:dyDescent="0.25">
      <c r="A5614" t="s">
        <v>340</v>
      </c>
      <c r="B5614" t="s">
        <v>189</v>
      </c>
      <c r="C5614" t="s">
        <v>27</v>
      </c>
      <c r="D5614" t="s">
        <v>16</v>
      </c>
      <c r="E5614" t="s">
        <v>28</v>
      </c>
      <c r="F5614" t="s">
        <v>18</v>
      </c>
      <c r="G5614" t="s">
        <v>32</v>
      </c>
      <c r="H5614">
        <f t="shared" si="435"/>
        <v>300</v>
      </c>
      <c r="I5614">
        <v>100</v>
      </c>
      <c r="J5614">
        <v>130</v>
      </c>
      <c r="K5614">
        <v>3</v>
      </c>
      <c r="M5614">
        <v>25.2</v>
      </c>
      <c r="N5614" t="s">
        <v>20</v>
      </c>
      <c r="O5614">
        <v>360</v>
      </c>
      <c r="P5614">
        <v>60</v>
      </c>
      <c r="R5614">
        <f t="shared" si="436"/>
        <v>390</v>
      </c>
      <c r="S5614">
        <f t="shared" si="437"/>
        <v>22</v>
      </c>
      <c r="T5614" t="str">
        <f t="shared" si="438"/>
        <v>Jan</v>
      </c>
      <c r="U5614" t="str">
        <f t="shared" si="439"/>
        <v>2025</v>
      </c>
    </row>
    <row r="5615" spans="1:21" x14ac:dyDescent="0.25">
      <c r="A5615" t="s">
        <v>340</v>
      </c>
      <c r="B5615" t="s">
        <v>114</v>
      </c>
      <c r="C5615" t="s">
        <v>115</v>
      </c>
      <c r="D5615" t="s">
        <v>23</v>
      </c>
      <c r="E5615" t="s">
        <v>28</v>
      </c>
      <c r="F5615" t="s">
        <v>18</v>
      </c>
      <c r="G5615" t="s">
        <v>151</v>
      </c>
      <c r="H5615">
        <f t="shared" si="435"/>
        <v>49</v>
      </c>
      <c r="I5615">
        <v>7</v>
      </c>
      <c r="J5615">
        <v>9</v>
      </c>
      <c r="K5615">
        <v>7</v>
      </c>
      <c r="M5615">
        <v>6.125</v>
      </c>
      <c r="N5615" t="s">
        <v>25</v>
      </c>
      <c r="O5615">
        <v>61.25</v>
      </c>
      <c r="P5615">
        <v>12.25</v>
      </c>
      <c r="R5615">
        <f t="shared" si="436"/>
        <v>63</v>
      </c>
      <c r="S5615">
        <f t="shared" si="437"/>
        <v>22</v>
      </c>
      <c r="T5615" t="str">
        <f t="shared" si="438"/>
        <v>Jan</v>
      </c>
      <c r="U5615" t="str">
        <f t="shared" si="439"/>
        <v>2025</v>
      </c>
    </row>
    <row r="5616" spans="1:21" x14ac:dyDescent="0.25">
      <c r="A5616" t="s">
        <v>340</v>
      </c>
      <c r="B5616" t="s">
        <v>118</v>
      </c>
      <c r="C5616" t="s">
        <v>27</v>
      </c>
      <c r="D5616" t="s">
        <v>16</v>
      </c>
      <c r="E5616" t="s">
        <v>17</v>
      </c>
      <c r="F5616" t="s">
        <v>18</v>
      </c>
      <c r="G5616" t="s">
        <v>100</v>
      </c>
      <c r="H5616">
        <f t="shared" si="435"/>
        <v>200</v>
      </c>
      <c r="I5616">
        <v>40</v>
      </c>
      <c r="J5616">
        <v>52</v>
      </c>
      <c r="K5616">
        <v>5</v>
      </c>
      <c r="M5616">
        <v>18.2</v>
      </c>
      <c r="N5616" t="s">
        <v>20</v>
      </c>
      <c r="O5616">
        <v>260</v>
      </c>
      <c r="P5616">
        <v>60</v>
      </c>
      <c r="R5616">
        <f t="shared" si="436"/>
        <v>260</v>
      </c>
      <c r="S5616">
        <f t="shared" si="437"/>
        <v>22</v>
      </c>
      <c r="T5616" t="str">
        <f t="shared" si="438"/>
        <v>Jan</v>
      </c>
      <c r="U5616" t="str">
        <f t="shared" si="439"/>
        <v>2025</v>
      </c>
    </row>
    <row r="5617" spans="1:21" x14ac:dyDescent="0.25">
      <c r="A5617" t="s">
        <v>340</v>
      </c>
      <c r="B5617" t="s">
        <v>127</v>
      </c>
      <c r="C5617" t="s">
        <v>66</v>
      </c>
      <c r="D5617" t="s">
        <v>23</v>
      </c>
      <c r="E5617" t="s">
        <v>17</v>
      </c>
      <c r="F5617" t="s">
        <v>45</v>
      </c>
      <c r="G5617" t="s">
        <v>67</v>
      </c>
      <c r="H5617">
        <f t="shared" si="435"/>
        <v>17500</v>
      </c>
      <c r="I5617">
        <v>3500</v>
      </c>
      <c r="J5617">
        <v>4550</v>
      </c>
      <c r="K5617">
        <v>5</v>
      </c>
      <c r="M5617">
        <v>455</v>
      </c>
      <c r="N5617" t="s">
        <v>38</v>
      </c>
      <c r="O5617">
        <v>22750</v>
      </c>
      <c r="P5617">
        <v>5250</v>
      </c>
      <c r="R5617">
        <f t="shared" si="436"/>
        <v>22750</v>
      </c>
      <c r="S5617">
        <f t="shared" si="437"/>
        <v>22</v>
      </c>
      <c r="T5617" t="str">
        <f t="shared" si="438"/>
        <v>Jan</v>
      </c>
      <c r="U5617" t="str">
        <f t="shared" si="439"/>
        <v>2025</v>
      </c>
    </row>
    <row r="5618" spans="1:21" x14ac:dyDescent="0.25">
      <c r="A5618" t="s">
        <v>340</v>
      </c>
      <c r="B5618" t="s">
        <v>55</v>
      </c>
      <c r="C5618" t="s">
        <v>15</v>
      </c>
      <c r="D5618" t="s">
        <v>23</v>
      </c>
      <c r="E5618" t="s">
        <v>28</v>
      </c>
      <c r="F5618" t="s">
        <v>18</v>
      </c>
      <c r="G5618" t="s">
        <v>19</v>
      </c>
      <c r="H5618">
        <f t="shared" si="435"/>
        <v>750</v>
      </c>
      <c r="I5618">
        <v>250</v>
      </c>
      <c r="J5618">
        <v>325</v>
      </c>
      <c r="K5618">
        <v>3</v>
      </c>
      <c r="M5618">
        <v>97.5</v>
      </c>
      <c r="N5618" t="s">
        <v>25</v>
      </c>
      <c r="O5618">
        <v>975</v>
      </c>
      <c r="P5618">
        <v>225</v>
      </c>
      <c r="R5618">
        <f t="shared" si="436"/>
        <v>975</v>
      </c>
      <c r="S5618">
        <f t="shared" si="437"/>
        <v>22</v>
      </c>
      <c r="T5618" t="str">
        <f t="shared" si="438"/>
        <v>Jan</v>
      </c>
      <c r="U5618" t="str">
        <f t="shared" si="439"/>
        <v>2025</v>
      </c>
    </row>
    <row r="5619" spans="1:21" x14ac:dyDescent="0.25">
      <c r="A5619" t="s">
        <v>340</v>
      </c>
      <c r="B5619" t="s">
        <v>63</v>
      </c>
      <c r="C5619" t="s">
        <v>42</v>
      </c>
      <c r="D5619" t="s">
        <v>16</v>
      </c>
      <c r="E5619" t="s">
        <v>28</v>
      </c>
      <c r="F5619" t="s">
        <v>18</v>
      </c>
      <c r="G5619" t="s">
        <v>56</v>
      </c>
      <c r="H5619">
        <f t="shared" si="435"/>
        <v>3850</v>
      </c>
      <c r="I5619">
        <v>550</v>
      </c>
      <c r="J5619">
        <v>715</v>
      </c>
      <c r="K5619">
        <v>7</v>
      </c>
      <c r="M5619">
        <v>100</v>
      </c>
      <c r="N5619" t="s">
        <v>38</v>
      </c>
      <c r="O5619">
        <v>5005</v>
      </c>
      <c r="P5619">
        <v>1155</v>
      </c>
      <c r="R5619">
        <f t="shared" si="436"/>
        <v>5005</v>
      </c>
      <c r="S5619">
        <f t="shared" si="437"/>
        <v>22</v>
      </c>
      <c r="T5619" t="str">
        <f t="shared" si="438"/>
        <v>Jan</v>
      </c>
      <c r="U5619" t="str">
        <f t="shared" si="439"/>
        <v>2025</v>
      </c>
    </row>
    <row r="5620" spans="1:21" x14ac:dyDescent="0.25">
      <c r="A5620" t="s">
        <v>340</v>
      </c>
      <c r="B5620" t="s">
        <v>182</v>
      </c>
      <c r="C5620" t="s">
        <v>22</v>
      </c>
      <c r="D5620" t="s">
        <v>23</v>
      </c>
      <c r="E5620" t="s">
        <v>17</v>
      </c>
      <c r="F5620" t="s">
        <v>80</v>
      </c>
      <c r="G5620" t="s">
        <v>143</v>
      </c>
      <c r="H5620">
        <f t="shared" si="435"/>
        <v>12</v>
      </c>
      <c r="I5620">
        <v>3</v>
      </c>
      <c r="J5620">
        <v>4</v>
      </c>
      <c r="K5620">
        <v>4</v>
      </c>
      <c r="M5620">
        <v>1.728</v>
      </c>
      <c r="N5620" t="s">
        <v>20</v>
      </c>
      <c r="O5620">
        <v>14.4</v>
      </c>
      <c r="P5620">
        <v>2.4</v>
      </c>
      <c r="R5620">
        <f t="shared" si="436"/>
        <v>16</v>
      </c>
      <c r="S5620">
        <f t="shared" si="437"/>
        <v>22</v>
      </c>
      <c r="T5620" t="str">
        <f t="shared" si="438"/>
        <v>Jan</v>
      </c>
      <c r="U5620" t="str">
        <f t="shared" si="439"/>
        <v>2025</v>
      </c>
    </row>
    <row r="5621" spans="1:21" x14ac:dyDescent="0.25">
      <c r="A5621" t="s">
        <v>340</v>
      </c>
      <c r="B5621" t="s">
        <v>125</v>
      </c>
      <c r="C5621" t="s">
        <v>15</v>
      </c>
      <c r="D5621" t="s">
        <v>16</v>
      </c>
      <c r="E5621" t="s">
        <v>17</v>
      </c>
      <c r="F5621" t="s">
        <v>61</v>
      </c>
      <c r="G5621" t="s">
        <v>180</v>
      </c>
      <c r="H5621">
        <f t="shared" si="435"/>
        <v>4800</v>
      </c>
      <c r="I5621">
        <v>600</v>
      </c>
      <c r="J5621">
        <v>780</v>
      </c>
      <c r="K5621">
        <v>8</v>
      </c>
      <c r="M5621">
        <v>100</v>
      </c>
      <c r="N5621" t="s">
        <v>20</v>
      </c>
      <c r="O5621">
        <v>6240</v>
      </c>
      <c r="P5621">
        <v>1440</v>
      </c>
      <c r="R5621">
        <f t="shared" si="436"/>
        <v>6240</v>
      </c>
      <c r="S5621">
        <f t="shared" si="437"/>
        <v>22</v>
      </c>
      <c r="T5621" t="str">
        <f t="shared" si="438"/>
        <v>Jan</v>
      </c>
      <c r="U5621" t="str">
        <f t="shared" si="439"/>
        <v>2025</v>
      </c>
    </row>
    <row r="5622" spans="1:21" x14ac:dyDescent="0.25">
      <c r="A5622" t="s">
        <v>340</v>
      </c>
      <c r="B5622" t="s">
        <v>171</v>
      </c>
      <c r="C5622" t="s">
        <v>22</v>
      </c>
      <c r="D5622" t="s">
        <v>16</v>
      </c>
      <c r="E5622" t="s">
        <v>28</v>
      </c>
      <c r="F5622" t="s">
        <v>61</v>
      </c>
      <c r="G5622" t="s">
        <v>119</v>
      </c>
      <c r="H5622">
        <f t="shared" si="435"/>
        <v>4500</v>
      </c>
      <c r="I5622">
        <v>500</v>
      </c>
      <c r="J5622">
        <v>650</v>
      </c>
      <c r="K5622">
        <v>9</v>
      </c>
      <c r="M5622">
        <v>100</v>
      </c>
      <c r="N5622" t="s">
        <v>20</v>
      </c>
      <c r="O5622">
        <v>5850</v>
      </c>
      <c r="P5622">
        <v>1350</v>
      </c>
      <c r="R5622">
        <f t="shared" si="436"/>
        <v>5850</v>
      </c>
      <c r="S5622">
        <f t="shared" si="437"/>
        <v>22</v>
      </c>
      <c r="T5622" t="str">
        <f t="shared" si="438"/>
        <v>Jan</v>
      </c>
      <c r="U5622" t="str">
        <f t="shared" si="439"/>
        <v>2025</v>
      </c>
    </row>
    <row r="5623" spans="1:21" x14ac:dyDescent="0.25">
      <c r="A5623" t="s">
        <v>340</v>
      </c>
      <c r="B5623" t="s">
        <v>184</v>
      </c>
      <c r="C5623" t="s">
        <v>27</v>
      </c>
      <c r="D5623" t="s">
        <v>23</v>
      </c>
      <c r="E5623" t="s">
        <v>17</v>
      </c>
      <c r="F5623" t="s">
        <v>18</v>
      </c>
      <c r="G5623" t="s">
        <v>151</v>
      </c>
      <c r="H5623">
        <f t="shared" si="435"/>
        <v>14</v>
      </c>
      <c r="I5623">
        <v>7</v>
      </c>
      <c r="J5623">
        <v>9</v>
      </c>
      <c r="K5623">
        <v>2</v>
      </c>
      <c r="M5623">
        <v>1.68</v>
      </c>
      <c r="N5623" t="s">
        <v>25</v>
      </c>
      <c r="O5623">
        <v>16.8</v>
      </c>
      <c r="P5623">
        <v>2.8</v>
      </c>
      <c r="R5623">
        <f t="shared" si="436"/>
        <v>18</v>
      </c>
      <c r="S5623">
        <f t="shared" si="437"/>
        <v>22</v>
      </c>
      <c r="T5623" t="str">
        <f t="shared" si="438"/>
        <v>Jan</v>
      </c>
      <c r="U5623" t="str">
        <f t="shared" si="439"/>
        <v>2025</v>
      </c>
    </row>
    <row r="5624" spans="1:21" x14ac:dyDescent="0.25">
      <c r="A5624" t="s">
        <v>340</v>
      </c>
      <c r="B5624" t="s">
        <v>208</v>
      </c>
      <c r="C5624" t="s">
        <v>27</v>
      </c>
      <c r="D5624" t="s">
        <v>16</v>
      </c>
      <c r="E5624" t="s">
        <v>17</v>
      </c>
      <c r="F5624" t="s">
        <v>18</v>
      </c>
      <c r="G5624" t="s">
        <v>24</v>
      </c>
      <c r="H5624">
        <f t="shared" si="435"/>
        <v>560</v>
      </c>
      <c r="I5624">
        <v>80</v>
      </c>
      <c r="J5624">
        <v>104</v>
      </c>
      <c r="K5624">
        <v>7</v>
      </c>
      <c r="M5624">
        <v>50.96</v>
      </c>
      <c r="N5624" t="s">
        <v>20</v>
      </c>
      <c r="O5624">
        <v>728</v>
      </c>
      <c r="P5624">
        <v>168</v>
      </c>
      <c r="R5624">
        <f t="shared" si="436"/>
        <v>728</v>
      </c>
      <c r="S5624">
        <f t="shared" si="437"/>
        <v>22</v>
      </c>
      <c r="T5624" t="str">
        <f t="shared" si="438"/>
        <v>Jan</v>
      </c>
      <c r="U5624" t="str">
        <f t="shared" si="439"/>
        <v>2025</v>
      </c>
    </row>
    <row r="5625" spans="1:21" x14ac:dyDescent="0.25">
      <c r="A5625" t="s">
        <v>340</v>
      </c>
      <c r="B5625" t="s">
        <v>170</v>
      </c>
      <c r="C5625" t="s">
        <v>91</v>
      </c>
      <c r="D5625" t="s">
        <v>16</v>
      </c>
      <c r="E5625" t="s">
        <v>28</v>
      </c>
      <c r="F5625" t="s">
        <v>45</v>
      </c>
      <c r="G5625" t="s">
        <v>67</v>
      </c>
      <c r="H5625">
        <f t="shared" si="435"/>
        <v>24500</v>
      </c>
      <c r="I5625">
        <v>3500</v>
      </c>
      <c r="J5625">
        <v>4550</v>
      </c>
      <c r="K5625">
        <v>7</v>
      </c>
      <c r="M5625">
        <v>455</v>
      </c>
      <c r="N5625" t="s">
        <v>38</v>
      </c>
      <c r="O5625">
        <v>30625</v>
      </c>
      <c r="P5625">
        <v>6125</v>
      </c>
      <c r="R5625">
        <f t="shared" si="436"/>
        <v>31850</v>
      </c>
      <c r="S5625">
        <f t="shared" si="437"/>
        <v>22</v>
      </c>
      <c r="T5625" t="str">
        <f t="shared" si="438"/>
        <v>Jan</v>
      </c>
      <c r="U5625" t="str">
        <f t="shared" si="439"/>
        <v>2025</v>
      </c>
    </row>
    <row r="5626" spans="1:21" x14ac:dyDescent="0.25">
      <c r="A5626" t="s">
        <v>340</v>
      </c>
      <c r="B5626" t="s">
        <v>133</v>
      </c>
      <c r="C5626" t="s">
        <v>27</v>
      </c>
      <c r="D5626" t="s">
        <v>16</v>
      </c>
      <c r="E5626" t="s">
        <v>28</v>
      </c>
      <c r="F5626" t="s">
        <v>18</v>
      </c>
      <c r="G5626" t="s">
        <v>43</v>
      </c>
      <c r="H5626">
        <f t="shared" si="435"/>
        <v>80</v>
      </c>
      <c r="I5626">
        <v>20</v>
      </c>
      <c r="J5626">
        <v>26</v>
      </c>
      <c r="K5626">
        <v>4</v>
      </c>
      <c r="M5626">
        <v>5</v>
      </c>
      <c r="N5626" t="s">
        <v>25</v>
      </c>
      <c r="O5626">
        <v>100</v>
      </c>
      <c r="P5626">
        <v>20</v>
      </c>
      <c r="R5626">
        <f t="shared" si="436"/>
        <v>104</v>
      </c>
      <c r="S5626">
        <f t="shared" si="437"/>
        <v>22</v>
      </c>
      <c r="T5626" t="str">
        <f t="shared" si="438"/>
        <v>Jan</v>
      </c>
      <c r="U5626" t="str">
        <f t="shared" si="439"/>
        <v>2025</v>
      </c>
    </row>
    <row r="5627" spans="1:21" x14ac:dyDescent="0.25">
      <c r="A5627" t="s">
        <v>340</v>
      </c>
      <c r="B5627" t="s">
        <v>126</v>
      </c>
      <c r="C5627" t="s">
        <v>27</v>
      </c>
      <c r="D5627" t="s">
        <v>16</v>
      </c>
      <c r="E5627" t="s">
        <v>28</v>
      </c>
      <c r="F5627" t="s">
        <v>45</v>
      </c>
      <c r="G5627" t="s">
        <v>106</v>
      </c>
      <c r="H5627">
        <f t="shared" si="435"/>
        <v>84000</v>
      </c>
      <c r="I5627">
        <v>12000</v>
      </c>
      <c r="J5627">
        <v>15600</v>
      </c>
      <c r="K5627">
        <v>7</v>
      </c>
      <c r="M5627">
        <v>2340</v>
      </c>
      <c r="N5627" t="s">
        <v>20</v>
      </c>
      <c r="O5627">
        <v>109200</v>
      </c>
      <c r="P5627">
        <v>25200</v>
      </c>
      <c r="R5627">
        <f t="shared" si="436"/>
        <v>109200</v>
      </c>
      <c r="S5627">
        <f t="shared" si="437"/>
        <v>22</v>
      </c>
      <c r="T5627" t="str">
        <f t="shared" si="438"/>
        <v>Jan</v>
      </c>
      <c r="U5627" t="str">
        <f t="shared" si="439"/>
        <v>2025</v>
      </c>
    </row>
    <row r="5628" spans="1:21" x14ac:dyDescent="0.25">
      <c r="A5628" t="s">
        <v>340</v>
      </c>
      <c r="B5628" t="s">
        <v>202</v>
      </c>
      <c r="C5628" t="s">
        <v>22</v>
      </c>
      <c r="D5628" t="s">
        <v>16</v>
      </c>
      <c r="E5628" t="s">
        <v>17</v>
      </c>
      <c r="F5628" t="s">
        <v>45</v>
      </c>
      <c r="G5628" t="s">
        <v>46</v>
      </c>
      <c r="H5628">
        <f t="shared" si="435"/>
        <v>275000</v>
      </c>
      <c r="I5628">
        <v>55000</v>
      </c>
      <c r="J5628">
        <v>71500</v>
      </c>
      <c r="K5628">
        <v>5</v>
      </c>
      <c r="M5628">
        <v>10725</v>
      </c>
      <c r="N5628" t="s">
        <v>25</v>
      </c>
      <c r="O5628">
        <v>343750</v>
      </c>
      <c r="P5628">
        <v>68750</v>
      </c>
      <c r="R5628">
        <f t="shared" si="436"/>
        <v>357500</v>
      </c>
      <c r="S5628">
        <f t="shared" si="437"/>
        <v>22</v>
      </c>
      <c r="T5628" t="str">
        <f t="shared" si="438"/>
        <v>Jan</v>
      </c>
      <c r="U5628" t="str">
        <f t="shared" si="439"/>
        <v>2025</v>
      </c>
    </row>
    <row r="5629" spans="1:21" x14ac:dyDescent="0.25">
      <c r="A5629" t="s">
        <v>340</v>
      </c>
      <c r="B5629" t="s">
        <v>75</v>
      </c>
      <c r="C5629" t="s">
        <v>27</v>
      </c>
      <c r="D5629" t="s">
        <v>16</v>
      </c>
      <c r="E5629" t="s">
        <v>17</v>
      </c>
      <c r="F5629" t="s">
        <v>18</v>
      </c>
      <c r="G5629" t="s">
        <v>43</v>
      </c>
      <c r="H5629">
        <f t="shared" si="435"/>
        <v>80</v>
      </c>
      <c r="I5629">
        <v>20</v>
      </c>
      <c r="J5629">
        <v>26</v>
      </c>
      <c r="K5629">
        <v>4</v>
      </c>
      <c r="M5629">
        <v>10.4</v>
      </c>
      <c r="N5629" t="s">
        <v>38</v>
      </c>
      <c r="O5629">
        <v>104</v>
      </c>
      <c r="P5629">
        <v>24</v>
      </c>
      <c r="R5629">
        <f t="shared" si="436"/>
        <v>104</v>
      </c>
      <c r="S5629">
        <f t="shared" si="437"/>
        <v>22</v>
      </c>
      <c r="T5629" t="str">
        <f t="shared" si="438"/>
        <v>Jan</v>
      </c>
      <c r="U5629" t="str">
        <f t="shared" si="439"/>
        <v>2025</v>
      </c>
    </row>
    <row r="5630" spans="1:21" x14ac:dyDescent="0.25">
      <c r="A5630" t="s">
        <v>340</v>
      </c>
      <c r="B5630" t="s">
        <v>132</v>
      </c>
      <c r="C5630" t="s">
        <v>115</v>
      </c>
      <c r="D5630" t="s">
        <v>16</v>
      </c>
      <c r="E5630" t="s">
        <v>28</v>
      </c>
      <c r="F5630" t="s">
        <v>45</v>
      </c>
      <c r="G5630" t="s">
        <v>58</v>
      </c>
      <c r="H5630">
        <f t="shared" si="435"/>
        <v>150000</v>
      </c>
      <c r="I5630">
        <v>25000</v>
      </c>
      <c r="J5630">
        <v>32500</v>
      </c>
      <c r="K5630">
        <v>6</v>
      </c>
      <c r="M5630">
        <v>4875</v>
      </c>
      <c r="N5630" t="s">
        <v>38</v>
      </c>
      <c r="O5630">
        <v>195000</v>
      </c>
      <c r="P5630">
        <v>45000</v>
      </c>
      <c r="R5630">
        <f t="shared" si="436"/>
        <v>195000</v>
      </c>
      <c r="S5630">
        <f t="shared" si="437"/>
        <v>22</v>
      </c>
      <c r="T5630" t="str">
        <f t="shared" si="438"/>
        <v>Jan</v>
      </c>
      <c r="U5630" t="str">
        <f t="shared" si="439"/>
        <v>2025</v>
      </c>
    </row>
    <row r="5631" spans="1:21" x14ac:dyDescent="0.25">
      <c r="A5631" t="s">
        <v>340</v>
      </c>
      <c r="B5631" t="s">
        <v>97</v>
      </c>
      <c r="C5631" t="s">
        <v>27</v>
      </c>
      <c r="D5631" t="s">
        <v>16</v>
      </c>
      <c r="E5631" t="s">
        <v>28</v>
      </c>
      <c r="F5631" t="s">
        <v>29</v>
      </c>
      <c r="G5631" t="s">
        <v>138</v>
      </c>
      <c r="H5631">
        <f t="shared" si="435"/>
        <v>350</v>
      </c>
      <c r="I5631">
        <v>50</v>
      </c>
      <c r="J5631">
        <v>65</v>
      </c>
      <c r="K5631">
        <v>7</v>
      </c>
      <c r="M5631">
        <v>31.85</v>
      </c>
      <c r="N5631" t="s">
        <v>20</v>
      </c>
      <c r="O5631">
        <v>455</v>
      </c>
      <c r="P5631">
        <v>105</v>
      </c>
      <c r="R5631">
        <f t="shared" si="436"/>
        <v>455</v>
      </c>
      <c r="S5631">
        <f t="shared" si="437"/>
        <v>22</v>
      </c>
      <c r="T5631" t="str">
        <f t="shared" si="438"/>
        <v>Jan</v>
      </c>
      <c r="U5631" t="str">
        <f t="shared" si="439"/>
        <v>2025</v>
      </c>
    </row>
    <row r="5632" spans="1:21" x14ac:dyDescent="0.25">
      <c r="A5632" t="s">
        <v>340</v>
      </c>
      <c r="B5632" t="s">
        <v>129</v>
      </c>
      <c r="C5632" t="s">
        <v>27</v>
      </c>
      <c r="D5632" t="s">
        <v>16</v>
      </c>
      <c r="E5632" t="s">
        <v>28</v>
      </c>
      <c r="F5632" t="s">
        <v>80</v>
      </c>
      <c r="G5632" t="s">
        <v>81</v>
      </c>
      <c r="H5632">
        <f t="shared" si="435"/>
        <v>40</v>
      </c>
      <c r="I5632">
        <v>10</v>
      </c>
      <c r="J5632">
        <v>13</v>
      </c>
      <c r="K5632">
        <v>4</v>
      </c>
      <c r="M5632">
        <v>3.64</v>
      </c>
      <c r="N5632" t="s">
        <v>20</v>
      </c>
      <c r="O5632">
        <v>52</v>
      </c>
      <c r="P5632">
        <v>12</v>
      </c>
      <c r="R5632">
        <f t="shared" si="436"/>
        <v>52</v>
      </c>
      <c r="S5632">
        <f t="shared" si="437"/>
        <v>22</v>
      </c>
      <c r="T5632" t="str">
        <f t="shared" si="438"/>
        <v>Jan</v>
      </c>
      <c r="U5632" t="str">
        <f t="shared" si="439"/>
        <v>2025</v>
      </c>
    </row>
    <row r="5633" spans="1:21" x14ac:dyDescent="0.25">
      <c r="A5633" t="s">
        <v>340</v>
      </c>
      <c r="B5633" t="s">
        <v>183</v>
      </c>
      <c r="C5633" t="s">
        <v>22</v>
      </c>
      <c r="D5633" t="s">
        <v>16</v>
      </c>
      <c r="E5633" t="s">
        <v>28</v>
      </c>
      <c r="F5633" t="s">
        <v>45</v>
      </c>
      <c r="G5633" t="s">
        <v>46</v>
      </c>
      <c r="H5633">
        <f t="shared" si="435"/>
        <v>385000</v>
      </c>
      <c r="I5633">
        <v>55000</v>
      </c>
      <c r="J5633">
        <v>71500</v>
      </c>
      <c r="K5633">
        <v>7</v>
      </c>
      <c r="M5633">
        <v>10725</v>
      </c>
      <c r="N5633" t="s">
        <v>20</v>
      </c>
      <c r="O5633">
        <v>462000</v>
      </c>
      <c r="P5633">
        <v>77000</v>
      </c>
      <c r="R5633">
        <f t="shared" si="436"/>
        <v>500500</v>
      </c>
      <c r="S5633">
        <f t="shared" si="437"/>
        <v>22</v>
      </c>
      <c r="T5633" t="str">
        <f t="shared" si="438"/>
        <v>Jan</v>
      </c>
      <c r="U5633" t="str">
        <f t="shared" si="439"/>
        <v>2025</v>
      </c>
    </row>
    <row r="5634" spans="1:21" x14ac:dyDescent="0.25">
      <c r="A5634" t="s">
        <v>340</v>
      </c>
      <c r="B5634" t="s">
        <v>86</v>
      </c>
      <c r="C5634" t="s">
        <v>22</v>
      </c>
      <c r="D5634" t="s">
        <v>23</v>
      </c>
      <c r="E5634" t="s">
        <v>28</v>
      </c>
      <c r="F5634" t="s">
        <v>18</v>
      </c>
      <c r="G5634" t="s">
        <v>56</v>
      </c>
      <c r="H5634">
        <f t="shared" si="435"/>
        <v>3850</v>
      </c>
      <c r="I5634">
        <v>550</v>
      </c>
      <c r="J5634">
        <v>715</v>
      </c>
      <c r="K5634">
        <v>7</v>
      </c>
      <c r="M5634">
        <v>100</v>
      </c>
      <c r="N5634" t="s">
        <v>25</v>
      </c>
      <c r="O5634">
        <v>5005</v>
      </c>
      <c r="P5634">
        <v>1155</v>
      </c>
      <c r="R5634">
        <f t="shared" si="436"/>
        <v>5005</v>
      </c>
      <c r="S5634">
        <f t="shared" si="437"/>
        <v>22</v>
      </c>
      <c r="T5634" t="str">
        <f t="shared" si="438"/>
        <v>Jan</v>
      </c>
      <c r="U5634" t="str">
        <f t="shared" si="439"/>
        <v>2025</v>
      </c>
    </row>
    <row r="5635" spans="1:21" x14ac:dyDescent="0.25">
      <c r="A5635" t="s">
        <v>341</v>
      </c>
      <c r="B5635" t="s">
        <v>107</v>
      </c>
      <c r="C5635" t="s">
        <v>27</v>
      </c>
      <c r="D5635" t="s">
        <v>23</v>
      </c>
      <c r="E5635" t="s">
        <v>17</v>
      </c>
      <c r="F5635" t="s">
        <v>80</v>
      </c>
      <c r="G5635" t="s">
        <v>213</v>
      </c>
      <c r="H5635">
        <f t="shared" ref="H5635:H5698" si="440">I5635*K5635</f>
        <v>125</v>
      </c>
      <c r="I5635">
        <v>25</v>
      </c>
      <c r="J5635">
        <v>33</v>
      </c>
      <c r="K5635">
        <v>5</v>
      </c>
      <c r="M5635">
        <v>22.5</v>
      </c>
      <c r="N5635" t="s">
        <v>38</v>
      </c>
      <c r="O5635">
        <v>150</v>
      </c>
      <c r="P5635">
        <v>25</v>
      </c>
      <c r="R5635">
        <f t="shared" ref="R5635:R5698" si="441">J5635*K5635</f>
        <v>165</v>
      </c>
      <c r="S5635">
        <f t="shared" ref="S5635:S5698" si="442">DAY(A5635)</f>
        <v>23</v>
      </c>
      <c r="T5635" t="str">
        <f t="shared" ref="T5635:T5698" si="443">TEXT(A5635,"mmm")</f>
        <v>Jan</v>
      </c>
      <c r="U5635" t="str">
        <f t="shared" ref="U5635:U5698" si="444">TEXT(A5635,"yyy")</f>
        <v>2025</v>
      </c>
    </row>
    <row r="5636" spans="1:21" x14ac:dyDescent="0.25">
      <c r="A5636" t="s">
        <v>341</v>
      </c>
      <c r="B5636" t="s">
        <v>165</v>
      </c>
      <c r="C5636" t="s">
        <v>27</v>
      </c>
      <c r="D5636" t="s">
        <v>16</v>
      </c>
      <c r="E5636" t="s">
        <v>17</v>
      </c>
      <c r="F5636" t="s">
        <v>45</v>
      </c>
      <c r="G5636" t="s">
        <v>67</v>
      </c>
      <c r="H5636">
        <f t="shared" si="440"/>
        <v>21000</v>
      </c>
      <c r="I5636">
        <v>3500</v>
      </c>
      <c r="J5636">
        <v>4550</v>
      </c>
      <c r="K5636">
        <v>6</v>
      </c>
      <c r="M5636">
        <v>455</v>
      </c>
      <c r="N5636" t="s">
        <v>25</v>
      </c>
      <c r="O5636">
        <v>27300</v>
      </c>
      <c r="P5636">
        <v>6300</v>
      </c>
      <c r="R5636">
        <f t="shared" si="441"/>
        <v>27300</v>
      </c>
      <c r="S5636">
        <f t="shared" si="442"/>
        <v>23</v>
      </c>
      <c r="T5636" t="str">
        <f t="shared" si="443"/>
        <v>Jan</v>
      </c>
      <c r="U5636" t="str">
        <f t="shared" si="444"/>
        <v>2025</v>
      </c>
    </row>
    <row r="5637" spans="1:21" x14ac:dyDescent="0.25">
      <c r="A5637" t="s">
        <v>341</v>
      </c>
      <c r="B5637" t="s">
        <v>126</v>
      </c>
      <c r="C5637" t="s">
        <v>27</v>
      </c>
      <c r="D5637" t="s">
        <v>23</v>
      </c>
      <c r="E5637" t="s">
        <v>17</v>
      </c>
      <c r="F5637" t="s">
        <v>18</v>
      </c>
      <c r="G5637" t="s">
        <v>51</v>
      </c>
      <c r="H5637">
        <f t="shared" si="440"/>
        <v>360</v>
      </c>
      <c r="I5637">
        <v>60</v>
      </c>
      <c r="J5637">
        <v>78</v>
      </c>
      <c r="K5637">
        <v>6</v>
      </c>
      <c r="M5637">
        <v>70.2</v>
      </c>
      <c r="N5637" t="s">
        <v>38</v>
      </c>
      <c r="O5637">
        <v>468</v>
      </c>
      <c r="P5637">
        <v>108</v>
      </c>
      <c r="R5637">
        <f t="shared" si="441"/>
        <v>468</v>
      </c>
      <c r="S5637">
        <f t="shared" si="442"/>
        <v>23</v>
      </c>
      <c r="T5637" t="str">
        <f t="shared" si="443"/>
        <v>Jan</v>
      </c>
      <c r="U5637" t="str">
        <f t="shared" si="444"/>
        <v>2025</v>
      </c>
    </row>
    <row r="5638" spans="1:21" x14ac:dyDescent="0.25">
      <c r="A5638" t="s">
        <v>341</v>
      </c>
      <c r="B5638" t="s">
        <v>176</v>
      </c>
      <c r="C5638" t="s">
        <v>15</v>
      </c>
      <c r="D5638" t="s">
        <v>23</v>
      </c>
      <c r="E5638" t="s">
        <v>17</v>
      </c>
      <c r="F5638" t="s">
        <v>48</v>
      </c>
      <c r="G5638" t="s">
        <v>49</v>
      </c>
      <c r="H5638">
        <f t="shared" si="440"/>
        <v>80</v>
      </c>
      <c r="I5638">
        <v>80</v>
      </c>
      <c r="J5638">
        <v>104</v>
      </c>
      <c r="K5638">
        <v>1</v>
      </c>
      <c r="M5638">
        <v>15.6</v>
      </c>
      <c r="N5638" t="s">
        <v>38</v>
      </c>
      <c r="O5638">
        <v>104</v>
      </c>
      <c r="P5638">
        <v>24</v>
      </c>
      <c r="R5638">
        <f t="shared" si="441"/>
        <v>104</v>
      </c>
      <c r="S5638">
        <f t="shared" si="442"/>
        <v>23</v>
      </c>
      <c r="T5638" t="str">
        <f t="shared" si="443"/>
        <v>Jan</v>
      </c>
      <c r="U5638" t="str">
        <f t="shared" si="444"/>
        <v>2025</v>
      </c>
    </row>
    <row r="5639" spans="1:21" x14ac:dyDescent="0.25">
      <c r="A5639" t="s">
        <v>341</v>
      </c>
      <c r="B5639" t="s">
        <v>90</v>
      </c>
      <c r="C5639" t="s">
        <v>91</v>
      </c>
      <c r="D5639" t="s">
        <v>16</v>
      </c>
      <c r="E5639" t="s">
        <v>28</v>
      </c>
      <c r="F5639" t="s">
        <v>29</v>
      </c>
      <c r="G5639" t="s">
        <v>169</v>
      </c>
      <c r="H5639">
        <f t="shared" si="440"/>
        <v>125</v>
      </c>
      <c r="I5639">
        <v>25</v>
      </c>
      <c r="J5639">
        <v>33</v>
      </c>
      <c r="K5639">
        <v>5</v>
      </c>
      <c r="M5639">
        <v>11.375</v>
      </c>
      <c r="N5639" t="s">
        <v>20</v>
      </c>
      <c r="O5639">
        <v>162.5</v>
      </c>
      <c r="P5639">
        <v>37.5</v>
      </c>
      <c r="R5639">
        <f t="shared" si="441"/>
        <v>165</v>
      </c>
      <c r="S5639">
        <f t="shared" si="442"/>
        <v>23</v>
      </c>
      <c r="T5639" t="str">
        <f t="shared" si="443"/>
        <v>Jan</v>
      </c>
      <c r="U5639" t="str">
        <f t="shared" si="444"/>
        <v>2025</v>
      </c>
    </row>
    <row r="5640" spans="1:21" x14ac:dyDescent="0.25">
      <c r="A5640" t="s">
        <v>341</v>
      </c>
      <c r="B5640" t="s">
        <v>175</v>
      </c>
      <c r="C5640" t="s">
        <v>91</v>
      </c>
      <c r="D5640" t="s">
        <v>16</v>
      </c>
      <c r="E5640" t="s">
        <v>17</v>
      </c>
      <c r="F5640" t="s">
        <v>45</v>
      </c>
      <c r="G5640" t="s">
        <v>71</v>
      </c>
      <c r="H5640">
        <f t="shared" si="440"/>
        <v>19800</v>
      </c>
      <c r="I5640">
        <v>2200</v>
      </c>
      <c r="J5640">
        <v>2860</v>
      </c>
      <c r="K5640">
        <v>9</v>
      </c>
      <c r="M5640">
        <v>286</v>
      </c>
      <c r="N5640" t="s">
        <v>25</v>
      </c>
      <c r="O5640">
        <v>25740</v>
      </c>
      <c r="P5640">
        <v>5940</v>
      </c>
      <c r="R5640">
        <f t="shared" si="441"/>
        <v>25740</v>
      </c>
      <c r="S5640">
        <f t="shared" si="442"/>
        <v>23</v>
      </c>
      <c r="T5640" t="str">
        <f t="shared" si="443"/>
        <v>Jan</v>
      </c>
      <c r="U5640" t="str">
        <f t="shared" si="444"/>
        <v>2025</v>
      </c>
    </row>
    <row r="5641" spans="1:21" x14ac:dyDescent="0.25">
      <c r="A5641" t="s">
        <v>341</v>
      </c>
      <c r="B5641" t="s">
        <v>154</v>
      </c>
      <c r="C5641" t="s">
        <v>27</v>
      </c>
      <c r="D5641" t="s">
        <v>16</v>
      </c>
      <c r="E5641" t="s">
        <v>17</v>
      </c>
      <c r="F5641" t="s">
        <v>45</v>
      </c>
      <c r="G5641" t="s">
        <v>58</v>
      </c>
      <c r="H5641">
        <f t="shared" si="440"/>
        <v>175000</v>
      </c>
      <c r="I5641">
        <v>25000</v>
      </c>
      <c r="J5641">
        <v>32500</v>
      </c>
      <c r="K5641">
        <v>7</v>
      </c>
      <c r="M5641">
        <v>4875</v>
      </c>
      <c r="N5641" t="s">
        <v>20</v>
      </c>
      <c r="O5641">
        <v>227500</v>
      </c>
      <c r="P5641">
        <v>52500</v>
      </c>
      <c r="R5641">
        <f t="shared" si="441"/>
        <v>227500</v>
      </c>
      <c r="S5641">
        <f t="shared" si="442"/>
        <v>23</v>
      </c>
      <c r="T5641" t="str">
        <f t="shared" si="443"/>
        <v>Jan</v>
      </c>
      <c r="U5641" t="str">
        <f t="shared" si="444"/>
        <v>2025</v>
      </c>
    </row>
    <row r="5642" spans="1:21" x14ac:dyDescent="0.25">
      <c r="A5642" t="s">
        <v>341</v>
      </c>
      <c r="B5642" t="s">
        <v>144</v>
      </c>
      <c r="C5642" t="s">
        <v>27</v>
      </c>
      <c r="D5642" t="s">
        <v>16</v>
      </c>
      <c r="E5642" t="s">
        <v>28</v>
      </c>
      <c r="F5642" t="s">
        <v>45</v>
      </c>
      <c r="G5642" t="s">
        <v>92</v>
      </c>
      <c r="H5642">
        <f t="shared" si="440"/>
        <v>1500</v>
      </c>
      <c r="I5642">
        <v>250</v>
      </c>
      <c r="J5642">
        <v>325</v>
      </c>
      <c r="K5642">
        <v>6</v>
      </c>
      <c r="M5642">
        <v>100</v>
      </c>
      <c r="N5642" t="s">
        <v>38</v>
      </c>
      <c r="O5642">
        <v>1950</v>
      </c>
      <c r="P5642">
        <v>450</v>
      </c>
      <c r="R5642">
        <f t="shared" si="441"/>
        <v>1950</v>
      </c>
      <c r="S5642">
        <f t="shared" si="442"/>
        <v>23</v>
      </c>
      <c r="T5642" t="str">
        <f t="shared" si="443"/>
        <v>Jan</v>
      </c>
      <c r="U5642" t="str">
        <f t="shared" si="444"/>
        <v>2025</v>
      </c>
    </row>
    <row r="5643" spans="1:21" x14ac:dyDescent="0.25">
      <c r="A5643" t="s">
        <v>341</v>
      </c>
      <c r="B5643" t="s">
        <v>156</v>
      </c>
      <c r="C5643" t="s">
        <v>53</v>
      </c>
      <c r="D5643" t="s">
        <v>16</v>
      </c>
      <c r="E5643" t="s">
        <v>17</v>
      </c>
      <c r="F5643" t="s">
        <v>29</v>
      </c>
      <c r="G5643" t="s">
        <v>87</v>
      </c>
      <c r="H5643">
        <f t="shared" si="440"/>
        <v>800</v>
      </c>
      <c r="I5643">
        <v>100</v>
      </c>
      <c r="J5643">
        <v>130</v>
      </c>
      <c r="K5643">
        <v>8</v>
      </c>
      <c r="M5643">
        <v>100</v>
      </c>
      <c r="N5643" t="s">
        <v>38</v>
      </c>
      <c r="O5643">
        <v>1040</v>
      </c>
      <c r="P5643">
        <v>240</v>
      </c>
      <c r="R5643">
        <f t="shared" si="441"/>
        <v>1040</v>
      </c>
      <c r="S5643">
        <f t="shared" si="442"/>
        <v>23</v>
      </c>
      <c r="T5643" t="str">
        <f t="shared" si="443"/>
        <v>Jan</v>
      </c>
      <c r="U5643" t="str">
        <f t="shared" si="444"/>
        <v>2025</v>
      </c>
    </row>
    <row r="5644" spans="1:21" x14ac:dyDescent="0.25">
      <c r="A5644" t="s">
        <v>341</v>
      </c>
      <c r="B5644" t="s">
        <v>185</v>
      </c>
      <c r="C5644" t="s">
        <v>27</v>
      </c>
      <c r="D5644" t="s">
        <v>16</v>
      </c>
      <c r="E5644" t="s">
        <v>17</v>
      </c>
      <c r="F5644" t="s">
        <v>18</v>
      </c>
      <c r="G5644" t="s">
        <v>43</v>
      </c>
      <c r="H5644">
        <f t="shared" si="440"/>
        <v>80</v>
      </c>
      <c r="I5644">
        <v>20</v>
      </c>
      <c r="J5644">
        <v>26</v>
      </c>
      <c r="K5644">
        <v>4</v>
      </c>
      <c r="M5644">
        <v>10</v>
      </c>
      <c r="N5644" t="s">
        <v>38</v>
      </c>
      <c r="O5644">
        <v>100</v>
      </c>
      <c r="P5644">
        <v>20</v>
      </c>
      <c r="R5644">
        <f t="shared" si="441"/>
        <v>104</v>
      </c>
      <c r="S5644">
        <f t="shared" si="442"/>
        <v>23</v>
      </c>
      <c r="T5644" t="str">
        <f t="shared" si="443"/>
        <v>Jan</v>
      </c>
      <c r="U5644" t="str">
        <f t="shared" si="444"/>
        <v>2025</v>
      </c>
    </row>
    <row r="5645" spans="1:21" x14ac:dyDescent="0.25">
      <c r="A5645" t="s">
        <v>341</v>
      </c>
      <c r="B5645" t="s">
        <v>105</v>
      </c>
      <c r="C5645" t="s">
        <v>91</v>
      </c>
      <c r="D5645" t="s">
        <v>16</v>
      </c>
      <c r="E5645" t="s">
        <v>28</v>
      </c>
      <c r="F5645" t="s">
        <v>45</v>
      </c>
      <c r="G5645" t="s">
        <v>46</v>
      </c>
      <c r="H5645">
        <f t="shared" si="440"/>
        <v>275000</v>
      </c>
      <c r="I5645">
        <v>55000</v>
      </c>
      <c r="J5645">
        <v>71500</v>
      </c>
      <c r="K5645">
        <v>5</v>
      </c>
      <c r="M5645">
        <v>10725</v>
      </c>
      <c r="N5645" t="s">
        <v>25</v>
      </c>
      <c r="O5645">
        <v>357500</v>
      </c>
      <c r="P5645">
        <v>82500</v>
      </c>
      <c r="R5645">
        <f t="shared" si="441"/>
        <v>357500</v>
      </c>
      <c r="S5645">
        <f t="shared" si="442"/>
        <v>23</v>
      </c>
      <c r="T5645" t="str">
        <f t="shared" si="443"/>
        <v>Jan</v>
      </c>
      <c r="U5645" t="str">
        <f t="shared" si="444"/>
        <v>2025</v>
      </c>
    </row>
    <row r="5646" spans="1:21" x14ac:dyDescent="0.25">
      <c r="A5646" t="s">
        <v>341</v>
      </c>
      <c r="B5646" t="s">
        <v>101</v>
      </c>
      <c r="C5646" t="s">
        <v>27</v>
      </c>
      <c r="D5646" t="s">
        <v>16</v>
      </c>
      <c r="E5646" t="s">
        <v>17</v>
      </c>
      <c r="F5646" t="s">
        <v>18</v>
      </c>
      <c r="G5646" t="s">
        <v>32</v>
      </c>
      <c r="H5646">
        <f t="shared" si="440"/>
        <v>700</v>
      </c>
      <c r="I5646">
        <v>100</v>
      </c>
      <c r="J5646">
        <v>130</v>
      </c>
      <c r="K5646">
        <v>7</v>
      </c>
      <c r="M5646">
        <v>45.5</v>
      </c>
      <c r="N5646" t="s">
        <v>25</v>
      </c>
      <c r="O5646">
        <v>910</v>
      </c>
      <c r="P5646">
        <v>210</v>
      </c>
      <c r="R5646">
        <f t="shared" si="441"/>
        <v>910</v>
      </c>
      <c r="S5646">
        <f t="shared" si="442"/>
        <v>23</v>
      </c>
      <c r="T5646" t="str">
        <f t="shared" si="443"/>
        <v>Jan</v>
      </c>
      <c r="U5646" t="str">
        <f t="shared" si="444"/>
        <v>2025</v>
      </c>
    </row>
    <row r="5647" spans="1:21" x14ac:dyDescent="0.25">
      <c r="A5647" t="s">
        <v>341</v>
      </c>
      <c r="B5647" t="s">
        <v>187</v>
      </c>
      <c r="C5647" t="s">
        <v>53</v>
      </c>
      <c r="D5647" t="s">
        <v>16</v>
      </c>
      <c r="E5647" t="s">
        <v>17</v>
      </c>
      <c r="F5647" t="s">
        <v>29</v>
      </c>
      <c r="G5647" t="s">
        <v>169</v>
      </c>
      <c r="H5647">
        <f t="shared" si="440"/>
        <v>100</v>
      </c>
      <c r="I5647">
        <v>25</v>
      </c>
      <c r="J5647">
        <v>33</v>
      </c>
      <c r="K5647">
        <v>4</v>
      </c>
      <c r="M5647">
        <v>6.5</v>
      </c>
      <c r="N5647" t="s">
        <v>25</v>
      </c>
      <c r="O5647">
        <v>130</v>
      </c>
      <c r="P5647">
        <v>30</v>
      </c>
      <c r="R5647">
        <f t="shared" si="441"/>
        <v>132</v>
      </c>
      <c r="S5647">
        <f t="shared" si="442"/>
        <v>23</v>
      </c>
      <c r="T5647" t="str">
        <f t="shared" si="443"/>
        <v>Jan</v>
      </c>
      <c r="U5647" t="str">
        <f t="shared" si="444"/>
        <v>2025</v>
      </c>
    </row>
    <row r="5648" spans="1:21" x14ac:dyDescent="0.25">
      <c r="A5648" t="s">
        <v>341</v>
      </c>
      <c r="B5648" t="s">
        <v>154</v>
      </c>
      <c r="C5648" t="s">
        <v>27</v>
      </c>
      <c r="D5648" t="s">
        <v>16</v>
      </c>
      <c r="E5648" t="s">
        <v>17</v>
      </c>
      <c r="F5648" t="s">
        <v>45</v>
      </c>
      <c r="G5648" t="s">
        <v>92</v>
      </c>
      <c r="H5648">
        <f t="shared" si="440"/>
        <v>2500</v>
      </c>
      <c r="I5648">
        <v>250</v>
      </c>
      <c r="J5648">
        <v>325</v>
      </c>
      <c r="K5648">
        <v>10</v>
      </c>
      <c r="M5648">
        <v>100</v>
      </c>
      <c r="N5648" t="s">
        <v>20</v>
      </c>
      <c r="O5648">
        <v>3125</v>
      </c>
      <c r="P5648">
        <v>625</v>
      </c>
      <c r="R5648">
        <f t="shared" si="441"/>
        <v>3250</v>
      </c>
      <c r="S5648">
        <f t="shared" si="442"/>
        <v>23</v>
      </c>
      <c r="T5648" t="str">
        <f t="shared" si="443"/>
        <v>Jan</v>
      </c>
      <c r="U5648" t="str">
        <f t="shared" si="444"/>
        <v>2025</v>
      </c>
    </row>
    <row r="5649" spans="1:21" x14ac:dyDescent="0.25">
      <c r="A5649" t="s">
        <v>341</v>
      </c>
      <c r="B5649" t="s">
        <v>70</v>
      </c>
      <c r="C5649" t="s">
        <v>53</v>
      </c>
      <c r="D5649" t="s">
        <v>23</v>
      </c>
      <c r="E5649" t="s">
        <v>17</v>
      </c>
      <c r="F5649" t="s">
        <v>61</v>
      </c>
      <c r="G5649" t="s">
        <v>62</v>
      </c>
      <c r="H5649">
        <f t="shared" si="440"/>
        <v>8100</v>
      </c>
      <c r="I5649">
        <v>900</v>
      </c>
      <c r="J5649">
        <v>1170</v>
      </c>
      <c r="K5649">
        <v>9</v>
      </c>
      <c r="M5649">
        <v>117</v>
      </c>
      <c r="N5649" t="s">
        <v>20</v>
      </c>
      <c r="O5649">
        <v>10530</v>
      </c>
      <c r="P5649">
        <v>2430</v>
      </c>
      <c r="R5649">
        <f t="shared" si="441"/>
        <v>10530</v>
      </c>
      <c r="S5649">
        <f t="shared" si="442"/>
        <v>23</v>
      </c>
      <c r="T5649" t="str">
        <f t="shared" si="443"/>
        <v>Jan</v>
      </c>
      <c r="U5649" t="str">
        <f t="shared" si="444"/>
        <v>2025</v>
      </c>
    </row>
    <row r="5650" spans="1:21" x14ac:dyDescent="0.25">
      <c r="A5650" t="s">
        <v>341</v>
      </c>
      <c r="B5650" t="s">
        <v>175</v>
      </c>
      <c r="C5650" t="s">
        <v>91</v>
      </c>
      <c r="D5650" t="s">
        <v>16</v>
      </c>
      <c r="E5650" t="s">
        <v>28</v>
      </c>
      <c r="F5650" t="s">
        <v>29</v>
      </c>
      <c r="G5650" t="s">
        <v>138</v>
      </c>
      <c r="H5650">
        <f t="shared" si="440"/>
        <v>250</v>
      </c>
      <c r="I5650">
        <v>50</v>
      </c>
      <c r="J5650">
        <v>65</v>
      </c>
      <c r="K5650">
        <v>5</v>
      </c>
      <c r="M5650">
        <v>16.25</v>
      </c>
      <c r="N5650" t="s">
        <v>25</v>
      </c>
      <c r="O5650">
        <v>325</v>
      </c>
      <c r="P5650">
        <v>75</v>
      </c>
      <c r="R5650">
        <f t="shared" si="441"/>
        <v>325</v>
      </c>
      <c r="S5650">
        <f t="shared" si="442"/>
        <v>23</v>
      </c>
      <c r="T5650" t="str">
        <f t="shared" si="443"/>
        <v>Jan</v>
      </c>
      <c r="U5650" t="str">
        <f t="shared" si="444"/>
        <v>2025</v>
      </c>
    </row>
    <row r="5651" spans="1:21" x14ac:dyDescent="0.25">
      <c r="A5651" t="s">
        <v>341</v>
      </c>
      <c r="B5651" t="s">
        <v>93</v>
      </c>
      <c r="C5651" t="s">
        <v>42</v>
      </c>
      <c r="D5651" t="s">
        <v>16</v>
      </c>
      <c r="E5651" t="s">
        <v>28</v>
      </c>
      <c r="F5651" t="s">
        <v>45</v>
      </c>
      <c r="G5651" t="s">
        <v>92</v>
      </c>
      <c r="H5651">
        <f t="shared" si="440"/>
        <v>1500</v>
      </c>
      <c r="I5651">
        <v>250</v>
      </c>
      <c r="J5651">
        <v>325</v>
      </c>
      <c r="K5651">
        <v>6</v>
      </c>
      <c r="M5651">
        <v>100</v>
      </c>
      <c r="N5651" t="s">
        <v>20</v>
      </c>
      <c r="O5651">
        <v>1950</v>
      </c>
      <c r="P5651">
        <v>450</v>
      </c>
      <c r="R5651">
        <f t="shared" si="441"/>
        <v>1950</v>
      </c>
      <c r="S5651">
        <f t="shared" si="442"/>
        <v>23</v>
      </c>
      <c r="T5651" t="str">
        <f t="shared" si="443"/>
        <v>Jan</v>
      </c>
      <c r="U5651" t="str">
        <f t="shared" si="444"/>
        <v>2025</v>
      </c>
    </row>
    <row r="5652" spans="1:21" x14ac:dyDescent="0.25">
      <c r="A5652" t="s">
        <v>341</v>
      </c>
      <c r="B5652" t="s">
        <v>36</v>
      </c>
      <c r="C5652" t="s">
        <v>15</v>
      </c>
      <c r="D5652" t="s">
        <v>16</v>
      </c>
      <c r="E5652" t="s">
        <v>28</v>
      </c>
      <c r="F5652" t="s">
        <v>45</v>
      </c>
      <c r="G5652" t="s">
        <v>106</v>
      </c>
      <c r="H5652">
        <f t="shared" si="440"/>
        <v>108000</v>
      </c>
      <c r="I5652">
        <v>12000</v>
      </c>
      <c r="J5652">
        <v>15600</v>
      </c>
      <c r="K5652">
        <v>9</v>
      </c>
      <c r="M5652">
        <v>2340</v>
      </c>
      <c r="N5652" t="s">
        <v>38</v>
      </c>
      <c r="O5652">
        <v>140400</v>
      </c>
      <c r="P5652">
        <v>32400</v>
      </c>
      <c r="R5652">
        <f t="shared" si="441"/>
        <v>140400</v>
      </c>
      <c r="S5652">
        <f t="shared" si="442"/>
        <v>23</v>
      </c>
      <c r="T5652" t="str">
        <f t="shared" si="443"/>
        <v>Jan</v>
      </c>
      <c r="U5652" t="str">
        <f t="shared" si="444"/>
        <v>2025</v>
      </c>
    </row>
    <row r="5653" spans="1:21" x14ac:dyDescent="0.25">
      <c r="A5653" t="s">
        <v>341</v>
      </c>
      <c r="B5653" t="s">
        <v>63</v>
      </c>
      <c r="C5653" t="s">
        <v>42</v>
      </c>
      <c r="D5653" t="s">
        <v>16</v>
      </c>
      <c r="E5653" t="s">
        <v>17</v>
      </c>
      <c r="F5653" t="s">
        <v>18</v>
      </c>
      <c r="G5653" t="s">
        <v>116</v>
      </c>
      <c r="H5653">
        <f t="shared" si="440"/>
        <v>180</v>
      </c>
      <c r="I5653">
        <v>60</v>
      </c>
      <c r="J5653">
        <v>78</v>
      </c>
      <c r="K5653">
        <v>3</v>
      </c>
      <c r="M5653">
        <v>11.7</v>
      </c>
      <c r="N5653" t="s">
        <v>25</v>
      </c>
      <c r="O5653">
        <v>234</v>
      </c>
      <c r="P5653">
        <v>54</v>
      </c>
      <c r="R5653">
        <f t="shared" si="441"/>
        <v>234</v>
      </c>
      <c r="S5653">
        <f t="shared" si="442"/>
        <v>23</v>
      </c>
      <c r="T5653" t="str">
        <f t="shared" si="443"/>
        <v>Jan</v>
      </c>
      <c r="U5653" t="str">
        <f t="shared" si="444"/>
        <v>2025</v>
      </c>
    </row>
    <row r="5654" spans="1:21" x14ac:dyDescent="0.25">
      <c r="A5654" t="s">
        <v>341</v>
      </c>
      <c r="B5654" t="s">
        <v>216</v>
      </c>
      <c r="C5654" t="s">
        <v>27</v>
      </c>
      <c r="D5654" t="s">
        <v>23</v>
      </c>
      <c r="E5654" t="s">
        <v>17</v>
      </c>
      <c r="F5654" t="s">
        <v>18</v>
      </c>
      <c r="G5654" t="s">
        <v>19</v>
      </c>
      <c r="H5654">
        <f t="shared" si="440"/>
        <v>1250</v>
      </c>
      <c r="I5654">
        <v>250</v>
      </c>
      <c r="J5654">
        <v>325</v>
      </c>
      <c r="K5654">
        <v>5</v>
      </c>
      <c r="M5654">
        <v>100</v>
      </c>
      <c r="N5654" t="s">
        <v>38</v>
      </c>
      <c r="O5654">
        <v>1625</v>
      </c>
      <c r="P5654">
        <v>375</v>
      </c>
      <c r="R5654">
        <f t="shared" si="441"/>
        <v>1625</v>
      </c>
      <c r="S5654">
        <f t="shared" si="442"/>
        <v>23</v>
      </c>
      <c r="T5654" t="str">
        <f t="shared" si="443"/>
        <v>Jan</v>
      </c>
      <c r="U5654" t="str">
        <f t="shared" si="444"/>
        <v>2025</v>
      </c>
    </row>
    <row r="5655" spans="1:21" x14ac:dyDescent="0.25">
      <c r="A5655" t="s">
        <v>341</v>
      </c>
      <c r="B5655" t="s">
        <v>182</v>
      </c>
      <c r="C5655" t="s">
        <v>22</v>
      </c>
      <c r="D5655" t="s">
        <v>16</v>
      </c>
      <c r="E5655" t="s">
        <v>17</v>
      </c>
      <c r="F5655" t="s">
        <v>18</v>
      </c>
      <c r="G5655" t="s">
        <v>51</v>
      </c>
      <c r="H5655">
        <f t="shared" si="440"/>
        <v>300</v>
      </c>
      <c r="I5655">
        <v>60</v>
      </c>
      <c r="J5655">
        <v>78</v>
      </c>
      <c r="K5655">
        <v>5</v>
      </c>
      <c r="M5655">
        <v>25.2</v>
      </c>
      <c r="N5655" t="s">
        <v>20</v>
      </c>
      <c r="O5655">
        <v>360</v>
      </c>
      <c r="P5655">
        <v>60</v>
      </c>
      <c r="R5655">
        <f t="shared" si="441"/>
        <v>390</v>
      </c>
      <c r="S5655">
        <f t="shared" si="442"/>
        <v>23</v>
      </c>
      <c r="T5655" t="str">
        <f t="shared" si="443"/>
        <v>Jan</v>
      </c>
      <c r="U5655" t="str">
        <f t="shared" si="444"/>
        <v>2025</v>
      </c>
    </row>
    <row r="5656" spans="1:21" x14ac:dyDescent="0.25">
      <c r="A5656" t="s">
        <v>341</v>
      </c>
      <c r="B5656" t="s">
        <v>168</v>
      </c>
      <c r="C5656" t="s">
        <v>27</v>
      </c>
      <c r="D5656" t="s">
        <v>16</v>
      </c>
      <c r="E5656" t="s">
        <v>28</v>
      </c>
      <c r="F5656" t="s">
        <v>45</v>
      </c>
      <c r="G5656" t="s">
        <v>46</v>
      </c>
      <c r="H5656">
        <f t="shared" si="440"/>
        <v>550000</v>
      </c>
      <c r="I5656">
        <v>55000</v>
      </c>
      <c r="J5656">
        <v>71500</v>
      </c>
      <c r="K5656">
        <v>10</v>
      </c>
      <c r="M5656">
        <v>10725</v>
      </c>
      <c r="N5656" t="s">
        <v>25</v>
      </c>
      <c r="O5656">
        <v>632500</v>
      </c>
      <c r="P5656">
        <v>82500</v>
      </c>
      <c r="R5656">
        <f t="shared" si="441"/>
        <v>715000</v>
      </c>
      <c r="S5656">
        <f t="shared" si="442"/>
        <v>23</v>
      </c>
      <c r="T5656" t="str">
        <f t="shared" si="443"/>
        <v>Jan</v>
      </c>
      <c r="U5656" t="str">
        <f t="shared" si="444"/>
        <v>2025</v>
      </c>
    </row>
    <row r="5657" spans="1:21" x14ac:dyDescent="0.25">
      <c r="A5657" t="s">
        <v>341</v>
      </c>
      <c r="B5657" t="s">
        <v>37</v>
      </c>
      <c r="C5657" t="s">
        <v>15</v>
      </c>
      <c r="D5657" t="s">
        <v>16</v>
      </c>
      <c r="E5657" t="s">
        <v>28</v>
      </c>
      <c r="F5657" t="s">
        <v>18</v>
      </c>
      <c r="G5657" t="s">
        <v>51</v>
      </c>
      <c r="H5657">
        <f t="shared" si="440"/>
        <v>120</v>
      </c>
      <c r="I5657">
        <v>60</v>
      </c>
      <c r="J5657">
        <v>78</v>
      </c>
      <c r="K5657">
        <v>2</v>
      </c>
      <c r="M5657">
        <v>7.8</v>
      </c>
      <c r="N5657" t="s">
        <v>25</v>
      </c>
      <c r="O5657">
        <v>156</v>
      </c>
      <c r="P5657">
        <v>36</v>
      </c>
      <c r="R5657">
        <f t="shared" si="441"/>
        <v>156</v>
      </c>
      <c r="S5657">
        <f t="shared" si="442"/>
        <v>23</v>
      </c>
      <c r="T5657" t="str">
        <f t="shared" si="443"/>
        <v>Jan</v>
      </c>
      <c r="U5657" t="str">
        <f t="shared" si="444"/>
        <v>2025</v>
      </c>
    </row>
    <row r="5658" spans="1:21" x14ac:dyDescent="0.25">
      <c r="A5658" t="s">
        <v>342</v>
      </c>
      <c r="B5658" t="s">
        <v>208</v>
      </c>
      <c r="C5658" t="s">
        <v>27</v>
      </c>
      <c r="D5658" t="s">
        <v>23</v>
      </c>
      <c r="E5658" t="s">
        <v>17</v>
      </c>
      <c r="F5658" t="s">
        <v>18</v>
      </c>
      <c r="G5658" t="s">
        <v>151</v>
      </c>
      <c r="H5658">
        <f t="shared" si="440"/>
        <v>56</v>
      </c>
      <c r="I5658">
        <v>7</v>
      </c>
      <c r="J5658">
        <v>9</v>
      </c>
      <c r="K5658">
        <v>8</v>
      </c>
      <c r="M5658">
        <v>7</v>
      </c>
      <c r="N5658" t="s">
        <v>25</v>
      </c>
      <c r="O5658">
        <v>70</v>
      </c>
      <c r="P5658">
        <v>14</v>
      </c>
      <c r="R5658">
        <f t="shared" si="441"/>
        <v>72</v>
      </c>
      <c r="S5658">
        <f t="shared" si="442"/>
        <v>24</v>
      </c>
      <c r="T5658" t="str">
        <f t="shared" si="443"/>
        <v>Jan</v>
      </c>
      <c r="U5658" t="str">
        <f t="shared" si="444"/>
        <v>2025</v>
      </c>
    </row>
    <row r="5659" spans="1:21" x14ac:dyDescent="0.25">
      <c r="A5659" t="s">
        <v>342</v>
      </c>
      <c r="B5659" t="s">
        <v>74</v>
      </c>
      <c r="C5659" t="s">
        <v>27</v>
      </c>
      <c r="D5659" t="s">
        <v>23</v>
      </c>
      <c r="E5659" t="s">
        <v>17</v>
      </c>
      <c r="F5659" t="s">
        <v>18</v>
      </c>
      <c r="G5659" t="s">
        <v>32</v>
      </c>
      <c r="H5659">
        <f t="shared" si="440"/>
        <v>400</v>
      </c>
      <c r="I5659">
        <v>100</v>
      </c>
      <c r="J5659">
        <v>130</v>
      </c>
      <c r="K5659">
        <v>4</v>
      </c>
      <c r="M5659">
        <v>60</v>
      </c>
      <c r="N5659" t="s">
        <v>20</v>
      </c>
      <c r="O5659">
        <v>500</v>
      </c>
      <c r="P5659">
        <v>100</v>
      </c>
      <c r="R5659">
        <f t="shared" si="441"/>
        <v>520</v>
      </c>
      <c r="S5659">
        <f t="shared" si="442"/>
        <v>24</v>
      </c>
      <c r="T5659" t="str">
        <f t="shared" si="443"/>
        <v>Jan</v>
      </c>
      <c r="U5659" t="str">
        <f t="shared" si="444"/>
        <v>2025</v>
      </c>
    </row>
    <row r="5660" spans="1:21" x14ac:dyDescent="0.25">
      <c r="A5660" t="s">
        <v>342</v>
      </c>
      <c r="B5660" t="s">
        <v>183</v>
      </c>
      <c r="C5660" t="s">
        <v>22</v>
      </c>
      <c r="D5660" t="s">
        <v>16</v>
      </c>
      <c r="E5660" t="s">
        <v>17</v>
      </c>
      <c r="F5660" t="s">
        <v>45</v>
      </c>
      <c r="G5660" t="s">
        <v>78</v>
      </c>
      <c r="H5660">
        <f t="shared" si="440"/>
        <v>36000</v>
      </c>
      <c r="I5660">
        <v>18000</v>
      </c>
      <c r="J5660">
        <v>23400</v>
      </c>
      <c r="K5660">
        <v>2</v>
      </c>
      <c r="M5660">
        <v>2250</v>
      </c>
      <c r="N5660" t="s">
        <v>25</v>
      </c>
      <c r="O5660">
        <v>45000</v>
      </c>
      <c r="P5660">
        <v>9000</v>
      </c>
      <c r="R5660">
        <f t="shared" si="441"/>
        <v>46800</v>
      </c>
      <c r="S5660">
        <f t="shared" si="442"/>
        <v>24</v>
      </c>
      <c r="T5660" t="str">
        <f t="shared" si="443"/>
        <v>Jan</v>
      </c>
      <c r="U5660" t="str">
        <f t="shared" si="444"/>
        <v>2025</v>
      </c>
    </row>
    <row r="5661" spans="1:21" x14ac:dyDescent="0.25">
      <c r="A5661" t="s">
        <v>342</v>
      </c>
      <c r="B5661" t="s">
        <v>104</v>
      </c>
      <c r="C5661" t="s">
        <v>15</v>
      </c>
      <c r="D5661" t="s">
        <v>16</v>
      </c>
      <c r="E5661" t="s">
        <v>17</v>
      </c>
      <c r="F5661" t="s">
        <v>45</v>
      </c>
      <c r="G5661" t="s">
        <v>78</v>
      </c>
      <c r="H5661">
        <f t="shared" si="440"/>
        <v>18000</v>
      </c>
      <c r="I5661">
        <v>18000</v>
      </c>
      <c r="J5661">
        <v>23400</v>
      </c>
      <c r="K5661">
        <v>1</v>
      </c>
      <c r="M5661">
        <v>1170</v>
      </c>
      <c r="N5661" t="s">
        <v>25</v>
      </c>
      <c r="O5661">
        <v>23400</v>
      </c>
      <c r="P5661">
        <v>5400</v>
      </c>
      <c r="R5661">
        <f t="shared" si="441"/>
        <v>23400</v>
      </c>
      <c r="S5661">
        <f t="shared" si="442"/>
        <v>24</v>
      </c>
      <c r="T5661" t="str">
        <f t="shared" si="443"/>
        <v>Jan</v>
      </c>
      <c r="U5661" t="str">
        <f t="shared" si="444"/>
        <v>2025</v>
      </c>
    </row>
    <row r="5662" spans="1:21" x14ac:dyDescent="0.25">
      <c r="A5662" t="s">
        <v>342</v>
      </c>
      <c r="B5662" t="s">
        <v>165</v>
      </c>
      <c r="C5662" t="s">
        <v>27</v>
      </c>
      <c r="D5662" t="s">
        <v>16</v>
      </c>
      <c r="E5662" t="s">
        <v>17</v>
      </c>
      <c r="F5662" t="s">
        <v>29</v>
      </c>
      <c r="G5662" t="s">
        <v>160</v>
      </c>
      <c r="H5662">
        <f t="shared" si="440"/>
        <v>450</v>
      </c>
      <c r="I5662">
        <v>150</v>
      </c>
      <c r="J5662">
        <v>195</v>
      </c>
      <c r="K5662">
        <v>3</v>
      </c>
      <c r="M5662">
        <v>58.5</v>
      </c>
      <c r="N5662" t="s">
        <v>38</v>
      </c>
      <c r="O5662">
        <v>585</v>
      </c>
      <c r="P5662">
        <v>135</v>
      </c>
      <c r="R5662">
        <f t="shared" si="441"/>
        <v>585</v>
      </c>
      <c r="S5662">
        <f t="shared" si="442"/>
        <v>24</v>
      </c>
      <c r="T5662" t="str">
        <f t="shared" si="443"/>
        <v>Jan</v>
      </c>
      <c r="U5662" t="str">
        <f t="shared" si="444"/>
        <v>2025</v>
      </c>
    </row>
    <row r="5663" spans="1:21" x14ac:dyDescent="0.25">
      <c r="A5663" t="s">
        <v>342</v>
      </c>
      <c r="B5663" t="s">
        <v>152</v>
      </c>
      <c r="C5663" t="s">
        <v>66</v>
      </c>
      <c r="D5663" t="s">
        <v>16</v>
      </c>
      <c r="E5663" t="s">
        <v>28</v>
      </c>
      <c r="F5663" t="s">
        <v>45</v>
      </c>
      <c r="G5663" t="s">
        <v>71</v>
      </c>
      <c r="H5663">
        <f t="shared" si="440"/>
        <v>11000</v>
      </c>
      <c r="I5663">
        <v>2200</v>
      </c>
      <c r="J5663">
        <v>2860</v>
      </c>
      <c r="K5663">
        <v>5</v>
      </c>
      <c r="M5663">
        <v>286</v>
      </c>
      <c r="N5663" t="s">
        <v>25</v>
      </c>
      <c r="O5663">
        <v>14300</v>
      </c>
      <c r="P5663">
        <v>3300</v>
      </c>
      <c r="R5663">
        <f t="shared" si="441"/>
        <v>14300</v>
      </c>
      <c r="S5663">
        <f t="shared" si="442"/>
        <v>24</v>
      </c>
      <c r="T5663" t="str">
        <f t="shared" si="443"/>
        <v>Jan</v>
      </c>
      <c r="U5663" t="str">
        <f t="shared" si="444"/>
        <v>2025</v>
      </c>
    </row>
    <row r="5664" spans="1:21" x14ac:dyDescent="0.25">
      <c r="A5664" t="s">
        <v>342</v>
      </c>
      <c r="B5664" t="s">
        <v>173</v>
      </c>
      <c r="C5664" t="s">
        <v>115</v>
      </c>
      <c r="D5664" t="s">
        <v>16</v>
      </c>
      <c r="E5664" t="s">
        <v>28</v>
      </c>
      <c r="F5664" t="s">
        <v>80</v>
      </c>
      <c r="G5664" t="s">
        <v>89</v>
      </c>
      <c r="H5664">
        <f t="shared" si="440"/>
        <v>75</v>
      </c>
      <c r="I5664">
        <v>15</v>
      </c>
      <c r="J5664">
        <v>20</v>
      </c>
      <c r="K5664">
        <v>5</v>
      </c>
      <c r="M5664">
        <v>6.5625</v>
      </c>
      <c r="N5664" t="s">
        <v>20</v>
      </c>
      <c r="O5664">
        <v>93.75</v>
      </c>
      <c r="P5664">
        <v>18.75</v>
      </c>
      <c r="R5664">
        <f t="shared" si="441"/>
        <v>100</v>
      </c>
      <c r="S5664">
        <f t="shared" si="442"/>
        <v>24</v>
      </c>
      <c r="T5664" t="str">
        <f t="shared" si="443"/>
        <v>Jan</v>
      </c>
      <c r="U5664" t="str">
        <f t="shared" si="444"/>
        <v>2025</v>
      </c>
    </row>
    <row r="5665" spans="1:21" x14ac:dyDescent="0.25">
      <c r="A5665" t="s">
        <v>342</v>
      </c>
      <c r="B5665" t="s">
        <v>98</v>
      </c>
      <c r="C5665" t="s">
        <v>66</v>
      </c>
      <c r="D5665" t="s">
        <v>16</v>
      </c>
      <c r="E5665" t="s">
        <v>28</v>
      </c>
      <c r="F5665" t="s">
        <v>61</v>
      </c>
      <c r="G5665" t="s">
        <v>119</v>
      </c>
      <c r="H5665">
        <f t="shared" si="440"/>
        <v>3000</v>
      </c>
      <c r="I5665">
        <v>500</v>
      </c>
      <c r="J5665">
        <v>650</v>
      </c>
      <c r="K5665">
        <v>6</v>
      </c>
      <c r="M5665">
        <v>100</v>
      </c>
      <c r="N5665" t="s">
        <v>20</v>
      </c>
      <c r="O5665">
        <v>3900</v>
      </c>
      <c r="P5665">
        <v>900</v>
      </c>
      <c r="R5665">
        <f t="shared" si="441"/>
        <v>3900</v>
      </c>
      <c r="S5665">
        <f t="shared" si="442"/>
        <v>24</v>
      </c>
      <c r="T5665" t="str">
        <f t="shared" si="443"/>
        <v>Jan</v>
      </c>
      <c r="U5665" t="str">
        <f t="shared" si="444"/>
        <v>2025</v>
      </c>
    </row>
    <row r="5666" spans="1:21" x14ac:dyDescent="0.25">
      <c r="A5666" t="s">
        <v>342</v>
      </c>
      <c r="B5666" t="s">
        <v>163</v>
      </c>
      <c r="C5666" t="s">
        <v>15</v>
      </c>
      <c r="D5666" t="s">
        <v>16</v>
      </c>
      <c r="E5666" t="s">
        <v>17</v>
      </c>
      <c r="F5666" t="s">
        <v>18</v>
      </c>
      <c r="G5666" t="s">
        <v>100</v>
      </c>
      <c r="H5666">
        <f t="shared" si="440"/>
        <v>80</v>
      </c>
      <c r="I5666">
        <v>40</v>
      </c>
      <c r="J5666">
        <v>52</v>
      </c>
      <c r="K5666">
        <v>2</v>
      </c>
      <c r="M5666">
        <v>7.28</v>
      </c>
      <c r="N5666" t="s">
        <v>20</v>
      </c>
      <c r="O5666">
        <v>104</v>
      </c>
      <c r="P5666">
        <v>24</v>
      </c>
      <c r="R5666">
        <f t="shared" si="441"/>
        <v>104</v>
      </c>
      <c r="S5666">
        <f t="shared" si="442"/>
        <v>24</v>
      </c>
      <c r="T5666" t="str">
        <f t="shared" si="443"/>
        <v>Jan</v>
      </c>
      <c r="U5666" t="str">
        <f t="shared" si="444"/>
        <v>2025</v>
      </c>
    </row>
    <row r="5667" spans="1:21" x14ac:dyDescent="0.25">
      <c r="A5667" t="s">
        <v>342</v>
      </c>
      <c r="B5667" t="s">
        <v>69</v>
      </c>
      <c r="C5667" t="s">
        <v>27</v>
      </c>
      <c r="D5667" t="s">
        <v>16</v>
      </c>
      <c r="E5667" t="s">
        <v>28</v>
      </c>
      <c r="F5667" t="s">
        <v>45</v>
      </c>
      <c r="G5667" t="s">
        <v>76</v>
      </c>
      <c r="H5667">
        <f t="shared" si="440"/>
        <v>9600</v>
      </c>
      <c r="I5667">
        <v>1200</v>
      </c>
      <c r="J5667">
        <v>1560</v>
      </c>
      <c r="K5667">
        <v>8</v>
      </c>
      <c r="M5667">
        <v>156</v>
      </c>
      <c r="N5667" t="s">
        <v>38</v>
      </c>
      <c r="O5667">
        <v>12000</v>
      </c>
      <c r="P5667">
        <v>2400</v>
      </c>
      <c r="R5667">
        <f t="shared" si="441"/>
        <v>12480</v>
      </c>
      <c r="S5667">
        <f t="shared" si="442"/>
        <v>24</v>
      </c>
      <c r="T5667" t="str">
        <f t="shared" si="443"/>
        <v>Jan</v>
      </c>
      <c r="U5667" t="str">
        <f t="shared" si="444"/>
        <v>2025</v>
      </c>
    </row>
    <row r="5668" spans="1:21" x14ac:dyDescent="0.25">
      <c r="A5668" t="s">
        <v>342</v>
      </c>
      <c r="B5668" t="s">
        <v>198</v>
      </c>
      <c r="C5668" t="s">
        <v>15</v>
      </c>
      <c r="D5668" t="s">
        <v>16</v>
      </c>
      <c r="E5668" t="s">
        <v>28</v>
      </c>
      <c r="F5668" t="s">
        <v>61</v>
      </c>
      <c r="G5668" t="s">
        <v>108</v>
      </c>
      <c r="H5668">
        <f t="shared" si="440"/>
        <v>6000</v>
      </c>
      <c r="I5668">
        <v>1500</v>
      </c>
      <c r="J5668">
        <v>1950</v>
      </c>
      <c r="K5668">
        <v>4</v>
      </c>
      <c r="M5668">
        <v>195</v>
      </c>
      <c r="N5668" t="s">
        <v>25</v>
      </c>
      <c r="O5668">
        <v>7500</v>
      </c>
      <c r="P5668">
        <v>1500</v>
      </c>
      <c r="R5668">
        <f t="shared" si="441"/>
        <v>7800</v>
      </c>
      <c r="S5668">
        <f t="shared" si="442"/>
        <v>24</v>
      </c>
      <c r="T5668" t="str">
        <f t="shared" si="443"/>
        <v>Jan</v>
      </c>
      <c r="U5668" t="str">
        <f t="shared" si="444"/>
        <v>2025</v>
      </c>
    </row>
    <row r="5669" spans="1:21" x14ac:dyDescent="0.25">
      <c r="A5669" t="s">
        <v>342</v>
      </c>
      <c r="B5669" t="s">
        <v>83</v>
      </c>
      <c r="C5669" t="s">
        <v>27</v>
      </c>
      <c r="D5669" t="s">
        <v>16</v>
      </c>
      <c r="E5669" t="s">
        <v>17</v>
      </c>
      <c r="F5669" t="s">
        <v>45</v>
      </c>
      <c r="G5669" t="s">
        <v>76</v>
      </c>
      <c r="H5669">
        <f t="shared" si="440"/>
        <v>3600</v>
      </c>
      <c r="I5669">
        <v>1200</v>
      </c>
      <c r="J5669">
        <v>1560</v>
      </c>
      <c r="K5669">
        <v>3</v>
      </c>
      <c r="M5669">
        <v>156</v>
      </c>
      <c r="N5669" t="s">
        <v>20</v>
      </c>
      <c r="O5669">
        <v>4680</v>
      </c>
      <c r="P5669">
        <v>1080</v>
      </c>
      <c r="R5669">
        <f t="shared" si="441"/>
        <v>4680</v>
      </c>
      <c r="S5669">
        <f t="shared" si="442"/>
        <v>24</v>
      </c>
      <c r="T5669" t="str">
        <f t="shared" si="443"/>
        <v>Jan</v>
      </c>
      <c r="U5669" t="str">
        <f t="shared" si="444"/>
        <v>2025</v>
      </c>
    </row>
    <row r="5670" spans="1:21" x14ac:dyDescent="0.25">
      <c r="A5670" t="s">
        <v>342</v>
      </c>
      <c r="B5670" t="s">
        <v>222</v>
      </c>
      <c r="C5670" t="s">
        <v>15</v>
      </c>
      <c r="D5670" t="s">
        <v>16</v>
      </c>
      <c r="E5670" t="s">
        <v>17</v>
      </c>
      <c r="F5670" t="s">
        <v>45</v>
      </c>
      <c r="G5670" t="s">
        <v>58</v>
      </c>
      <c r="H5670">
        <f t="shared" si="440"/>
        <v>100000</v>
      </c>
      <c r="I5670">
        <v>25000</v>
      </c>
      <c r="J5670">
        <v>32500</v>
      </c>
      <c r="K5670">
        <v>4</v>
      </c>
      <c r="M5670">
        <v>4875</v>
      </c>
      <c r="N5670" t="s">
        <v>25</v>
      </c>
      <c r="O5670">
        <v>125000</v>
      </c>
      <c r="P5670">
        <v>25000</v>
      </c>
      <c r="R5670">
        <f t="shared" si="441"/>
        <v>130000</v>
      </c>
      <c r="S5670">
        <f t="shared" si="442"/>
        <v>24</v>
      </c>
      <c r="T5670" t="str">
        <f t="shared" si="443"/>
        <v>Jan</v>
      </c>
      <c r="U5670" t="str">
        <f t="shared" si="444"/>
        <v>2025</v>
      </c>
    </row>
    <row r="5671" spans="1:21" x14ac:dyDescent="0.25">
      <c r="A5671" t="s">
        <v>342</v>
      </c>
      <c r="B5671" t="s">
        <v>171</v>
      </c>
      <c r="C5671" t="s">
        <v>22</v>
      </c>
      <c r="D5671" t="s">
        <v>16</v>
      </c>
      <c r="E5671" t="s">
        <v>17</v>
      </c>
      <c r="F5671" t="s">
        <v>18</v>
      </c>
      <c r="G5671" t="s">
        <v>130</v>
      </c>
      <c r="H5671">
        <f t="shared" si="440"/>
        <v>90</v>
      </c>
      <c r="I5671">
        <v>45</v>
      </c>
      <c r="J5671">
        <v>59</v>
      </c>
      <c r="K5671">
        <v>2</v>
      </c>
      <c r="M5671">
        <v>8.19</v>
      </c>
      <c r="N5671" t="s">
        <v>20</v>
      </c>
      <c r="O5671">
        <v>117</v>
      </c>
      <c r="P5671">
        <v>27</v>
      </c>
      <c r="R5671">
        <f t="shared" si="441"/>
        <v>118</v>
      </c>
      <c r="S5671">
        <f t="shared" si="442"/>
        <v>24</v>
      </c>
      <c r="T5671" t="str">
        <f t="shared" si="443"/>
        <v>Jan</v>
      </c>
      <c r="U5671" t="str">
        <f t="shared" si="444"/>
        <v>2025</v>
      </c>
    </row>
    <row r="5672" spans="1:21" x14ac:dyDescent="0.25">
      <c r="A5672" t="s">
        <v>342</v>
      </c>
      <c r="B5672" t="s">
        <v>140</v>
      </c>
      <c r="C5672" t="s">
        <v>27</v>
      </c>
      <c r="D5672" t="s">
        <v>23</v>
      </c>
      <c r="E5672" t="s">
        <v>17</v>
      </c>
      <c r="F5672" t="s">
        <v>18</v>
      </c>
      <c r="G5672" t="s">
        <v>130</v>
      </c>
      <c r="H5672">
        <f t="shared" si="440"/>
        <v>270</v>
      </c>
      <c r="I5672">
        <v>45</v>
      </c>
      <c r="J5672">
        <v>59</v>
      </c>
      <c r="K5672">
        <v>6</v>
      </c>
      <c r="M5672">
        <v>40.5</v>
      </c>
      <c r="N5672" t="s">
        <v>20</v>
      </c>
      <c r="O5672">
        <v>337.5</v>
      </c>
      <c r="P5672">
        <v>67.5</v>
      </c>
      <c r="R5672">
        <f t="shared" si="441"/>
        <v>354</v>
      </c>
      <c r="S5672">
        <f t="shared" si="442"/>
        <v>24</v>
      </c>
      <c r="T5672" t="str">
        <f t="shared" si="443"/>
        <v>Jan</v>
      </c>
      <c r="U5672" t="str">
        <f t="shared" si="444"/>
        <v>2025</v>
      </c>
    </row>
    <row r="5673" spans="1:21" x14ac:dyDescent="0.25">
      <c r="A5673" t="s">
        <v>342</v>
      </c>
      <c r="B5673" t="s">
        <v>174</v>
      </c>
      <c r="C5673" t="s">
        <v>27</v>
      </c>
      <c r="D5673" t="s">
        <v>23</v>
      </c>
      <c r="E5673" t="s">
        <v>17</v>
      </c>
      <c r="F5673" t="s">
        <v>45</v>
      </c>
      <c r="G5673" t="s">
        <v>54</v>
      </c>
      <c r="H5673">
        <f t="shared" si="440"/>
        <v>8000</v>
      </c>
      <c r="I5673">
        <v>800</v>
      </c>
      <c r="J5673">
        <v>1040</v>
      </c>
      <c r="K5673">
        <v>10</v>
      </c>
      <c r="M5673">
        <v>104</v>
      </c>
      <c r="N5673" t="s">
        <v>38</v>
      </c>
      <c r="O5673">
        <v>10400</v>
      </c>
      <c r="P5673">
        <v>2400</v>
      </c>
      <c r="R5673">
        <f t="shared" si="441"/>
        <v>10400</v>
      </c>
      <c r="S5673">
        <f t="shared" si="442"/>
        <v>24</v>
      </c>
      <c r="T5673" t="str">
        <f t="shared" si="443"/>
        <v>Jan</v>
      </c>
      <c r="U5673" t="str">
        <f t="shared" si="444"/>
        <v>2025</v>
      </c>
    </row>
    <row r="5674" spans="1:21" x14ac:dyDescent="0.25">
      <c r="A5674" t="s">
        <v>342</v>
      </c>
      <c r="B5674" t="s">
        <v>142</v>
      </c>
      <c r="C5674" t="s">
        <v>115</v>
      </c>
      <c r="D5674" t="s">
        <v>16</v>
      </c>
      <c r="E5674" t="s">
        <v>17</v>
      </c>
      <c r="F5674" t="s">
        <v>18</v>
      </c>
      <c r="G5674" t="s">
        <v>151</v>
      </c>
      <c r="H5674">
        <f t="shared" si="440"/>
        <v>28</v>
      </c>
      <c r="I5674">
        <v>7</v>
      </c>
      <c r="J5674">
        <v>9</v>
      </c>
      <c r="K5674">
        <v>4</v>
      </c>
      <c r="M5674">
        <v>2.4500000000000002</v>
      </c>
      <c r="N5674" t="s">
        <v>20</v>
      </c>
      <c r="O5674">
        <v>35</v>
      </c>
      <c r="P5674">
        <v>7</v>
      </c>
      <c r="R5674">
        <f t="shared" si="441"/>
        <v>36</v>
      </c>
      <c r="S5674">
        <f t="shared" si="442"/>
        <v>24</v>
      </c>
      <c r="T5674" t="str">
        <f t="shared" si="443"/>
        <v>Jan</v>
      </c>
      <c r="U5674" t="str">
        <f t="shared" si="444"/>
        <v>2025</v>
      </c>
    </row>
    <row r="5675" spans="1:21" x14ac:dyDescent="0.25">
      <c r="A5675" t="s">
        <v>342</v>
      </c>
      <c r="B5675" t="s">
        <v>195</v>
      </c>
      <c r="C5675" t="s">
        <v>115</v>
      </c>
      <c r="D5675" t="s">
        <v>16</v>
      </c>
      <c r="E5675" t="s">
        <v>28</v>
      </c>
      <c r="F5675" t="s">
        <v>29</v>
      </c>
      <c r="G5675" t="s">
        <v>160</v>
      </c>
      <c r="H5675">
        <f t="shared" si="440"/>
        <v>750</v>
      </c>
      <c r="I5675">
        <v>150</v>
      </c>
      <c r="J5675">
        <v>195</v>
      </c>
      <c r="K5675">
        <v>5</v>
      </c>
      <c r="M5675">
        <v>68.25</v>
      </c>
      <c r="N5675" t="s">
        <v>20</v>
      </c>
      <c r="O5675">
        <v>975</v>
      </c>
      <c r="P5675">
        <v>225</v>
      </c>
      <c r="R5675">
        <f t="shared" si="441"/>
        <v>975</v>
      </c>
      <c r="S5675">
        <f t="shared" si="442"/>
        <v>24</v>
      </c>
      <c r="T5675" t="str">
        <f t="shared" si="443"/>
        <v>Jan</v>
      </c>
      <c r="U5675" t="str">
        <f t="shared" si="444"/>
        <v>2025</v>
      </c>
    </row>
    <row r="5676" spans="1:21" x14ac:dyDescent="0.25">
      <c r="A5676" t="s">
        <v>342</v>
      </c>
      <c r="B5676" t="s">
        <v>102</v>
      </c>
      <c r="C5676" t="s">
        <v>27</v>
      </c>
      <c r="D5676" t="s">
        <v>16</v>
      </c>
      <c r="E5676" t="s">
        <v>17</v>
      </c>
      <c r="F5676" t="s">
        <v>18</v>
      </c>
      <c r="G5676" t="s">
        <v>130</v>
      </c>
      <c r="H5676">
        <f t="shared" si="440"/>
        <v>270</v>
      </c>
      <c r="I5676">
        <v>45</v>
      </c>
      <c r="J5676">
        <v>59</v>
      </c>
      <c r="K5676">
        <v>6</v>
      </c>
      <c r="M5676">
        <v>22.68</v>
      </c>
      <c r="N5676" t="s">
        <v>20</v>
      </c>
      <c r="O5676">
        <v>324</v>
      </c>
      <c r="P5676">
        <v>54</v>
      </c>
      <c r="R5676">
        <f t="shared" si="441"/>
        <v>354</v>
      </c>
      <c r="S5676">
        <f t="shared" si="442"/>
        <v>24</v>
      </c>
      <c r="T5676" t="str">
        <f t="shared" si="443"/>
        <v>Jan</v>
      </c>
      <c r="U5676" t="str">
        <f t="shared" si="444"/>
        <v>2025</v>
      </c>
    </row>
    <row r="5677" spans="1:21" x14ac:dyDescent="0.25">
      <c r="A5677" t="s">
        <v>342</v>
      </c>
      <c r="B5677" t="s">
        <v>105</v>
      </c>
      <c r="C5677" t="s">
        <v>91</v>
      </c>
      <c r="D5677" t="s">
        <v>16</v>
      </c>
      <c r="E5677" t="s">
        <v>17</v>
      </c>
      <c r="F5677" t="s">
        <v>18</v>
      </c>
      <c r="G5677" t="s">
        <v>64</v>
      </c>
      <c r="H5677">
        <f t="shared" si="440"/>
        <v>980</v>
      </c>
      <c r="I5677">
        <v>140</v>
      </c>
      <c r="J5677">
        <v>182</v>
      </c>
      <c r="K5677">
        <v>7</v>
      </c>
      <c r="M5677">
        <v>100</v>
      </c>
      <c r="N5677" t="s">
        <v>38</v>
      </c>
      <c r="O5677">
        <v>1274</v>
      </c>
      <c r="P5677">
        <v>294</v>
      </c>
      <c r="R5677">
        <f t="shared" si="441"/>
        <v>1274</v>
      </c>
      <c r="S5677">
        <f t="shared" si="442"/>
        <v>24</v>
      </c>
      <c r="T5677" t="str">
        <f t="shared" si="443"/>
        <v>Jan</v>
      </c>
      <c r="U5677" t="str">
        <f t="shared" si="444"/>
        <v>2025</v>
      </c>
    </row>
    <row r="5678" spans="1:21" x14ac:dyDescent="0.25">
      <c r="A5678" t="s">
        <v>342</v>
      </c>
      <c r="B5678" t="s">
        <v>144</v>
      </c>
      <c r="C5678" t="s">
        <v>27</v>
      </c>
      <c r="D5678" t="s">
        <v>16</v>
      </c>
      <c r="E5678" t="s">
        <v>28</v>
      </c>
      <c r="F5678" t="s">
        <v>45</v>
      </c>
      <c r="G5678" t="s">
        <v>67</v>
      </c>
      <c r="H5678">
        <f t="shared" si="440"/>
        <v>21000</v>
      </c>
      <c r="I5678">
        <v>3500</v>
      </c>
      <c r="J5678">
        <v>4550</v>
      </c>
      <c r="K5678">
        <v>6</v>
      </c>
      <c r="M5678">
        <v>455</v>
      </c>
      <c r="N5678" t="s">
        <v>20</v>
      </c>
      <c r="O5678">
        <v>27300</v>
      </c>
      <c r="P5678">
        <v>6300</v>
      </c>
      <c r="R5678">
        <f t="shared" si="441"/>
        <v>27300</v>
      </c>
      <c r="S5678">
        <f t="shared" si="442"/>
        <v>24</v>
      </c>
      <c r="T5678" t="str">
        <f t="shared" si="443"/>
        <v>Jan</v>
      </c>
      <c r="U5678" t="str">
        <f t="shared" si="444"/>
        <v>2025</v>
      </c>
    </row>
    <row r="5679" spans="1:21" x14ac:dyDescent="0.25">
      <c r="A5679" t="s">
        <v>342</v>
      </c>
      <c r="B5679" t="s">
        <v>154</v>
      </c>
      <c r="C5679" t="s">
        <v>27</v>
      </c>
      <c r="D5679" t="s">
        <v>16</v>
      </c>
      <c r="E5679" t="s">
        <v>17</v>
      </c>
      <c r="F5679" t="s">
        <v>18</v>
      </c>
      <c r="G5679" t="s">
        <v>19</v>
      </c>
      <c r="H5679">
        <f t="shared" si="440"/>
        <v>1250</v>
      </c>
      <c r="I5679">
        <v>250</v>
      </c>
      <c r="J5679">
        <v>325</v>
      </c>
      <c r="K5679">
        <v>5</v>
      </c>
      <c r="M5679">
        <v>100</v>
      </c>
      <c r="N5679" t="s">
        <v>20</v>
      </c>
      <c r="O5679">
        <v>1562.5</v>
      </c>
      <c r="P5679">
        <v>312.5</v>
      </c>
      <c r="R5679">
        <f t="shared" si="441"/>
        <v>1625</v>
      </c>
      <c r="S5679">
        <f t="shared" si="442"/>
        <v>24</v>
      </c>
      <c r="T5679" t="str">
        <f t="shared" si="443"/>
        <v>Jan</v>
      </c>
      <c r="U5679" t="str">
        <f t="shared" si="444"/>
        <v>2025</v>
      </c>
    </row>
    <row r="5680" spans="1:21" x14ac:dyDescent="0.25">
      <c r="A5680" t="s">
        <v>342</v>
      </c>
      <c r="B5680" t="s">
        <v>196</v>
      </c>
      <c r="C5680" t="s">
        <v>53</v>
      </c>
      <c r="D5680" t="s">
        <v>23</v>
      </c>
      <c r="E5680" t="s">
        <v>28</v>
      </c>
      <c r="F5680" t="s">
        <v>18</v>
      </c>
      <c r="G5680" t="s">
        <v>19</v>
      </c>
      <c r="H5680">
        <f t="shared" si="440"/>
        <v>1000</v>
      </c>
      <c r="I5680">
        <v>250</v>
      </c>
      <c r="J5680">
        <v>325</v>
      </c>
      <c r="K5680">
        <v>4</v>
      </c>
      <c r="M5680">
        <v>100</v>
      </c>
      <c r="N5680" t="s">
        <v>25</v>
      </c>
      <c r="O5680">
        <v>1250</v>
      </c>
      <c r="P5680">
        <v>250</v>
      </c>
      <c r="R5680">
        <f t="shared" si="441"/>
        <v>1300</v>
      </c>
      <c r="S5680">
        <f t="shared" si="442"/>
        <v>24</v>
      </c>
      <c r="T5680" t="str">
        <f t="shared" si="443"/>
        <v>Jan</v>
      </c>
      <c r="U5680" t="str">
        <f t="shared" si="444"/>
        <v>2025</v>
      </c>
    </row>
    <row r="5681" spans="1:21" x14ac:dyDescent="0.25">
      <c r="A5681" t="s">
        <v>342</v>
      </c>
      <c r="B5681" t="s">
        <v>59</v>
      </c>
      <c r="C5681" t="s">
        <v>27</v>
      </c>
      <c r="D5681" t="s">
        <v>16</v>
      </c>
      <c r="E5681" t="s">
        <v>28</v>
      </c>
      <c r="F5681" t="s">
        <v>18</v>
      </c>
      <c r="G5681" t="s">
        <v>116</v>
      </c>
      <c r="H5681">
        <f t="shared" si="440"/>
        <v>540</v>
      </c>
      <c r="I5681">
        <v>60</v>
      </c>
      <c r="J5681">
        <v>78</v>
      </c>
      <c r="K5681">
        <v>9</v>
      </c>
      <c r="M5681">
        <v>70.2</v>
      </c>
      <c r="N5681" t="s">
        <v>38</v>
      </c>
      <c r="O5681">
        <v>702</v>
      </c>
      <c r="P5681">
        <v>162</v>
      </c>
      <c r="R5681">
        <f t="shared" si="441"/>
        <v>702</v>
      </c>
      <c r="S5681">
        <f t="shared" si="442"/>
        <v>24</v>
      </c>
      <c r="T5681" t="str">
        <f t="shared" si="443"/>
        <v>Jan</v>
      </c>
      <c r="U5681" t="str">
        <f t="shared" si="444"/>
        <v>2025</v>
      </c>
    </row>
    <row r="5682" spans="1:21" x14ac:dyDescent="0.25">
      <c r="A5682" t="s">
        <v>342</v>
      </c>
      <c r="B5682" t="s">
        <v>101</v>
      </c>
      <c r="C5682" t="s">
        <v>27</v>
      </c>
      <c r="D5682" t="s">
        <v>16</v>
      </c>
      <c r="E5682" t="s">
        <v>17</v>
      </c>
      <c r="F5682" t="s">
        <v>18</v>
      </c>
      <c r="G5682" t="s">
        <v>116</v>
      </c>
      <c r="H5682">
        <f t="shared" si="440"/>
        <v>180</v>
      </c>
      <c r="I5682">
        <v>60</v>
      </c>
      <c r="J5682">
        <v>78</v>
      </c>
      <c r="K5682">
        <v>3</v>
      </c>
      <c r="M5682">
        <v>16.38</v>
      </c>
      <c r="N5682" t="s">
        <v>20</v>
      </c>
      <c r="O5682">
        <v>234</v>
      </c>
      <c r="P5682">
        <v>54</v>
      </c>
      <c r="R5682">
        <f t="shared" si="441"/>
        <v>234</v>
      </c>
      <c r="S5682">
        <f t="shared" si="442"/>
        <v>24</v>
      </c>
      <c r="T5682" t="str">
        <f t="shared" si="443"/>
        <v>Jan</v>
      </c>
      <c r="U5682" t="str">
        <f t="shared" si="444"/>
        <v>2025</v>
      </c>
    </row>
    <row r="5683" spans="1:21" x14ac:dyDescent="0.25">
      <c r="A5683" t="s">
        <v>342</v>
      </c>
      <c r="B5683" t="s">
        <v>102</v>
      </c>
      <c r="C5683" t="s">
        <v>27</v>
      </c>
      <c r="D5683" t="s">
        <v>16</v>
      </c>
      <c r="E5683" t="s">
        <v>28</v>
      </c>
      <c r="F5683" t="s">
        <v>18</v>
      </c>
      <c r="G5683" t="s">
        <v>24</v>
      </c>
      <c r="H5683">
        <f t="shared" si="440"/>
        <v>160</v>
      </c>
      <c r="I5683">
        <v>80</v>
      </c>
      <c r="J5683">
        <v>104</v>
      </c>
      <c r="K5683">
        <v>2</v>
      </c>
      <c r="M5683">
        <v>10.4</v>
      </c>
      <c r="N5683" t="s">
        <v>25</v>
      </c>
      <c r="O5683">
        <v>208</v>
      </c>
      <c r="P5683">
        <v>48</v>
      </c>
      <c r="R5683">
        <f t="shared" si="441"/>
        <v>208</v>
      </c>
      <c r="S5683">
        <f t="shared" si="442"/>
        <v>24</v>
      </c>
      <c r="T5683" t="str">
        <f t="shared" si="443"/>
        <v>Jan</v>
      </c>
      <c r="U5683" t="str">
        <f t="shared" si="444"/>
        <v>2025</v>
      </c>
    </row>
    <row r="5684" spans="1:21" x14ac:dyDescent="0.25">
      <c r="A5684" t="s">
        <v>342</v>
      </c>
      <c r="B5684" t="s">
        <v>132</v>
      </c>
      <c r="C5684" t="s">
        <v>115</v>
      </c>
      <c r="D5684" t="s">
        <v>16</v>
      </c>
      <c r="E5684" t="s">
        <v>17</v>
      </c>
      <c r="F5684" t="s">
        <v>61</v>
      </c>
      <c r="G5684" t="s">
        <v>62</v>
      </c>
      <c r="H5684">
        <f t="shared" si="440"/>
        <v>4500</v>
      </c>
      <c r="I5684">
        <v>900</v>
      </c>
      <c r="J5684">
        <v>1170</v>
      </c>
      <c r="K5684">
        <v>5</v>
      </c>
      <c r="M5684">
        <v>117</v>
      </c>
      <c r="N5684" t="s">
        <v>38</v>
      </c>
      <c r="O5684">
        <v>5850</v>
      </c>
      <c r="P5684">
        <v>1350</v>
      </c>
      <c r="R5684">
        <f t="shared" si="441"/>
        <v>5850</v>
      </c>
      <c r="S5684">
        <f t="shared" si="442"/>
        <v>24</v>
      </c>
      <c r="T5684" t="str">
        <f t="shared" si="443"/>
        <v>Jan</v>
      </c>
      <c r="U5684" t="str">
        <f t="shared" si="444"/>
        <v>2025</v>
      </c>
    </row>
    <row r="5685" spans="1:21" x14ac:dyDescent="0.25">
      <c r="A5685" t="s">
        <v>342</v>
      </c>
      <c r="B5685" t="s">
        <v>70</v>
      </c>
      <c r="C5685" t="s">
        <v>53</v>
      </c>
      <c r="D5685" t="s">
        <v>16</v>
      </c>
      <c r="E5685" t="s">
        <v>28</v>
      </c>
      <c r="F5685" t="s">
        <v>18</v>
      </c>
      <c r="G5685" t="s">
        <v>40</v>
      </c>
      <c r="H5685">
        <f t="shared" si="440"/>
        <v>540</v>
      </c>
      <c r="I5685">
        <v>90</v>
      </c>
      <c r="J5685">
        <v>117</v>
      </c>
      <c r="K5685">
        <v>6</v>
      </c>
      <c r="M5685">
        <v>49.14</v>
      </c>
      <c r="N5685" t="s">
        <v>20</v>
      </c>
      <c r="O5685">
        <v>702</v>
      </c>
      <c r="P5685">
        <v>162</v>
      </c>
      <c r="R5685">
        <f t="shared" si="441"/>
        <v>702</v>
      </c>
      <c r="S5685">
        <f t="shared" si="442"/>
        <v>24</v>
      </c>
      <c r="T5685" t="str">
        <f t="shared" si="443"/>
        <v>Jan</v>
      </c>
      <c r="U5685" t="str">
        <f t="shared" si="444"/>
        <v>2025</v>
      </c>
    </row>
    <row r="5686" spans="1:21" x14ac:dyDescent="0.25">
      <c r="A5686" t="s">
        <v>342</v>
      </c>
      <c r="B5686" t="s">
        <v>50</v>
      </c>
      <c r="C5686" t="s">
        <v>27</v>
      </c>
      <c r="D5686" t="s">
        <v>16</v>
      </c>
      <c r="E5686" t="s">
        <v>17</v>
      </c>
      <c r="F5686" t="s">
        <v>18</v>
      </c>
      <c r="G5686" t="s">
        <v>64</v>
      </c>
      <c r="H5686">
        <f t="shared" si="440"/>
        <v>280</v>
      </c>
      <c r="I5686">
        <v>140</v>
      </c>
      <c r="J5686">
        <v>182</v>
      </c>
      <c r="K5686">
        <v>2</v>
      </c>
      <c r="M5686">
        <v>17.5</v>
      </c>
      <c r="N5686" t="s">
        <v>25</v>
      </c>
      <c r="O5686">
        <v>350</v>
      </c>
      <c r="P5686">
        <v>70</v>
      </c>
      <c r="R5686">
        <f t="shared" si="441"/>
        <v>364</v>
      </c>
      <c r="S5686">
        <f t="shared" si="442"/>
        <v>24</v>
      </c>
      <c r="T5686" t="str">
        <f t="shared" si="443"/>
        <v>Jan</v>
      </c>
      <c r="U5686" t="str">
        <f t="shared" si="444"/>
        <v>2025</v>
      </c>
    </row>
    <row r="5687" spans="1:21" x14ac:dyDescent="0.25">
      <c r="A5687" t="s">
        <v>342</v>
      </c>
      <c r="B5687" t="s">
        <v>55</v>
      </c>
      <c r="C5687" t="s">
        <v>15</v>
      </c>
      <c r="D5687" t="s">
        <v>16</v>
      </c>
      <c r="E5687" t="s">
        <v>28</v>
      </c>
      <c r="F5687" t="s">
        <v>45</v>
      </c>
      <c r="G5687" t="s">
        <v>54</v>
      </c>
      <c r="H5687">
        <f t="shared" si="440"/>
        <v>5600</v>
      </c>
      <c r="I5687">
        <v>800</v>
      </c>
      <c r="J5687">
        <v>1040</v>
      </c>
      <c r="K5687">
        <v>7</v>
      </c>
      <c r="M5687">
        <v>104</v>
      </c>
      <c r="N5687" t="s">
        <v>38</v>
      </c>
      <c r="O5687">
        <v>6440</v>
      </c>
      <c r="P5687">
        <v>840</v>
      </c>
      <c r="R5687">
        <f t="shared" si="441"/>
        <v>7280</v>
      </c>
      <c r="S5687">
        <f t="shared" si="442"/>
        <v>24</v>
      </c>
      <c r="T5687" t="str">
        <f t="shared" si="443"/>
        <v>Jan</v>
      </c>
      <c r="U5687" t="str">
        <f t="shared" si="444"/>
        <v>2025</v>
      </c>
    </row>
    <row r="5688" spans="1:21" x14ac:dyDescent="0.25">
      <c r="A5688" t="s">
        <v>342</v>
      </c>
      <c r="B5688" t="s">
        <v>170</v>
      </c>
      <c r="C5688" t="s">
        <v>91</v>
      </c>
      <c r="D5688" t="s">
        <v>16</v>
      </c>
      <c r="E5688" t="s">
        <v>28</v>
      </c>
      <c r="F5688" t="s">
        <v>18</v>
      </c>
      <c r="G5688" t="s">
        <v>100</v>
      </c>
      <c r="H5688">
        <f t="shared" si="440"/>
        <v>240</v>
      </c>
      <c r="I5688">
        <v>40</v>
      </c>
      <c r="J5688">
        <v>52</v>
      </c>
      <c r="K5688">
        <v>6</v>
      </c>
      <c r="M5688">
        <v>13.8</v>
      </c>
      <c r="N5688" t="s">
        <v>25</v>
      </c>
      <c r="O5688">
        <v>276</v>
      </c>
      <c r="P5688">
        <v>36</v>
      </c>
      <c r="R5688">
        <f t="shared" si="441"/>
        <v>312</v>
      </c>
      <c r="S5688">
        <f t="shared" si="442"/>
        <v>24</v>
      </c>
      <c r="T5688" t="str">
        <f t="shared" si="443"/>
        <v>Jan</v>
      </c>
      <c r="U5688" t="str">
        <f t="shared" si="444"/>
        <v>2025</v>
      </c>
    </row>
    <row r="5689" spans="1:21" x14ac:dyDescent="0.25">
      <c r="A5689" t="s">
        <v>342</v>
      </c>
      <c r="B5689" t="s">
        <v>132</v>
      </c>
      <c r="C5689" t="s">
        <v>115</v>
      </c>
      <c r="D5689" t="s">
        <v>23</v>
      </c>
      <c r="E5689" t="s">
        <v>17</v>
      </c>
      <c r="F5689" t="s">
        <v>61</v>
      </c>
      <c r="G5689" t="s">
        <v>164</v>
      </c>
      <c r="H5689">
        <f t="shared" si="440"/>
        <v>10000</v>
      </c>
      <c r="I5689">
        <v>2000</v>
      </c>
      <c r="J5689">
        <v>2600</v>
      </c>
      <c r="K5689">
        <v>5</v>
      </c>
      <c r="M5689">
        <v>260</v>
      </c>
      <c r="N5689" t="s">
        <v>38</v>
      </c>
      <c r="O5689">
        <v>12500</v>
      </c>
      <c r="P5689">
        <v>2500</v>
      </c>
      <c r="R5689">
        <f t="shared" si="441"/>
        <v>13000</v>
      </c>
      <c r="S5689">
        <f t="shared" si="442"/>
        <v>24</v>
      </c>
      <c r="T5689" t="str">
        <f t="shared" si="443"/>
        <v>Jan</v>
      </c>
      <c r="U5689" t="str">
        <f t="shared" si="444"/>
        <v>2025</v>
      </c>
    </row>
    <row r="5690" spans="1:21" x14ac:dyDescent="0.25">
      <c r="A5690" t="s">
        <v>342</v>
      </c>
      <c r="B5690" t="s">
        <v>95</v>
      </c>
      <c r="C5690" t="s">
        <v>66</v>
      </c>
      <c r="D5690" t="s">
        <v>23</v>
      </c>
      <c r="E5690" t="s">
        <v>17</v>
      </c>
      <c r="F5690" t="s">
        <v>18</v>
      </c>
      <c r="G5690" t="s">
        <v>100</v>
      </c>
      <c r="H5690">
        <f t="shared" si="440"/>
        <v>120</v>
      </c>
      <c r="I5690">
        <v>40</v>
      </c>
      <c r="J5690">
        <v>52</v>
      </c>
      <c r="K5690">
        <v>3</v>
      </c>
      <c r="M5690">
        <v>23.4</v>
      </c>
      <c r="N5690" t="s">
        <v>38</v>
      </c>
      <c r="O5690">
        <v>156</v>
      </c>
      <c r="P5690">
        <v>36</v>
      </c>
      <c r="R5690">
        <f t="shared" si="441"/>
        <v>156</v>
      </c>
      <c r="S5690">
        <f t="shared" si="442"/>
        <v>24</v>
      </c>
      <c r="T5690" t="str">
        <f t="shared" si="443"/>
        <v>Jan</v>
      </c>
      <c r="U5690" t="str">
        <f t="shared" si="444"/>
        <v>2025</v>
      </c>
    </row>
    <row r="5691" spans="1:21" x14ac:dyDescent="0.25">
      <c r="A5691" t="s">
        <v>343</v>
      </c>
      <c r="B5691" t="s">
        <v>209</v>
      </c>
      <c r="C5691" t="s">
        <v>27</v>
      </c>
      <c r="D5691" t="s">
        <v>16</v>
      </c>
      <c r="E5691" t="s">
        <v>17</v>
      </c>
      <c r="F5691" t="s">
        <v>18</v>
      </c>
      <c r="G5691" t="s">
        <v>100</v>
      </c>
      <c r="H5691">
        <f t="shared" si="440"/>
        <v>400</v>
      </c>
      <c r="I5691">
        <v>40</v>
      </c>
      <c r="J5691">
        <v>52</v>
      </c>
      <c r="K5691">
        <v>10</v>
      </c>
      <c r="M5691">
        <v>25</v>
      </c>
      <c r="N5691" t="s">
        <v>25</v>
      </c>
      <c r="O5691">
        <v>500</v>
      </c>
      <c r="P5691">
        <v>100</v>
      </c>
      <c r="R5691">
        <f t="shared" si="441"/>
        <v>520</v>
      </c>
      <c r="S5691">
        <f t="shared" si="442"/>
        <v>25</v>
      </c>
      <c r="T5691" t="str">
        <f t="shared" si="443"/>
        <v>Jan</v>
      </c>
      <c r="U5691" t="str">
        <f t="shared" si="444"/>
        <v>2025</v>
      </c>
    </row>
    <row r="5692" spans="1:21" x14ac:dyDescent="0.25">
      <c r="A5692" t="s">
        <v>343</v>
      </c>
      <c r="B5692" t="s">
        <v>179</v>
      </c>
      <c r="C5692" t="s">
        <v>27</v>
      </c>
      <c r="D5692" t="s">
        <v>23</v>
      </c>
      <c r="E5692" t="s">
        <v>17</v>
      </c>
      <c r="F5692" t="s">
        <v>18</v>
      </c>
      <c r="G5692" t="s">
        <v>116</v>
      </c>
      <c r="H5692">
        <f t="shared" si="440"/>
        <v>480</v>
      </c>
      <c r="I5692">
        <v>60</v>
      </c>
      <c r="J5692">
        <v>78</v>
      </c>
      <c r="K5692">
        <v>8</v>
      </c>
      <c r="M5692">
        <v>74.88</v>
      </c>
      <c r="N5692" t="s">
        <v>20</v>
      </c>
      <c r="O5692">
        <v>624</v>
      </c>
      <c r="P5692">
        <v>144</v>
      </c>
      <c r="R5692">
        <f t="shared" si="441"/>
        <v>624</v>
      </c>
      <c r="S5692">
        <f t="shared" si="442"/>
        <v>25</v>
      </c>
      <c r="T5692" t="str">
        <f t="shared" si="443"/>
        <v>Jan</v>
      </c>
      <c r="U5692" t="str">
        <f t="shared" si="444"/>
        <v>2025</v>
      </c>
    </row>
    <row r="5693" spans="1:21" x14ac:dyDescent="0.25">
      <c r="A5693" t="s">
        <v>343</v>
      </c>
      <c r="B5693" t="s">
        <v>149</v>
      </c>
      <c r="C5693" t="s">
        <v>15</v>
      </c>
      <c r="D5693" t="s">
        <v>16</v>
      </c>
      <c r="E5693" t="s">
        <v>28</v>
      </c>
      <c r="F5693" t="s">
        <v>45</v>
      </c>
      <c r="G5693" t="s">
        <v>78</v>
      </c>
      <c r="H5693">
        <f t="shared" si="440"/>
        <v>126000</v>
      </c>
      <c r="I5693">
        <v>18000</v>
      </c>
      <c r="J5693">
        <v>23400</v>
      </c>
      <c r="K5693">
        <v>7</v>
      </c>
      <c r="M5693">
        <v>3510</v>
      </c>
      <c r="N5693" t="s">
        <v>20</v>
      </c>
      <c r="O5693">
        <v>157500</v>
      </c>
      <c r="P5693">
        <v>31500</v>
      </c>
      <c r="R5693">
        <f t="shared" si="441"/>
        <v>163800</v>
      </c>
      <c r="S5693">
        <f t="shared" si="442"/>
        <v>25</v>
      </c>
      <c r="T5693" t="str">
        <f t="shared" si="443"/>
        <v>Jan</v>
      </c>
      <c r="U5693" t="str">
        <f t="shared" si="444"/>
        <v>2025</v>
      </c>
    </row>
    <row r="5694" spans="1:21" x14ac:dyDescent="0.25">
      <c r="A5694" t="s">
        <v>343</v>
      </c>
      <c r="B5694" t="s">
        <v>140</v>
      </c>
      <c r="C5694" t="s">
        <v>27</v>
      </c>
      <c r="D5694" t="s">
        <v>16</v>
      </c>
      <c r="E5694" t="s">
        <v>17</v>
      </c>
      <c r="F5694" t="s">
        <v>18</v>
      </c>
      <c r="G5694" t="s">
        <v>121</v>
      </c>
      <c r="H5694">
        <f t="shared" si="440"/>
        <v>55</v>
      </c>
      <c r="I5694">
        <v>55</v>
      </c>
      <c r="J5694">
        <v>72</v>
      </c>
      <c r="K5694">
        <v>1</v>
      </c>
      <c r="M5694">
        <v>3.4375</v>
      </c>
      <c r="N5694" t="s">
        <v>25</v>
      </c>
      <c r="O5694">
        <v>68.75</v>
      </c>
      <c r="P5694">
        <v>13.75</v>
      </c>
      <c r="R5694">
        <f t="shared" si="441"/>
        <v>72</v>
      </c>
      <c r="S5694">
        <f t="shared" si="442"/>
        <v>25</v>
      </c>
      <c r="T5694" t="str">
        <f t="shared" si="443"/>
        <v>Jan</v>
      </c>
      <c r="U5694" t="str">
        <f t="shared" si="444"/>
        <v>2025</v>
      </c>
    </row>
    <row r="5695" spans="1:21" x14ac:dyDescent="0.25">
      <c r="A5695" t="s">
        <v>343</v>
      </c>
      <c r="B5695" t="s">
        <v>135</v>
      </c>
      <c r="C5695" t="s">
        <v>27</v>
      </c>
      <c r="D5695" t="s">
        <v>23</v>
      </c>
      <c r="E5695" t="s">
        <v>17</v>
      </c>
      <c r="F5695" t="s">
        <v>61</v>
      </c>
      <c r="G5695" t="s">
        <v>119</v>
      </c>
      <c r="H5695">
        <f t="shared" si="440"/>
        <v>500</v>
      </c>
      <c r="I5695">
        <v>500</v>
      </c>
      <c r="J5695">
        <v>650</v>
      </c>
      <c r="K5695">
        <v>1</v>
      </c>
      <c r="M5695">
        <v>65</v>
      </c>
      <c r="N5695" t="s">
        <v>25</v>
      </c>
      <c r="O5695">
        <v>650</v>
      </c>
      <c r="P5695">
        <v>150</v>
      </c>
      <c r="R5695">
        <f t="shared" si="441"/>
        <v>650</v>
      </c>
      <c r="S5695">
        <f t="shared" si="442"/>
        <v>25</v>
      </c>
      <c r="T5695" t="str">
        <f t="shared" si="443"/>
        <v>Jan</v>
      </c>
      <c r="U5695" t="str">
        <f t="shared" si="444"/>
        <v>2025</v>
      </c>
    </row>
    <row r="5696" spans="1:21" x14ac:dyDescent="0.25">
      <c r="A5696" t="s">
        <v>343</v>
      </c>
      <c r="B5696" t="s">
        <v>166</v>
      </c>
      <c r="C5696" t="s">
        <v>15</v>
      </c>
      <c r="D5696" t="s">
        <v>16</v>
      </c>
      <c r="E5696" t="s">
        <v>17</v>
      </c>
      <c r="F5696" t="s">
        <v>18</v>
      </c>
      <c r="G5696" t="s">
        <v>130</v>
      </c>
      <c r="H5696">
        <f t="shared" si="440"/>
        <v>360</v>
      </c>
      <c r="I5696">
        <v>45</v>
      </c>
      <c r="J5696">
        <v>59</v>
      </c>
      <c r="K5696">
        <v>8</v>
      </c>
      <c r="M5696">
        <v>28.98</v>
      </c>
      <c r="N5696" t="s">
        <v>20</v>
      </c>
      <c r="O5696">
        <v>414</v>
      </c>
      <c r="P5696">
        <v>54</v>
      </c>
      <c r="R5696">
        <f t="shared" si="441"/>
        <v>472</v>
      </c>
      <c r="S5696">
        <f t="shared" si="442"/>
        <v>25</v>
      </c>
      <c r="T5696" t="str">
        <f t="shared" si="443"/>
        <v>Jan</v>
      </c>
      <c r="U5696" t="str">
        <f t="shared" si="444"/>
        <v>2025</v>
      </c>
    </row>
    <row r="5697" spans="1:21" x14ac:dyDescent="0.25">
      <c r="A5697" t="s">
        <v>343</v>
      </c>
      <c r="B5697" t="s">
        <v>14</v>
      </c>
      <c r="C5697" t="s">
        <v>15</v>
      </c>
      <c r="D5697" t="s">
        <v>16</v>
      </c>
      <c r="E5697" t="s">
        <v>17</v>
      </c>
      <c r="F5697" t="s">
        <v>45</v>
      </c>
      <c r="G5697" t="s">
        <v>78</v>
      </c>
      <c r="H5697">
        <f t="shared" si="440"/>
        <v>18000</v>
      </c>
      <c r="I5697">
        <v>18000</v>
      </c>
      <c r="J5697">
        <v>23400</v>
      </c>
      <c r="K5697">
        <v>1</v>
      </c>
      <c r="M5697">
        <v>1638</v>
      </c>
      <c r="N5697" t="s">
        <v>20</v>
      </c>
      <c r="O5697">
        <v>23400</v>
      </c>
      <c r="P5697">
        <v>5400</v>
      </c>
      <c r="R5697">
        <f t="shared" si="441"/>
        <v>23400</v>
      </c>
      <c r="S5697">
        <f t="shared" si="442"/>
        <v>25</v>
      </c>
      <c r="T5697" t="str">
        <f t="shared" si="443"/>
        <v>Jan</v>
      </c>
      <c r="U5697" t="str">
        <f t="shared" si="444"/>
        <v>2025</v>
      </c>
    </row>
    <row r="5698" spans="1:21" x14ac:dyDescent="0.25">
      <c r="A5698" t="s">
        <v>343</v>
      </c>
      <c r="B5698" t="s">
        <v>88</v>
      </c>
      <c r="C5698" t="s">
        <v>27</v>
      </c>
      <c r="D5698" t="s">
        <v>16</v>
      </c>
      <c r="E5698" t="s">
        <v>28</v>
      </c>
      <c r="F5698" t="s">
        <v>18</v>
      </c>
      <c r="G5698" t="s">
        <v>121</v>
      </c>
      <c r="H5698">
        <f t="shared" si="440"/>
        <v>495</v>
      </c>
      <c r="I5698">
        <v>55</v>
      </c>
      <c r="J5698">
        <v>72</v>
      </c>
      <c r="K5698">
        <v>9</v>
      </c>
      <c r="M5698">
        <v>30.9375</v>
      </c>
      <c r="N5698" t="s">
        <v>25</v>
      </c>
      <c r="O5698">
        <v>618.75</v>
      </c>
      <c r="P5698">
        <v>123.75</v>
      </c>
      <c r="R5698">
        <f t="shared" si="441"/>
        <v>648</v>
      </c>
      <c r="S5698">
        <f t="shared" si="442"/>
        <v>25</v>
      </c>
      <c r="T5698" t="str">
        <f t="shared" si="443"/>
        <v>Jan</v>
      </c>
      <c r="U5698" t="str">
        <f t="shared" si="444"/>
        <v>2025</v>
      </c>
    </row>
    <row r="5699" spans="1:21" x14ac:dyDescent="0.25">
      <c r="A5699" t="s">
        <v>343</v>
      </c>
      <c r="B5699" t="s">
        <v>186</v>
      </c>
      <c r="C5699" t="s">
        <v>27</v>
      </c>
      <c r="D5699" t="s">
        <v>23</v>
      </c>
      <c r="E5699" t="s">
        <v>28</v>
      </c>
      <c r="F5699" t="s">
        <v>45</v>
      </c>
      <c r="G5699" t="s">
        <v>71</v>
      </c>
      <c r="H5699">
        <f t="shared" ref="H5699:H5762" si="445">I5699*K5699</f>
        <v>11000</v>
      </c>
      <c r="I5699">
        <v>2200</v>
      </c>
      <c r="J5699">
        <v>2860</v>
      </c>
      <c r="K5699">
        <v>5</v>
      </c>
      <c r="M5699">
        <v>286</v>
      </c>
      <c r="N5699" t="s">
        <v>38</v>
      </c>
      <c r="O5699">
        <v>13750</v>
      </c>
      <c r="P5699">
        <v>2750</v>
      </c>
      <c r="R5699">
        <f t="shared" ref="R5699:R5762" si="446">J5699*K5699</f>
        <v>14300</v>
      </c>
      <c r="S5699">
        <f t="shared" ref="S5699:S5762" si="447">DAY(A5699)</f>
        <v>25</v>
      </c>
      <c r="T5699" t="str">
        <f t="shared" ref="T5699:T5762" si="448">TEXT(A5699,"mmm")</f>
        <v>Jan</v>
      </c>
      <c r="U5699" t="str">
        <f t="shared" ref="U5699:U5762" si="449">TEXT(A5699,"yyy")</f>
        <v>2025</v>
      </c>
    </row>
    <row r="5700" spans="1:21" x14ac:dyDescent="0.25">
      <c r="A5700" t="s">
        <v>343</v>
      </c>
      <c r="B5700" t="s">
        <v>184</v>
      </c>
      <c r="C5700" t="s">
        <v>27</v>
      </c>
      <c r="D5700" t="s">
        <v>23</v>
      </c>
      <c r="E5700" t="s">
        <v>28</v>
      </c>
      <c r="F5700" t="s">
        <v>80</v>
      </c>
      <c r="G5700" t="s">
        <v>177</v>
      </c>
      <c r="H5700">
        <f t="shared" si="445"/>
        <v>350</v>
      </c>
      <c r="I5700">
        <v>70</v>
      </c>
      <c r="J5700">
        <v>91</v>
      </c>
      <c r="K5700">
        <v>5</v>
      </c>
      <c r="M5700">
        <v>54.6</v>
      </c>
      <c r="N5700" t="s">
        <v>20</v>
      </c>
      <c r="O5700">
        <v>455</v>
      </c>
      <c r="P5700">
        <v>105</v>
      </c>
      <c r="R5700">
        <f t="shared" si="446"/>
        <v>455</v>
      </c>
      <c r="S5700">
        <f t="shared" si="447"/>
        <v>25</v>
      </c>
      <c r="T5700" t="str">
        <f t="shared" si="448"/>
        <v>Jan</v>
      </c>
      <c r="U5700" t="str">
        <f t="shared" si="449"/>
        <v>2025</v>
      </c>
    </row>
    <row r="5701" spans="1:21" x14ac:dyDescent="0.25">
      <c r="A5701" t="s">
        <v>343</v>
      </c>
      <c r="B5701" t="s">
        <v>36</v>
      </c>
      <c r="C5701" t="s">
        <v>15</v>
      </c>
      <c r="D5701" t="s">
        <v>16</v>
      </c>
      <c r="E5701" t="s">
        <v>17</v>
      </c>
      <c r="F5701" t="s">
        <v>61</v>
      </c>
      <c r="G5701" t="s">
        <v>110</v>
      </c>
      <c r="H5701">
        <f t="shared" si="445"/>
        <v>4000</v>
      </c>
      <c r="I5701">
        <v>800</v>
      </c>
      <c r="J5701">
        <v>1040</v>
      </c>
      <c r="K5701">
        <v>5</v>
      </c>
      <c r="M5701">
        <v>104</v>
      </c>
      <c r="N5701" t="s">
        <v>25</v>
      </c>
      <c r="O5701">
        <v>5200</v>
      </c>
      <c r="P5701">
        <v>1200</v>
      </c>
      <c r="R5701">
        <f t="shared" si="446"/>
        <v>5200</v>
      </c>
      <c r="S5701">
        <f t="shared" si="447"/>
        <v>25</v>
      </c>
      <c r="T5701" t="str">
        <f t="shared" si="448"/>
        <v>Jan</v>
      </c>
      <c r="U5701" t="str">
        <f t="shared" si="449"/>
        <v>2025</v>
      </c>
    </row>
    <row r="5702" spans="1:21" x14ac:dyDescent="0.25">
      <c r="A5702" t="s">
        <v>343</v>
      </c>
      <c r="B5702" t="s">
        <v>154</v>
      </c>
      <c r="C5702" t="s">
        <v>27</v>
      </c>
      <c r="D5702" t="s">
        <v>16</v>
      </c>
      <c r="E5702" t="s">
        <v>17</v>
      </c>
      <c r="F5702" t="s">
        <v>18</v>
      </c>
      <c r="G5702" t="s">
        <v>51</v>
      </c>
      <c r="H5702">
        <f t="shared" si="445"/>
        <v>300</v>
      </c>
      <c r="I5702">
        <v>60</v>
      </c>
      <c r="J5702">
        <v>78</v>
      </c>
      <c r="K5702">
        <v>5</v>
      </c>
      <c r="M5702">
        <v>39</v>
      </c>
      <c r="N5702" t="s">
        <v>38</v>
      </c>
      <c r="O5702">
        <v>390</v>
      </c>
      <c r="P5702">
        <v>90</v>
      </c>
      <c r="R5702">
        <f t="shared" si="446"/>
        <v>390</v>
      </c>
      <c r="S5702">
        <f t="shared" si="447"/>
        <v>25</v>
      </c>
      <c r="T5702" t="str">
        <f t="shared" si="448"/>
        <v>Jan</v>
      </c>
      <c r="U5702" t="str">
        <f t="shared" si="449"/>
        <v>2025</v>
      </c>
    </row>
    <row r="5703" spans="1:21" x14ac:dyDescent="0.25">
      <c r="A5703" t="s">
        <v>343</v>
      </c>
      <c r="B5703" t="s">
        <v>135</v>
      </c>
      <c r="C5703" t="s">
        <v>27</v>
      </c>
      <c r="D5703" t="s">
        <v>16</v>
      </c>
      <c r="E5703" t="s">
        <v>28</v>
      </c>
      <c r="F5703" t="s">
        <v>18</v>
      </c>
      <c r="G5703" t="s">
        <v>56</v>
      </c>
      <c r="H5703">
        <f t="shared" si="445"/>
        <v>5500</v>
      </c>
      <c r="I5703">
        <v>550</v>
      </c>
      <c r="J5703">
        <v>715</v>
      </c>
      <c r="K5703">
        <v>10</v>
      </c>
      <c r="M5703">
        <v>100</v>
      </c>
      <c r="N5703" t="s">
        <v>25</v>
      </c>
      <c r="O5703">
        <v>7150</v>
      </c>
      <c r="P5703">
        <v>1650</v>
      </c>
      <c r="R5703">
        <f t="shared" si="446"/>
        <v>7150</v>
      </c>
      <c r="S5703">
        <f t="shared" si="447"/>
        <v>25</v>
      </c>
      <c r="T5703" t="str">
        <f t="shared" si="448"/>
        <v>Jan</v>
      </c>
      <c r="U5703" t="str">
        <f t="shared" si="449"/>
        <v>2025</v>
      </c>
    </row>
    <row r="5704" spans="1:21" x14ac:dyDescent="0.25">
      <c r="A5704" t="s">
        <v>343</v>
      </c>
      <c r="B5704" t="s">
        <v>157</v>
      </c>
      <c r="C5704" t="s">
        <v>15</v>
      </c>
      <c r="D5704" t="s">
        <v>16</v>
      </c>
      <c r="E5704" t="s">
        <v>17</v>
      </c>
      <c r="F5704" t="s">
        <v>18</v>
      </c>
      <c r="G5704" t="s">
        <v>56</v>
      </c>
      <c r="H5704">
        <f t="shared" si="445"/>
        <v>4950</v>
      </c>
      <c r="I5704">
        <v>550</v>
      </c>
      <c r="J5704">
        <v>715</v>
      </c>
      <c r="K5704">
        <v>9</v>
      </c>
      <c r="M5704">
        <v>100</v>
      </c>
      <c r="N5704" t="s">
        <v>20</v>
      </c>
      <c r="O5704">
        <v>6435</v>
      </c>
      <c r="P5704">
        <v>1485</v>
      </c>
      <c r="R5704">
        <f t="shared" si="446"/>
        <v>6435</v>
      </c>
      <c r="S5704">
        <f t="shared" si="447"/>
        <v>25</v>
      </c>
      <c r="T5704" t="str">
        <f t="shared" si="448"/>
        <v>Jan</v>
      </c>
      <c r="U5704" t="str">
        <f t="shared" si="449"/>
        <v>2025</v>
      </c>
    </row>
    <row r="5705" spans="1:21" x14ac:dyDescent="0.25">
      <c r="A5705" t="s">
        <v>343</v>
      </c>
      <c r="B5705" t="s">
        <v>77</v>
      </c>
      <c r="C5705" t="s">
        <v>42</v>
      </c>
      <c r="D5705" t="s">
        <v>16</v>
      </c>
      <c r="E5705" t="s">
        <v>17</v>
      </c>
      <c r="F5705" t="s">
        <v>45</v>
      </c>
      <c r="G5705" t="s">
        <v>78</v>
      </c>
      <c r="H5705">
        <f t="shared" si="445"/>
        <v>90000</v>
      </c>
      <c r="I5705">
        <v>18000</v>
      </c>
      <c r="J5705">
        <v>23400</v>
      </c>
      <c r="K5705">
        <v>5</v>
      </c>
      <c r="M5705">
        <v>3510</v>
      </c>
      <c r="N5705" t="s">
        <v>20</v>
      </c>
      <c r="O5705">
        <v>117000</v>
      </c>
      <c r="P5705">
        <v>27000</v>
      </c>
      <c r="R5705">
        <f t="shared" si="446"/>
        <v>117000</v>
      </c>
      <c r="S5705">
        <f t="shared" si="447"/>
        <v>25</v>
      </c>
      <c r="T5705" t="str">
        <f t="shared" si="448"/>
        <v>Jan</v>
      </c>
      <c r="U5705" t="str">
        <f t="shared" si="449"/>
        <v>2025</v>
      </c>
    </row>
    <row r="5706" spans="1:21" x14ac:dyDescent="0.25">
      <c r="A5706" t="s">
        <v>343</v>
      </c>
      <c r="B5706" t="s">
        <v>79</v>
      </c>
      <c r="C5706" t="s">
        <v>27</v>
      </c>
      <c r="D5706" t="s">
        <v>16</v>
      </c>
      <c r="E5706" t="s">
        <v>28</v>
      </c>
      <c r="F5706" t="s">
        <v>61</v>
      </c>
      <c r="G5706" t="s">
        <v>62</v>
      </c>
      <c r="H5706">
        <f t="shared" si="445"/>
        <v>3600</v>
      </c>
      <c r="I5706">
        <v>900</v>
      </c>
      <c r="J5706">
        <v>1170</v>
      </c>
      <c r="K5706">
        <v>4</v>
      </c>
      <c r="M5706">
        <v>117</v>
      </c>
      <c r="N5706" t="s">
        <v>25</v>
      </c>
      <c r="O5706">
        <v>4680</v>
      </c>
      <c r="P5706">
        <v>1080</v>
      </c>
      <c r="R5706">
        <f t="shared" si="446"/>
        <v>4680</v>
      </c>
      <c r="S5706">
        <f t="shared" si="447"/>
        <v>25</v>
      </c>
      <c r="T5706" t="str">
        <f t="shared" si="448"/>
        <v>Jan</v>
      </c>
      <c r="U5706" t="str">
        <f t="shared" si="449"/>
        <v>2025</v>
      </c>
    </row>
    <row r="5707" spans="1:21" x14ac:dyDescent="0.25">
      <c r="A5707" t="s">
        <v>343</v>
      </c>
      <c r="B5707" t="s">
        <v>161</v>
      </c>
      <c r="C5707" t="s">
        <v>53</v>
      </c>
      <c r="D5707" t="s">
        <v>16</v>
      </c>
      <c r="E5707" t="s">
        <v>17</v>
      </c>
      <c r="F5707" t="s">
        <v>45</v>
      </c>
      <c r="G5707" t="s">
        <v>76</v>
      </c>
      <c r="H5707">
        <f t="shared" si="445"/>
        <v>8400</v>
      </c>
      <c r="I5707">
        <v>1200</v>
      </c>
      <c r="J5707">
        <v>1560</v>
      </c>
      <c r="K5707">
        <v>7</v>
      </c>
      <c r="M5707">
        <v>156</v>
      </c>
      <c r="N5707" t="s">
        <v>20</v>
      </c>
      <c r="O5707">
        <v>10920</v>
      </c>
      <c r="P5707">
        <v>2520</v>
      </c>
      <c r="R5707">
        <f t="shared" si="446"/>
        <v>10920</v>
      </c>
      <c r="S5707">
        <f t="shared" si="447"/>
        <v>25</v>
      </c>
      <c r="T5707" t="str">
        <f t="shared" si="448"/>
        <v>Jan</v>
      </c>
      <c r="U5707" t="str">
        <f t="shared" si="449"/>
        <v>2025</v>
      </c>
    </row>
    <row r="5708" spans="1:21" x14ac:dyDescent="0.25">
      <c r="A5708" t="s">
        <v>343</v>
      </c>
      <c r="B5708" t="s">
        <v>44</v>
      </c>
      <c r="C5708" t="s">
        <v>27</v>
      </c>
      <c r="D5708" t="s">
        <v>16</v>
      </c>
      <c r="E5708" t="s">
        <v>28</v>
      </c>
      <c r="F5708" t="s">
        <v>61</v>
      </c>
      <c r="G5708" t="s">
        <v>62</v>
      </c>
      <c r="H5708">
        <f t="shared" si="445"/>
        <v>1800</v>
      </c>
      <c r="I5708">
        <v>900</v>
      </c>
      <c r="J5708">
        <v>1170</v>
      </c>
      <c r="K5708">
        <v>2</v>
      </c>
      <c r="M5708">
        <v>117</v>
      </c>
      <c r="N5708" t="s">
        <v>38</v>
      </c>
      <c r="O5708">
        <v>2340</v>
      </c>
      <c r="P5708">
        <v>540</v>
      </c>
      <c r="R5708">
        <f t="shared" si="446"/>
        <v>2340</v>
      </c>
      <c r="S5708">
        <f t="shared" si="447"/>
        <v>25</v>
      </c>
      <c r="T5708" t="str">
        <f t="shared" si="448"/>
        <v>Jan</v>
      </c>
      <c r="U5708" t="str">
        <f t="shared" si="449"/>
        <v>2025</v>
      </c>
    </row>
    <row r="5709" spans="1:21" x14ac:dyDescent="0.25">
      <c r="A5709" t="s">
        <v>343</v>
      </c>
      <c r="B5709" t="s">
        <v>107</v>
      </c>
      <c r="C5709" t="s">
        <v>27</v>
      </c>
      <c r="D5709" t="s">
        <v>23</v>
      </c>
      <c r="E5709" t="s">
        <v>28</v>
      </c>
      <c r="F5709" t="s">
        <v>80</v>
      </c>
      <c r="G5709" t="s">
        <v>212</v>
      </c>
      <c r="H5709">
        <f t="shared" si="445"/>
        <v>80</v>
      </c>
      <c r="I5709">
        <v>20</v>
      </c>
      <c r="J5709">
        <v>26</v>
      </c>
      <c r="K5709">
        <v>4</v>
      </c>
      <c r="M5709">
        <v>10.4</v>
      </c>
      <c r="N5709" t="s">
        <v>25</v>
      </c>
      <c r="O5709">
        <v>104</v>
      </c>
      <c r="P5709">
        <v>24</v>
      </c>
      <c r="R5709">
        <f t="shared" si="446"/>
        <v>104</v>
      </c>
      <c r="S5709">
        <f t="shared" si="447"/>
        <v>25</v>
      </c>
      <c r="T5709" t="str">
        <f t="shared" si="448"/>
        <v>Jan</v>
      </c>
      <c r="U5709" t="str">
        <f t="shared" si="449"/>
        <v>2025</v>
      </c>
    </row>
    <row r="5710" spans="1:21" x14ac:dyDescent="0.25">
      <c r="A5710" t="s">
        <v>343</v>
      </c>
      <c r="B5710" t="s">
        <v>33</v>
      </c>
      <c r="C5710" t="s">
        <v>15</v>
      </c>
      <c r="D5710" t="s">
        <v>16</v>
      </c>
      <c r="E5710" t="s">
        <v>17</v>
      </c>
      <c r="F5710" t="s">
        <v>45</v>
      </c>
      <c r="G5710" t="s">
        <v>58</v>
      </c>
      <c r="H5710">
        <f t="shared" si="445"/>
        <v>75000</v>
      </c>
      <c r="I5710">
        <v>25000</v>
      </c>
      <c r="J5710">
        <v>32500</v>
      </c>
      <c r="K5710">
        <v>3</v>
      </c>
      <c r="M5710">
        <v>4875</v>
      </c>
      <c r="N5710" t="s">
        <v>20</v>
      </c>
      <c r="O5710">
        <v>97500</v>
      </c>
      <c r="P5710">
        <v>22500</v>
      </c>
      <c r="R5710">
        <f t="shared" si="446"/>
        <v>97500</v>
      </c>
      <c r="S5710">
        <f t="shared" si="447"/>
        <v>25</v>
      </c>
      <c r="T5710" t="str">
        <f t="shared" si="448"/>
        <v>Jan</v>
      </c>
      <c r="U5710" t="str">
        <f t="shared" si="449"/>
        <v>2025</v>
      </c>
    </row>
    <row r="5711" spans="1:21" x14ac:dyDescent="0.25">
      <c r="A5711" t="s">
        <v>343</v>
      </c>
      <c r="B5711" t="s">
        <v>171</v>
      </c>
      <c r="C5711" t="s">
        <v>22</v>
      </c>
      <c r="D5711" t="s">
        <v>23</v>
      </c>
      <c r="E5711" t="s">
        <v>17</v>
      </c>
      <c r="F5711" t="s">
        <v>61</v>
      </c>
      <c r="G5711" t="s">
        <v>108</v>
      </c>
      <c r="H5711">
        <f t="shared" si="445"/>
        <v>10500</v>
      </c>
      <c r="I5711">
        <v>1500</v>
      </c>
      <c r="J5711">
        <v>1950</v>
      </c>
      <c r="K5711">
        <v>7</v>
      </c>
      <c r="M5711">
        <v>195</v>
      </c>
      <c r="N5711" t="s">
        <v>20</v>
      </c>
      <c r="O5711">
        <v>13650</v>
      </c>
      <c r="P5711">
        <v>3150</v>
      </c>
      <c r="R5711">
        <f t="shared" si="446"/>
        <v>13650</v>
      </c>
      <c r="S5711">
        <f t="shared" si="447"/>
        <v>25</v>
      </c>
      <c r="T5711" t="str">
        <f t="shared" si="448"/>
        <v>Jan</v>
      </c>
      <c r="U5711" t="str">
        <f t="shared" si="449"/>
        <v>2025</v>
      </c>
    </row>
    <row r="5712" spans="1:21" x14ac:dyDescent="0.25">
      <c r="A5712" t="s">
        <v>343</v>
      </c>
      <c r="B5712" t="s">
        <v>174</v>
      </c>
      <c r="C5712" t="s">
        <v>27</v>
      </c>
      <c r="D5712" t="s">
        <v>16</v>
      </c>
      <c r="E5712" t="s">
        <v>17</v>
      </c>
      <c r="F5712" t="s">
        <v>18</v>
      </c>
      <c r="G5712" t="s">
        <v>43</v>
      </c>
      <c r="H5712">
        <f t="shared" si="445"/>
        <v>80</v>
      </c>
      <c r="I5712">
        <v>20</v>
      </c>
      <c r="J5712">
        <v>26</v>
      </c>
      <c r="K5712">
        <v>4</v>
      </c>
      <c r="M5712">
        <v>7</v>
      </c>
      <c r="N5712" t="s">
        <v>20</v>
      </c>
      <c r="O5712">
        <v>100</v>
      </c>
      <c r="P5712">
        <v>20</v>
      </c>
      <c r="R5712">
        <f t="shared" si="446"/>
        <v>104</v>
      </c>
      <c r="S5712">
        <f t="shared" si="447"/>
        <v>25</v>
      </c>
      <c r="T5712" t="str">
        <f t="shared" si="448"/>
        <v>Jan</v>
      </c>
      <c r="U5712" t="str">
        <f t="shared" si="449"/>
        <v>2025</v>
      </c>
    </row>
    <row r="5713" spans="1:21" x14ac:dyDescent="0.25">
      <c r="A5713" t="s">
        <v>343</v>
      </c>
      <c r="B5713" t="s">
        <v>175</v>
      </c>
      <c r="C5713" t="s">
        <v>91</v>
      </c>
      <c r="D5713" t="s">
        <v>16</v>
      </c>
      <c r="E5713" t="s">
        <v>28</v>
      </c>
      <c r="F5713" t="s">
        <v>61</v>
      </c>
      <c r="G5713" t="s">
        <v>164</v>
      </c>
      <c r="H5713">
        <f t="shared" si="445"/>
        <v>14000</v>
      </c>
      <c r="I5713">
        <v>2000</v>
      </c>
      <c r="J5713">
        <v>2600</v>
      </c>
      <c r="K5713">
        <v>7</v>
      </c>
      <c r="M5713">
        <v>260</v>
      </c>
      <c r="N5713" t="s">
        <v>20</v>
      </c>
      <c r="O5713">
        <v>18200</v>
      </c>
      <c r="P5713">
        <v>4200</v>
      </c>
      <c r="R5713">
        <f t="shared" si="446"/>
        <v>18200</v>
      </c>
      <c r="S5713">
        <f t="shared" si="447"/>
        <v>25</v>
      </c>
      <c r="T5713" t="str">
        <f t="shared" si="448"/>
        <v>Jan</v>
      </c>
      <c r="U5713" t="str">
        <f t="shared" si="449"/>
        <v>2025</v>
      </c>
    </row>
    <row r="5714" spans="1:21" x14ac:dyDescent="0.25">
      <c r="A5714" t="s">
        <v>343</v>
      </c>
      <c r="B5714" t="s">
        <v>99</v>
      </c>
      <c r="C5714" t="s">
        <v>15</v>
      </c>
      <c r="D5714" t="s">
        <v>16</v>
      </c>
      <c r="E5714" t="s">
        <v>17</v>
      </c>
      <c r="F5714" t="s">
        <v>61</v>
      </c>
      <c r="G5714" t="s">
        <v>103</v>
      </c>
      <c r="H5714">
        <f t="shared" si="445"/>
        <v>300</v>
      </c>
      <c r="I5714">
        <v>100</v>
      </c>
      <c r="J5714">
        <v>130</v>
      </c>
      <c r="K5714">
        <v>3</v>
      </c>
      <c r="M5714">
        <v>18</v>
      </c>
      <c r="N5714" t="s">
        <v>25</v>
      </c>
      <c r="O5714">
        <v>360</v>
      </c>
      <c r="P5714">
        <v>60</v>
      </c>
      <c r="R5714">
        <f t="shared" si="446"/>
        <v>390</v>
      </c>
      <c r="S5714">
        <f t="shared" si="447"/>
        <v>25</v>
      </c>
      <c r="T5714" t="str">
        <f t="shared" si="448"/>
        <v>Jan</v>
      </c>
      <c r="U5714" t="str">
        <f t="shared" si="449"/>
        <v>2025</v>
      </c>
    </row>
    <row r="5715" spans="1:21" x14ac:dyDescent="0.25">
      <c r="A5715" t="s">
        <v>343</v>
      </c>
      <c r="B5715" t="s">
        <v>183</v>
      </c>
      <c r="C5715" t="s">
        <v>22</v>
      </c>
      <c r="D5715" t="s">
        <v>16</v>
      </c>
      <c r="E5715" t="s">
        <v>17</v>
      </c>
      <c r="F5715" t="s">
        <v>18</v>
      </c>
      <c r="G5715" t="s">
        <v>32</v>
      </c>
      <c r="H5715">
        <f t="shared" si="445"/>
        <v>500</v>
      </c>
      <c r="I5715">
        <v>100</v>
      </c>
      <c r="J5715">
        <v>130</v>
      </c>
      <c r="K5715">
        <v>5</v>
      </c>
      <c r="M5715">
        <v>32.5</v>
      </c>
      <c r="N5715" t="s">
        <v>25</v>
      </c>
      <c r="O5715">
        <v>650</v>
      </c>
      <c r="P5715">
        <v>150</v>
      </c>
      <c r="R5715">
        <f t="shared" si="446"/>
        <v>650</v>
      </c>
      <c r="S5715">
        <f t="shared" si="447"/>
        <v>25</v>
      </c>
      <c r="T5715" t="str">
        <f t="shared" si="448"/>
        <v>Jan</v>
      </c>
      <c r="U5715" t="str">
        <f t="shared" si="449"/>
        <v>2025</v>
      </c>
    </row>
    <row r="5716" spans="1:21" x14ac:dyDescent="0.25">
      <c r="A5716" t="s">
        <v>343</v>
      </c>
      <c r="B5716" t="s">
        <v>47</v>
      </c>
      <c r="C5716" t="s">
        <v>27</v>
      </c>
      <c r="D5716" t="s">
        <v>16</v>
      </c>
      <c r="E5716" t="s">
        <v>28</v>
      </c>
      <c r="F5716" t="s">
        <v>45</v>
      </c>
      <c r="G5716" t="s">
        <v>92</v>
      </c>
      <c r="H5716">
        <f t="shared" si="445"/>
        <v>1500</v>
      </c>
      <c r="I5716">
        <v>250</v>
      </c>
      <c r="J5716">
        <v>325</v>
      </c>
      <c r="K5716">
        <v>6</v>
      </c>
      <c r="M5716">
        <v>100</v>
      </c>
      <c r="N5716" t="s">
        <v>20</v>
      </c>
      <c r="O5716">
        <v>1800</v>
      </c>
      <c r="P5716">
        <v>300</v>
      </c>
      <c r="R5716">
        <f t="shared" si="446"/>
        <v>1950</v>
      </c>
      <c r="S5716">
        <f t="shared" si="447"/>
        <v>25</v>
      </c>
      <c r="T5716" t="str">
        <f t="shared" si="448"/>
        <v>Jan</v>
      </c>
      <c r="U5716" t="str">
        <f t="shared" si="449"/>
        <v>2025</v>
      </c>
    </row>
    <row r="5717" spans="1:21" x14ac:dyDescent="0.25">
      <c r="A5717" t="s">
        <v>343</v>
      </c>
      <c r="B5717" t="s">
        <v>150</v>
      </c>
      <c r="C5717" t="s">
        <v>91</v>
      </c>
      <c r="D5717" t="s">
        <v>23</v>
      </c>
      <c r="E5717" t="s">
        <v>28</v>
      </c>
      <c r="F5717" t="s">
        <v>18</v>
      </c>
      <c r="G5717" t="s">
        <v>40</v>
      </c>
      <c r="H5717">
        <f t="shared" si="445"/>
        <v>360</v>
      </c>
      <c r="I5717">
        <v>90</v>
      </c>
      <c r="J5717">
        <v>117</v>
      </c>
      <c r="K5717">
        <v>4</v>
      </c>
      <c r="M5717">
        <v>70.2</v>
      </c>
      <c r="N5717" t="s">
        <v>38</v>
      </c>
      <c r="O5717">
        <v>468</v>
      </c>
      <c r="P5717">
        <v>108</v>
      </c>
      <c r="R5717">
        <f t="shared" si="446"/>
        <v>468</v>
      </c>
      <c r="S5717">
        <f t="shared" si="447"/>
        <v>25</v>
      </c>
      <c r="T5717" t="str">
        <f t="shared" si="448"/>
        <v>Jan</v>
      </c>
      <c r="U5717" t="str">
        <f t="shared" si="449"/>
        <v>2025</v>
      </c>
    </row>
    <row r="5718" spans="1:21" x14ac:dyDescent="0.25">
      <c r="A5718" t="s">
        <v>343</v>
      </c>
      <c r="B5718" t="s">
        <v>122</v>
      </c>
      <c r="C5718" t="s">
        <v>27</v>
      </c>
      <c r="D5718" t="s">
        <v>16</v>
      </c>
      <c r="E5718" t="s">
        <v>17</v>
      </c>
      <c r="F5718" t="s">
        <v>18</v>
      </c>
      <c r="G5718" t="s">
        <v>34</v>
      </c>
      <c r="H5718">
        <f t="shared" si="445"/>
        <v>240</v>
      </c>
      <c r="I5718">
        <v>40</v>
      </c>
      <c r="J5718">
        <v>52</v>
      </c>
      <c r="K5718">
        <v>6</v>
      </c>
      <c r="M5718">
        <v>21.84</v>
      </c>
      <c r="N5718" t="s">
        <v>20</v>
      </c>
      <c r="O5718">
        <v>312</v>
      </c>
      <c r="P5718">
        <v>72</v>
      </c>
      <c r="R5718">
        <f t="shared" si="446"/>
        <v>312</v>
      </c>
      <c r="S5718">
        <f t="shared" si="447"/>
        <v>25</v>
      </c>
      <c r="T5718" t="str">
        <f t="shared" si="448"/>
        <v>Jan</v>
      </c>
      <c r="U5718" t="str">
        <f t="shared" si="449"/>
        <v>2025</v>
      </c>
    </row>
    <row r="5719" spans="1:21" x14ac:dyDescent="0.25">
      <c r="A5719" t="s">
        <v>343</v>
      </c>
      <c r="B5719" t="s">
        <v>52</v>
      </c>
      <c r="C5719" t="s">
        <v>53</v>
      </c>
      <c r="D5719" t="s">
        <v>16</v>
      </c>
      <c r="E5719" t="s">
        <v>17</v>
      </c>
      <c r="F5719" t="s">
        <v>29</v>
      </c>
      <c r="G5719" t="s">
        <v>207</v>
      </c>
      <c r="H5719">
        <f t="shared" si="445"/>
        <v>105</v>
      </c>
      <c r="I5719">
        <v>35</v>
      </c>
      <c r="J5719">
        <v>46</v>
      </c>
      <c r="K5719">
        <v>3</v>
      </c>
      <c r="M5719">
        <v>6.8250000000000002</v>
      </c>
      <c r="N5719" t="s">
        <v>25</v>
      </c>
      <c r="O5719">
        <v>136.5</v>
      </c>
      <c r="P5719">
        <v>31.5</v>
      </c>
      <c r="R5719">
        <f t="shared" si="446"/>
        <v>138</v>
      </c>
      <c r="S5719">
        <f t="shared" si="447"/>
        <v>25</v>
      </c>
      <c r="T5719" t="str">
        <f t="shared" si="448"/>
        <v>Jan</v>
      </c>
      <c r="U5719" t="str">
        <f t="shared" si="449"/>
        <v>2025</v>
      </c>
    </row>
    <row r="5720" spans="1:21" x14ac:dyDescent="0.25">
      <c r="A5720" t="s">
        <v>343</v>
      </c>
      <c r="B5720" t="s">
        <v>109</v>
      </c>
      <c r="C5720" t="s">
        <v>42</v>
      </c>
      <c r="D5720" t="s">
        <v>16</v>
      </c>
      <c r="E5720" t="s">
        <v>28</v>
      </c>
      <c r="F5720" t="s">
        <v>18</v>
      </c>
      <c r="G5720" t="s">
        <v>116</v>
      </c>
      <c r="H5720">
        <f t="shared" si="445"/>
        <v>300</v>
      </c>
      <c r="I5720">
        <v>60</v>
      </c>
      <c r="J5720">
        <v>78</v>
      </c>
      <c r="K5720">
        <v>5</v>
      </c>
      <c r="M5720">
        <v>19.5</v>
      </c>
      <c r="N5720" t="s">
        <v>25</v>
      </c>
      <c r="O5720">
        <v>390</v>
      </c>
      <c r="P5720">
        <v>90</v>
      </c>
      <c r="R5720">
        <f t="shared" si="446"/>
        <v>390</v>
      </c>
      <c r="S5720">
        <f t="shared" si="447"/>
        <v>25</v>
      </c>
      <c r="T5720" t="str">
        <f t="shared" si="448"/>
        <v>Jan</v>
      </c>
      <c r="U5720" t="str">
        <f t="shared" si="449"/>
        <v>2025</v>
      </c>
    </row>
    <row r="5721" spans="1:21" x14ac:dyDescent="0.25">
      <c r="A5721" t="s">
        <v>343</v>
      </c>
      <c r="B5721" t="s">
        <v>14</v>
      </c>
      <c r="C5721" t="s">
        <v>15</v>
      </c>
      <c r="D5721" t="s">
        <v>23</v>
      </c>
      <c r="E5721" t="s">
        <v>17</v>
      </c>
      <c r="F5721" t="s">
        <v>61</v>
      </c>
      <c r="G5721" t="s">
        <v>117</v>
      </c>
      <c r="H5721">
        <f t="shared" si="445"/>
        <v>10000</v>
      </c>
      <c r="I5721">
        <v>2500</v>
      </c>
      <c r="J5721">
        <v>3250</v>
      </c>
      <c r="K5721">
        <v>4</v>
      </c>
      <c r="M5721">
        <v>325</v>
      </c>
      <c r="N5721" t="s">
        <v>38</v>
      </c>
      <c r="O5721">
        <v>13000</v>
      </c>
      <c r="P5721">
        <v>3000</v>
      </c>
      <c r="R5721">
        <f t="shared" si="446"/>
        <v>13000</v>
      </c>
      <c r="S5721">
        <f t="shared" si="447"/>
        <v>25</v>
      </c>
      <c r="T5721" t="str">
        <f t="shared" si="448"/>
        <v>Jan</v>
      </c>
      <c r="U5721" t="str">
        <f t="shared" si="449"/>
        <v>2025</v>
      </c>
    </row>
    <row r="5722" spans="1:21" x14ac:dyDescent="0.25">
      <c r="A5722" t="s">
        <v>343</v>
      </c>
      <c r="B5722" t="s">
        <v>173</v>
      </c>
      <c r="C5722" t="s">
        <v>115</v>
      </c>
      <c r="D5722" t="s">
        <v>16</v>
      </c>
      <c r="E5722" t="s">
        <v>17</v>
      </c>
      <c r="F5722" t="s">
        <v>18</v>
      </c>
      <c r="G5722" t="s">
        <v>51</v>
      </c>
      <c r="H5722">
        <f t="shared" si="445"/>
        <v>480</v>
      </c>
      <c r="I5722">
        <v>60</v>
      </c>
      <c r="J5722">
        <v>78</v>
      </c>
      <c r="K5722">
        <v>8</v>
      </c>
      <c r="M5722">
        <v>43.68</v>
      </c>
      <c r="N5722" t="s">
        <v>20</v>
      </c>
      <c r="O5722">
        <v>624</v>
      </c>
      <c r="P5722">
        <v>144</v>
      </c>
      <c r="R5722">
        <f t="shared" si="446"/>
        <v>624</v>
      </c>
      <c r="S5722">
        <f t="shared" si="447"/>
        <v>25</v>
      </c>
      <c r="T5722" t="str">
        <f t="shared" si="448"/>
        <v>Jan</v>
      </c>
      <c r="U5722" t="str">
        <f t="shared" si="449"/>
        <v>2025</v>
      </c>
    </row>
    <row r="5723" spans="1:21" x14ac:dyDescent="0.25">
      <c r="A5723" t="s">
        <v>343</v>
      </c>
      <c r="B5723" t="s">
        <v>60</v>
      </c>
      <c r="C5723" t="s">
        <v>27</v>
      </c>
      <c r="D5723" t="s">
        <v>16</v>
      </c>
      <c r="E5723" t="s">
        <v>17</v>
      </c>
      <c r="F5723" t="s">
        <v>18</v>
      </c>
      <c r="G5723" t="s">
        <v>116</v>
      </c>
      <c r="H5723">
        <f t="shared" si="445"/>
        <v>480</v>
      </c>
      <c r="I5723">
        <v>60</v>
      </c>
      <c r="J5723">
        <v>78</v>
      </c>
      <c r="K5723">
        <v>8</v>
      </c>
      <c r="M5723">
        <v>43.68</v>
      </c>
      <c r="N5723" t="s">
        <v>20</v>
      </c>
      <c r="O5723">
        <v>624</v>
      </c>
      <c r="P5723">
        <v>144</v>
      </c>
      <c r="R5723">
        <f t="shared" si="446"/>
        <v>624</v>
      </c>
      <c r="S5723">
        <f t="shared" si="447"/>
        <v>25</v>
      </c>
      <c r="T5723" t="str">
        <f t="shared" si="448"/>
        <v>Jan</v>
      </c>
      <c r="U5723" t="str">
        <f t="shared" si="449"/>
        <v>2025</v>
      </c>
    </row>
    <row r="5724" spans="1:21" x14ac:dyDescent="0.25">
      <c r="A5724" t="s">
        <v>344</v>
      </c>
      <c r="B5724" t="s">
        <v>214</v>
      </c>
      <c r="C5724" t="s">
        <v>66</v>
      </c>
      <c r="D5724" t="s">
        <v>16</v>
      </c>
      <c r="E5724" t="s">
        <v>17</v>
      </c>
      <c r="F5724" t="s">
        <v>61</v>
      </c>
      <c r="G5724" t="s">
        <v>108</v>
      </c>
      <c r="H5724">
        <f t="shared" si="445"/>
        <v>4500</v>
      </c>
      <c r="I5724">
        <v>1500</v>
      </c>
      <c r="J5724">
        <v>1950</v>
      </c>
      <c r="K5724">
        <v>3</v>
      </c>
      <c r="M5724">
        <v>195</v>
      </c>
      <c r="N5724" t="s">
        <v>25</v>
      </c>
      <c r="O5724">
        <v>5850</v>
      </c>
      <c r="P5724">
        <v>1350</v>
      </c>
      <c r="R5724">
        <f t="shared" si="446"/>
        <v>5850</v>
      </c>
      <c r="S5724">
        <f t="shared" si="447"/>
        <v>26</v>
      </c>
      <c r="T5724" t="str">
        <f t="shared" si="448"/>
        <v>Jan</v>
      </c>
      <c r="U5724" t="str">
        <f t="shared" si="449"/>
        <v>2025</v>
      </c>
    </row>
    <row r="5725" spans="1:21" x14ac:dyDescent="0.25">
      <c r="A5725" t="s">
        <v>344</v>
      </c>
      <c r="B5725" t="s">
        <v>208</v>
      </c>
      <c r="C5725" t="s">
        <v>27</v>
      </c>
      <c r="D5725" t="s">
        <v>16</v>
      </c>
      <c r="E5725" t="s">
        <v>28</v>
      </c>
      <c r="F5725" t="s">
        <v>29</v>
      </c>
      <c r="G5725" t="s">
        <v>169</v>
      </c>
      <c r="H5725">
        <f t="shared" si="445"/>
        <v>75</v>
      </c>
      <c r="I5725">
        <v>25</v>
      </c>
      <c r="J5725">
        <v>33</v>
      </c>
      <c r="K5725">
        <v>3</v>
      </c>
      <c r="M5725">
        <v>9.75</v>
      </c>
      <c r="N5725" t="s">
        <v>38</v>
      </c>
      <c r="O5725">
        <v>97.5</v>
      </c>
      <c r="P5725">
        <v>22.5</v>
      </c>
      <c r="R5725">
        <f t="shared" si="446"/>
        <v>99</v>
      </c>
      <c r="S5725">
        <f t="shared" si="447"/>
        <v>26</v>
      </c>
      <c r="T5725" t="str">
        <f t="shared" si="448"/>
        <v>Jan</v>
      </c>
      <c r="U5725" t="str">
        <f t="shared" si="449"/>
        <v>2025</v>
      </c>
    </row>
    <row r="5726" spans="1:21" x14ac:dyDescent="0.25">
      <c r="A5726" t="s">
        <v>344</v>
      </c>
      <c r="B5726" t="s">
        <v>200</v>
      </c>
      <c r="C5726" t="s">
        <v>27</v>
      </c>
      <c r="D5726" t="s">
        <v>16</v>
      </c>
      <c r="E5726" t="s">
        <v>17</v>
      </c>
      <c r="F5726" t="s">
        <v>18</v>
      </c>
      <c r="G5726" t="s">
        <v>121</v>
      </c>
      <c r="H5726">
        <f t="shared" si="445"/>
        <v>275</v>
      </c>
      <c r="I5726">
        <v>55</v>
      </c>
      <c r="J5726">
        <v>72</v>
      </c>
      <c r="K5726">
        <v>5</v>
      </c>
      <c r="M5726">
        <v>17.875</v>
      </c>
      <c r="N5726" t="s">
        <v>25</v>
      </c>
      <c r="O5726">
        <v>357.5</v>
      </c>
      <c r="P5726">
        <v>82.5</v>
      </c>
      <c r="R5726">
        <f t="shared" si="446"/>
        <v>360</v>
      </c>
      <c r="S5726">
        <f t="shared" si="447"/>
        <v>26</v>
      </c>
      <c r="T5726" t="str">
        <f t="shared" si="448"/>
        <v>Jan</v>
      </c>
      <c r="U5726" t="str">
        <f t="shared" si="449"/>
        <v>2025</v>
      </c>
    </row>
    <row r="5727" spans="1:21" x14ac:dyDescent="0.25">
      <c r="A5727" t="s">
        <v>344</v>
      </c>
      <c r="B5727" t="s">
        <v>36</v>
      </c>
      <c r="C5727" t="s">
        <v>15</v>
      </c>
      <c r="D5727" t="s">
        <v>16</v>
      </c>
      <c r="E5727" t="s">
        <v>17</v>
      </c>
      <c r="F5727" t="s">
        <v>18</v>
      </c>
      <c r="G5727" t="s">
        <v>24</v>
      </c>
      <c r="H5727">
        <f t="shared" si="445"/>
        <v>560</v>
      </c>
      <c r="I5727">
        <v>80</v>
      </c>
      <c r="J5727">
        <v>104</v>
      </c>
      <c r="K5727">
        <v>7</v>
      </c>
      <c r="M5727">
        <v>45.08</v>
      </c>
      <c r="N5727" t="s">
        <v>20</v>
      </c>
      <c r="O5727">
        <v>644</v>
      </c>
      <c r="P5727">
        <v>84</v>
      </c>
      <c r="R5727">
        <f t="shared" si="446"/>
        <v>728</v>
      </c>
      <c r="S5727">
        <f t="shared" si="447"/>
        <v>26</v>
      </c>
      <c r="T5727" t="str">
        <f t="shared" si="448"/>
        <v>Jan</v>
      </c>
      <c r="U5727" t="str">
        <f t="shared" si="449"/>
        <v>2025</v>
      </c>
    </row>
    <row r="5728" spans="1:21" x14ac:dyDescent="0.25">
      <c r="A5728" t="s">
        <v>344</v>
      </c>
      <c r="B5728" t="s">
        <v>205</v>
      </c>
      <c r="C5728" t="s">
        <v>15</v>
      </c>
      <c r="D5728" t="s">
        <v>16</v>
      </c>
      <c r="E5728" t="s">
        <v>28</v>
      </c>
      <c r="F5728" t="s">
        <v>18</v>
      </c>
      <c r="G5728" t="s">
        <v>151</v>
      </c>
      <c r="H5728">
        <f t="shared" si="445"/>
        <v>21</v>
      </c>
      <c r="I5728">
        <v>7</v>
      </c>
      <c r="J5728">
        <v>9</v>
      </c>
      <c r="K5728">
        <v>3</v>
      </c>
      <c r="M5728">
        <v>1.911</v>
      </c>
      <c r="N5728" t="s">
        <v>20</v>
      </c>
      <c r="O5728">
        <v>27.3</v>
      </c>
      <c r="P5728">
        <v>6.3</v>
      </c>
      <c r="R5728">
        <f t="shared" si="446"/>
        <v>27</v>
      </c>
      <c r="S5728">
        <f t="shared" si="447"/>
        <v>26</v>
      </c>
      <c r="T5728" t="str">
        <f t="shared" si="448"/>
        <v>Jan</v>
      </c>
      <c r="U5728" t="str">
        <f t="shared" si="449"/>
        <v>2025</v>
      </c>
    </row>
    <row r="5729" spans="1:21" x14ac:dyDescent="0.25">
      <c r="A5729" t="s">
        <v>344</v>
      </c>
      <c r="B5729" t="s">
        <v>88</v>
      </c>
      <c r="C5729" t="s">
        <v>27</v>
      </c>
      <c r="D5729" t="s">
        <v>16</v>
      </c>
      <c r="E5729" t="s">
        <v>17</v>
      </c>
      <c r="F5729" t="s">
        <v>18</v>
      </c>
      <c r="G5729" t="s">
        <v>43</v>
      </c>
      <c r="H5729">
        <f t="shared" si="445"/>
        <v>80</v>
      </c>
      <c r="I5729">
        <v>20</v>
      </c>
      <c r="J5729">
        <v>26</v>
      </c>
      <c r="K5729">
        <v>4</v>
      </c>
      <c r="M5729">
        <v>5.2</v>
      </c>
      <c r="N5729" t="s">
        <v>25</v>
      </c>
      <c r="O5729">
        <v>104</v>
      </c>
      <c r="P5729">
        <v>24</v>
      </c>
      <c r="R5729">
        <f t="shared" si="446"/>
        <v>104</v>
      </c>
      <c r="S5729">
        <f t="shared" si="447"/>
        <v>26</v>
      </c>
      <c r="T5729" t="str">
        <f t="shared" si="448"/>
        <v>Jan</v>
      </c>
      <c r="U5729" t="str">
        <f t="shared" si="449"/>
        <v>2025</v>
      </c>
    </row>
    <row r="5730" spans="1:21" x14ac:dyDescent="0.25">
      <c r="A5730" t="s">
        <v>344</v>
      </c>
      <c r="B5730" t="s">
        <v>69</v>
      </c>
      <c r="C5730" t="s">
        <v>27</v>
      </c>
      <c r="D5730" t="s">
        <v>16</v>
      </c>
      <c r="E5730" t="s">
        <v>28</v>
      </c>
      <c r="F5730" t="s">
        <v>18</v>
      </c>
      <c r="G5730" t="s">
        <v>116</v>
      </c>
      <c r="H5730">
        <f t="shared" si="445"/>
        <v>240</v>
      </c>
      <c r="I5730">
        <v>60</v>
      </c>
      <c r="J5730">
        <v>78</v>
      </c>
      <c r="K5730">
        <v>4</v>
      </c>
      <c r="M5730">
        <v>31.2</v>
      </c>
      <c r="N5730" t="s">
        <v>38</v>
      </c>
      <c r="O5730">
        <v>312</v>
      </c>
      <c r="P5730">
        <v>72</v>
      </c>
      <c r="R5730">
        <f t="shared" si="446"/>
        <v>312</v>
      </c>
      <c r="S5730">
        <f t="shared" si="447"/>
        <v>26</v>
      </c>
      <c r="T5730" t="str">
        <f t="shared" si="448"/>
        <v>Jan</v>
      </c>
      <c r="U5730" t="str">
        <f t="shared" si="449"/>
        <v>2025</v>
      </c>
    </row>
    <row r="5731" spans="1:21" x14ac:dyDescent="0.25">
      <c r="A5731" t="s">
        <v>344</v>
      </c>
      <c r="B5731" t="s">
        <v>216</v>
      </c>
      <c r="C5731" t="s">
        <v>27</v>
      </c>
      <c r="D5731" t="s">
        <v>16</v>
      </c>
      <c r="E5731" t="s">
        <v>17</v>
      </c>
      <c r="F5731" t="s">
        <v>18</v>
      </c>
      <c r="G5731" t="s">
        <v>51</v>
      </c>
      <c r="H5731">
        <f t="shared" si="445"/>
        <v>240</v>
      </c>
      <c r="I5731">
        <v>60</v>
      </c>
      <c r="J5731">
        <v>78</v>
      </c>
      <c r="K5731">
        <v>4</v>
      </c>
      <c r="M5731">
        <v>21.84</v>
      </c>
      <c r="N5731" t="s">
        <v>20</v>
      </c>
      <c r="O5731">
        <v>312</v>
      </c>
      <c r="P5731">
        <v>72</v>
      </c>
      <c r="R5731">
        <f t="shared" si="446"/>
        <v>312</v>
      </c>
      <c r="S5731">
        <f t="shared" si="447"/>
        <v>26</v>
      </c>
      <c r="T5731" t="str">
        <f t="shared" si="448"/>
        <v>Jan</v>
      </c>
      <c r="U5731" t="str">
        <f t="shared" si="449"/>
        <v>2025</v>
      </c>
    </row>
    <row r="5732" spans="1:21" x14ac:dyDescent="0.25">
      <c r="A5732" t="s">
        <v>344</v>
      </c>
      <c r="B5732" t="s">
        <v>65</v>
      </c>
      <c r="C5732" t="s">
        <v>66</v>
      </c>
      <c r="D5732" t="s">
        <v>16</v>
      </c>
      <c r="E5732" t="s">
        <v>28</v>
      </c>
      <c r="F5732" t="s">
        <v>18</v>
      </c>
      <c r="G5732" t="s">
        <v>56</v>
      </c>
      <c r="H5732">
        <f t="shared" si="445"/>
        <v>5500</v>
      </c>
      <c r="I5732">
        <v>550</v>
      </c>
      <c r="J5732">
        <v>715</v>
      </c>
      <c r="K5732">
        <v>10</v>
      </c>
      <c r="M5732">
        <v>100</v>
      </c>
      <c r="N5732" t="s">
        <v>25</v>
      </c>
      <c r="O5732">
        <v>7150</v>
      </c>
      <c r="P5732">
        <v>1650</v>
      </c>
      <c r="R5732">
        <f t="shared" si="446"/>
        <v>7150</v>
      </c>
      <c r="S5732">
        <f t="shared" si="447"/>
        <v>26</v>
      </c>
      <c r="T5732" t="str">
        <f t="shared" si="448"/>
        <v>Jan</v>
      </c>
      <c r="U5732" t="str">
        <f t="shared" si="449"/>
        <v>2025</v>
      </c>
    </row>
    <row r="5733" spans="1:21" x14ac:dyDescent="0.25">
      <c r="A5733" t="s">
        <v>344</v>
      </c>
      <c r="B5733" t="s">
        <v>214</v>
      </c>
      <c r="C5733" t="s">
        <v>66</v>
      </c>
      <c r="D5733" t="s">
        <v>16</v>
      </c>
      <c r="E5733" t="s">
        <v>17</v>
      </c>
      <c r="F5733" t="s">
        <v>61</v>
      </c>
      <c r="G5733" t="s">
        <v>110</v>
      </c>
      <c r="H5733">
        <f t="shared" si="445"/>
        <v>2400</v>
      </c>
      <c r="I5733">
        <v>800</v>
      </c>
      <c r="J5733">
        <v>1040</v>
      </c>
      <c r="K5733">
        <v>3</v>
      </c>
      <c r="M5733">
        <v>104</v>
      </c>
      <c r="N5733" t="s">
        <v>38</v>
      </c>
      <c r="O5733">
        <v>3120</v>
      </c>
      <c r="P5733">
        <v>720</v>
      </c>
      <c r="R5733">
        <f t="shared" si="446"/>
        <v>3120</v>
      </c>
      <c r="S5733">
        <f t="shared" si="447"/>
        <v>26</v>
      </c>
      <c r="T5733" t="str">
        <f t="shared" si="448"/>
        <v>Jan</v>
      </c>
      <c r="U5733" t="str">
        <f t="shared" si="449"/>
        <v>2025</v>
      </c>
    </row>
    <row r="5734" spans="1:21" x14ac:dyDescent="0.25">
      <c r="A5734" t="s">
        <v>344</v>
      </c>
      <c r="B5734" t="s">
        <v>208</v>
      </c>
      <c r="C5734" t="s">
        <v>27</v>
      </c>
      <c r="D5734" t="s">
        <v>16</v>
      </c>
      <c r="E5734" t="s">
        <v>17</v>
      </c>
      <c r="F5734" t="s">
        <v>18</v>
      </c>
      <c r="G5734" t="s">
        <v>151</v>
      </c>
      <c r="H5734">
        <f t="shared" si="445"/>
        <v>49</v>
      </c>
      <c r="I5734">
        <v>7</v>
      </c>
      <c r="J5734">
        <v>9</v>
      </c>
      <c r="K5734">
        <v>7</v>
      </c>
      <c r="M5734">
        <v>2.94</v>
      </c>
      <c r="N5734" t="s">
        <v>25</v>
      </c>
      <c r="O5734">
        <v>58.8</v>
      </c>
      <c r="P5734">
        <v>9.8000000000000007</v>
      </c>
      <c r="R5734">
        <f t="shared" si="446"/>
        <v>63</v>
      </c>
      <c r="S5734">
        <f t="shared" si="447"/>
        <v>26</v>
      </c>
      <c r="T5734" t="str">
        <f t="shared" si="448"/>
        <v>Jan</v>
      </c>
      <c r="U5734" t="str">
        <f t="shared" si="449"/>
        <v>2025</v>
      </c>
    </row>
    <row r="5735" spans="1:21" x14ac:dyDescent="0.25">
      <c r="A5735" t="s">
        <v>344</v>
      </c>
      <c r="B5735" t="s">
        <v>205</v>
      </c>
      <c r="C5735" t="s">
        <v>15</v>
      </c>
      <c r="D5735" t="s">
        <v>16</v>
      </c>
      <c r="E5735" t="s">
        <v>28</v>
      </c>
      <c r="F5735" t="s">
        <v>18</v>
      </c>
      <c r="G5735" t="s">
        <v>130</v>
      </c>
      <c r="H5735">
        <f t="shared" si="445"/>
        <v>180</v>
      </c>
      <c r="I5735">
        <v>45</v>
      </c>
      <c r="J5735">
        <v>59</v>
      </c>
      <c r="K5735">
        <v>4</v>
      </c>
      <c r="M5735">
        <v>11.7</v>
      </c>
      <c r="N5735" t="s">
        <v>25</v>
      </c>
      <c r="O5735">
        <v>234</v>
      </c>
      <c r="P5735">
        <v>54</v>
      </c>
      <c r="R5735">
        <f t="shared" si="446"/>
        <v>236</v>
      </c>
      <c r="S5735">
        <f t="shared" si="447"/>
        <v>26</v>
      </c>
      <c r="T5735" t="str">
        <f t="shared" si="448"/>
        <v>Jan</v>
      </c>
      <c r="U5735" t="str">
        <f t="shared" si="449"/>
        <v>2025</v>
      </c>
    </row>
    <row r="5736" spans="1:21" x14ac:dyDescent="0.25">
      <c r="A5736" t="s">
        <v>344</v>
      </c>
      <c r="B5736" t="s">
        <v>69</v>
      </c>
      <c r="C5736" t="s">
        <v>27</v>
      </c>
      <c r="D5736" t="s">
        <v>23</v>
      </c>
      <c r="E5736" t="s">
        <v>28</v>
      </c>
      <c r="F5736" t="s">
        <v>80</v>
      </c>
      <c r="G5736" t="s">
        <v>213</v>
      </c>
      <c r="H5736">
        <f t="shared" si="445"/>
        <v>175</v>
      </c>
      <c r="I5736">
        <v>25</v>
      </c>
      <c r="J5736">
        <v>33</v>
      </c>
      <c r="K5736">
        <v>7</v>
      </c>
      <c r="M5736">
        <v>27.3</v>
      </c>
      <c r="N5736" t="s">
        <v>20</v>
      </c>
      <c r="O5736">
        <v>227.5</v>
      </c>
      <c r="P5736">
        <v>52.5</v>
      </c>
      <c r="R5736">
        <f t="shared" si="446"/>
        <v>231</v>
      </c>
      <c r="S5736">
        <f t="shared" si="447"/>
        <v>26</v>
      </c>
      <c r="T5736" t="str">
        <f t="shared" si="448"/>
        <v>Jan</v>
      </c>
      <c r="U5736" t="str">
        <f t="shared" si="449"/>
        <v>2025</v>
      </c>
    </row>
    <row r="5737" spans="1:21" x14ac:dyDescent="0.25">
      <c r="A5737" t="s">
        <v>344</v>
      </c>
      <c r="B5737" t="s">
        <v>126</v>
      </c>
      <c r="C5737" t="s">
        <v>27</v>
      </c>
      <c r="D5737" t="s">
        <v>16</v>
      </c>
      <c r="E5737" t="s">
        <v>28</v>
      </c>
      <c r="F5737" t="s">
        <v>45</v>
      </c>
      <c r="G5737" t="s">
        <v>58</v>
      </c>
      <c r="H5737">
        <f t="shared" si="445"/>
        <v>25000</v>
      </c>
      <c r="I5737">
        <v>25000</v>
      </c>
      <c r="J5737">
        <v>32500</v>
      </c>
      <c r="K5737">
        <v>1</v>
      </c>
      <c r="M5737">
        <v>1625</v>
      </c>
      <c r="N5737" t="s">
        <v>25</v>
      </c>
      <c r="O5737">
        <v>32500</v>
      </c>
      <c r="P5737">
        <v>7500</v>
      </c>
      <c r="R5737">
        <f t="shared" si="446"/>
        <v>32500</v>
      </c>
      <c r="S5737">
        <f t="shared" si="447"/>
        <v>26</v>
      </c>
      <c r="T5737" t="str">
        <f t="shared" si="448"/>
        <v>Jan</v>
      </c>
      <c r="U5737" t="str">
        <f t="shared" si="449"/>
        <v>2025</v>
      </c>
    </row>
    <row r="5738" spans="1:21" x14ac:dyDescent="0.25">
      <c r="A5738" t="s">
        <v>344</v>
      </c>
      <c r="B5738" t="s">
        <v>79</v>
      </c>
      <c r="C5738" t="s">
        <v>27</v>
      </c>
      <c r="D5738" t="s">
        <v>16</v>
      </c>
      <c r="E5738" t="s">
        <v>28</v>
      </c>
      <c r="F5738" t="s">
        <v>61</v>
      </c>
      <c r="G5738" t="s">
        <v>103</v>
      </c>
      <c r="H5738">
        <f t="shared" si="445"/>
        <v>300</v>
      </c>
      <c r="I5738">
        <v>100</v>
      </c>
      <c r="J5738">
        <v>130</v>
      </c>
      <c r="K5738">
        <v>3</v>
      </c>
      <c r="M5738">
        <v>18.75</v>
      </c>
      <c r="N5738" t="s">
        <v>25</v>
      </c>
      <c r="O5738">
        <v>375</v>
      </c>
      <c r="P5738">
        <v>75</v>
      </c>
      <c r="R5738">
        <f t="shared" si="446"/>
        <v>390</v>
      </c>
      <c r="S5738">
        <f t="shared" si="447"/>
        <v>26</v>
      </c>
      <c r="T5738" t="str">
        <f t="shared" si="448"/>
        <v>Jan</v>
      </c>
      <c r="U5738" t="str">
        <f t="shared" si="449"/>
        <v>2025</v>
      </c>
    </row>
    <row r="5739" spans="1:21" x14ac:dyDescent="0.25">
      <c r="A5739" t="s">
        <v>344</v>
      </c>
      <c r="B5739" t="s">
        <v>175</v>
      </c>
      <c r="C5739" t="s">
        <v>91</v>
      </c>
      <c r="D5739" t="s">
        <v>16</v>
      </c>
      <c r="E5739" t="s">
        <v>17</v>
      </c>
      <c r="F5739" t="s">
        <v>18</v>
      </c>
      <c r="G5739" t="s">
        <v>43</v>
      </c>
      <c r="H5739">
        <f t="shared" si="445"/>
        <v>80</v>
      </c>
      <c r="I5739">
        <v>20</v>
      </c>
      <c r="J5739">
        <v>26</v>
      </c>
      <c r="K5739">
        <v>4</v>
      </c>
      <c r="M5739">
        <v>7.28</v>
      </c>
      <c r="N5739" t="s">
        <v>20</v>
      </c>
      <c r="O5739">
        <v>104</v>
      </c>
      <c r="P5739">
        <v>24</v>
      </c>
      <c r="R5739">
        <f t="shared" si="446"/>
        <v>104</v>
      </c>
      <c r="S5739">
        <f t="shared" si="447"/>
        <v>26</v>
      </c>
      <c r="T5739" t="str">
        <f t="shared" si="448"/>
        <v>Jan</v>
      </c>
      <c r="U5739" t="str">
        <f t="shared" si="449"/>
        <v>2025</v>
      </c>
    </row>
    <row r="5740" spans="1:21" x14ac:dyDescent="0.25">
      <c r="A5740" t="s">
        <v>344</v>
      </c>
      <c r="B5740" t="s">
        <v>65</v>
      </c>
      <c r="C5740" t="s">
        <v>66</v>
      </c>
      <c r="D5740" t="s">
        <v>16</v>
      </c>
      <c r="E5740" t="s">
        <v>28</v>
      </c>
      <c r="F5740" t="s">
        <v>61</v>
      </c>
      <c r="G5740" t="s">
        <v>117</v>
      </c>
      <c r="H5740">
        <f t="shared" si="445"/>
        <v>22500</v>
      </c>
      <c r="I5740">
        <v>2500</v>
      </c>
      <c r="J5740">
        <v>3250</v>
      </c>
      <c r="K5740">
        <v>9</v>
      </c>
      <c r="M5740">
        <v>325</v>
      </c>
      <c r="N5740" t="s">
        <v>38</v>
      </c>
      <c r="O5740">
        <v>29250</v>
      </c>
      <c r="P5740">
        <v>6750</v>
      </c>
      <c r="R5740">
        <f t="shared" si="446"/>
        <v>29250</v>
      </c>
      <c r="S5740">
        <f t="shared" si="447"/>
        <v>26</v>
      </c>
      <c r="T5740" t="str">
        <f t="shared" si="448"/>
        <v>Jan</v>
      </c>
      <c r="U5740" t="str">
        <f t="shared" si="449"/>
        <v>2025</v>
      </c>
    </row>
    <row r="5741" spans="1:21" x14ac:dyDescent="0.25">
      <c r="A5741" t="s">
        <v>344</v>
      </c>
      <c r="B5741" t="s">
        <v>98</v>
      </c>
      <c r="C5741" t="s">
        <v>66</v>
      </c>
      <c r="D5741" t="s">
        <v>23</v>
      </c>
      <c r="E5741" t="s">
        <v>17</v>
      </c>
      <c r="F5741" t="s">
        <v>18</v>
      </c>
      <c r="G5741" t="s">
        <v>64</v>
      </c>
      <c r="H5741">
        <f t="shared" si="445"/>
        <v>840</v>
      </c>
      <c r="I5741">
        <v>140</v>
      </c>
      <c r="J5741">
        <v>182</v>
      </c>
      <c r="K5741">
        <v>6</v>
      </c>
      <c r="M5741">
        <v>100</v>
      </c>
      <c r="N5741" t="s">
        <v>38</v>
      </c>
      <c r="O5741">
        <v>1092</v>
      </c>
      <c r="P5741">
        <v>252</v>
      </c>
      <c r="R5741">
        <f t="shared" si="446"/>
        <v>1092</v>
      </c>
      <c r="S5741">
        <f t="shared" si="447"/>
        <v>26</v>
      </c>
      <c r="T5741" t="str">
        <f t="shared" si="448"/>
        <v>Jan</v>
      </c>
      <c r="U5741" t="str">
        <f t="shared" si="449"/>
        <v>2025</v>
      </c>
    </row>
    <row r="5742" spans="1:21" x14ac:dyDescent="0.25">
      <c r="A5742" t="s">
        <v>344</v>
      </c>
      <c r="B5742" t="s">
        <v>216</v>
      </c>
      <c r="C5742" t="s">
        <v>27</v>
      </c>
      <c r="D5742" t="s">
        <v>23</v>
      </c>
      <c r="E5742" t="s">
        <v>17</v>
      </c>
      <c r="F5742" t="s">
        <v>45</v>
      </c>
      <c r="G5742" t="s">
        <v>92</v>
      </c>
      <c r="H5742">
        <f t="shared" si="445"/>
        <v>1750</v>
      </c>
      <c r="I5742">
        <v>250</v>
      </c>
      <c r="J5742">
        <v>325</v>
      </c>
      <c r="K5742">
        <v>7</v>
      </c>
      <c r="M5742">
        <v>100</v>
      </c>
      <c r="N5742" t="s">
        <v>25</v>
      </c>
      <c r="O5742">
        <v>2275</v>
      </c>
      <c r="P5742">
        <v>525</v>
      </c>
      <c r="R5742">
        <f t="shared" si="446"/>
        <v>2275</v>
      </c>
      <c r="S5742">
        <f t="shared" si="447"/>
        <v>26</v>
      </c>
      <c r="T5742" t="str">
        <f t="shared" si="448"/>
        <v>Jan</v>
      </c>
      <c r="U5742" t="str">
        <f t="shared" si="449"/>
        <v>2025</v>
      </c>
    </row>
    <row r="5743" spans="1:21" x14ac:dyDescent="0.25">
      <c r="A5743" t="s">
        <v>344</v>
      </c>
      <c r="B5743" t="s">
        <v>183</v>
      </c>
      <c r="C5743" t="s">
        <v>22</v>
      </c>
      <c r="D5743" t="s">
        <v>16</v>
      </c>
      <c r="E5743" t="s">
        <v>17</v>
      </c>
      <c r="F5743" t="s">
        <v>18</v>
      </c>
      <c r="G5743" t="s">
        <v>130</v>
      </c>
      <c r="H5743">
        <f t="shared" si="445"/>
        <v>90</v>
      </c>
      <c r="I5743">
        <v>45</v>
      </c>
      <c r="J5743">
        <v>59</v>
      </c>
      <c r="K5743">
        <v>2</v>
      </c>
      <c r="M5743">
        <v>11.7</v>
      </c>
      <c r="N5743" t="s">
        <v>38</v>
      </c>
      <c r="O5743">
        <v>117</v>
      </c>
      <c r="P5743">
        <v>27</v>
      </c>
      <c r="R5743">
        <f t="shared" si="446"/>
        <v>118</v>
      </c>
      <c r="S5743">
        <f t="shared" si="447"/>
        <v>26</v>
      </c>
      <c r="T5743" t="str">
        <f t="shared" si="448"/>
        <v>Jan</v>
      </c>
      <c r="U5743" t="str">
        <f t="shared" si="449"/>
        <v>2025</v>
      </c>
    </row>
    <row r="5744" spans="1:21" x14ac:dyDescent="0.25">
      <c r="A5744" t="s">
        <v>344</v>
      </c>
      <c r="B5744" t="s">
        <v>137</v>
      </c>
      <c r="C5744" t="s">
        <v>15</v>
      </c>
      <c r="D5744" t="s">
        <v>16</v>
      </c>
      <c r="E5744" t="s">
        <v>17</v>
      </c>
      <c r="F5744" t="s">
        <v>45</v>
      </c>
      <c r="G5744" t="s">
        <v>76</v>
      </c>
      <c r="H5744">
        <f t="shared" si="445"/>
        <v>7200</v>
      </c>
      <c r="I5744">
        <v>1200</v>
      </c>
      <c r="J5744">
        <v>1560</v>
      </c>
      <c r="K5744">
        <v>6</v>
      </c>
      <c r="M5744">
        <v>156</v>
      </c>
      <c r="N5744" t="s">
        <v>20</v>
      </c>
      <c r="O5744">
        <v>9360</v>
      </c>
      <c r="P5744">
        <v>2160</v>
      </c>
      <c r="R5744">
        <f t="shared" si="446"/>
        <v>9360</v>
      </c>
      <c r="S5744">
        <f t="shared" si="447"/>
        <v>26</v>
      </c>
      <c r="T5744" t="str">
        <f t="shared" si="448"/>
        <v>Jan</v>
      </c>
      <c r="U5744" t="str">
        <f t="shared" si="449"/>
        <v>2025</v>
      </c>
    </row>
    <row r="5745" spans="1:21" x14ac:dyDescent="0.25">
      <c r="A5745" t="s">
        <v>344</v>
      </c>
      <c r="B5745" t="s">
        <v>183</v>
      </c>
      <c r="C5745" t="s">
        <v>22</v>
      </c>
      <c r="D5745" t="s">
        <v>16</v>
      </c>
      <c r="E5745" t="s">
        <v>17</v>
      </c>
      <c r="F5745" t="s">
        <v>18</v>
      </c>
      <c r="G5745" t="s">
        <v>100</v>
      </c>
      <c r="H5745">
        <f t="shared" si="445"/>
        <v>160</v>
      </c>
      <c r="I5745">
        <v>40</v>
      </c>
      <c r="J5745">
        <v>52</v>
      </c>
      <c r="K5745">
        <v>4</v>
      </c>
      <c r="M5745">
        <v>20.8</v>
      </c>
      <c r="N5745" t="s">
        <v>38</v>
      </c>
      <c r="O5745">
        <v>208</v>
      </c>
      <c r="P5745">
        <v>48</v>
      </c>
      <c r="R5745">
        <f t="shared" si="446"/>
        <v>208</v>
      </c>
      <c r="S5745">
        <f t="shared" si="447"/>
        <v>26</v>
      </c>
      <c r="T5745" t="str">
        <f t="shared" si="448"/>
        <v>Jan</v>
      </c>
      <c r="U5745" t="str">
        <f t="shared" si="449"/>
        <v>2025</v>
      </c>
    </row>
    <row r="5746" spans="1:21" x14ac:dyDescent="0.25">
      <c r="A5746" t="s">
        <v>344</v>
      </c>
      <c r="B5746" t="s">
        <v>88</v>
      </c>
      <c r="C5746" t="s">
        <v>27</v>
      </c>
      <c r="D5746" t="s">
        <v>16</v>
      </c>
      <c r="E5746" t="s">
        <v>28</v>
      </c>
      <c r="F5746" t="s">
        <v>18</v>
      </c>
      <c r="G5746" t="s">
        <v>56</v>
      </c>
      <c r="H5746">
        <f t="shared" si="445"/>
        <v>1650</v>
      </c>
      <c r="I5746">
        <v>550</v>
      </c>
      <c r="J5746">
        <v>715</v>
      </c>
      <c r="K5746">
        <v>3</v>
      </c>
      <c r="M5746">
        <v>100</v>
      </c>
      <c r="N5746" t="s">
        <v>38</v>
      </c>
      <c r="O5746">
        <v>2145</v>
      </c>
      <c r="P5746">
        <v>495</v>
      </c>
      <c r="R5746">
        <f t="shared" si="446"/>
        <v>2145</v>
      </c>
      <c r="S5746">
        <f t="shared" si="447"/>
        <v>26</v>
      </c>
      <c r="T5746" t="str">
        <f t="shared" si="448"/>
        <v>Jan</v>
      </c>
      <c r="U5746" t="str">
        <f t="shared" si="449"/>
        <v>2025</v>
      </c>
    </row>
    <row r="5747" spans="1:21" x14ac:dyDescent="0.25">
      <c r="A5747" t="s">
        <v>344</v>
      </c>
      <c r="B5747" t="s">
        <v>69</v>
      </c>
      <c r="C5747" t="s">
        <v>27</v>
      </c>
      <c r="D5747" t="s">
        <v>23</v>
      </c>
      <c r="E5747" t="s">
        <v>28</v>
      </c>
      <c r="F5747" t="s">
        <v>18</v>
      </c>
      <c r="G5747" t="s">
        <v>121</v>
      </c>
      <c r="H5747">
        <f t="shared" si="445"/>
        <v>330</v>
      </c>
      <c r="I5747">
        <v>55</v>
      </c>
      <c r="J5747">
        <v>72</v>
      </c>
      <c r="K5747">
        <v>6</v>
      </c>
      <c r="M5747">
        <v>41.25</v>
      </c>
      <c r="N5747" t="s">
        <v>25</v>
      </c>
      <c r="O5747">
        <v>412.5</v>
      </c>
      <c r="P5747">
        <v>82.5</v>
      </c>
      <c r="R5747">
        <f t="shared" si="446"/>
        <v>432</v>
      </c>
      <c r="S5747">
        <f t="shared" si="447"/>
        <v>26</v>
      </c>
      <c r="T5747" t="str">
        <f t="shared" si="448"/>
        <v>Jan</v>
      </c>
      <c r="U5747" t="str">
        <f t="shared" si="449"/>
        <v>2025</v>
      </c>
    </row>
    <row r="5748" spans="1:21" x14ac:dyDescent="0.25">
      <c r="A5748" t="s">
        <v>344</v>
      </c>
      <c r="B5748" t="s">
        <v>95</v>
      </c>
      <c r="C5748" t="s">
        <v>66</v>
      </c>
      <c r="D5748" t="s">
        <v>16</v>
      </c>
      <c r="E5748" t="s">
        <v>17</v>
      </c>
      <c r="F5748" t="s">
        <v>48</v>
      </c>
      <c r="G5748" t="s">
        <v>94</v>
      </c>
      <c r="H5748">
        <f t="shared" si="445"/>
        <v>240</v>
      </c>
      <c r="I5748">
        <v>120</v>
      </c>
      <c r="J5748">
        <v>156</v>
      </c>
      <c r="K5748">
        <v>2</v>
      </c>
      <c r="M5748">
        <v>31.2</v>
      </c>
      <c r="N5748" t="s">
        <v>38</v>
      </c>
      <c r="O5748">
        <v>312</v>
      </c>
      <c r="P5748">
        <v>72</v>
      </c>
      <c r="R5748">
        <f t="shared" si="446"/>
        <v>312</v>
      </c>
      <c r="S5748">
        <f t="shared" si="447"/>
        <v>26</v>
      </c>
      <c r="T5748" t="str">
        <f t="shared" si="448"/>
        <v>Jan</v>
      </c>
      <c r="U5748" t="str">
        <f t="shared" si="449"/>
        <v>2025</v>
      </c>
    </row>
    <row r="5749" spans="1:21" x14ac:dyDescent="0.25">
      <c r="A5749" t="s">
        <v>344</v>
      </c>
      <c r="B5749" t="s">
        <v>44</v>
      </c>
      <c r="C5749" t="s">
        <v>27</v>
      </c>
      <c r="D5749" t="s">
        <v>16</v>
      </c>
      <c r="E5749" t="s">
        <v>17</v>
      </c>
      <c r="F5749" t="s">
        <v>29</v>
      </c>
      <c r="G5749" t="s">
        <v>169</v>
      </c>
      <c r="H5749">
        <f t="shared" si="445"/>
        <v>75</v>
      </c>
      <c r="I5749">
        <v>25</v>
      </c>
      <c r="J5749">
        <v>33</v>
      </c>
      <c r="K5749">
        <v>3</v>
      </c>
      <c r="M5749">
        <v>4.875</v>
      </c>
      <c r="N5749" t="s">
        <v>25</v>
      </c>
      <c r="O5749">
        <v>97.5</v>
      </c>
      <c r="P5749">
        <v>22.5</v>
      </c>
      <c r="R5749">
        <f t="shared" si="446"/>
        <v>99</v>
      </c>
      <c r="S5749">
        <f t="shared" si="447"/>
        <v>26</v>
      </c>
      <c r="T5749" t="str">
        <f t="shared" si="448"/>
        <v>Jan</v>
      </c>
      <c r="U5749" t="str">
        <f t="shared" si="449"/>
        <v>2025</v>
      </c>
    </row>
    <row r="5750" spans="1:21" x14ac:dyDescent="0.25">
      <c r="A5750" t="s">
        <v>344</v>
      </c>
      <c r="B5750" t="s">
        <v>90</v>
      </c>
      <c r="C5750" t="s">
        <v>91</v>
      </c>
      <c r="D5750" t="s">
        <v>16</v>
      </c>
      <c r="E5750" t="s">
        <v>28</v>
      </c>
      <c r="F5750" t="s">
        <v>18</v>
      </c>
      <c r="G5750" t="s">
        <v>24</v>
      </c>
      <c r="H5750">
        <f t="shared" si="445"/>
        <v>80</v>
      </c>
      <c r="I5750">
        <v>80</v>
      </c>
      <c r="J5750">
        <v>104</v>
      </c>
      <c r="K5750">
        <v>1</v>
      </c>
      <c r="M5750">
        <v>5</v>
      </c>
      <c r="N5750" t="s">
        <v>25</v>
      </c>
      <c r="O5750">
        <v>100</v>
      </c>
      <c r="P5750">
        <v>20</v>
      </c>
      <c r="R5750">
        <f t="shared" si="446"/>
        <v>104</v>
      </c>
      <c r="S5750">
        <f t="shared" si="447"/>
        <v>26</v>
      </c>
      <c r="T5750" t="str">
        <f t="shared" si="448"/>
        <v>Jan</v>
      </c>
      <c r="U5750" t="str">
        <f t="shared" si="449"/>
        <v>2025</v>
      </c>
    </row>
    <row r="5751" spans="1:21" x14ac:dyDescent="0.25">
      <c r="A5751" t="s">
        <v>344</v>
      </c>
      <c r="B5751" t="s">
        <v>184</v>
      </c>
      <c r="C5751" t="s">
        <v>27</v>
      </c>
      <c r="D5751" t="s">
        <v>16</v>
      </c>
      <c r="E5751" t="s">
        <v>17</v>
      </c>
      <c r="F5751" t="s">
        <v>45</v>
      </c>
      <c r="G5751" t="s">
        <v>78</v>
      </c>
      <c r="H5751">
        <f t="shared" si="445"/>
        <v>36000</v>
      </c>
      <c r="I5751">
        <v>18000</v>
      </c>
      <c r="J5751">
        <v>23400</v>
      </c>
      <c r="K5751">
        <v>2</v>
      </c>
      <c r="M5751">
        <v>3510</v>
      </c>
      <c r="N5751" t="s">
        <v>38</v>
      </c>
      <c r="O5751">
        <v>46800</v>
      </c>
      <c r="P5751">
        <v>10800</v>
      </c>
      <c r="R5751">
        <f t="shared" si="446"/>
        <v>46800</v>
      </c>
      <c r="S5751">
        <f t="shared" si="447"/>
        <v>26</v>
      </c>
      <c r="T5751" t="str">
        <f t="shared" si="448"/>
        <v>Jan</v>
      </c>
      <c r="U5751" t="str">
        <f t="shared" si="449"/>
        <v>2025</v>
      </c>
    </row>
    <row r="5752" spans="1:21" x14ac:dyDescent="0.25">
      <c r="A5752" t="s">
        <v>344</v>
      </c>
      <c r="B5752" t="s">
        <v>182</v>
      </c>
      <c r="C5752" t="s">
        <v>22</v>
      </c>
      <c r="D5752" t="s">
        <v>23</v>
      </c>
      <c r="E5752" t="s">
        <v>17</v>
      </c>
      <c r="F5752" t="s">
        <v>18</v>
      </c>
      <c r="G5752" t="s">
        <v>32</v>
      </c>
      <c r="H5752">
        <f t="shared" si="445"/>
        <v>500</v>
      </c>
      <c r="I5752">
        <v>100</v>
      </c>
      <c r="J5752">
        <v>130</v>
      </c>
      <c r="K5752">
        <v>5</v>
      </c>
      <c r="M5752">
        <v>65</v>
      </c>
      <c r="N5752" t="s">
        <v>25</v>
      </c>
      <c r="O5752">
        <v>650</v>
      </c>
      <c r="P5752">
        <v>150</v>
      </c>
      <c r="R5752">
        <f t="shared" si="446"/>
        <v>650</v>
      </c>
      <c r="S5752">
        <f t="shared" si="447"/>
        <v>26</v>
      </c>
      <c r="T5752" t="str">
        <f t="shared" si="448"/>
        <v>Jan</v>
      </c>
      <c r="U5752" t="str">
        <f t="shared" si="449"/>
        <v>2025</v>
      </c>
    </row>
    <row r="5753" spans="1:21" x14ac:dyDescent="0.25">
      <c r="A5753" t="s">
        <v>344</v>
      </c>
      <c r="B5753" t="s">
        <v>118</v>
      </c>
      <c r="C5753" t="s">
        <v>27</v>
      </c>
      <c r="D5753" t="s">
        <v>16</v>
      </c>
      <c r="E5753" t="s">
        <v>28</v>
      </c>
      <c r="F5753" t="s">
        <v>18</v>
      </c>
      <c r="G5753" t="s">
        <v>100</v>
      </c>
      <c r="H5753">
        <f t="shared" si="445"/>
        <v>80</v>
      </c>
      <c r="I5753">
        <v>40</v>
      </c>
      <c r="J5753">
        <v>52</v>
      </c>
      <c r="K5753">
        <v>2</v>
      </c>
      <c r="M5753">
        <v>9.1999999999999993</v>
      </c>
      <c r="N5753" t="s">
        <v>38</v>
      </c>
      <c r="O5753">
        <v>92</v>
      </c>
      <c r="P5753">
        <v>12</v>
      </c>
      <c r="R5753">
        <f t="shared" si="446"/>
        <v>104</v>
      </c>
      <c r="S5753">
        <f t="shared" si="447"/>
        <v>26</v>
      </c>
      <c r="T5753" t="str">
        <f t="shared" si="448"/>
        <v>Jan</v>
      </c>
      <c r="U5753" t="str">
        <f t="shared" si="449"/>
        <v>2025</v>
      </c>
    </row>
    <row r="5754" spans="1:21" x14ac:dyDescent="0.25">
      <c r="A5754" t="s">
        <v>344</v>
      </c>
      <c r="B5754" t="s">
        <v>123</v>
      </c>
      <c r="C5754" t="s">
        <v>15</v>
      </c>
      <c r="D5754" t="s">
        <v>16</v>
      </c>
      <c r="E5754" t="s">
        <v>28</v>
      </c>
      <c r="F5754" t="s">
        <v>61</v>
      </c>
      <c r="G5754" t="s">
        <v>117</v>
      </c>
      <c r="H5754">
        <f t="shared" si="445"/>
        <v>17500</v>
      </c>
      <c r="I5754">
        <v>2500</v>
      </c>
      <c r="J5754">
        <v>3250</v>
      </c>
      <c r="K5754">
        <v>7</v>
      </c>
      <c r="M5754">
        <v>325</v>
      </c>
      <c r="N5754" t="s">
        <v>25</v>
      </c>
      <c r="O5754">
        <v>22750</v>
      </c>
      <c r="P5754">
        <v>5250</v>
      </c>
      <c r="R5754">
        <f t="shared" si="446"/>
        <v>22750</v>
      </c>
      <c r="S5754">
        <f t="shared" si="447"/>
        <v>26</v>
      </c>
      <c r="T5754" t="str">
        <f t="shared" si="448"/>
        <v>Jan</v>
      </c>
      <c r="U5754" t="str">
        <f t="shared" si="449"/>
        <v>2025</v>
      </c>
    </row>
    <row r="5755" spans="1:21" x14ac:dyDescent="0.25">
      <c r="A5755" t="s">
        <v>344</v>
      </c>
      <c r="B5755" t="s">
        <v>131</v>
      </c>
      <c r="C5755" t="s">
        <v>27</v>
      </c>
      <c r="D5755" t="s">
        <v>16</v>
      </c>
      <c r="E5755" t="s">
        <v>28</v>
      </c>
      <c r="F5755" t="s">
        <v>61</v>
      </c>
      <c r="G5755" t="s">
        <v>180</v>
      </c>
      <c r="H5755">
        <f t="shared" si="445"/>
        <v>1800</v>
      </c>
      <c r="I5755">
        <v>600</v>
      </c>
      <c r="J5755">
        <v>780</v>
      </c>
      <c r="K5755">
        <v>3</v>
      </c>
      <c r="M5755">
        <v>100</v>
      </c>
      <c r="N5755" t="s">
        <v>20</v>
      </c>
      <c r="O5755">
        <v>2340</v>
      </c>
      <c r="P5755">
        <v>540</v>
      </c>
      <c r="R5755">
        <f t="shared" si="446"/>
        <v>2340</v>
      </c>
      <c r="S5755">
        <f t="shared" si="447"/>
        <v>26</v>
      </c>
      <c r="T5755" t="str">
        <f t="shared" si="448"/>
        <v>Jan</v>
      </c>
      <c r="U5755" t="str">
        <f t="shared" si="449"/>
        <v>2025</v>
      </c>
    </row>
    <row r="5756" spans="1:21" x14ac:dyDescent="0.25">
      <c r="A5756" t="s">
        <v>344</v>
      </c>
      <c r="B5756" t="s">
        <v>122</v>
      </c>
      <c r="C5756" t="s">
        <v>27</v>
      </c>
      <c r="D5756" t="s">
        <v>16</v>
      </c>
      <c r="E5756" t="s">
        <v>17</v>
      </c>
      <c r="F5756" t="s">
        <v>18</v>
      </c>
      <c r="G5756" t="s">
        <v>43</v>
      </c>
      <c r="H5756">
        <f t="shared" si="445"/>
        <v>20</v>
      </c>
      <c r="I5756">
        <v>20</v>
      </c>
      <c r="J5756">
        <v>26</v>
      </c>
      <c r="K5756">
        <v>1</v>
      </c>
      <c r="M5756">
        <v>1.82</v>
      </c>
      <c r="N5756" t="s">
        <v>20</v>
      </c>
      <c r="O5756">
        <v>26</v>
      </c>
      <c r="P5756">
        <v>6</v>
      </c>
      <c r="R5756">
        <f t="shared" si="446"/>
        <v>26</v>
      </c>
      <c r="S5756">
        <f t="shared" si="447"/>
        <v>26</v>
      </c>
      <c r="T5756" t="str">
        <f t="shared" si="448"/>
        <v>Jan</v>
      </c>
      <c r="U5756" t="str">
        <f t="shared" si="449"/>
        <v>2025</v>
      </c>
    </row>
    <row r="5757" spans="1:21" x14ac:dyDescent="0.25">
      <c r="A5757" t="s">
        <v>345</v>
      </c>
      <c r="B5757" t="s">
        <v>35</v>
      </c>
      <c r="C5757" t="s">
        <v>15</v>
      </c>
      <c r="D5757" t="s">
        <v>23</v>
      </c>
      <c r="E5757" t="s">
        <v>17</v>
      </c>
      <c r="F5757" t="s">
        <v>61</v>
      </c>
      <c r="G5757" t="s">
        <v>103</v>
      </c>
      <c r="H5757">
        <f t="shared" si="445"/>
        <v>500</v>
      </c>
      <c r="I5757">
        <v>100</v>
      </c>
      <c r="J5757">
        <v>130</v>
      </c>
      <c r="K5757">
        <v>5</v>
      </c>
      <c r="M5757">
        <v>78</v>
      </c>
      <c r="N5757" t="s">
        <v>20</v>
      </c>
      <c r="O5757">
        <v>650</v>
      </c>
      <c r="P5757">
        <v>150</v>
      </c>
      <c r="R5757">
        <f t="shared" si="446"/>
        <v>650</v>
      </c>
      <c r="S5757">
        <f t="shared" si="447"/>
        <v>27</v>
      </c>
      <c r="T5757" t="str">
        <f t="shared" si="448"/>
        <v>Jan</v>
      </c>
      <c r="U5757" t="str">
        <f t="shared" si="449"/>
        <v>2025</v>
      </c>
    </row>
    <row r="5758" spans="1:21" x14ac:dyDescent="0.25">
      <c r="A5758" t="s">
        <v>345</v>
      </c>
      <c r="B5758" t="s">
        <v>176</v>
      </c>
      <c r="C5758" t="s">
        <v>15</v>
      </c>
      <c r="D5758" t="s">
        <v>16</v>
      </c>
      <c r="E5758" t="s">
        <v>28</v>
      </c>
      <c r="F5758" t="s">
        <v>45</v>
      </c>
      <c r="G5758" t="s">
        <v>71</v>
      </c>
      <c r="H5758">
        <f t="shared" si="445"/>
        <v>2200</v>
      </c>
      <c r="I5758">
        <v>2200</v>
      </c>
      <c r="J5758">
        <v>2860</v>
      </c>
      <c r="K5758">
        <v>1</v>
      </c>
      <c r="M5758">
        <v>184.8</v>
      </c>
      <c r="N5758" t="s">
        <v>20</v>
      </c>
      <c r="O5758">
        <v>2640</v>
      </c>
      <c r="P5758">
        <v>440</v>
      </c>
      <c r="R5758">
        <f t="shared" si="446"/>
        <v>2860</v>
      </c>
      <c r="S5758">
        <f t="shared" si="447"/>
        <v>27</v>
      </c>
      <c r="T5758" t="str">
        <f t="shared" si="448"/>
        <v>Jan</v>
      </c>
      <c r="U5758" t="str">
        <f t="shared" si="449"/>
        <v>2025</v>
      </c>
    </row>
    <row r="5759" spans="1:21" x14ac:dyDescent="0.25">
      <c r="A5759" t="s">
        <v>345</v>
      </c>
      <c r="B5759" t="s">
        <v>36</v>
      </c>
      <c r="C5759" t="s">
        <v>15</v>
      </c>
      <c r="D5759" t="s">
        <v>16</v>
      </c>
      <c r="E5759" t="s">
        <v>17</v>
      </c>
      <c r="F5759" t="s">
        <v>61</v>
      </c>
      <c r="G5759" t="s">
        <v>62</v>
      </c>
      <c r="H5759">
        <f t="shared" si="445"/>
        <v>3600</v>
      </c>
      <c r="I5759">
        <v>900</v>
      </c>
      <c r="J5759">
        <v>1170</v>
      </c>
      <c r="K5759">
        <v>4</v>
      </c>
      <c r="M5759">
        <v>117</v>
      </c>
      <c r="N5759" t="s">
        <v>20</v>
      </c>
      <c r="O5759">
        <v>4680</v>
      </c>
      <c r="P5759">
        <v>1080</v>
      </c>
      <c r="R5759">
        <f t="shared" si="446"/>
        <v>4680</v>
      </c>
      <c r="S5759">
        <f t="shared" si="447"/>
        <v>27</v>
      </c>
      <c r="T5759" t="str">
        <f t="shared" si="448"/>
        <v>Jan</v>
      </c>
      <c r="U5759" t="str">
        <f t="shared" si="449"/>
        <v>2025</v>
      </c>
    </row>
    <row r="5760" spans="1:21" x14ac:dyDescent="0.25">
      <c r="A5760" t="s">
        <v>345</v>
      </c>
      <c r="B5760" t="s">
        <v>190</v>
      </c>
      <c r="C5760" t="s">
        <v>22</v>
      </c>
      <c r="D5760" t="s">
        <v>23</v>
      </c>
      <c r="E5760" t="s">
        <v>28</v>
      </c>
      <c r="F5760" t="s">
        <v>45</v>
      </c>
      <c r="G5760" t="s">
        <v>92</v>
      </c>
      <c r="H5760">
        <f t="shared" si="445"/>
        <v>1500</v>
      </c>
      <c r="I5760">
        <v>250</v>
      </c>
      <c r="J5760">
        <v>325</v>
      </c>
      <c r="K5760">
        <v>6</v>
      </c>
      <c r="M5760">
        <v>100</v>
      </c>
      <c r="N5760" t="s">
        <v>25</v>
      </c>
      <c r="O5760">
        <v>1950</v>
      </c>
      <c r="P5760">
        <v>450</v>
      </c>
      <c r="R5760">
        <f t="shared" si="446"/>
        <v>1950</v>
      </c>
      <c r="S5760">
        <f t="shared" si="447"/>
        <v>27</v>
      </c>
      <c r="T5760" t="str">
        <f t="shared" si="448"/>
        <v>Jan</v>
      </c>
      <c r="U5760" t="str">
        <f t="shared" si="449"/>
        <v>2025</v>
      </c>
    </row>
    <row r="5761" spans="1:21" x14ac:dyDescent="0.25">
      <c r="A5761" t="s">
        <v>345</v>
      </c>
      <c r="B5761" t="s">
        <v>144</v>
      </c>
      <c r="C5761" t="s">
        <v>27</v>
      </c>
      <c r="D5761" t="s">
        <v>23</v>
      </c>
      <c r="E5761" t="s">
        <v>28</v>
      </c>
      <c r="F5761" t="s">
        <v>18</v>
      </c>
      <c r="G5761" t="s">
        <v>121</v>
      </c>
      <c r="H5761">
        <f t="shared" si="445"/>
        <v>440</v>
      </c>
      <c r="I5761">
        <v>55</v>
      </c>
      <c r="J5761">
        <v>72</v>
      </c>
      <c r="K5761">
        <v>8</v>
      </c>
      <c r="M5761">
        <v>85.8</v>
      </c>
      <c r="N5761" t="s">
        <v>38</v>
      </c>
      <c r="O5761">
        <v>572</v>
      </c>
      <c r="P5761">
        <v>132</v>
      </c>
      <c r="R5761">
        <f t="shared" si="446"/>
        <v>576</v>
      </c>
      <c r="S5761">
        <f t="shared" si="447"/>
        <v>27</v>
      </c>
      <c r="T5761" t="str">
        <f t="shared" si="448"/>
        <v>Jan</v>
      </c>
      <c r="U5761" t="str">
        <f t="shared" si="449"/>
        <v>2025</v>
      </c>
    </row>
    <row r="5762" spans="1:21" x14ac:dyDescent="0.25">
      <c r="A5762" t="s">
        <v>345</v>
      </c>
      <c r="B5762" t="s">
        <v>44</v>
      </c>
      <c r="C5762" t="s">
        <v>27</v>
      </c>
      <c r="D5762" t="s">
        <v>16</v>
      </c>
      <c r="E5762" t="s">
        <v>17</v>
      </c>
      <c r="F5762" t="s">
        <v>45</v>
      </c>
      <c r="G5762" t="s">
        <v>67</v>
      </c>
      <c r="H5762">
        <f t="shared" si="445"/>
        <v>17500</v>
      </c>
      <c r="I5762">
        <v>3500</v>
      </c>
      <c r="J5762">
        <v>4550</v>
      </c>
      <c r="K5762">
        <v>5</v>
      </c>
      <c r="M5762">
        <v>455</v>
      </c>
      <c r="N5762" t="s">
        <v>25</v>
      </c>
      <c r="O5762">
        <v>22750</v>
      </c>
      <c r="P5762">
        <v>5250</v>
      </c>
      <c r="R5762">
        <f t="shared" si="446"/>
        <v>22750</v>
      </c>
      <c r="S5762">
        <f t="shared" si="447"/>
        <v>27</v>
      </c>
      <c r="T5762" t="str">
        <f t="shared" si="448"/>
        <v>Jan</v>
      </c>
      <c r="U5762" t="str">
        <f t="shared" si="449"/>
        <v>2025</v>
      </c>
    </row>
    <row r="5763" spans="1:21" x14ac:dyDescent="0.25">
      <c r="A5763" t="s">
        <v>345</v>
      </c>
      <c r="B5763" t="s">
        <v>156</v>
      </c>
      <c r="C5763" t="s">
        <v>53</v>
      </c>
      <c r="D5763" t="s">
        <v>16</v>
      </c>
      <c r="E5763" t="s">
        <v>28</v>
      </c>
      <c r="F5763" t="s">
        <v>18</v>
      </c>
      <c r="G5763" t="s">
        <v>121</v>
      </c>
      <c r="H5763">
        <f t="shared" ref="H5763:H5826" si="450">I5763*K5763</f>
        <v>440</v>
      </c>
      <c r="I5763">
        <v>55</v>
      </c>
      <c r="J5763">
        <v>72</v>
      </c>
      <c r="K5763">
        <v>8</v>
      </c>
      <c r="M5763">
        <v>28.6</v>
      </c>
      <c r="N5763" t="s">
        <v>25</v>
      </c>
      <c r="O5763">
        <v>572</v>
      </c>
      <c r="P5763">
        <v>132</v>
      </c>
      <c r="R5763">
        <f t="shared" ref="R5763:R5826" si="451">J5763*K5763</f>
        <v>576</v>
      </c>
      <c r="S5763">
        <f t="shared" ref="S5763:S5826" si="452">DAY(A5763)</f>
        <v>27</v>
      </c>
      <c r="T5763" t="str">
        <f t="shared" ref="T5763:T5826" si="453">TEXT(A5763,"mmm")</f>
        <v>Jan</v>
      </c>
      <c r="U5763" t="str">
        <f t="shared" ref="U5763:U5826" si="454">TEXT(A5763,"yyy")</f>
        <v>2025</v>
      </c>
    </row>
    <row r="5764" spans="1:21" x14ac:dyDescent="0.25">
      <c r="A5764" t="s">
        <v>345</v>
      </c>
      <c r="B5764" t="s">
        <v>47</v>
      </c>
      <c r="C5764" t="s">
        <v>27</v>
      </c>
      <c r="D5764" t="s">
        <v>23</v>
      </c>
      <c r="E5764" t="s">
        <v>17</v>
      </c>
      <c r="F5764" t="s">
        <v>61</v>
      </c>
      <c r="G5764" t="s">
        <v>117</v>
      </c>
      <c r="H5764">
        <f t="shared" si="450"/>
        <v>12500</v>
      </c>
      <c r="I5764">
        <v>2500</v>
      </c>
      <c r="J5764">
        <v>3250</v>
      </c>
      <c r="K5764">
        <v>5</v>
      </c>
      <c r="M5764">
        <v>325</v>
      </c>
      <c r="N5764" t="s">
        <v>38</v>
      </c>
      <c r="O5764">
        <v>16250</v>
      </c>
      <c r="P5764">
        <v>3750</v>
      </c>
      <c r="R5764">
        <f t="shared" si="451"/>
        <v>16250</v>
      </c>
      <c r="S5764">
        <f t="shared" si="452"/>
        <v>27</v>
      </c>
      <c r="T5764" t="str">
        <f t="shared" si="453"/>
        <v>Jan</v>
      </c>
      <c r="U5764" t="str">
        <f t="shared" si="454"/>
        <v>2025</v>
      </c>
    </row>
    <row r="5765" spans="1:21" x14ac:dyDescent="0.25">
      <c r="A5765" t="s">
        <v>345</v>
      </c>
      <c r="B5765" t="s">
        <v>216</v>
      </c>
      <c r="C5765" t="s">
        <v>27</v>
      </c>
      <c r="D5765" t="s">
        <v>16</v>
      </c>
      <c r="E5765" t="s">
        <v>17</v>
      </c>
      <c r="F5765" t="s">
        <v>29</v>
      </c>
      <c r="G5765" t="s">
        <v>207</v>
      </c>
      <c r="H5765">
        <f t="shared" si="450"/>
        <v>140</v>
      </c>
      <c r="I5765">
        <v>35</v>
      </c>
      <c r="J5765">
        <v>46</v>
      </c>
      <c r="K5765">
        <v>4</v>
      </c>
      <c r="M5765">
        <v>11.76</v>
      </c>
      <c r="N5765" t="s">
        <v>20</v>
      </c>
      <c r="O5765">
        <v>168</v>
      </c>
      <c r="P5765">
        <v>28</v>
      </c>
      <c r="R5765">
        <f t="shared" si="451"/>
        <v>184</v>
      </c>
      <c r="S5765">
        <f t="shared" si="452"/>
        <v>27</v>
      </c>
      <c r="T5765" t="str">
        <f t="shared" si="453"/>
        <v>Jan</v>
      </c>
      <c r="U5765" t="str">
        <f t="shared" si="454"/>
        <v>2025</v>
      </c>
    </row>
    <row r="5766" spans="1:21" x14ac:dyDescent="0.25">
      <c r="A5766" t="s">
        <v>345</v>
      </c>
      <c r="B5766" t="s">
        <v>129</v>
      </c>
      <c r="C5766" t="s">
        <v>27</v>
      </c>
      <c r="D5766" t="s">
        <v>23</v>
      </c>
      <c r="E5766" t="s">
        <v>28</v>
      </c>
      <c r="F5766" t="s">
        <v>45</v>
      </c>
      <c r="G5766" t="s">
        <v>78</v>
      </c>
      <c r="H5766">
        <f t="shared" si="450"/>
        <v>90000</v>
      </c>
      <c r="I5766">
        <v>18000</v>
      </c>
      <c r="J5766">
        <v>23400</v>
      </c>
      <c r="K5766">
        <v>5</v>
      </c>
      <c r="M5766">
        <v>3510</v>
      </c>
      <c r="N5766" t="s">
        <v>25</v>
      </c>
      <c r="O5766">
        <v>117000</v>
      </c>
      <c r="P5766">
        <v>27000</v>
      </c>
      <c r="R5766">
        <f t="shared" si="451"/>
        <v>117000</v>
      </c>
      <c r="S5766">
        <f t="shared" si="452"/>
        <v>27</v>
      </c>
      <c r="T5766" t="str">
        <f t="shared" si="453"/>
        <v>Jan</v>
      </c>
      <c r="U5766" t="str">
        <f t="shared" si="454"/>
        <v>2025</v>
      </c>
    </row>
    <row r="5767" spans="1:21" x14ac:dyDescent="0.25">
      <c r="A5767" t="s">
        <v>345</v>
      </c>
      <c r="B5767" t="s">
        <v>153</v>
      </c>
      <c r="C5767" t="s">
        <v>27</v>
      </c>
      <c r="D5767" t="s">
        <v>16</v>
      </c>
      <c r="E5767" t="s">
        <v>17</v>
      </c>
      <c r="F5767" t="s">
        <v>18</v>
      </c>
      <c r="G5767" t="s">
        <v>34</v>
      </c>
      <c r="H5767">
        <f t="shared" si="450"/>
        <v>120</v>
      </c>
      <c r="I5767">
        <v>40</v>
      </c>
      <c r="J5767">
        <v>52</v>
      </c>
      <c r="K5767">
        <v>3</v>
      </c>
      <c r="M5767">
        <v>6.9</v>
      </c>
      <c r="N5767" t="s">
        <v>25</v>
      </c>
      <c r="O5767">
        <v>138</v>
      </c>
      <c r="P5767">
        <v>18</v>
      </c>
      <c r="R5767">
        <f t="shared" si="451"/>
        <v>156</v>
      </c>
      <c r="S5767">
        <f t="shared" si="452"/>
        <v>27</v>
      </c>
      <c r="T5767" t="str">
        <f t="shared" si="453"/>
        <v>Jan</v>
      </c>
      <c r="U5767" t="str">
        <f t="shared" si="454"/>
        <v>2025</v>
      </c>
    </row>
    <row r="5768" spans="1:21" x14ac:dyDescent="0.25">
      <c r="A5768" t="s">
        <v>345</v>
      </c>
      <c r="B5768" t="s">
        <v>206</v>
      </c>
      <c r="C5768" t="s">
        <v>22</v>
      </c>
      <c r="D5768" t="s">
        <v>16</v>
      </c>
      <c r="E5768" t="s">
        <v>17</v>
      </c>
      <c r="F5768" t="s">
        <v>18</v>
      </c>
      <c r="G5768" t="s">
        <v>121</v>
      </c>
      <c r="H5768">
        <f t="shared" si="450"/>
        <v>495</v>
      </c>
      <c r="I5768">
        <v>55</v>
      </c>
      <c r="J5768">
        <v>72</v>
      </c>
      <c r="K5768">
        <v>9</v>
      </c>
      <c r="M5768">
        <v>43.3125</v>
      </c>
      <c r="N5768" t="s">
        <v>20</v>
      </c>
      <c r="O5768">
        <v>618.75</v>
      </c>
      <c r="P5768">
        <v>123.75</v>
      </c>
      <c r="R5768">
        <f t="shared" si="451"/>
        <v>648</v>
      </c>
      <c r="S5768">
        <f t="shared" si="452"/>
        <v>27</v>
      </c>
      <c r="T5768" t="str">
        <f t="shared" si="453"/>
        <v>Jan</v>
      </c>
      <c r="U5768" t="str">
        <f t="shared" si="454"/>
        <v>2025</v>
      </c>
    </row>
    <row r="5769" spans="1:21" x14ac:dyDescent="0.25">
      <c r="A5769" t="s">
        <v>345</v>
      </c>
      <c r="B5769" t="s">
        <v>99</v>
      </c>
      <c r="C5769" t="s">
        <v>15</v>
      </c>
      <c r="D5769" t="s">
        <v>16</v>
      </c>
      <c r="E5769" t="s">
        <v>17</v>
      </c>
      <c r="F5769" t="s">
        <v>29</v>
      </c>
      <c r="G5769" t="s">
        <v>87</v>
      </c>
      <c r="H5769">
        <f t="shared" si="450"/>
        <v>500</v>
      </c>
      <c r="I5769">
        <v>100</v>
      </c>
      <c r="J5769">
        <v>130</v>
      </c>
      <c r="K5769">
        <v>5</v>
      </c>
      <c r="M5769">
        <v>43.75</v>
      </c>
      <c r="N5769" t="s">
        <v>20</v>
      </c>
      <c r="O5769">
        <v>625</v>
      </c>
      <c r="P5769">
        <v>125</v>
      </c>
      <c r="R5769">
        <f t="shared" si="451"/>
        <v>650</v>
      </c>
      <c r="S5769">
        <f t="shared" si="452"/>
        <v>27</v>
      </c>
      <c r="T5769" t="str">
        <f t="shared" si="453"/>
        <v>Jan</v>
      </c>
      <c r="U5769" t="str">
        <f t="shared" si="454"/>
        <v>2025</v>
      </c>
    </row>
    <row r="5770" spans="1:21" x14ac:dyDescent="0.25">
      <c r="A5770" t="s">
        <v>345</v>
      </c>
      <c r="B5770" t="s">
        <v>35</v>
      </c>
      <c r="C5770" t="s">
        <v>15</v>
      </c>
      <c r="D5770" t="s">
        <v>16</v>
      </c>
      <c r="E5770" t="s">
        <v>28</v>
      </c>
      <c r="F5770" t="s">
        <v>18</v>
      </c>
      <c r="G5770" t="s">
        <v>64</v>
      </c>
      <c r="H5770">
        <f t="shared" si="450"/>
        <v>840</v>
      </c>
      <c r="I5770">
        <v>140</v>
      </c>
      <c r="J5770">
        <v>182</v>
      </c>
      <c r="K5770">
        <v>6</v>
      </c>
      <c r="M5770">
        <v>52.5</v>
      </c>
      <c r="N5770" t="s">
        <v>25</v>
      </c>
      <c r="O5770">
        <v>1050</v>
      </c>
      <c r="P5770">
        <v>210</v>
      </c>
      <c r="R5770">
        <f t="shared" si="451"/>
        <v>1092</v>
      </c>
      <c r="S5770">
        <f t="shared" si="452"/>
        <v>27</v>
      </c>
      <c r="T5770" t="str">
        <f t="shared" si="453"/>
        <v>Jan</v>
      </c>
      <c r="U5770" t="str">
        <f t="shared" si="454"/>
        <v>2025</v>
      </c>
    </row>
    <row r="5771" spans="1:21" x14ac:dyDescent="0.25">
      <c r="A5771" t="s">
        <v>345</v>
      </c>
      <c r="B5771" t="s">
        <v>133</v>
      </c>
      <c r="C5771" t="s">
        <v>27</v>
      </c>
      <c r="D5771" t="s">
        <v>16</v>
      </c>
      <c r="E5771" t="s">
        <v>17</v>
      </c>
      <c r="F5771" t="s">
        <v>45</v>
      </c>
      <c r="G5771" t="s">
        <v>76</v>
      </c>
      <c r="H5771">
        <f t="shared" si="450"/>
        <v>2400</v>
      </c>
      <c r="I5771">
        <v>1200</v>
      </c>
      <c r="J5771">
        <v>1560</v>
      </c>
      <c r="K5771">
        <v>2</v>
      </c>
      <c r="M5771">
        <v>150</v>
      </c>
      <c r="N5771" t="s">
        <v>25</v>
      </c>
      <c r="O5771">
        <v>3000</v>
      </c>
      <c r="P5771">
        <v>600</v>
      </c>
      <c r="R5771">
        <f t="shared" si="451"/>
        <v>3120</v>
      </c>
      <c r="S5771">
        <f t="shared" si="452"/>
        <v>27</v>
      </c>
      <c r="T5771" t="str">
        <f t="shared" si="453"/>
        <v>Jan</v>
      </c>
      <c r="U5771" t="str">
        <f t="shared" si="454"/>
        <v>2025</v>
      </c>
    </row>
    <row r="5772" spans="1:21" x14ac:dyDescent="0.25">
      <c r="A5772" t="s">
        <v>345</v>
      </c>
      <c r="B5772" t="s">
        <v>140</v>
      </c>
      <c r="C5772" t="s">
        <v>27</v>
      </c>
      <c r="D5772" t="s">
        <v>16</v>
      </c>
      <c r="E5772" t="s">
        <v>17</v>
      </c>
      <c r="F5772" t="s">
        <v>29</v>
      </c>
      <c r="G5772" t="s">
        <v>138</v>
      </c>
      <c r="H5772">
        <f t="shared" si="450"/>
        <v>250</v>
      </c>
      <c r="I5772">
        <v>50</v>
      </c>
      <c r="J5772">
        <v>65</v>
      </c>
      <c r="K5772">
        <v>5</v>
      </c>
      <c r="M5772">
        <v>32.5</v>
      </c>
      <c r="N5772" t="s">
        <v>38</v>
      </c>
      <c r="O5772">
        <v>325</v>
      </c>
      <c r="P5772">
        <v>75</v>
      </c>
      <c r="R5772">
        <f t="shared" si="451"/>
        <v>325</v>
      </c>
      <c r="S5772">
        <f t="shared" si="452"/>
        <v>27</v>
      </c>
      <c r="T5772" t="str">
        <f t="shared" si="453"/>
        <v>Jan</v>
      </c>
      <c r="U5772" t="str">
        <f t="shared" si="454"/>
        <v>2025</v>
      </c>
    </row>
    <row r="5773" spans="1:21" x14ac:dyDescent="0.25">
      <c r="A5773" t="s">
        <v>345</v>
      </c>
      <c r="B5773" t="s">
        <v>126</v>
      </c>
      <c r="C5773" t="s">
        <v>27</v>
      </c>
      <c r="D5773" t="s">
        <v>16</v>
      </c>
      <c r="E5773" t="s">
        <v>28</v>
      </c>
      <c r="F5773" t="s">
        <v>18</v>
      </c>
      <c r="G5773" t="s">
        <v>116</v>
      </c>
      <c r="H5773">
        <f t="shared" si="450"/>
        <v>300</v>
      </c>
      <c r="I5773">
        <v>60</v>
      </c>
      <c r="J5773">
        <v>78</v>
      </c>
      <c r="K5773">
        <v>5</v>
      </c>
      <c r="M5773">
        <v>39</v>
      </c>
      <c r="N5773" t="s">
        <v>38</v>
      </c>
      <c r="O5773">
        <v>390</v>
      </c>
      <c r="P5773">
        <v>90</v>
      </c>
      <c r="R5773">
        <f t="shared" si="451"/>
        <v>390</v>
      </c>
      <c r="S5773">
        <f t="shared" si="452"/>
        <v>27</v>
      </c>
      <c r="T5773" t="str">
        <f t="shared" si="453"/>
        <v>Jan</v>
      </c>
      <c r="U5773" t="str">
        <f t="shared" si="454"/>
        <v>2025</v>
      </c>
    </row>
    <row r="5774" spans="1:21" x14ac:dyDescent="0.25">
      <c r="A5774" t="s">
        <v>345</v>
      </c>
      <c r="B5774" t="s">
        <v>120</v>
      </c>
      <c r="C5774" t="s">
        <v>91</v>
      </c>
      <c r="D5774" t="s">
        <v>23</v>
      </c>
      <c r="E5774" t="s">
        <v>17</v>
      </c>
      <c r="F5774" t="s">
        <v>61</v>
      </c>
      <c r="G5774" t="s">
        <v>117</v>
      </c>
      <c r="H5774">
        <f t="shared" si="450"/>
        <v>7500</v>
      </c>
      <c r="I5774">
        <v>2500</v>
      </c>
      <c r="J5774">
        <v>3250</v>
      </c>
      <c r="K5774">
        <v>3</v>
      </c>
      <c r="M5774">
        <v>325</v>
      </c>
      <c r="N5774" t="s">
        <v>25</v>
      </c>
      <c r="O5774">
        <v>9750</v>
      </c>
      <c r="P5774">
        <v>2250</v>
      </c>
      <c r="R5774">
        <f t="shared" si="451"/>
        <v>9750</v>
      </c>
      <c r="S5774">
        <f t="shared" si="452"/>
        <v>27</v>
      </c>
      <c r="T5774" t="str">
        <f t="shared" si="453"/>
        <v>Jan</v>
      </c>
      <c r="U5774" t="str">
        <f t="shared" si="454"/>
        <v>2025</v>
      </c>
    </row>
    <row r="5775" spans="1:21" x14ac:dyDescent="0.25">
      <c r="A5775" t="s">
        <v>345</v>
      </c>
      <c r="B5775" t="s">
        <v>120</v>
      </c>
      <c r="C5775" t="s">
        <v>91</v>
      </c>
      <c r="D5775" t="s">
        <v>23</v>
      </c>
      <c r="E5775" t="s">
        <v>17</v>
      </c>
      <c r="F5775" t="s">
        <v>61</v>
      </c>
      <c r="G5775" t="s">
        <v>68</v>
      </c>
      <c r="H5775">
        <f t="shared" si="450"/>
        <v>18000</v>
      </c>
      <c r="I5775">
        <v>1800</v>
      </c>
      <c r="J5775">
        <v>2340</v>
      </c>
      <c r="K5775">
        <v>10</v>
      </c>
      <c r="M5775">
        <v>234</v>
      </c>
      <c r="N5775" t="s">
        <v>25</v>
      </c>
      <c r="O5775">
        <v>23400</v>
      </c>
      <c r="P5775">
        <v>5400</v>
      </c>
      <c r="R5775">
        <f t="shared" si="451"/>
        <v>23400</v>
      </c>
      <c r="S5775">
        <f t="shared" si="452"/>
        <v>27</v>
      </c>
      <c r="T5775" t="str">
        <f t="shared" si="453"/>
        <v>Jan</v>
      </c>
      <c r="U5775" t="str">
        <f t="shared" si="454"/>
        <v>2025</v>
      </c>
    </row>
    <row r="5776" spans="1:21" x14ac:dyDescent="0.25">
      <c r="A5776" t="s">
        <v>345</v>
      </c>
      <c r="B5776" t="s">
        <v>139</v>
      </c>
      <c r="C5776" t="s">
        <v>27</v>
      </c>
      <c r="D5776" t="s">
        <v>16</v>
      </c>
      <c r="E5776" t="s">
        <v>28</v>
      </c>
      <c r="F5776" t="s">
        <v>61</v>
      </c>
      <c r="G5776" t="s">
        <v>164</v>
      </c>
      <c r="H5776">
        <f t="shared" si="450"/>
        <v>16000</v>
      </c>
      <c r="I5776">
        <v>2000</v>
      </c>
      <c r="J5776">
        <v>2600</v>
      </c>
      <c r="K5776">
        <v>8</v>
      </c>
      <c r="M5776">
        <v>260</v>
      </c>
      <c r="N5776" t="s">
        <v>38</v>
      </c>
      <c r="O5776">
        <v>20000</v>
      </c>
      <c r="P5776">
        <v>4000</v>
      </c>
      <c r="R5776">
        <f t="shared" si="451"/>
        <v>20800</v>
      </c>
      <c r="S5776">
        <f t="shared" si="452"/>
        <v>27</v>
      </c>
      <c r="T5776" t="str">
        <f t="shared" si="453"/>
        <v>Jan</v>
      </c>
      <c r="U5776" t="str">
        <f t="shared" si="454"/>
        <v>2025</v>
      </c>
    </row>
    <row r="5777" spans="1:21" x14ac:dyDescent="0.25">
      <c r="A5777" t="s">
        <v>345</v>
      </c>
      <c r="B5777" t="s">
        <v>154</v>
      </c>
      <c r="C5777" t="s">
        <v>27</v>
      </c>
      <c r="D5777" t="s">
        <v>16</v>
      </c>
      <c r="E5777" t="s">
        <v>17</v>
      </c>
      <c r="F5777" t="s">
        <v>18</v>
      </c>
      <c r="G5777" t="s">
        <v>32</v>
      </c>
      <c r="H5777">
        <f t="shared" si="450"/>
        <v>600</v>
      </c>
      <c r="I5777">
        <v>100</v>
      </c>
      <c r="J5777">
        <v>130</v>
      </c>
      <c r="K5777">
        <v>6</v>
      </c>
      <c r="M5777">
        <v>78</v>
      </c>
      <c r="N5777" t="s">
        <v>38</v>
      </c>
      <c r="O5777">
        <v>780</v>
      </c>
      <c r="P5777">
        <v>180</v>
      </c>
      <c r="R5777">
        <f t="shared" si="451"/>
        <v>780</v>
      </c>
      <c r="S5777">
        <f t="shared" si="452"/>
        <v>27</v>
      </c>
      <c r="T5777" t="str">
        <f t="shared" si="453"/>
        <v>Jan</v>
      </c>
      <c r="U5777" t="str">
        <f t="shared" si="454"/>
        <v>2025</v>
      </c>
    </row>
    <row r="5778" spans="1:21" x14ac:dyDescent="0.25">
      <c r="A5778" t="s">
        <v>346</v>
      </c>
      <c r="B5778" t="s">
        <v>145</v>
      </c>
      <c r="C5778" t="s">
        <v>27</v>
      </c>
      <c r="D5778" t="s">
        <v>16</v>
      </c>
      <c r="E5778" t="s">
        <v>28</v>
      </c>
      <c r="F5778" t="s">
        <v>80</v>
      </c>
      <c r="G5778" t="s">
        <v>231</v>
      </c>
      <c r="H5778">
        <f t="shared" si="450"/>
        <v>1500</v>
      </c>
      <c r="I5778">
        <v>250</v>
      </c>
      <c r="J5778">
        <v>325</v>
      </c>
      <c r="K5778">
        <v>6</v>
      </c>
      <c r="M5778">
        <v>93.75</v>
      </c>
      <c r="N5778" t="s">
        <v>25</v>
      </c>
      <c r="O5778">
        <v>1875</v>
      </c>
      <c r="P5778">
        <v>375</v>
      </c>
      <c r="R5778">
        <f t="shared" si="451"/>
        <v>1950</v>
      </c>
      <c r="S5778">
        <f t="shared" si="452"/>
        <v>28</v>
      </c>
      <c r="T5778" t="str">
        <f t="shared" si="453"/>
        <v>Jan</v>
      </c>
      <c r="U5778" t="str">
        <f t="shared" si="454"/>
        <v>2025</v>
      </c>
    </row>
    <row r="5779" spans="1:21" x14ac:dyDescent="0.25">
      <c r="A5779" t="s">
        <v>346</v>
      </c>
      <c r="B5779" t="s">
        <v>37</v>
      </c>
      <c r="C5779" t="s">
        <v>15</v>
      </c>
      <c r="D5779" t="s">
        <v>16</v>
      </c>
      <c r="E5779" t="s">
        <v>17</v>
      </c>
      <c r="F5779" t="s">
        <v>45</v>
      </c>
      <c r="G5779" t="s">
        <v>78</v>
      </c>
      <c r="H5779">
        <f t="shared" si="450"/>
        <v>180000</v>
      </c>
      <c r="I5779">
        <v>18000</v>
      </c>
      <c r="J5779">
        <v>23400</v>
      </c>
      <c r="K5779">
        <v>10</v>
      </c>
      <c r="M5779">
        <v>3510</v>
      </c>
      <c r="N5779" t="s">
        <v>38</v>
      </c>
      <c r="O5779">
        <v>234000</v>
      </c>
      <c r="P5779">
        <v>54000</v>
      </c>
      <c r="R5779">
        <f t="shared" si="451"/>
        <v>234000</v>
      </c>
      <c r="S5779">
        <f t="shared" si="452"/>
        <v>28</v>
      </c>
      <c r="T5779" t="str">
        <f t="shared" si="453"/>
        <v>Jan</v>
      </c>
      <c r="U5779" t="str">
        <f t="shared" si="454"/>
        <v>2025</v>
      </c>
    </row>
    <row r="5780" spans="1:21" x14ac:dyDescent="0.25">
      <c r="A5780" t="s">
        <v>346</v>
      </c>
      <c r="B5780" t="s">
        <v>107</v>
      </c>
      <c r="C5780" t="s">
        <v>27</v>
      </c>
      <c r="D5780" t="s">
        <v>16</v>
      </c>
      <c r="E5780" t="s">
        <v>17</v>
      </c>
      <c r="F5780" t="s">
        <v>80</v>
      </c>
      <c r="G5780" t="s">
        <v>201</v>
      </c>
      <c r="H5780">
        <f t="shared" si="450"/>
        <v>180</v>
      </c>
      <c r="I5780">
        <v>30</v>
      </c>
      <c r="J5780">
        <v>39</v>
      </c>
      <c r="K5780">
        <v>6</v>
      </c>
      <c r="M5780">
        <v>11.7</v>
      </c>
      <c r="N5780" t="s">
        <v>25</v>
      </c>
      <c r="O5780">
        <v>234</v>
      </c>
      <c r="P5780">
        <v>54</v>
      </c>
      <c r="R5780">
        <f t="shared" si="451"/>
        <v>234</v>
      </c>
      <c r="S5780">
        <f t="shared" si="452"/>
        <v>28</v>
      </c>
      <c r="T5780" t="str">
        <f t="shared" si="453"/>
        <v>Jan</v>
      </c>
      <c r="U5780" t="str">
        <f t="shared" si="454"/>
        <v>2025</v>
      </c>
    </row>
    <row r="5781" spans="1:21" x14ac:dyDescent="0.25">
      <c r="A5781" t="s">
        <v>346</v>
      </c>
      <c r="B5781" t="s">
        <v>36</v>
      </c>
      <c r="C5781" t="s">
        <v>15</v>
      </c>
      <c r="D5781" t="s">
        <v>16</v>
      </c>
      <c r="E5781" t="s">
        <v>28</v>
      </c>
      <c r="F5781" t="s">
        <v>18</v>
      </c>
      <c r="G5781" t="s">
        <v>100</v>
      </c>
      <c r="H5781">
        <f t="shared" si="450"/>
        <v>400</v>
      </c>
      <c r="I5781">
        <v>40</v>
      </c>
      <c r="J5781">
        <v>52</v>
      </c>
      <c r="K5781">
        <v>10</v>
      </c>
      <c r="M5781">
        <v>26</v>
      </c>
      <c r="N5781" t="s">
        <v>25</v>
      </c>
      <c r="O5781">
        <v>520</v>
      </c>
      <c r="P5781">
        <v>120</v>
      </c>
      <c r="R5781">
        <f t="shared" si="451"/>
        <v>520</v>
      </c>
      <c r="S5781">
        <f t="shared" si="452"/>
        <v>28</v>
      </c>
      <c r="T5781" t="str">
        <f t="shared" si="453"/>
        <v>Jan</v>
      </c>
      <c r="U5781" t="str">
        <f t="shared" si="454"/>
        <v>2025</v>
      </c>
    </row>
    <row r="5782" spans="1:21" x14ac:dyDescent="0.25">
      <c r="A5782" t="s">
        <v>346</v>
      </c>
      <c r="B5782" t="s">
        <v>60</v>
      </c>
      <c r="C5782" t="s">
        <v>27</v>
      </c>
      <c r="D5782" t="s">
        <v>16</v>
      </c>
      <c r="E5782" t="s">
        <v>17</v>
      </c>
      <c r="F5782" t="s">
        <v>48</v>
      </c>
      <c r="G5782" t="s">
        <v>172</v>
      </c>
      <c r="H5782">
        <f t="shared" si="450"/>
        <v>2400</v>
      </c>
      <c r="I5782">
        <v>300</v>
      </c>
      <c r="J5782">
        <v>390</v>
      </c>
      <c r="K5782">
        <v>8</v>
      </c>
      <c r="M5782">
        <v>100</v>
      </c>
      <c r="N5782" t="s">
        <v>20</v>
      </c>
      <c r="O5782">
        <v>2880</v>
      </c>
      <c r="P5782">
        <v>480</v>
      </c>
      <c r="R5782">
        <f t="shared" si="451"/>
        <v>3120</v>
      </c>
      <c r="S5782">
        <f t="shared" si="452"/>
        <v>28</v>
      </c>
      <c r="T5782" t="str">
        <f t="shared" si="453"/>
        <v>Jan</v>
      </c>
      <c r="U5782" t="str">
        <f t="shared" si="454"/>
        <v>2025</v>
      </c>
    </row>
    <row r="5783" spans="1:21" x14ac:dyDescent="0.25">
      <c r="A5783" t="s">
        <v>346</v>
      </c>
      <c r="B5783" t="s">
        <v>135</v>
      </c>
      <c r="C5783" t="s">
        <v>27</v>
      </c>
      <c r="D5783" t="s">
        <v>23</v>
      </c>
      <c r="E5783" t="s">
        <v>17</v>
      </c>
      <c r="F5783" t="s">
        <v>18</v>
      </c>
      <c r="G5783" t="s">
        <v>32</v>
      </c>
      <c r="H5783">
        <f t="shared" si="450"/>
        <v>800</v>
      </c>
      <c r="I5783">
        <v>100</v>
      </c>
      <c r="J5783">
        <v>130</v>
      </c>
      <c r="K5783">
        <v>8</v>
      </c>
      <c r="M5783">
        <v>100</v>
      </c>
      <c r="N5783" t="s">
        <v>38</v>
      </c>
      <c r="O5783">
        <v>1000</v>
      </c>
      <c r="P5783">
        <v>200</v>
      </c>
      <c r="R5783">
        <f t="shared" si="451"/>
        <v>1040</v>
      </c>
      <c r="S5783">
        <f t="shared" si="452"/>
        <v>28</v>
      </c>
      <c r="T5783" t="str">
        <f t="shared" si="453"/>
        <v>Jan</v>
      </c>
      <c r="U5783" t="str">
        <f t="shared" si="454"/>
        <v>2025</v>
      </c>
    </row>
    <row r="5784" spans="1:21" x14ac:dyDescent="0.25">
      <c r="A5784" t="s">
        <v>346</v>
      </c>
      <c r="B5784" t="s">
        <v>155</v>
      </c>
      <c r="C5784" t="s">
        <v>66</v>
      </c>
      <c r="D5784" t="s">
        <v>16</v>
      </c>
      <c r="E5784" t="s">
        <v>17</v>
      </c>
      <c r="F5784" t="s">
        <v>18</v>
      </c>
      <c r="G5784" t="s">
        <v>64</v>
      </c>
      <c r="H5784">
        <f t="shared" si="450"/>
        <v>700</v>
      </c>
      <c r="I5784">
        <v>140</v>
      </c>
      <c r="J5784">
        <v>182</v>
      </c>
      <c r="K5784">
        <v>5</v>
      </c>
      <c r="M5784">
        <v>63.7</v>
      </c>
      <c r="N5784" t="s">
        <v>20</v>
      </c>
      <c r="O5784">
        <v>910</v>
      </c>
      <c r="P5784">
        <v>210</v>
      </c>
      <c r="R5784">
        <f t="shared" si="451"/>
        <v>910</v>
      </c>
      <c r="S5784">
        <f t="shared" si="452"/>
        <v>28</v>
      </c>
      <c r="T5784" t="str">
        <f t="shared" si="453"/>
        <v>Jan</v>
      </c>
      <c r="U5784" t="str">
        <f t="shared" si="454"/>
        <v>2025</v>
      </c>
    </row>
    <row r="5785" spans="1:21" x14ac:dyDescent="0.25">
      <c r="A5785" t="s">
        <v>346</v>
      </c>
      <c r="B5785" t="s">
        <v>131</v>
      </c>
      <c r="C5785" t="s">
        <v>27</v>
      </c>
      <c r="D5785" t="s">
        <v>16</v>
      </c>
      <c r="E5785" t="s">
        <v>28</v>
      </c>
      <c r="F5785" t="s">
        <v>48</v>
      </c>
      <c r="G5785" t="s">
        <v>49</v>
      </c>
      <c r="H5785">
        <f t="shared" si="450"/>
        <v>640</v>
      </c>
      <c r="I5785">
        <v>80</v>
      </c>
      <c r="J5785">
        <v>104</v>
      </c>
      <c r="K5785">
        <v>8</v>
      </c>
      <c r="M5785">
        <v>58.24</v>
      </c>
      <c r="N5785" t="s">
        <v>20</v>
      </c>
      <c r="O5785">
        <v>832</v>
      </c>
      <c r="P5785">
        <v>192</v>
      </c>
      <c r="R5785">
        <f t="shared" si="451"/>
        <v>832</v>
      </c>
      <c r="S5785">
        <f t="shared" si="452"/>
        <v>28</v>
      </c>
      <c r="T5785" t="str">
        <f t="shared" si="453"/>
        <v>Jan</v>
      </c>
      <c r="U5785" t="str">
        <f t="shared" si="454"/>
        <v>2025</v>
      </c>
    </row>
    <row r="5786" spans="1:21" x14ac:dyDescent="0.25">
      <c r="A5786" t="s">
        <v>346</v>
      </c>
      <c r="B5786" t="s">
        <v>174</v>
      </c>
      <c r="C5786" t="s">
        <v>27</v>
      </c>
      <c r="D5786" t="s">
        <v>16</v>
      </c>
      <c r="E5786" t="s">
        <v>28</v>
      </c>
      <c r="F5786" t="s">
        <v>61</v>
      </c>
      <c r="G5786" t="s">
        <v>119</v>
      </c>
      <c r="H5786">
        <f t="shared" si="450"/>
        <v>1500</v>
      </c>
      <c r="I5786">
        <v>500</v>
      </c>
      <c r="J5786">
        <v>650</v>
      </c>
      <c r="K5786">
        <v>3</v>
      </c>
      <c r="M5786">
        <v>100</v>
      </c>
      <c r="N5786" t="s">
        <v>38</v>
      </c>
      <c r="O5786">
        <v>1950</v>
      </c>
      <c r="P5786">
        <v>450</v>
      </c>
      <c r="R5786">
        <f t="shared" si="451"/>
        <v>1950</v>
      </c>
      <c r="S5786">
        <f t="shared" si="452"/>
        <v>28</v>
      </c>
      <c r="T5786" t="str">
        <f t="shared" si="453"/>
        <v>Jan</v>
      </c>
      <c r="U5786" t="str">
        <f t="shared" si="454"/>
        <v>2025</v>
      </c>
    </row>
    <row r="5787" spans="1:21" x14ac:dyDescent="0.25">
      <c r="A5787" t="s">
        <v>346</v>
      </c>
      <c r="B5787" t="s">
        <v>86</v>
      </c>
      <c r="C5787" t="s">
        <v>22</v>
      </c>
      <c r="D5787" t="s">
        <v>23</v>
      </c>
      <c r="E5787" t="s">
        <v>17</v>
      </c>
      <c r="F5787" t="s">
        <v>45</v>
      </c>
      <c r="G5787" t="s">
        <v>46</v>
      </c>
      <c r="H5787">
        <f t="shared" si="450"/>
        <v>495000</v>
      </c>
      <c r="I5787">
        <v>55000</v>
      </c>
      <c r="J5787">
        <v>71500</v>
      </c>
      <c r="K5787">
        <v>9</v>
      </c>
      <c r="M5787">
        <v>10725</v>
      </c>
      <c r="N5787" t="s">
        <v>38</v>
      </c>
      <c r="O5787">
        <v>594000</v>
      </c>
      <c r="P5787">
        <v>99000</v>
      </c>
      <c r="R5787">
        <f t="shared" si="451"/>
        <v>643500</v>
      </c>
      <c r="S5787">
        <f t="shared" si="452"/>
        <v>28</v>
      </c>
      <c r="T5787" t="str">
        <f t="shared" si="453"/>
        <v>Jan</v>
      </c>
      <c r="U5787" t="str">
        <f t="shared" si="454"/>
        <v>2025</v>
      </c>
    </row>
    <row r="5788" spans="1:21" x14ac:dyDescent="0.25">
      <c r="A5788" t="s">
        <v>346</v>
      </c>
      <c r="B5788" t="s">
        <v>173</v>
      </c>
      <c r="C5788" t="s">
        <v>115</v>
      </c>
      <c r="D5788" t="s">
        <v>16</v>
      </c>
      <c r="E5788" t="s">
        <v>28</v>
      </c>
      <c r="F5788" t="s">
        <v>61</v>
      </c>
      <c r="G5788" t="s">
        <v>68</v>
      </c>
      <c r="H5788">
        <f t="shared" si="450"/>
        <v>14400</v>
      </c>
      <c r="I5788">
        <v>1800</v>
      </c>
      <c r="J5788">
        <v>2340</v>
      </c>
      <c r="K5788">
        <v>8</v>
      </c>
      <c r="M5788">
        <v>234</v>
      </c>
      <c r="N5788" t="s">
        <v>25</v>
      </c>
      <c r="O5788">
        <v>18720</v>
      </c>
      <c r="P5788">
        <v>4320</v>
      </c>
      <c r="R5788">
        <f t="shared" si="451"/>
        <v>18720</v>
      </c>
      <c r="S5788">
        <f t="shared" si="452"/>
        <v>28</v>
      </c>
      <c r="T5788" t="str">
        <f t="shared" si="453"/>
        <v>Jan</v>
      </c>
      <c r="U5788" t="str">
        <f t="shared" si="454"/>
        <v>2025</v>
      </c>
    </row>
    <row r="5789" spans="1:21" x14ac:dyDescent="0.25">
      <c r="A5789" t="s">
        <v>346</v>
      </c>
      <c r="B5789" t="s">
        <v>111</v>
      </c>
      <c r="C5789" t="s">
        <v>27</v>
      </c>
      <c r="D5789" t="s">
        <v>16</v>
      </c>
      <c r="E5789" t="s">
        <v>28</v>
      </c>
      <c r="F5789" t="s">
        <v>18</v>
      </c>
      <c r="G5789" t="s">
        <v>40</v>
      </c>
      <c r="H5789">
        <f t="shared" si="450"/>
        <v>360</v>
      </c>
      <c r="I5789">
        <v>90</v>
      </c>
      <c r="J5789">
        <v>117</v>
      </c>
      <c r="K5789">
        <v>4</v>
      </c>
      <c r="M5789">
        <v>32.76</v>
      </c>
      <c r="N5789" t="s">
        <v>20</v>
      </c>
      <c r="O5789">
        <v>468</v>
      </c>
      <c r="P5789">
        <v>108</v>
      </c>
      <c r="R5789">
        <f t="shared" si="451"/>
        <v>468</v>
      </c>
      <c r="S5789">
        <f t="shared" si="452"/>
        <v>28</v>
      </c>
      <c r="T5789" t="str">
        <f t="shared" si="453"/>
        <v>Jan</v>
      </c>
      <c r="U5789" t="str">
        <f t="shared" si="454"/>
        <v>2025</v>
      </c>
    </row>
    <row r="5790" spans="1:21" x14ac:dyDescent="0.25">
      <c r="A5790" t="s">
        <v>346</v>
      </c>
      <c r="B5790" t="s">
        <v>135</v>
      </c>
      <c r="C5790" t="s">
        <v>27</v>
      </c>
      <c r="D5790" t="s">
        <v>23</v>
      </c>
      <c r="E5790" t="s">
        <v>17</v>
      </c>
      <c r="F5790" t="s">
        <v>18</v>
      </c>
      <c r="G5790" t="s">
        <v>24</v>
      </c>
      <c r="H5790">
        <f t="shared" si="450"/>
        <v>480</v>
      </c>
      <c r="I5790">
        <v>80</v>
      </c>
      <c r="J5790">
        <v>104</v>
      </c>
      <c r="K5790">
        <v>6</v>
      </c>
      <c r="M5790">
        <v>74.88</v>
      </c>
      <c r="N5790" t="s">
        <v>20</v>
      </c>
      <c r="O5790">
        <v>624</v>
      </c>
      <c r="P5790">
        <v>144</v>
      </c>
      <c r="R5790">
        <f t="shared" si="451"/>
        <v>624</v>
      </c>
      <c r="S5790">
        <f t="shared" si="452"/>
        <v>28</v>
      </c>
      <c r="T5790" t="str">
        <f t="shared" si="453"/>
        <v>Jan</v>
      </c>
      <c r="U5790" t="str">
        <f t="shared" si="454"/>
        <v>2025</v>
      </c>
    </row>
    <row r="5791" spans="1:21" x14ac:dyDescent="0.25">
      <c r="A5791" t="s">
        <v>346</v>
      </c>
      <c r="B5791" t="s">
        <v>182</v>
      </c>
      <c r="C5791" t="s">
        <v>22</v>
      </c>
      <c r="D5791" t="s">
        <v>23</v>
      </c>
      <c r="E5791" t="s">
        <v>17</v>
      </c>
      <c r="F5791" t="s">
        <v>45</v>
      </c>
      <c r="G5791" t="s">
        <v>58</v>
      </c>
      <c r="H5791">
        <f t="shared" si="450"/>
        <v>100000</v>
      </c>
      <c r="I5791">
        <v>25000</v>
      </c>
      <c r="J5791">
        <v>32500</v>
      </c>
      <c r="K5791">
        <v>4</v>
      </c>
      <c r="M5791">
        <v>4875</v>
      </c>
      <c r="N5791" t="s">
        <v>25</v>
      </c>
      <c r="O5791">
        <v>130000</v>
      </c>
      <c r="P5791">
        <v>30000</v>
      </c>
      <c r="R5791">
        <f t="shared" si="451"/>
        <v>130000</v>
      </c>
      <c r="S5791">
        <f t="shared" si="452"/>
        <v>28</v>
      </c>
      <c r="T5791" t="str">
        <f t="shared" si="453"/>
        <v>Jan</v>
      </c>
      <c r="U5791" t="str">
        <f t="shared" si="454"/>
        <v>2025</v>
      </c>
    </row>
    <row r="5792" spans="1:21" x14ac:dyDescent="0.25">
      <c r="A5792" t="s">
        <v>346</v>
      </c>
      <c r="B5792" t="s">
        <v>155</v>
      </c>
      <c r="C5792" t="s">
        <v>66</v>
      </c>
      <c r="D5792" t="s">
        <v>16</v>
      </c>
      <c r="E5792" t="s">
        <v>17</v>
      </c>
      <c r="F5792" t="s">
        <v>45</v>
      </c>
      <c r="G5792" t="s">
        <v>67</v>
      </c>
      <c r="H5792">
        <f t="shared" si="450"/>
        <v>14000</v>
      </c>
      <c r="I5792">
        <v>3500</v>
      </c>
      <c r="J5792">
        <v>4550</v>
      </c>
      <c r="K5792">
        <v>4</v>
      </c>
      <c r="M5792">
        <v>455</v>
      </c>
      <c r="N5792" t="s">
        <v>38</v>
      </c>
      <c r="O5792">
        <v>18200</v>
      </c>
      <c r="P5792">
        <v>4200</v>
      </c>
      <c r="R5792">
        <f t="shared" si="451"/>
        <v>18200</v>
      </c>
      <c r="S5792">
        <f t="shared" si="452"/>
        <v>28</v>
      </c>
      <c r="T5792" t="str">
        <f t="shared" si="453"/>
        <v>Jan</v>
      </c>
      <c r="U5792" t="str">
        <f t="shared" si="454"/>
        <v>2025</v>
      </c>
    </row>
    <row r="5793" spans="1:21" x14ac:dyDescent="0.25">
      <c r="A5793" t="s">
        <v>346</v>
      </c>
      <c r="B5793" t="s">
        <v>135</v>
      </c>
      <c r="C5793" t="s">
        <v>27</v>
      </c>
      <c r="D5793" t="s">
        <v>16</v>
      </c>
      <c r="E5793" t="s">
        <v>28</v>
      </c>
      <c r="F5793" t="s">
        <v>18</v>
      </c>
      <c r="G5793" t="s">
        <v>64</v>
      </c>
      <c r="H5793">
        <f t="shared" si="450"/>
        <v>280</v>
      </c>
      <c r="I5793">
        <v>140</v>
      </c>
      <c r="J5793">
        <v>182</v>
      </c>
      <c r="K5793">
        <v>2</v>
      </c>
      <c r="M5793">
        <v>25.48</v>
      </c>
      <c r="N5793" t="s">
        <v>20</v>
      </c>
      <c r="O5793">
        <v>364</v>
      </c>
      <c r="P5793">
        <v>84</v>
      </c>
      <c r="R5793">
        <f t="shared" si="451"/>
        <v>364</v>
      </c>
      <c r="S5793">
        <f t="shared" si="452"/>
        <v>28</v>
      </c>
      <c r="T5793" t="str">
        <f t="shared" si="453"/>
        <v>Jan</v>
      </c>
      <c r="U5793" t="str">
        <f t="shared" si="454"/>
        <v>2025</v>
      </c>
    </row>
    <row r="5794" spans="1:21" x14ac:dyDescent="0.25">
      <c r="A5794" t="s">
        <v>346</v>
      </c>
      <c r="B5794" t="s">
        <v>73</v>
      </c>
      <c r="C5794" t="s">
        <v>42</v>
      </c>
      <c r="D5794" t="s">
        <v>16</v>
      </c>
      <c r="E5794" t="s">
        <v>28</v>
      </c>
      <c r="F5794" t="s">
        <v>18</v>
      </c>
      <c r="G5794" t="s">
        <v>43</v>
      </c>
      <c r="H5794">
        <f t="shared" si="450"/>
        <v>60</v>
      </c>
      <c r="I5794">
        <v>20</v>
      </c>
      <c r="J5794">
        <v>26</v>
      </c>
      <c r="K5794">
        <v>3</v>
      </c>
      <c r="M5794">
        <v>7.8</v>
      </c>
      <c r="N5794" t="s">
        <v>38</v>
      </c>
      <c r="O5794">
        <v>78</v>
      </c>
      <c r="P5794">
        <v>18</v>
      </c>
      <c r="R5794">
        <f t="shared" si="451"/>
        <v>78</v>
      </c>
      <c r="S5794">
        <f t="shared" si="452"/>
        <v>28</v>
      </c>
      <c r="T5794" t="str">
        <f t="shared" si="453"/>
        <v>Jan</v>
      </c>
      <c r="U5794" t="str">
        <f t="shared" si="454"/>
        <v>2025</v>
      </c>
    </row>
    <row r="5795" spans="1:21" x14ac:dyDescent="0.25">
      <c r="A5795" t="s">
        <v>346</v>
      </c>
      <c r="B5795" t="s">
        <v>156</v>
      </c>
      <c r="C5795" t="s">
        <v>53</v>
      </c>
      <c r="D5795" t="s">
        <v>16</v>
      </c>
      <c r="E5795" t="s">
        <v>17</v>
      </c>
      <c r="F5795" t="s">
        <v>80</v>
      </c>
      <c r="G5795" t="s">
        <v>213</v>
      </c>
      <c r="H5795">
        <f t="shared" si="450"/>
        <v>100</v>
      </c>
      <c r="I5795">
        <v>25</v>
      </c>
      <c r="J5795">
        <v>33</v>
      </c>
      <c r="K5795">
        <v>4</v>
      </c>
      <c r="M5795">
        <v>6.5</v>
      </c>
      <c r="N5795" t="s">
        <v>25</v>
      </c>
      <c r="O5795">
        <v>130</v>
      </c>
      <c r="P5795">
        <v>30</v>
      </c>
      <c r="R5795">
        <f t="shared" si="451"/>
        <v>132</v>
      </c>
      <c r="S5795">
        <f t="shared" si="452"/>
        <v>28</v>
      </c>
      <c r="T5795" t="str">
        <f t="shared" si="453"/>
        <v>Jan</v>
      </c>
      <c r="U5795" t="str">
        <f t="shared" si="454"/>
        <v>2025</v>
      </c>
    </row>
    <row r="5796" spans="1:21" x14ac:dyDescent="0.25">
      <c r="A5796" t="s">
        <v>346</v>
      </c>
      <c r="B5796" t="s">
        <v>149</v>
      </c>
      <c r="C5796" t="s">
        <v>15</v>
      </c>
      <c r="D5796" t="s">
        <v>23</v>
      </c>
      <c r="E5796" t="s">
        <v>28</v>
      </c>
      <c r="F5796" t="s">
        <v>18</v>
      </c>
      <c r="G5796" t="s">
        <v>43</v>
      </c>
      <c r="H5796">
        <f t="shared" si="450"/>
        <v>160</v>
      </c>
      <c r="I5796">
        <v>20</v>
      </c>
      <c r="J5796">
        <v>26</v>
      </c>
      <c r="K5796">
        <v>8</v>
      </c>
      <c r="M5796">
        <v>31.2</v>
      </c>
      <c r="N5796" t="s">
        <v>38</v>
      </c>
      <c r="O5796">
        <v>208</v>
      </c>
      <c r="P5796">
        <v>48</v>
      </c>
      <c r="R5796">
        <f t="shared" si="451"/>
        <v>208</v>
      </c>
      <c r="S5796">
        <f t="shared" si="452"/>
        <v>28</v>
      </c>
      <c r="T5796" t="str">
        <f t="shared" si="453"/>
        <v>Jan</v>
      </c>
      <c r="U5796" t="str">
        <f t="shared" si="454"/>
        <v>2025</v>
      </c>
    </row>
    <row r="5797" spans="1:21" x14ac:dyDescent="0.25">
      <c r="A5797" t="s">
        <v>346</v>
      </c>
      <c r="B5797" t="s">
        <v>144</v>
      </c>
      <c r="C5797" t="s">
        <v>27</v>
      </c>
      <c r="D5797" t="s">
        <v>23</v>
      </c>
      <c r="E5797" t="s">
        <v>17</v>
      </c>
      <c r="F5797" t="s">
        <v>80</v>
      </c>
      <c r="G5797" t="s">
        <v>177</v>
      </c>
      <c r="H5797">
        <f t="shared" si="450"/>
        <v>280</v>
      </c>
      <c r="I5797">
        <v>70</v>
      </c>
      <c r="J5797">
        <v>91</v>
      </c>
      <c r="K5797">
        <v>4</v>
      </c>
      <c r="M5797">
        <v>35</v>
      </c>
      <c r="N5797" t="s">
        <v>25</v>
      </c>
      <c r="O5797">
        <v>350</v>
      </c>
      <c r="P5797">
        <v>70</v>
      </c>
      <c r="R5797">
        <f t="shared" si="451"/>
        <v>364</v>
      </c>
      <c r="S5797">
        <f t="shared" si="452"/>
        <v>28</v>
      </c>
      <c r="T5797" t="str">
        <f t="shared" si="453"/>
        <v>Jan</v>
      </c>
      <c r="U5797" t="str">
        <f t="shared" si="454"/>
        <v>2025</v>
      </c>
    </row>
    <row r="5798" spans="1:21" x14ac:dyDescent="0.25">
      <c r="A5798" t="s">
        <v>346</v>
      </c>
      <c r="B5798" t="s">
        <v>70</v>
      </c>
      <c r="C5798" t="s">
        <v>53</v>
      </c>
      <c r="D5798" t="s">
        <v>16</v>
      </c>
      <c r="E5798" t="s">
        <v>17</v>
      </c>
      <c r="F5798" t="s">
        <v>29</v>
      </c>
      <c r="G5798" t="s">
        <v>87</v>
      </c>
      <c r="H5798">
        <f t="shared" si="450"/>
        <v>700</v>
      </c>
      <c r="I5798">
        <v>100</v>
      </c>
      <c r="J5798">
        <v>130</v>
      </c>
      <c r="K5798">
        <v>7</v>
      </c>
      <c r="M5798">
        <v>45.5</v>
      </c>
      <c r="N5798" t="s">
        <v>25</v>
      </c>
      <c r="O5798">
        <v>910</v>
      </c>
      <c r="P5798">
        <v>210</v>
      </c>
      <c r="R5798">
        <f t="shared" si="451"/>
        <v>910</v>
      </c>
      <c r="S5798">
        <f t="shared" si="452"/>
        <v>28</v>
      </c>
      <c r="T5798" t="str">
        <f t="shared" si="453"/>
        <v>Jan</v>
      </c>
      <c r="U5798" t="str">
        <f t="shared" si="454"/>
        <v>2025</v>
      </c>
    </row>
    <row r="5799" spans="1:21" x14ac:dyDescent="0.25">
      <c r="A5799" t="s">
        <v>346</v>
      </c>
      <c r="B5799" t="s">
        <v>60</v>
      </c>
      <c r="C5799" t="s">
        <v>27</v>
      </c>
      <c r="D5799" t="s">
        <v>16</v>
      </c>
      <c r="E5799" t="s">
        <v>28</v>
      </c>
      <c r="F5799" t="s">
        <v>18</v>
      </c>
      <c r="G5799" t="s">
        <v>19</v>
      </c>
      <c r="H5799">
        <f t="shared" si="450"/>
        <v>500</v>
      </c>
      <c r="I5799">
        <v>250</v>
      </c>
      <c r="J5799">
        <v>325</v>
      </c>
      <c r="K5799">
        <v>2</v>
      </c>
      <c r="M5799">
        <v>65</v>
      </c>
      <c r="N5799" t="s">
        <v>38</v>
      </c>
      <c r="O5799">
        <v>650</v>
      </c>
      <c r="P5799">
        <v>150</v>
      </c>
      <c r="R5799">
        <f t="shared" si="451"/>
        <v>650</v>
      </c>
      <c r="S5799">
        <f t="shared" si="452"/>
        <v>28</v>
      </c>
      <c r="T5799" t="str">
        <f t="shared" si="453"/>
        <v>Jan</v>
      </c>
      <c r="U5799" t="str">
        <f t="shared" si="454"/>
        <v>2025</v>
      </c>
    </row>
    <row r="5800" spans="1:21" x14ac:dyDescent="0.25">
      <c r="A5800" t="s">
        <v>346</v>
      </c>
      <c r="B5800" t="s">
        <v>31</v>
      </c>
      <c r="C5800" t="s">
        <v>27</v>
      </c>
      <c r="D5800" t="s">
        <v>16</v>
      </c>
      <c r="E5800" t="s">
        <v>17</v>
      </c>
      <c r="F5800" t="s">
        <v>48</v>
      </c>
      <c r="G5800" t="s">
        <v>85</v>
      </c>
      <c r="H5800">
        <f t="shared" si="450"/>
        <v>2250</v>
      </c>
      <c r="I5800">
        <v>450</v>
      </c>
      <c r="J5800">
        <v>585</v>
      </c>
      <c r="K5800">
        <v>5</v>
      </c>
      <c r="M5800">
        <v>100</v>
      </c>
      <c r="N5800" t="s">
        <v>38</v>
      </c>
      <c r="O5800">
        <v>2925</v>
      </c>
      <c r="P5800">
        <v>675</v>
      </c>
      <c r="R5800">
        <f t="shared" si="451"/>
        <v>2925</v>
      </c>
      <c r="S5800">
        <f t="shared" si="452"/>
        <v>28</v>
      </c>
      <c r="T5800" t="str">
        <f t="shared" si="453"/>
        <v>Jan</v>
      </c>
      <c r="U5800" t="str">
        <f t="shared" si="454"/>
        <v>2025</v>
      </c>
    </row>
    <row r="5801" spans="1:21" x14ac:dyDescent="0.25">
      <c r="A5801" t="s">
        <v>346</v>
      </c>
      <c r="B5801" t="s">
        <v>118</v>
      </c>
      <c r="C5801" t="s">
        <v>27</v>
      </c>
      <c r="D5801" t="s">
        <v>16</v>
      </c>
      <c r="E5801" t="s">
        <v>28</v>
      </c>
      <c r="F5801" t="s">
        <v>45</v>
      </c>
      <c r="G5801" t="s">
        <v>106</v>
      </c>
      <c r="H5801">
        <f t="shared" si="450"/>
        <v>36000</v>
      </c>
      <c r="I5801">
        <v>12000</v>
      </c>
      <c r="J5801">
        <v>15600</v>
      </c>
      <c r="K5801">
        <v>3</v>
      </c>
      <c r="M5801">
        <v>2340</v>
      </c>
      <c r="N5801" t="s">
        <v>25</v>
      </c>
      <c r="O5801">
        <v>46800</v>
      </c>
      <c r="P5801">
        <v>10800</v>
      </c>
      <c r="R5801">
        <f t="shared" si="451"/>
        <v>46800</v>
      </c>
      <c r="S5801">
        <f t="shared" si="452"/>
        <v>28</v>
      </c>
      <c r="T5801" t="str">
        <f t="shared" si="453"/>
        <v>Jan</v>
      </c>
      <c r="U5801" t="str">
        <f t="shared" si="454"/>
        <v>2025</v>
      </c>
    </row>
    <row r="5802" spans="1:21" x14ac:dyDescent="0.25">
      <c r="A5802" t="s">
        <v>346</v>
      </c>
      <c r="B5802" t="s">
        <v>152</v>
      </c>
      <c r="C5802" t="s">
        <v>66</v>
      </c>
      <c r="D5802" t="s">
        <v>23</v>
      </c>
      <c r="E5802" t="s">
        <v>17</v>
      </c>
      <c r="F5802" t="s">
        <v>29</v>
      </c>
      <c r="G5802" t="s">
        <v>87</v>
      </c>
      <c r="H5802">
        <f t="shared" si="450"/>
        <v>200</v>
      </c>
      <c r="I5802">
        <v>100</v>
      </c>
      <c r="J5802">
        <v>130</v>
      </c>
      <c r="K5802">
        <v>2</v>
      </c>
      <c r="M5802">
        <v>31.2</v>
      </c>
      <c r="N5802" t="s">
        <v>20</v>
      </c>
      <c r="O5802">
        <v>260</v>
      </c>
      <c r="P5802">
        <v>60</v>
      </c>
      <c r="R5802">
        <f t="shared" si="451"/>
        <v>260</v>
      </c>
      <c r="S5802">
        <f t="shared" si="452"/>
        <v>28</v>
      </c>
      <c r="T5802" t="str">
        <f t="shared" si="453"/>
        <v>Jan</v>
      </c>
      <c r="U5802" t="str">
        <f t="shared" si="454"/>
        <v>2025</v>
      </c>
    </row>
    <row r="5803" spans="1:21" x14ac:dyDescent="0.25">
      <c r="A5803" t="s">
        <v>346</v>
      </c>
      <c r="B5803" t="s">
        <v>179</v>
      </c>
      <c r="C5803" t="s">
        <v>27</v>
      </c>
      <c r="D5803" t="s">
        <v>16</v>
      </c>
      <c r="E5803" t="s">
        <v>17</v>
      </c>
      <c r="F5803" t="s">
        <v>80</v>
      </c>
      <c r="G5803" t="s">
        <v>177</v>
      </c>
      <c r="H5803">
        <f t="shared" si="450"/>
        <v>700</v>
      </c>
      <c r="I5803">
        <v>70</v>
      </c>
      <c r="J5803">
        <v>91</v>
      </c>
      <c r="K5803">
        <v>10</v>
      </c>
      <c r="M5803">
        <v>63.7</v>
      </c>
      <c r="N5803" t="s">
        <v>20</v>
      </c>
      <c r="O5803">
        <v>910</v>
      </c>
      <c r="P5803">
        <v>210</v>
      </c>
      <c r="R5803">
        <f t="shared" si="451"/>
        <v>910</v>
      </c>
      <c r="S5803">
        <f t="shared" si="452"/>
        <v>28</v>
      </c>
      <c r="T5803" t="str">
        <f t="shared" si="453"/>
        <v>Jan</v>
      </c>
      <c r="U5803" t="str">
        <f t="shared" si="454"/>
        <v>2025</v>
      </c>
    </row>
    <row r="5804" spans="1:21" x14ac:dyDescent="0.25">
      <c r="A5804" t="s">
        <v>346</v>
      </c>
      <c r="B5804" t="s">
        <v>187</v>
      </c>
      <c r="C5804" t="s">
        <v>53</v>
      </c>
      <c r="D5804" t="s">
        <v>16</v>
      </c>
      <c r="E5804" t="s">
        <v>17</v>
      </c>
      <c r="F5804" t="s">
        <v>80</v>
      </c>
      <c r="G5804" t="s">
        <v>81</v>
      </c>
      <c r="H5804">
        <f t="shared" si="450"/>
        <v>60</v>
      </c>
      <c r="I5804">
        <v>10</v>
      </c>
      <c r="J5804">
        <v>13</v>
      </c>
      <c r="K5804">
        <v>6</v>
      </c>
      <c r="M5804">
        <v>5.25</v>
      </c>
      <c r="N5804" t="s">
        <v>20</v>
      </c>
      <c r="O5804">
        <v>75</v>
      </c>
      <c r="P5804">
        <v>15</v>
      </c>
      <c r="R5804">
        <f t="shared" si="451"/>
        <v>78</v>
      </c>
      <c r="S5804">
        <f t="shared" si="452"/>
        <v>28</v>
      </c>
      <c r="T5804" t="str">
        <f t="shared" si="453"/>
        <v>Jan</v>
      </c>
      <c r="U5804" t="str">
        <f t="shared" si="454"/>
        <v>2025</v>
      </c>
    </row>
    <row r="5805" spans="1:21" x14ac:dyDescent="0.25">
      <c r="A5805" t="s">
        <v>346</v>
      </c>
      <c r="B5805" t="s">
        <v>202</v>
      </c>
      <c r="C5805" t="s">
        <v>22</v>
      </c>
      <c r="D5805" t="s">
        <v>16</v>
      </c>
      <c r="E5805" t="s">
        <v>17</v>
      </c>
      <c r="F5805" t="s">
        <v>18</v>
      </c>
      <c r="G5805" t="s">
        <v>51</v>
      </c>
      <c r="H5805">
        <f t="shared" si="450"/>
        <v>300</v>
      </c>
      <c r="I5805">
        <v>60</v>
      </c>
      <c r="J5805">
        <v>78</v>
      </c>
      <c r="K5805">
        <v>5</v>
      </c>
      <c r="M5805">
        <v>39</v>
      </c>
      <c r="N5805" t="s">
        <v>38</v>
      </c>
      <c r="O5805">
        <v>390</v>
      </c>
      <c r="P5805">
        <v>90</v>
      </c>
      <c r="R5805">
        <f t="shared" si="451"/>
        <v>390</v>
      </c>
      <c r="S5805">
        <f t="shared" si="452"/>
        <v>28</v>
      </c>
      <c r="T5805" t="str">
        <f t="shared" si="453"/>
        <v>Jan</v>
      </c>
      <c r="U5805" t="str">
        <f t="shared" si="454"/>
        <v>2025</v>
      </c>
    </row>
    <row r="5806" spans="1:21" x14ac:dyDescent="0.25">
      <c r="A5806" t="s">
        <v>346</v>
      </c>
      <c r="B5806" t="s">
        <v>171</v>
      </c>
      <c r="C5806" t="s">
        <v>22</v>
      </c>
      <c r="D5806" t="s">
        <v>23</v>
      </c>
      <c r="E5806" t="s">
        <v>17</v>
      </c>
      <c r="F5806" t="s">
        <v>45</v>
      </c>
      <c r="G5806" t="s">
        <v>106</v>
      </c>
      <c r="H5806">
        <f t="shared" si="450"/>
        <v>96000</v>
      </c>
      <c r="I5806">
        <v>12000</v>
      </c>
      <c r="J5806">
        <v>15600</v>
      </c>
      <c r="K5806">
        <v>8</v>
      </c>
      <c r="M5806">
        <v>2340</v>
      </c>
      <c r="N5806" t="s">
        <v>38</v>
      </c>
      <c r="O5806">
        <v>124800</v>
      </c>
      <c r="P5806">
        <v>28800</v>
      </c>
      <c r="R5806">
        <f t="shared" si="451"/>
        <v>124800</v>
      </c>
      <c r="S5806">
        <f t="shared" si="452"/>
        <v>28</v>
      </c>
      <c r="T5806" t="str">
        <f t="shared" si="453"/>
        <v>Jan</v>
      </c>
      <c r="U5806" t="str">
        <f t="shared" si="454"/>
        <v>2025</v>
      </c>
    </row>
    <row r="5807" spans="1:21" x14ac:dyDescent="0.25">
      <c r="A5807" t="s">
        <v>346</v>
      </c>
      <c r="B5807" t="s">
        <v>152</v>
      </c>
      <c r="C5807" t="s">
        <v>66</v>
      </c>
      <c r="D5807" t="s">
        <v>16</v>
      </c>
      <c r="E5807" t="s">
        <v>28</v>
      </c>
      <c r="F5807" t="s">
        <v>45</v>
      </c>
      <c r="G5807" t="s">
        <v>71</v>
      </c>
      <c r="H5807">
        <f t="shared" si="450"/>
        <v>8800</v>
      </c>
      <c r="I5807">
        <v>2200</v>
      </c>
      <c r="J5807">
        <v>2860</v>
      </c>
      <c r="K5807">
        <v>4</v>
      </c>
      <c r="M5807">
        <v>286</v>
      </c>
      <c r="N5807" t="s">
        <v>25</v>
      </c>
      <c r="O5807">
        <v>11000</v>
      </c>
      <c r="P5807">
        <v>2200</v>
      </c>
      <c r="R5807">
        <f t="shared" si="451"/>
        <v>11440</v>
      </c>
      <c r="S5807">
        <f t="shared" si="452"/>
        <v>28</v>
      </c>
      <c r="T5807" t="str">
        <f t="shared" si="453"/>
        <v>Jan</v>
      </c>
      <c r="U5807" t="str">
        <f t="shared" si="454"/>
        <v>2025</v>
      </c>
    </row>
    <row r="5808" spans="1:21" x14ac:dyDescent="0.25">
      <c r="A5808" t="s">
        <v>346</v>
      </c>
      <c r="B5808" t="s">
        <v>200</v>
      </c>
      <c r="C5808" t="s">
        <v>27</v>
      </c>
      <c r="D5808" t="s">
        <v>16</v>
      </c>
      <c r="E5808" t="s">
        <v>17</v>
      </c>
      <c r="F5808" t="s">
        <v>48</v>
      </c>
      <c r="G5808" t="s">
        <v>167</v>
      </c>
      <c r="H5808">
        <f t="shared" si="450"/>
        <v>665</v>
      </c>
      <c r="I5808">
        <v>95</v>
      </c>
      <c r="J5808">
        <v>124</v>
      </c>
      <c r="K5808">
        <v>7</v>
      </c>
      <c r="M5808">
        <v>43.225000000000001</v>
      </c>
      <c r="N5808" t="s">
        <v>25</v>
      </c>
      <c r="O5808">
        <v>864.5</v>
      </c>
      <c r="P5808">
        <v>199.5</v>
      </c>
      <c r="R5808">
        <f t="shared" si="451"/>
        <v>868</v>
      </c>
      <c r="S5808">
        <f t="shared" si="452"/>
        <v>28</v>
      </c>
      <c r="T5808" t="str">
        <f t="shared" si="453"/>
        <v>Jan</v>
      </c>
      <c r="U5808" t="str">
        <f t="shared" si="454"/>
        <v>2025</v>
      </c>
    </row>
    <row r="5809" spans="1:21" x14ac:dyDescent="0.25">
      <c r="A5809" t="s">
        <v>347</v>
      </c>
      <c r="B5809" t="s">
        <v>196</v>
      </c>
      <c r="C5809" t="s">
        <v>53</v>
      </c>
      <c r="D5809" t="s">
        <v>16</v>
      </c>
      <c r="E5809" t="s">
        <v>17</v>
      </c>
      <c r="F5809" t="s">
        <v>45</v>
      </c>
      <c r="G5809" t="s">
        <v>71</v>
      </c>
      <c r="H5809">
        <f t="shared" si="450"/>
        <v>19800</v>
      </c>
      <c r="I5809">
        <v>2200</v>
      </c>
      <c r="J5809">
        <v>2860</v>
      </c>
      <c r="K5809">
        <v>9</v>
      </c>
      <c r="M5809">
        <v>286</v>
      </c>
      <c r="N5809" t="s">
        <v>25</v>
      </c>
      <c r="O5809">
        <v>25740</v>
      </c>
      <c r="P5809">
        <v>5940</v>
      </c>
      <c r="R5809">
        <f t="shared" si="451"/>
        <v>25740</v>
      </c>
      <c r="S5809">
        <f t="shared" si="452"/>
        <v>29</v>
      </c>
      <c r="T5809" t="str">
        <f t="shared" si="453"/>
        <v>Jan</v>
      </c>
      <c r="U5809" t="str">
        <f t="shared" si="454"/>
        <v>2025</v>
      </c>
    </row>
    <row r="5810" spans="1:21" x14ac:dyDescent="0.25">
      <c r="A5810" t="s">
        <v>347</v>
      </c>
      <c r="B5810" t="s">
        <v>75</v>
      </c>
      <c r="C5810" t="s">
        <v>27</v>
      </c>
      <c r="D5810" t="s">
        <v>23</v>
      </c>
      <c r="E5810" t="s">
        <v>28</v>
      </c>
      <c r="F5810" t="s">
        <v>18</v>
      </c>
      <c r="G5810" t="s">
        <v>130</v>
      </c>
      <c r="H5810">
        <f t="shared" si="450"/>
        <v>315</v>
      </c>
      <c r="I5810">
        <v>45</v>
      </c>
      <c r="J5810">
        <v>59</v>
      </c>
      <c r="K5810">
        <v>7</v>
      </c>
      <c r="M5810">
        <v>43.47</v>
      </c>
      <c r="N5810" t="s">
        <v>20</v>
      </c>
      <c r="O5810">
        <v>362.25</v>
      </c>
      <c r="P5810">
        <v>47.25</v>
      </c>
      <c r="R5810">
        <f t="shared" si="451"/>
        <v>413</v>
      </c>
      <c r="S5810">
        <f t="shared" si="452"/>
        <v>29</v>
      </c>
      <c r="T5810" t="str">
        <f t="shared" si="453"/>
        <v>Jan</v>
      </c>
      <c r="U5810" t="str">
        <f t="shared" si="454"/>
        <v>2025</v>
      </c>
    </row>
    <row r="5811" spans="1:21" x14ac:dyDescent="0.25">
      <c r="A5811" t="s">
        <v>347</v>
      </c>
      <c r="B5811" t="s">
        <v>129</v>
      </c>
      <c r="C5811" t="s">
        <v>27</v>
      </c>
      <c r="D5811" t="s">
        <v>16</v>
      </c>
      <c r="E5811" t="s">
        <v>28</v>
      </c>
      <c r="F5811" t="s">
        <v>45</v>
      </c>
      <c r="G5811" t="s">
        <v>54</v>
      </c>
      <c r="H5811">
        <f t="shared" si="450"/>
        <v>3200</v>
      </c>
      <c r="I5811">
        <v>800</v>
      </c>
      <c r="J5811">
        <v>1040</v>
      </c>
      <c r="K5811">
        <v>4</v>
      </c>
      <c r="M5811">
        <v>104</v>
      </c>
      <c r="N5811" t="s">
        <v>25</v>
      </c>
      <c r="O5811">
        <v>4160</v>
      </c>
      <c r="P5811">
        <v>960</v>
      </c>
      <c r="R5811">
        <f t="shared" si="451"/>
        <v>4160</v>
      </c>
      <c r="S5811">
        <f t="shared" si="452"/>
        <v>29</v>
      </c>
      <c r="T5811" t="str">
        <f t="shared" si="453"/>
        <v>Jan</v>
      </c>
      <c r="U5811" t="str">
        <f t="shared" si="454"/>
        <v>2025</v>
      </c>
    </row>
    <row r="5812" spans="1:21" x14ac:dyDescent="0.25">
      <c r="A5812" t="s">
        <v>347</v>
      </c>
      <c r="B5812" t="s">
        <v>127</v>
      </c>
      <c r="C5812" t="s">
        <v>66</v>
      </c>
      <c r="D5812" t="s">
        <v>16</v>
      </c>
      <c r="E5812" t="s">
        <v>28</v>
      </c>
      <c r="F5812" t="s">
        <v>18</v>
      </c>
      <c r="G5812" t="s">
        <v>113</v>
      </c>
      <c r="H5812">
        <f t="shared" si="450"/>
        <v>40</v>
      </c>
      <c r="I5812">
        <v>20</v>
      </c>
      <c r="J5812">
        <v>26</v>
      </c>
      <c r="K5812">
        <v>2</v>
      </c>
      <c r="M5812">
        <v>2.5</v>
      </c>
      <c r="N5812" t="s">
        <v>25</v>
      </c>
      <c r="O5812">
        <v>50</v>
      </c>
      <c r="P5812">
        <v>10</v>
      </c>
      <c r="R5812">
        <f t="shared" si="451"/>
        <v>52</v>
      </c>
      <c r="S5812">
        <f t="shared" si="452"/>
        <v>29</v>
      </c>
      <c r="T5812" t="str">
        <f t="shared" si="453"/>
        <v>Jan</v>
      </c>
      <c r="U5812" t="str">
        <f t="shared" si="454"/>
        <v>2025</v>
      </c>
    </row>
    <row r="5813" spans="1:21" x14ac:dyDescent="0.25">
      <c r="A5813" t="s">
        <v>347</v>
      </c>
      <c r="B5813" t="s">
        <v>98</v>
      </c>
      <c r="C5813" t="s">
        <v>66</v>
      </c>
      <c r="D5813" t="s">
        <v>16</v>
      </c>
      <c r="E5813" t="s">
        <v>28</v>
      </c>
      <c r="F5813" t="s">
        <v>18</v>
      </c>
      <c r="G5813" t="s">
        <v>24</v>
      </c>
      <c r="H5813">
        <f t="shared" si="450"/>
        <v>160</v>
      </c>
      <c r="I5813">
        <v>80</v>
      </c>
      <c r="J5813">
        <v>104</v>
      </c>
      <c r="K5813">
        <v>2</v>
      </c>
      <c r="M5813">
        <v>9.6</v>
      </c>
      <c r="N5813" t="s">
        <v>25</v>
      </c>
      <c r="O5813">
        <v>192</v>
      </c>
      <c r="P5813">
        <v>32</v>
      </c>
      <c r="R5813">
        <f t="shared" si="451"/>
        <v>208</v>
      </c>
      <c r="S5813">
        <f t="shared" si="452"/>
        <v>29</v>
      </c>
      <c r="T5813" t="str">
        <f t="shared" si="453"/>
        <v>Jan</v>
      </c>
      <c r="U5813" t="str">
        <f t="shared" si="454"/>
        <v>2025</v>
      </c>
    </row>
    <row r="5814" spans="1:21" x14ac:dyDescent="0.25">
      <c r="A5814" t="s">
        <v>347</v>
      </c>
      <c r="B5814" t="s">
        <v>74</v>
      </c>
      <c r="C5814" t="s">
        <v>27</v>
      </c>
      <c r="D5814" t="s">
        <v>23</v>
      </c>
      <c r="E5814" t="s">
        <v>17</v>
      </c>
      <c r="F5814" t="s">
        <v>18</v>
      </c>
      <c r="G5814" t="s">
        <v>64</v>
      </c>
      <c r="H5814">
        <f t="shared" si="450"/>
        <v>280</v>
      </c>
      <c r="I5814">
        <v>140</v>
      </c>
      <c r="J5814">
        <v>182</v>
      </c>
      <c r="K5814">
        <v>2</v>
      </c>
      <c r="M5814">
        <v>43.68</v>
      </c>
      <c r="N5814" t="s">
        <v>20</v>
      </c>
      <c r="O5814">
        <v>364</v>
      </c>
      <c r="P5814">
        <v>84</v>
      </c>
      <c r="R5814">
        <f t="shared" si="451"/>
        <v>364</v>
      </c>
      <c r="S5814">
        <f t="shared" si="452"/>
        <v>29</v>
      </c>
      <c r="T5814" t="str">
        <f t="shared" si="453"/>
        <v>Jan</v>
      </c>
      <c r="U5814" t="str">
        <f t="shared" si="454"/>
        <v>2025</v>
      </c>
    </row>
    <row r="5815" spans="1:21" x14ac:dyDescent="0.25">
      <c r="A5815" t="s">
        <v>347</v>
      </c>
      <c r="B5815" t="s">
        <v>21</v>
      </c>
      <c r="C5815" t="s">
        <v>22</v>
      </c>
      <c r="D5815" t="s">
        <v>23</v>
      </c>
      <c r="E5815" t="s">
        <v>17</v>
      </c>
      <c r="F5815" t="s">
        <v>18</v>
      </c>
      <c r="G5815" t="s">
        <v>19</v>
      </c>
      <c r="H5815">
        <f t="shared" si="450"/>
        <v>1000</v>
      </c>
      <c r="I5815">
        <v>250</v>
      </c>
      <c r="J5815">
        <v>325</v>
      </c>
      <c r="K5815">
        <v>4</v>
      </c>
      <c r="M5815">
        <v>100</v>
      </c>
      <c r="N5815" t="s">
        <v>20</v>
      </c>
      <c r="O5815">
        <v>1300</v>
      </c>
      <c r="P5815">
        <v>300</v>
      </c>
      <c r="R5815">
        <f t="shared" si="451"/>
        <v>1300</v>
      </c>
      <c r="S5815">
        <f t="shared" si="452"/>
        <v>29</v>
      </c>
      <c r="T5815" t="str">
        <f t="shared" si="453"/>
        <v>Jan</v>
      </c>
      <c r="U5815" t="str">
        <f t="shared" si="454"/>
        <v>2025</v>
      </c>
    </row>
    <row r="5816" spans="1:21" x14ac:dyDescent="0.25">
      <c r="A5816" t="s">
        <v>347</v>
      </c>
      <c r="B5816" t="s">
        <v>77</v>
      </c>
      <c r="C5816" t="s">
        <v>42</v>
      </c>
      <c r="D5816" t="s">
        <v>16</v>
      </c>
      <c r="E5816" t="s">
        <v>28</v>
      </c>
      <c r="F5816" t="s">
        <v>29</v>
      </c>
      <c r="G5816" t="s">
        <v>87</v>
      </c>
      <c r="H5816">
        <f t="shared" si="450"/>
        <v>200</v>
      </c>
      <c r="I5816">
        <v>100</v>
      </c>
      <c r="J5816">
        <v>130</v>
      </c>
      <c r="K5816">
        <v>2</v>
      </c>
      <c r="M5816">
        <v>13</v>
      </c>
      <c r="N5816" t="s">
        <v>25</v>
      </c>
      <c r="O5816">
        <v>260</v>
      </c>
      <c r="P5816">
        <v>60</v>
      </c>
      <c r="R5816">
        <f t="shared" si="451"/>
        <v>260</v>
      </c>
      <c r="S5816">
        <f t="shared" si="452"/>
        <v>29</v>
      </c>
      <c r="T5816" t="str">
        <f t="shared" si="453"/>
        <v>Jan</v>
      </c>
      <c r="U5816" t="str">
        <f t="shared" si="454"/>
        <v>2025</v>
      </c>
    </row>
    <row r="5817" spans="1:21" x14ac:dyDescent="0.25">
      <c r="A5817" t="s">
        <v>347</v>
      </c>
      <c r="B5817" t="s">
        <v>197</v>
      </c>
      <c r="C5817" t="s">
        <v>115</v>
      </c>
      <c r="D5817" t="s">
        <v>16</v>
      </c>
      <c r="E5817" t="s">
        <v>17</v>
      </c>
      <c r="F5817" t="s">
        <v>61</v>
      </c>
      <c r="G5817" t="s">
        <v>117</v>
      </c>
      <c r="H5817">
        <f t="shared" si="450"/>
        <v>17500</v>
      </c>
      <c r="I5817">
        <v>2500</v>
      </c>
      <c r="J5817">
        <v>3250</v>
      </c>
      <c r="K5817">
        <v>7</v>
      </c>
      <c r="M5817">
        <v>325</v>
      </c>
      <c r="N5817" t="s">
        <v>20</v>
      </c>
      <c r="O5817">
        <v>22750</v>
      </c>
      <c r="P5817">
        <v>5250</v>
      </c>
      <c r="R5817">
        <f t="shared" si="451"/>
        <v>22750</v>
      </c>
      <c r="S5817">
        <f t="shared" si="452"/>
        <v>29</v>
      </c>
      <c r="T5817" t="str">
        <f t="shared" si="453"/>
        <v>Jan</v>
      </c>
      <c r="U5817" t="str">
        <f t="shared" si="454"/>
        <v>2025</v>
      </c>
    </row>
    <row r="5818" spans="1:21" x14ac:dyDescent="0.25">
      <c r="A5818" t="s">
        <v>347</v>
      </c>
      <c r="B5818" t="s">
        <v>204</v>
      </c>
      <c r="C5818" t="s">
        <v>42</v>
      </c>
      <c r="D5818" t="s">
        <v>16</v>
      </c>
      <c r="E5818" t="s">
        <v>28</v>
      </c>
      <c r="F5818" t="s">
        <v>18</v>
      </c>
      <c r="G5818" t="s">
        <v>100</v>
      </c>
      <c r="H5818">
        <f t="shared" si="450"/>
        <v>120</v>
      </c>
      <c r="I5818">
        <v>40</v>
      </c>
      <c r="J5818">
        <v>52</v>
      </c>
      <c r="K5818">
        <v>3</v>
      </c>
      <c r="M5818">
        <v>15</v>
      </c>
      <c r="N5818" t="s">
        <v>38</v>
      </c>
      <c r="O5818">
        <v>150</v>
      </c>
      <c r="P5818">
        <v>30</v>
      </c>
      <c r="R5818">
        <f t="shared" si="451"/>
        <v>156</v>
      </c>
      <c r="S5818">
        <f t="shared" si="452"/>
        <v>29</v>
      </c>
      <c r="T5818" t="str">
        <f t="shared" si="453"/>
        <v>Jan</v>
      </c>
      <c r="U5818" t="str">
        <f t="shared" si="454"/>
        <v>2025</v>
      </c>
    </row>
    <row r="5819" spans="1:21" x14ac:dyDescent="0.25">
      <c r="A5819" t="s">
        <v>347</v>
      </c>
      <c r="B5819" t="s">
        <v>65</v>
      </c>
      <c r="C5819" t="s">
        <v>66</v>
      </c>
      <c r="D5819" t="s">
        <v>16</v>
      </c>
      <c r="E5819" t="s">
        <v>17</v>
      </c>
      <c r="F5819" t="s">
        <v>18</v>
      </c>
      <c r="G5819" t="s">
        <v>56</v>
      </c>
      <c r="H5819">
        <f t="shared" si="450"/>
        <v>2750</v>
      </c>
      <c r="I5819">
        <v>550</v>
      </c>
      <c r="J5819">
        <v>715</v>
      </c>
      <c r="K5819">
        <v>5</v>
      </c>
      <c r="M5819">
        <v>100</v>
      </c>
      <c r="N5819" t="s">
        <v>20</v>
      </c>
      <c r="O5819">
        <v>3575</v>
      </c>
      <c r="P5819">
        <v>825</v>
      </c>
      <c r="R5819">
        <f t="shared" si="451"/>
        <v>3575</v>
      </c>
      <c r="S5819">
        <f t="shared" si="452"/>
        <v>29</v>
      </c>
      <c r="T5819" t="str">
        <f t="shared" si="453"/>
        <v>Jan</v>
      </c>
      <c r="U5819" t="str">
        <f t="shared" si="454"/>
        <v>2025</v>
      </c>
    </row>
    <row r="5820" spans="1:21" x14ac:dyDescent="0.25">
      <c r="A5820" t="s">
        <v>347</v>
      </c>
      <c r="B5820" t="s">
        <v>26</v>
      </c>
      <c r="C5820" t="s">
        <v>27</v>
      </c>
      <c r="D5820" t="s">
        <v>16</v>
      </c>
      <c r="E5820" t="s">
        <v>28</v>
      </c>
      <c r="F5820" t="s">
        <v>61</v>
      </c>
      <c r="G5820" t="s">
        <v>164</v>
      </c>
      <c r="H5820">
        <f t="shared" si="450"/>
        <v>14000</v>
      </c>
      <c r="I5820">
        <v>2000</v>
      </c>
      <c r="J5820">
        <v>2600</v>
      </c>
      <c r="K5820">
        <v>7</v>
      </c>
      <c r="M5820">
        <v>260</v>
      </c>
      <c r="N5820" t="s">
        <v>38</v>
      </c>
      <c r="O5820">
        <v>16800</v>
      </c>
      <c r="P5820">
        <v>2800</v>
      </c>
      <c r="R5820">
        <f t="shared" si="451"/>
        <v>18200</v>
      </c>
      <c r="S5820">
        <f t="shared" si="452"/>
        <v>29</v>
      </c>
      <c r="T5820" t="str">
        <f t="shared" si="453"/>
        <v>Jan</v>
      </c>
      <c r="U5820" t="str">
        <f t="shared" si="454"/>
        <v>2025</v>
      </c>
    </row>
    <row r="5821" spans="1:21" x14ac:dyDescent="0.25">
      <c r="A5821" t="s">
        <v>347</v>
      </c>
      <c r="B5821" t="s">
        <v>104</v>
      </c>
      <c r="C5821" t="s">
        <v>15</v>
      </c>
      <c r="D5821" t="s">
        <v>16</v>
      </c>
      <c r="E5821" t="s">
        <v>28</v>
      </c>
      <c r="F5821" t="s">
        <v>61</v>
      </c>
      <c r="G5821" t="s">
        <v>180</v>
      </c>
      <c r="H5821">
        <f t="shared" si="450"/>
        <v>4800</v>
      </c>
      <c r="I5821">
        <v>600</v>
      </c>
      <c r="J5821">
        <v>780</v>
      </c>
      <c r="K5821">
        <v>8</v>
      </c>
      <c r="M5821">
        <v>100</v>
      </c>
      <c r="N5821" t="s">
        <v>20</v>
      </c>
      <c r="O5821">
        <v>6000</v>
      </c>
      <c r="P5821">
        <v>1200</v>
      </c>
      <c r="R5821">
        <f t="shared" si="451"/>
        <v>6240</v>
      </c>
      <c r="S5821">
        <f t="shared" si="452"/>
        <v>29</v>
      </c>
      <c r="T5821" t="str">
        <f t="shared" si="453"/>
        <v>Jan</v>
      </c>
      <c r="U5821" t="str">
        <f t="shared" si="454"/>
        <v>2025</v>
      </c>
    </row>
    <row r="5822" spans="1:21" x14ac:dyDescent="0.25">
      <c r="A5822" t="s">
        <v>347</v>
      </c>
      <c r="B5822" t="s">
        <v>36</v>
      </c>
      <c r="C5822" t="s">
        <v>15</v>
      </c>
      <c r="D5822" t="s">
        <v>16</v>
      </c>
      <c r="E5822" t="s">
        <v>17</v>
      </c>
      <c r="F5822" t="s">
        <v>45</v>
      </c>
      <c r="G5822" t="s">
        <v>58</v>
      </c>
      <c r="H5822">
        <f t="shared" si="450"/>
        <v>50000</v>
      </c>
      <c r="I5822">
        <v>25000</v>
      </c>
      <c r="J5822">
        <v>32500</v>
      </c>
      <c r="K5822">
        <v>2</v>
      </c>
      <c r="M5822">
        <v>4875</v>
      </c>
      <c r="N5822" t="s">
        <v>38</v>
      </c>
      <c r="O5822">
        <v>65000</v>
      </c>
      <c r="P5822">
        <v>15000</v>
      </c>
      <c r="R5822">
        <f t="shared" si="451"/>
        <v>65000</v>
      </c>
      <c r="S5822">
        <f t="shared" si="452"/>
        <v>29</v>
      </c>
      <c r="T5822" t="str">
        <f t="shared" si="453"/>
        <v>Jan</v>
      </c>
      <c r="U5822" t="str">
        <f t="shared" si="454"/>
        <v>2025</v>
      </c>
    </row>
    <row r="5823" spans="1:21" x14ac:dyDescent="0.25">
      <c r="A5823" t="s">
        <v>347</v>
      </c>
      <c r="B5823" t="s">
        <v>133</v>
      </c>
      <c r="C5823" t="s">
        <v>27</v>
      </c>
      <c r="D5823" t="s">
        <v>16</v>
      </c>
      <c r="E5823" t="s">
        <v>17</v>
      </c>
      <c r="F5823" t="s">
        <v>18</v>
      </c>
      <c r="G5823" t="s">
        <v>34</v>
      </c>
      <c r="H5823">
        <f t="shared" si="450"/>
        <v>120</v>
      </c>
      <c r="I5823">
        <v>40</v>
      </c>
      <c r="J5823">
        <v>52</v>
      </c>
      <c r="K5823">
        <v>3</v>
      </c>
      <c r="M5823">
        <v>10.92</v>
      </c>
      <c r="N5823" t="s">
        <v>20</v>
      </c>
      <c r="O5823">
        <v>156</v>
      </c>
      <c r="P5823">
        <v>36</v>
      </c>
      <c r="R5823">
        <f t="shared" si="451"/>
        <v>156</v>
      </c>
      <c r="S5823">
        <f t="shared" si="452"/>
        <v>29</v>
      </c>
      <c r="T5823" t="str">
        <f t="shared" si="453"/>
        <v>Jan</v>
      </c>
      <c r="U5823" t="str">
        <f t="shared" si="454"/>
        <v>2025</v>
      </c>
    </row>
    <row r="5824" spans="1:21" x14ac:dyDescent="0.25">
      <c r="A5824" t="s">
        <v>347</v>
      </c>
      <c r="B5824" t="s">
        <v>157</v>
      </c>
      <c r="C5824" t="s">
        <v>15</v>
      </c>
      <c r="D5824" t="s">
        <v>16</v>
      </c>
      <c r="E5824" t="s">
        <v>17</v>
      </c>
      <c r="F5824" t="s">
        <v>45</v>
      </c>
      <c r="G5824" t="s">
        <v>71</v>
      </c>
      <c r="H5824">
        <f t="shared" si="450"/>
        <v>2200</v>
      </c>
      <c r="I5824">
        <v>2200</v>
      </c>
      <c r="J5824">
        <v>2860</v>
      </c>
      <c r="K5824">
        <v>1</v>
      </c>
      <c r="M5824">
        <v>200.2</v>
      </c>
      <c r="N5824" t="s">
        <v>20</v>
      </c>
      <c r="O5824">
        <v>2860</v>
      </c>
      <c r="P5824">
        <v>660</v>
      </c>
      <c r="R5824">
        <f t="shared" si="451"/>
        <v>2860</v>
      </c>
      <c r="S5824">
        <f t="shared" si="452"/>
        <v>29</v>
      </c>
      <c r="T5824" t="str">
        <f t="shared" si="453"/>
        <v>Jan</v>
      </c>
      <c r="U5824" t="str">
        <f t="shared" si="454"/>
        <v>2025</v>
      </c>
    </row>
    <row r="5825" spans="1:21" x14ac:dyDescent="0.25">
      <c r="A5825" t="s">
        <v>347</v>
      </c>
      <c r="B5825" t="s">
        <v>183</v>
      </c>
      <c r="C5825" t="s">
        <v>22</v>
      </c>
      <c r="D5825" t="s">
        <v>16</v>
      </c>
      <c r="E5825" t="s">
        <v>28</v>
      </c>
      <c r="F5825" t="s">
        <v>45</v>
      </c>
      <c r="G5825" t="s">
        <v>76</v>
      </c>
      <c r="H5825">
        <f t="shared" si="450"/>
        <v>3600</v>
      </c>
      <c r="I5825">
        <v>1200</v>
      </c>
      <c r="J5825">
        <v>1560</v>
      </c>
      <c r="K5825">
        <v>3</v>
      </c>
      <c r="M5825">
        <v>156</v>
      </c>
      <c r="N5825" t="s">
        <v>20</v>
      </c>
      <c r="O5825">
        <v>4680</v>
      </c>
      <c r="P5825">
        <v>1080</v>
      </c>
      <c r="R5825">
        <f t="shared" si="451"/>
        <v>4680</v>
      </c>
      <c r="S5825">
        <f t="shared" si="452"/>
        <v>29</v>
      </c>
      <c r="T5825" t="str">
        <f t="shared" si="453"/>
        <v>Jan</v>
      </c>
      <c r="U5825" t="str">
        <f t="shared" si="454"/>
        <v>2025</v>
      </c>
    </row>
    <row r="5826" spans="1:21" x14ac:dyDescent="0.25">
      <c r="A5826" t="s">
        <v>347</v>
      </c>
      <c r="B5826" t="s">
        <v>127</v>
      </c>
      <c r="C5826" t="s">
        <v>66</v>
      </c>
      <c r="D5826" t="s">
        <v>16</v>
      </c>
      <c r="E5826" t="s">
        <v>17</v>
      </c>
      <c r="F5826" t="s">
        <v>45</v>
      </c>
      <c r="G5826" t="s">
        <v>76</v>
      </c>
      <c r="H5826">
        <f t="shared" si="450"/>
        <v>1200</v>
      </c>
      <c r="I5826">
        <v>1200</v>
      </c>
      <c r="J5826">
        <v>1560</v>
      </c>
      <c r="K5826">
        <v>1</v>
      </c>
      <c r="M5826">
        <v>78</v>
      </c>
      <c r="N5826" t="s">
        <v>25</v>
      </c>
      <c r="O5826">
        <v>1560</v>
      </c>
      <c r="P5826">
        <v>360</v>
      </c>
      <c r="R5826">
        <f t="shared" si="451"/>
        <v>1560</v>
      </c>
      <c r="S5826">
        <f t="shared" si="452"/>
        <v>29</v>
      </c>
      <c r="T5826" t="str">
        <f t="shared" si="453"/>
        <v>Jan</v>
      </c>
      <c r="U5826" t="str">
        <f t="shared" si="454"/>
        <v>2025</v>
      </c>
    </row>
    <row r="5827" spans="1:21" x14ac:dyDescent="0.25">
      <c r="A5827" t="s">
        <v>347</v>
      </c>
      <c r="B5827" t="s">
        <v>72</v>
      </c>
      <c r="C5827" t="s">
        <v>15</v>
      </c>
      <c r="D5827" t="s">
        <v>16</v>
      </c>
      <c r="E5827" t="s">
        <v>17</v>
      </c>
      <c r="F5827" t="s">
        <v>61</v>
      </c>
      <c r="G5827" t="s">
        <v>110</v>
      </c>
      <c r="H5827">
        <f t="shared" ref="H5827:H5890" si="455">I5827*K5827</f>
        <v>4000</v>
      </c>
      <c r="I5827">
        <v>800</v>
      </c>
      <c r="J5827">
        <v>1040</v>
      </c>
      <c r="K5827">
        <v>5</v>
      </c>
      <c r="M5827">
        <v>104</v>
      </c>
      <c r="N5827" t="s">
        <v>25</v>
      </c>
      <c r="O5827">
        <v>5000</v>
      </c>
      <c r="P5827">
        <v>1000</v>
      </c>
      <c r="R5827">
        <f t="shared" ref="R5827:R5890" si="456">J5827*K5827</f>
        <v>5200</v>
      </c>
      <c r="S5827">
        <f t="shared" ref="S5827:S5890" si="457">DAY(A5827)</f>
        <v>29</v>
      </c>
      <c r="T5827" t="str">
        <f t="shared" ref="T5827:T5890" si="458">TEXT(A5827,"mmm")</f>
        <v>Jan</v>
      </c>
      <c r="U5827" t="str">
        <f t="shared" ref="U5827:U5890" si="459">TEXT(A5827,"yyy")</f>
        <v>2025</v>
      </c>
    </row>
    <row r="5828" spans="1:21" x14ac:dyDescent="0.25">
      <c r="A5828" t="s">
        <v>347</v>
      </c>
      <c r="B5828" t="s">
        <v>142</v>
      </c>
      <c r="C5828" t="s">
        <v>115</v>
      </c>
      <c r="D5828" t="s">
        <v>23</v>
      </c>
      <c r="E5828" t="s">
        <v>28</v>
      </c>
      <c r="F5828" t="s">
        <v>18</v>
      </c>
      <c r="G5828" t="s">
        <v>64</v>
      </c>
      <c r="H5828">
        <f t="shared" si="455"/>
        <v>700</v>
      </c>
      <c r="I5828">
        <v>140</v>
      </c>
      <c r="J5828">
        <v>182</v>
      </c>
      <c r="K5828">
        <v>5</v>
      </c>
      <c r="M5828">
        <v>100</v>
      </c>
      <c r="N5828" t="s">
        <v>38</v>
      </c>
      <c r="O5828">
        <v>910</v>
      </c>
      <c r="P5828">
        <v>210</v>
      </c>
      <c r="R5828">
        <f t="shared" si="456"/>
        <v>910</v>
      </c>
      <c r="S5828">
        <f t="shared" si="457"/>
        <v>29</v>
      </c>
      <c r="T5828" t="str">
        <f t="shared" si="458"/>
        <v>Jan</v>
      </c>
      <c r="U5828" t="str">
        <f t="shared" si="459"/>
        <v>2025</v>
      </c>
    </row>
    <row r="5829" spans="1:21" x14ac:dyDescent="0.25">
      <c r="A5829" t="s">
        <v>347</v>
      </c>
      <c r="B5829" t="s">
        <v>195</v>
      </c>
      <c r="C5829" t="s">
        <v>115</v>
      </c>
      <c r="D5829" t="s">
        <v>23</v>
      </c>
      <c r="E5829" t="s">
        <v>28</v>
      </c>
      <c r="F5829" t="s">
        <v>45</v>
      </c>
      <c r="G5829" t="s">
        <v>58</v>
      </c>
      <c r="H5829">
        <f t="shared" si="455"/>
        <v>50000</v>
      </c>
      <c r="I5829">
        <v>25000</v>
      </c>
      <c r="J5829">
        <v>32500</v>
      </c>
      <c r="K5829">
        <v>2</v>
      </c>
      <c r="M5829">
        <v>4875</v>
      </c>
      <c r="N5829" t="s">
        <v>20</v>
      </c>
      <c r="O5829">
        <v>65000</v>
      </c>
      <c r="P5829">
        <v>15000</v>
      </c>
      <c r="R5829">
        <f t="shared" si="456"/>
        <v>65000</v>
      </c>
      <c r="S5829">
        <f t="shared" si="457"/>
        <v>29</v>
      </c>
      <c r="T5829" t="str">
        <f t="shared" si="458"/>
        <v>Jan</v>
      </c>
      <c r="U5829" t="str">
        <f t="shared" si="459"/>
        <v>2025</v>
      </c>
    </row>
    <row r="5830" spans="1:21" x14ac:dyDescent="0.25">
      <c r="A5830" t="s">
        <v>347</v>
      </c>
      <c r="B5830" t="s">
        <v>102</v>
      </c>
      <c r="C5830" t="s">
        <v>27</v>
      </c>
      <c r="D5830" t="s">
        <v>16</v>
      </c>
      <c r="E5830" t="s">
        <v>17</v>
      </c>
      <c r="F5830" t="s">
        <v>61</v>
      </c>
      <c r="G5830" t="s">
        <v>68</v>
      </c>
      <c r="H5830">
        <f t="shared" si="455"/>
        <v>5400</v>
      </c>
      <c r="I5830">
        <v>1800</v>
      </c>
      <c r="J5830">
        <v>2340</v>
      </c>
      <c r="K5830">
        <v>3</v>
      </c>
      <c r="M5830">
        <v>234</v>
      </c>
      <c r="N5830" t="s">
        <v>20</v>
      </c>
      <c r="O5830">
        <v>7020</v>
      </c>
      <c r="P5830">
        <v>1620</v>
      </c>
      <c r="R5830">
        <f t="shared" si="456"/>
        <v>7020</v>
      </c>
      <c r="S5830">
        <f t="shared" si="457"/>
        <v>29</v>
      </c>
      <c r="T5830" t="str">
        <f t="shared" si="458"/>
        <v>Jan</v>
      </c>
      <c r="U5830" t="str">
        <f t="shared" si="459"/>
        <v>2025</v>
      </c>
    </row>
    <row r="5831" spans="1:21" x14ac:dyDescent="0.25">
      <c r="A5831" t="s">
        <v>347</v>
      </c>
      <c r="B5831" t="s">
        <v>173</v>
      </c>
      <c r="C5831" t="s">
        <v>115</v>
      </c>
      <c r="D5831" t="s">
        <v>23</v>
      </c>
      <c r="E5831" t="s">
        <v>28</v>
      </c>
      <c r="F5831" t="s">
        <v>45</v>
      </c>
      <c r="G5831" t="s">
        <v>67</v>
      </c>
      <c r="H5831">
        <f t="shared" si="455"/>
        <v>17500</v>
      </c>
      <c r="I5831">
        <v>3500</v>
      </c>
      <c r="J5831">
        <v>4550</v>
      </c>
      <c r="K5831">
        <v>5</v>
      </c>
      <c r="M5831">
        <v>455</v>
      </c>
      <c r="N5831" t="s">
        <v>38</v>
      </c>
      <c r="O5831">
        <v>22750</v>
      </c>
      <c r="P5831">
        <v>5250</v>
      </c>
      <c r="R5831">
        <f t="shared" si="456"/>
        <v>22750</v>
      </c>
      <c r="S5831">
        <f t="shared" si="457"/>
        <v>29</v>
      </c>
      <c r="T5831" t="str">
        <f t="shared" si="458"/>
        <v>Jan</v>
      </c>
      <c r="U5831" t="str">
        <f t="shared" si="459"/>
        <v>2025</v>
      </c>
    </row>
    <row r="5832" spans="1:21" x14ac:dyDescent="0.25">
      <c r="A5832" t="s">
        <v>347</v>
      </c>
      <c r="B5832" t="s">
        <v>125</v>
      </c>
      <c r="C5832" t="s">
        <v>15</v>
      </c>
      <c r="D5832" t="s">
        <v>16</v>
      </c>
      <c r="E5832" t="s">
        <v>17</v>
      </c>
      <c r="F5832" t="s">
        <v>29</v>
      </c>
      <c r="G5832" t="s">
        <v>169</v>
      </c>
      <c r="H5832">
        <f t="shared" si="455"/>
        <v>150</v>
      </c>
      <c r="I5832">
        <v>25</v>
      </c>
      <c r="J5832">
        <v>33</v>
      </c>
      <c r="K5832">
        <v>6</v>
      </c>
      <c r="M5832">
        <v>18</v>
      </c>
      <c r="N5832" t="s">
        <v>38</v>
      </c>
      <c r="O5832">
        <v>180</v>
      </c>
      <c r="P5832">
        <v>30</v>
      </c>
      <c r="R5832">
        <f t="shared" si="456"/>
        <v>198</v>
      </c>
      <c r="S5832">
        <f t="shared" si="457"/>
        <v>29</v>
      </c>
      <c r="T5832" t="str">
        <f t="shared" si="458"/>
        <v>Jan</v>
      </c>
      <c r="U5832" t="str">
        <f t="shared" si="459"/>
        <v>2025</v>
      </c>
    </row>
    <row r="5833" spans="1:21" x14ac:dyDescent="0.25">
      <c r="A5833" t="s">
        <v>347</v>
      </c>
      <c r="B5833" t="s">
        <v>186</v>
      </c>
      <c r="C5833" t="s">
        <v>27</v>
      </c>
      <c r="D5833" t="s">
        <v>23</v>
      </c>
      <c r="E5833" t="s">
        <v>17</v>
      </c>
      <c r="F5833" t="s">
        <v>18</v>
      </c>
      <c r="G5833" t="s">
        <v>151</v>
      </c>
      <c r="H5833">
        <f t="shared" si="455"/>
        <v>42</v>
      </c>
      <c r="I5833">
        <v>7</v>
      </c>
      <c r="J5833">
        <v>9</v>
      </c>
      <c r="K5833">
        <v>6</v>
      </c>
      <c r="M5833">
        <v>5.7960000000000003</v>
      </c>
      <c r="N5833" t="s">
        <v>20</v>
      </c>
      <c r="O5833">
        <v>48.3</v>
      </c>
      <c r="P5833">
        <v>6.3</v>
      </c>
      <c r="R5833">
        <f t="shared" si="456"/>
        <v>54</v>
      </c>
      <c r="S5833">
        <f t="shared" si="457"/>
        <v>29</v>
      </c>
      <c r="T5833" t="str">
        <f t="shared" si="458"/>
        <v>Jan</v>
      </c>
      <c r="U5833" t="str">
        <f t="shared" si="459"/>
        <v>2025</v>
      </c>
    </row>
    <row r="5834" spans="1:21" x14ac:dyDescent="0.25">
      <c r="A5834" t="s">
        <v>348</v>
      </c>
      <c r="B5834" t="s">
        <v>205</v>
      </c>
      <c r="C5834" t="s">
        <v>15</v>
      </c>
      <c r="D5834" t="s">
        <v>16</v>
      </c>
      <c r="E5834" t="s">
        <v>17</v>
      </c>
      <c r="F5834" t="s">
        <v>29</v>
      </c>
      <c r="G5834" t="s">
        <v>178</v>
      </c>
      <c r="H5834">
        <f t="shared" si="455"/>
        <v>1000</v>
      </c>
      <c r="I5834">
        <v>200</v>
      </c>
      <c r="J5834">
        <v>260</v>
      </c>
      <c r="K5834">
        <v>5</v>
      </c>
      <c r="M5834">
        <v>62.5</v>
      </c>
      <c r="N5834" t="s">
        <v>25</v>
      </c>
      <c r="O5834">
        <v>1250</v>
      </c>
      <c r="P5834">
        <v>250</v>
      </c>
      <c r="R5834">
        <f t="shared" si="456"/>
        <v>1300</v>
      </c>
      <c r="S5834">
        <f t="shared" si="457"/>
        <v>30</v>
      </c>
      <c r="T5834" t="str">
        <f t="shared" si="458"/>
        <v>Jan</v>
      </c>
      <c r="U5834" t="str">
        <f t="shared" si="459"/>
        <v>2025</v>
      </c>
    </row>
    <row r="5835" spans="1:21" x14ac:dyDescent="0.25">
      <c r="A5835" t="s">
        <v>348</v>
      </c>
      <c r="B5835" t="s">
        <v>52</v>
      </c>
      <c r="C5835" t="s">
        <v>53</v>
      </c>
      <c r="D5835" t="s">
        <v>16</v>
      </c>
      <c r="E5835" t="s">
        <v>17</v>
      </c>
      <c r="F5835" t="s">
        <v>80</v>
      </c>
      <c r="G5835" t="s">
        <v>201</v>
      </c>
      <c r="H5835">
        <f t="shared" si="455"/>
        <v>300</v>
      </c>
      <c r="I5835">
        <v>30</v>
      </c>
      <c r="J5835">
        <v>39</v>
      </c>
      <c r="K5835">
        <v>10</v>
      </c>
      <c r="M5835">
        <v>39</v>
      </c>
      <c r="N5835" t="s">
        <v>38</v>
      </c>
      <c r="O5835">
        <v>390</v>
      </c>
      <c r="P5835">
        <v>90</v>
      </c>
      <c r="R5835">
        <f t="shared" si="456"/>
        <v>390</v>
      </c>
      <c r="S5835">
        <f t="shared" si="457"/>
        <v>30</v>
      </c>
      <c r="T5835" t="str">
        <f t="shared" si="458"/>
        <v>Jan</v>
      </c>
      <c r="U5835" t="str">
        <f t="shared" si="459"/>
        <v>2025</v>
      </c>
    </row>
    <row r="5836" spans="1:21" x14ac:dyDescent="0.25">
      <c r="A5836" t="s">
        <v>348</v>
      </c>
      <c r="B5836" t="s">
        <v>44</v>
      </c>
      <c r="C5836" t="s">
        <v>27</v>
      </c>
      <c r="D5836" t="s">
        <v>16</v>
      </c>
      <c r="E5836" t="s">
        <v>17</v>
      </c>
      <c r="F5836" t="s">
        <v>18</v>
      </c>
      <c r="G5836" t="s">
        <v>32</v>
      </c>
      <c r="H5836">
        <f t="shared" si="455"/>
        <v>500</v>
      </c>
      <c r="I5836">
        <v>100</v>
      </c>
      <c r="J5836">
        <v>130</v>
      </c>
      <c r="K5836">
        <v>5</v>
      </c>
      <c r="M5836">
        <v>62.5</v>
      </c>
      <c r="N5836" t="s">
        <v>38</v>
      </c>
      <c r="O5836">
        <v>625</v>
      </c>
      <c r="P5836">
        <v>125</v>
      </c>
      <c r="R5836">
        <f t="shared" si="456"/>
        <v>650</v>
      </c>
      <c r="S5836">
        <f t="shared" si="457"/>
        <v>30</v>
      </c>
      <c r="T5836" t="str">
        <f t="shared" si="458"/>
        <v>Jan</v>
      </c>
      <c r="U5836" t="str">
        <f t="shared" si="459"/>
        <v>2025</v>
      </c>
    </row>
    <row r="5837" spans="1:21" x14ac:dyDescent="0.25">
      <c r="A5837" t="s">
        <v>348</v>
      </c>
      <c r="B5837" t="s">
        <v>52</v>
      </c>
      <c r="C5837" t="s">
        <v>53</v>
      </c>
      <c r="D5837" t="s">
        <v>16</v>
      </c>
      <c r="E5837" t="s">
        <v>17</v>
      </c>
      <c r="F5837" t="s">
        <v>29</v>
      </c>
      <c r="G5837" t="s">
        <v>87</v>
      </c>
      <c r="H5837">
        <f t="shared" si="455"/>
        <v>700</v>
      </c>
      <c r="I5837">
        <v>100</v>
      </c>
      <c r="J5837">
        <v>130</v>
      </c>
      <c r="K5837">
        <v>7</v>
      </c>
      <c r="M5837">
        <v>63.7</v>
      </c>
      <c r="N5837" t="s">
        <v>20</v>
      </c>
      <c r="O5837">
        <v>910</v>
      </c>
      <c r="P5837">
        <v>210</v>
      </c>
      <c r="R5837">
        <f t="shared" si="456"/>
        <v>910</v>
      </c>
      <c r="S5837">
        <f t="shared" si="457"/>
        <v>30</v>
      </c>
      <c r="T5837" t="str">
        <f t="shared" si="458"/>
        <v>Jan</v>
      </c>
      <c r="U5837" t="str">
        <f t="shared" si="459"/>
        <v>2025</v>
      </c>
    </row>
    <row r="5838" spans="1:21" x14ac:dyDescent="0.25">
      <c r="A5838" t="s">
        <v>348</v>
      </c>
      <c r="B5838" t="s">
        <v>216</v>
      </c>
      <c r="C5838" t="s">
        <v>27</v>
      </c>
      <c r="D5838" t="s">
        <v>16</v>
      </c>
      <c r="E5838" t="s">
        <v>17</v>
      </c>
      <c r="F5838" t="s">
        <v>61</v>
      </c>
      <c r="G5838" t="s">
        <v>110</v>
      </c>
      <c r="H5838">
        <f t="shared" si="455"/>
        <v>4800</v>
      </c>
      <c r="I5838">
        <v>800</v>
      </c>
      <c r="J5838">
        <v>1040</v>
      </c>
      <c r="K5838">
        <v>6</v>
      </c>
      <c r="M5838">
        <v>104</v>
      </c>
      <c r="N5838" t="s">
        <v>20</v>
      </c>
      <c r="O5838">
        <v>6240</v>
      </c>
      <c r="P5838">
        <v>1440</v>
      </c>
      <c r="R5838">
        <f t="shared" si="456"/>
        <v>6240</v>
      </c>
      <c r="S5838">
        <f t="shared" si="457"/>
        <v>30</v>
      </c>
      <c r="T5838" t="str">
        <f t="shared" si="458"/>
        <v>Jan</v>
      </c>
      <c r="U5838" t="str">
        <f t="shared" si="459"/>
        <v>2025</v>
      </c>
    </row>
    <row r="5839" spans="1:21" x14ac:dyDescent="0.25">
      <c r="A5839" t="s">
        <v>348</v>
      </c>
      <c r="B5839" t="s">
        <v>52</v>
      </c>
      <c r="C5839" t="s">
        <v>53</v>
      </c>
      <c r="D5839" t="s">
        <v>16</v>
      </c>
      <c r="E5839" t="s">
        <v>17</v>
      </c>
      <c r="F5839" t="s">
        <v>45</v>
      </c>
      <c r="G5839" t="s">
        <v>54</v>
      </c>
      <c r="H5839">
        <f t="shared" si="455"/>
        <v>4000</v>
      </c>
      <c r="I5839">
        <v>800</v>
      </c>
      <c r="J5839">
        <v>1040</v>
      </c>
      <c r="K5839">
        <v>5</v>
      </c>
      <c r="M5839">
        <v>104</v>
      </c>
      <c r="N5839" t="s">
        <v>20</v>
      </c>
      <c r="O5839">
        <v>5200</v>
      </c>
      <c r="P5839">
        <v>1200</v>
      </c>
      <c r="R5839">
        <f t="shared" si="456"/>
        <v>5200</v>
      </c>
      <c r="S5839">
        <f t="shared" si="457"/>
        <v>30</v>
      </c>
      <c r="T5839" t="str">
        <f t="shared" si="458"/>
        <v>Jan</v>
      </c>
      <c r="U5839" t="str">
        <f t="shared" si="459"/>
        <v>2025</v>
      </c>
    </row>
    <row r="5840" spans="1:21" x14ac:dyDescent="0.25">
      <c r="A5840" t="s">
        <v>348</v>
      </c>
      <c r="B5840" t="s">
        <v>65</v>
      </c>
      <c r="C5840" t="s">
        <v>66</v>
      </c>
      <c r="D5840" t="s">
        <v>23</v>
      </c>
      <c r="E5840" t="s">
        <v>17</v>
      </c>
      <c r="F5840" t="s">
        <v>18</v>
      </c>
      <c r="G5840" t="s">
        <v>24</v>
      </c>
      <c r="H5840">
        <f t="shared" si="455"/>
        <v>560</v>
      </c>
      <c r="I5840">
        <v>80</v>
      </c>
      <c r="J5840">
        <v>104</v>
      </c>
      <c r="K5840">
        <v>7</v>
      </c>
      <c r="M5840">
        <v>84</v>
      </c>
      <c r="N5840" t="s">
        <v>20</v>
      </c>
      <c r="O5840">
        <v>700</v>
      </c>
      <c r="P5840">
        <v>140</v>
      </c>
      <c r="R5840">
        <f t="shared" si="456"/>
        <v>728</v>
      </c>
      <c r="S5840">
        <f t="shared" si="457"/>
        <v>30</v>
      </c>
      <c r="T5840" t="str">
        <f t="shared" si="458"/>
        <v>Jan</v>
      </c>
      <c r="U5840" t="str">
        <f t="shared" si="459"/>
        <v>2025</v>
      </c>
    </row>
    <row r="5841" spans="1:21" x14ac:dyDescent="0.25">
      <c r="A5841" t="s">
        <v>348</v>
      </c>
      <c r="B5841" t="s">
        <v>153</v>
      </c>
      <c r="C5841" t="s">
        <v>27</v>
      </c>
      <c r="D5841" t="s">
        <v>23</v>
      </c>
      <c r="E5841" t="s">
        <v>28</v>
      </c>
      <c r="F5841" t="s">
        <v>18</v>
      </c>
      <c r="G5841" t="s">
        <v>32</v>
      </c>
      <c r="H5841">
        <f t="shared" si="455"/>
        <v>500</v>
      </c>
      <c r="I5841">
        <v>100</v>
      </c>
      <c r="J5841">
        <v>130</v>
      </c>
      <c r="K5841">
        <v>5</v>
      </c>
      <c r="M5841">
        <v>60</v>
      </c>
      <c r="N5841" t="s">
        <v>25</v>
      </c>
      <c r="O5841">
        <v>600</v>
      </c>
      <c r="P5841">
        <v>100</v>
      </c>
      <c r="R5841">
        <f t="shared" si="456"/>
        <v>650</v>
      </c>
      <c r="S5841">
        <f t="shared" si="457"/>
        <v>30</v>
      </c>
      <c r="T5841" t="str">
        <f t="shared" si="458"/>
        <v>Jan</v>
      </c>
      <c r="U5841" t="str">
        <f t="shared" si="459"/>
        <v>2025</v>
      </c>
    </row>
    <row r="5842" spans="1:21" x14ac:dyDescent="0.25">
      <c r="A5842" t="s">
        <v>348</v>
      </c>
      <c r="B5842" t="s">
        <v>88</v>
      </c>
      <c r="C5842" t="s">
        <v>27</v>
      </c>
      <c r="D5842" t="s">
        <v>16</v>
      </c>
      <c r="E5842" t="s">
        <v>28</v>
      </c>
      <c r="F5842" t="s">
        <v>61</v>
      </c>
      <c r="G5842" t="s">
        <v>108</v>
      </c>
      <c r="H5842">
        <f t="shared" si="455"/>
        <v>7500</v>
      </c>
      <c r="I5842">
        <v>1500</v>
      </c>
      <c r="J5842">
        <v>1950</v>
      </c>
      <c r="K5842">
        <v>5</v>
      </c>
      <c r="M5842">
        <v>195</v>
      </c>
      <c r="N5842" t="s">
        <v>38</v>
      </c>
      <c r="O5842">
        <v>9750</v>
      </c>
      <c r="P5842">
        <v>2250</v>
      </c>
      <c r="R5842">
        <f t="shared" si="456"/>
        <v>9750</v>
      </c>
      <c r="S5842">
        <f t="shared" si="457"/>
        <v>30</v>
      </c>
      <c r="T5842" t="str">
        <f t="shared" si="458"/>
        <v>Jan</v>
      </c>
      <c r="U5842" t="str">
        <f t="shared" si="459"/>
        <v>2025</v>
      </c>
    </row>
    <row r="5843" spans="1:21" x14ac:dyDescent="0.25">
      <c r="A5843" t="s">
        <v>348</v>
      </c>
      <c r="B5843" t="s">
        <v>102</v>
      </c>
      <c r="C5843" t="s">
        <v>27</v>
      </c>
      <c r="D5843" t="s">
        <v>16</v>
      </c>
      <c r="E5843" t="s">
        <v>17</v>
      </c>
      <c r="F5843" t="s">
        <v>45</v>
      </c>
      <c r="G5843" t="s">
        <v>71</v>
      </c>
      <c r="H5843">
        <f t="shared" si="455"/>
        <v>8800</v>
      </c>
      <c r="I5843">
        <v>2200</v>
      </c>
      <c r="J5843">
        <v>2860</v>
      </c>
      <c r="K5843">
        <v>4</v>
      </c>
      <c r="M5843">
        <v>286</v>
      </c>
      <c r="N5843" t="s">
        <v>20</v>
      </c>
      <c r="O5843">
        <v>11440</v>
      </c>
      <c r="P5843">
        <v>2640</v>
      </c>
      <c r="R5843">
        <f t="shared" si="456"/>
        <v>11440</v>
      </c>
      <c r="S5843">
        <f t="shared" si="457"/>
        <v>30</v>
      </c>
      <c r="T5843" t="str">
        <f t="shared" si="458"/>
        <v>Jan</v>
      </c>
      <c r="U5843" t="str">
        <f t="shared" si="459"/>
        <v>2025</v>
      </c>
    </row>
    <row r="5844" spans="1:21" x14ac:dyDescent="0.25">
      <c r="A5844" t="s">
        <v>348</v>
      </c>
      <c r="B5844" t="s">
        <v>206</v>
      </c>
      <c r="C5844" t="s">
        <v>22</v>
      </c>
      <c r="D5844" t="s">
        <v>16</v>
      </c>
      <c r="E5844" t="s">
        <v>17</v>
      </c>
      <c r="F5844" t="s">
        <v>18</v>
      </c>
      <c r="G5844" t="s">
        <v>64</v>
      </c>
      <c r="H5844">
        <f t="shared" si="455"/>
        <v>1120</v>
      </c>
      <c r="I5844">
        <v>140</v>
      </c>
      <c r="J5844">
        <v>182</v>
      </c>
      <c r="K5844">
        <v>8</v>
      </c>
      <c r="M5844">
        <v>94.08</v>
      </c>
      <c r="N5844" t="s">
        <v>20</v>
      </c>
      <c r="O5844">
        <v>1344</v>
      </c>
      <c r="P5844">
        <v>224</v>
      </c>
      <c r="R5844">
        <f t="shared" si="456"/>
        <v>1456</v>
      </c>
      <c r="S5844">
        <f t="shared" si="457"/>
        <v>30</v>
      </c>
      <c r="T5844" t="str">
        <f t="shared" si="458"/>
        <v>Jan</v>
      </c>
      <c r="U5844" t="str">
        <f t="shared" si="459"/>
        <v>2025</v>
      </c>
    </row>
    <row r="5845" spans="1:21" x14ac:dyDescent="0.25">
      <c r="A5845" t="s">
        <v>348</v>
      </c>
      <c r="B5845" t="s">
        <v>179</v>
      </c>
      <c r="C5845" t="s">
        <v>27</v>
      </c>
      <c r="D5845" t="s">
        <v>23</v>
      </c>
      <c r="E5845" t="s">
        <v>28</v>
      </c>
      <c r="F5845" t="s">
        <v>45</v>
      </c>
      <c r="G5845" t="s">
        <v>58</v>
      </c>
      <c r="H5845">
        <f t="shared" si="455"/>
        <v>75000</v>
      </c>
      <c r="I5845">
        <v>25000</v>
      </c>
      <c r="J5845">
        <v>32500</v>
      </c>
      <c r="K5845">
        <v>3</v>
      </c>
      <c r="M5845">
        <v>4875</v>
      </c>
      <c r="N5845" t="s">
        <v>38</v>
      </c>
      <c r="O5845">
        <v>97500</v>
      </c>
      <c r="P5845">
        <v>22500</v>
      </c>
      <c r="R5845">
        <f t="shared" si="456"/>
        <v>97500</v>
      </c>
      <c r="S5845">
        <f t="shared" si="457"/>
        <v>30</v>
      </c>
      <c r="T5845" t="str">
        <f t="shared" si="458"/>
        <v>Jan</v>
      </c>
      <c r="U5845" t="str">
        <f t="shared" si="459"/>
        <v>2025</v>
      </c>
    </row>
    <row r="5846" spans="1:21" x14ac:dyDescent="0.25">
      <c r="A5846" t="s">
        <v>348</v>
      </c>
      <c r="B5846" t="s">
        <v>191</v>
      </c>
      <c r="C5846" t="s">
        <v>27</v>
      </c>
      <c r="D5846" t="s">
        <v>16</v>
      </c>
      <c r="E5846" t="s">
        <v>17</v>
      </c>
      <c r="F5846" t="s">
        <v>18</v>
      </c>
      <c r="G5846" t="s">
        <v>130</v>
      </c>
      <c r="H5846">
        <f t="shared" si="455"/>
        <v>225</v>
      </c>
      <c r="I5846">
        <v>45</v>
      </c>
      <c r="J5846">
        <v>59</v>
      </c>
      <c r="K5846">
        <v>5</v>
      </c>
      <c r="M5846">
        <v>29.25</v>
      </c>
      <c r="N5846" t="s">
        <v>38</v>
      </c>
      <c r="O5846">
        <v>292.5</v>
      </c>
      <c r="P5846">
        <v>67.5</v>
      </c>
      <c r="R5846">
        <f t="shared" si="456"/>
        <v>295</v>
      </c>
      <c r="S5846">
        <f t="shared" si="457"/>
        <v>30</v>
      </c>
      <c r="T5846" t="str">
        <f t="shared" si="458"/>
        <v>Jan</v>
      </c>
      <c r="U5846" t="str">
        <f t="shared" si="459"/>
        <v>2025</v>
      </c>
    </row>
    <row r="5847" spans="1:21" x14ac:dyDescent="0.25">
      <c r="A5847" t="s">
        <v>348</v>
      </c>
      <c r="B5847" t="s">
        <v>191</v>
      </c>
      <c r="C5847" t="s">
        <v>27</v>
      </c>
      <c r="D5847" t="s">
        <v>23</v>
      </c>
      <c r="E5847" t="s">
        <v>17</v>
      </c>
      <c r="F5847" t="s">
        <v>61</v>
      </c>
      <c r="G5847" t="s">
        <v>68</v>
      </c>
      <c r="H5847">
        <f t="shared" si="455"/>
        <v>9000</v>
      </c>
      <c r="I5847">
        <v>1800</v>
      </c>
      <c r="J5847">
        <v>2340</v>
      </c>
      <c r="K5847">
        <v>5</v>
      </c>
      <c r="M5847">
        <v>234</v>
      </c>
      <c r="N5847" t="s">
        <v>38</v>
      </c>
      <c r="O5847">
        <v>11250</v>
      </c>
      <c r="P5847">
        <v>2250</v>
      </c>
      <c r="R5847">
        <f t="shared" si="456"/>
        <v>11700</v>
      </c>
      <c r="S5847">
        <f t="shared" si="457"/>
        <v>30</v>
      </c>
      <c r="T5847" t="str">
        <f t="shared" si="458"/>
        <v>Jan</v>
      </c>
      <c r="U5847" t="str">
        <f t="shared" si="459"/>
        <v>2025</v>
      </c>
    </row>
    <row r="5848" spans="1:21" x14ac:dyDescent="0.25">
      <c r="A5848" t="s">
        <v>348</v>
      </c>
      <c r="B5848" t="s">
        <v>182</v>
      </c>
      <c r="C5848" t="s">
        <v>22</v>
      </c>
      <c r="D5848" t="s">
        <v>16</v>
      </c>
      <c r="E5848" t="s">
        <v>28</v>
      </c>
      <c r="F5848" t="s">
        <v>45</v>
      </c>
      <c r="G5848" t="s">
        <v>106</v>
      </c>
      <c r="H5848">
        <f t="shared" si="455"/>
        <v>72000</v>
      </c>
      <c r="I5848">
        <v>12000</v>
      </c>
      <c r="J5848">
        <v>15600</v>
      </c>
      <c r="K5848">
        <v>6</v>
      </c>
      <c r="M5848">
        <v>2340</v>
      </c>
      <c r="N5848" t="s">
        <v>25</v>
      </c>
      <c r="O5848">
        <v>86400</v>
      </c>
      <c r="P5848">
        <v>14400</v>
      </c>
      <c r="R5848">
        <f t="shared" si="456"/>
        <v>93600</v>
      </c>
      <c r="S5848">
        <f t="shared" si="457"/>
        <v>30</v>
      </c>
      <c r="T5848" t="str">
        <f t="shared" si="458"/>
        <v>Jan</v>
      </c>
      <c r="U5848" t="str">
        <f t="shared" si="459"/>
        <v>2025</v>
      </c>
    </row>
    <row r="5849" spans="1:21" x14ac:dyDescent="0.25">
      <c r="A5849" t="s">
        <v>348</v>
      </c>
      <c r="B5849" t="s">
        <v>145</v>
      </c>
      <c r="C5849" t="s">
        <v>27</v>
      </c>
      <c r="D5849" t="s">
        <v>23</v>
      </c>
      <c r="E5849" t="s">
        <v>17</v>
      </c>
      <c r="F5849" t="s">
        <v>18</v>
      </c>
      <c r="G5849" t="s">
        <v>34</v>
      </c>
      <c r="H5849">
        <f t="shared" si="455"/>
        <v>240</v>
      </c>
      <c r="I5849">
        <v>40</v>
      </c>
      <c r="J5849">
        <v>52</v>
      </c>
      <c r="K5849">
        <v>6</v>
      </c>
      <c r="M5849">
        <v>31.2</v>
      </c>
      <c r="N5849" t="s">
        <v>25</v>
      </c>
      <c r="O5849">
        <v>312</v>
      </c>
      <c r="P5849">
        <v>72</v>
      </c>
      <c r="R5849">
        <f t="shared" si="456"/>
        <v>312</v>
      </c>
      <c r="S5849">
        <f t="shared" si="457"/>
        <v>30</v>
      </c>
      <c r="T5849" t="str">
        <f t="shared" si="458"/>
        <v>Jan</v>
      </c>
      <c r="U5849" t="str">
        <f t="shared" si="459"/>
        <v>2025</v>
      </c>
    </row>
    <row r="5850" spans="1:21" x14ac:dyDescent="0.25">
      <c r="A5850" t="s">
        <v>348</v>
      </c>
      <c r="B5850" t="s">
        <v>186</v>
      </c>
      <c r="C5850" t="s">
        <v>27</v>
      </c>
      <c r="D5850" t="s">
        <v>23</v>
      </c>
      <c r="E5850" t="s">
        <v>28</v>
      </c>
      <c r="F5850" t="s">
        <v>18</v>
      </c>
      <c r="G5850" t="s">
        <v>51</v>
      </c>
      <c r="H5850">
        <f t="shared" si="455"/>
        <v>180</v>
      </c>
      <c r="I5850">
        <v>60</v>
      </c>
      <c r="J5850">
        <v>78</v>
      </c>
      <c r="K5850">
        <v>3</v>
      </c>
      <c r="M5850">
        <v>33.75</v>
      </c>
      <c r="N5850" t="s">
        <v>38</v>
      </c>
      <c r="O5850">
        <v>225</v>
      </c>
      <c r="P5850">
        <v>45</v>
      </c>
      <c r="R5850">
        <f t="shared" si="456"/>
        <v>234</v>
      </c>
      <c r="S5850">
        <f t="shared" si="457"/>
        <v>30</v>
      </c>
      <c r="T5850" t="str">
        <f t="shared" si="458"/>
        <v>Jan</v>
      </c>
      <c r="U5850" t="str">
        <f t="shared" si="459"/>
        <v>2025</v>
      </c>
    </row>
    <row r="5851" spans="1:21" x14ac:dyDescent="0.25">
      <c r="A5851" t="s">
        <v>348</v>
      </c>
      <c r="B5851" t="s">
        <v>59</v>
      </c>
      <c r="C5851" t="s">
        <v>27</v>
      </c>
      <c r="D5851" t="s">
        <v>16</v>
      </c>
      <c r="E5851" t="s">
        <v>17</v>
      </c>
      <c r="F5851" t="s">
        <v>18</v>
      </c>
      <c r="G5851" t="s">
        <v>40</v>
      </c>
      <c r="H5851">
        <f t="shared" si="455"/>
        <v>630</v>
      </c>
      <c r="I5851">
        <v>90</v>
      </c>
      <c r="J5851">
        <v>117</v>
      </c>
      <c r="K5851">
        <v>7</v>
      </c>
      <c r="M5851">
        <v>57.33</v>
      </c>
      <c r="N5851" t="s">
        <v>20</v>
      </c>
      <c r="O5851">
        <v>819</v>
      </c>
      <c r="P5851">
        <v>189</v>
      </c>
      <c r="R5851">
        <f t="shared" si="456"/>
        <v>819</v>
      </c>
      <c r="S5851">
        <f t="shared" si="457"/>
        <v>30</v>
      </c>
      <c r="T5851" t="str">
        <f t="shared" si="458"/>
        <v>Jan</v>
      </c>
      <c r="U5851" t="str">
        <f t="shared" si="459"/>
        <v>2025</v>
      </c>
    </row>
    <row r="5852" spans="1:21" x14ac:dyDescent="0.25">
      <c r="A5852" t="s">
        <v>348</v>
      </c>
      <c r="B5852" t="s">
        <v>171</v>
      </c>
      <c r="C5852" t="s">
        <v>22</v>
      </c>
      <c r="D5852" t="s">
        <v>16</v>
      </c>
      <c r="E5852" t="s">
        <v>17</v>
      </c>
      <c r="F5852" t="s">
        <v>45</v>
      </c>
      <c r="G5852" t="s">
        <v>92</v>
      </c>
      <c r="H5852">
        <f t="shared" si="455"/>
        <v>1500</v>
      </c>
      <c r="I5852">
        <v>250</v>
      </c>
      <c r="J5852">
        <v>325</v>
      </c>
      <c r="K5852">
        <v>6</v>
      </c>
      <c r="M5852">
        <v>93.75</v>
      </c>
      <c r="N5852" t="s">
        <v>25</v>
      </c>
      <c r="O5852">
        <v>1875</v>
      </c>
      <c r="P5852">
        <v>375</v>
      </c>
      <c r="R5852">
        <f t="shared" si="456"/>
        <v>1950</v>
      </c>
      <c r="S5852">
        <f t="shared" si="457"/>
        <v>30</v>
      </c>
      <c r="T5852" t="str">
        <f t="shared" si="458"/>
        <v>Jan</v>
      </c>
      <c r="U5852" t="str">
        <f t="shared" si="459"/>
        <v>2025</v>
      </c>
    </row>
    <row r="5853" spans="1:21" x14ac:dyDescent="0.25">
      <c r="A5853" t="s">
        <v>348</v>
      </c>
      <c r="B5853" t="s">
        <v>179</v>
      </c>
      <c r="C5853" t="s">
        <v>27</v>
      </c>
      <c r="D5853" t="s">
        <v>16</v>
      </c>
      <c r="E5853" t="s">
        <v>17</v>
      </c>
      <c r="F5853" t="s">
        <v>29</v>
      </c>
      <c r="G5853" t="s">
        <v>160</v>
      </c>
      <c r="H5853">
        <f t="shared" si="455"/>
        <v>750</v>
      </c>
      <c r="I5853">
        <v>150</v>
      </c>
      <c r="J5853">
        <v>195</v>
      </c>
      <c r="K5853">
        <v>5</v>
      </c>
      <c r="M5853">
        <v>65.625</v>
      </c>
      <c r="N5853" t="s">
        <v>20</v>
      </c>
      <c r="O5853">
        <v>937.5</v>
      </c>
      <c r="P5853">
        <v>187.5</v>
      </c>
      <c r="R5853">
        <f t="shared" si="456"/>
        <v>975</v>
      </c>
      <c r="S5853">
        <f t="shared" si="457"/>
        <v>30</v>
      </c>
      <c r="T5853" t="str">
        <f t="shared" si="458"/>
        <v>Jan</v>
      </c>
      <c r="U5853" t="str">
        <f t="shared" si="459"/>
        <v>2025</v>
      </c>
    </row>
    <row r="5854" spans="1:21" x14ac:dyDescent="0.25">
      <c r="A5854" t="s">
        <v>348</v>
      </c>
      <c r="B5854" t="s">
        <v>114</v>
      </c>
      <c r="C5854" t="s">
        <v>115</v>
      </c>
      <c r="D5854" t="s">
        <v>16</v>
      </c>
      <c r="E5854" t="s">
        <v>28</v>
      </c>
      <c r="F5854" t="s">
        <v>61</v>
      </c>
      <c r="G5854" t="s">
        <v>108</v>
      </c>
      <c r="H5854">
        <f t="shared" si="455"/>
        <v>6000</v>
      </c>
      <c r="I5854">
        <v>1500</v>
      </c>
      <c r="J5854">
        <v>1950</v>
      </c>
      <c r="K5854">
        <v>4</v>
      </c>
      <c r="M5854">
        <v>195</v>
      </c>
      <c r="N5854" t="s">
        <v>38</v>
      </c>
      <c r="O5854">
        <v>7800</v>
      </c>
      <c r="P5854">
        <v>1800</v>
      </c>
      <c r="R5854">
        <f t="shared" si="456"/>
        <v>7800</v>
      </c>
      <c r="S5854">
        <f t="shared" si="457"/>
        <v>30</v>
      </c>
      <c r="T5854" t="str">
        <f t="shared" si="458"/>
        <v>Jan</v>
      </c>
      <c r="U5854" t="str">
        <f t="shared" si="459"/>
        <v>2025</v>
      </c>
    </row>
    <row r="5855" spans="1:21" x14ac:dyDescent="0.25">
      <c r="A5855" t="s">
        <v>348</v>
      </c>
      <c r="B5855" t="s">
        <v>197</v>
      </c>
      <c r="C5855" t="s">
        <v>115</v>
      </c>
      <c r="D5855" t="s">
        <v>23</v>
      </c>
      <c r="E5855" t="s">
        <v>17</v>
      </c>
      <c r="F5855" t="s">
        <v>45</v>
      </c>
      <c r="G5855" t="s">
        <v>46</v>
      </c>
      <c r="H5855">
        <f t="shared" si="455"/>
        <v>330000</v>
      </c>
      <c r="I5855">
        <v>55000</v>
      </c>
      <c r="J5855">
        <v>71500</v>
      </c>
      <c r="K5855">
        <v>6</v>
      </c>
      <c r="M5855">
        <v>10725</v>
      </c>
      <c r="N5855" t="s">
        <v>20</v>
      </c>
      <c r="O5855">
        <v>429000</v>
      </c>
      <c r="P5855">
        <v>99000</v>
      </c>
      <c r="R5855">
        <f t="shared" si="456"/>
        <v>429000</v>
      </c>
      <c r="S5855">
        <f t="shared" si="457"/>
        <v>30</v>
      </c>
      <c r="T5855" t="str">
        <f t="shared" si="458"/>
        <v>Jan</v>
      </c>
      <c r="U5855" t="str">
        <f t="shared" si="459"/>
        <v>2025</v>
      </c>
    </row>
    <row r="5856" spans="1:21" x14ac:dyDescent="0.25">
      <c r="A5856" t="s">
        <v>348</v>
      </c>
      <c r="B5856" t="s">
        <v>174</v>
      </c>
      <c r="C5856" t="s">
        <v>27</v>
      </c>
      <c r="D5856" t="s">
        <v>16</v>
      </c>
      <c r="E5856" t="s">
        <v>17</v>
      </c>
      <c r="F5856" t="s">
        <v>61</v>
      </c>
      <c r="G5856" t="s">
        <v>62</v>
      </c>
      <c r="H5856">
        <f t="shared" si="455"/>
        <v>1800</v>
      </c>
      <c r="I5856">
        <v>900</v>
      </c>
      <c r="J5856">
        <v>1170</v>
      </c>
      <c r="K5856">
        <v>2</v>
      </c>
      <c r="M5856">
        <v>117</v>
      </c>
      <c r="N5856" t="s">
        <v>20</v>
      </c>
      <c r="O5856">
        <v>2340</v>
      </c>
      <c r="P5856">
        <v>540</v>
      </c>
      <c r="R5856">
        <f t="shared" si="456"/>
        <v>2340</v>
      </c>
      <c r="S5856">
        <f t="shared" si="457"/>
        <v>30</v>
      </c>
      <c r="T5856" t="str">
        <f t="shared" si="458"/>
        <v>Jan</v>
      </c>
      <c r="U5856" t="str">
        <f t="shared" si="459"/>
        <v>2025</v>
      </c>
    </row>
    <row r="5857" spans="1:21" x14ac:dyDescent="0.25">
      <c r="A5857" t="s">
        <v>348</v>
      </c>
      <c r="B5857" t="s">
        <v>195</v>
      </c>
      <c r="C5857" t="s">
        <v>115</v>
      </c>
      <c r="D5857" t="s">
        <v>16</v>
      </c>
      <c r="E5857" t="s">
        <v>28</v>
      </c>
      <c r="F5857" t="s">
        <v>18</v>
      </c>
      <c r="G5857" t="s">
        <v>43</v>
      </c>
      <c r="H5857">
        <f t="shared" si="455"/>
        <v>20</v>
      </c>
      <c r="I5857">
        <v>20</v>
      </c>
      <c r="J5857">
        <v>26</v>
      </c>
      <c r="K5857">
        <v>1</v>
      </c>
      <c r="M5857">
        <v>1.3</v>
      </c>
      <c r="N5857" t="s">
        <v>25</v>
      </c>
      <c r="O5857">
        <v>26</v>
      </c>
      <c r="P5857">
        <v>6</v>
      </c>
      <c r="R5857">
        <f t="shared" si="456"/>
        <v>26</v>
      </c>
      <c r="S5857">
        <f t="shared" si="457"/>
        <v>30</v>
      </c>
      <c r="T5857" t="str">
        <f t="shared" si="458"/>
        <v>Jan</v>
      </c>
      <c r="U5857" t="str">
        <f t="shared" si="459"/>
        <v>2025</v>
      </c>
    </row>
    <row r="5858" spans="1:21" x14ac:dyDescent="0.25">
      <c r="A5858" t="s">
        <v>348</v>
      </c>
      <c r="B5858" t="s">
        <v>55</v>
      </c>
      <c r="C5858" t="s">
        <v>15</v>
      </c>
      <c r="D5858" t="s">
        <v>16</v>
      </c>
      <c r="E5858" t="s">
        <v>28</v>
      </c>
      <c r="F5858" t="s">
        <v>18</v>
      </c>
      <c r="G5858" t="s">
        <v>56</v>
      </c>
      <c r="H5858">
        <f t="shared" si="455"/>
        <v>3300</v>
      </c>
      <c r="I5858">
        <v>550</v>
      </c>
      <c r="J5858">
        <v>715</v>
      </c>
      <c r="K5858">
        <v>6</v>
      </c>
      <c r="M5858">
        <v>100</v>
      </c>
      <c r="N5858" t="s">
        <v>38</v>
      </c>
      <c r="O5858">
        <v>4290</v>
      </c>
      <c r="P5858">
        <v>990</v>
      </c>
      <c r="R5858">
        <f t="shared" si="456"/>
        <v>4290</v>
      </c>
      <c r="S5858">
        <f t="shared" si="457"/>
        <v>30</v>
      </c>
      <c r="T5858" t="str">
        <f t="shared" si="458"/>
        <v>Jan</v>
      </c>
      <c r="U5858" t="str">
        <f t="shared" si="459"/>
        <v>2025</v>
      </c>
    </row>
    <row r="5859" spans="1:21" x14ac:dyDescent="0.25">
      <c r="A5859" t="s">
        <v>348</v>
      </c>
      <c r="B5859" t="s">
        <v>63</v>
      </c>
      <c r="C5859" t="s">
        <v>42</v>
      </c>
      <c r="D5859" t="s">
        <v>16</v>
      </c>
      <c r="E5859" t="s">
        <v>17</v>
      </c>
      <c r="F5859" t="s">
        <v>45</v>
      </c>
      <c r="G5859" t="s">
        <v>199</v>
      </c>
      <c r="H5859">
        <f t="shared" si="455"/>
        <v>25000</v>
      </c>
      <c r="I5859">
        <v>5000</v>
      </c>
      <c r="J5859">
        <v>6500</v>
      </c>
      <c r="K5859">
        <v>5</v>
      </c>
      <c r="M5859">
        <v>650</v>
      </c>
      <c r="N5859" t="s">
        <v>20</v>
      </c>
      <c r="O5859">
        <v>31250</v>
      </c>
      <c r="P5859">
        <v>6250</v>
      </c>
      <c r="R5859">
        <f t="shared" si="456"/>
        <v>32500</v>
      </c>
      <c r="S5859">
        <f t="shared" si="457"/>
        <v>30</v>
      </c>
      <c r="T5859" t="str">
        <f t="shared" si="458"/>
        <v>Jan</v>
      </c>
      <c r="U5859" t="str">
        <f t="shared" si="459"/>
        <v>2025</v>
      </c>
    </row>
    <row r="5860" spans="1:21" x14ac:dyDescent="0.25">
      <c r="A5860" t="s">
        <v>348</v>
      </c>
      <c r="B5860" t="s">
        <v>222</v>
      </c>
      <c r="C5860" t="s">
        <v>15</v>
      </c>
      <c r="D5860" t="s">
        <v>16</v>
      </c>
      <c r="E5860" t="s">
        <v>17</v>
      </c>
      <c r="F5860" t="s">
        <v>45</v>
      </c>
      <c r="G5860" t="s">
        <v>106</v>
      </c>
      <c r="H5860">
        <f t="shared" si="455"/>
        <v>36000</v>
      </c>
      <c r="I5860">
        <v>12000</v>
      </c>
      <c r="J5860">
        <v>15600</v>
      </c>
      <c r="K5860">
        <v>3</v>
      </c>
      <c r="M5860">
        <v>2340</v>
      </c>
      <c r="N5860" t="s">
        <v>25</v>
      </c>
      <c r="O5860">
        <v>46800</v>
      </c>
      <c r="P5860">
        <v>10800</v>
      </c>
      <c r="R5860">
        <f t="shared" si="456"/>
        <v>46800</v>
      </c>
      <c r="S5860">
        <f t="shared" si="457"/>
        <v>30</v>
      </c>
      <c r="T5860" t="str">
        <f t="shared" si="458"/>
        <v>Jan</v>
      </c>
      <c r="U5860" t="str">
        <f t="shared" si="459"/>
        <v>2025</v>
      </c>
    </row>
    <row r="5861" spans="1:21" x14ac:dyDescent="0.25">
      <c r="A5861" t="s">
        <v>348</v>
      </c>
      <c r="B5861" t="s">
        <v>175</v>
      </c>
      <c r="C5861" t="s">
        <v>91</v>
      </c>
      <c r="D5861" t="s">
        <v>16</v>
      </c>
      <c r="E5861" t="s">
        <v>17</v>
      </c>
      <c r="F5861" t="s">
        <v>61</v>
      </c>
      <c r="G5861" t="s">
        <v>103</v>
      </c>
      <c r="H5861">
        <f t="shared" si="455"/>
        <v>400</v>
      </c>
      <c r="I5861">
        <v>100</v>
      </c>
      <c r="J5861">
        <v>130</v>
      </c>
      <c r="K5861">
        <v>4</v>
      </c>
      <c r="M5861">
        <v>50</v>
      </c>
      <c r="N5861" t="s">
        <v>38</v>
      </c>
      <c r="O5861">
        <v>500</v>
      </c>
      <c r="P5861">
        <v>100</v>
      </c>
      <c r="R5861">
        <f t="shared" si="456"/>
        <v>520</v>
      </c>
      <c r="S5861">
        <f t="shared" si="457"/>
        <v>30</v>
      </c>
      <c r="T5861" t="str">
        <f t="shared" si="458"/>
        <v>Jan</v>
      </c>
      <c r="U5861" t="str">
        <f t="shared" si="459"/>
        <v>2025</v>
      </c>
    </row>
    <row r="5862" spans="1:21" x14ac:dyDescent="0.25">
      <c r="A5862" t="s">
        <v>348</v>
      </c>
      <c r="B5862" t="s">
        <v>189</v>
      </c>
      <c r="C5862" t="s">
        <v>27</v>
      </c>
      <c r="D5862" t="s">
        <v>23</v>
      </c>
      <c r="E5862" t="s">
        <v>17</v>
      </c>
      <c r="F5862" t="s">
        <v>45</v>
      </c>
      <c r="G5862" t="s">
        <v>76</v>
      </c>
      <c r="H5862">
        <f t="shared" si="455"/>
        <v>6000</v>
      </c>
      <c r="I5862">
        <v>1200</v>
      </c>
      <c r="J5862">
        <v>1560</v>
      </c>
      <c r="K5862">
        <v>5</v>
      </c>
      <c r="M5862">
        <v>156</v>
      </c>
      <c r="N5862" t="s">
        <v>38</v>
      </c>
      <c r="O5862">
        <v>7500</v>
      </c>
      <c r="P5862">
        <v>1500</v>
      </c>
      <c r="R5862">
        <f t="shared" si="456"/>
        <v>7800</v>
      </c>
      <c r="S5862">
        <f t="shared" si="457"/>
        <v>30</v>
      </c>
      <c r="T5862" t="str">
        <f t="shared" si="458"/>
        <v>Jan</v>
      </c>
      <c r="U5862" t="str">
        <f t="shared" si="459"/>
        <v>2025</v>
      </c>
    </row>
    <row r="5863" spans="1:21" x14ac:dyDescent="0.25">
      <c r="A5863" t="s">
        <v>349</v>
      </c>
      <c r="B5863" t="s">
        <v>211</v>
      </c>
      <c r="C5863" t="s">
        <v>91</v>
      </c>
      <c r="D5863" t="s">
        <v>16</v>
      </c>
      <c r="E5863" t="s">
        <v>28</v>
      </c>
      <c r="F5863" t="s">
        <v>45</v>
      </c>
      <c r="G5863" t="s">
        <v>58</v>
      </c>
      <c r="H5863">
        <f t="shared" si="455"/>
        <v>25000</v>
      </c>
      <c r="I5863">
        <v>25000</v>
      </c>
      <c r="J5863">
        <v>32500</v>
      </c>
      <c r="K5863">
        <v>1</v>
      </c>
      <c r="M5863">
        <v>2100</v>
      </c>
      <c r="N5863" t="s">
        <v>20</v>
      </c>
      <c r="O5863">
        <v>30000</v>
      </c>
      <c r="P5863">
        <v>5000</v>
      </c>
      <c r="R5863">
        <f t="shared" si="456"/>
        <v>32500</v>
      </c>
      <c r="S5863">
        <f t="shared" si="457"/>
        <v>31</v>
      </c>
      <c r="T5863" t="str">
        <f t="shared" si="458"/>
        <v>Jan</v>
      </c>
      <c r="U5863" t="str">
        <f t="shared" si="459"/>
        <v>2025</v>
      </c>
    </row>
    <row r="5864" spans="1:21" x14ac:dyDescent="0.25">
      <c r="A5864" t="s">
        <v>349</v>
      </c>
      <c r="B5864" t="s">
        <v>114</v>
      </c>
      <c r="C5864" t="s">
        <v>115</v>
      </c>
      <c r="D5864" t="s">
        <v>16</v>
      </c>
      <c r="E5864" t="s">
        <v>17</v>
      </c>
      <c r="F5864" t="s">
        <v>18</v>
      </c>
      <c r="G5864" t="s">
        <v>24</v>
      </c>
      <c r="H5864">
        <f t="shared" si="455"/>
        <v>400</v>
      </c>
      <c r="I5864">
        <v>80</v>
      </c>
      <c r="J5864">
        <v>104</v>
      </c>
      <c r="K5864">
        <v>5</v>
      </c>
      <c r="M5864">
        <v>26</v>
      </c>
      <c r="N5864" t="s">
        <v>25</v>
      </c>
      <c r="O5864">
        <v>520</v>
      </c>
      <c r="P5864">
        <v>120</v>
      </c>
      <c r="R5864">
        <f t="shared" si="456"/>
        <v>520</v>
      </c>
      <c r="S5864">
        <f t="shared" si="457"/>
        <v>31</v>
      </c>
      <c r="T5864" t="str">
        <f t="shared" si="458"/>
        <v>Jan</v>
      </c>
      <c r="U5864" t="str">
        <f t="shared" si="459"/>
        <v>2025</v>
      </c>
    </row>
    <row r="5865" spans="1:21" x14ac:dyDescent="0.25">
      <c r="A5865" t="s">
        <v>349</v>
      </c>
      <c r="B5865" t="s">
        <v>70</v>
      </c>
      <c r="C5865" t="s">
        <v>53</v>
      </c>
      <c r="D5865" t="s">
        <v>16</v>
      </c>
      <c r="E5865" t="s">
        <v>17</v>
      </c>
      <c r="F5865" t="s">
        <v>18</v>
      </c>
      <c r="G5865" t="s">
        <v>34</v>
      </c>
      <c r="H5865">
        <f t="shared" si="455"/>
        <v>200</v>
      </c>
      <c r="I5865">
        <v>40</v>
      </c>
      <c r="J5865">
        <v>52</v>
      </c>
      <c r="K5865">
        <v>5</v>
      </c>
      <c r="M5865">
        <v>23</v>
      </c>
      <c r="N5865" t="s">
        <v>38</v>
      </c>
      <c r="O5865">
        <v>230</v>
      </c>
      <c r="P5865">
        <v>30</v>
      </c>
      <c r="R5865">
        <f t="shared" si="456"/>
        <v>260</v>
      </c>
      <c r="S5865">
        <f t="shared" si="457"/>
        <v>31</v>
      </c>
      <c r="T5865" t="str">
        <f t="shared" si="458"/>
        <v>Jan</v>
      </c>
      <c r="U5865" t="str">
        <f t="shared" si="459"/>
        <v>2025</v>
      </c>
    </row>
    <row r="5866" spans="1:21" x14ac:dyDescent="0.25">
      <c r="A5866" t="s">
        <v>349</v>
      </c>
      <c r="B5866" t="s">
        <v>39</v>
      </c>
      <c r="C5866" t="s">
        <v>27</v>
      </c>
      <c r="D5866" t="s">
        <v>23</v>
      </c>
      <c r="E5866" t="s">
        <v>17</v>
      </c>
      <c r="F5866" t="s">
        <v>18</v>
      </c>
      <c r="G5866" t="s">
        <v>130</v>
      </c>
      <c r="H5866">
        <f t="shared" si="455"/>
        <v>270</v>
      </c>
      <c r="I5866">
        <v>45</v>
      </c>
      <c r="J5866">
        <v>59</v>
      </c>
      <c r="K5866">
        <v>6</v>
      </c>
      <c r="M5866">
        <v>42.12</v>
      </c>
      <c r="N5866" t="s">
        <v>20</v>
      </c>
      <c r="O5866">
        <v>351</v>
      </c>
      <c r="P5866">
        <v>81</v>
      </c>
      <c r="R5866">
        <f t="shared" si="456"/>
        <v>354</v>
      </c>
      <c r="S5866">
        <f t="shared" si="457"/>
        <v>31</v>
      </c>
      <c r="T5866" t="str">
        <f t="shared" si="458"/>
        <v>Jan</v>
      </c>
      <c r="U5866" t="str">
        <f t="shared" si="459"/>
        <v>2025</v>
      </c>
    </row>
    <row r="5867" spans="1:21" x14ac:dyDescent="0.25">
      <c r="A5867" t="s">
        <v>349</v>
      </c>
      <c r="B5867" t="s">
        <v>185</v>
      </c>
      <c r="C5867" t="s">
        <v>27</v>
      </c>
      <c r="D5867" t="s">
        <v>16</v>
      </c>
      <c r="E5867" t="s">
        <v>17</v>
      </c>
      <c r="F5867" t="s">
        <v>18</v>
      </c>
      <c r="G5867" t="s">
        <v>130</v>
      </c>
      <c r="H5867">
        <f t="shared" si="455"/>
        <v>270</v>
      </c>
      <c r="I5867">
        <v>45</v>
      </c>
      <c r="J5867">
        <v>59</v>
      </c>
      <c r="K5867">
        <v>6</v>
      </c>
      <c r="M5867">
        <v>22.68</v>
      </c>
      <c r="N5867" t="s">
        <v>20</v>
      </c>
      <c r="O5867">
        <v>324</v>
      </c>
      <c r="P5867">
        <v>54</v>
      </c>
      <c r="R5867">
        <f t="shared" si="456"/>
        <v>354</v>
      </c>
      <c r="S5867">
        <f t="shared" si="457"/>
        <v>31</v>
      </c>
      <c r="T5867" t="str">
        <f t="shared" si="458"/>
        <v>Jan</v>
      </c>
      <c r="U5867" t="str">
        <f t="shared" si="459"/>
        <v>2025</v>
      </c>
    </row>
    <row r="5868" spans="1:21" x14ac:dyDescent="0.25">
      <c r="A5868" t="s">
        <v>349</v>
      </c>
      <c r="B5868" t="s">
        <v>21</v>
      </c>
      <c r="C5868" t="s">
        <v>22</v>
      </c>
      <c r="D5868" t="s">
        <v>23</v>
      </c>
      <c r="E5868" t="s">
        <v>17</v>
      </c>
      <c r="F5868" t="s">
        <v>29</v>
      </c>
      <c r="G5868" t="s">
        <v>138</v>
      </c>
      <c r="H5868">
        <f t="shared" si="455"/>
        <v>250</v>
      </c>
      <c r="I5868">
        <v>50</v>
      </c>
      <c r="J5868">
        <v>65</v>
      </c>
      <c r="K5868">
        <v>5</v>
      </c>
      <c r="M5868">
        <v>48.75</v>
      </c>
      <c r="N5868" t="s">
        <v>38</v>
      </c>
      <c r="O5868">
        <v>325</v>
      </c>
      <c r="P5868">
        <v>75</v>
      </c>
      <c r="R5868">
        <f t="shared" si="456"/>
        <v>325</v>
      </c>
      <c r="S5868">
        <f t="shared" si="457"/>
        <v>31</v>
      </c>
      <c r="T5868" t="str">
        <f t="shared" si="458"/>
        <v>Jan</v>
      </c>
      <c r="U5868" t="str">
        <f t="shared" si="459"/>
        <v>2025</v>
      </c>
    </row>
    <row r="5869" spans="1:21" x14ac:dyDescent="0.25">
      <c r="A5869" t="s">
        <v>349</v>
      </c>
      <c r="B5869" t="s">
        <v>186</v>
      </c>
      <c r="C5869" t="s">
        <v>27</v>
      </c>
      <c r="D5869" t="s">
        <v>16</v>
      </c>
      <c r="E5869" t="s">
        <v>17</v>
      </c>
      <c r="F5869" t="s">
        <v>61</v>
      </c>
      <c r="G5869" t="s">
        <v>62</v>
      </c>
      <c r="H5869">
        <f t="shared" si="455"/>
        <v>4500</v>
      </c>
      <c r="I5869">
        <v>900</v>
      </c>
      <c r="J5869">
        <v>1170</v>
      </c>
      <c r="K5869">
        <v>5</v>
      </c>
      <c r="M5869">
        <v>117</v>
      </c>
      <c r="N5869" t="s">
        <v>20</v>
      </c>
      <c r="O5869">
        <v>5850</v>
      </c>
      <c r="P5869">
        <v>1350</v>
      </c>
      <c r="R5869">
        <f t="shared" si="456"/>
        <v>5850</v>
      </c>
      <c r="S5869">
        <f t="shared" si="457"/>
        <v>31</v>
      </c>
      <c r="T5869" t="str">
        <f t="shared" si="458"/>
        <v>Jan</v>
      </c>
      <c r="U5869" t="str">
        <f t="shared" si="459"/>
        <v>2025</v>
      </c>
    </row>
    <row r="5870" spans="1:21" x14ac:dyDescent="0.25">
      <c r="A5870" t="s">
        <v>349</v>
      </c>
      <c r="B5870" t="s">
        <v>70</v>
      </c>
      <c r="C5870" t="s">
        <v>53</v>
      </c>
      <c r="D5870" t="s">
        <v>16</v>
      </c>
      <c r="E5870" t="s">
        <v>17</v>
      </c>
      <c r="F5870" t="s">
        <v>18</v>
      </c>
      <c r="G5870" t="s">
        <v>116</v>
      </c>
      <c r="H5870">
        <f t="shared" si="455"/>
        <v>60</v>
      </c>
      <c r="I5870">
        <v>60</v>
      </c>
      <c r="J5870">
        <v>78</v>
      </c>
      <c r="K5870">
        <v>1</v>
      </c>
      <c r="M5870">
        <v>7.8</v>
      </c>
      <c r="N5870" t="s">
        <v>38</v>
      </c>
      <c r="O5870">
        <v>78</v>
      </c>
      <c r="P5870">
        <v>18</v>
      </c>
      <c r="R5870">
        <f t="shared" si="456"/>
        <v>78</v>
      </c>
      <c r="S5870">
        <f t="shared" si="457"/>
        <v>31</v>
      </c>
      <c r="T5870" t="str">
        <f t="shared" si="458"/>
        <v>Jan</v>
      </c>
      <c r="U5870" t="str">
        <f t="shared" si="459"/>
        <v>2025</v>
      </c>
    </row>
    <row r="5871" spans="1:21" x14ac:dyDescent="0.25">
      <c r="A5871" t="s">
        <v>349</v>
      </c>
      <c r="B5871" t="s">
        <v>59</v>
      </c>
      <c r="C5871" t="s">
        <v>27</v>
      </c>
      <c r="D5871" t="s">
        <v>16</v>
      </c>
      <c r="E5871" t="s">
        <v>28</v>
      </c>
      <c r="F5871" t="s">
        <v>45</v>
      </c>
      <c r="G5871" t="s">
        <v>46</v>
      </c>
      <c r="H5871">
        <f t="shared" si="455"/>
        <v>165000</v>
      </c>
      <c r="I5871">
        <v>55000</v>
      </c>
      <c r="J5871">
        <v>71500</v>
      </c>
      <c r="K5871">
        <v>3</v>
      </c>
      <c r="M5871">
        <v>10312.5</v>
      </c>
      <c r="N5871" t="s">
        <v>25</v>
      </c>
      <c r="O5871">
        <v>206250</v>
      </c>
      <c r="P5871">
        <v>41250</v>
      </c>
      <c r="R5871">
        <f t="shared" si="456"/>
        <v>214500</v>
      </c>
      <c r="S5871">
        <f t="shared" si="457"/>
        <v>31</v>
      </c>
      <c r="T5871" t="str">
        <f t="shared" si="458"/>
        <v>Jan</v>
      </c>
      <c r="U5871" t="str">
        <f t="shared" si="459"/>
        <v>2025</v>
      </c>
    </row>
    <row r="5872" spans="1:21" x14ac:dyDescent="0.25">
      <c r="A5872" t="s">
        <v>349</v>
      </c>
      <c r="B5872" t="s">
        <v>135</v>
      </c>
      <c r="C5872" t="s">
        <v>27</v>
      </c>
      <c r="D5872" t="s">
        <v>16</v>
      </c>
      <c r="E5872" t="s">
        <v>28</v>
      </c>
      <c r="F5872" t="s">
        <v>18</v>
      </c>
      <c r="G5872" t="s">
        <v>19</v>
      </c>
      <c r="H5872">
        <f t="shared" si="455"/>
        <v>2000</v>
      </c>
      <c r="I5872">
        <v>250</v>
      </c>
      <c r="J5872">
        <v>325</v>
      </c>
      <c r="K5872">
        <v>8</v>
      </c>
      <c r="M5872">
        <v>100</v>
      </c>
      <c r="N5872" t="s">
        <v>38</v>
      </c>
      <c r="O5872">
        <v>2300</v>
      </c>
      <c r="P5872">
        <v>300</v>
      </c>
      <c r="R5872">
        <f t="shared" si="456"/>
        <v>2600</v>
      </c>
      <c r="S5872">
        <f t="shared" si="457"/>
        <v>31</v>
      </c>
      <c r="T5872" t="str">
        <f t="shared" si="458"/>
        <v>Jan</v>
      </c>
      <c r="U5872" t="str">
        <f t="shared" si="459"/>
        <v>2025</v>
      </c>
    </row>
    <row r="5873" spans="1:21" x14ac:dyDescent="0.25">
      <c r="A5873" t="s">
        <v>349</v>
      </c>
      <c r="B5873" t="s">
        <v>191</v>
      </c>
      <c r="C5873" t="s">
        <v>27</v>
      </c>
      <c r="D5873" t="s">
        <v>16</v>
      </c>
      <c r="E5873" t="s">
        <v>28</v>
      </c>
      <c r="F5873" t="s">
        <v>45</v>
      </c>
      <c r="G5873" t="s">
        <v>76</v>
      </c>
      <c r="H5873">
        <f t="shared" si="455"/>
        <v>10800</v>
      </c>
      <c r="I5873">
        <v>1200</v>
      </c>
      <c r="J5873">
        <v>1560</v>
      </c>
      <c r="K5873">
        <v>9</v>
      </c>
      <c r="M5873">
        <v>156</v>
      </c>
      <c r="N5873" t="s">
        <v>25</v>
      </c>
      <c r="O5873">
        <v>14040</v>
      </c>
      <c r="P5873">
        <v>3240</v>
      </c>
      <c r="R5873">
        <f t="shared" si="456"/>
        <v>14040</v>
      </c>
      <c r="S5873">
        <f t="shared" si="457"/>
        <v>31</v>
      </c>
      <c r="T5873" t="str">
        <f t="shared" si="458"/>
        <v>Jan</v>
      </c>
      <c r="U5873" t="str">
        <f t="shared" si="459"/>
        <v>2025</v>
      </c>
    </row>
    <row r="5874" spans="1:21" x14ac:dyDescent="0.25">
      <c r="A5874" t="s">
        <v>349</v>
      </c>
      <c r="B5874" t="s">
        <v>105</v>
      </c>
      <c r="C5874" t="s">
        <v>91</v>
      </c>
      <c r="D5874" t="s">
        <v>23</v>
      </c>
      <c r="E5874" t="s">
        <v>17</v>
      </c>
      <c r="F5874" t="s">
        <v>29</v>
      </c>
      <c r="G5874" t="s">
        <v>210</v>
      </c>
      <c r="H5874">
        <f t="shared" si="455"/>
        <v>855</v>
      </c>
      <c r="I5874">
        <v>95</v>
      </c>
      <c r="J5874">
        <v>124</v>
      </c>
      <c r="K5874">
        <v>9</v>
      </c>
      <c r="M5874">
        <v>100</v>
      </c>
      <c r="N5874" t="s">
        <v>25</v>
      </c>
      <c r="O5874">
        <v>1068.75</v>
      </c>
      <c r="P5874">
        <v>213.75</v>
      </c>
      <c r="R5874">
        <f t="shared" si="456"/>
        <v>1116</v>
      </c>
      <c r="S5874">
        <f t="shared" si="457"/>
        <v>31</v>
      </c>
      <c r="T5874" t="str">
        <f t="shared" si="458"/>
        <v>Jan</v>
      </c>
      <c r="U5874" t="str">
        <f t="shared" si="459"/>
        <v>2025</v>
      </c>
    </row>
    <row r="5875" spans="1:21" x14ac:dyDescent="0.25">
      <c r="A5875" t="s">
        <v>349</v>
      </c>
      <c r="B5875" t="s">
        <v>179</v>
      </c>
      <c r="C5875" t="s">
        <v>27</v>
      </c>
      <c r="D5875" t="s">
        <v>16</v>
      </c>
      <c r="E5875" t="s">
        <v>28</v>
      </c>
      <c r="F5875" t="s">
        <v>61</v>
      </c>
      <c r="G5875" t="s">
        <v>108</v>
      </c>
      <c r="H5875">
        <f t="shared" si="455"/>
        <v>3000</v>
      </c>
      <c r="I5875">
        <v>1500</v>
      </c>
      <c r="J5875">
        <v>1950</v>
      </c>
      <c r="K5875">
        <v>2</v>
      </c>
      <c r="M5875">
        <v>187.5</v>
      </c>
      <c r="N5875" t="s">
        <v>25</v>
      </c>
      <c r="O5875">
        <v>3750</v>
      </c>
      <c r="P5875">
        <v>750</v>
      </c>
      <c r="R5875">
        <f t="shared" si="456"/>
        <v>3900</v>
      </c>
      <c r="S5875">
        <f t="shared" si="457"/>
        <v>31</v>
      </c>
      <c r="T5875" t="str">
        <f t="shared" si="458"/>
        <v>Jan</v>
      </c>
      <c r="U5875" t="str">
        <f t="shared" si="459"/>
        <v>2025</v>
      </c>
    </row>
    <row r="5876" spans="1:21" x14ac:dyDescent="0.25">
      <c r="A5876" t="s">
        <v>349</v>
      </c>
      <c r="B5876" t="s">
        <v>155</v>
      </c>
      <c r="C5876" t="s">
        <v>66</v>
      </c>
      <c r="D5876" t="s">
        <v>16</v>
      </c>
      <c r="E5876" t="s">
        <v>17</v>
      </c>
      <c r="F5876" t="s">
        <v>45</v>
      </c>
      <c r="G5876" t="s">
        <v>67</v>
      </c>
      <c r="H5876">
        <f t="shared" si="455"/>
        <v>31500</v>
      </c>
      <c r="I5876">
        <v>3500</v>
      </c>
      <c r="J5876">
        <v>4550</v>
      </c>
      <c r="K5876">
        <v>9</v>
      </c>
      <c r="M5876">
        <v>455</v>
      </c>
      <c r="N5876" t="s">
        <v>25</v>
      </c>
      <c r="O5876">
        <v>40950</v>
      </c>
      <c r="P5876">
        <v>9450</v>
      </c>
      <c r="R5876">
        <f t="shared" si="456"/>
        <v>40950</v>
      </c>
      <c r="S5876">
        <f t="shared" si="457"/>
        <v>31</v>
      </c>
      <c r="T5876" t="str">
        <f t="shared" si="458"/>
        <v>Jan</v>
      </c>
      <c r="U5876" t="str">
        <f t="shared" si="459"/>
        <v>2025</v>
      </c>
    </row>
    <row r="5877" spans="1:21" x14ac:dyDescent="0.25">
      <c r="A5877" t="s">
        <v>349</v>
      </c>
      <c r="B5877" t="s">
        <v>145</v>
      </c>
      <c r="C5877" t="s">
        <v>27</v>
      </c>
      <c r="D5877" t="s">
        <v>16</v>
      </c>
      <c r="E5877" t="s">
        <v>17</v>
      </c>
      <c r="F5877" t="s">
        <v>45</v>
      </c>
      <c r="G5877" t="s">
        <v>71</v>
      </c>
      <c r="H5877">
        <f t="shared" si="455"/>
        <v>11000</v>
      </c>
      <c r="I5877">
        <v>2200</v>
      </c>
      <c r="J5877">
        <v>2860</v>
      </c>
      <c r="K5877">
        <v>5</v>
      </c>
      <c r="M5877">
        <v>286</v>
      </c>
      <c r="N5877" t="s">
        <v>25</v>
      </c>
      <c r="O5877">
        <v>13750</v>
      </c>
      <c r="P5877">
        <v>2750</v>
      </c>
      <c r="R5877">
        <f t="shared" si="456"/>
        <v>14300</v>
      </c>
      <c r="S5877">
        <f t="shared" si="457"/>
        <v>31</v>
      </c>
      <c r="T5877" t="str">
        <f t="shared" si="458"/>
        <v>Jan</v>
      </c>
      <c r="U5877" t="str">
        <f t="shared" si="459"/>
        <v>2025</v>
      </c>
    </row>
    <row r="5878" spans="1:21" x14ac:dyDescent="0.25">
      <c r="A5878" t="s">
        <v>349</v>
      </c>
      <c r="B5878" t="s">
        <v>205</v>
      </c>
      <c r="C5878" t="s">
        <v>15</v>
      </c>
      <c r="D5878" t="s">
        <v>23</v>
      </c>
      <c r="E5878" t="s">
        <v>28</v>
      </c>
      <c r="F5878" t="s">
        <v>29</v>
      </c>
      <c r="G5878" t="s">
        <v>207</v>
      </c>
      <c r="H5878">
        <f t="shared" si="455"/>
        <v>210</v>
      </c>
      <c r="I5878">
        <v>35</v>
      </c>
      <c r="J5878">
        <v>46</v>
      </c>
      <c r="K5878">
        <v>6</v>
      </c>
      <c r="M5878">
        <v>25.2</v>
      </c>
      <c r="N5878" t="s">
        <v>25</v>
      </c>
      <c r="O5878">
        <v>252</v>
      </c>
      <c r="P5878">
        <v>42</v>
      </c>
      <c r="R5878">
        <f t="shared" si="456"/>
        <v>276</v>
      </c>
      <c r="S5878">
        <f t="shared" si="457"/>
        <v>31</v>
      </c>
      <c r="T5878" t="str">
        <f t="shared" si="458"/>
        <v>Jan</v>
      </c>
      <c r="U5878" t="str">
        <f t="shared" si="459"/>
        <v>2025</v>
      </c>
    </row>
    <row r="5879" spans="1:21" x14ac:dyDescent="0.25">
      <c r="A5879" t="s">
        <v>349</v>
      </c>
      <c r="B5879" t="s">
        <v>192</v>
      </c>
      <c r="C5879" t="s">
        <v>91</v>
      </c>
      <c r="D5879" t="s">
        <v>16</v>
      </c>
      <c r="E5879" t="s">
        <v>17</v>
      </c>
      <c r="F5879" t="s">
        <v>18</v>
      </c>
      <c r="G5879" t="s">
        <v>51</v>
      </c>
      <c r="H5879">
        <f t="shared" si="455"/>
        <v>300</v>
      </c>
      <c r="I5879">
        <v>60</v>
      </c>
      <c r="J5879">
        <v>78</v>
      </c>
      <c r="K5879">
        <v>5</v>
      </c>
      <c r="M5879">
        <v>27.3</v>
      </c>
      <c r="N5879" t="s">
        <v>20</v>
      </c>
      <c r="O5879">
        <v>390</v>
      </c>
      <c r="P5879">
        <v>90</v>
      </c>
      <c r="R5879">
        <f t="shared" si="456"/>
        <v>390</v>
      </c>
      <c r="S5879">
        <f t="shared" si="457"/>
        <v>31</v>
      </c>
      <c r="T5879" t="str">
        <f t="shared" si="458"/>
        <v>Jan</v>
      </c>
      <c r="U5879" t="str">
        <f t="shared" si="459"/>
        <v>2025</v>
      </c>
    </row>
    <row r="5880" spans="1:21" x14ac:dyDescent="0.25">
      <c r="A5880" t="s">
        <v>349</v>
      </c>
      <c r="B5880" t="s">
        <v>139</v>
      </c>
      <c r="C5880" t="s">
        <v>27</v>
      </c>
      <c r="D5880" t="s">
        <v>16</v>
      </c>
      <c r="E5880" t="s">
        <v>28</v>
      </c>
      <c r="F5880" t="s">
        <v>18</v>
      </c>
      <c r="G5880" t="s">
        <v>113</v>
      </c>
      <c r="H5880">
        <f t="shared" si="455"/>
        <v>60</v>
      </c>
      <c r="I5880">
        <v>20</v>
      </c>
      <c r="J5880">
        <v>26</v>
      </c>
      <c r="K5880">
        <v>3</v>
      </c>
      <c r="M5880">
        <v>7.8</v>
      </c>
      <c r="N5880" t="s">
        <v>38</v>
      </c>
      <c r="O5880">
        <v>78</v>
      </c>
      <c r="P5880">
        <v>18</v>
      </c>
      <c r="R5880">
        <f t="shared" si="456"/>
        <v>78</v>
      </c>
      <c r="S5880">
        <f t="shared" si="457"/>
        <v>31</v>
      </c>
      <c r="T5880" t="str">
        <f t="shared" si="458"/>
        <v>Jan</v>
      </c>
      <c r="U5880" t="str">
        <f t="shared" si="459"/>
        <v>2025</v>
      </c>
    </row>
    <row r="5881" spans="1:21" x14ac:dyDescent="0.25">
      <c r="A5881" t="s">
        <v>349</v>
      </c>
      <c r="B5881" t="s">
        <v>97</v>
      </c>
      <c r="C5881" t="s">
        <v>27</v>
      </c>
      <c r="D5881" t="s">
        <v>23</v>
      </c>
      <c r="E5881" t="s">
        <v>17</v>
      </c>
      <c r="F5881" t="s">
        <v>61</v>
      </c>
      <c r="G5881" t="s">
        <v>68</v>
      </c>
      <c r="H5881">
        <f t="shared" si="455"/>
        <v>9000</v>
      </c>
      <c r="I5881">
        <v>1800</v>
      </c>
      <c r="J5881">
        <v>2340</v>
      </c>
      <c r="K5881">
        <v>5</v>
      </c>
      <c r="M5881">
        <v>234</v>
      </c>
      <c r="N5881" t="s">
        <v>38</v>
      </c>
      <c r="O5881">
        <v>10800</v>
      </c>
      <c r="P5881">
        <v>1800</v>
      </c>
      <c r="R5881">
        <f t="shared" si="456"/>
        <v>11700</v>
      </c>
      <c r="S5881">
        <f t="shared" si="457"/>
        <v>31</v>
      </c>
      <c r="T5881" t="str">
        <f t="shared" si="458"/>
        <v>Jan</v>
      </c>
      <c r="U5881" t="str">
        <f t="shared" si="459"/>
        <v>2025</v>
      </c>
    </row>
    <row r="5882" spans="1:21" x14ac:dyDescent="0.25">
      <c r="A5882" t="s">
        <v>349</v>
      </c>
      <c r="B5882" t="s">
        <v>69</v>
      </c>
      <c r="C5882" t="s">
        <v>27</v>
      </c>
      <c r="D5882" t="s">
        <v>16</v>
      </c>
      <c r="E5882" t="s">
        <v>17</v>
      </c>
      <c r="F5882" t="s">
        <v>48</v>
      </c>
      <c r="G5882" t="s">
        <v>147</v>
      </c>
      <c r="H5882">
        <f t="shared" si="455"/>
        <v>540</v>
      </c>
      <c r="I5882">
        <v>90</v>
      </c>
      <c r="J5882">
        <v>117</v>
      </c>
      <c r="K5882">
        <v>6</v>
      </c>
      <c r="M5882">
        <v>33.75</v>
      </c>
      <c r="N5882" t="s">
        <v>25</v>
      </c>
      <c r="O5882">
        <v>675</v>
      </c>
      <c r="P5882">
        <v>135</v>
      </c>
      <c r="R5882">
        <f t="shared" si="456"/>
        <v>702</v>
      </c>
      <c r="S5882">
        <f t="shared" si="457"/>
        <v>31</v>
      </c>
      <c r="T5882" t="str">
        <f t="shared" si="458"/>
        <v>Jan</v>
      </c>
      <c r="U5882" t="str">
        <f t="shared" si="459"/>
        <v>2025</v>
      </c>
    </row>
    <row r="5883" spans="1:21" x14ac:dyDescent="0.25">
      <c r="A5883" t="s">
        <v>349</v>
      </c>
      <c r="B5883" t="s">
        <v>161</v>
      </c>
      <c r="C5883" t="s">
        <v>53</v>
      </c>
      <c r="D5883" t="s">
        <v>16</v>
      </c>
      <c r="E5883" t="s">
        <v>28</v>
      </c>
      <c r="F5883" t="s">
        <v>45</v>
      </c>
      <c r="G5883" t="s">
        <v>78</v>
      </c>
      <c r="H5883">
        <f t="shared" si="455"/>
        <v>180000</v>
      </c>
      <c r="I5883">
        <v>18000</v>
      </c>
      <c r="J5883">
        <v>23400</v>
      </c>
      <c r="K5883">
        <v>10</v>
      </c>
      <c r="M5883">
        <v>3510</v>
      </c>
      <c r="N5883" t="s">
        <v>20</v>
      </c>
      <c r="O5883">
        <v>234000</v>
      </c>
      <c r="P5883">
        <v>54000</v>
      </c>
      <c r="R5883">
        <f t="shared" si="456"/>
        <v>234000</v>
      </c>
      <c r="S5883">
        <f t="shared" si="457"/>
        <v>31</v>
      </c>
      <c r="T5883" t="str">
        <f t="shared" si="458"/>
        <v>Jan</v>
      </c>
      <c r="U5883" t="str">
        <f t="shared" si="459"/>
        <v>2025</v>
      </c>
    </row>
    <row r="5884" spans="1:21" x14ac:dyDescent="0.25">
      <c r="A5884" t="s">
        <v>349</v>
      </c>
      <c r="B5884" t="s">
        <v>140</v>
      </c>
      <c r="C5884" t="s">
        <v>27</v>
      </c>
      <c r="D5884" t="s">
        <v>16</v>
      </c>
      <c r="E5884" t="s">
        <v>28</v>
      </c>
      <c r="F5884" t="s">
        <v>18</v>
      </c>
      <c r="G5884" t="s">
        <v>51</v>
      </c>
      <c r="H5884">
        <f t="shared" si="455"/>
        <v>300</v>
      </c>
      <c r="I5884">
        <v>60</v>
      </c>
      <c r="J5884">
        <v>78</v>
      </c>
      <c r="K5884">
        <v>5</v>
      </c>
      <c r="M5884">
        <v>27.3</v>
      </c>
      <c r="N5884" t="s">
        <v>20</v>
      </c>
      <c r="O5884">
        <v>390</v>
      </c>
      <c r="P5884">
        <v>90</v>
      </c>
      <c r="R5884">
        <f t="shared" si="456"/>
        <v>390</v>
      </c>
      <c r="S5884">
        <f t="shared" si="457"/>
        <v>31</v>
      </c>
      <c r="T5884" t="str">
        <f t="shared" si="458"/>
        <v>Jan</v>
      </c>
      <c r="U5884" t="str">
        <f t="shared" si="459"/>
        <v>2025</v>
      </c>
    </row>
    <row r="5885" spans="1:21" x14ac:dyDescent="0.25">
      <c r="A5885" s="1">
        <v>45659</v>
      </c>
      <c r="B5885" t="s">
        <v>197</v>
      </c>
      <c r="C5885" t="s">
        <v>115</v>
      </c>
      <c r="D5885" t="s">
        <v>16</v>
      </c>
      <c r="E5885" t="s">
        <v>17</v>
      </c>
      <c r="F5885" t="s">
        <v>80</v>
      </c>
      <c r="G5885" t="s">
        <v>201</v>
      </c>
      <c r="H5885">
        <f t="shared" si="455"/>
        <v>180</v>
      </c>
      <c r="I5885">
        <v>30</v>
      </c>
      <c r="J5885">
        <v>39</v>
      </c>
      <c r="K5885">
        <v>6</v>
      </c>
      <c r="M5885">
        <v>16.38</v>
      </c>
      <c r="N5885" t="s">
        <v>20</v>
      </c>
      <c r="O5885">
        <v>234</v>
      </c>
      <c r="P5885">
        <v>54</v>
      </c>
      <c r="R5885">
        <f t="shared" si="456"/>
        <v>234</v>
      </c>
      <c r="S5885">
        <f t="shared" si="457"/>
        <v>2</v>
      </c>
      <c r="T5885" t="str">
        <f t="shared" si="458"/>
        <v>Jan</v>
      </c>
      <c r="U5885" t="str">
        <f t="shared" si="459"/>
        <v>2025</v>
      </c>
    </row>
    <row r="5886" spans="1:21" x14ac:dyDescent="0.25">
      <c r="A5886" s="1">
        <v>45659</v>
      </c>
      <c r="B5886" t="s">
        <v>127</v>
      </c>
      <c r="C5886" t="s">
        <v>66</v>
      </c>
      <c r="D5886" t="s">
        <v>23</v>
      </c>
      <c r="E5886" t="s">
        <v>17</v>
      </c>
      <c r="F5886" t="s">
        <v>61</v>
      </c>
      <c r="G5886" t="s">
        <v>68</v>
      </c>
      <c r="H5886">
        <f t="shared" si="455"/>
        <v>14400</v>
      </c>
      <c r="I5886">
        <v>1800</v>
      </c>
      <c r="J5886">
        <v>2340</v>
      </c>
      <c r="K5886">
        <v>8</v>
      </c>
      <c r="M5886">
        <v>234</v>
      </c>
      <c r="N5886" t="s">
        <v>25</v>
      </c>
      <c r="O5886">
        <v>17280</v>
      </c>
      <c r="P5886">
        <v>2880</v>
      </c>
      <c r="R5886">
        <f t="shared" si="456"/>
        <v>18720</v>
      </c>
      <c r="S5886">
        <f t="shared" si="457"/>
        <v>2</v>
      </c>
      <c r="T5886" t="str">
        <f t="shared" si="458"/>
        <v>Jan</v>
      </c>
      <c r="U5886" t="str">
        <f t="shared" si="459"/>
        <v>2025</v>
      </c>
    </row>
    <row r="5887" spans="1:21" x14ac:dyDescent="0.25">
      <c r="A5887" s="1">
        <v>45659</v>
      </c>
      <c r="B5887" t="s">
        <v>123</v>
      </c>
      <c r="C5887" t="s">
        <v>15</v>
      </c>
      <c r="D5887" t="s">
        <v>16</v>
      </c>
      <c r="E5887" t="s">
        <v>28</v>
      </c>
      <c r="F5887" t="s">
        <v>18</v>
      </c>
      <c r="G5887" t="s">
        <v>51</v>
      </c>
      <c r="H5887">
        <f t="shared" si="455"/>
        <v>300</v>
      </c>
      <c r="I5887">
        <v>60</v>
      </c>
      <c r="J5887">
        <v>78</v>
      </c>
      <c r="K5887">
        <v>5</v>
      </c>
      <c r="M5887">
        <v>19.5</v>
      </c>
      <c r="N5887" t="s">
        <v>25</v>
      </c>
      <c r="O5887">
        <v>390</v>
      </c>
      <c r="P5887">
        <v>90</v>
      </c>
      <c r="R5887">
        <f t="shared" si="456"/>
        <v>390</v>
      </c>
      <c r="S5887">
        <f t="shared" si="457"/>
        <v>2</v>
      </c>
      <c r="T5887" t="str">
        <f t="shared" si="458"/>
        <v>Jan</v>
      </c>
      <c r="U5887" t="str">
        <f t="shared" si="459"/>
        <v>2025</v>
      </c>
    </row>
    <row r="5888" spans="1:21" x14ac:dyDescent="0.25">
      <c r="A5888" s="1">
        <v>45659</v>
      </c>
      <c r="B5888" t="s">
        <v>173</v>
      </c>
      <c r="C5888" t="s">
        <v>115</v>
      </c>
      <c r="D5888" t="s">
        <v>16</v>
      </c>
      <c r="E5888" t="s">
        <v>17</v>
      </c>
      <c r="F5888" t="s">
        <v>45</v>
      </c>
      <c r="G5888" t="s">
        <v>76</v>
      </c>
      <c r="H5888">
        <f t="shared" si="455"/>
        <v>7200</v>
      </c>
      <c r="I5888">
        <v>1200</v>
      </c>
      <c r="J5888">
        <v>1560</v>
      </c>
      <c r="K5888">
        <v>6</v>
      </c>
      <c r="M5888">
        <v>156</v>
      </c>
      <c r="N5888" t="s">
        <v>20</v>
      </c>
      <c r="O5888">
        <v>9360</v>
      </c>
      <c r="P5888">
        <v>2160</v>
      </c>
      <c r="R5888">
        <f t="shared" si="456"/>
        <v>9360</v>
      </c>
      <c r="S5888">
        <f t="shared" si="457"/>
        <v>2</v>
      </c>
      <c r="T5888" t="str">
        <f t="shared" si="458"/>
        <v>Jan</v>
      </c>
      <c r="U5888" t="str">
        <f t="shared" si="459"/>
        <v>2025</v>
      </c>
    </row>
    <row r="5889" spans="1:21" x14ac:dyDescent="0.25">
      <c r="A5889" s="1">
        <v>45659</v>
      </c>
      <c r="B5889" t="s">
        <v>102</v>
      </c>
      <c r="C5889" t="s">
        <v>27</v>
      </c>
      <c r="D5889" t="s">
        <v>23</v>
      </c>
      <c r="E5889" t="s">
        <v>17</v>
      </c>
      <c r="F5889" t="s">
        <v>18</v>
      </c>
      <c r="G5889" t="s">
        <v>56</v>
      </c>
      <c r="H5889">
        <f t="shared" si="455"/>
        <v>2200</v>
      </c>
      <c r="I5889">
        <v>550</v>
      </c>
      <c r="J5889">
        <v>715</v>
      </c>
      <c r="K5889">
        <v>4</v>
      </c>
      <c r="M5889">
        <v>100</v>
      </c>
      <c r="N5889" t="s">
        <v>20</v>
      </c>
      <c r="O5889">
        <v>2860</v>
      </c>
      <c r="P5889">
        <v>660</v>
      </c>
      <c r="R5889">
        <f t="shared" si="456"/>
        <v>2860</v>
      </c>
      <c r="S5889">
        <f t="shared" si="457"/>
        <v>2</v>
      </c>
      <c r="T5889" t="str">
        <f t="shared" si="458"/>
        <v>Jan</v>
      </c>
      <c r="U5889" t="str">
        <f t="shared" si="459"/>
        <v>2025</v>
      </c>
    </row>
    <row r="5890" spans="1:21" x14ac:dyDescent="0.25">
      <c r="A5890" s="1">
        <v>45659</v>
      </c>
      <c r="B5890" t="s">
        <v>118</v>
      </c>
      <c r="C5890" t="s">
        <v>27</v>
      </c>
      <c r="D5890" t="s">
        <v>16</v>
      </c>
      <c r="E5890" t="s">
        <v>28</v>
      </c>
      <c r="F5890" t="s">
        <v>18</v>
      </c>
      <c r="G5890" t="s">
        <v>24</v>
      </c>
      <c r="H5890">
        <f t="shared" si="455"/>
        <v>560</v>
      </c>
      <c r="I5890">
        <v>80</v>
      </c>
      <c r="J5890">
        <v>104</v>
      </c>
      <c r="K5890">
        <v>7</v>
      </c>
      <c r="M5890">
        <v>36.4</v>
      </c>
      <c r="N5890" t="s">
        <v>25</v>
      </c>
      <c r="O5890">
        <v>728</v>
      </c>
      <c r="P5890">
        <v>168</v>
      </c>
      <c r="R5890">
        <f t="shared" si="456"/>
        <v>728</v>
      </c>
      <c r="S5890">
        <f t="shared" si="457"/>
        <v>2</v>
      </c>
      <c r="T5890" t="str">
        <f t="shared" si="458"/>
        <v>Jan</v>
      </c>
      <c r="U5890" t="str">
        <f t="shared" si="459"/>
        <v>2025</v>
      </c>
    </row>
    <row r="5891" spans="1:21" x14ac:dyDescent="0.25">
      <c r="A5891" s="1">
        <v>45659</v>
      </c>
      <c r="B5891" t="s">
        <v>37</v>
      </c>
      <c r="C5891" t="s">
        <v>15</v>
      </c>
      <c r="D5891" t="s">
        <v>16</v>
      </c>
      <c r="E5891" t="s">
        <v>17</v>
      </c>
      <c r="F5891" t="s">
        <v>48</v>
      </c>
      <c r="G5891" t="s">
        <v>172</v>
      </c>
      <c r="H5891">
        <f t="shared" ref="H5891:H5954" si="460">I5891*K5891</f>
        <v>1200</v>
      </c>
      <c r="I5891">
        <v>300</v>
      </c>
      <c r="J5891">
        <v>390</v>
      </c>
      <c r="K5891">
        <v>4</v>
      </c>
      <c r="M5891">
        <v>78</v>
      </c>
      <c r="N5891" t="s">
        <v>25</v>
      </c>
      <c r="O5891">
        <v>1560</v>
      </c>
      <c r="P5891">
        <v>360</v>
      </c>
      <c r="R5891">
        <f t="shared" ref="R5891:R5954" si="461">J5891*K5891</f>
        <v>1560</v>
      </c>
      <c r="S5891">
        <f t="shared" ref="S5891:S5954" si="462">DAY(A5891)</f>
        <v>2</v>
      </c>
      <c r="T5891" t="str">
        <f t="shared" ref="T5891:T5954" si="463">TEXT(A5891,"mmm")</f>
        <v>Jan</v>
      </c>
      <c r="U5891" t="str">
        <f t="shared" ref="U5891:U5954" si="464">TEXT(A5891,"yyy")</f>
        <v>2025</v>
      </c>
    </row>
    <row r="5892" spans="1:21" x14ac:dyDescent="0.25">
      <c r="A5892" s="1">
        <v>45659</v>
      </c>
      <c r="B5892" t="s">
        <v>98</v>
      </c>
      <c r="C5892" t="s">
        <v>66</v>
      </c>
      <c r="D5892" t="s">
        <v>23</v>
      </c>
      <c r="E5892" t="s">
        <v>28</v>
      </c>
      <c r="F5892" t="s">
        <v>18</v>
      </c>
      <c r="G5892" t="s">
        <v>43</v>
      </c>
      <c r="H5892">
        <f t="shared" si="460"/>
        <v>120</v>
      </c>
      <c r="I5892">
        <v>20</v>
      </c>
      <c r="J5892">
        <v>26</v>
      </c>
      <c r="K5892">
        <v>6</v>
      </c>
      <c r="M5892">
        <v>15.6</v>
      </c>
      <c r="N5892" t="s">
        <v>25</v>
      </c>
      <c r="O5892">
        <v>156</v>
      </c>
      <c r="P5892">
        <v>36</v>
      </c>
      <c r="R5892">
        <f t="shared" si="461"/>
        <v>156</v>
      </c>
      <c r="S5892">
        <f t="shared" si="462"/>
        <v>2</v>
      </c>
      <c r="T5892" t="str">
        <f t="shared" si="463"/>
        <v>Jan</v>
      </c>
      <c r="U5892" t="str">
        <f t="shared" si="464"/>
        <v>2025</v>
      </c>
    </row>
    <row r="5893" spans="1:21" x14ac:dyDescent="0.25">
      <c r="A5893" s="1">
        <v>45659</v>
      </c>
      <c r="B5893" t="s">
        <v>59</v>
      </c>
      <c r="C5893" t="s">
        <v>27</v>
      </c>
      <c r="D5893" t="s">
        <v>23</v>
      </c>
      <c r="E5893" t="s">
        <v>28</v>
      </c>
      <c r="F5893" t="s">
        <v>18</v>
      </c>
      <c r="G5893" t="s">
        <v>151</v>
      </c>
      <c r="H5893">
        <f t="shared" si="460"/>
        <v>28</v>
      </c>
      <c r="I5893">
        <v>7</v>
      </c>
      <c r="J5893">
        <v>9</v>
      </c>
      <c r="K5893">
        <v>4</v>
      </c>
      <c r="M5893">
        <v>3.5</v>
      </c>
      <c r="N5893" t="s">
        <v>25</v>
      </c>
      <c r="O5893">
        <v>35</v>
      </c>
      <c r="P5893">
        <v>7</v>
      </c>
      <c r="R5893">
        <f t="shared" si="461"/>
        <v>36</v>
      </c>
      <c r="S5893">
        <f t="shared" si="462"/>
        <v>2</v>
      </c>
      <c r="T5893" t="str">
        <f t="shared" si="463"/>
        <v>Jan</v>
      </c>
      <c r="U5893" t="str">
        <f t="shared" si="464"/>
        <v>2025</v>
      </c>
    </row>
    <row r="5894" spans="1:21" x14ac:dyDescent="0.25">
      <c r="A5894" s="1">
        <v>45659</v>
      </c>
      <c r="B5894" t="s">
        <v>132</v>
      </c>
      <c r="C5894" t="s">
        <v>115</v>
      </c>
      <c r="D5894" t="s">
        <v>23</v>
      </c>
      <c r="E5894" t="s">
        <v>17</v>
      </c>
      <c r="F5894" t="s">
        <v>61</v>
      </c>
      <c r="G5894" t="s">
        <v>164</v>
      </c>
      <c r="H5894">
        <f t="shared" si="460"/>
        <v>14000</v>
      </c>
      <c r="I5894">
        <v>2000</v>
      </c>
      <c r="J5894">
        <v>2600</v>
      </c>
      <c r="K5894">
        <v>7</v>
      </c>
      <c r="M5894">
        <v>260</v>
      </c>
      <c r="N5894" t="s">
        <v>38</v>
      </c>
      <c r="O5894">
        <v>18200</v>
      </c>
      <c r="P5894">
        <v>4200</v>
      </c>
      <c r="R5894">
        <f t="shared" si="461"/>
        <v>18200</v>
      </c>
      <c r="S5894">
        <f t="shared" si="462"/>
        <v>2</v>
      </c>
      <c r="T5894" t="str">
        <f t="shared" si="463"/>
        <v>Jan</v>
      </c>
      <c r="U5894" t="str">
        <f t="shared" si="464"/>
        <v>2025</v>
      </c>
    </row>
    <row r="5895" spans="1:21" x14ac:dyDescent="0.25">
      <c r="A5895" s="1">
        <v>45659</v>
      </c>
      <c r="B5895" t="s">
        <v>195</v>
      </c>
      <c r="C5895" t="s">
        <v>115</v>
      </c>
      <c r="D5895" t="s">
        <v>16</v>
      </c>
      <c r="E5895" t="s">
        <v>28</v>
      </c>
      <c r="F5895" t="s">
        <v>45</v>
      </c>
      <c r="G5895" t="s">
        <v>46</v>
      </c>
      <c r="H5895">
        <f t="shared" si="460"/>
        <v>275000</v>
      </c>
      <c r="I5895">
        <v>55000</v>
      </c>
      <c r="J5895">
        <v>71500</v>
      </c>
      <c r="K5895">
        <v>5</v>
      </c>
      <c r="M5895">
        <v>10725</v>
      </c>
      <c r="N5895" t="s">
        <v>25</v>
      </c>
      <c r="O5895">
        <v>357500</v>
      </c>
      <c r="P5895">
        <v>82500</v>
      </c>
      <c r="R5895">
        <f t="shared" si="461"/>
        <v>357500</v>
      </c>
      <c r="S5895">
        <f t="shared" si="462"/>
        <v>2</v>
      </c>
      <c r="T5895" t="str">
        <f t="shared" si="463"/>
        <v>Jan</v>
      </c>
      <c r="U5895" t="str">
        <f t="shared" si="464"/>
        <v>2025</v>
      </c>
    </row>
    <row r="5896" spans="1:21" x14ac:dyDescent="0.25">
      <c r="A5896" s="1">
        <v>45659</v>
      </c>
      <c r="B5896" t="s">
        <v>222</v>
      </c>
      <c r="C5896" t="s">
        <v>15</v>
      </c>
      <c r="D5896" t="s">
        <v>16</v>
      </c>
      <c r="E5896" t="s">
        <v>17</v>
      </c>
      <c r="F5896" t="s">
        <v>45</v>
      </c>
      <c r="G5896" t="s">
        <v>78</v>
      </c>
      <c r="H5896">
        <f t="shared" si="460"/>
        <v>108000</v>
      </c>
      <c r="I5896">
        <v>18000</v>
      </c>
      <c r="J5896">
        <v>23400</v>
      </c>
      <c r="K5896">
        <v>6</v>
      </c>
      <c r="M5896">
        <v>3510</v>
      </c>
      <c r="N5896" t="s">
        <v>20</v>
      </c>
      <c r="O5896">
        <v>135000</v>
      </c>
      <c r="P5896">
        <v>27000</v>
      </c>
      <c r="R5896">
        <f t="shared" si="461"/>
        <v>140400</v>
      </c>
      <c r="S5896">
        <f t="shared" si="462"/>
        <v>2</v>
      </c>
      <c r="T5896" t="str">
        <f t="shared" si="463"/>
        <v>Jan</v>
      </c>
      <c r="U5896" t="str">
        <f t="shared" si="464"/>
        <v>2025</v>
      </c>
    </row>
    <row r="5897" spans="1:21" x14ac:dyDescent="0.25">
      <c r="A5897" s="1">
        <v>45659</v>
      </c>
      <c r="B5897" t="s">
        <v>65</v>
      </c>
      <c r="C5897" t="s">
        <v>66</v>
      </c>
      <c r="D5897" t="s">
        <v>16</v>
      </c>
      <c r="E5897" t="s">
        <v>28</v>
      </c>
      <c r="F5897" t="s">
        <v>18</v>
      </c>
      <c r="G5897" t="s">
        <v>43</v>
      </c>
      <c r="H5897">
        <f t="shared" si="460"/>
        <v>100</v>
      </c>
      <c r="I5897">
        <v>20</v>
      </c>
      <c r="J5897">
        <v>26</v>
      </c>
      <c r="K5897">
        <v>5</v>
      </c>
      <c r="M5897">
        <v>5.75</v>
      </c>
      <c r="N5897" t="s">
        <v>25</v>
      </c>
      <c r="O5897">
        <v>115</v>
      </c>
      <c r="P5897">
        <v>15</v>
      </c>
      <c r="R5897">
        <f t="shared" si="461"/>
        <v>130</v>
      </c>
      <c r="S5897">
        <f t="shared" si="462"/>
        <v>2</v>
      </c>
      <c r="T5897" t="str">
        <f t="shared" si="463"/>
        <v>Jan</v>
      </c>
      <c r="U5897" t="str">
        <f t="shared" si="464"/>
        <v>2025</v>
      </c>
    </row>
    <row r="5898" spans="1:21" x14ac:dyDescent="0.25">
      <c r="A5898" s="1">
        <v>45659</v>
      </c>
      <c r="B5898" t="s">
        <v>204</v>
      </c>
      <c r="C5898" t="s">
        <v>42</v>
      </c>
      <c r="D5898" t="s">
        <v>16</v>
      </c>
      <c r="E5898" t="s">
        <v>28</v>
      </c>
      <c r="F5898" t="s">
        <v>45</v>
      </c>
      <c r="G5898" t="s">
        <v>71</v>
      </c>
      <c r="H5898">
        <f t="shared" si="460"/>
        <v>11000</v>
      </c>
      <c r="I5898">
        <v>2200</v>
      </c>
      <c r="J5898">
        <v>2860</v>
      </c>
      <c r="K5898">
        <v>5</v>
      </c>
      <c r="M5898">
        <v>286</v>
      </c>
      <c r="N5898" t="s">
        <v>20</v>
      </c>
      <c r="O5898">
        <v>14300</v>
      </c>
      <c r="P5898">
        <v>3300</v>
      </c>
      <c r="R5898">
        <f t="shared" si="461"/>
        <v>14300</v>
      </c>
      <c r="S5898">
        <f t="shared" si="462"/>
        <v>2</v>
      </c>
      <c r="T5898" t="str">
        <f t="shared" si="463"/>
        <v>Jan</v>
      </c>
      <c r="U5898" t="str">
        <f t="shared" si="464"/>
        <v>2025</v>
      </c>
    </row>
    <row r="5899" spans="1:21" x14ac:dyDescent="0.25">
      <c r="A5899" s="1">
        <v>45659</v>
      </c>
      <c r="B5899" t="s">
        <v>137</v>
      </c>
      <c r="C5899" t="s">
        <v>15</v>
      </c>
      <c r="D5899" t="s">
        <v>16</v>
      </c>
      <c r="E5899" t="s">
        <v>28</v>
      </c>
      <c r="F5899" t="s">
        <v>80</v>
      </c>
      <c r="G5899" t="s">
        <v>231</v>
      </c>
      <c r="H5899">
        <f t="shared" si="460"/>
        <v>1000</v>
      </c>
      <c r="I5899">
        <v>250</v>
      </c>
      <c r="J5899">
        <v>325</v>
      </c>
      <c r="K5899">
        <v>4</v>
      </c>
      <c r="M5899">
        <v>62.5</v>
      </c>
      <c r="N5899" t="s">
        <v>25</v>
      </c>
      <c r="O5899">
        <v>1250</v>
      </c>
      <c r="P5899">
        <v>250</v>
      </c>
      <c r="R5899">
        <f t="shared" si="461"/>
        <v>1300</v>
      </c>
      <c r="S5899">
        <f t="shared" si="462"/>
        <v>2</v>
      </c>
      <c r="T5899" t="str">
        <f t="shared" si="463"/>
        <v>Jan</v>
      </c>
      <c r="U5899" t="str">
        <f t="shared" si="464"/>
        <v>2025</v>
      </c>
    </row>
    <row r="5900" spans="1:21" x14ac:dyDescent="0.25">
      <c r="A5900" s="1">
        <v>45659</v>
      </c>
      <c r="B5900" t="s">
        <v>55</v>
      </c>
      <c r="C5900" t="s">
        <v>15</v>
      </c>
      <c r="D5900" t="s">
        <v>16</v>
      </c>
      <c r="E5900" t="s">
        <v>28</v>
      </c>
      <c r="F5900" t="s">
        <v>18</v>
      </c>
      <c r="G5900" t="s">
        <v>130</v>
      </c>
      <c r="H5900">
        <f t="shared" si="460"/>
        <v>180</v>
      </c>
      <c r="I5900">
        <v>45</v>
      </c>
      <c r="J5900">
        <v>59</v>
      </c>
      <c r="K5900">
        <v>4</v>
      </c>
      <c r="M5900">
        <v>23.4</v>
      </c>
      <c r="N5900" t="s">
        <v>38</v>
      </c>
      <c r="O5900">
        <v>234</v>
      </c>
      <c r="P5900">
        <v>54</v>
      </c>
      <c r="R5900">
        <f t="shared" si="461"/>
        <v>236</v>
      </c>
      <c r="S5900">
        <f t="shared" si="462"/>
        <v>2</v>
      </c>
      <c r="T5900" t="str">
        <f t="shared" si="463"/>
        <v>Jan</v>
      </c>
      <c r="U5900" t="str">
        <f t="shared" si="464"/>
        <v>2025</v>
      </c>
    </row>
    <row r="5901" spans="1:21" x14ac:dyDescent="0.25">
      <c r="A5901" s="1">
        <v>45659</v>
      </c>
      <c r="B5901" t="s">
        <v>173</v>
      </c>
      <c r="C5901" t="s">
        <v>115</v>
      </c>
      <c r="D5901" t="s">
        <v>23</v>
      </c>
      <c r="E5901" t="s">
        <v>17</v>
      </c>
      <c r="F5901" t="s">
        <v>45</v>
      </c>
      <c r="G5901" t="s">
        <v>199</v>
      </c>
      <c r="H5901">
        <f t="shared" si="460"/>
        <v>30000</v>
      </c>
      <c r="I5901">
        <v>5000</v>
      </c>
      <c r="J5901">
        <v>6500</v>
      </c>
      <c r="K5901">
        <v>6</v>
      </c>
      <c r="M5901">
        <v>650</v>
      </c>
      <c r="N5901" t="s">
        <v>25</v>
      </c>
      <c r="O5901">
        <v>39000</v>
      </c>
      <c r="P5901">
        <v>9000</v>
      </c>
      <c r="R5901">
        <f t="shared" si="461"/>
        <v>39000</v>
      </c>
      <c r="S5901">
        <f t="shared" si="462"/>
        <v>2</v>
      </c>
      <c r="T5901" t="str">
        <f t="shared" si="463"/>
        <v>Jan</v>
      </c>
      <c r="U5901" t="str">
        <f t="shared" si="464"/>
        <v>2025</v>
      </c>
    </row>
    <row r="5902" spans="1:21" x14ac:dyDescent="0.25">
      <c r="A5902" s="1">
        <v>45659</v>
      </c>
      <c r="B5902" t="s">
        <v>194</v>
      </c>
      <c r="C5902" t="s">
        <v>115</v>
      </c>
      <c r="D5902" t="s">
        <v>16</v>
      </c>
      <c r="E5902" t="s">
        <v>17</v>
      </c>
      <c r="F5902" t="s">
        <v>18</v>
      </c>
      <c r="G5902" t="s">
        <v>24</v>
      </c>
      <c r="H5902">
        <f t="shared" si="460"/>
        <v>400</v>
      </c>
      <c r="I5902">
        <v>80</v>
      </c>
      <c r="J5902">
        <v>104</v>
      </c>
      <c r="K5902">
        <v>5</v>
      </c>
      <c r="M5902">
        <v>52</v>
      </c>
      <c r="N5902" t="s">
        <v>38</v>
      </c>
      <c r="O5902">
        <v>520</v>
      </c>
      <c r="P5902">
        <v>120</v>
      </c>
      <c r="R5902">
        <f t="shared" si="461"/>
        <v>520</v>
      </c>
      <c r="S5902">
        <f t="shared" si="462"/>
        <v>2</v>
      </c>
      <c r="T5902" t="str">
        <f t="shared" si="463"/>
        <v>Jan</v>
      </c>
      <c r="U5902" t="str">
        <f t="shared" si="464"/>
        <v>2025</v>
      </c>
    </row>
    <row r="5903" spans="1:21" x14ac:dyDescent="0.25">
      <c r="A5903" s="1">
        <v>45659</v>
      </c>
      <c r="B5903" t="s">
        <v>193</v>
      </c>
      <c r="C5903" t="s">
        <v>53</v>
      </c>
      <c r="D5903" t="s">
        <v>16</v>
      </c>
      <c r="E5903" t="s">
        <v>17</v>
      </c>
      <c r="F5903" t="s">
        <v>18</v>
      </c>
      <c r="G5903" t="s">
        <v>43</v>
      </c>
      <c r="H5903">
        <f t="shared" si="460"/>
        <v>140</v>
      </c>
      <c r="I5903">
        <v>20</v>
      </c>
      <c r="J5903">
        <v>26</v>
      </c>
      <c r="K5903">
        <v>7</v>
      </c>
      <c r="M5903">
        <v>12.74</v>
      </c>
      <c r="N5903" t="s">
        <v>20</v>
      </c>
      <c r="O5903">
        <v>182</v>
      </c>
      <c r="P5903">
        <v>42</v>
      </c>
      <c r="R5903">
        <f t="shared" si="461"/>
        <v>182</v>
      </c>
      <c r="S5903">
        <f t="shared" si="462"/>
        <v>2</v>
      </c>
      <c r="T5903" t="str">
        <f t="shared" si="463"/>
        <v>Jan</v>
      </c>
      <c r="U5903" t="str">
        <f t="shared" si="464"/>
        <v>2025</v>
      </c>
    </row>
    <row r="5904" spans="1:21" x14ac:dyDescent="0.25">
      <c r="A5904" s="1">
        <v>45659</v>
      </c>
      <c r="B5904" t="s">
        <v>74</v>
      </c>
      <c r="C5904" t="s">
        <v>27</v>
      </c>
      <c r="D5904" t="s">
        <v>23</v>
      </c>
      <c r="E5904" t="s">
        <v>28</v>
      </c>
      <c r="F5904" t="s">
        <v>18</v>
      </c>
      <c r="G5904" t="s">
        <v>56</v>
      </c>
      <c r="H5904">
        <f t="shared" si="460"/>
        <v>3300</v>
      </c>
      <c r="I5904">
        <v>550</v>
      </c>
      <c r="J5904">
        <v>715</v>
      </c>
      <c r="K5904">
        <v>6</v>
      </c>
      <c r="M5904">
        <v>100</v>
      </c>
      <c r="N5904" t="s">
        <v>20</v>
      </c>
      <c r="O5904">
        <v>4290</v>
      </c>
      <c r="P5904">
        <v>990</v>
      </c>
      <c r="R5904">
        <f t="shared" si="461"/>
        <v>4290</v>
      </c>
      <c r="S5904">
        <f t="shared" si="462"/>
        <v>2</v>
      </c>
      <c r="T5904" t="str">
        <f t="shared" si="463"/>
        <v>Jan</v>
      </c>
      <c r="U5904" t="str">
        <f t="shared" si="464"/>
        <v>2025</v>
      </c>
    </row>
    <row r="5905" spans="1:21" x14ac:dyDescent="0.25">
      <c r="A5905" s="1">
        <v>45659</v>
      </c>
      <c r="B5905" t="s">
        <v>220</v>
      </c>
      <c r="C5905" t="s">
        <v>27</v>
      </c>
      <c r="D5905" t="s">
        <v>23</v>
      </c>
      <c r="E5905" t="s">
        <v>17</v>
      </c>
      <c r="F5905" t="s">
        <v>45</v>
      </c>
      <c r="G5905" t="s">
        <v>71</v>
      </c>
      <c r="H5905">
        <f t="shared" si="460"/>
        <v>6600</v>
      </c>
      <c r="I5905">
        <v>2200</v>
      </c>
      <c r="J5905">
        <v>2860</v>
      </c>
      <c r="K5905">
        <v>3</v>
      </c>
      <c r="M5905">
        <v>286</v>
      </c>
      <c r="N5905" t="s">
        <v>20</v>
      </c>
      <c r="O5905">
        <v>7590</v>
      </c>
      <c r="P5905">
        <v>990</v>
      </c>
      <c r="R5905">
        <f t="shared" si="461"/>
        <v>8580</v>
      </c>
      <c r="S5905">
        <f t="shared" si="462"/>
        <v>2</v>
      </c>
      <c r="T5905" t="str">
        <f t="shared" si="463"/>
        <v>Jan</v>
      </c>
      <c r="U5905" t="str">
        <f t="shared" si="464"/>
        <v>2025</v>
      </c>
    </row>
    <row r="5906" spans="1:21" x14ac:dyDescent="0.25">
      <c r="A5906" s="1">
        <v>45659</v>
      </c>
      <c r="B5906" t="s">
        <v>197</v>
      </c>
      <c r="C5906" t="s">
        <v>115</v>
      </c>
      <c r="D5906" t="s">
        <v>16</v>
      </c>
      <c r="E5906" t="s">
        <v>28</v>
      </c>
      <c r="F5906" t="s">
        <v>18</v>
      </c>
      <c r="G5906" t="s">
        <v>32</v>
      </c>
      <c r="H5906">
        <f t="shared" si="460"/>
        <v>500</v>
      </c>
      <c r="I5906">
        <v>100</v>
      </c>
      <c r="J5906">
        <v>130</v>
      </c>
      <c r="K5906">
        <v>5</v>
      </c>
      <c r="M5906">
        <v>32.5</v>
      </c>
      <c r="N5906" t="s">
        <v>25</v>
      </c>
      <c r="O5906">
        <v>650</v>
      </c>
      <c r="P5906">
        <v>150</v>
      </c>
      <c r="R5906">
        <f t="shared" si="461"/>
        <v>650</v>
      </c>
      <c r="S5906">
        <f t="shared" si="462"/>
        <v>2</v>
      </c>
      <c r="T5906" t="str">
        <f t="shared" si="463"/>
        <v>Jan</v>
      </c>
      <c r="U5906" t="str">
        <f t="shared" si="464"/>
        <v>2025</v>
      </c>
    </row>
    <row r="5907" spans="1:21" x14ac:dyDescent="0.25">
      <c r="A5907" s="1">
        <v>45659</v>
      </c>
      <c r="B5907" t="s">
        <v>133</v>
      </c>
      <c r="C5907" t="s">
        <v>27</v>
      </c>
      <c r="D5907" t="s">
        <v>16</v>
      </c>
      <c r="E5907" t="s">
        <v>17</v>
      </c>
      <c r="F5907" t="s">
        <v>45</v>
      </c>
      <c r="G5907" t="s">
        <v>76</v>
      </c>
      <c r="H5907">
        <f t="shared" si="460"/>
        <v>6000</v>
      </c>
      <c r="I5907">
        <v>1200</v>
      </c>
      <c r="J5907">
        <v>1560</v>
      </c>
      <c r="K5907">
        <v>5</v>
      </c>
      <c r="M5907">
        <v>156</v>
      </c>
      <c r="N5907" t="s">
        <v>20</v>
      </c>
      <c r="O5907">
        <v>7800</v>
      </c>
      <c r="P5907">
        <v>1800</v>
      </c>
      <c r="R5907">
        <f t="shared" si="461"/>
        <v>7800</v>
      </c>
      <c r="S5907">
        <f t="shared" si="462"/>
        <v>2</v>
      </c>
      <c r="T5907" t="str">
        <f t="shared" si="463"/>
        <v>Jan</v>
      </c>
      <c r="U5907" t="str">
        <f t="shared" si="464"/>
        <v>2025</v>
      </c>
    </row>
    <row r="5908" spans="1:21" x14ac:dyDescent="0.25">
      <c r="A5908" s="1">
        <v>45659</v>
      </c>
      <c r="B5908" t="s">
        <v>187</v>
      </c>
      <c r="C5908" t="s">
        <v>53</v>
      </c>
      <c r="D5908" t="s">
        <v>16</v>
      </c>
      <c r="E5908" t="s">
        <v>17</v>
      </c>
      <c r="F5908" t="s">
        <v>61</v>
      </c>
      <c r="G5908" t="s">
        <v>62</v>
      </c>
      <c r="H5908">
        <f t="shared" si="460"/>
        <v>2700</v>
      </c>
      <c r="I5908">
        <v>900</v>
      </c>
      <c r="J5908">
        <v>1170</v>
      </c>
      <c r="K5908">
        <v>3</v>
      </c>
      <c r="M5908">
        <v>117</v>
      </c>
      <c r="N5908" t="s">
        <v>38</v>
      </c>
      <c r="O5908">
        <v>3375</v>
      </c>
      <c r="P5908">
        <v>675</v>
      </c>
      <c r="R5908">
        <f t="shared" si="461"/>
        <v>3510</v>
      </c>
      <c r="S5908">
        <f t="shared" si="462"/>
        <v>2</v>
      </c>
      <c r="T5908" t="str">
        <f t="shared" si="463"/>
        <v>Jan</v>
      </c>
      <c r="U5908" t="str">
        <f t="shared" si="464"/>
        <v>2025</v>
      </c>
    </row>
    <row r="5909" spans="1:21" x14ac:dyDescent="0.25">
      <c r="A5909" s="1">
        <v>45659</v>
      </c>
      <c r="B5909" t="s">
        <v>208</v>
      </c>
      <c r="C5909" t="s">
        <v>27</v>
      </c>
      <c r="D5909" t="s">
        <v>16</v>
      </c>
      <c r="E5909" t="s">
        <v>28</v>
      </c>
      <c r="F5909" t="s">
        <v>18</v>
      </c>
      <c r="G5909" t="s">
        <v>100</v>
      </c>
      <c r="H5909">
        <f t="shared" si="460"/>
        <v>240</v>
      </c>
      <c r="I5909">
        <v>40</v>
      </c>
      <c r="J5909">
        <v>52</v>
      </c>
      <c r="K5909">
        <v>6</v>
      </c>
      <c r="M5909">
        <v>15.6</v>
      </c>
      <c r="N5909" t="s">
        <v>25</v>
      </c>
      <c r="O5909">
        <v>312</v>
      </c>
      <c r="P5909">
        <v>72</v>
      </c>
      <c r="R5909">
        <f t="shared" si="461"/>
        <v>312</v>
      </c>
      <c r="S5909">
        <f t="shared" si="462"/>
        <v>2</v>
      </c>
      <c r="T5909" t="str">
        <f t="shared" si="463"/>
        <v>Jan</v>
      </c>
      <c r="U5909" t="str">
        <f t="shared" si="464"/>
        <v>2025</v>
      </c>
    </row>
    <row r="5910" spans="1:21" x14ac:dyDescent="0.25">
      <c r="A5910" s="1">
        <v>45659</v>
      </c>
      <c r="B5910" t="s">
        <v>192</v>
      </c>
      <c r="C5910" t="s">
        <v>91</v>
      </c>
      <c r="D5910" t="s">
        <v>16</v>
      </c>
      <c r="E5910" t="s">
        <v>28</v>
      </c>
      <c r="F5910" t="s">
        <v>45</v>
      </c>
      <c r="G5910" t="s">
        <v>71</v>
      </c>
      <c r="H5910">
        <f t="shared" si="460"/>
        <v>2200</v>
      </c>
      <c r="I5910">
        <v>2200</v>
      </c>
      <c r="J5910">
        <v>2860</v>
      </c>
      <c r="K5910">
        <v>1</v>
      </c>
      <c r="M5910">
        <v>143</v>
      </c>
      <c r="N5910" t="s">
        <v>25</v>
      </c>
      <c r="O5910">
        <v>2860</v>
      </c>
      <c r="P5910">
        <v>660</v>
      </c>
      <c r="R5910">
        <f t="shared" si="461"/>
        <v>2860</v>
      </c>
      <c r="S5910">
        <f t="shared" si="462"/>
        <v>2</v>
      </c>
      <c r="T5910" t="str">
        <f t="shared" si="463"/>
        <v>Jan</v>
      </c>
      <c r="U5910" t="str">
        <f t="shared" si="464"/>
        <v>2025</v>
      </c>
    </row>
    <row r="5911" spans="1:21" x14ac:dyDescent="0.25">
      <c r="A5911" s="1">
        <v>45659</v>
      </c>
      <c r="B5911" t="s">
        <v>184</v>
      </c>
      <c r="C5911" t="s">
        <v>27</v>
      </c>
      <c r="D5911" t="s">
        <v>23</v>
      </c>
      <c r="E5911" t="s">
        <v>17</v>
      </c>
      <c r="F5911" t="s">
        <v>45</v>
      </c>
      <c r="G5911" t="s">
        <v>76</v>
      </c>
      <c r="H5911">
        <f t="shared" si="460"/>
        <v>8400</v>
      </c>
      <c r="I5911">
        <v>1200</v>
      </c>
      <c r="J5911">
        <v>1560</v>
      </c>
      <c r="K5911">
        <v>7</v>
      </c>
      <c r="M5911">
        <v>156</v>
      </c>
      <c r="N5911" t="s">
        <v>38</v>
      </c>
      <c r="O5911">
        <v>10920</v>
      </c>
      <c r="P5911">
        <v>2520</v>
      </c>
      <c r="R5911">
        <f t="shared" si="461"/>
        <v>10920</v>
      </c>
      <c r="S5911">
        <f t="shared" si="462"/>
        <v>2</v>
      </c>
      <c r="T5911" t="str">
        <f t="shared" si="463"/>
        <v>Jan</v>
      </c>
      <c r="U5911" t="str">
        <f t="shared" si="464"/>
        <v>2025</v>
      </c>
    </row>
    <row r="5912" spans="1:21" x14ac:dyDescent="0.25">
      <c r="A5912" s="1">
        <v>45659</v>
      </c>
      <c r="B5912" t="s">
        <v>99</v>
      </c>
      <c r="C5912" t="s">
        <v>15</v>
      </c>
      <c r="D5912" t="s">
        <v>16</v>
      </c>
      <c r="E5912" t="s">
        <v>17</v>
      </c>
      <c r="F5912" t="s">
        <v>61</v>
      </c>
      <c r="G5912" t="s">
        <v>180</v>
      </c>
      <c r="H5912">
        <f t="shared" si="460"/>
        <v>3000</v>
      </c>
      <c r="I5912">
        <v>600</v>
      </c>
      <c r="J5912">
        <v>780</v>
      </c>
      <c r="K5912">
        <v>5</v>
      </c>
      <c r="M5912">
        <v>100</v>
      </c>
      <c r="N5912" t="s">
        <v>25</v>
      </c>
      <c r="O5912">
        <v>3750</v>
      </c>
      <c r="P5912">
        <v>750</v>
      </c>
      <c r="R5912">
        <f t="shared" si="461"/>
        <v>3900</v>
      </c>
      <c r="S5912">
        <f t="shared" si="462"/>
        <v>2</v>
      </c>
      <c r="T5912" t="str">
        <f t="shared" si="463"/>
        <v>Jan</v>
      </c>
      <c r="U5912" t="str">
        <f t="shared" si="464"/>
        <v>2025</v>
      </c>
    </row>
    <row r="5913" spans="1:21" x14ac:dyDescent="0.25">
      <c r="A5913" s="1">
        <v>45659</v>
      </c>
      <c r="B5913" t="s">
        <v>191</v>
      </c>
      <c r="C5913" t="s">
        <v>27</v>
      </c>
      <c r="D5913" t="s">
        <v>16</v>
      </c>
      <c r="E5913" t="s">
        <v>17</v>
      </c>
      <c r="F5913" t="s">
        <v>29</v>
      </c>
      <c r="G5913" t="s">
        <v>210</v>
      </c>
      <c r="H5913">
        <f t="shared" si="460"/>
        <v>380</v>
      </c>
      <c r="I5913">
        <v>95</v>
      </c>
      <c r="J5913">
        <v>124</v>
      </c>
      <c r="K5913">
        <v>4</v>
      </c>
      <c r="M5913">
        <v>49.4</v>
      </c>
      <c r="N5913" t="s">
        <v>38</v>
      </c>
      <c r="O5913">
        <v>494</v>
      </c>
      <c r="P5913">
        <v>114</v>
      </c>
      <c r="R5913">
        <f t="shared" si="461"/>
        <v>496</v>
      </c>
      <c r="S5913">
        <f t="shared" si="462"/>
        <v>2</v>
      </c>
      <c r="T5913" t="str">
        <f t="shared" si="463"/>
        <v>Jan</v>
      </c>
      <c r="U5913" t="str">
        <f t="shared" si="464"/>
        <v>2025</v>
      </c>
    </row>
    <row r="5914" spans="1:21" x14ac:dyDescent="0.25">
      <c r="A5914" s="1">
        <v>45659</v>
      </c>
      <c r="B5914" t="s">
        <v>205</v>
      </c>
      <c r="C5914" t="s">
        <v>15</v>
      </c>
      <c r="D5914" t="s">
        <v>23</v>
      </c>
      <c r="E5914" t="s">
        <v>17</v>
      </c>
      <c r="F5914" t="s">
        <v>18</v>
      </c>
      <c r="G5914" t="s">
        <v>116</v>
      </c>
      <c r="H5914">
        <f t="shared" si="460"/>
        <v>480</v>
      </c>
      <c r="I5914">
        <v>60</v>
      </c>
      <c r="J5914">
        <v>78</v>
      </c>
      <c r="K5914">
        <v>8</v>
      </c>
      <c r="M5914">
        <v>57.6</v>
      </c>
      <c r="N5914" t="s">
        <v>25</v>
      </c>
      <c r="O5914">
        <v>576</v>
      </c>
      <c r="P5914">
        <v>96</v>
      </c>
      <c r="R5914">
        <f t="shared" si="461"/>
        <v>624</v>
      </c>
      <c r="S5914">
        <f t="shared" si="462"/>
        <v>2</v>
      </c>
      <c r="T5914" t="str">
        <f t="shared" si="463"/>
        <v>Jan</v>
      </c>
      <c r="U5914" t="str">
        <f t="shared" si="464"/>
        <v>2025</v>
      </c>
    </row>
    <row r="5915" spans="1:21" x14ac:dyDescent="0.25">
      <c r="A5915" s="1">
        <v>45659</v>
      </c>
      <c r="B5915" t="s">
        <v>123</v>
      </c>
      <c r="C5915" t="s">
        <v>15</v>
      </c>
      <c r="D5915" t="s">
        <v>16</v>
      </c>
      <c r="E5915" t="s">
        <v>17</v>
      </c>
      <c r="F5915" t="s">
        <v>18</v>
      </c>
      <c r="G5915" t="s">
        <v>116</v>
      </c>
      <c r="H5915">
        <f t="shared" si="460"/>
        <v>120</v>
      </c>
      <c r="I5915">
        <v>60</v>
      </c>
      <c r="J5915">
        <v>78</v>
      </c>
      <c r="K5915">
        <v>2</v>
      </c>
      <c r="M5915">
        <v>7.8</v>
      </c>
      <c r="N5915" t="s">
        <v>25</v>
      </c>
      <c r="O5915">
        <v>156</v>
      </c>
      <c r="P5915">
        <v>36</v>
      </c>
      <c r="R5915">
        <f t="shared" si="461"/>
        <v>156</v>
      </c>
      <c r="S5915">
        <f t="shared" si="462"/>
        <v>2</v>
      </c>
      <c r="T5915" t="str">
        <f t="shared" si="463"/>
        <v>Jan</v>
      </c>
      <c r="U5915" t="str">
        <f t="shared" si="464"/>
        <v>2025</v>
      </c>
    </row>
    <row r="5916" spans="1:21" x14ac:dyDescent="0.25">
      <c r="A5916" s="1">
        <v>45659</v>
      </c>
      <c r="B5916" t="s">
        <v>168</v>
      </c>
      <c r="C5916" t="s">
        <v>27</v>
      </c>
      <c r="D5916" t="s">
        <v>23</v>
      </c>
      <c r="E5916" t="s">
        <v>28</v>
      </c>
      <c r="F5916" t="s">
        <v>80</v>
      </c>
      <c r="G5916" t="s">
        <v>141</v>
      </c>
      <c r="H5916">
        <f t="shared" si="460"/>
        <v>200</v>
      </c>
      <c r="I5916">
        <v>50</v>
      </c>
      <c r="J5916">
        <v>65</v>
      </c>
      <c r="K5916">
        <v>4</v>
      </c>
      <c r="M5916">
        <v>25</v>
      </c>
      <c r="N5916" t="s">
        <v>25</v>
      </c>
      <c r="O5916">
        <v>250</v>
      </c>
      <c r="P5916">
        <v>50</v>
      </c>
      <c r="R5916">
        <f t="shared" si="461"/>
        <v>260</v>
      </c>
      <c r="S5916">
        <f t="shared" si="462"/>
        <v>2</v>
      </c>
      <c r="T5916" t="str">
        <f t="shared" si="463"/>
        <v>Jan</v>
      </c>
      <c r="U5916" t="str">
        <f t="shared" si="464"/>
        <v>2025</v>
      </c>
    </row>
    <row r="5917" spans="1:21" x14ac:dyDescent="0.25">
      <c r="A5917" s="1">
        <v>45659</v>
      </c>
      <c r="B5917" t="s">
        <v>47</v>
      </c>
      <c r="C5917" t="s">
        <v>27</v>
      </c>
      <c r="D5917" t="s">
        <v>16</v>
      </c>
      <c r="E5917" t="s">
        <v>28</v>
      </c>
      <c r="F5917" t="s">
        <v>18</v>
      </c>
      <c r="G5917" t="s">
        <v>34</v>
      </c>
      <c r="H5917">
        <f t="shared" si="460"/>
        <v>120</v>
      </c>
      <c r="I5917">
        <v>40</v>
      </c>
      <c r="J5917">
        <v>52</v>
      </c>
      <c r="K5917">
        <v>3</v>
      </c>
      <c r="M5917">
        <v>10.92</v>
      </c>
      <c r="N5917" t="s">
        <v>20</v>
      </c>
      <c r="O5917">
        <v>156</v>
      </c>
      <c r="P5917">
        <v>36</v>
      </c>
      <c r="R5917">
        <f t="shared" si="461"/>
        <v>156</v>
      </c>
      <c r="S5917">
        <f t="shared" si="462"/>
        <v>2</v>
      </c>
      <c r="T5917" t="str">
        <f t="shared" si="463"/>
        <v>Jan</v>
      </c>
      <c r="U5917" t="str">
        <f t="shared" si="464"/>
        <v>2025</v>
      </c>
    </row>
    <row r="5918" spans="1:21" x14ac:dyDescent="0.25">
      <c r="A5918" s="1">
        <v>45659</v>
      </c>
      <c r="B5918" t="s">
        <v>132</v>
      </c>
      <c r="C5918" t="s">
        <v>115</v>
      </c>
      <c r="D5918" t="s">
        <v>16</v>
      </c>
      <c r="E5918" t="s">
        <v>28</v>
      </c>
      <c r="F5918" t="s">
        <v>29</v>
      </c>
      <c r="G5918" t="s">
        <v>87</v>
      </c>
      <c r="H5918">
        <f t="shared" si="460"/>
        <v>600</v>
      </c>
      <c r="I5918">
        <v>100</v>
      </c>
      <c r="J5918">
        <v>130</v>
      </c>
      <c r="K5918">
        <v>6</v>
      </c>
      <c r="M5918">
        <v>39</v>
      </c>
      <c r="N5918" t="s">
        <v>25</v>
      </c>
      <c r="O5918">
        <v>780</v>
      </c>
      <c r="P5918">
        <v>180</v>
      </c>
      <c r="R5918">
        <f t="shared" si="461"/>
        <v>780</v>
      </c>
      <c r="S5918">
        <f t="shared" si="462"/>
        <v>2</v>
      </c>
      <c r="T5918" t="str">
        <f t="shared" si="463"/>
        <v>Jan</v>
      </c>
      <c r="U5918" t="str">
        <f t="shared" si="464"/>
        <v>2025</v>
      </c>
    </row>
    <row r="5919" spans="1:21" x14ac:dyDescent="0.25">
      <c r="A5919" s="1">
        <v>45659</v>
      </c>
      <c r="B5919" t="s">
        <v>72</v>
      </c>
      <c r="C5919" t="s">
        <v>15</v>
      </c>
      <c r="D5919" t="s">
        <v>16</v>
      </c>
      <c r="E5919" t="s">
        <v>17</v>
      </c>
      <c r="F5919" t="s">
        <v>61</v>
      </c>
      <c r="G5919" t="s">
        <v>110</v>
      </c>
      <c r="H5919">
        <f t="shared" si="460"/>
        <v>5600</v>
      </c>
      <c r="I5919">
        <v>800</v>
      </c>
      <c r="J5919">
        <v>1040</v>
      </c>
      <c r="K5919">
        <v>7</v>
      </c>
      <c r="M5919">
        <v>104</v>
      </c>
      <c r="N5919" t="s">
        <v>20</v>
      </c>
      <c r="O5919">
        <v>7280</v>
      </c>
      <c r="P5919">
        <v>1680</v>
      </c>
      <c r="R5919">
        <f t="shared" si="461"/>
        <v>7280</v>
      </c>
      <c r="S5919">
        <f t="shared" si="462"/>
        <v>2</v>
      </c>
      <c r="T5919" t="str">
        <f t="shared" si="463"/>
        <v>Jan</v>
      </c>
      <c r="U5919" t="str">
        <f t="shared" si="464"/>
        <v>2025</v>
      </c>
    </row>
    <row r="5920" spans="1:21" x14ac:dyDescent="0.25">
      <c r="A5920" s="1">
        <v>45659</v>
      </c>
      <c r="B5920" t="s">
        <v>125</v>
      </c>
      <c r="C5920" t="s">
        <v>15</v>
      </c>
      <c r="D5920" t="s">
        <v>23</v>
      </c>
      <c r="E5920" t="s">
        <v>17</v>
      </c>
      <c r="F5920" t="s">
        <v>45</v>
      </c>
      <c r="G5920" t="s">
        <v>46</v>
      </c>
      <c r="H5920">
        <f t="shared" si="460"/>
        <v>440000</v>
      </c>
      <c r="I5920">
        <v>55000</v>
      </c>
      <c r="J5920">
        <v>71500</v>
      </c>
      <c r="K5920">
        <v>8</v>
      </c>
      <c r="M5920">
        <v>10725</v>
      </c>
      <c r="N5920" t="s">
        <v>38</v>
      </c>
      <c r="O5920">
        <v>550000</v>
      </c>
      <c r="P5920">
        <v>110000</v>
      </c>
      <c r="R5920">
        <f t="shared" si="461"/>
        <v>572000</v>
      </c>
      <c r="S5920">
        <f t="shared" si="462"/>
        <v>2</v>
      </c>
      <c r="T5920" t="str">
        <f t="shared" si="463"/>
        <v>Jan</v>
      </c>
      <c r="U5920" t="str">
        <f t="shared" si="464"/>
        <v>2025</v>
      </c>
    </row>
    <row r="5921" spans="1:21" x14ac:dyDescent="0.25">
      <c r="A5921" s="1">
        <v>45659</v>
      </c>
      <c r="B5921" t="s">
        <v>37</v>
      </c>
      <c r="C5921" t="s">
        <v>15</v>
      </c>
      <c r="D5921" t="s">
        <v>16</v>
      </c>
      <c r="E5921" t="s">
        <v>28</v>
      </c>
      <c r="F5921" t="s">
        <v>18</v>
      </c>
      <c r="G5921" t="s">
        <v>113</v>
      </c>
      <c r="H5921">
        <f t="shared" si="460"/>
        <v>180</v>
      </c>
      <c r="I5921">
        <v>20</v>
      </c>
      <c r="J5921">
        <v>26</v>
      </c>
      <c r="K5921">
        <v>9</v>
      </c>
      <c r="M5921">
        <v>20.7</v>
      </c>
      <c r="N5921" t="s">
        <v>38</v>
      </c>
      <c r="O5921">
        <v>207</v>
      </c>
      <c r="P5921">
        <v>27</v>
      </c>
      <c r="R5921">
        <f t="shared" si="461"/>
        <v>234</v>
      </c>
      <c r="S5921">
        <f t="shared" si="462"/>
        <v>2</v>
      </c>
      <c r="T5921" t="str">
        <f t="shared" si="463"/>
        <v>Jan</v>
      </c>
      <c r="U5921" t="str">
        <f t="shared" si="464"/>
        <v>2025</v>
      </c>
    </row>
    <row r="5922" spans="1:21" x14ac:dyDescent="0.25">
      <c r="A5922" s="1">
        <v>45659</v>
      </c>
      <c r="B5922" t="s">
        <v>21</v>
      </c>
      <c r="C5922" t="s">
        <v>22</v>
      </c>
      <c r="D5922" t="s">
        <v>16</v>
      </c>
      <c r="E5922" t="s">
        <v>28</v>
      </c>
      <c r="F5922" t="s">
        <v>45</v>
      </c>
      <c r="G5922" t="s">
        <v>54</v>
      </c>
      <c r="H5922">
        <f t="shared" si="460"/>
        <v>4000</v>
      </c>
      <c r="I5922">
        <v>800</v>
      </c>
      <c r="J5922">
        <v>1040</v>
      </c>
      <c r="K5922">
        <v>5</v>
      </c>
      <c r="M5922">
        <v>104</v>
      </c>
      <c r="N5922" t="s">
        <v>20</v>
      </c>
      <c r="O5922">
        <v>5000</v>
      </c>
      <c r="P5922">
        <v>1000</v>
      </c>
      <c r="R5922">
        <f t="shared" si="461"/>
        <v>5200</v>
      </c>
      <c r="S5922">
        <f t="shared" si="462"/>
        <v>2</v>
      </c>
      <c r="T5922" t="str">
        <f t="shared" si="463"/>
        <v>Jan</v>
      </c>
      <c r="U5922" t="str">
        <f t="shared" si="464"/>
        <v>2025</v>
      </c>
    </row>
    <row r="5923" spans="1:21" x14ac:dyDescent="0.25">
      <c r="A5923" s="1">
        <v>45690</v>
      </c>
      <c r="B5923" t="s">
        <v>144</v>
      </c>
      <c r="C5923" t="s">
        <v>27</v>
      </c>
      <c r="D5923" t="s">
        <v>23</v>
      </c>
      <c r="E5923" t="s">
        <v>28</v>
      </c>
      <c r="F5923" t="s">
        <v>45</v>
      </c>
      <c r="G5923" t="s">
        <v>76</v>
      </c>
      <c r="H5923">
        <f t="shared" si="460"/>
        <v>6000</v>
      </c>
      <c r="I5923">
        <v>1200</v>
      </c>
      <c r="J5923">
        <v>1560</v>
      </c>
      <c r="K5923">
        <v>5</v>
      </c>
      <c r="M5923">
        <v>156</v>
      </c>
      <c r="N5923" t="s">
        <v>20</v>
      </c>
      <c r="O5923">
        <v>7200</v>
      </c>
      <c r="P5923">
        <v>1200</v>
      </c>
      <c r="R5923">
        <f t="shared" si="461"/>
        <v>7800</v>
      </c>
      <c r="S5923">
        <f t="shared" si="462"/>
        <v>2</v>
      </c>
      <c r="T5923" t="str">
        <f t="shared" si="463"/>
        <v>Feb</v>
      </c>
      <c r="U5923" t="str">
        <f t="shared" si="464"/>
        <v>2025</v>
      </c>
    </row>
    <row r="5924" spans="1:21" x14ac:dyDescent="0.25">
      <c r="A5924" s="1">
        <v>45690</v>
      </c>
      <c r="B5924" t="s">
        <v>122</v>
      </c>
      <c r="C5924" t="s">
        <v>27</v>
      </c>
      <c r="D5924" t="s">
        <v>23</v>
      </c>
      <c r="E5924" t="s">
        <v>17</v>
      </c>
      <c r="F5924" t="s">
        <v>18</v>
      </c>
      <c r="G5924" t="s">
        <v>56</v>
      </c>
      <c r="H5924">
        <f t="shared" si="460"/>
        <v>2750</v>
      </c>
      <c r="I5924">
        <v>550</v>
      </c>
      <c r="J5924">
        <v>715</v>
      </c>
      <c r="K5924">
        <v>5</v>
      </c>
      <c r="M5924">
        <v>100</v>
      </c>
      <c r="N5924" t="s">
        <v>25</v>
      </c>
      <c r="O5924">
        <v>3575</v>
      </c>
      <c r="P5924">
        <v>825</v>
      </c>
      <c r="R5924">
        <f t="shared" si="461"/>
        <v>3575</v>
      </c>
      <c r="S5924">
        <f t="shared" si="462"/>
        <v>2</v>
      </c>
      <c r="T5924" t="str">
        <f t="shared" si="463"/>
        <v>Feb</v>
      </c>
      <c r="U5924" t="str">
        <f t="shared" si="464"/>
        <v>2025</v>
      </c>
    </row>
    <row r="5925" spans="1:21" x14ac:dyDescent="0.25">
      <c r="A5925" s="1">
        <v>45690</v>
      </c>
      <c r="B5925" t="s">
        <v>95</v>
      </c>
      <c r="C5925" t="s">
        <v>66</v>
      </c>
      <c r="D5925" t="s">
        <v>23</v>
      </c>
      <c r="E5925" t="s">
        <v>28</v>
      </c>
      <c r="F5925" t="s">
        <v>18</v>
      </c>
      <c r="G5925" t="s">
        <v>51</v>
      </c>
      <c r="H5925">
        <f t="shared" si="460"/>
        <v>300</v>
      </c>
      <c r="I5925">
        <v>60</v>
      </c>
      <c r="J5925">
        <v>78</v>
      </c>
      <c r="K5925">
        <v>5</v>
      </c>
      <c r="M5925">
        <v>58.5</v>
      </c>
      <c r="N5925" t="s">
        <v>38</v>
      </c>
      <c r="O5925">
        <v>390</v>
      </c>
      <c r="P5925">
        <v>90</v>
      </c>
      <c r="R5925">
        <f t="shared" si="461"/>
        <v>390</v>
      </c>
      <c r="S5925">
        <f t="shared" si="462"/>
        <v>2</v>
      </c>
      <c r="T5925" t="str">
        <f t="shared" si="463"/>
        <v>Feb</v>
      </c>
      <c r="U5925" t="str">
        <f t="shared" si="464"/>
        <v>2025</v>
      </c>
    </row>
    <row r="5926" spans="1:21" x14ac:dyDescent="0.25">
      <c r="A5926" s="1">
        <v>45690</v>
      </c>
      <c r="B5926" t="s">
        <v>157</v>
      </c>
      <c r="C5926" t="s">
        <v>15</v>
      </c>
      <c r="D5926" t="s">
        <v>16</v>
      </c>
      <c r="E5926" t="s">
        <v>28</v>
      </c>
      <c r="F5926" t="s">
        <v>18</v>
      </c>
      <c r="G5926" t="s">
        <v>113</v>
      </c>
      <c r="H5926">
        <f t="shared" si="460"/>
        <v>140</v>
      </c>
      <c r="I5926">
        <v>20</v>
      </c>
      <c r="J5926">
        <v>26</v>
      </c>
      <c r="K5926">
        <v>7</v>
      </c>
      <c r="M5926">
        <v>12.74</v>
      </c>
      <c r="N5926" t="s">
        <v>20</v>
      </c>
      <c r="O5926">
        <v>182</v>
      </c>
      <c r="P5926">
        <v>42</v>
      </c>
      <c r="R5926">
        <f t="shared" si="461"/>
        <v>182</v>
      </c>
      <c r="S5926">
        <f t="shared" si="462"/>
        <v>2</v>
      </c>
      <c r="T5926" t="str">
        <f t="shared" si="463"/>
        <v>Feb</v>
      </c>
      <c r="U5926" t="str">
        <f t="shared" si="464"/>
        <v>2025</v>
      </c>
    </row>
    <row r="5927" spans="1:21" x14ac:dyDescent="0.25">
      <c r="A5927" s="1">
        <v>45690</v>
      </c>
      <c r="B5927" t="s">
        <v>21</v>
      </c>
      <c r="C5927" t="s">
        <v>22</v>
      </c>
      <c r="D5927" t="s">
        <v>16</v>
      </c>
      <c r="E5927" t="s">
        <v>17</v>
      </c>
      <c r="F5927" t="s">
        <v>18</v>
      </c>
      <c r="G5927" t="s">
        <v>113</v>
      </c>
      <c r="H5927">
        <f t="shared" si="460"/>
        <v>180</v>
      </c>
      <c r="I5927">
        <v>20</v>
      </c>
      <c r="J5927">
        <v>26</v>
      </c>
      <c r="K5927">
        <v>9</v>
      </c>
      <c r="M5927">
        <v>16.38</v>
      </c>
      <c r="N5927" t="s">
        <v>20</v>
      </c>
      <c r="O5927">
        <v>234</v>
      </c>
      <c r="P5927">
        <v>54</v>
      </c>
      <c r="R5927">
        <f t="shared" si="461"/>
        <v>234</v>
      </c>
      <c r="S5927">
        <f t="shared" si="462"/>
        <v>2</v>
      </c>
      <c r="T5927" t="str">
        <f t="shared" si="463"/>
        <v>Feb</v>
      </c>
      <c r="U5927" t="str">
        <f t="shared" si="464"/>
        <v>2025</v>
      </c>
    </row>
    <row r="5928" spans="1:21" x14ac:dyDescent="0.25">
      <c r="A5928" s="1">
        <v>45690</v>
      </c>
      <c r="B5928" t="s">
        <v>73</v>
      </c>
      <c r="C5928" t="s">
        <v>42</v>
      </c>
      <c r="D5928" t="s">
        <v>23</v>
      </c>
      <c r="E5928" t="s">
        <v>28</v>
      </c>
      <c r="F5928" t="s">
        <v>18</v>
      </c>
      <c r="G5928" t="s">
        <v>56</v>
      </c>
      <c r="H5928">
        <f t="shared" si="460"/>
        <v>3850</v>
      </c>
      <c r="I5928">
        <v>550</v>
      </c>
      <c r="J5928">
        <v>715</v>
      </c>
      <c r="K5928">
        <v>7</v>
      </c>
      <c r="M5928">
        <v>100</v>
      </c>
      <c r="N5928" t="s">
        <v>20</v>
      </c>
      <c r="O5928">
        <v>5005</v>
      </c>
      <c r="P5928">
        <v>1155</v>
      </c>
      <c r="R5928">
        <f t="shared" si="461"/>
        <v>5005</v>
      </c>
      <c r="S5928">
        <f t="shared" si="462"/>
        <v>2</v>
      </c>
      <c r="T5928" t="str">
        <f t="shared" si="463"/>
        <v>Feb</v>
      </c>
      <c r="U5928" t="str">
        <f t="shared" si="464"/>
        <v>2025</v>
      </c>
    </row>
    <row r="5929" spans="1:21" x14ac:dyDescent="0.25">
      <c r="A5929" s="1">
        <v>45690</v>
      </c>
      <c r="B5929" t="s">
        <v>162</v>
      </c>
      <c r="C5929" t="s">
        <v>15</v>
      </c>
      <c r="D5929" t="s">
        <v>16</v>
      </c>
      <c r="E5929" t="s">
        <v>28</v>
      </c>
      <c r="F5929" t="s">
        <v>18</v>
      </c>
      <c r="G5929" t="s">
        <v>151</v>
      </c>
      <c r="H5929">
        <f t="shared" si="460"/>
        <v>70</v>
      </c>
      <c r="I5929">
        <v>7</v>
      </c>
      <c r="J5929">
        <v>9</v>
      </c>
      <c r="K5929">
        <v>10</v>
      </c>
      <c r="M5929">
        <v>4.55</v>
      </c>
      <c r="N5929" t="s">
        <v>25</v>
      </c>
      <c r="O5929">
        <v>91</v>
      </c>
      <c r="P5929">
        <v>21</v>
      </c>
      <c r="R5929">
        <f t="shared" si="461"/>
        <v>90</v>
      </c>
      <c r="S5929">
        <f t="shared" si="462"/>
        <v>2</v>
      </c>
      <c r="T5929" t="str">
        <f t="shared" si="463"/>
        <v>Feb</v>
      </c>
      <c r="U5929" t="str">
        <f t="shared" si="464"/>
        <v>2025</v>
      </c>
    </row>
    <row r="5930" spans="1:21" x14ac:dyDescent="0.25">
      <c r="A5930" s="1">
        <v>45690</v>
      </c>
      <c r="B5930" t="s">
        <v>183</v>
      </c>
      <c r="C5930" t="s">
        <v>22</v>
      </c>
      <c r="D5930" t="s">
        <v>16</v>
      </c>
      <c r="E5930" t="s">
        <v>28</v>
      </c>
      <c r="F5930" t="s">
        <v>18</v>
      </c>
      <c r="G5930" t="s">
        <v>43</v>
      </c>
      <c r="H5930">
        <f t="shared" si="460"/>
        <v>160</v>
      </c>
      <c r="I5930">
        <v>20</v>
      </c>
      <c r="J5930">
        <v>26</v>
      </c>
      <c r="K5930">
        <v>8</v>
      </c>
      <c r="M5930">
        <v>20.8</v>
      </c>
      <c r="N5930" t="s">
        <v>38</v>
      </c>
      <c r="O5930">
        <v>208</v>
      </c>
      <c r="P5930">
        <v>48</v>
      </c>
      <c r="R5930">
        <f t="shared" si="461"/>
        <v>208</v>
      </c>
      <c r="S5930">
        <f t="shared" si="462"/>
        <v>2</v>
      </c>
      <c r="T5930" t="str">
        <f t="shared" si="463"/>
        <v>Feb</v>
      </c>
      <c r="U5930" t="str">
        <f t="shared" si="464"/>
        <v>2025</v>
      </c>
    </row>
    <row r="5931" spans="1:21" x14ac:dyDescent="0.25">
      <c r="A5931" s="1">
        <v>45690</v>
      </c>
      <c r="B5931" t="s">
        <v>107</v>
      </c>
      <c r="C5931" t="s">
        <v>27</v>
      </c>
      <c r="D5931" t="s">
        <v>23</v>
      </c>
      <c r="E5931" t="s">
        <v>28</v>
      </c>
      <c r="F5931" t="s">
        <v>80</v>
      </c>
      <c r="G5931" t="s">
        <v>213</v>
      </c>
      <c r="H5931">
        <f t="shared" si="460"/>
        <v>150</v>
      </c>
      <c r="I5931">
        <v>25</v>
      </c>
      <c r="J5931">
        <v>33</v>
      </c>
      <c r="K5931">
        <v>6</v>
      </c>
      <c r="M5931">
        <v>29.25</v>
      </c>
      <c r="N5931" t="s">
        <v>38</v>
      </c>
      <c r="O5931">
        <v>195</v>
      </c>
      <c r="P5931">
        <v>45</v>
      </c>
      <c r="R5931">
        <f t="shared" si="461"/>
        <v>198</v>
      </c>
      <c r="S5931">
        <f t="shared" si="462"/>
        <v>2</v>
      </c>
      <c r="T5931" t="str">
        <f t="shared" si="463"/>
        <v>Feb</v>
      </c>
      <c r="U5931" t="str">
        <f t="shared" si="464"/>
        <v>2025</v>
      </c>
    </row>
    <row r="5932" spans="1:21" x14ac:dyDescent="0.25">
      <c r="A5932" s="1">
        <v>45690</v>
      </c>
      <c r="B5932" t="s">
        <v>214</v>
      </c>
      <c r="C5932" t="s">
        <v>66</v>
      </c>
      <c r="D5932" t="s">
        <v>16</v>
      </c>
      <c r="E5932" t="s">
        <v>28</v>
      </c>
      <c r="F5932" t="s">
        <v>61</v>
      </c>
      <c r="G5932" t="s">
        <v>110</v>
      </c>
      <c r="H5932">
        <f t="shared" si="460"/>
        <v>4800</v>
      </c>
      <c r="I5932">
        <v>800</v>
      </c>
      <c r="J5932">
        <v>1040</v>
      </c>
      <c r="K5932">
        <v>6</v>
      </c>
      <c r="M5932">
        <v>104</v>
      </c>
      <c r="N5932" t="s">
        <v>38</v>
      </c>
      <c r="O5932">
        <v>5760</v>
      </c>
      <c r="P5932">
        <v>960</v>
      </c>
      <c r="R5932">
        <f t="shared" si="461"/>
        <v>6240</v>
      </c>
      <c r="S5932">
        <f t="shared" si="462"/>
        <v>2</v>
      </c>
      <c r="T5932" t="str">
        <f t="shared" si="463"/>
        <v>Feb</v>
      </c>
      <c r="U5932" t="str">
        <f t="shared" si="464"/>
        <v>2025</v>
      </c>
    </row>
    <row r="5933" spans="1:21" x14ac:dyDescent="0.25">
      <c r="A5933" s="1">
        <v>45690</v>
      </c>
      <c r="B5933" t="s">
        <v>196</v>
      </c>
      <c r="C5933" t="s">
        <v>53</v>
      </c>
      <c r="D5933" t="s">
        <v>16</v>
      </c>
      <c r="E5933" t="s">
        <v>28</v>
      </c>
      <c r="F5933" t="s">
        <v>80</v>
      </c>
      <c r="G5933" t="s">
        <v>96</v>
      </c>
      <c r="H5933">
        <f t="shared" si="460"/>
        <v>50</v>
      </c>
      <c r="I5933">
        <v>5</v>
      </c>
      <c r="J5933">
        <v>7</v>
      </c>
      <c r="K5933">
        <v>10</v>
      </c>
      <c r="M5933">
        <v>4.55</v>
      </c>
      <c r="N5933" t="s">
        <v>20</v>
      </c>
      <c r="O5933">
        <v>65</v>
      </c>
      <c r="P5933">
        <v>15</v>
      </c>
      <c r="R5933">
        <f t="shared" si="461"/>
        <v>70</v>
      </c>
      <c r="S5933">
        <f t="shared" si="462"/>
        <v>2</v>
      </c>
      <c r="T5933" t="str">
        <f t="shared" si="463"/>
        <v>Feb</v>
      </c>
      <c r="U5933" t="str">
        <f t="shared" si="464"/>
        <v>2025</v>
      </c>
    </row>
    <row r="5934" spans="1:21" x14ac:dyDescent="0.25">
      <c r="A5934" s="1">
        <v>45690</v>
      </c>
      <c r="B5934" t="s">
        <v>93</v>
      </c>
      <c r="C5934" t="s">
        <v>42</v>
      </c>
      <c r="D5934" t="s">
        <v>16</v>
      </c>
      <c r="E5934" t="s">
        <v>28</v>
      </c>
      <c r="F5934" t="s">
        <v>45</v>
      </c>
      <c r="G5934" t="s">
        <v>54</v>
      </c>
      <c r="H5934">
        <f t="shared" si="460"/>
        <v>4800</v>
      </c>
      <c r="I5934">
        <v>800</v>
      </c>
      <c r="J5934">
        <v>1040</v>
      </c>
      <c r="K5934">
        <v>6</v>
      </c>
      <c r="M5934">
        <v>104</v>
      </c>
      <c r="N5934" t="s">
        <v>25</v>
      </c>
      <c r="O5934">
        <v>6240</v>
      </c>
      <c r="P5934">
        <v>1440</v>
      </c>
      <c r="R5934">
        <f t="shared" si="461"/>
        <v>6240</v>
      </c>
      <c r="S5934">
        <f t="shared" si="462"/>
        <v>2</v>
      </c>
      <c r="T5934" t="str">
        <f t="shared" si="463"/>
        <v>Feb</v>
      </c>
      <c r="U5934" t="str">
        <f t="shared" si="464"/>
        <v>2025</v>
      </c>
    </row>
    <row r="5935" spans="1:21" x14ac:dyDescent="0.25">
      <c r="A5935" s="1">
        <v>45690</v>
      </c>
      <c r="B5935" t="s">
        <v>109</v>
      </c>
      <c r="C5935" t="s">
        <v>42</v>
      </c>
      <c r="D5935" t="s">
        <v>16</v>
      </c>
      <c r="E5935" t="s">
        <v>17</v>
      </c>
      <c r="F5935" t="s">
        <v>61</v>
      </c>
      <c r="G5935" t="s">
        <v>108</v>
      </c>
      <c r="H5935">
        <f t="shared" si="460"/>
        <v>4500</v>
      </c>
      <c r="I5935">
        <v>1500</v>
      </c>
      <c r="J5935">
        <v>1950</v>
      </c>
      <c r="K5935">
        <v>3</v>
      </c>
      <c r="M5935">
        <v>195</v>
      </c>
      <c r="N5935" t="s">
        <v>25</v>
      </c>
      <c r="O5935">
        <v>5625</v>
      </c>
      <c r="P5935">
        <v>1125</v>
      </c>
      <c r="R5935">
        <f t="shared" si="461"/>
        <v>5850</v>
      </c>
      <c r="S5935">
        <f t="shared" si="462"/>
        <v>2</v>
      </c>
      <c r="T5935" t="str">
        <f t="shared" si="463"/>
        <v>Feb</v>
      </c>
      <c r="U5935" t="str">
        <f t="shared" si="464"/>
        <v>2025</v>
      </c>
    </row>
    <row r="5936" spans="1:21" x14ac:dyDescent="0.25">
      <c r="A5936" s="1">
        <v>45690</v>
      </c>
      <c r="B5936" t="s">
        <v>127</v>
      </c>
      <c r="C5936" t="s">
        <v>66</v>
      </c>
      <c r="D5936" t="s">
        <v>16</v>
      </c>
      <c r="E5936" t="s">
        <v>28</v>
      </c>
      <c r="F5936" t="s">
        <v>48</v>
      </c>
      <c r="G5936" t="s">
        <v>167</v>
      </c>
      <c r="H5936">
        <f t="shared" si="460"/>
        <v>760</v>
      </c>
      <c r="I5936">
        <v>95</v>
      </c>
      <c r="J5936">
        <v>124</v>
      </c>
      <c r="K5936">
        <v>8</v>
      </c>
      <c r="M5936">
        <v>66.5</v>
      </c>
      <c r="N5936" t="s">
        <v>20</v>
      </c>
      <c r="O5936">
        <v>950</v>
      </c>
      <c r="P5936">
        <v>190</v>
      </c>
      <c r="R5936">
        <f t="shared" si="461"/>
        <v>992</v>
      </c>
      <c r="S5936">
        <f t="shared" si="462"/>
        <v>2</v>
      </c>
      <c r="T5936" t="str">
        <f t="shared" si="463"/>
        <v>Feb</v>
      </c>
      <c r="U5936" t="str">
        <f t="shared" si="464"/>
        <v>2025</v>
      </c>
    </row>
    <row r="5937" spans="1:21" x14ac:dyDescent="0.25">
      <c r="A5937" s="1">
        <v>45690</v>
      </c>
      <c r="B5937" t="s">
        <v>222</v>
      </c>
      <c r="C5937" t="s">
        <v>15</v>
      </c>
      <c r="D5937" t="s">
        <v>16</v>
      </c>
      <c r="E5937" t="s">
        <v>28</v>
      </c>
      <c r="F5937" t="s">
        <v>18</v>
      </c>
      <c r="G5937" t="s">
        <v>43</v>
      </c>
      <c r="H5937">
        <f t="shared" si="460"/>
        <v>160</v>
      </c>
      <c r="I5937">
        <v>20</v>
      </c>
      <c r="J5937">
        <v>26</v>
      </c>
      <c r="K5937">
        <v>8</v>
      </c>
      <c r="M5937">
        <v>20</v>
      </c>
      <c r="N5937" t="s">
        <v>38</v>
      </c>
      <c r="O5937">
        <v>200</v>
      </c>
      <c r="P5937">
        <v>40</v>
      </c>
      <c r="R5937">
        <f t="shared" si="461"/>
        <v>208</v>
      </c>
      <c r="S5937">
        <f t="shared" si="462"/>
        <v>2</v>
      </c>
      <c r="T5937" t="str">
        <f t="shared" si="463"/>
        <v>Feb</v>
      </c>
      <c r="U5937" t="str">
        <f t="shared" si="464"/>
        <v>2025</v>
      </c>
    </row>
    <row r="5938" spans="1:21" x14ac:dyDescent="0.25">
      <c r="A5938" s="1">
        <v>45690</v>
      </c>
      <c r="B5938" t="s">
        <v>126</v>
      </c>
      <c r="C5938" t="s">
        <v>27</v>
      </c>
      <c r="D5938" t="s">
        <v>23</v>
      </c>
      <c r="E5938" t="s">
        <v>17</v>
      </c>
      <c r="F5938" t="s">
        <v>18</v>
      </c>
      <c r="G5938" t="s">
        <v>24</v>
      </c>
      <c r="H5938">
        <f t="shared" si="460"/>
        <v>720</v>
      </c>
      <c r="I5938">
        <v>80</v>
      </c>
      <c r="J5938">
        <v>104</v>
      </c>
      <c r="K5938">
        <v>9</v>
      </c>
      <c r="M5938">
        <v>100</v>
      </c>
      <c r="N5938" t="s">
        <v>20</v>
      </c>
      <c r="O5938">
        <v>936</v>
      </c>
      <c r="P5938">
        <v>216</v>
      </c>
      <c r="R5938">
        <f t="shared" si="461"/>
        <v>936</v>
      </c>
      <c r="S5938">
        <f t="shared" si="462"/>
        <v>2</v>
      </c>
      <c r="T5938" t="str">
        <f t="shared" si="463"/>
        <v>Feb</v>
      </c>
      <c r="U5938" t="str">
        <f t="shared" si="464"/>
        <v>2025</v>
      </c>
    </row>
    <row r="5939" spans="1:21" x14ac:dyDescent="0.25">
      <c r="A5939" s="1">
        <v>45690</v>
      </c>
      <c r="B5939" t="s">
        <v>93</v>
      </c>
      <c r="C5939" t="s">
        <v>42</v>
      </c>
      <c r="D5939" t="s">
        <v>23</v>
      </c>
      <c r="E5939" t="s">
        <v>17</v>
      </c>
      <c r="F5939" t="s">
        <v>61</v>
      </c>
      <c r="G5939" t="s">
        <v>68</v>
      </c>
      <c r="H5939">
        <f t="shared" si="460"/>
        <v>16200</v>
      </c>
      <c r="I5939">
        <v>1800</v>
      </c>
      <c r="J5939">
        <v>2340</v>
      </c>
      <c r="K5939">
        <v>9</v>
      </c>
      <c r="M5939">
        <v>234</v>
      </c>
      <c r="N5939" t="s">
        <v>25</v>
      </c>
      <c r="O5939">
        <v>19440</v>
      </c>
      <c r="P5939">
        <v>3240</v>
      </c>
      <c r="R5939">
        <f t="shared" si="461"/>
        <v>21060</v>
      </c>
      <c r="S5939">
        <f t="shared" si="462"/>
        <v>2</v>
      </c>
      <c r="T5939" t="str">
        <f t="shared" si="463"/>
        <v>Feb</v>
      </c>
      <c r="U5939" t="str">
        <f t="shared" si="464"/>
        <v>2025</v>
      </c>
    </row>
    <row r="5940" spans="1:21" x14ac:dyDescent="0.25">
      <c r="A5940" s="1">
        <v>45690</v>
      </c>
      <c r="B5940" t="s">
        <v>112</v>
      </c>
      <c r="C5940" t="s">
        <v>27</v>
      </c>
      <c r="D5940" t="s">
        <v>23</v>
      </c>
      <c r="E5940" t="s">
        <v>28</v>
      </c>
      <c r="F5940" t="s">
        <v>18</v>
      </c>
      <c r="G5940" t="s">
        <v>51</v>
      </c>
      <c r="H5940">
        <f t="shared" si="460"/>
        <v>300</v>
      </c>
      <c r="I5940">
        <v>60</v>
      </c>
      <c r="J5940">
        <v>78</v>
      </c>
      <c r="K5940">
        <v>5</v>
      </c>
      <c r="M5940">
        <v>45</v>
      </c>
      <c r="N5940" t="s">
        <v>20</v>
      </c>
      <c r="O5940">
        <v>375</v>
      </c>
      <c r="P5940">
        <v>75</v>
      </c>
      <c r="R5940">
        <f t="shared" si="461"/>
        <v>390</v>
      </c>
      <c r="S5940">
        <f t="shared" si="462"/>
        <v>2</v>
      </c>
      <c r="T5940" t="str">
        <f t="shared" si="463"/>
        <v>Feb</v>
      </c>
      <c r="U5940" t="str">
        <f t="shared" si="464"/>
        <v>2025</v>
      </c>
    </row>
    <row r="5941" spans="1:21" x14ac:dyDescent="0.25">
      <c r="A5941" s="1">
        <v>45690</v>
      </c>
      <c r="B5941" t="s">
        <v>175</v>
      </c>
      <c r="C5941" t="s">
        <v>91</v>
      </c>
      <c r="D5941" t="s">
        <v>16</v>
      </c>
      <c r="E5941" t="s">
        <v>17</v>
      </c>
      <c r="F5941" t="s">
        <v>45</v>
      </c>
      <c r="G5941" t="s">
        <v>46</v>
      </c>
      <c r="H5941">
        <f t="shared" si="460"/>
        <v>165000</v>
      </c>
      <c r="I5941">
        <v>55000</v>
      </c>
      <c r="J5941">
        <v>71500</v>
      </c>
      <c r="K5941">
        <v>3</v>
      </c>
      <c r="M5941">
        <v>10725</v>
      </c>
      <c r="N5941" t="s">
        <v>20</v>
      </c>
      <c r="O5941">
        <v>214500</v>
      </c>
      <c r="P5941">
        <v>49500</v>
      </c>
      <c r="R5941">
        <f t="shared" si="461"/>
        <v>214500</v>
      </c>
      <c r="S5941">
        <f t="shared" si="462"/>
        <v>2</v>
      </c>
      <c r="T5941" t="str">
        <f t="shared" si="463"/>
        <v>Feb</v>
      </c>
      <c r="U5941" t="str">
        <f t="shared" si="464"/>
        <v>2025</v>
      </c>
    </row>
    <row r="5942" spans="1:21" x14ac:dyDescent="0.25">
      <c r="A5942" s="1">
        <v>45690</v>
      </c>
      <c r="B5942" t="s">
        <v>203</v>
      </c>
      <c r="C5942" t="s">
        <v>42</v>
      </c>
      <c r="D5942" t="s">
        <v>16</v>
      </c>
      <c r="E5942" t="s">
        <v>17</v>
      </c>
      <c r="F5942" t="s">
        <v>18</v>
      </c>
      <c r="G5942" t="s">
        <v>32</v>
      </c>
      <c r="H5942">
        <f t="shared" si="460"/>
        <v>200</v>
      </c>
      <c r="I5942">
        <v>100</v>
      </c>
      <c r="J5942">
        <v>130</v>
      </c>
      <c r="K5942">
        <v>2</v>
      </c>
      <c r="M5942">
        <v>16.8</v>
      </c>
      <c r="N5942" t="s">
        <v>20</v>
      </c>
      <c r="O5942">
        <v>240</v>
      </c>
      <c r="P5942">
        <v>40</v>
      </c>
      <c r="R5942">
        <f t="shared" si="461"/>
        <v>260</v>
      </c>
      <c r="S5942">
        <f t="shared" si="462"/>
        <v>2</v>
      </c>
      <c r="T5942" t="str">
        <f t="shared" si="463"/>
        <v>Feb</v>
      </c>
      <c r="U5942" t="str">
        <f t="shared" si="464"/>
        <v>2025</v>
      </c>
    </row>
    <row r="5943" spans="1:21" x14ac:dyDescent="0.25">
      <c r="A5943" s="1">
        <v>45690</v>
      </c>
      <c r="B5943" t="s">
        <v>120</v>
      </c>
      <c r="C5943" t="s">
        <v>91</v>
      </c>
      <c r="D5943" t="s">
        <v>23</v>
      </c>
      <c r="E5943" t="s">
        <v>17</v>
      </c>
      <c r="F5943" t="s">
        <v>18</v>
      </c>
      <c r="G5943" t="s">
        <v>19</v>
      </c>
      <c r="H5943">
        <f t="shared" si="460"/>
        <v>750</v>
      </c>
      <c r="I5943">
        <v>250</v>
      </c>
      <c r="J5943">
        <v>325</v>
      </c>
      <c r="K5943">
        <v>3</v>
      </c>
      <c r="M5943">
        <v>93.75</v>
      </c>
      <c r="N5943" t="s">
        <v>25</v>
      </c>
      <c r="O5943">
        <v>937.5</v>
      </c>
      <c r="P5943">
        <v>187.5</v>
      </c>
      <c r="R5943">
        <f t="shared" si="461"/>
        <v>975</v>
      </c>
      <c r="S5943">
        <f t="shared" si="462"/>
        <v>2</v>
      </c>
      <c r="T5943" t="str">
        <f t="shared" si="463"/>
        <v>Feb</v>
      </c>
      <c r="U5943" t="str">
        <f t="shared" si="464"/>
        <v>2025</v>
      </c>
    </row>
    <row r="5944" spans="1:21" x14ac:dyDescent="0.25">
      <c r="A5944" s="1">
        <v>45690</v>
      </c>
      <c r="B5944" t="s">
        <v>118</v>
      </c>
      <c r="C5944" t="s">
        <v>27</v>
      </c>
      <c r="D5944" t="s">
        <v>23</v>
      </c>
      <c r="E5944" t="s">
        <v>17</v>
      </c>
      <c r="F5944" t="s">
        <v>18</v>
      </c>
      <c r="G5944" t="s">
        <v>56</v>
      </c>
      <c r="H5944">
        <f t="shared" si="460"/>
        <v>2750</v>
      </c>
      <c r="I5944">
        <v>550</v>
      </c>
      <c r="J5944">
        <v>715</v>
      </c>
      <c r="K5944">
        <v>5</v>
      </c>
      <c r="M5944">
        <v>100</v>
      </c>
      <c r="N5944" t="s">
        <v>20</v>
      </c>
      <c r="O5944">
        <v>3437.5</v>
      </c>
      <c r="P5944">
        <v>687.5</v>
      </c>
      <c r="R5944">
        <f t="shared" si="461"/>
        <v>3575</v>
      </c>
      <c r="S5944">
        <f t="shared" si="462"/>
        <v>2</v>
      </c>
      <c r="T5944" t="str">
        <f t="shared" si="463"/>
        <v>Feb</v>
      </c>
      <c r="U5944" t="str">
        <f t="shared" si="464"/>
        <v>2025</v>
      </c>
    </row>
    <row r="5945" spans="1:21" x14ac:dyDescent="0.25">
      <c r="A5945" s="1">
        <v>45690</v>
      </c>
      <c r="B5945" t="s">
        <v>144</v>
      </c>
      <c r="C5945" t="s">
        <v>27</v>
      </c>
      <c r="D5945" t="s">
        <v>16</v>
      </c>
      <c r="E5945" t="s">
        <v>17</v>
      </c>
      <c r="F5945" t="s">
        <v>45</v>
      </c>
      <c r="G5945" t="s">
        <v>67</v>
      </c>
      <c r="H5945">
        <f t="shared" si="460"/>
        <v>24500</v>
      </c>
      <c r="I5945">
        <v>3500</v>
      </c>
      <c r="J5945">
        <v>4550</v>
      </c>
      <c r="K5945">
        <v>7</v>
      </c>
      <c r="M5945">
        <v>455</v>
      </c>
      <c r="N5945" t="s">
        <v>25</v>
      </c>
      <c r="O5945">
        <v>30625</v>
      </c>
      <c r="P5945">
        <v>6125</v>
      </c>
      <c r="R5945">
        <f t="shared" si="461"/>
        <v>31850</v>
      </c>
      <c r="S5945">
        <f t="shared" si="462"/>
        <v>2</v>
      </c>
      <c r="T5945" t="str">
        <f t="shared" si="463"/>
        <v>Feb</v>
      </c>
      <c r="U5945" t="str">
        <f t="shared" si="464"/>
        <v>2025</v>
      </c>
    </row>
    <row r="5946" spans="1:21" x14ac:dyDescent="0.25">
      <c r="A5946" s="1">
        <v>45690</v>
      </c>
      <c r="B5946" t="s">
        <v>98</v>
      </c>
      <c r="C5946" t="s">
        <v>66</v>
      </c>
      <c r="D5946" t="s">
        <v>16</v>
      </c>
      <c r="E5946" t="s">
        <v>17</v>
      </c>
      <c r="F5946" t="s">
        <v>18</v>
      </c>
      <c r="G5946" t="s">
        <v>121</v>
      </c>
      <c r="H5946">
        <f t="shared" si="460"/>
        <v>275</v>
      </c>
      <c r="I5946">
        <v>55</v>
      </c>
      <c r="J5946">
        <v>72</v>
      </c>
      <c r="K5946">
        <v>5</v>
      </c>
      <c r="M5946">
        <v>17.875</v>
      </c>
      <c r="N5946" t="s">
        <v>25</v>
      </c>
      <c r="O5946">
        <v>357.5</v>
      </c>
      <c r="P5946">
        <v>82.5</v>
      </c>
      <c r="R5946">
        <f t="shared" si="461"/>
        <v>360</v>
      </c>
      <c r="S5946">
        <f t="shared" si="462"/>
        <v>2</v>
      </c>
      <c r="T5946" t="str">
        <f t="shared" si="463"/>
        <v>Feb</v>
      </c>
      <c r="U5946" t="str">
        <f t="shared" si="464"/>
        <v>2025</v>
      </c>
    </row>
    <row r="5947" spans="1:21" x14ac:dyDescent="0.25">
      <c r="A5947" s="1">
        <v>45690</v>
      </c>
      <c r="B5947" t="s">
        <v>195</v>
      </c>
      <c r="C5947" t="s">
        <v>115</v>
      </c>
      <c r="D5947" t="s">
        <v>16</v>
      </c>
      <c r="E5947" t="s">
        <v>28</v>
      </c>
      <c r="F5947" t="s">
        <v>18</v>
      </c>
      <c r="G5947" t="s">
        <v>116</v>
      </c>
      <c r="H5947">
        <f t="shared" si="460"/>
        <v>360</v>
      </c>
      <c r="I5947">
        <v>60</v>
      </c>
      <c r="J5947">
        <v>78</v>
      </c>
      <c r="K5947">
        <v>6</v>
      </c>
      <c r="M5947">
        <v>30.24</v>
      </c>
      <c r="N5947" t="s">
        <v>20</v>
      </c>
      <c r="O5947">
        <v>432</v>
      </c>
      <c r="P5947">
        <v>72</v>
      </c>
      <c r="R5947">
        <f t="shared" si="461"/>
        <v>468</v>
      </c>
      <c r="S5947">
        <f t="shared" si="462"/>
        <v>2</v>
      </c>
      <c r="T5947" t="str">
        <f t="shared" si="463"/>
        <v>Feb</v>
      </c>
      <c r="U5947" t="str">
        <f t="shared" si="464"/>
        <v>2025</v>
      </c>
    </row>
    <row r="5948" spans="1:21" x14ac:dyDescent="0.25">
      <c r="A5948" s="1">
        <v>45690</v>
      </c>
      <c r="B5948" t="s">
        <v>133</v>
      </c>
      <c r="C5948" t="s">
        <v>27</v>
      </c>
      <c r="D5948" t="s">
        <v>16</v>
      </c>
      <c r="E5948" t="s">
        <v>28</v>
      </c>
      <c r="F5948" t="s">
        <v>45</v>
      </c>
      <c r="G5948" t="s">
        <v>71</v>
      </c>
      <c r="H5948">
        <f t="shared" si="460"/>
        <v>19800</v>
      </c>
      <c r="I5948">
        <v>2200</v>
      </c>
      <c r="J5948">
        <v>2860</v>
      </c>
      <c r="K5948">
        <v>9</v>
      </c>
      <c r="M5948">
        <v>286</v>
      </c>
      <c r="N5948" t="s">
        <v>25</v>
      </c>
      <c r="O5948">
        <v>25740</v>
      </c>
      <c r="P5948">
        <v>5940</v>
      </c>
      <c r="R5948">
        <f t="shared" si="461"/>
        <v>25740</v>
      </c>
      <c r="S5948">
        <f t="shared" si="462"/>
        <v>2</v>
      </c>
      <c r="T5948" t="str">
        <f t="shared" si="463"/>
        <v>Feb</v>
      </c>
      <c r="U5948" t="str">
        <f t="shared" si="464"/>
        <v>2025</v>
      </c>
    </row>
    <row r="5949" spans="1:21" x14ac:dyDescent="0.25">
      <c r="A5949" s="1">
        <v>45690</v>
      </c>
      <c r="B5949" t="s">
        <v>182</v>
      </c>
      <c r="C5949" t="s">
        <v>22</v>
      </c>
      <c r="D5949" t="s">
        <v>16</v>
      </c>
      <c r="E5949" t="s">
        <v>17</v>
      </c>
      <c r="F5949" t="s">
        <v>61</v>
      </c>
      <c r="G5949" t="s">
        <v>103</v>
      </c>
      <c r="H5949">
        <f t="shared" si="460"/>
        <v>500</v>
      </c>
      <c r="I5949">
        <v>100</v>
      </c>
      <c r="J5949">
        <v>130</v>
      </c>
      <c r="K5949">
        <v>5</v>
      </c>
      <c r="M5949">
        <v>45.5</v>
      </c>
      <c r="N5949" t="s">
        <v>20</v>
      </c>
      <c r="O5949">
        <v>650</v>
      </c>
      <c r="P5949">
        <v>150</v>
      </c>
      <c r="R5949">
        <f t="shared" si="461"/>
        <v>650</v>
      </c>
      <c r="S5949">
        <f t="shared" si="462"/>
        <v>2</v>
      </c>
      <c r="T5949" t="str">
        <f t="shared" si="463"/>
        <v>Feb</v>
      </c>
      <c r="U5949" t="str">
        <f t="shared" si="464"/>
        <v>2025</v>
      </c>
    </row>
    <row r="5950" spans="1:21" x14ac:dyDescent="0.25">
      <c r="A5950" s="1">
        <v>45690</v>
      </c>
      <c r="B5950" t="s">
        <v>198</v>
      </c>
      <c r="C5950" t="s">
        <v>15</v>
      </c>
      <c r="D5950" t="s">
        <v>23</v>
      </c>
      <c r="E5950" t="s">
        <v>17</v>
      </c>
      <c r="F5950" t="s">
        <v>45</v>
      </c>
      <c r="G5950" t="s">
        <v>71</v>
      </c>
      <c r="H5950">
        <f t="shared" si="460"/>
        <v>6600</v>
      </c>
      <c r="I5950">
        <v>2200</v>
      </c>
      <c r="J5950">
        <v>2860</v>
      </c>
      <c r="K5950">
        <v>3</v>
      </c>
      <c r="M5950">
        <v>286</v>
      </c>
      <c r="N5950" t="s">
        <v>20</v>
      </c>
      <c r="O5950">
        <v>8580</v>
      </c>
      <c r="P5950">
        <v>1980</v>
      </c>
      <c r="R5950">
        <f t="shared" si="461"/>
        <v>8580</v>
      </c>
      <c r="S5950">
        <f t="shared" si="462"/>
        <v>2</v>
      </c>
      <c r="T5950" t="str">
        <f t="shared" si="463"/>
        <v>Feb</v>
      </c>
      <c r="U5950" t="str">
        <f t="shared" si="464"/>
        <v>2025</v>
      </c>
    </row>
    <row r="5951" spans="1:21" x14ac:dyDescent="0.25">
      <c r="A5951" s="1">
        <v>45690</v>
      </c>
      <c r="B5951" t="s">
        <v>154</v>
      </c>
      <c r="C5951" t="s">
        <v>27</v>
      </c>
      <c r="D5951" t="s">
        <v>16</v>
      </c>
      <c r="E5951" t="s">
        <v>17</v>
      </c>
      <c r="F5951" t="s">
        <v>80</v>
      </c>
      <c r="G5951" t="s">
        <v>89</v>
      </c>
      <c r="H5951">
        <f t="shared" si="460"/>
        <v>120</v>
      </c>
      <c r="I5951">
        <v>15</v>
      </c>
      <c r="J5951">
        <v>20</v>
      </c>
      <c r="K5951">
        <v>8</v>
      </c>
      <c r="M5951">
        <v>14.4</v>
      </c>
      <c r="N5951" t="s">
        <v>38</v>
      </c>
      <c r="O5951">
        <v>144</v>
      </c>
      <c r="P5951">
        <v>24</v>
      </c>
      <c r="R5951">
        <f t="shared" si="461"/>
        <v>160</v>
      </c>
      <c r="S5951">
        <f t="shared" si="462"/>
        <v>2</v>
      </c>
      <c r="T5951" t="str">
        <f t="shared" si="463"/>
        <v>Feb</v>
      </c>
      <c r="U5951" t="str">
        <f t="shared" si="464"/>
        <v>2025</v>
      </c>
    </row>
    <row r="5952" spans="1:21" x14ac:dyDescent="0.25">
      <c r="A5952" s="1">
        <v>45718</v>
      </c>
      <c r="B5952" t="s">
        <v>127</v>
      </c>
      <c r="C5952" t="s">
        <v>66</v>
      </c>
      <c r="D5952" t="s">
        <v>16</v>
      </c>
      <c r="E5952" t="s">
        <v>28</v>
      </c>
      <c r="F5952" t="s">
        <v>80</v>
      </c>
      <c r="G5952" t="s">
        <v>213</v>
      </c>
      <c r="H5952">
        <f t="shared" si="460"/>
        <v>175</v>
      </c>
      <c r="I5952">
        <v>25</v>
      </c>
      <c r="J5952">
        <v>33</v>
      </c>
      <c r="K5952">
        <v>7</v>
      </c>
      <c r="M5952">
        <v>15.925000000000001</v>
      </c>
      <c r="N5952" t="s">
        <v>20</v>
      </c>
      <c r="O5952">
        <v>227.5</v>
      </c>
      <c r="P5952">
        <v>52.5</v>
      </c>
      <c r="R5952">
        <f t="shared" si="461"/>
        <v>231</v>
      </c>
      <c r="S5952">
        <f t="shared" si="462"/>
        <v>2</v>
      </c>
      <c r="T5952" t="str">
        <f t="shared" si="463"/>
        <v>Mar</v>
      </c>
      <c r="U5952" t="str">
        <f t="shared" si="464"/>
        <v>2025</v>
      </c>
    </row>
    <row r="5953" spans="1:21" x14ac:dyDescent="0.25">
      <c r="A5953" s="1">
        <v>45718</v>
      </c>
      <c r="B5953" t="s">
        <v>206</v>
      </c>
      <c r="C5953" t="s">
        <v>22</v>
      </c>
      <c r="D5953" t="s">
        <v>16</v>
      </c>
      <c r="E5953" t="s">
        <v>17</v>
      </c>
      <c r="F5953" t="s">
        <v>61</v>
      </c>
      <c r="G5953" t="s">
        <v>117</v>
      </c>
      <c r="H5953">
        <f t="shared" si="460"/>
        <v>12500</v>
      </c>
      <c r="I5953">
        <v>2500</v>
      </c>
      <c r="J5953">
        <v>3250</v>
      </c>
      <c r="K5953">
        <v>5</v>
      </c>
      <c r="M5953">
        <v>325</v>
      </c>
      <c r="N5953" t="s">
        <v>20</v>
      </c>
      <c r="O5953">
        <v>15000</v>
      </c>
      <c r="P5953">
        <v>2500</v>
      </c>
      <c r="R5953">
        <f t="shared" si="461"/>
        <v>16250</v>
      </c>
      <c r="S5953">
        <f t="shared" si="462"/>
        <v>2</v>
      </c>
      <c r="T5953" t="str">
        <f t="shared" si="463"/>
        <v>Mar</v>
      </c>
      <c r="U5953" t="str">
        <f t="shared" si="464"/>
        <v>2025</v>
      </c>
    </row>
    <row r="5954" spans="1:21" x14ac:dyDescent="0.25">
      <c r="A5954" s="1">
        <v>45718</v>
      </c>
      <c r="B5954" t="s">
        <v>139</v>
      </c>
      <c r="C5954" t="s">
        <v>27</v>
      </c>
      <c r="D5954" t="s">
        <v>16</v>
      </c>
      <c r="E5954" t="s">
        <v>28</v>
      </c>
      <c r="F5954" t="s">
        <v>18</v>
      </c>
      <c r="G5954" t="s">
        <v>19</v>
      </c>
      <c r="H5954">
        <f t="shared" si="460"/>
        <v>1250</v>
      </c>
      <c r="I5954">
        <v>250</v>
      </c>
      <c r="J5954">
        <v>325</v>
      </c>
      <c r="K5954">
        <v>5</v>
      </c>
      <c r="M5954">
        <v>100</v>
      </c>
      <c r="N5954" t="s">
        <v>20</v>
      </c>
      <c r="O5954">
        <v>1625</v>
      </c>
      <c r="P5954">
        <v>375</v>
      </c>
      <c r="R5954">
        <f t="shared" si="461"/>
        <v>1625</v>
      </c>
      <c r="S5954">
        <f t="shared" si="462"/>
        <v>2</v>
      </c>
      <c r="T5954" t="str">
        <f t="shared" si="463"/>
        <v>Mar</v>
      </c>
      <c r="U5954" t="str">
        <f t="shared" si="464"/>
        <v>2025</v>
      </c>
    </row>
    <row r="5955" spans="1:21" x14ac:dyDescent="0.25">
      <c r="A5955" s="1">
        <v>45718</v>
      </c>
      <c r="B5955" t="s">
        <v>41</v>
      </c>
      <c r="C5955" t="s">
        <v>42</v>
      </c>
      <c r="D5955" t="s">
        <v>16</v>
      </c>
      <c r="E5955" t="s">
        <v>17</v>
      </c>
      <c r="F5955" t="s">
        <v>61</v>
      </c>
      <c r="G5955" t="s">
        <v>103</v>
      </c>
      <c r="H5955">
        <f t="shared" ref="H5955:H6018" si="465">I5955*K5955</f>
        <v>500</v>
      </c>
      <c r="I5955">
        <v>100</v>
      </c>
      <c r="J5955">
        <v>130</v>
      </c>
      <c r="K5955">
        <v>5</v>
      </c>
      <c r="M5955">
        <v>32.5</v>
      </c>
      <c r="N5955" t="s">
        <v>25</v>
      </c>
      <c r="O5955">
        <v>650</v>
      </c>
      <c r="P5955">
        <v>150</v>
      </c>
      <c r="R5955">
        <f t="shared" ref="R5955:R6018" si="466">J5955*K5955</f>
        <v>650</v>
      </c>
      <c r="S5955">
        <f t="shared" ref="S5955:S6018" si="467">DAY(A5955)</f>
        <v>2</v>
      </c>
      <c r="T5955" t="str">
        <f t="shared" ref="T5955:T6018" si="468">TEXT(A5955,"mmm")</f>
        <v>Mar</v>
      </c>
      <c r="U5955" t="str">
        <f t="shared" ref="U5955:U6018" si="469">TEXT(A5955,"yyy")</f>
        <v>2025</v>
      </c>
    </row>
    <row r="5956" spans="1:21" x14ac:dyDescent="0.25">
      <c r="A5956" s="1">
        <v>45718</v>
      </c>
      <c r="B5956" t="s">
        <v>216</v>
      </c>
      <c r="C5956" t="s">
        <v>27</v>
      </c>
      <c r="D5956" t="s">
        <v>16</v>
      </c>
      <c r="E5956" t="s">
        <v>17</v>
      </c>
      <c r="F5956" t="s">
        <v>18</v>
      </c>
      <c r="G5956" t="s">
        <v>113</v>
      </c>
      <c r="H5956">
        <f t="shared" si="465"/>
        <v>60</v>
      </c>
      <c r="I5956">
        <v>20</v>
      </c>
      <c r="J5956">
        <v>26</v>
      </c>
      <c r="K5956">
        <v>3</v>
      </c>
      <c r="M5956">
        <v>7.8</v>
      </c>
      <c r="N5956" t="s">
        <v>38</v>
      </c>
      <c r="O5956">
        <v>78</v>
      </c>
      <c r="P5956">
        <v>18</v>
      </c>
      <c r="R5956">
        <f t="shared" si="466"/>
        <v>78</v>
      </c>
      <c r="S5956">
        <f t="shared" si="467"/>
        <v>2</v>
      </c>
      <c r="T5956" t="str">
        <f t="shared" si="468"/>
        <v>Mar</v>
      </c>
      <c r="U5956" t="str">
        <f t="shared" si="469"/>
        <v>2025</v>
      </c>
    </row>
    <row r="5957" spans="1:21" x14ac:dyDescent="0.25">
      <c r="A5957" s="1">
        <v>45718</v>
      </c>
      <c r="B5957" t="s">
        <v>132</v>
      </c>
      <c r="C5957" t="s">
        <v>115</v>
      </c>
      <c r="D5957" t="s">
        <v>16</v>
      </c>
      <c r="E5957" t="s">
        <v>28</v>
      </c>
      <c r="F5957" t="s">
        <v>29</v>
      </c>
      <c r="G5957" t="s">
        <v>169</v>
      </c>
      <c r="H5957">
        <f t="shared" si="465"/>
        <v>250</v>
      </c>
      <c r="I5957">
        <v>25</v>
      </c>
      <c r="J5957">
        <v>33</v>
      </c>
      <c r="K5957">
        <v>10</v>
      </c>
      <c r="M5957">
        <v>22.75</v>
      </c>
      <c r="N5957" t="s">
        <v>20</v>
      </c>
      <c r="O5957">
        <v>325</v>
      </c>
      <c r="P5957">
        <v>75</v>
      </c>
      <c r="R5957">
        <f t="shared" si="466"/>
        <v>330</v>
      </c>
      <c r="S5957">
        <f t="shared" si="467"/>
        <v>2</v>
      </c>
      <c r="T5957" t="str">
        <f t="shared" si="468"/>
        <v>Mar</v>
      </c>
      <c r="U5957" t="str">
        <f t="shared" si="469"/>
        <v>2025</v>
      </c>
    </row>
    <row r="5958" spans="1:21" x14ac:dyDescent="0.25">
      <c r="A5958" s="1">
        <v>45718</v>
      </c>
      <c r="B5958" t="s">
        <v>156</v>
      </c>
      <c r="C5958" t="s">
        <v>53</v>
      </c>
      <c r="D5958" t="s">
        <v>16</v>
      </c>
      <c r="E5958" t="s">
        <v>17</v>
      </c>
      <c r="F5958" t="s">
        <v>18</v>
      </c>
      <c r="G5958" t="s">
        <v>34</v>
      </c>
      <c r="H5958">
        <f t="shared" si="465"/>
        <v>80</v>
      </c>
      <c r="I5958">
        <v>40</v>
      </c>
      <c r="J5958">
        <v>52</v>
      </c>
      <c r="K5958">
        <v>2</v>
      </c>
      <c r="M5958">
        <v>7</v>
      </c>
      <c r="N5958" t="s">
        <v>20</v>
      </c>
      <c r="O5958">
        <v>100</v>
      </c>
      <c r="P5958">
        <v>20</v>
      </c>
      <c r="R5958">
        <f t="shared" si="466"/>
        <v>104</v>
      </c>
      <c r="S5958">
        <f t="shared" si="467"/>
        <v>2</v>
      </c>
      <c r="T5958" t="str">
        <f t="shared" si="468"/>
        <v>Mar</v>
      </c>
      <c r="U5958" t="str">
        <f t="shared" si="469"/>
        <v>2025</v>
      </c>
    </row>
    <row r="5959" spans="1:21" x14ac:dyDescent="0.25">
      <c r="A5959" s="1">
        <v>45718</v>
      </c>
      <c r="B5959" t="s">
        <v>136</v>
      </c>
      <c r="C5959" t="s">
        <v>15</v>
      </c>
      <c r="D5959" t="s">
        <v>23</v>
      </c>
      <c r="E5959" t="s">
        <v>17</v>
      </c>
      <c r="F5959" t="s">
        <v>18</v>
      </c>
      <c r="G5959" t="s">
        <v>24</v>
      </c>
      <c r="H5959">
        <f t="shared" si="465"/>
        <v>400</v>
      </c>
      <c r="I5959">
        <v>80</v>
      </c>
      <c r="J5959">
        <v>104</v>
      </c>
      <c r="K5959">
        <v>5</v>
      </c>
      <c r="M5959">
        <v>78</v>
      </c>
      <c r="N5959" t="s">
        <v>38</v>
      </c>
      <c r="O5959">
        <v>520</v>
      </c>
      <c r="P5959">
        <v>120</v>
      </c>
      <c r="R5959">
        <f t="shared" si="466"/>
        <v>520</v>
      </c>
      <c r="S5959">
        <f t="shared" si="467"/>
        <v>2</v>
      </c>
      <c r="T5959" t="str">
        <f t="shared" si="468"/>
        <v>Mar</v>
      </c>
      <c r="U5959" t="str">
        <f t="shared" si="469"/>
        <v>2025</v>
      </c>
    </row>
    <row r="5960" spans="1:21" x14ac:dyDescent="0.25">
      <c r="A5960" s="1">
        <v>45718</v>
      </c>
      <c r="B5960" t="s">
        <v>37</v>
      </c>
      <c r="C5960" t="s">
        <v>15</v>
      </c>
      <c r="D5960" t="s">
        <v>16</v>
      </c>
      <c r="E5960" t="s">
        <v>28</v>
      </c>
      <c r="F5960" t="s">
        <v>61</v>
      </c>
      <c r="G5960" t="s">
        <v>164</v>
      </c>
      <c r="H5960">
        <f t="shared" si="465"/>
        <v>8000</v>
      </c>
      <c r="I5960">
        <v>2000</v>
      </c>
      <c r="J5960">
        <v>2600</v>
      </c>
      <c r="K5960">
        <v>4</v>
      </c>
      <c r="M5960">
        <v>260</v>
      </c>
      <c r="N5960" t="s">
        <v>25</v>
      </c>
      <c r="O5960">
        <v>10400</v>
      </c>
      <c r="P5960">
        <v>2400</v>
      </c>
      <c r="R5960">
        <f t="shared" si="466"/>
        <v>10400</v>
      </c>
      <c r="S5960">
        <f t="shared" si="467"/>
        <v>2</v>
      </c>
      <c r="T5960" t="str">
        <f t="shared" si="468"/>
        <v>Mar</v>
      </c>
      <c r="U5960" t="str">
        <f t="shared" si="469"/>
        <v>2025</v>
      </c>
    </row>
    <row r="5961" spans="1:21" x14ac:dyDescent="0.25">
      <c r="A5961" s="1">
        <v>45718</v>
      </c>
      <c r="B5961" t="s">
        <v>176</v>
      </c>
      <c r="C5961" t="s">
        <v>15</v>
      </c>
      <c r="D5961" t="s">
        <v>16</v>
      </c>
      <c r="E5961" t="s">
        <v>28</v>
      </c>
      <c r="F5961" t="s">
        <v>45</v>
      </c>
      <c r="G5961" t="s">
        <v>199</v>
      </c>
      <c r="H5961">
        <f t="shared" si="465"/>
        <v>35000</v>
      </c>
      <c r="I5961">
        <v>5000</v>
      </c>
      <c r="J5961">
        <v>6500</v>
      </c>
      <c r="K5961">
        <v>7</v>
      </c>
      <c r="M5961">
        <v>650</v>
      </c>
      <c r="N5961" t="s">
        <v>25</v>
      </c>
      <c r="O5961">
        <v>40250</v>
      </c>
      <c r="P5961">
        <v>5250</v>
      </c>
      <c r="R5961">
        <f t="shared" si="466"/>
        <v>45500</v>
      </c>
      <c r="S5961">
        <f t="shared" si="467"/>
        <v>2</v>
      </c>
      <c r="T5961" t="str">
        <f t="shared" si="468"/>
        <v>Mar</v>
      </c>
      <c r="U5961" t="str">
        <f t="shared" si="469"/>
        <v>2025</v>
      </c>
    </row>
    <row r="5962" spans="1:21" x14ac:dyDescent="0.25">
      <c r="A5962" s="1">
        <v>45718</v>
      </c>
      <c r="B5962" t="s">
        <v>21</v>
      </c>
      <c r="C5962" t="s">
        <v>22</v>
      </c>
      <c r="D5962" t="s">
        <v>16</v>
      </c>
      <c r="E5962" t="s">
        <v>17</v>
      </c>
      <c r="F5962" t="s">
        <v>45</v>
      </c>
      <c r="G5962" t="s">
        <v>78</v>
      </c>
      <c r="H5962">
        <f t="shared" si="465"/>
        <v>18000</v>
      </c>
      <c r="I5962">
        <v>18000</v>
      </c>
      <c r="J5962">
        <v>23400</v>
      </c>
      <c r="K5962">
        <v>1</v>
      </c>
      <c r="M5962">
        <v>1170</v>
      </c>
      <c r="N5962" t="s">
        <v>25</v>
      </c>
      <c r="O5962">
        <v>23400</v>
      </c>
      <c r="P5962">
        <v>5400</v>
      </c>
      <c r="R5962">
        <f t="shared" si="466"/>
        <v>23400</v>
      </c>
      <c r="S5962">
        <f t="shared" si="467"/>
        <v>2</v>
      </c>
      <c r="T5962" t="str">
        <f t="shared" si="468"/>
        <v>Mar</v>
      </c>
      <c r="U5962" t="str">
        <f t="shared" si="469"/>
        <v>2025</v>
      </c>
    </row>
    <row r="5963" spans="1:21" x14ac:dyDescent="0.25">
      <c r="A5963" s="1">
        <v>45718</v>
      </c>
      <c r="B5963" t="s">
        <v>84</v>
      </c>
      <c r="C5963" t="s">
        <v>27</v>
      </c>
      <c r="D5963" t="s">
        <v>16</v>
      </c>
      <c r="E5963" t="s">
        <v>17</v>
      </c>
      <c r="F5963" t="s">
        <v>48</v>
      </c>
      <c r="G5963" t="s">
        <v>147</v>
      </c>
      <c r="H5963">
        <f t="shared" si="465"/>
        <v>360</v>
      </c>
      <c r="I5963">
        <v>90</v>
      </c>
      <c r="J5963">
        <v>117</v>
      </c>
      <c r="K5963">
        <v>4</v>
      </c>
      <c r="M5963">
        <v>28.98</v>
      </c>
      <c r="N5963" t="s">
        <v>20</v>
      </c>
      <c r="O5963">
        <v>414</v>
      </c>
      <c r="P5963">
        <v>54</v>
      </c>
      <c r="R5963">
        <f t="shared" si="466"/>
        <v>468</v>
      </c>
      <c r="S5963">
        <f t="shared" si="467"/>
        <v>2</v>
      </c>
      <c r="T5963" t="str">
        <f t="shared" si="468"/>
        <v>Mar</v>
      </c>
      <c r="U5963" t="str">
        <f t="shared" si="469"/>
        <v>2025</v>
      </c>
    </row>
    <row r="5964" spans="1:21" x14ac:dyDescent="0.25">
      <c r="A5964" s="1">
        <v>45718</v>
      </c>
      <c r="B5964" t="s">
        <v>184</v>
      </c>
      <c r="C5964" t="s">
        <v>27</v>
      </c>
      <c r="D5964" t="s">
        <v>23</v>
      </c>
      <c r="E5964" t="s">
        <v>28</v>
      </c>
      <c r="F5964" t="s">
        <v>45</v>
      </c>
      <c r="G5964" t="s">
        <v>67</v>
      </c>
      <c r="H5964">
        <f t="shared" si="465"/>
        <v>14000</v>
      </c>
      <c r="I5964">
        <v>3500</v>
      </c>
      <c r="J5964">
        <v>4550</v>
      </c>
      <c r="K5964">
        <v>4</v>
      </c>
      <c r="M5964">
        <v>455</v>
      </c>
      <c r="N5964" t="s">
        <v>38</v>
      </c>
      <c r="O5964">
        <v>18200</v>
      </c>
      <c r="P5964">
        <v>4200</v>
      </c>
      <c r="R5964">
        <f t="shared" si="466"/>
        <v>18200</v>
      </c>
      <c r="S5964">
        <f t="shared" si="467"/>
        <v>2</v>
      </c>
      <c r="T5964" t="str">
        <f t="shared" si="468"/>
        <v>Mar</v>
      </c>
      <c r="U5964" t="str">
        <f t="shared" si="469"/>
        <v>2025</v>
      </c>
    </row>
    <row r="5965" spans="1:21" x14ac:dyDescent="0.25">
      <c r="A5965" s="1">
        <v>45718</v>
      </c>
      <c r="B5965" t="s">
        <v>131</v>
      </c>
      <c r="C5965" t="s">
        <v>27</v>
      </c>
      <c r="D5965" t="s">
        <v>23</v>
      </c>
      <c r="E5965" t="s">
        <v>28</v>
      </c>
      <c r="F5965" t="s">
        <v>18</v>
      </c>
      <c r="G5965" t="s">
        <v>130</v>
      </c>
      <c r="H5965">
        <f t="shared" si="465"/>
        <v>270</v>
      </c>
      <c r="I5965">
        <v>45</v>
      </c>
      <c r="J5965">
        <v>59</v>
      </c>
      <c r="K5965">
        <v>6</v>
      </c>
      <c r="M5965">
        <v>38.880000000000003</v>
      </c>
      <c r="N5965" t="s">
        <v>20</v>
      </c>
      <c r="O5965">
        <v>324</v>
      </c>
      <c r="P5965">
        <v>54</v>
      </c>
      <c r="R5965">
        <f t="shared" si="466"/>
        <v>354</v>
      </c>
      <c r="S5965">
        <f t="shared" si="467"/>
        <v>2</v>
      </c>
      <c r="T5965" t="str">
        <f t="shared" si="468"/>
        <v>Mar</v>
      </c>
      <c r="U5965" t="str">
        <f t="shared" si="469"/>
        <v>2025</v>
      </c>
    </row>
    <row r="5966" spans="1:21" x14ac:dyDescent="0.25">
      <c r="A5966" s="1">
        <v>45718</v>
      </c>
      <c r="B5966" t="s">
        <v>36</v>
      </c>
      <c r="C5966" t="s">
        <v>15</v>
      </c>
      <c r="D5966" t="s">
        <v>23</v>
      </c>
      <c r="E5966" t="s">
        <v>28</v>
      </c>
      <c r="F5966" t="s">
        <v>45</v>
      </c>
      <c r="G5966" t="s">
        <v>46</v>
      </c>
      <c r="H5966">
        <f t="shared" si="465"/>
        <v>165000</v>
      </c>
      <c r="I5966">
        <v>55000</v>
      </c>
      <c r="J5966">
        <v>71500</v>
      </c>
      <c r="K5966">
        <v>3</v>
      </c>
      <c r="M5966">
        <v>10725</v>
      </c>
      <c r="N5966" t="s">
        <v>25</v>
      </c>
      <c r="O5966">
        <v>214500</v>
      </c>
      <c r="P5966">
        <v>49500</v>
      </c>
      <c r="R5966">
        <f t="shared" si="466"/>
        <v>214500</v>
      </c>
      <c r="S5966">
        <f t="shared" si="467"/>
        <v>2</v>
      </c>
      <c r="T5966" t="str">
        <f t="shared" si="468"/>
        <v>Mar</v>
      </c>
      <c r="U5966" t="str">
        <f t="shared" si="469"/>
        <v>2025</v>
      </c>
    </row>
    <row r="5967" spans="1:21" x14ac:dyDescent="0.25">
      <c r="A5967" s="1">
        <v>45718</v>
      </c>
      <c r="B5967" t="s">
        <v>145</v>
      </c>
      <c r="C5967" t="s">
        <v>27</v>
      </c>
      <c r="D5967" t="s">
        <v>23</v>
      </c>
      <c r="E5967" t="s">
        <v>28</v>
      </c>
      <c r="F5967" t="s">
        <v>45</v>
      </c>
      <c r="G5967" t="s">
        <v>106</v>
      </c>
      <c r="H5967">
        <f t="shared" si="465"/>
        <v>36000</v>
      </c>
      <c r="I5967">
        <v>12000</v>
      </c>
      <c r="J5967">
        <v>15600</v>
      </c>
      <c r="K5967">
        <v>3</v>
      </c>
      <c r="M5967">
        <v>2340</v>
      </c>
      <c r="N5967" t="s">
        <v>25</v>
      </c>
      <c r="O5967">
        <v>46800</v>
      </c>
      <c r="P5967">
        <v>10800</v>
      </c>
      <c r="R5967">
        <f t="shared" si="466"/>
        <v>46800</v>
      </c>
      <c r="S5967">
        <f t="shared" si="467"/>
        <v>2</v>
      </c>
      <c r="T5967" t="str">
        <f t="shared" si="468"/>
        <v>Mar</v>
      </c>
      <c r="U5967" t="str">
        <f t="shared" si="469"/>
        <v>2025</v>
      </c>
    </row>
    <row r="5968" spans="1:21" x14ac:dyDescent="0.25">
      <c r="A5968" s="1">
        <v>45718</v>
      </c>
      <c r="B5968" t="s">
        <v>86</v>
      </c>
      <c r="C5968" t="s">
        <v>22</v>
      </c>
      <c r="D5968" t="s">
        <v>16</v>
      </c>
      <c r="E5968" t="s">
        <v>17</v>
      </c>
      <c r="F5968" t="s">
        <v>45</v>
      </c>
      <c r="G5968" t="s">
        <v>78</v>
      </c>
      <c r="H5968">
        <f t="shared" si="465"/>
        <v>108000</v>
      </c>
      <c r="I5968">
        <v>18000</v>
      </c>
      <c r="J5968">
        <v>23400</v>
      </c>
      <c r="K5968">
        <v>6</v>
      </c>
      <c r="M5968">
        <v>3510</v>
      </c>
      <c r="N5968" t="s">
        <v>20</v>
      </c>
      <c r="O5968">
        <v>135000</v>
      </c>
      <c r="P5968">
        <v>27000</v>
      </c>
      <c r="R5968">
        <f t="shared" si="466"/>
        <v>140400</v>
      </c>
      <c r="S5968">
        <f t="shared" si="467"/>
        <v>2</v>
      </c>
      <c r="T5968" t="str">
        <f t="shared" si="468"/>
        <v>Mar</v>
      </c>
      <c r="U5968" t="str">
        <f t="shared" si="469"/>
        <v>2025</v>
      </c>
    </row>
    <row r="5969" spans="1:21" x14ac:dyDescent="0.25">
      <c r="A5969" s="1">
        <v>45718</v>
      </c>
      <c r="B5969" t="s">
        <v>220</v>
      </c>
      <c r="C5969" t="s">
        <v>27</v>
      </c>
      <c r="D5969" t="s">
        <v>16</v>
      </c>
      <c r="E5969" t="s">
        <v>17</v>
      </c>
      <c r="F5969" t="s">
        <v>18</v>
      </c>
      <c r="G5969" t="s">
        <v>40</v>
      </c>
      <c r="H5969">
        <f t="shared" si="465"/>
        <v>450</v>
      </c>
      <c r="I5969">
        <v>90</v>
      </c>
      <c r="J5969">
        <v>117</v>
      </c>
      <c r="K5969">
        <v>5</v>
      </c>
      <c r="M5969">
        <v>40.950000000000003</v>
      </c>
      <c r="N5969" t="s">
        <v>20</v>
      </c>
      <c r="O5969">
        <v>585</v>
      </c>
      <c r="P5969">
        <v>135</v>
      </c>
      <c r="R5969">
        <f t="shared" si="466"/>
        <v>585</v>
      </c>
      <c r="S5969">
        <f t="shared" si="467"/>
        <v>2</v>
      </c>
      <c r="T5969" t="str">
        <f t="shared" si="468"/>
        <v>Mar</v>
      </c>
      <c r="U5969" t="str">
        <f t="shared" si="469"/>
        <v>2025</v>
      </c>
    </row>
    <row r="5970" spans="1:21" x14ac:dyDescent="0.25">
      <c r="A5970" s="1">
        <v>45718</v>
      </c>
      <c r="B5970" t="s">
        <v>170</v>
      </c>
      <c r="C5970" t="s">
        <v>91</v>
      </c>
      <c r="D5970" t="s">
        <v>16</v>
      </c>
      <c r="E5970" t="s">
        <v>17</v>
      </c>
      <c r="F5970" t="s">
        <v>18</v>
      </c>
      <c r="G5970" t="s">
        <v>24</v>
      </c>
      <c r="H5970">
        <f t="shared" si="465"/>
        <v>320</v>
      </c>
      <c r="I5970">
        <v>80</v>
      </c>
      <c r="J5970">
        <v>104</v>
      </c>
      <c r="K5970">
        <v>4</v>
      </c>
      <c r="M5970">
        <v>20.8</v>
      </c>
      <c r="N5970" t="s">
        <v>25</v>
      </c>
      <c r="O5970">
        <v>416</v>
      </c>
      <c r="P5970">
        <v>96</v>
      </c>
      <c r="R5970">
        <f t="shared" si="466"/>
        <v>416</v>
      </c>
      <c r="S5970">
        <f t="shared" si="467"/>
        <v>2</v>
      </c>
      <c r="T5970" t="str">
        <f t="shared" si="468"/>
        <v>Mar</v>
      </c>
      <c r="U5970" t="str">
        <f t="shared" si="469"/>
        <v>2025</v>
      </c>
    </row>
    <row r="5971" spans="1:21" x14ac:dyDescent="0.25">
      <c r="A5971" s="1">
        <v>45718</v>
      </c>
      <c r="B5971" t="s">
        <v>176</v>
      </c>
      <c r="C5971" t="s">
        <v>15</v>
      </c>
      <c r="D5971" t="s">
        <v>16</v>
      </c>
      <c r="E5971" t="s">
        <v>17</v>
      </c>
      <c r="F5971" t="s">
        <v>48</v>
      </c>
      <c r="G5971" t="s">
        <v>49</v>
      </c>
      <c r="H5971">
        <f t="shared" si="465"/>
        <v>560</v>
      </c>
      <c r="I5971">
        <v>80</v>
      </c>
      <c r="J5971">
        <v>104</v>
      </c>
      <c r="K5971">
        <v>7</v>
      </c>
      <c r="M5971">
        <v>35</v>
      </c>
      <c r="N5971" t="s">
        <v>25</v>
      </c>
      <c r="O5971">
        <v>700</v>
      </c>
      <c r="P5971">
        <v>140</v>
      </c>
      <c r="R5971">
        <f t="shared" si="466"/>
        <v>728</v>
      </c>
      <c r="S5971">
        <f t="shared" si="467"/>
        <v>2</v>
      </c>
      <c r="T5971" t="str">
        <f t="shared" si="468"/>
        <v>Mar</v>
      </c>
      <c r="U5971" t="str">
        <f t="shared" si="469"/>
        <v>2025</v>
      </c>
    </row>
    <row r="5972" spans="1:21" x14ac:dyDescent="0.25">
      <c r="A5972" s="1">
        <v>45718</v>
      </c>
      <c r="B5972" t="s">
        <v>131</v>
      </c>
      <c r="C5972" t="s">
        <v>27</v>
      </c>
      <c r="D5972" t="s">
        <v>23</v>
      </c>
      <c r="E5972" t="s">
        <v>28</v>
      </c>
      <c r="F5972" t="s">
        <v>18</v>
      </c>
      <c r="G5972" t="s">
        <v>116</v>
      </c>
      <c r="H5972">
        <f t="shared" si="465"/>
        <v>480</v>
      </c>
      <c r="I5972">
        <v>60</v>
      </c>
      <c r="J5972">
        <v>78</v>
      </c>
      <c r="K5972">
        <v>8</v>
      </c>
      <c r="M5972">
        <v>69.12</v>
      </c>
      <c r="N5972" t="s">
        <v>20</v>
      </c>
      <c r="O5972">
        <v>576</v>
      </c>
      <c r="P5972">
        <v>96</v>
      </c>
      <c r="R5972">
        <f t="shared" si="466"/>
        <v>624</v>
      </c>
      <c r="S5972">
        <f t="shared" si="467"/>
        <v>2</v>
      </c>
      <c r="T5972" t="str">
        <f t="shared" si="468"/>
        <v>Mar</v>
      </c>
      <c r="U5972" t="str">
        <f t="shared" si="469"/>
        <v>2025</v>
      </c>
    </row>
    <row r="5973" spans="1:21" x14ac:dyDescent="0.25">
      <c r="A5973" s="1">
        <v>45718</v>
      </c>
      <c r="B5973" t="s">
        <v>209</v>
      </c>
      <c r="C5973" t="s">
        <v>27</v>
      </c>
      <c r="D5973" t="s">
        <v>23</v>
      </c>
      <c r="E5973" t="s">
        <v>17</v>
      </c>
      <c r="F5973" t="s">
        <v>18</v>
      </c>
      <c r="G5973" t="s">
        <v>43</v>
      </c>
      <c r="H5973">
        <f t="shared" si="465"/>
        <v>120</v>
      </c>
      <c r="I5973">
        <v>20</v>
      </c>
      <c r="J5973">
        <v>26</v>
      </c>
      <c r="K5973">
        <v>6</v>
      </c>
      <c r="M5973">
        <v>23.4</v>
      </c>
      <c r="N5973" t="s">
        <v>38</v>
      </c>
      <c r="O5973">
        <v>156</v>
      </c>
      <c r="P5973">
        <v>36</v>
      </c>
      <c r="R5973">
        <f t="shared" si="466"/>
        <v>156</v>
      </c>
      <c r="S5973">
        <f t="shared" si="467"/>
        <v>2</v>
      </c>
      <c r="T5973" t="str">
        <f t="shared" si="468"/>
        <v>Mar</v>
      </c>
      <c r="U5973" t="str">
        <f t="shared" si="469"/>
        <v>2025</v>
      </c>
    </row>
    <row r="5974" spans="1:21" x14ac:dyDescent="0.25">
      <c r="A5974" s="1">
        <v>45718</v>
      </c>
      <c r="B5974" t="s">
        <v>60</v>
      </c>
      <c r="C5974" t="s">
        <v>27</v>
      </c>
      <c r="D5974" t="s">
        <v>16</v>
      </c>
      <c r="E5974" t="s">
        <v>17</v>
      </c>
      <c r="F5974" t="s">
        <v>29</v>
      </c>
      <c r="G5974" t="s">
        <v>207</v>
      </c>
      <c r="H5974">
        <f t="shared" si="465"/>
        <v>175</v>
      </c>
      <c r="I5974">
        <v>35</v>
      </c>
      <c r="J5974">
        <v>46</v>
      </c>
      <c r="K5974">
        <v>5</v>
      </c>
      <c r="M5974">
        <v>15.925000000000001</v>
      </c>
      <c r="N5974" t="s">
        <v>20</v>
      </c>
      <c r="O5974">
        <v>227.5</v>
      </c>
      <c r="P5974">
        <v>52.5</v>
      </c>
      <c r="R5974">
        <f t="shared" si="466"/>
        <v>230</v>
      </c>
      <c r="S5974">
        <f t="shared" si="467"/>
        <v>2</v>
      </c>
      <c r="T5974" t="str">
        <f t="shared" si="468"/>
        <v>Mar</v>
      </c>
      <c r="U5974" t="str">
        <f t="shared" si="469"/>
        <v>2025</v>
      </c>
    </row>
    <row r="5975" spans="1:21" x14ac:dyDescent="0.25">
      <c r="A5975" s="1">
        <v>45718</v>
      </c>
      <c r="B5975" t="s">
        <v>114</v>
      </c>
      <c r="C5975" t="s">
        <v>115</v>
      </c>
      <c r="D5975" t="s">
        <v>16</v>
      </c>
      <c r="E5975" t="s">
        <v>17</v>
      </c>
      <c r="F5975" t="s">
        <v>18</v>
      </c>
      <c r="G5975" t="s">
        <v>116</v>
      </c>
      <c r="H5975">
        <f t="shared" si="465"/>
        <v>360</v>
      </c>
      <c r="I5975">
        <v>60</v>
      </c>
      <c r="J5975">
        <v>78</v>
      </c>
      <c r="K5975">
        <v>6</v>
      </c>
      <c r="M5975">
        <v>32.76</v>
      </c>
      <c r="N5975" t="s">
        <v>20</v>
      </c>
      <c r="O5975">
        <v>468</v>
      </c>
      <c r="P5975">
        <v>108</v>
      </c>
      <c r="R5975">
        <f t="shared" si="466"/>
        <v>468</v>
      </c>
      <c r="S5975">
        <f t="shared" si="467"/>
        <v>2</v>
      </c>
      <c r="T5975" t="str">
        <f t="shared" si="468"/>
        <v>Mar</v>
      </c>
      <c r="U5975" t="str">
        <f t="shared" si="469"/>
        <v>2025</v>
      </c>
    </row>
    <row r="5976" spans="1:21" x14ac:dyDescent="0.25">
      <c r="A5976" s="1">
        <v>45749</v>
      </c>
      <c r="B5976" t="s">
        <v>122</v>
      </c>
      <c r="C5976" t="s">
        <v>27</v>
      </c>
      <c r="D5976" t="s">
        <v>23</v>
      </c>
      <c r="E5976" t="s">
        <v>17</v>
      </c>
      <c r="F5976" t="s">
        <v>18</v>
      </c>
      <c r="G5976" t="s">
        <v>32</v>
      </c>
      <c r="H5976">
        <f t="shared" si="465"/>
        <v>300</v>
      </c>
      <c r="I5976">
        <v>100</v>
      </c>
      <c r="J5976">
        <v>130</v>
      </c>
      <c r="K5976">
        <v>3</v>
      </c>
      <c r="M5976">
        <v>46.8</v>
      </c>
      <c r="N5976" t="s">
        <v>20</v>
      </c>
      <c r="O5976">
        <v>390</v>
      </c>
      <c r="P5976">
        <v>90</v>
      </c>
      <c r="R5976">
        <f t="shared" si="466"/>
        <v>390</v>
      </c>
      <c r="S5976">
        <f t="shared" si="467"/>
        <v>2</v>
      </c>
      <c r="T5976" t="str">
        <f t="shared" si="468"/>
        <v>Apr</v>
      </c>
      <c r="U5976" t="str">
        <f t="shared" si="469"/>
        <v>2025</v>
      </c>
    </row>
    <row r="5977" spans="1:21" x14ac:dyDescent="0.25">
      <c r="A5977" s="1">
        <v>45749</v>
      </c>
      <c r="B5977" t="s">
        <v>162</v>
      </c>
      <c r="C5977" t="s">
        <v>15</v>
      </c>
      <c r="D5977" t="s">
        <v>16</v>
      </c>
      <c r="E5977" t="s">
        <v>17</v>
      </c>
      <c r="F5977" t="s">
        <v>61</v>
      </c>
      <c r="G5977" t="s">
        <v>68</v>
      </c>
      <c r="H5977">
        <f t="shared" si="465"/>
        <v>5400</v>
      </c>
      <c r="I5977">
        <v>1800</v>
      </c>
      <c r="J5977">
        <v>2340</v>
      </c>
      <c r="K5977">
        <v>3</v>
      </c>
      <c r="M5977">
        <v>234</v>
      </c>
      <c r="N5977" t="s">
        <v>20</v>
      </c>
      <c r="O5977">
        <v>7020</v>
      </c>
      <c r="P5977">
        <v>1620</v>
      </c>
      <c r="R5977">
        <f t="shared" si="466"/>
        <v>7020</v>
      </c>
      <c r="S5977">
        <f t="shared" si="467"/>
        <v>2</v>
      </c>
      <c r="T5977" t="str">
        <f t="shared" si="468"/>
        <v>Apr</v>
      </c>
      <c r="U5977" t="str">
        <f t="shared" si="469"/>
        <v>2025</v>
      </c>
    </row>
    <row r="5978" spans="1:21" x14ac:dyDescent="0.25">
      <c r="A5978" s="1">
        <v>45749</v>
      </c>
      <c r="B5978" t="s">
        <v>93</v>
      </c>
      <c r="C5978" t="s">
        <v>42</v>
      </c>
      <c r="D5978" t="s">
        <v>16</v>
      </c>
      <c r="E5978" t="s">
        <v>28</v>
      </c>
      <c r="F5978" t="s">
        <v>45</v>
      </c>
      <c r="G5978" t="s">
        <v>76</v>
      </c>
      <c r="H5978">
        <f t="shared" si="465"/>
        <v>3600</v>
      </c>
      <c r="I5978">
        <v>1200</v>
      </c>
      <c r="J5978">
        <v>1560</v>
      </c>
      <c r="K5978">
        <v>3</v>
      </c>
      <c r="M5978">
        <v>156</v>
      </c>
      <c r="N5978" t="s">
        <v>25</v>
      </c>
      <c r="O5978">
        <v>4140</v>
      </c>
      <c r="P5978">
        <v>540</v>
      </c>
      <c r="R5978">
        <f t="shared" si="466"/>
        <v>4680</v>
      </c>
      <c r="S5978">
        <f t="shared" si="467"/>
        <v>2</v>
      </c>
      <c r="T5978" t="str">
        <f t="shared" si="468"/>
        <v>Apr</v>
      </c>
      <c r="U5978" t="str">
        <f t="shared" si="469"/>
        <v>2025</v>
      </c>
    </row>
    <row r="5979" spans="1:21" x14ac:dyDescent="0.25">
      <c r="A5979" s="1">
        <v>45749</v>
      </c>
      <c r="B5979" t="s">
        <v>35</v>
      </c>
      <c r="C5979" t="s">
        <v>15</v>
      </c>
      <c r="D5979" t="s">
        <v>16</v>
      </c>
      <c r="E5979" t="s">
        <v>28</v>
      </c>
      <c r="F5979" t="s">
        <v>18</v>
      </c>
      <c r="G5979" t="s">
        <v>64</v>
      </c>
      <c r="H5979">
        <f t="shared" si="465"/>
        <v>700</v>
      </c>
      <c r="I5979">
        <v>140</v>
      </c>
      <c r="J5979">
        <v>182</v>
      </c>
      <c r="K5979">
        <v>5</v>
      </c>
      <c r="M5979">
        <v>43.75</v>
      </c>
      <c r="N5979" t="s">
        <v>25</v>
      </c>
      <c r="O5979">
        <v>875</v>
      </c>
      <c r="P5979">
        <v>175</v>
      </c>
      <c r="R5979">
        <f t="shared" si="466"/>
        <v>910</v>
      </c>
      <c r="S5979">
        <f t="shared" si="467"/>
        <v>2</v>
      </c>
      <c r="T5979" t="str">
        <f t="shared" si="468"/>
        <v>Apr</v>
      </c>
      <c r="U5979" t="str">
        <f t="shared" si="469"/>
        <v>2025</v>
      </c>
    </row>
    <row r="5980" spans="1:21" x14ac:dyDescent="0.25">
      <c r="A5980" s="1">
        <v>45749</v>
      </c>
      <c r="B5980" t="s">
        <v>120</v>
      </c>
      <c r="C5980" t="s">
        <v>91</v>
      </c>
      <c r="D5980" t="s">
        <v>16</v>
      </c>
      <c r="E5980" t="s">
        <v>28</v>
      </c>
      <c r="F5980" t="s">
        <v>18</v>
      </c>
      <c r="G5980" t="s">
        <v>19</v>
      </c>
      <c r="H5980">
        <f t="shared" si="465"/>
        <v>1500</v>
      </c>
      <c r="I5980">
        <v>250</v>
      </c>
      <c r="J5980">
        <v>325</v>
      </c>
      <c r="K5980">
        <v>6</v>
      </c>
      <c r="M5980">
        <v>100</v>
      </c>
      <c r="N5980" t="s">
        <v>38</v>
      </c>
      <c r="O5980">
        <v>1875</v>
      </c>
      <c r="P5980">
        <v>375</v>
      </c>
      <c r="R5980">
        <f t="shared" si="466"/>
        <v>1950</v>
      </c>
      <c r="S5980">
        <f t="shared" si="467"/>
        <v>2</v>
      </c>
      <c r="T5980" t="str">
        <f t="shared" si="468"/>
        <v>Apr</v>
      </c>
      <c r="U5980" t="str">
        <f t="shared" si="469"/>
        <v>2025</v>
      </c>
    </row>
    <row r="5981" spans="1:21" x14ac:dyDescent="0.25">
      <c r="A5981" s="1">
        <v>45749</v>
      </c>
      <c r="B5981" t="s">
        <v>183</v>
      </c>
      <c r="C5981" t="s">
        <v>22</v>
      </c>
      <c r="D5981" t="s">
        <v>16</v>
      </c>
      <c r="E5981" t="s">
        <v>28</v>
      </c>
      <c r="F5981" t="s">
        <v>45</v>
      </c>
      <c r="G5981" t="s">
        <v>78</v>
      </c>
      <c r="H5981">
        <f t="shared" si="465"/>
        <v>90000</v>
      </c>
      <c r="I5981">
        <v>18000</v>
      </c>
      <c r="J5981">
        <v>23400</v>
      </c>
      <c r="K5981">
        <v>5</v>
      </c>
      <c r="M5981">
        <v>3510</v>
      </c>
      <c r="N5981" t="s">
        <v>38</v>
      </c>
      <c r="O5981">
        <v>112500</v>
      </c>
      <c r="P5981">
        <v>22500</v>
      </c>
      <c r="R5981">
        <f t="shared" si="466"/>
        <v>117000</v>
      </c>
      <c r="S5981">
        <f t="shared" si="467"/>
        <v>2</v>
      </c>
      <c r="T5981" t="str">
        <f t="shared" si="468"/>
        <v>Apr</v>
      </c>
      <c r="U5981" t="str">
        <f t="shared" si="469"/>
        <v>2025</v>
      </c>
    </row>
    <row r="5982" spans="1:21" x14ac:dyDescent="0.25">
      <c r="A5982" s="1">
        <v>45749</v>
      </c>
      <c r="B5982" t="s">
        <v>189</v>
      </c>
      <c r="C5982" t="s">
        <v>27</v>
      </c>
      <c r="D5982" t="s">
        <v>16</v>
      </c>
      <c r="E5982" t="s">
        <v>28</v>
      </c>
      <c r="F5982" t="s">
        <v>18</v>
      </c>
      <c r="G5982" t="s">
        <v>113</v>
      </c>
      <c r="H5982">
        <f t="shared" si="465"/>
        <v>80</v>
      </c>
      <c r="I5982">
        <v>20</v>
      </c>
      <c r="J5982">
        <v>26</v>
      </c>
      <c r="K5982">
        <v>4</v>
      </c>
      <c r="M5982">
        <v>4.8</v>
      </c>
      <c r="N5982" t="s">
        <v>25</v>
      </c>
      <c r="O5982">
        <v>96</v>
      </c>
      <c r="P5982">
        <v>16</v>
      </c>
      <c r="R5982">
        <f t="shared" si="466"/>
        <v>104</v>
      </c>
      <c r="S5982">
        <f t="shared" si="467"/>
        <v>2</v>
      </c>
      <c r="T5982" t="str">
        <f t="shared" si="468"/>
        <v>Apr</v>
      </c>
      <c r="U5982" t="str">
        <f t="shared" si="469"/>
        <v>2025</v>
      </c>
    </row>
    <row r="5983" spans="1:21" x14ac:dyDescent="0.25">
      <c r="A5983" s="1">
        <v>45749</v>
      </c>
      <c r="B5983" t="s">
        <v>154</v>
      </c>
      <c r="C5983" t="s">
        <v>27</v>
      </c>
      <c r="D5983" t="s">
        <v>16</v>
      </c>
      <c r="E5983" t="s">
        <v>28</v>
      </c>
      <c r="F5983" t="s">
        <v>45</v>
      </c>
      <c r="G5983" t="s">
        <v>58</v>
      </c>
      <c r="H5983">
        <f t="shared" si="465"/>
        <v>125000</v>
      </c>
      <c r="I5983">
        <v>25000</v>
      </c>
      <c r="J5983">
        <v>32500</v>
      </c>
      <c r="K5983">
        <v>5</v>
      </c>
      <c r="M5983">
        <v>4875</v>
      </c>
      <c r="N5983" t="s">
        <v>20</v>
      </c>
      <c r="O5983">
        <v>162500</v>
      </c>
      <c r="P5983">
        <v>37500</v>
      </c>
      <c r="R5983">
        <f t="shared" si="466"/>
        <v>162500</v>
      </c>
      <c r="S5983">
        <f t="shared" si="467"/>
        <v>2</v>
      </c>
      <c r="T5983" t="str">
        <f t="shared" si="468"/>
        <v>Apr</v>
      </c>
      <c r="U5983" t="str">
        <f t="shared" si="469"/>
        <v>2025</v>
      </c>
    </row>
    <row r="5984" spans="1:21" x14ac:dyDescent="0.25">
      <c r="A5984" s="1">
        <v>45749</v>
      </c>
      <c r="B5984" t="s">
        <v>184</v>
      </c>
      <c r="C5984" t="s">
        <v>27</v>
      </c>
      <c r="D5984" t="s">
        <v>16</v>
      </c>
      <c r="E5984" t="s">
        <v>28</v>
      </c>
      <c r="F5984" t="s">
        <v>45</v>
      </c>
      <c r="G5984" t="s">
        <v>58</v>
      </c>
      <c r="H5984">
        <f t="shared" si="465"/>
        <v>175000</v>
      </c>
      <c r="I5984">
        <v>25000</v>
      </c>
      <c r="J5984">
        <v>32500</v>
      </c>
      <c r="K5984">
        <v>7</v>
      </c>
      <c r="M5984">
        <v>4875</v>
      </c>
      <c r="N5984" t="s">
        <v>25</v>
      </c>
      <c r="O5984">
        <v>218750</v>
      </c>
      <c r="P5984">
        <v>43750</v>
      </c>
      <c r="R5984">
        <f t="shared" si="466"/>
        <v>227500</v>
      </c>
      <c r="S5984">
        <f t="shared" si="467"/>
        <v>2</v>
      </c>
      <c r="T5984" t="str">
        <f t="shared" si="468"/>
        <v>Apr</v>
      </c>
      <c r="U5984" t="str">
        <f t="shared" si="469"/>
        <v>2025</v>
      </c>
    </row>
    <row r="5985" spans="1:21" x14ac:dyDescent="0.25">
      <c r="A5985" s="1">
        <v>45749</v>
      </c>
      <c r="B5985" t="s">
        <v>190</v>
      </c>
      <c r="C5985" t="s">
        <v>22</v>
      </c>
      <c r="D5985" t="s">
        <v>16</v>
      </c>
      <c r="E5985" t="s">
        <v>17</v>
      </c>
      <c r="F5985" t="s">
        <v>61</v>
      </c>
      <c r="G5985" t="s">
        <v>62</v>
      </c>
      <c r="H5985">
        <f t="shared" si="465"/>
        <v>1800</v>
      </c>
      <c r="I5985">
        <v>900</v>
      </c>
      <c r="J5985">
        <v>1170</v>
      </c>
      <c r="K5985">
        <v>2</v>
      </c>
      <c r="M5985">
        <v>117</v>
      </c>
      <c r="N5985" t="s">
        <v>38</v>
      </c>
      <c r="O5985">
        <v>2340</v>
      </c>
      <c r="P5985">
        <v>540</v>
      </c>
      <c r="R5985">
        <f t="shared" si="466"/>
        <v>2340</v>
      </c>
      <c r="S5985">
        <f t="shared" si="467"/>
        <v>2</v>
      </c>
      <c r="T5985" t="str">
        <f t="shared" si="468"/>
        <v>Apr</v>
      </c>
      <c r="U5985" t="str">
        <f t="shared" si="469"/>
        <v>2025</v>
      </c>
    </row>
    <row r="5986" spans="1:21" x14ac:dyDescent="0.25">
      <c r="A5986" s="1">
        <v>45749</v>
      </c>
      <c r="B5986" t="s">
        <v>99</v>
      </c>
      <c r="C5986" t="s">
        <v>15</v>
      </c>
      <c r="D5986" t="s">
        <v>23</v>
      </c>
      <c r="E5986" t="s">
        <v>17</v>
      </c>
      <c r="F5986" t="s">
        <v>29</v>
      </c>
      <c r="G5986" t="s">
        <v>207</v>
      </c>
      <c r="H5986">
        <f t="shared" si="465"/>
        <v>105</v>
      </c>
      <c r="I5986">
        <v>35</v>
      </c>
      <c r="J5986">
        <v>46</v>
      </c>
      <c r="K5986">
        <v>3</v>
      </c>
      <c r="M5986">
        <v>19.6875</v>
      </c>
      <c r="N5986" t="s">
        <v>38</v>
      </c>
      <c r="O5986">
        <v>131.25</v>
      </c>
      <c r="P5986">
        <v>26.25</v>
      </c>
      <c r="R5986">
        <f t="shared" si="466"/>
        <v>138</v>
      </c>
      <c r="S5986">
        <f t="shared" si="467"/>
        <v>2</v>
      </c>
      <c r="T5986" t="str">
        <f t="shared" si="468"/>
        <v>Apr</v>
      </c>
      <c r="U5986" t="str">
        <f t="shared" si="469"/>
        <v>2025</v>
      </c>
    </row>
    <row r="5987" spans="1:21" x14ac:dyDescent="0.25">
      <c r="A5987" s="1">
        <v>45749</v>
      </c>
      <c r="B5987" t="s">
        <v>31</v>
      </c>
      <c r="C5987" t="s">
        <v>27</v>
      </c>
      <c r="D5987" t="s">
        <v>16</v>
      </c>
      <c r="E5987" t="s">
        <v>17</v>
      </c>
      <c r="F5987" t="s">
        <v>45</v>
      </c>
      <c r="G5987" t="s">
        <v>78</v>
      </c>
      <c r="H5987">
        <f t="shared" si="465"/>
        <v>54000</v>
      </c>
      <c r="I5987">
        <v>18000</v>
      </c>
      <c r="J5987">
        <v>23400</v>
      </c>
      <c r="K5987">
        <v>3</v>
      </c>
      <c r="M5987">
        <v>3510</v>
      </c>
      <c r="N5987" t="s">
        <v>20</v>
      </c>
      <c r="O5987">
        <v>67500</v>
      </c>
      <c r="P5987">
        <v>13500</v>
      </c>
      <c r="R5987">
        <f t="shared" si="466"/>
        <v>70200</v>
      </c>
      <c r="S5987">
        <f t="shared" si="467"/>
        <v>2</v>
      </c>
      <c r="T5987" t="str">
        <f t="shared" si="468"/>
        <v>Apr</v>
      </c>
      <c r="U5987" t="str">
        <f t="shared" si="469"/>
        <v>2025</v>
      </c>
    </row>
    <row r="5988" spans="1:21" x14ac:dyDescent="0.25">
      <c r="A5988" s="1">
        <v>45749</v>
      </c>
      <c r="B5988" t="s">
        <v>95</v>
      </c>
      <c r="C5988" t="s">
        <v>66</v>
      </c>
      <c r="D5988" t="s">
        <v>23</v>
      </c>
      <c r="E5988" t="s">
        <v>17</v>
      </c>
      <c r="F5988" t="s">
        <v>45</v>
      </c>
      <c r="G5988" t="s">
        <v>58</v>
      </c>
      <c r="H5988">
        <f t="shared" si="465"/>
        <v>100000</v>
      </c>
      <c r="I5988">
        <v>25000</v>
      </c>
      <c r="J5988">
        <v>32500</v>
      </c>
      <c r="K5988">
        <v>4</v>
      </c>
      <c r="M5988">
        <v>4875</v>
      </c>
      <c r="N5988" t="s">
        <v>20</v>
      </c>
      <c r="O5988">
        <v>130000</v>
      </c>
      <c r="P5988">
        <v>30000</v>
      </c>
      <c r="R5988">
        <f t="shared" si="466"/>
        <v>130000</v>
      </c>
      <c r="S5988">
        <f t="shared" si="467"/>
        <v>2</v>
      </c>
      <c r="T5988" t="str">
        <f t="shared" si="468"/>
        <v>Apr</v>
      </c>
      <c r="U5988" t="str">
        <f t="shared" si="469"/>
        <v>2025</v>
      </c>
    </row>
    <row r="5989" spans="1:21" x14ac:dyDescent="0.25">
      <c r="A5989" s="1">
        <v>45749</v>
      </c>
      <c r="B5989" t="s">
        <v>166</v>
      </c>
      <c r="C5989" t="s">
        <v>15</v>
      </c>
      <c r="D5989" t="s">
        <v>16</v>
      </c>
      <c r="E5989" t="s">
        <v>28</v>
      </c>
      <c r="F5989" t="s">
        <v>80</v>
      </c>
      <c r="G5989" t="s">
        <v>231</v>
      </c>
      <c r="H5989">
        <f t="shared" si="465"/>
        <v>1750</v>
      </c>
      <c r="I5989">
        <v>250</v>
      </c>
      <c r="J5989">
        <v>325</v>
      </c>
      <c r="K5989">
        <v>7</v>
      </c>
      <c r="M5989">
        <v>100</v>
      </c>
      <c r="N5989" t="s">
        <v>38</v>
      </c>
      <c r="O5989">
        <v>2275</v>
      </c>
      <c r="P5989">
        <v>525</v>
      </c>
      <c r="R5989">
        <f t="shared" si="466"/>
        <v>2275</v>
      </c>
      <c r="S5989">
        <f t="shared" si="467"/>
        <v>2</v>
      </c>
      <c r="T5989" t="str">
        <f t="shared" si="468"/>
        <v>Apr</v>
      </c>
      <c r="U5989" t="str">
        <f t="shared" si="469"/>
        <v>2025</v>
      </c>
    </row>
    <row r="5990" spans="1:21" x14ac:dyDescent="0.25">
      <c r="A5990" s="1">
        <v>45749</v>
      </c>
      <c r="B5990" t="s">
        <v>171</v>
      </c>
      <c r="C5990" t="s">
        <v>22</v>
      </c>
      <c r="D5990" t="s">
        <v>16</v>
      </c>
      <c r="E5990" t="s">
        <v>17</v>
      </c>
      <c r="F5990" t="s">
        <v>48</v>
      </c>
      <c r="G5990" t="s">
        <v>172</v>
      </c>
      <c r="H5990">
        <f t="shared" si="465"/>
        <v>1500</v>
      </c>
      <c r="I5990">
        <v>300</v>
      </c>
      <c r="J5990">
        <v>390</v>
      </c>
      <c r="K5990">
        <v>5</v>
      </c>
      <c r="M5990">
        <v>100</v>
      </c>
      <c r="N5990" t="s">
        <v>38</v>
      </c>
      <c r="O5990">
        <v>1950</v>
      </c>
      <c r="P5990">
        <v>450</v>
      </c>
      <c r="R5990">
        <f t="shared" si="466"/>
        <v>1950</v>
      </c>
      <c r="S5990">
        <f t="shared" si="467"/>
        <v>2</v>
      </c>
      <c r="T5990" t="str">
        <f t="shared" si="468"/>
        <v>Apr</v>
      </c>
      <c r="U5990" t="str">
        <f t="shared" si="469"/>
        <v>2025</v>
      </c>
    </row>
    <row r="5991" spans="1:21" x14ac:dyDescent="0.25">
      <c r="A5991" s="1">
        <v>45749</v>
      </c>
      <c r="B5991" t="s">
        <v>112</v>
      </c>
      <c r="C5991" t="s">
        <v>27</v>
      </c>
      <c r="D5991" t="s">
        <v>16</v>
      </c>
      <c r="E5991" t="s">
        <v>28</v>
      </c>
      <c r="F5991" t="s">
        <v>18</v>
      </c>
      <c r="G5991" t="s">
        <v>113</v>
      </c>
      <c r="H5991">
        <f t="shared" si="465"/>
        <v>100</v>
      </c>
      <c r="I5991">
        <v>20</v>
      </c>
      <c r="J5991">
        <v>26</v>
      </c>
      <c r="K5991">
        <v>5</v>
      </c>
      <c r="M5991">
        <v>13</v>
      </c>
      <c r="N5991" t="s">
        <v>38</v>
      </c>
      <c r="O5991">
        <v>130</v>
      </c>
      <c r="P5991">
        <v>30</v>
      </c>
      <c r="R5991">
        <f t="shared" si="466"/>
        <v>130</v>
      </c>
      <c r="S5991">
        <f t="shared" si="467"/>
        <v>2</v>
      </c>
      <c r="T5991" t="str">
        <f t="shared" si="468"/>
        <v>Apr</v>
      </c>
      <c r="U5991" t="str">
        <f t="shared" si="469"/>
        <v>2025</v>
      </c>
    </row>
    <row r="5992" spans="1:21" x14ac:dyDescent="0.25">
      <c r="A5992" s="1">
        <v>45749</v>
      </c>
      <c r="B5992" t="s">
        <v>107</v>
      </c>
      <c r="C5992" t="s">
        <v>27</v>
      </c>
      <c r="D5992" t="s">
        <v>23</v>
      </c>
      <c r="E5992" t="s">
        <v>28</v>
      </c>
      <c r="F5992" t="s">
        <v>45</v>
      </c>
      <c r="G5992" t="s">
        <v>67</v>
      </c>
      <c r="H5992">
        <f t="shared" si="465"/>
        <v>10500</v>
      </c>
      <c r="I5992">
        <v>3500</v>
      </c>
      <c r="J5992">
        <v>4550</v>
      </c>
      <c r="K5992">
        <v>3</v>
      </c>
      <c r="M5992">
        <v>455</v>
      </c>
      <c r="N5992" t="s">
        <v>20</v>
      </c>
      <c r="O5992">
        <v>13650</v>
      </c>
      <c r="P5992">
        <v>3150</v>
      </c>
      <c r="R5992">
        <f t="shared" si="466"/>
        <v>13650</v>
      </c>
      <c r="S5992">
        <f t="shared" si="467"/>
        <v>2</v>
      </c>
      <c r="T5992" t="str">
        <f t="shared" si="468"/>
        <v>Apr</v>
      </c>
      <c r="U5992" t="str">
        <f t="shared" si="469"/>
        <v>2025</v>
      </c>
    </row>
    <row r="5993" spans="1:21" x14ac:dyDescent="0.25">
      <c r="A5993" s="1">
        <v>45749</v>
      </c>
      <c r="B5993" t="s">
        <v>63</v>
      </c>
      <c r="C5993" t="s">
        <v>42</v>
      </c>
      <c r="D5993" t="s">
        <v>16</v>
      </c>
      <c r="E5993" t="s">
        <v>17</v>
      </c>
      <c r="F5993" t="s">
        <v>18</v>
      </c>
      <c r="G5993" t="s">
        <v>40</v>
      </c>
      <c r="H5993">
        <f t="shared" si="465"/>
        <v>90</v>
      </c>
      <c r="I5993">
        <v>90</v>
      </c>
      <c r="J5993">
        <v>117</v>
      </c>
      <c r="K5993">
        <v>1</v>
      </c>
      <c r="M5993">
        <v>5.85</v>
      </c>
      <c r="N5993" t="s">
        <v>25</v>
      </c>
      <c r="O5993">
        <v>117</v>
      </c>
      <c r="P5993">
        <v>27</v>
      </c>
      <c r="R5993">
        <f t="shared" si="466"/>
        <v>117</v>
      </c>
      <c r="S5993">
        <f t="shared" si="467"/>
        <v>2</v>
      </c>
      <c r="T5993" t="str">
        <f t="shared" si="468"/>
        <v>Apr</v>
      </c>
      <c r="U5993" t="str">
        <f t="shared" si="469"/>
        <v>2025</v>
      </c>
    </row>
    <row r="5994" spans="1:21" x14ac:dyDescent="0.25">
      <c r="A5994" s="1">
        <v>45749</v>
      </c>
      <c r="B5994" t="s">
        <v>63</v>
      </c>
      <c r="C5994" t="s">
        <v>42</v>
      </c>
      <c r="D5994" t="s">
        <v>16</v>
      </c>
      <c r="E5994" t="s">
        <v>28</v>
      </c>
      <c r="F5994" t="s">
        <v>80</v>
      </c>
      <c r="G5994" t="s">
        <v>212</v>
      </c>
      <c r="H5994">
        <f t="shared" si="465"/>
        <v>140</v>
      </c>
      <c r="I5994">
        <v>20</v>
      </c>
      <c r="J5994">
        <v>26</v>
      </c>
      <c r="K5994">
        <v>7</v>
      </c>
      <c r="M5994">
        <v>18.2</v>
      </c>
      <c r="N5994" t="s">
        <v>38</v>
      </c>
      <c r="O5994">
        <v>182</v>
      </c>
      <c r="P5994">
        <v>42</v>
      </c>
      <c r="R5994">
        <f t="shared" si="466"/>
        <v>182</v>
      </c>
      <c r="S5994">
        <f t="shared" si="467"/>
        <v>2</v>
      </c>
      <c r="T5994" t="str">
        <f t="shared" si="468"/>
        <v>Apr</v>
      </c>
      <c r="U5994" t="str">
        <f t="shared" si="469"/>
        <v>2025</v>
      </c>
    </row>
    <row r="5995" spans="1:21" x14ac:dyDescent="0.25">
      <c r="A5995" s="1">
        <v>45749</v>
      </c>
      <c r="B5995" t="s">
        <v>148</v>
      </c>
      <c r="C5995" t="s">
        <v>27</v>
      </c>
      <c r="D5995" t="s">
        <v>16</v>
      </c>
      <c r="E5995" t="s">
        <v>17</v>
      </c>
      <c r="F5995" t="s">
        <v>18</v>
      </c>
      <c r="G5995" t="s">
        <v>43</v>
      </c>
      <c r="H5995">
        <f t="shared" si="465"/>
        <v>80</v>
      </c>
      <c r="I5995">
        <v>20</v>
      </c>
      <c r="J5995">
        <v>26</v>
      </c>
      <c r="K5995">
        <v>4</v>
      </c>
      <c r="M5995">
        <v>7</v>
      </c>
      <c r="N5995" t="s">
        <v>20</v>
      </c>
      <c r="O5995">
        <v>100</v>
      </c>
      <c r="P5995">
        <v>20</v>
      </c>
      <c r="R5995">
        <f t="shared" si="466"/>
        <v>104</v>
      </c>
      <c r="S5995">
        <f t="shared" si="467"/>
        <v>2</v>
      </c>
      <c r="T5995" t="str">
        <f t="shared" si="468"/>
        <v>Apr</v>
      </c>
      <c r="U5995" t="str">
        <f t="shared" si="469"/>
        <v>2025</v>
      </c>
    </row>
    <row r="5996" spans="1:21" x14ac:dyDescent="0.25">
      <c r="A5996" s="1">
        <v>45749</v>
      </c>
      <c r="B5996" t="s">
        <v>200</v>
      </c>
      <c r="C5996" t="s">
        <v>27</v>
      </c>
      <c r="D5996" t="s">
        <v>16</v>
      </c>
      <c r="E5996" t="s">
        <v>28</v>
      </c>
      <c r="F5996" t="s">
        <v>18</v>
      </c>
      <c r="G5996" t="s">
        <v>151</v>
      </c>
      <c r="H5996">
        <f t="shared" si="465"/>
        <v>14</v>
      </c>
      <c r="I5996">
        <v>7</v>
      </c>
      <c r="J5996">
        <v>9</v>
      </c>
      <c r="K5996">
        <v>2</v>
      </c>
      <c r="M5996">
        <v>1.1759999999999999</v>
      </c>
      <c r="N5996" t="s">
        <v>20</v>
      </c>
      <c r="O5996">
        <v>16.8</v>
      </c>
      <c r="P5996">
        <v>2.8</v>
      </c>
      <c r="R5996">
        <f t="shared" si="466"/>
        <v>18</v>
      </c>
      <c r="S5996">
        <f t="shared" si="467"/>
        <v>2</v>
      </c>
      <c r="T5996" t="str">
        <f t="shared" si="468"/>
        <v>Apr</v>
      </c>
      <c r="U5996" t="str">
        <f t="shared" si="469"/>
        <v>2025</v>
      </c>
    </row>
    <row r="5997" spans="1:21" x14ac:dyDescent="0.25">
      <c r="A5997" s="1">
        <v>45749</v>
      </c>
      <c r="B5997" t="s">
        <v>70</v>
      </c>
      <c r="C5997" t="s">
        <v>53</v>
      </c>
      <c r="D5997" t="s">
        <v>16</v>
      </c>
      <c r="E5997" t="s">
        <v>17</v>
      </c>
      <c r="F5997" t="s">
        <v>61</v>
      </c>
      <c r="G5997" t="s">
        <v>119</v>
      </c>
      <c r="H5997">
        <f t="shared" si="465"/>
        <v>2000</v>
      </c>
      <c r="I5997">
        <v>500</v>
      </c>
      <c r="J5997">
        <v>650</v>
      </c>
      <c r="K5997">
        <v>4</v>
      </c>
      <c r="M5997">
        <v>100</v>
      </c>
      <c r="N5997" t="s">
        <v>25</v>
      </c>
      <c r="O5997">
        <v>2600</v>
      </c>
      <c r="P5997">
        <v>600</v>
      </c>
      <c r="R5997">
        <f t="shared" si="466"/>
        <v>2600</v>
      </c>
      <c r="S5997">
        <f t="shared" si="467"/>
        <v>2</v>
      </c>
      <c r="T5997" t="str">
        <f t="shared" si="468"/>
        <v>Apr</v>
      </c>
      <c r="U5997" t="str">
        <f t="shared" si="469"/>
        <v>2025</v>
      </c>
    </row>
    <row r="5998" spans="1:21" x14ac:dyDescent="0.25">
      <c r="A5998" s="1">
        <v>45749</v>
      </c>
      <c r="B5998" t="s">
        <v>60</v>
      </c>
      <c r="C5998" t="s">
        <v>27</v>
      </c>
      <c r="D5998" t="s">
        <v>23</v>
      </c>
      <c r="E5998" t="s">
        <v>17</v>
      </c>
      <c r="F5998" t="s">
        <v>18</v>
      </c>
      <c r="G5998" t="s">
        <v>34</v>
      </c>
      <c r="H5998">
        <f t="shared" si="465"/>
        <v>120</v>
      </c>
      <c r="I5998">
        <v>40</v>
      </c>
      <c r="J5998">
        <v>52</v>
      </c>
      <c r="K5998">
        <v>3</v>
      </c>
      <c r="M5998">
        <v>15.6</v>
      </c>
      <c r="N5998" t="s">
        <v>25</v>
      </c>
      <c r="O5998">
        <v>156</v>
      </c>
      <c r="P5998">
        <v>36</v>
      </c>
      <c r="R5998">
        <f t="shared" si="466"/>
        <v>156</v>
      </c>
      <c r="S5998">
        <f t="shared" si="467"/>
        <v>2</v>
      </c>
      <c r="T5998" t="str">
        <f t="shared" si="468"/>
        <v>Apr</v>
      </c>
      <c r="U5998" t="str">
        <f t="shared" si="469"/>
        <v>2025</v>
      </c>
    </row>
    <row r="5999" spans="1:21" x14ac:dyDescent="0.25">
      <c r="A5999" s="1">
        <v>45749</v>
      </c>
      <c r="B5999" t="s">
        <v>98</v>
      </c>
      <c r="C5999" t="s">
        <v>66</v>
      </c>
      <c r="D5999" t="s">
        <v>16</v>
      </c>
      <c r="E5999" t="s">
        <v>17</v>
      </c>
      <c r="F5999" t="s">
        <v>18</v>
      </c>
      <c r="G5999" t="s">
        <v>19</v>
      </c>
      <c r="H5999">
        <f t="shared" si="465"/>
        <v>2000</v>
      </c>
      <c r="I5999">
        <v>250</v>
      </c>
      <c r="J5999">
        <v>325</v>
      </c>
      <c r="K5999">
        <v>8</v>
      </c>
      <c r="M5999">
        <v>100</v>
      </c>
      <c r="N5999" t="s">
        <v>38</v>
      </c>
      <c r="O5999">
        <v>2300</v>
      </c>
      <c r="P5999">
        <v>300</v>
      </c>
      <c r="R5999">
        <f t="shared" si="466"/>
        <v>2600</v>
      </c>
      <c r="S5999">
        <f t="shared" si="467"/>
        <v>2</v>
      </c>
      <c r="T5999" t="str">
        <f t="shared" si="468"/>
        <v>Apr</v>
      </c>
      <c r="U5999" t="str">
        <f t="shared" si="469"/>
        <v>2025</v>
      </c>
    </row>
    <row r="6000" spans="1:21" x14ac:dyDescent="0.25">
      <c r="A6000" s="1">
        <v>45749</v>
      </c>
      <c r="B6000" t="s">
        <v>204</v>
      </c>
      <c r="C6000" t="s">
        <v>42</v>
      </c>
      <c r="D6000" t="s">
        <v>23</v>
      </c>
      <c r="E6000" t="s">
        <v>17</v>
      </c>
      <c r="F6000" t="s">
        <v>18</v>
      </c>
      <c r="G6000" t="s">
        <v>116</v>
      </c>
      <c r="H6000">
        <f t="shared" si="465"/>
        <v>300</v>
      </c>
      <c r="I6000">
        <v>60</v>
      </c>
      <c r="J6000">
        <v>78</v>
      </c>
      <c r="K6000">
        <v>5</v>
      </c>
      <c r="M6000">
        <v>46.8</v>
      </c>
      <c r="N6000" t="s">
        <v>20</v>
      </c>
      <c r="O6000">
        <v>390</v>
      </c>
      <c r="P6000">
        <v>90</v>
      </c>
      <c r="R6000">
        <f t="shared" si="466"/>
        <v>390</v>
      </c>
      <c r="S6000">
        <f t="shared" si="467"/>
        <v>2</v>
      </c>
      <c r="T6000" t="str">
        <f t="shared" si="468"/>
        <v>Apr</v>
      </c>
      <c r="U6000" t="str">
        <f t="shared" si="469"/>
        <v>2025</v>
      </c>
    </row>
    <row r="6001" spans="1:21" x14ac:dyDescent="0.25">
      <c r="A6001" s="1">
        <v>45749</v>
      </c>
      <c r="B6001" t="s">
        <v>211</v>
      </c>
      <c r="C6001" t="s">
        <v>91</v>
      </c>
      <c r="D6001" t="s">
        <v>16</v>
      </c>
      <c r="E6001" t="s">
        <v>28</v>
      </c>
      <c r="F6001" t="s">
        <v>29</v>
      </c>
      <c r="G6001" t="s">
        <v>87</v>
      </c>
      <c r="H6001">
        <f t="shared" si="465"/>
        <v>500</v>
      </c>
      <c r="I6001">
        <v>100</v>
      </c>
      <c r="J6001">
        <v>130</v>
      </c>
      <c r="K6001">
        <v>5</v>
      </c>
      <c r="M6001">
        <v>45.5</v>
      </c>
      <c r="N6001" t="s">
        <v>20</v>
      </c>
      <c r="O6001">
        <v>650</v>
      </c>
      <c r="P6001">
        <v>150</v>
      </c>
      <c r="R6001">
        <f t="shared" si="466"/>
        <v>650</v>
      </c>
      <c r="S6001">
        <f t="shared" si="467"/>
        <v>2</v>
      </c>
      <c r="T6001" t="str">
        <f t="shared" si="468"/>
        <v>Apr</v>
      </c>
      <c r="U6001" t="str">
        <f t="shared" si="469"/>
        <v>2025</v>
      </c>
    </row>
    <row r="6002" spans="1:21" x14ac:dyDescent="0.25">
      <c r="A6002" s="1">
        <v>45749</v>
      </c>
      <c r="B6002" t="s">
        <v>124</v>
      </c>
      <c r="C6002" t="s">
        <v>27</v>
      </c>
      <c r="D6002" t="s">
        <v>16</v>
      </c>
      <c r="E6002" t="s">
        <v>28</v>
      </c>
      <c r="F6002" t="s">
        <v>18</v>
      </c>
      <c r="G6002" t="s">
        <v>40</v>
      </c>
      <c r="H6002">
        <f t="shared" si="465"/>
        <v>450</v>
      </c>
      <c r="I6002">
        <v>90</v>
      </c>
      <c r="J6002">
        <v>117</v>
      </c>
      <c r="K6002">
        <v>5</v>
      </c>
      <c r="M6002">
        <v>40.950000000000003</v>
      </c>
      <c r="N6002" t="s">
        <v>20</v>
      </c>
      <c r="O6002">
        <v>585</v>
      </c>
      <c r="P6002">
        <v>135</v>
      </c>
      <c r="R6002">
        <f t="shared" si="466"/>
        <v>585</v>
      </c>
      <c r="S6002">
        <f t="shared" si="467"/>
        <v>2</v>
      </c>
      <c r="T6002" t="str">
        <f t="shared" si="468"/>
        <v>Apr</v>
      </c>
      <c r="U6002" t="str">
        <f t="shared" si="469"/>
        <v>2025</v>
      </c>
    </row>
    <row r="6003" spans="1:21" x14ac:dyDescent="0.25">
      <c r="A6003" s="1">
        <v>45749</v>
      </c>
      <c r="B6003" t="s">
        <v>65</v>
      </c>
      <c r="C6003" t="s">
        <v>66</v>
      </c>
      <c r="D6003" t="s">
        <v>16</v>
      </c>
      <c r="E6003" t="s">
        <v>28</v>
      </c>
      <c r="F6003" t="s">
        <v>18</v>
      </c>
      <c r="G6003" t="s">
        <v>151</v>
      </c>
      <c r="H6003">
        <f t="shared" si="465"/>
        <v>21</v>
      </c>
      <c r="I6003">
        <v>7</v>
      </c>
      <c r="J6003">
        <v>9</v>
      </c>
      <c r="K6003">
        <v>3</v>
      </c>
      <c r="M6003">
        <v>1.911</v>
      </c>
      <c r="N6003" t="s">
        <v>20</v>
      </c>
      <c r="O6003">
        <v>27.3</v>
      </c>
      <c r="P6003">
        <v>6.3</v>
      </c>
      <c r="R6003">
        <f t="shared" si="466"/>
        <v>27</v>
      </c>
      <c r="S6003">
        <f t="shared" si="467"/>
        <v>2</v>
      </c>
      <c r="T6003" t="str">
        <f t="shared" si="468"/>
        <v>Apr</v>
      </c>
      <c r="U6003" t="str">
        <f t="shared" si="469"/>
        <v>2025</v>
      </c>
    </row>
    <row r="6004" spans="1:21" x14ac:dyDescent="0.25">
      <c r="A6004" s="1">
        <v>45749</v>
      </c>
      <c r="B6004" t="s">
        <v>69</v>
      </c>
      <c r="C6004" t="s">
        <v>27</v>
      </c>
      <c r="D6004" t="s">
        <v>16</v>
      </c>
      <c r="E6004" t="s">
        <v>17</v>
      </c>
      <c r="F6004" t="s">
        <v>18</v>
      </c>
      <c r="G6004" t="s">
        <v>130</v>
      </c>
      <c r="H6004">
        <f t="shared" si="465"/>
        <v>90</v>
      </c>
      <c r="I6004">
        <v>45</v>
      </c>
      <c r="J6004">
        <v>59</v>
      </c>
      <c r="K6004">
        <v>2</v>
      </c>
      <c r="M6004">
        <v>5.85</v>
      </c>
      <c r="N6004" t="s">
        <v>25</v>
      </c>
      <c r="O6004">
        <v>117</v>
      </c>
      <c r="P6004">
        <v>27</v>
      </c>
      <c r="R6004">
        <f t="shared" si="466"/>
        <v>118</v>
      </c>
      <c r="S6004">
        <f t="shared" si="467"/>
        <v>2</v>
      </c>
      <c r="T6004" t="str">
        <f t="shared" si="468"/>
        <v>Apr</v>
      </c>
      <c r="U6004" t="str">
        <f t="shared" si="469"/>
        <v>2025</v>
      </c>
    </row>
    <row r="6005" spans="1:21" x14ac:dyDescent="0.25">
      <c r="A6005" s="1">
        <v>45749</v>
      </c>
      <c r="B6005" t="s">
        <v>222</v>
      </c>
      <c r="C6005" t="s">
        <v>15</v>
      </c>
      <c r="D6005" t="s">
        <v>16</v>
      </c>
      <c r="E6005" t="s">
        <v>17</v>
      </c>
      <c r="F6005" t="s">
        <v>18</v>
      </c>
      <c r="G6005" t="s">
        <v>32</v>
      </c>
      <c r="H6005">
        <f t="shared" si="465"/>
        <v>300</v>
      </c>
      <c r="I6005">
        <v>100</v>
      </c>
      <c r="J6005">
        <v>130</v>
      </c>
      <c r="K6005">
        <v>3</v>
      </c>
      <c r="M6005">
        <v>39</v>
      </c>
      <c r="N6005" t="s">
        <v>38</v>
      </c>
      <c r="O6005">
        <v>390</v>
      </c>
      <c r="P6005">
        <v>90</v>
      </c>
      <c r="R6005">
        <f t="shared" si="466"/>
        <v>390</v>
      </c>
      <c r="S6005">
        <f t="shared" si="467"/>
        <v>2</v>
      </c>
      <c r="T6005" t="str">
        <f t="shared" si="468"/>
        <v>Apr</v>
      </c>
      <c r="U6005" t="str">
        <f t="shared" si="469"/>
        <v>2025</v>
      </c>
    </row>
    <row r="6006" spans="1:21" x14ac:dyDescent="0.25">
      <c r="A6006" s="1">
        <v>45749</v>
      </c>
      <c r="B6006" t="s">
        <v>111</v>
      </c>
      <c r="C6006" t="s">
        <v>27</v>
      </c>
      <c r="D6006" t="s">
        <v>16</v>
      </c>
      <c r="E6006" t="s">
        <v>17</v>
      </c>
      <c r="F6006" t="s">
        <v>45</v>
      </c>
      <c r="G6006" t="s">
        <v>58</v>
      </c>
      <c r="H6006">
        <f t="shared" si="465"/>
        <v>100000</v>
      </c>
      <c r="I6006">
        <v>25000</v>
      </c>
      <c r="J6006">
        <v>32500</v>
      </c>
      <c r="K6006">
        <v>4</v>
      </c>
      <c r="M6006">
        <v>4875</v>
      </c>
      <c r="N6006" t="s">
        <v>25</v>
      </c>
      <c r="O6006">
        <v>130000</v>
      </c>
      <c r="P6006">
        <v>30000</v>
      </c>
      <c r="R6006">
        <f t="shared" si="466"/>
        <v>130000</v>
      </c>
      <c r="S6006">
        <f t="shared" si="467"/>
        <v>2</v>
      </c>
      <c r="T6006" t="str">
        <f t="shared" si="468"/>
        <v>Apr</v>
      </c>
      <c r="U6006" t="str">
        <f t="shared" si="469"/>
        <v>2025</v>
      </c>
    </row>
    <row r="6007" spans="1:21" x14ac:dyDescent="0.25">
      <c r="A6007" s="1">
        <v>45749</v>
      </c>
      <c r="B6007" t="s">
        <v>145</v>
      </c>
      <c r="C6007" t="s">
        <v>27</v>
      </c>
      <c r="D6007" t="s">
        <v>23</v>
      </c>
      <c r="E6007" t="s">
        <v>28</v>
      </c>
      <c r="F6007" t="s">
        <v>18</v>
      </c>
      <c r="G6007" t="s">
        <v>113</v>
      </c>
      <c r="H6007">
        <f t="shared" si="465"/>
        <v>160</v>
      </c>
      <c r="I6007">
        <v>20</v>
      </c>
      <c r="J6007">
        <v>26</v>
      </c>
      <c r="K6007">
        <v>8</v>
      </c>
      <c r="M6007">
        <v>20.8</v>
      </c>
      <c r="N6007" t="s">
        <v>25</v>
      </c>
      <c r="O6007">
        <v>208</v>
      </c>
      <c r="P6007">
        <v>48</v>
      </c>
      <c r="R6007">
        <f t="shared" si="466"/>
        <v>208</v>
      </c>
      <c r="S6007">
        <f t="shared" si="467"/>
        <v>2</v>
      </c>
      <c r="T6007" t="str">
        <f t="shared" si="468"/>
        <v>Apr</v>
      </c>
      <c r="U6007" t="str">
        <f t="shared" si="469"/>
        <v>2025</v>
      </c>
    </row>
    <row r="6008" spans="1:21" x14ac:dyDescent="0.25">
      <c r="A6008" s="1">
        <v>45779</v>
      </c>
      <c r="B6008" t="s">
        <v>39</v>
      </c>
      <c r="C6008" t="s">
        <v>27</v>
      </c>
      <c r="D6008" t="s">
        <v>16</v>
      </c>
      <c r="E6008" t="s">
        <v>17</v>
      </c>
      <c r="F6008" t="s">
        <v>18</v>
      </c>
      <c r="G6008" t="s">
        <v>56</v>
      </c>
      <c r="H6008">
        <f t="shared" si="465"/>
        <v>2200</v>
      </c>
      <c r="I6008">
        <v>550</v>
      </c>
      <c r="J6008">
        <v>715</v>
      </c>
      <c r="K6008">
        <v>4</v>
      </c>
      <c r="M6008">
        <v>100</v>
      </c>
      <c r="N6008" t="s">
        <v>25</v>
      </c>
      <c r="O6008">
        <v>2860</v>
      </c>
      <c r="P6008">
        <v>660</v>
      </c>
      <c r="R6008">
        <f t="shared" si="466"/>
        <v>2860</v>
      </c>
      <c r="S6008">
        <f t="shared" si="467"/>
        <v>2</v>
      </c>
      <c r="T6008" t="str">
        <f t="shared" si="468"/>
        <v>May</v>
      </c>
      <c r="U6008" t="str">
        <f t="shared" si="469"/>
        <v>2025</v>
      </c>
    </row>
    <row r="6009" spans="1:21" x14ac:dyDescent="0.25">
      <c r="A6009" s="1">
        <v>45779</v>
      </c>
      <c r="B6009" t="s">
        <v>154</v>
      </c>
      <c r="C6009" t="s">
        <v>27</v>
      </c>
      <c r="D6009" t="s">
        <v>16</v>
      </c>
      <c r="E6009" t="s">
        <v>28</v>
      </c>
      <c r="F6009" t="s">
        <v>29</v>
      </c>
      <c r="G6009" t="s">
        <v>138</v>
      </c>
      <c r="H6009">
        <f t="shared" si="465"/>
        <v>450</v>
      </c>
      <c r="I6009">
        <v>50</v>
      </c>
      <c r="J6009">
        <v>65</v>
      </c>
      <c r="K6009">
        <v>9</v>
      </c>
      <c r="M6009">
        <v>58.5</v>
      </c>
      <c r="N6009" t="s">
        <v>38</v>
      </c>
      <c r="O6009">
        <v>585</v>
      </c>
      <c r="P6009">
        <v>135</v>
      </c>
      <c r="R6009">
        <f t="shared" si="466"/>
        <v>585</v>
      </c>
      <c r="S6009">
        <f t="shared" si="467"/>
        <v>2</v>
      </c>
      <c r="T6009" t="str">
        <f t="shared" si="468"/>
        <v>May</v>
      </c>
      <c r="U6009" t="str">
        <f t="shared" si="469"/>
        <v>2025</v>
      </c>
    </row>
    <row r="6010" spans="1:21" x14ac:dyDescent="0.25">
      <c r="A6010" s="1">
        <v>45779</v>
      </c>
      <c r="B6010" t="s">
        <v>69</v>
      </c>
      <c r="C6010" t="s">
        <v>27</v>
      </c>
      <c r="D6010" t="s">
        <v>16</v>
      </c>
      <c r="E6010" t="s">
        <v>17</v>
      </c>
      <c r="F6010" t="s">
        <v>18</v>
      </c>
      <c r="G6010" t="s">
        <v>130</v>
      </c>
      <c r="H6010">
        <f t="shared" si="465"/>
        <v>315</v>
      </c>
      <c r="I6010">
        <v>45</v>
      </c>
      <c r="J6010">
        <v>59</v>
      </c>
      <c r="K6010">
        <v>7</v>
      </c>
      <c r="M6010">
        <v>28.664999999999999</v>
      </c>
      <c r="N6010" t="s">
        <v>20</v>
      </c>
      <c r="O6010">
        <v>409.5</v>
      </c>
      <c r="P6010">
        <v>94.5</v>
      </c>
      <c r="R6010">
        <f t="shared" si="466"/>
        <v>413</v>
      </c>
      <c r="S6010">
        <f t="shared" si="467"/>
        <v>2</v>
      </c>
      <c r="T6010" t="str">
        <f t="shared" si="468"/>
        <v>May</v>
      </c>
      <c r="U6010" t="str">
        <f t="shared" si="469"/>
        <v>2025</v>
      </c>
    </row>
    <row r="6011" spans="1:21" x14ac:dyDescent="0.25">
      <c r="A6011" s="1">
        <v>45779</v>
      </c>
      <c r="B6011" t="s">
        <v>188</v>
      </c>
      <c r="C6011" t="s">
        <v>27</v>
      </c>
      <c r="D6011" t="s">
        <v>16</v>
      </c>
      <c r="E6011" t="s">
        <v>28</v>
      </c>
      <c r="F6011" t="s">
        <v>18</v>
      </c>
      <c r="G6011" t="s">
        <v>116</v>
      </c>
      <c r="H6011">
        <f t="shared" si="465"/>
        <v>120</v>
      </c>
      <c r="I6011">
        <v>60</v>
      </c>
      <c r="J6011">
        <v>78</v>
      </c>
      <c r="K6011">
        <v>2</v>
      </c>
      <c r="M6011">
        <v>7.8</v>
      </c>
      <c r="N6011" t="s">
        <v>25</v>
      </c>
      <c r="O6011">
        <v>156</v>
      </c>
      <c r="P6011">
        <v>36</v>
      </c>
      <c r="R6011">
        <f t="shared" si="466"/>
        <v>156</v>
      </c>
      <c r="S6011">
        <f t="shared" si="467"/>
        <v>2</v>
      </c>
      <c r="T6011" t="str">
        <f t="shared" si="468"/>
        <v>May</v>
      </c>
      <c r="U6011" t="str">
        <f t="shared" si="469"/>
        <v>2025</v>
      </c>
    </row>
    <row r="6012" spans="1:21" x14ac:dyDescent="0.25">
      <c r="A6012" s="1">
        <v>45779</v>
      </c>
      <c r="B6012" t="s">
        <v>216</v>
      </c>
      <c r="C6012" t="s">
        <v>27</v>
      </c>
      <c r="D6012" t="s">
        <v>16</v>
      </c>
      <c r="E6012" t="s">
        <v>17</v>
      </c>
      <c r="F6012" t="s">
        <v>18</v>
      </c>
      <c r="G6012" t="s">
        <v>56</v>
      </c>
      <c r="H6012">
        <f t="shared" si="465"/>
        <v>3300</v>
      </c>
      <c r="I6012">
        <v>550</v>
      </c>
      <c r="J6012">
        <v>715</v>
      </c>
      <c r="K6012">
        <v>6</v>
      </c>
      <c r="M6012">
        <v>100</v>
      </c>
      <c r="N6012" t="s">
        <v>38</v>
      </c>
      <c r="O6012">
        <v>4125</v>
      </c>
      <c r="P6012">
        <v>825</v>
      </c>
      <c r="R6012">
        <f t="shared" si="466"/>
        <v>4290</v>
      </c>
      <c r="S6012">
        <f t="shared" si="467"/>
        <v>2</v>
      </c>
      <c r="T6012" t="str">
        <f t="shared" si="468"/>
        <v>May</v>
      </c>
      <c r="U6012" t="str">
        <f t="shared" si="469"/>
        <v>2025</v>
      </c>
    </row>
    <row r="6013" spans="1:21" x14ac:dyDescent="0.25">
      <c r="A6013" s="1">
        <v>45779</v>
      </c>
      <c r="B6013" t="s">
        <v>35</v>
      </c>
      <c r="C6013" t="s">
        <v>15</v>
      </c>
      <c r="D6013" t="s">
        <v>16</v>
      </c>
      <c r="E6013" t="s">
        <v>17</v>
      </c>
      <c r="F6013" t="s">
        <v>61</v>
      </c>
      <c r="G6013" t="s">
        <v>117</v>
      </c>
      <c r="H6013">
        <f t="shared" si="465"/>
        <v>25000</v>
      </c>
      <c r="I6013">
        <v>2500</v>
      </c>
      <c r="J6013">
        <v>3250</v>
      </c>
      <c r="K6013">
        <v>10</v>
      </c>
      <c r="M6013">
        <v>325</v>
      </c>
      <c r="N6013" t="s">
        <v>25</v>
      </c>
      <c r="O6013">
        <v>31250</v>
      </c>
      <c r="P6013">
        <v>6250</v>
      </c>
      <c r="R6013">
        <f t="shared" si="466"/>
        <v>32500</v>
      </c>
      <c r="S6013">
        <f t="shared" si="467"/>
        <v>2</v>
      </c>
      <c r="T6013" t="str">
        <f t="shared" si="468"/>
        <v>May</v>
      </c>
      <c r="U6013" t="str">
        <f t="shared" si="469"/>
        <v>2025</v>
      </c>
    </row>
    <row r="6014" spans="1:21" x14ac:dyDescent="0.25">
      <c r="A6014" s="1">
        <v>45779</v>
      </c>
      <c r="B6014" t="s">
        <v>74</v>
      </c>
      <c r="C6014" t="s">
        <v>27</v>
      </c>
      <c r="D6014" t="s">
        <v>16</v>
      </c>
      <c r="E6014" t="s">
        <v>17</v>
      </c>
      <c r="F6014" t="s">
        <v>18</v>
      </c>
      <c r="G6014" t="s">
        <v>40</v>
      </c>
      <c r="H6014">
        <f t="shared" si="465"/>
        <v>360</v>
      </c>
      <c r="I6014">
        <v>90</v>
      </c>
      <c r="J6014">
        <v>117</v>
      </c>
      <c r="K6014">
        <v>4</v>
      </c>
      <c r="M6014">
        <v>31.5</v>
      </c>
      <c r="N6014" t="s">
        <v>20</v>
      </c>
      <c r="O6014">
        <v>450</v>
      </c>
      <c r="P6014">
        <v>90</v>
      </c>
      <c r="R6014">
        <f t="shared" si="466"/>
        <v>468</v>
      </c>
      <c r="S6014">
        <f t="shared" si="467"/>
        <v>2</v>
      </c>
      <c r="T6014" t="str">
        <f t="shared" si="468"/>
        <v>May</v>
      </c>
      <c r="U6014" t="str">
        <f t="shared" si="469"/>
        <v>2025</v>
      </c>
    </row>
    <row r="6015" spans="1:21" x14ac:dyDescent="0.25">
      <c r="A6015" s="1">
        <v>45779</v>
      </c>
      <c r="B6015" t="s">
        <v>101</v>
      </c>
      <c r="C6015" t="s">
        <v>27</v>
      </c>
      <c r="D6015" t="s">
        <v>23</v>
      </c>
      <c r="E6015" t="s">
        <v>17</v>
      </c>
      <c r="F6015" t="s">
        <v>18</v>
      </c>
      <c r="G6015" t="s">
        <v>113</v>
      </c>
      <c r="H6015">
        <f t="shared" si="465"/>
        <v>140</v>
      </c>
      <c r="I6015">
        <v>20</v>
      </c>
      <c r="J6015">
        <v>26</v>
      </c>
      <c r="K6015">
        <v>7</v>
      </c>
      <c r="M6015">
        <v>18.2</v>
      </c>
      <c r="N6015" t="s">
        <v>25</v>
      </c>
      <c r="O6015">
        <v>182</v>
      </c>
      <c r="P6015">
        <v>42</v>
      </c>
      <c r="R6015">
        <f t="shared" si="466"/>
        <v>182</v>
      </c>
      <c r="S6015">
        <f t="shared" si="467"/>
        <v>2</v>
      </c>
      <c r="T6015" t="str">
        <f t="shared" si="468"/>
        <v>May</v>
      </c>
      <c r="U6015" t="str">
        <f t="shared" si="469"/>
        <v>2025</v>
      </c>
    </row>
    <row r="6016" spans="1:21" x14ac:dyDescent="0.25">
      <c r="A6016" s="1">
        <v>45779</v>
      </c>
      <c r="B6016" t="s">
        <v>129</v>
      </c>
      <c r="C6016" t="s">
        <v>27</v>
      </c>
      <c r="D6016" t="s">
        <v>23</v>
      </c>
      <c r="E6016" t="s">
        <v>17</v>
      </c>
      <c r="F6016" t="s">
        <v>45</v>
      </c>
      <c r="G6016" t="s">
        <v>92</v>
      </c>
      <c r="H6016">
        <f t="shared" si="465"/>
        <v>2250</v>
      </c>
      <c r="I6016">
        <v>250</v>
      </c>
      <c r="J6016">
        <v>325</v>
      </c>
      <c r="K6016">
        <v>9</v>
      </c>
      <c r="M6016">
        <v>100</v>
      </c>
      <c r="N6016" t="s">
        <v>38</v>
      </c>
      <c r="O6016">
        <v>2700</v>
      </c>
      <c r="P6016">
        <v>450</v>
      </c>
      <c r="R6016">
        <f t="shared" si="466"/>
        <v>2925</v>
      </c>
      <c r="S6016">
        <f t="shared" si="467"/>
        <v>2</v>
      </c>
      <c r="T6016" t="str">
        <f t="shared" si="468"/>
        <v>May</v>
      </c>
      <c r="U6016" t="str">
        <f t="shared" si="469"/>
        <v>2025</v>
      </c>
    </row>
    <row r="6017" spans="1:21" x14ac:dyDescent="0.25">
      <c r="A6017" s="1">
        <v>45779</v>
      </c>
      <c r="B6017" t="s">
        <v>193</v>
      </c>
      <c r="C6017" t="s">
        <v>53</v>
      </c>
      <c r="D6017" t="s">
        <v>23</v>
      </c>
      <c r="E6017" t="s">
        <v>28</v>
      </c>
      <c r="F6017" t="s">
        <v>45</v>
      </c>
      <c r="G6017" t="s">
        <v>54</v>
      </c>
      <c r="H6017">
        <f t="shared" si="465"/>
        <v>5600</v>
      </c>
      <c r="I6017">
        <v>800</v>
      </c>
      <c r="J6017">
        <v>1040</v>
      </c>
      <c r="K6017">
        <v>7</v>
      </c>
      <c r="M6017">
        <v>104</v>
      </c>
      <c r="N6017" t="s">
        <v>25</v>
      </c>
      <c r="O6017">
        <v>7280</v>
      </c>
      <c r="P6017">
        <v>1680</v>
      </c>
      <c r="R6017">
        <f t="shared" si="466"/>
        <v>7280</v>
      </c>
      <c r="S6017">
        <f t="shared" si="467"/>
        <v>2</v>
      </c>
      <c r="T6017" t="str">
        <f t="shared" si="468"/>
        <v>May</v>
      </c>
      <c r="U6017" t="str">
        <f t="shared" si="469"/>
        <v>2025</v>
      </c>
    </row>
    <row r="6018" spans="1:21" x14ac:dyDescent="0.25">
      <c r="A6018" s="1">
        <v>45779</v>
      </c>
      <c r="B6018" t="s">
        <v>194</v>
      </c>
      <c r="C6018" t="s">
        <v>115</v>
      </c>
      <c r="D6018" t="s">
        <v>23</v>
      </c>
      <c r="E6018" t="s">
        <v>17</v>
      </c>
      <c r="F6018" t="s">
        <v>18</v>
      </c>
      <c r="G6018" t="s">
        <v>43</v>
      </c>
      <c r="H6018">
        <f t="shared" si="465"/>
        <v>200</v>
      </c>
      <c r="I6018">
        <v>20</v>
      </c>
      <c r="J6018">
        <v>26</v>
      </c>
      <c r="K6018">
        <v>10</v>
      </c>
      <c r="M6018">
        <v>26</v>
      </c>
      <c r="N6018" t="s">
        <v>25</v>
      </c>
      <c r="O6018">
        <v>260</v>
      </c>
      <c r="P6018">
        <v>60</v>
      </c>
      <c r="R6018">
        <f t="shared" si="466"/>
        <v>260</v>
      </c>
      <c r="S6018">
        <f t="shared" si="467"/>
        <v>2</v>
      </c>
      <c r="T6018" t="str">
        <f t="shared" si="468"/>
        <v>May</v>
      </c>
      <c r="U6018" t="str">
        <f t="shared" si="469"/>
        <v>2025</v>
      </c>
    </row>
    <row r="6019" spans="1:21" x14ac:dyDescent="0.25">
      <c r="A6019" s="1">
        <v>45779</v>
      </c>
      <c r="B6019" t="s">
        <v>86</v>
      </c>
      <c r="C6019" t="s">
        <v>22</v>
      </c>
      <c r="D6019" t="s">
        <v>23</v>
      </c>
      <c r="E6019" t="s">
        <v>17</v>
      </c>
      <c r="F6019" t="s">
        <v>18</v>
      </c>
      <c r="G6019" t="s">
        <v>116</v>
      </c>
      <c r="H6019">
        <f t="shared" ref="H6019:H6082" si="470">I6019*K6019</f>
        <v>480</v>
      </c>
      <c r="I6019">
        <v>60</v>
      </c>
      <c r="J6019">
        <v>78</v>
      </c>
      <c r="K6019">
        <v>8</v>
      </c>
      <c r="M6019">
        <v>72</v>
      </c>
      <c r="N6019" t="s">
        <v>20</v>
      </c>
      <c r="O6019">
        <v>600</v>
      </c>
      <c r="P6019">
        <v>120</v>
      </c>
      <c r="R6019">
        <f t="shared" ref="R6019:R6082" si="471">J6019*K6019</f>
        <v>624</v>
      </c>
      <c r="S6019">
        <f t="shared" ref="S6019:S6082" si="472">DAY(A6019)</f>
        <v>2</v>
      </c>
      <c r="T6019" t="str">
        <f t="shared" ref="T6019:T6082" si="473">TEXT(A6019,"mmm")</f>
        <v>May</v>
      </c>
      <c r="U6019" t="str">
        <f t="shared" ref="U6019:U6082" si="474">TEXT(A6019,"yyy")</f>
        <v>2025</v>
      </c>
    </row>
    <row r="6020" spans="1:21" x14ac:dyDescent="0.25">
      <c r="A6020" s="1">
        <v>45779</v>
      </c>
      <c r="B6020" t="s">
        <v>144</v>
      </c>
      <c r="C6020" t="s">
        <v>27</v>
      </c>
      <c r="D6020" t="s">
        <v>16</v>
      </c>
      <c r="E6020" t="s">
        <v>17</v>
      </c>
      <c r="F6020" t="s">
        <v>45</v>
      </c>
      <c r="G6020" t="s">
        <v>58</v>
      </c>
      <c r="H6020">
        <f t="shared" si="470"/>
        <v>150000</v>
      </c>
      <c r="I6020">
        <v>25000</v>
      </c>
      <c r="J6020">
        <v>32500</v>
      </c>
      <c r="K6020">
        <v>6</v>
      </c>
      <c r="M6020">
        <v>4875</v>
      </c>
      <c r="N6020" t="s">
        <v>20</v>
      </c>
      <c r="O6020">
        <v>180000</v>
      </c>
      <c r="P6020">
        <v>30000</v>
      </c>
      <c r="R6020">
        <f t="shared" si="471"/>
        <v>195000</v>
      </c>
      <c r="S6020">
        <f t="shared" si="472"/>
        <v>2</v>
      </c>
      <c r="T6020" t="str">
        <f t="shared" si="473"/>
        <v>May</v>
      </c>
      <c r="U6020" t="str">
        <f t="shared" si="474"/>
        <v>2025</v>
      </c>
    </row>
    <row r="6021" spans="1:21" x14ac:dyDescent="0.25">
      <c r="A6021" s="1">
        <v>45779</v>
      </c>
      <c r="B6021" t="s">
        <v>208</v>
      </c>
      <c r="C6021" t="s">
        <v>27</v>
      </c>
      <c r="D6021" t="s">
        <v>16</v>
      </c>
      <c r="E6021" t="s">
        <v>28</v>
      </c>
      <c r="F6021" t="s">
        <v>18</v>
      </c>
      <c r="G6021" t="s">
        <v>100</v>
      </c>
      <c r="H6021">
        <f t="shared" si="470"/>
        <v>120</v>
      </c>
      <c r="I6021">
        <v>40</v>
      </c>
      <c r="J6021">
        <v>52</v>
      </c>
      <c r="K6021">
        <v>3</v>
      </c>
      <c r="M6021">
        <v>7.2</v>
      </c>
      <c r="N6021" t="s">
        <v>25</v>
      </c>
      <c r="O6021">
        <v>144</v>
      </c>
      <c r="P6021">
        <v>24</v>
      </c>
      <c r="R6021">
        <f t="shared" si="471"/>
        <v>156</v>
      </c>
      <c r="S6021">
        <f t="shared" si="472"/>
        <v>2</v>
      </c>
      <c r="T6021" t="str">
        <f t="shared" si="473"/>
        <v>May</v>
      </c>
      <c r="U6021" t="str">
        <f t="shared" si="474"/>
        <v>2025</v>
      </c>
    </row>
    <row r="6022" spans="1:21" x14ac:dyDescent="0.25">
      <c r="A6022" s="1">
        <v>45810</v>
      </c>
      <c r="B6022" t="s">
        <v>129</v>
      </c>
      <c r="C6022" t="s">
        <v>27</v>
      </c>
      <c r="D6022" t="s">
        <v>16</v>
      </c>
      <c r="E6022" t="s">
        <v>28</v>
      </c>
      <c r="F6022" t="s">
        <v>45</v>
      </c>
      <c r="G6022" t="s">
        <v>67</v>
      </c>
      <c r="H6022">
        <f t="shared" si="470"/>
        <v>21000</v>
      </c>
      <c r="I6022">
        <v>3500</v>
      </c>
      <c r="J6022">
        <v>4550</v>
      </c>
      <c r="K6022">
        <v>6</v>
      </c>
      <c r="M6022">
        <v>455</v>
      </c>
      <c r="N6022" t="s">
        <v>20</v>
      </c>
      <c r="O6022">
        <v>25200</v>
      </c>
      <c r="P6022">
        <v>4200</v>
      </c>
      <c r="R6022">
        <f t="shared" si="471"/>
        <v>27300</v>
      </c>
      <c r="S6022">
        <f t="shared" si="472"/>
        <v>2</v>
      </c>
      <c r="T6022" t="str">
        <f t="shared" si="473"/>
        <v>Jun</v>
      </c>
      <c r="U6022" t="str">
        <f t="shared" si="474"/>
        <v>2025</v>
      </c>
    </row>
    <row r="6023" spans="1:21" x14ac:dyDescent="0.25">
      <c r="A6023" s="1">
        <v>45810</v>
      </c>
      <c r="B6023" t="s">
        <v>109</v>
      </c>
      <c r="C6023" t="s">
        <v>42</v>
      </c>
      <c r="D6023" t="s">
        <v>23</v>
      </c>
      <c r="E6023" t="s">
        <v>17</v>
      </c>
      <c r="F6023" t="s">
        <v>45</v>
      </c>
      <c r="G6023" t="s">
        <v>54</v>
      </c>
      <c r="H6023">
        <f t="shared" si="470"/>
        <v>1600</v>
      </c>
      <c r="I6023">
        <v>800</v>
      </c>
      <c r="J6023">
        <v>1040</v>
      </c>
      <c r="K6023">
        <v>2</v>
      </c>
      <c r="M6023">
        <v>104</v>
      </c>
      <c r="N6023" t="s">
        <v>25</v>
      </c>
      <c r="O6023">
        <v>1920</v>
      </c>
      <c r="P6023">
        <v>320</v>
      </c>
      <c r="R6023">
        <f t="shared" si="471"/>
        <v>2080</v>
      </c>
      <c r="S6023">
        <f t="shared" si="472"/>
        <v>2</v>
      </c>
      <c r="T6023" t="str">
        <f t="shared" si="473"/>
        <v>Jun</v>
      </c>
      <c r="U6023" t="str">
        <f t="shared" si="474"/>
        <v>2025</v>
      </c>
    </row>
    <row r="6024" spans="1:21" x14ac:dyDescent="0.25">
      <c r="A6024" s="1">
        <v>45810</v>
      </c>
      <c r="B6024" t="s">
        <v>190</v>
      </c>
      <c r="C6024" t="s">
        <v>22</v>
      </c>
      <c r="D6024" t="s">
        <v>23</v>
      </c>
      <c r="E6024" t="s">
        <v>17</v>
      </c>
      <c r="F6024" t="s">
        <v>45</v>
      </c>
      <c r="G6024" t="s">
        <v>67</v>
      </c>
      <c r="H6024">
        <f t="shared" si="470"/>
        <v>3500</v>
      </c>
      <c r="I6024">
        <v>3500</v>
      </c>
      <c r="J6024">
        <v>4550</v>
      </c>
      <c r="K6024">
        <v>1</v>
      </c>
      <c r="M6024">
        <v>455</v>
      </c>
      <c r="N6024" t="s">
        <v>25</v>
      </c>
      <c r="O6024">
        <v>4550</v>
      </c>
      <c r="P6024">
        <v>1050</v>
      </c>
      <c r="R6024">
        <f t="shared" si="471"/>
        <v>4550</v>
      </c>
      <c r="S6024">
        <f t="shared" si="472"/>
        <v>2</v>
      </c>
      <c r="T6024" t="str">
        <f t="shared" si="473"/>
        <v>Jun</v>
      </c>
      <c r="U6024" t="str">
        <f t="shared" si="474"/>
        <v>2025</v>
      </c>
    </row>
    <row r="6025" spans="1:21" x14ac:dyDescent="0.25">
      <c r="A6025" s="1">
        <v>45810</v>
      </c>
      <c r="B6025" t="s">
        <v>60</v>
      </c>
      <c r="C6025" t="s">
        <v>27</v>
      </c>
      <c r="D6025" t="s">
        <v>23</v>
      </c>
      <c r="E6025" t="s">
        <v>17</v>
      </c>
      <c r="F6025" t="s">
        <v>18</v>
      </c>
      <c r="G6025" t="s">
        <v>56</v>
      </c>
      <c r="H6025">
        <f t="shared" si="470"/>
        <v>5500</v>
      </c>
      <c r="I6025">
        <v>550</v>
      </c>
      <c r="J6025">
        <v>715</v>
      </c>
      <c r="K6025">
        <v>10</v>
      </c>
      <c r="M6025">
        <v>100</v>
      </c>
      <c r="N6025" t="s">
        <v>25</v>
      </c>
      <c r="O6025">
        <v>6875</v>
      </c>
      <c r="P6025">
        <v>1375</v>
      </c>
      <c r="R6025">
        <f t="shared" si="471"/>
        <v>7150</v>
      </c>
      <c r="S6025">
        <f t="shared" si="472"/>
        <v>2</v>
      </c>
      <c r="T6025" t="str">
        <f t="shared" si="473"/>
        <v>Jun</v>
      </c>
      <c r="U6025" t="str">
        <f t="shared" si="474"/>
        <v>2025</v>
      </c>
    </row>
    <row r="6026" spans="1:21" x14ac:dyDescent="0.25">
      <c r="A6026" s="1">
        <v>45810</v>
      </c>
      <c r="B6026" t="s">
        <v>149</v>
      </c>
      <c r="C6026" t="s">
        <v>15</v>
      </c>
      <c r="D6026" t="s">
        <v>16</v>
      </c>
      <c r="E6026" t="s">
        <v>17</v>
      </c>
      <c r="F6026" t="s">
        <v>61</v>
      </c>
      <c r="G6026" t="s">
        <v>110</v>
      </c>
      <c r="H6026">
        <f t="shared" si="470"/>
        <v>5600</v>
      </c>
      <c r="I6026">
        <v>800</v>
      </c>
      <c r="J6026">
        <v>1040</v>
      </c>
      <c r="K6026">
        <v>7</v>
      </c>
      <c r="M6026">
        <v>104</v>
      </c>
      <c r="N6026" t="s">
        <v>25</v>
      </c>
      <c r="O6026">
        <v>7280</v>
      </c>
      <c r="P6026">
        <v>1680</v>
      </c>
      <c r="R6026">
        <f t="shared" si="471"/>
        <v>7280</v>
      </c>
      <c r="S6026">
        <f t="shared" si="472"/>
        <v>2</v>
      </c>
      <c r="T6026" t="str">
        <f t="shared" si="473"/>
        <v>Jun</v>
      </c>
      <c r="U6026" t="str">
        <f t="shared" si="474"/>
        <v>2025</v>
      </c>
    </row>
    <row r="6027" spans="1:21" x14ac:dyDescent="0.25">
      <c r="A6027" s="1">
        <v>45810</v>
      </c>
      <c r="B6027" t="s">
        <v>36</v>
      </c>
      <c r="C6027" t="s">
        <v>15</v>
      </c>
      <c r="D6027" t="s">
        <v>16</v>
      </c>
      <c r="E6027" t="s">
        <v>17</v>
      </c>
      <c r="F6027" t="s">
        <v>45</v>
      </c>
      <c r="G6027" t="s">
        <v>67</v>
      </c>
      <c r="H6027">
        <f t="shared" si="470"/>
        <v>10500</v>
      </c>
      <c r="I6027">
        <v>3500</v>
      </c>
      <c r="J6027">
        <v>4550</v>
      </c>
      <c r="K6027">
        <v>3</v>
      </c>
      <c r="M6027">
        <v>455</v>
      </c>
      <c r="N6027" t="s">
        <v>25</v>
      </c>
      <c r="O6027">
        <v>13650</v>
      </c>
      <c r="P6027">
        <v>3150</v>
      </c>
      <c r="R6027">
        <f t="shared" si="471"/>
        <v>13650</v>
      </c>
      <c r="S6027">
        <f t="shared" si="472"/>
        <v>2</v>
      </c>
      <c r="T6027" t="str">
        <f t="shared" si="473"/>
        <v>Jun</v>
      </c>
      <c r="U6027" t="str">
        <f t="shared" si="474"/>
        <v>2025</v>
      </c>
    </row>
    <row r="6028" spans="1:21" x14ac:dyDescent="0.25">
      <c r="A6028" s="1">
        <v>45810</v>
      </c>
      <c r="B6028" t="s">
        <v>194</v>
      </c>
      <c r="C6028" t="s">
        <v>115</v>
      </c>
      <c r="D6028" t="s">
        <v>16</v>
      </c>
      <c r="E6028" t="s">
        <v>17</v>
      </c>
      <c r="F6028" t="s">
        <v>45</v>
      </c>
      <c r="G6028" t="s">
        <v>46</v>
      </c>
      <c r="H6028">
        <f t="shared" si="470"/>
        <v>220000</v>
      </c>
      <c r="I6028">
        <v>55000</v>
      </c>
      <c r="J6028">
        <v>71500</v>
      </c>
      <c r="K6028">
        <v>4</v>
      </c>
      <c r="M6028">
        <v>10725</v>
      </c>
      <c r="N6028" t="s">
        <v>20</v>
      </c>
      <c r="O6028">
        <v>275000</v>
      </c>
      <c r="P6028">
        <v>55000</v>
      </c>
      <c r="R6028">
        <f t="shared" si="471"/>
        <v>286000</v>
      </c>
      <c r="S6028">
        <f t="shared" si="472"/>
        <v>2</v>
      </c>
      <c r="T6028" t="str">
        <f t="shared" si="473"/>
        <v>Jun</v>
      </c>
      <c r="U6028" t="str">
        <f t="shared" si="474"/>
        <v>2025</v>
      </c>
    </row>
    <row r="6029" spans="1:21" x14ac:dyDescent="0.25">
      <c r="A6029" s="1">
        <v>45810</v>
      </c>
      <c r="B6029" t="s">
        <v>72</v>
      </c>
      <c r="C6029" t="s">
        <v>15</v>
      </c>
      <c r="D6029" t="s">
        <v>16</v>
      </c>
      <c r="E6029" t="s">
        <v>28</v>
      </c>
      <c r="F6029" t="s">
        <v>61</v>
      </c>
      <c r="G6029" t="s">
        <v>164</v>
      </c>
      <c r="H6029">
        <f t="shared" si="470"/>
        <v>14000</v>
      </c>
      <c r="I6029">
        <v>2000</v>
      </c>
      <c r="J6029">
        <v>2600</v>
      </c>
      <c r="K6029">
        <v>7</v>
      </c>
      <c r="M6029">
        <v>260</v>
      </c>
      <c r="N6029" t="s">
        <v>25</v>
      </c>
      <c r="O6029">
        <v>18200</v>
      </c>
      <c r="P6029">
        <v>4200</v>
      </c>
      <c r="R6029">
        <f t="shared" si="471"/>
        <v>18200</v>
      </c>
      <c r="S6029">
        <f t="shared" si="472"/>
        <v>2</v>
      </c>
      <c r="T6029" t="str">
        <f t="shared" si="473"/>
        <v>Jun</v>
      </c>
      <c r="U6029" t="str">
        <f t="shared" si="474"/>
        <v>2025</v>
      </c>
    </row>
    <row r="6030" spans="1:21" x14ac:dyDescent="0.25">
      <c r="A6030" s="1">
        <v>45810</v>
      </c>
      <c r="B6030" t="s">
        <v>168</v>
      </c>
      <c r="C6030" t="s">
        <v>27</v>
      </c>
      <c r="D6030" t="s">
        <v>16</v>
      </c>
      <c r="E6030" t="s">
        <v>28</v>
      </c>
      <c r="F6030" t="s">
        <v>18</v>
      </c>
      <c r="G6030" t="s">
        <v>151</v>
      </c>
      <c r="H6030">
        <f t="shared" si="470"/>
        <v>35</v>
      </c>
      <c r="I6030">
        <v>7</v>
      </c>
      <c r="J6030">
        <v>9</v>
      </c>
      <c r="K6030">
        <v>5</v>
      </c>
      <c r="M6030">
        <v>2.2749999999999999</v>
      </c>
      <c r="N6030" t="s">
        <v>25</v>
      </c>
      <c r="O6030">
        <v>45.5</v>
      </c>
      <c r="P6030">
        <v>10.5</v>
      </c>
      <c r="R6030">
        <f t="shared" si="471"/>
        <v>45</v>
      </c>
      <c r="S6030">
        <f t="shared" si="472"/>
        <v>2</v>
      </c>
      <c r="T6030" t="str">
        <f t="shared" si="473"/>
        <v>Jun</v>
      </c>
      <c r="U6030" t="str">
        <f t="shared" si="474"/>
        <v>2025</v>
      </c>
    </row>
    <row r="6031" spans="1:21" x14ac:dyDescent="0.25">
      <c r="A6031" s="1">
        <v>45810</v>
      </c>
      <c r="B6031" t="s">
        <v>31</v>
      </c>
      <c r="C6031" t="s">
        <v>27</v>
      </c>
      <c r="D6031" t="s">
        <v>23</v>
      </c>
      <c r="E6031" t="s">
        <v>17</v>
      </c>
      <c r="F6031" t="s">
        <v>29</v>
      </c>
      <c r="G6031" t="s">
        <v>178</v>
      </c>
      <c r="H6031">
        <f t="shared" si="470"/>
        <v>2000</v>
      </c>
      <c r="I6031">
        <v>200</v>
      </c>
      <c r="J6031">
        <v>260</v>
      </c>
      <c r="K6031">
        <v>10</v>
      </c>
      <c r="M6031">
        <v>100</v>
      </c>
      <c r="N6031" t="s">
        <v>25</v>
      </c>
      <c r="O6031">
        <v>2400</v>
      </c>
      <c r="P6031">
        <v>400</v>
      </c>
      <c r="R6031">
        <f t="shared" si="471"/>
        <v>2600</v>
      </c>
      <c r="S6031">
        <f t="shared" si="472"/>
        <v>2</v>
      </c>
      <c r="T6031" t="str">
        <f t="shared" si="473"/>
        <v>Jun</v>
      </c>
      <c r="U6031" t="str">
        <f t="shared" si="474"/>
        <v>2025</v>
      </c>
    </row>
    <row r="6032" spans="1:21" x14ac:dyDescent="0.25">
      <c r="A6032" s="1">
        <v>45810</v>
      </c>
      <c r="B6032" t="s">
        <v>182</v>
      </c>
      <c r="C6032" t="s">
        <v>22</v>
      </c>
      <c r="D6032" t="s">
        <v>16</v>
      </c>
      <c r="E6032" t="s">
        <v>17</v>
      </c>
      <c r="F6032" t="s">
        <v>18</v>
      </c>
      <c r="G6032" t="s">
        <v>116</v>
      </c>
      <c r="H6032">
        <f t="shared" si="470"/>
        <v>240</v>
      </c>
      <c r="I6032">
        <v>60</v>
      </c>
      <c r="J6032">
        <v>78</v>
      </c>
      <c r="K6032">
        <v>4</v>
      </c>
      <c r="M6032">
        <v>30</v>
      </c>
      <c r="N6032" t="s">
        <v>38</v>
      </c>
      <c r="O6032">
        <v>300</v>
      </c>
      <c r="P6032">
        <v>60</v>
      </c>
      <c r="R6032">
        <f t="shared" si="471"/>
        <v>312</v>
      </c>
      <c r="S6032">
        <f t="shared" si="472"/>
        <v>2</v>
      </c>
      <c r="T6032" t="str">
        <f t="shared" si="473"/>
        <v>Jun</v>
      </c>
      <c r="U6032" t="str">
        <f t="shared" si="474"/>
        <v>2025</v>
      </c>
    </row>
    <row r="6033" spans="1:21" x14ac:dyDescent="0.25">
      <c r="A6033" s="1">
        <v>45810</v>
      </c>
      <c r="B6033" t="s">
        <v>190</v>
      </c>
      <c r="C6033" t="s">
        <v>22</v>
      </c>
      <c r="D6033" t="s">
        <v>16</v>
      </c>
      <c r="E6033" t="s">
        <v>28</v>
      </c>
      <c r="F6033" t="s">
        <v>45</v>
      </c>
      <c r="G6033" t="s">
        <v>78</v>
      </c>
      <c r="H6033">
        <f t="shared" si="470"/>
        <v>54000</v>
      </c>
      <c r="I6033">
        <v>18000</v>
      </c>
      <c r="J6033">
        <v>23400</v>
      </c>
      <c r="K6033">
        <v>3</v>
      </c>
      <c r="M6033">
        <v>3375</v>
      </c>
      <c r="N6033" t="s">
        <v>25</v>
      </c>
      <c r="O6033">
        <v>67500</v>
      </c>
      <c r="P6033">
        <v>13500</v>
      </c>
      <c r="R6033">
        <f t="shared" si="471"/>
        <v>70200</v>
      </c>
      <c r="S6033">
        <f t="shared" si="472"/>
        <v>2</v>
      </c>
      <c r="T6033" t="str">
        <f t="shared" si="473"/>
        <v>Jun</v>
      </c>
      <c r="U6033" t="str">
        <f t="shared" si="474"/>
        <v>2025</v>
      </c>
    </row>
    <row r="6034" spans="1:21" x14ac:dyDescent="0.25">
      <c r="A6034" s="1">
        <v>45810</v>
      </c>
      <c r="B6034" t="s">
        <v>129</v>
      </c>
      <c r="C6034" t="s">
        <v>27</v>
      </c>
      <c r="D6034" t="s">
        <v>16</v>
      </c>
      <c r="E6034" t="s">
        <v>28</v>
      </c>
      <c r="F6034" t="s">
        <v>18</v>
      </c>
      <c r="G6034" t="s">
        <v>116</v>
      </c>
      <c r="H6034">
        <f t="shared" si="470"/>
        <v>180</v>
      </c>
      <c r="I6034">
        <v>60</v>
      </c>
      <c r="J6034">
        <v>78</v>
      </c>
      <c r="K6034">
        <v>3</v>
      </c>
      <c r="M6034">
        <v>22.5</v>
      </c>
      <c r="N6034" t="s">
        <v>38</v>
      </c>
      <c r="O6034">
        <v>225</v>
      </c>
      <c r="P6034">
        <v>45</v>
      </c>
      <c r="R6034">
        <f t="shared" si="471"/>
        <v>234</v>
      </c>
      <c r="S6034">
        <f t="shared" si="472"/>
        <v>2</v>
      </c>
      <c r="T6034" t="str">
        <f t="shared" si="473"/>
        <v>Jun</v>
      </c>
      <c r="U6034" t="str">
        <f t="shared" si="474"/>
        <v>2025</v>
      </c>
    </row>
    <row r="6035" spans="1:21" x14ac:dyDescent="0.25">
      <c r="A6035" s="1">
        <v>45810</v>
      </c>
      <c r="B6035" t="s">
        <v>109</v>
      </c>
      <c r="C6035" t="s">
        <v>42</v>
      </c>
      <c r="D6035" t="s">
        <v>16</v>
      </c>
      <c r="E6035" t="s">
        <v>28</v>
      </c>
      <c r="F6035" t="s">
        <v>45</v>
      </c>
      <c r="G6035" t="s">
        <v>71</v>
      </c>
      <c r="H6035">
        <f t="shared" si="470"/>
        <v>6600</v>
      </c>
      <c r="I6035">
        <v>2200</v>
      </c>
      <c r="J6035">
        <v>2860</v>
      </c>
      <c r="K6035">
        <v>3</v>
      </c>
      <c r="M6035">
        <v>286</v>
      </c>
      <c r="N6035" t="s">
        <v>25</v>
      </c>
      <c r="O6035">
        <v>8250</v>
      </c>
      <c r="P6035">
        <v>1650</v>
      </c>
      <c r="R6035">
        <f t="shared" si="471"/>
        <v>8580</v>
      </c>
      <c r="S6035">
        <f t="shared" si="472"/>
        <v>2</v>
      </c>
      <c r="T6035" t="str">
        <f t="shared" si="473"/>
        <v>Jun</v>
      </c>
      <c r="U6035" t="str">
        <f t="shared" si="474"/>
        <v>2025</v>
      </c>
    </row>
    <row r="6036" spans="1:21" x14ac:dyDescent="0.25">
      <c r="A6036" s="1">
        <v>45810</v>
      </c>
      <c r="B6036" t="s">
        <v>122</v>
      </c>
      <c r="C6036" t="s">
        <v>27</v>
      </c>
      <c r="D6036" t="s">
        <v>16</v>
      </c>
      <c r="E6036" t="s">
        <v>28</v>
      </c>
      <c r="F6036" t="s">
        <v>61</v>
      </c>
      <c r="G6036" t="s">
        <v>117</v>
      </c>
      <c r="H6036">
        <f t="shared" si="470"/>
        <v>25000</v>
      </c>
      <c r="I6036">
        <v>2500</v>
      </c>
      <c r="J6036">
        <v>3250</v>
      </c>
      <c r="K6036">
        <v>10</v>
      </c>
      <c r="M6036">
        <v>325</v>
      </c>
      <c r="N6036" t="s">
        <v>25</v>
      </c>
      <c r="O6036">
        <v>32500</v>
      </c>
      <c r="P6036">
        <v>7500</v>
      </c>
      <c r="R6036">
        <f t="shared" si="471"/>
        <v>32500</v>
      </c>
      <c r="S6036">
        <f t="shared" si="472"/>
        <v>2</v>
      </c>
      <c r="T6036" t="str">
        <f t="shared" si="473"/>
        <v>Jun</v>
      </c>
      <c r="U6036" t="str">
        <f t="shared" si="474"/>
        <v>2025</v>
      </c>
    </row>
    <row r="6037" spans="1:21" x14ac:dyDescent="0.25">
      <c r="A6037" s="1">
        <v>45810</v>
      </c>
      <c r="B6037" t="s">
        <v>144</v>
      </c>
      <c r="C6037" t="s">
        <v>27</v>
      </c>
      <c r="D6037" t="s">
        <v>16</v>
      </c>
      <c r="E6037" t="s">
        <v>17</v>
      </c>
      <c r="F6037" t="s">
        <v>18</v>
      </c>
      <c r="G6037" t="s">
        <v>56</v>
      </c>
      <c r="H6037">
        <f t="shared" si="470"/>
        <v>4400</v>
      </c>
      <c r="I6037">
        <v>550</v>
      </c>
      <c r="J6037">
        <v>715</v>
      </c>
      <c r="K6037">
        <v>8</v>
      </c>
      <c r="M6037">
        <v>100</v>
      </c>
      <c r="N6037" t="s">
        <v>25</v>
      </c>
      <c r="O6037">
        <v>5500</v>
      </c>
      <c r="P6037">
        <v>1100</v>
      </c>
      <c r="R6037">
        <f t="shared" si="471"/>
        <v>5720</v>
      </c>
      <c r="S6037">
        <f t="shared" si="472"/>
        <v>2</v>
      </c>
      <c r="T6037" t="str">
        <f t="shared" si="473"/>
        <v>Jun</v>
      </c>
      <c r="U6037" t="str">
        <f t="shared" si="474"/>
        <v>2025</v>
      </c>
    </row>
    <row r="6038" spans="1:21" x14ac:dyDescent="0.25">
      <c r="A6038" s="1">
        <v>45810</v>
      </c>
      <c r="B6038" t="s">
        <v>142</v>
      </c>
      <c r="C6038" t="s">
        <v>115</v>
      </c>
      <c r="D6038" t="s">
        <v>16</v>
      </c>
      <c r="E6038" t="s">
        <v>17</v>
      </c>
      <c r="F6038" t="s">
        <v>29</v>
      </c>
      <c r="G6038" t="s">
        <v>207</v>
      </c>
      <c r="H6038">
        <f t="shared" si="470"/>
        <v>315</v>
      </c>
      <c r="I6038">
        <v>35</v>
      </c>
      <c r="J6038">
        <v>46</v>
      </c>
      <c r="K6038">
        <v>9</v>
      </c>
      <c r="M6038">
        <v>19.6875</v>
      </c>
      <c r="N6038" t="s">
        <v>25</v>
      </c>
      <c r="O6038">
        <v>393.75</v>
      </c>
      <c r="P6038">
        <v>78.75</v>
      </c>
      <c r="R6038">
        <f t="shared" si="471"/>
        <v>414</v>
      </c>
      <c r="S6038">
        <f t="shared" si="472"/>
        <v>2</v>
      </c>
      <c r="T6038" t="str">
        <f t="shared" si="473"/>
        <v>Jun</v>
      </c>
      <c r="U6038" t="str">
        <f t="shared" si="474"/>
        <v>2025</v>
      </c>
    </row>
    <row r="6039" spans="1:21" x14ac:dyDescent="0.25">
      <c r="A6039" s="1">
        <v>45810</v>
      </c>
      <c r="B6039" t="s">
        <v>165</v>
      </c>
      <c r="C6039" t="s">
        <v>27</v>
      </c>
      <c r="D6039" t="s">
        <v>23</v>
      </c>
      <c r="E6039" t="s">
        <v>28</v>
      </c>
      <c r="F6039" t="s">
        <v>18</v>
      </c>
      <c r="G6039" t="s">
        <v>113</v>
      </c>
      <c r="H6039">
        <f t="shared" si="470"/>
        <v>100</v>
      </c>
      <c r="I6039">
        <v>20</v>
      </c>
      <c r="J6039">
        <v>26</v>
      </c>
      <c r="K6039">
        <v>5</v>
      </c>
      <c r="M6039">
        <v>13</v>
      </c>
      <c r="N6039" t="s">
        <v>25</v>
      </c>
      <c r="O6039">
        <v>130</v>
      </c>
      <c r="P6039">
        <v>30</v>
      </c>
      <c r="R6039">
        <f t="shared" si="471"/>
        <v>130</v>
      </c>
      <c r="S6039">
        <f t="shared" si="472"/>
        <v>2</v>
      </c>
      <c r="T6039" t="str">
        <f t="shared" si="473"/>
        <v>Jun</v>
      </c>
      <c r="U6039" t="str">
        <f t="shared" si="474"/>
        <v>2025</v>
      </c>
    </row>
    <row r="6040" spans="1:21" x14ac:dyDescent="0.25">
      <c r="A6040" s="1">
        <v>45810</v>
      </c>
      <c r="B6040" t="s">
        <v>52</v>
      </c>
      <c r="C6040" t="s">
        <v>53</v>
      </c>
      <c r="D6040" t="s">
        <v>16</v>
      </c>
      <c r="E6040" t="s">
        <v>17</v>
      </c>
      <c r="F6040" t="s">
        <v>29</v>
      </c>
      <c r="G6040" t="s">
        <v>30</v>
      </c>
      <c r="H6040">
        <f t="shared" si="470"/>
        <v>1800</v>
      </c>
      <c r="I6040">
        <v>180</v>
      </c>
      <c r="J6040">
        <v>234</v>
      </c>
      <c r="K6040">
        <v>10</v>
      </c>
      <c r="M6040">
        <v>100</v>
      </c>
      <c r="N6040" t="s">
        <v>25</v>
      </c>
      <c r="O6040">
        <v>2340</v>
      </c>
      <c r="P6040">
        <v>540</v>
      </c>
      <c r="R6040">
        <f t="shared" si="471"/>
        <v>2340</v>
      </c>
      <c r="S6040">
        <f t="shared" si="472"/>
        <v>2</v>
      </c>
      <c r="T6040" t="str">
        <f t="shared" si="473"/>
        <v>Jun</v>
      </c>
      <c r="U6040" t="str">
        <f t="shared" si="474"/>
        <v>2025</v>
      </c>
    </row>
    <row r="6041" spans="1:21" x14ac:dyDescent="0.25">
      <c r="A6041" s="1">
        <v>45810</v>
      </c>
      <c r="B6041" t="s">
        <v>145</v>
      </c>
      <c r="C6041" t="s">
        <v>27</v>
      </c>
      <c r="D6041" t="s">
        <v>16</v>
      </c>
      <c r="E6041" t="s">
        <v>17</v>
      </c>
      <c r="F6041" t="s">
        <v>18</v>
      </c>
      <c r="G6041" t="s">
        <v>24</v>
      </c>
      <c r="H6041">
        <f t="shared" si="470"/>
        <v>320</v>
      </c>
      <c r="I6041">
        <v>80</v>
      </c>
      <c r="J6041">
        <v>104</v>
      </c>
      <c r="K6041">
        <v>4</v>
      </c>
      <c r="M6041">
        <v>28</v>
      </c>
      <c r="N6041" t="s">
        <v>20</v>
      </c>
      <c r="O6041">
        <v>400</v>
      </c>
      <c r="P6041">
        <v>80</v>
      </c>
      <c r="R6041">
        <f t="shared" si="471"/>
        <v>416</v>
      </c>
      <c r="S6041">
        <f t="shared" si="472"/>
        <v>2</v>
      </c>
      <c r="T6041" t="str">
        <f t="shared" si="473"/>
        <v>Jun</v>
      </c>
      <c r="U6041" t="str">
        <f t="shared" si="474"/>
        <v>2025</v>
      </c>
    </row>
    <row r="6042" spans="1:21" x14ac:dyDescent="0.25">
      <c r="A6042" s="1">
        <v>45810</v>
      </c>
      <c r="B6042" t="s">
        <v>112</v>
      </c>
      <c r="C6042" t="s">
        <v>27</v>
      </c>
      <c r="D6042" t="s">
        <v>23</v>
      </c>
      <c r="E6042" t="s">
        <v>28</v>
      </c>
      <c r="F6042" t="s">
        <v>80</v>
      </c>
      <c r="G6042" t="s">
        <v>96</v>
      </c>
      <c r="H6042">
        <f t="shared" si="470"/>
        <v>40</v>
      </c>
      <c r="I6042">
        <v>5</v>
      </c>
      <c r="J6042">
        <v>7</v>
      </c>
      <c r="K6042">
        <v>8</v>
      </c>
      <c r="M6042">
        <v>5.2</v>
      </c>
      <c r="N6042" t="s">
        <v>25</v>
      </c>
      <c r="O6042">
        <v>52</v>
      </c>
      <c r="P6042">
        <v>12</v>
      </c>
      <c r="R6042">
        <f t="shared" si="471"/>
        <v>56</v>
      </c>
      <c r="S6042">
        <f t="shared" si="472"/>
        <v>2</v>
      </c>
      <c r="T6042" t="str">
        <f t="shared" si="473"/>
        <v>Jun</v>
      </c>
      <c r="U6042" t="str">
        <f t="shared" si="474"/>
        <v>2025</v>
      </c>
    </row>
    <row r="6043" spans="1:21" x14ac:dyDescent="0.25">
      <c r="A6043" s="1">
        <v>45810</v>
      </c>
      <c r="B6043" t="s">
        <v>44</v>
      </c>
      <c r="C6043" t="s">
        <v>27</v>
      </c>
      <c r="D6043" t="s">
        <v>23</v>
      </c>
      <c r="E6043" t="s">
        <v>17</v>
      </c>
      <c r="F6043" t="s">
        <v>45</v>
      </c>
      <c r="G6043" t="s">
        <v>54</v>
      </c>
      <c r="H6043">
        <f t="shared" si="470"/>
        <v>5600</v>
      </c>
      <c r="I6043">
        <v>800</v>
      </c>
      <c r="J6043">
        <v>1040</v>
      </c>
      <c r="K6043">
        <v>7</v>
      </c>
      <c r="M6043">
        <v>104</v>
      </c>
      <c r="N6043" t="s">
        <v>20</v>
      </c>
      <c r="O6043">
        <v>7280</v>
      </c>
      <c r="P6043">
        <v>1680</v>
      </c>
      <c r="R6043">
        <f t="shared" si="471"/>
        <v>7280</v>
      </c>
      <c r="S6043">
        <f t="shared" si="472"/>
        <v>2</v>
      </c>
      <c r="T6043" t="str">
        <f t="shared" si="473"/>
        <v>Jun</v>
      </c>
      <c r="U6043" t="str">
        <f t="shared" si="474"/>
        <v>2025</v>
      </c>
    </row>
    <row r="6044" spans="1:21" x14ac:dyDescent="0.25">
      <c r="A6044" s="1">
        <v>45810</v>
      </c>
      <c r="B6044" t="s">
        <v>126</v>
      </c>
      <c r="C6044" t="s">
        <v>27</v>
      </c>
      <c r="D6044" t="s">
        <v>23</v>
      </c>
      <c r="E6044" t="s">
        <v>28</v>
      </c>
      <c r="F6044" t="s">
        <v>18</v>
      </c>
      <c r="G6044" t="s">
        <v>40</v>
      </c>
      <c r="H6044">
        <f t="shared" si="470"/>
        <v>270</v>
      </c>
      <c r="I6044">
        <v>90</v>
      </c>
      <c r="J6044">
        <v>117</v>
      </c>
      <c r="K6044">
        <v>3</v>
      </c>
      <c r="M6044">
        <v>52.65</v>
      </c>
      <c r="N6044" t="s">
        <v>38</v>
      </c>
      <c r="O6044">
        <v>351</v>
      </c>
      <c r="P6044">
        <v>81</v>
      </c>
      <c r="R6044">
        <f t="shared" si="471"/>
        <v>351</v>
      </c>
      <c r="S6044">
        <f t="shared" si="472"/>
        <v>2</v>
      </c>
      <c r="T6044" t="str">
        <f t="shared" si="473"/>
        <v>Jun</v>
      </c>
      <c r="U6044" t="str">
        <f t="shared" si="474"/>
        <v>2025</v>
      </c>
    </row>
    <row r="6045" spans="1:21" x14ac:dyDescent="0.25">
      <c r="A6045" s="1">
        <v>45810</v>
      </c>
      <c r="B6045" t="s">
        <v>146</v>
      </c>
      <c r="C6045" t="s">
        <v>27</v>
      </c>
      <c r="D6045" t="s">
        <v>23</v>
      </c>
      <c r="E6045" t="s">
        <v>17</v>
      </c>
      <c r="F6045" t="s">
        <v>45</v>
      </c>
      <c r="G6045" t="s">
        <v>54</v>
      </c>
      <c r="H6045">
        <f t="shared" si="470"/>
        <v>3200</v>
      </c>
      <c r="I6045">
        <v>800</v>
      </c>
      <c r="J6045">
        <v>1040</v>
      </c>
      <c r="K6045">
        <v>4</v>
      </c>
      <c r="M6045">
        <v>104</v>
      </c>
      <c r="N6045" t="s">
        <v>20</v>
      </c>
      <c r="O6045">
        <v>4000</v>
      </c>
      <c r="P6045">
        <v>800</v>
      </c>
      <c r="R6045">
        <f t="shared" si="471"/>
        <v>4160</v>
      </c>
      <c r="S6045">
        <f t="shared" si="472"/>
        <v>2</v>
      </c>
      <c r="T6045" t="str">
        <f t="shared" si="473"/>
        <v>Jun</v>
      </c>
      <c r="U6045" t="str">
        <f t="shared" si="474"/>
        <v>2025</v>
      </c>
    </row>
    <row r="6046" spans="1:21" x14ac:dyDescent="0.25">
      <c r="A6046" s="1">
        <v>45810</v>
      </c>
      <c r="B6046" t="s">
        <v>182</v>
      </c>
      <c r="C6046" t="s">
        <v>22</v>
      </c>
      <c r="D6046" t="s">
        <v>16</v>
      </c>
      <c r="E6046" t="s">
        <v>17</v>
      </c>
      <c r="F6046" t="s">
        <v>45</v>
      </c>
      <c r="G6046" t="s">
        <v>76</v>
      </c>
      <c r="H6046">
        <f t="shared" si="470"/>
        <v>3600</v>
      </c>
      <c r="I6046">
        <v>1200</v>
      </c>
      <c r="J6046">
        <v>1560</v>
      </c>
      <c r="K6046">
        <v>3</v>
      </c>
      <c r="M6046">
        <v>156</v>
      </c>
      <c r="N6046" t="s">
        <v>25</v>
      </c>
      <c r="O6046">
        <v>4320</v>
      </c>
      <c r="P6046">
        <v>720</v>
      </c>
      <c r="R6046">
        <f t="shared" si="471"/>
        <v>4680</v>
      </c>
      <c r="S6046">
        <f t="shared" si="472"/>
        <v>2</v>
      </c>
      <c r="T6046" t="str">
        <f t="shared" si="473"/>
        <v>Jun</v>
      </c>
      <c r="U6046" t="str">
        <f t="shared" si="474"/>
        <v>2025</v>
      </c>
    </row>
    <row r="6047" spans="1:21" x14ac:dyDescent="0.25">
      <c r="A6047" s="1">
        <v>45810</v>
      </c>
      <c r="B6047" t="s">
        <v>70</v>
      </c>
      <c r="C6047" t="s">
        <v>53</v>
      </c>
      <c r="D6047" t="s">
        <v>23</v>
      </c>
      <c r="E6047" t="s">
        <v>17</v>
      </c>
      <c r="F6047" t="s">
        <v>45</v>
      </c>
      <c r="G6047" t="s">
        <v>71</v>
      </c>
      <c r="H6047">
        <f t="shared" si="470"/>
        <v>8800</v>
      </c>
      <c r="I6047">
        <v>2200</v>
      </c>
      <c r="J6047">
        <v>2860</v>
      </c>
      <c r="K6047">
        <v>4</v>
      </c>
      <c r="M6047">
        <v>286</v>
      </c>
      <c r="N6047" t="s">
        <v>25</v>
      </c>
      <c r="O6047">
        <v>11440</v>
      </c>
      <c r="P6047">
        <v>2640</v>
      </c>
      <c r="R6047">
        <f t="shared" si="471"/>
        <v>11440</v>
      </c>
      <c r="S6047">
        <f t="shared" si="472"/>
        <v>2</v>
      </c>
      <c r="T6047" t="str">
        <f t="shared" si="473"/>
        <v>Jun</v>
      </c>
      <c r="U6047" t="str">
        <f t="shared" si="474"/>
        <v>2025</v>
      </c>
    </row>
    <row r="6048" spans="1:21" x14ac:dyDescent="0.25">
      <c r="A6048" s="1">
        <v>45810</v>
      </c>
      <c r="B6048" t="s">
        <v>97</v>
      </c>
      <c r="C6048" t="s">
        <v>27</v>
      </c>
      <c r="D6048" t="s">
        <v>16</v>
      </c>
      <c r="E6048" t="s">
        <v>28</v>
      </c>
      <c r="F6048" t="s">
        <v>18</v>
      </c>
      <c r="G6048" t="s">
        <v>40</v>
      </c>
      <c r="H6048">
        <f t="shared" si="470"/>
        <v>180</v>
      </c>
      <c r="I6048">
        <v>90</v>
      </c>
      <c r="J6048">
        <v>117</v>
      </c>
      <c r="K6048">
        <v>2</v>
      </c>
      <c r="M6048">
        <v>11.7</v>
      </c>
      <c r="N6048" t="s">
        <v>25</v>
      </c>
      <c r="O6048">
        <v>234</v>
      </c>
      <c r="P6048">
        <v>54</v>
      </c>
      <c r="R6048">
        <f t="shared" si="471"/>
        <v>234</v>
      </c>
      <c r="S6048">
        <f t="shared" si="472"/>
        <v>2</v>
      </c>
      <c r="T6048" t="str">
        <f t="shared" si="473"/>
        <v>Jun</v>
      </c>
      <c r="U6048" t="str">
        <f t="shared" si="474"/>
        <v>2025</v>
      </c>
    </row>
    <row r="6049" spans="1:21" x14ac:dyDescent="0.25">
      <c r="A6049" s="1">
        <v>45840</v>
      </c>
      <c r="B6049" t="s">
        <v>165</v>
      </c>
      <c r="C6049" t="s">
        <v>27</v>
      </c>
      <c r="D6049" t="s">
        <v>23</v>
      </c>
      <c r="E6049" t="s">
        <v>17</v>
      </c>
      <c r="F6049" t="s">
        <v>61</v>
      </c>
      <c r="G6049" t="s">
        <v>110</v>
      </c>
      <c r="H6049">
        <f t="shared" si="470"/>
        <v>3200</v>
      </c>
      <c r="I6049">
        <v>800</v>
      </c>
      <c r="J6049">
        <v>1040</v>
      </c>
      <c r="K6049">
        <v>4</v>
      </c>
      <c r="M6049">
        <v>104</v>
      </c>
      <c r="N6049" t="s">
        <v>25</v>
      </c>
      <c r="O6049">
        <v>4160</v>
      </c>
      <c r="P6049">
        <v>960</v>
      </c>
      <c r="R6049">
        <f t="shared" si="471"/>
        <v>4160</v>
      </c>
      <c r="S6049">
        <f t="shared" si="472"/>
        <v>2</v>
      </c>
      <c r="T6049" t="str">
        <f t="shared" si="473"/>
        <v>Jul</v>
      </c>
      <c r="U6049" t="str">
        <f t="shared" si="474"/>
        <v>2025</v>
      </c>
    </row>
    <row r="6050" spans="1:21" x14ac:dyDescent="0.25">
      <c r="A6050" s="1">
        <v>45840</v>
      </c>
      <c r="B6050" t="s">
        <v>183</v>
      </c>
      <c r="C6050" t="s">
        <v>22</v>
      </c>
      <c r="D6050" t="s">
        <v>16</v>
      </c>
      <c r="E6050" t="s">
        <v>28</v>
      </c>
      <c r="F6050" t="s">
        <v>29</v>
      </c>
      <c r="G6050" t="s">
        <v>30</v>
      </c>
      <c r="H6050">
        <f t="shared" si="470"/>
        <v>540</v>
      </c>
      <c r="I6050">
        <v>180</v>
      </c>
      <c r="J6050">
        <v>234</v>
      </c>
      <c r="K6050">
        <v>3</v>
      </c>
      <c r="M6050">
        <v>35.1</v>
      </c>
      <c r="N6050" t="s">
        <v>25</v>
      </c>
      <c r="O6050">
        <v>702</v>
      </c>
      <c r="P6050">
        <v>162</v>
      </c>
      <c r="R6050">
        <f t="shared" si="471"/>
        <v>702</v>
      </c>
      <c r="S6050">
        <f t="shared" si="472"/>
        <v>2</v>
      </c>
      <c r="T6050" t="str">
        <f t="shared" si="473"/>
        <v>Jul</v>
      </c>
      <c r="U6050" t="str">
        <f t="shared" si="474"/>
        <v>2025</v>
      </c>
    </row>
    <row r="6051" spans="1:21" x14ac:dyDescent="0.25">
      <c r="A6051" s="1">
        <v>45840</v>
      </c>
      <c r="B6051" t="s">
        <v>208</v>
      </c>
      <c r="C6051" t="s">
        <v>27</v>
      </c>
      <c r="D6051" t="s">
        <v>16</v>
      </c>
      <c r="E6051" t="s">
        <v>17</v>
      </c>
      <c r="F6051" t="s">
        <v>18</v>
      </c>
      <c r="G6051" t="s">
        <v>113</v>
      </c>
      <c r="H6051">
        <f t="shared" si="470"/>
        <v>140</v>
      </c>
      <c r="I6051">
        <v>20</v>
      </c>
      <c r="J6051">
        <v>26</v>
      </c>
      <c r="K6051">
        <v>7</v>
      </c>
      <c r="M6051">
        <v>16.8</v>
      </c>
      <c r="N6051" t="s">
        <v>38</v>
      </c>
      <c r="O6051">
        <v>168</v>
      </c>
      <c r="P6051">
        <v>28</v>
      </c>
      <c r="R6051">
        <f t="shared" si="471"/>
        <v>182</v>
      </c>
      <c r="S6051">
        <f t="shared" si="472"/>
        <v>2</v>
      </c>
      <c r="T6051" t="str">
        <f t="shared" si="473"/>
        <v>Jul</v>
      </c>
      <c r="U6051" t="str">
        <f t="shared" si="474"/>
        <v>2025</v>
      </c>
    </row>
    <row r="6052" spans="1:21" x14ac:dyDescent="0.25">
      <c r="A6052" s="1">
        <v>45840</v>
      </c>
      <c r="B6052" t="s">
        <v>152</v>
      </c>
      <c r="C6052" t="s">
        <v>66</v>
      </c>
      <c r="D6052" t="s">
        <v>23</v>
      </c>
      <c r="E6052" t="s">
        <v>28</v>
      </c>
      <c r="F6052" t="s">
        <v>61</v>
      </c>
      <c r="G6052" t="s">
        <v>164</v>
      </c>
      <c r="H6052">
        <f t="shared" si="470"/>
        <v>18000</v>
      </c>
      <c r="I6052">
        <v>2000</v>
      </c>
      <c r="J6052">
        <v>2600</v>
      </c>
      <c r="K6052">
        <v>9</v>
      </c>
      <c r="M6052">
        <v>260</v>
      </c>
      <c r="N6052" t="s">
        <v>25</v>
      </c>
      <c r="O6052">
        <v>22500</v>
      </c>
      <c r="P6052">
        <v>4500</v>
      </c>
      <c r="R6052">
        <f t="shared" si="471"/>
        <v>23400</v>
      </c>
      <c r="S6052">
        <f t="shared" si="472"/>
        <v>2</v>
      </c>
      <c r="T6052" t="str">
        <f t="shared" si="473"/>
        <v>Jul</v>
      </c>
      <c r="U6052" t="str">
        <f t="shared" si="474"/>
        <v>2025</v>
      </c>
    </row>
    <row r="6053" spans="1:21" x14ac:dyDescent="0.25">
      <c r="A6053" s="1">
        <v>45840</v>
      </c>
      <c r="B6053" t="s">
        <v>98</v>
      </c>
      <c r="C6053" t="s">
        <v>66</v>
      </c>
      <c r="D6053" t="s">
        <v>16</v>
      </c>
      <c r="E6053" t="s">
        <v>17</v>
      </c>
      <c r="F6053" t="s">
        <v>18</v>
      </c>
      <c r="G6053" t="s">
        <v>19</v>
      </c>
      <c r="H6053">
        <f t="shared" si="470"/>
        <v>500</v>
      </c>
      <c r="I6053">
        <v>250</v>
      </c>
      <c r="J6053">
        <v>325</v>
      </c>
      <c r="K6053">
        <v>2</v>
      </c>
      <c r="M6053">
        <v>45.5</v>
      </c>
      <c r="N6053" t="s">
        <v>20</v>
      </c>
      <c r="O6053">
        <v>650</v>
      </c>
      <c r="P6053">
        <v>150</v>
      </c>
      <c r="R6053">
        <f t="shared" si="471"/>
        <v>650</v>
      </c>
      <c r="S6053">
        <f t="shared" si="472"/>
        <v>2</v>
      </c>
      <c r="T6053" t="str">
        <f t="shared" si="473"/>
        <v>Jul</v>
      </c>
      <c r="U6053" t="str">
        <f t="shared" si="474"/>
        <v>2025</v>
      </c>
    </row>
    <row r="6054" spans="1:21" x14ac:dyDescent="0.25">
      <c r="A6054" s="1">
        <v>45840</v>
      </c>
      <c r="B6054" t="s">
        <v>183</v>
      </c>
      <c r="C6054" t="s">
        <v>22</v>
      </c>
      <c r="D6054" t="s">
        <v>16</v>
      </c>
      <c r="E6054" t="s">
        <v>28</v>
      </c>
      <c r="F6054" t="s">
        <v>18</v>
      </c>
      <c r="G6054" t="s">
        <v>121</v>
      </c>
      <c r="H6054">
        <f t="shared" si="470"/>
        <v>330</v>
      </c>
      <c r="I6054">
        <v>55</v>
      </c>
      <c r="J6054">
        <v>72</v>
      </c>
      <c r="K6054">
        <v>6</v>
      </c>
      <c r="M6054">
        <v>20.625</v>
      </c>
      <c r="N6054" t="s">
        <v>25</v>
      </c>
      <c r="O6054">
        <v>412.5</v>
      </c>
      <c r="P6054">
        <v>82.5</v>
      </c>
      <c r="R6054">
        <f t="shared" si="471"/>
        <v>432</v>
      </c>
      <c r="S6054">
        <f t="shared" si="472"/>
        <v>2</v>
      </c>
      <c r="T6054" t="str">
        <f t="shared" si="473"/>
        <v>Jul</v>
      </c>
      <c r="U6054" t="str">
        <f t="shared" si="474"/>
        <v>2025</v>
      </c>
    </row>
    <row r="6055" spans="1:21" x14ac:dyDescent="0.25">
      <c r="A6055" s="1">
        <v>45840</v>
      </c>
      <c r="B6055" t="s">
        <v>192</v>
      </c>
      <c r="C6055" t="s">
        <v>91</v>
      </c>
      <c r="D6055" t="s">
        <v>16</v>
      </c>
      <c r="E6055" t="s">
        <v>28</v>
      </c>
      <c r="F6055" t="s">
        <v>18</v>
      </c>
      <c r="G6055" t="s">
        <v>113</v>
      </c>
      <c r="H6055">
        <f t="shared" si="470"/>
        <v>100</v>
      </c>
      <c r="I6055">
        <v>20</v>
      </c>
      <c r="J6055">
        <v>26</v>
      </c>
      <c r="K6055">
        <v>5</v>
      </c>
      <c r="M6055">
        <v>6.5</v>
      </c>
      <c r="N6055" t="s">
        <v>25</v>
      </c>
      <c r="O6055">
        <v>130</v>
      </c>
      <c r="P6055">
        <v>30</v>
      </c>
      <c r="R6055">
        <f t="shared" si="471"/>
        <v>130</v>
      </c>
      <c r="S6055">
        <f t="shared" si="472"/>
        <v>2</v>
      </c>
      <c r="T6055" t="str">
        <f t="shared" si="473"/>
        <v>Jul</v>
      </c>
      <c r="U6055" t="str">
        <f t="shared" si="474"/>
        <v>2025</v>
      </c>
    </row>
    <row r="6056" spans="1:21" x14ac:dyDescent="0.25">
      <c r="A6056" s="1">
        <v>45840</v>
      </c>
      <c r="B6056" t="s">
        <v>125</v>
      </c>
      <c r="C6056" t="s">
        <v>15</v>
      </c>
      <c r="D6056" t="s">
        <v>16</v>
      </c>
      <c r="E6056" t="s">
        <v>17</v>
      </c>
      <c r="F6056" t="s">
        <v>45</v>
      </c>
      <c r="G6056" t="s">
        <v>106</v>
      </c>
      <c r="H6056">
        <f t="shared" si="470"/>
        <v>96000</v>
      </c>
      <c r="I6056">
        <v>12000</v>
      </c>
      <c r="J6056">
        <v>15600</v>
      </c>
      <c r="K6056">
        <v>8</v>
      </c>
      <c r="M6056">
        <v>2340</v>
      </c>
      <c r="N6056" t="s">
        <v>25</v>
      </c>
      <c r="O6056">
        <v>124800</v>
      </c>
      <c r="P6056">
        <v>28800</v>
      </c>
      <c r="R6056">
        <f t="shared" si="471"/>
        <v>124800</v>
      </c>
      <c r="S6056">
        <f t="shared" si="472"/>
        <v>2</v>
      </c>
      <c r="T6056" t="str">
        <f t="shared" si="473"/>
        <v>Jul</v>
      </c>
      <c r="U6056" t="str">
        <f t="shared" si="474"/>
        <v>2025</v>
      </c>
    </row>
    <row r="6057" spans="1:21" x14ac:dyDescent="0.25">
      <c r="A6057" s="1">
        <v>45840</v>
      </c>
      <c r="B6057" t="s">
        <v>77</v>
      </c>
      <c r="C6057" t="s">
        <v>42</v>
      </c>
      <c r="D6057" t="s">
        <v>23</v>
      </c>
      <c r="E6057" t="s">
        <v>28</v>
      </c>
      <c r="F6057" t="s">
        <v>80</v>
      </c>
      <c r="G6057" t="s">
        <v>201</v>
      </c>
      <c r="H6057">
        <f t="shared" si="470"/>
        <v>90</v>
      </c>
      <c r="I6057">
        <v>30</v>
      </c>
      <c r="J6057">
        <v>39</v>
      </c>
      <c r="K6057">
        <v>3</v>
      </c>
      <c r="M6057">
        <v>14.04</v>
      </c>
      <c r="N6057" t="s">
        <v>20</v>
      </c>
      <c r="O6057">
        <v>117</v>
      </c>
      <c r="P6057">
        <v>27</v>
      </c>
      <c r="R6057">
        <f t="shared" si="471"/>
        <v>117</v>
      </c>
      <c r="S6057">
        <f t="shared" si="472"/>
        <v>2</v>
      </c>
      <c r="T6057" t="str">
        <f t="shared" si="473"/>
        <v>Jul</v>
      </c>
      <c r="U6057" t="str">
        <f t="shared" si="474"/>
        <v>2025</v>
      </c>
    </row>
    <row r="6058" spans="1:21" x14ac:dyDescent="0.25">
      <c r="A6058" s="1">
        <v>45840</v>
      </c>
      <c r="B6058" t="s">
        <v>107</v>
      </c>
      <c r="C6058" t="s">
        <v>27</v>
      </c>
      <c r="D6058" t="s">
        <v>16</v>
      </c>
      <c r="E6058" t="s">
        <v>17</v>
      </c>
      <c r="F6058" t="s">
        <v>61</v>
      </c>
      <c r="G6058" t="s">
        <v>68</v>
      </c>
      <c r="H6058">
        <f t="shared" si="470"/>
        <v>9000</v>
      </c>
      <c r="I6058">
        <v>1800</v>
      </c>
      <c r="J6058">
        <v>2340</v>
      </c>
      <c r="K6058">
        <v>5</v>
      </c>
      <c r="M6058">
        <v>234</v>
      </c>
      <c r="N6058" t="s">
        <v>20</v>
      </c>
      <c r="O6058">
        <v>11700</v>
      </c>
      <c r="P6058">
        <v>2700</v>
      </c>
      <c r="R6058">
        <f t="shared" si="471"/>
        <v>11700</v>
      </c>
      <c r="S6058">
        <f t="shared" si="472"/>
        <v>2</v>
      </c>
      <c r="T6058" t="str">
        <f t="shared" si="473"/>
        <v>Jul</v>
      </c>
      <c r="U6058" t="str">
        <f t="shared" si="474"/>
        <v>2025</v>
      </c>
    </row>
    <row r="6059" spans="1:21" x14ac:dyDescent="0.25">
      <c r="A6059" s="1">
        <v>45840</v>
      </c>
      <c r="B6059" t="s">
        <v>176</v>
      </c>
      <c r="C6059" t="s">
        <v>15</v>
      </c>
      <c r="D6059" t="s">
        <v>16</v>
      </c>
      <c r="E6059" t="s">
        <v>17</v>
      </c>
      <c r="F6059" t="s">
        <v>61</v>
      </c>
      <c r="G6059" t="s">
        <v>62</v>
      </c>
      <c r="H6059">
        <f t="shared" si="470"/>
        <v>4500</v>
      </c>
      <c r="I6059">
        <v>900</v>
      </c>
      <c r="J6059">
        <v>1170</v>
      </c>
      <c r="K6059">
        <v>5</v>
      </c>
      <c r="M6059">
        <v>117</v>
      </c>
      <c r="N6059" t="s">
        <v>38</v>
      </c>
      <c r="O6059">
        <v>5175</v>
      </c>
      <c r="P6059">
        <v>675</v>
      </c>
      <c r="R6059">
        <f t="shared" si="471"/>
        <v>5850</v>
      </c>
      <c r="S6059">
        <f t="shared" si="472"/>
        <v>2</v>
      </c>
      <c r="T6059" t="str">
        <f t="shared" si="473"/>
        <v>Jul</v>
      </c>
      <c r="U6059" t="str">
        <f t="shared" si="474"/>
        <v>2025</v>
      </c>
    </row>
    <row r="6060" spans="1:21" x14ac:dyDescent="0.25">
      <c r="A6060" s="1">
        <v>45840</v>
      </c>
      <c r="B6060" t="s">
        <v>194</v>
      </c>
      <c r="C6060" t="s">
        <v>115</v>
      </c>
      <c r="D6060" t="s">
        <v>16</v>
      </c>
      <c r="E6060" t="s">
        <v>28</v>
      </c>
      <c r="F6060" t="s">
        <v>61</v>
      </c>
      <c r="G6060" t="s">
        <v>110</v>
      </c>
      <c r="H6060">
        <f t="shared" si="470"/>
        <v>4000</v>
      </c>
      <c r="I6060">
        <v>800</v>
      </c>
      <c r="J6060">
        <v>1040</v>
      </c>
      <c r="K6060">
        <v>5</v>
      </c>
      <c r="M6060">
        <v>104</v>
      </c>
      <c r="N6060" t="s">
        <v>38</v>
      </c>
      <c r="O6060">
        <v>5200</v>
      </c>
      <c r="P6060">
        <v>1200</v>
      </c>
      <c r="R6060">
        <f t="shared" si="471"/>
        <v>5200</v>
      </c>
      <c r="S6060">
        <f t="shared" si="472"/>
        <v>2</v>
      </c>
      <c r="T6060" t="str">
        <f t="shared" si="473"/>
        <v>Jul</v>
      </c>
      <c r="U6060" t="str">
        <f t="shared" si="474"/>
        <v>2025</v>
      </c>
    </row>
    <row r="6061" spans="1:21" x14ac:dyDescent="0.25">
      <c r="A6061" s="1">
        <v>45840</v>
      </c>
      <c r="B6061" t="s">
        <v>127</v>
      </c>
      <c r="C6061" t="s">
        <v>66</v>
      </c>
      <c r="D6061" t="s">
        <v>16</v>
      </c>
      <c r="E6061" t="s">
        <v>28</v>
      </c>
      <c r="F6061" t="s">
        <v>80</v>
      </c>
      <c r="G6061" t="s">
        <v>177</v>
      </c>
      <c r="H6061">
        <f t="shared" si="470"/>
        <v>210</v>
      </c>
      <c r="I6061">
        <v>70</v>
      </c>
      <c r="J6061">
        <v>91</v>
      </c>
      <c r="K6061">
        <v>3</v>
      </c>
      <c r="M6061">
        <v>19.11</v>
      </c>
      <c r="N6061" t="s">
        <v>20</v>
      </c>
      <c r="O6061">
        <v>273</v>
      </c>
      <c r="P6061">
        <v>63</v>
      </c>
      <c r="R6061">
        <f t="shared" si="471"/>
        <v>273</v>
      </c>
      <c r="S6061">
        <f t="shared" si="472"/>
        <v>2</v>
      </c>
      <c r="T6061" t="str">
        <f t="shared" si="473"/>
        <v>Jul</v>
      </c>
      <c r="U6061" t="str">
        <f t="shared" si="474"/>
        <v>2025</v>
      </c>
    </row>
    <row r="6062" spans="1:21" x14ac:dyDescent="0.25">
      <c r="A6062" s="1">
        <v>45840</v>
      </c>
      <c r="B6062" t="s">
        <v>184</v>
      </c>
      <c r="C6062" t="s">
        <v>27</v>
      </c>
      <c r="D6062" t="s">
        <v>23</v>
      </c>
      <c r="E6062" t="s">
        <v>17</v>
      </c>
      <c r="F6062" t="s">
        <v>80</v>
      </c>
      <c r="G6062" t="s">
        <v>89</v>
      </c>
      <c r="H6062">
        <f t="shared" si="470"/>
        <v>45</v>
      </c>
      <c r="I6062">
        <v>15</v>
      </c>
      <c r="J6062">
        <v>20</v>
      </c>
      <c r="K6062">
        <v>3</v>
      </c>
      <c r="M6062">
        <v>8.7750000000000004</v>
      </c>
      <c r="N6062" t="s">
        <v>38</v>
      </c>
      <c r="O6062">
        <v>58.5</v>
      </c>
      <c r="P6062">
        <v>13.5</v>
      </c>
      <c r="R6062">
        <f t="shared" si="471"/>
        <v>60</v>
      </c>
      <c r="S6062">
        <f t="shared" si="472"/>
        <v>2</v>
      </c>
      <c r="T6062" t="str">
        <f t="shared" si="473"/>
        <v>Jul</v>
      </c>
      <c r="U6062" t="str">
        <f t="shared" si="474"/>
        <v>2025</v>
      </c>
    </row>
    <row r="6063" spans="1:21" x14ac:dyDescent="0.25">
      <c r="A6063" s="1">
        <v>45840</v>
      </c>
      <c r="B6063" t="s">
        <v>21</v>
      </c>
      <c r="C6063" t="s">
        <v>22</v>
      </c>
      <c r="D6063" t="s">
        <v>16</v>
      </c>
      <c r="E6063" t="s">
        <v>28</v>
      </c>
      <c r="F6063" t="s">
        <v>45</v>
      </c>
      <c r="G6063" t="s">
        <v>199</v>
      </c>
      <c r="H6063">
        <f t="shared" si="470"/>
        <v>40000</v>
      </c>
      <c r="I6063">
        <v>5000</v>
      </c>
      <c r="J6063">
        <v>6500</v>
      </c>
      <c r="K6063">
        <v>8</v>
      </c>
      <c r="M6063">
        <v>650</v>
      </c>
      <c r="N6063" t="s">
        <v>20</v>
      </c>
      <c r="O6063">
        <v>50000</v>
      </c>
      <c r="P6063">
        <v>10000</v>
      </c>
      <c r="R6063">
        <f t="shared" si="471"/>
        <v>52000</v>
      </c>
      <c r="S6063">
        <f t="shared" si="472"/>
        <v>2</v>
      </c>
      <c r="T6063" t="str">
        <f t="shared" si="473"/>
        <v>Jul</v>
      </c>
      <c r="U6063" t="str">
        <f t="shared" si="474"/>
        <v>2025</v>
      </c>
    </row>
    <row r="6064" spans="1:21" x14ac:dyDescent="0.25">
      <c r="A6064" s="1">
        <v>45840</v>
      </c>
      <c r="B6064" t="s">
        <v>112</v>
      </c>
      <c r="C6064" t="s">
        <v>27</v>
      </c>
      <c r="D6064" t="s">
        <v>23</v>
      </c>
      <c r="E6064" t="s">
        <v>17</v>
      </c>
      <c r="F6064" t="s">
        <v>45</v>
      </c>
      <c r="G6064" t="s">
        <v>71</v>
      </c>
      <c r="H6064">
        <f t="shared" si="470"/>
        <v>6600</v>
      </c>
      <c r="I6064">
        <v>2200</v>
      </c>
      <c r="J6064">
        <v>2860</v>
      </c>
      <c r="K6064">
        <v>3</v>
      </c>
      <c r="M6064">
        <v>286</v>
      </c>
      <c r="N6064" t="s">
        <v>20</v>
      </c>
      <c r="O6064">
        <v>8580</v>
      </c>
      <c r="P6064">
        <v>1980</v>
      </c>
      <c r="R6064">
        <f t="shared" si="471"/>
        <v>8580</v>
      </c>
      <c r="S6064">
        <f t="shared" si="472"/>
        <v>2</v>
      </c>
      <c r="T6064" t="str">
        <f t="shared" si="473"/>
        <v>Jul</v>
      </c>
      <c r="U6064" t="str">
        <f t="shared" si="474"/>
        <v>2025</v>
      </c>
    </row>
    <row r="6065" spans="1:21" x14ac:dyDescent="0.25">
      <c r="A6065" s="1">
        <v>45840</v>
      </c>
      <c r="B6065" t="s">
        <v>214</v>
      </c>
      <c r="C6065" t="s">
        <v>66</v>
      </c>
      <c r="D6065" t="s">
        <v>23</v>
      </c>
      <c r="E6065" t="s">
        <v>28</v>
      </c>
      <c r="F6065" t="s">
        <v>29</v>
      </c>
      <c r="G6065" t="s">
        <v>87</v>
      </c>
      <c r="H6065">
        <f t="shared" si="470"/>
        <v>500</v>
      </c>
      <c r="I6065">
        <v>100</v>
      </c>
      <c r="J6065">
        <v>130</v>
      </c>
      <c r="K6065">
        <v>5</v>
      </c>
      <c r="M6065">
        <v>97.5</v>
      </c>
      <c r="N6065" t="s">
        <v>38</v>
      </c>
      <c r="O6065">
        <v>650</v>
      </c>
      <c r="P6065">
        <v>150</v>
      </c>
      <c r="R6065">
        <f t="shared" si="471"/>
        <v>650</v>
      </c>
      <c r="S6065">
        <f t="shared" si="472"/>
        <v>2</v>
      </c>
      <c r="T6065" t="str">
        <f t="shared" si="473"/>
        <v>Jul</v>
      </c>
      <c r="U6065" t="str">
        <f t="shared" si="474"/>
        <v>2025</v>
      </c>
    </row>
    <row r="6066" spans="1:21" x14ac:dyDescent="0.25">
      <c r="A6066" s="1">
        <v>45840</v>
      </c>
      <c r="B6066" t="s">
        <v>134</v>
      </c>
      <c r="C6066" t="s">
        <v>66</v>
      </c>
      <c r="D6066" t="s">
        <v>16</v>
      </c>
      <c r="E6066" t="s">
        <v>28</v>
      </c>
      <c r="F6066" t="s">
        <v>18</v>
      </c>
      <c r="G6066" t="s">
        <v>64</v>
      </c>
      <c r="H6066">
        <f t="shared" si="470"/>
        <v>840</v>
      </c>
      <c r="I6066">
        <v>140</v>
      </c>
      <c r="J6066">
        <v>182</v>
      </c>
      <c r="K6066">
        <v>6</v>
      </c>
      <c r="M6066">
        <v>54.6</v>
      </c>
      <c r="N6066" t="s">
        <v>25</v>
      </c>
      <c r="O6066">
        <v>1092</v>
      </c>
      <c r="P6066">
        <v>252</v>
      </c>
      <c r="R6066">
        <f t="shared" si="471"/>
        <v>1092</v>
      </c>
      <c r="S6066">
        <f t="shared" si="472"/>
        <v>2</v>
      </c>
      <c r="T6066" t="str">
        <f t="shared" si="473"/>
        <v>Jul</v>
      </c>
      <c r="U6066" t="str">
        <f t="shared" si="474"/>
        <v>2025</v>
      </c>
    </row>
    <row r="6067" spans="1:21" x14ac:dyDescent="0.25">
      <c r="A6067" s="1">
        <v>45840</v>
      </c>
      <c r="B6067" t="s">
        <v>191</v>
      </c>
      <c r="C6067" t="s">
        <v>27</v>
      </c>
      <c r="D6067" t="s">
        <v>16</v>
      </c>
      <c r="E6067" t="s">
        <v>17</v>
      </c>
      <c r="F6067" t="s">
        <v>29</v>
      </c>
      <c r="G6067" t="s">
        <v>87</v>
      </c>
      <c r="H6067">
        <f t="shared" si="470"/>
        <v>1000</v>
      </c>
      <c r="I6067">
        <v>100</v>
      </c>
      <c r="J6067">
        <v>130</v>
      </c>
      <c r="K6067">
        <v>10</v>
      </c>
      <c r="M6067">
        <v>91</v>
      </c>
      <c r="N6067" t="s">
        <v>20</v>
      </c>
      <c r="O6067">
        <v>1300</v>
      </c>
      <c r="P6067">
        <v>300</v>
      </c>
      <c r="R6067">
        <f t="shared" si="471"/>
        <v>1300</v>
      </c>
      <c r="S6067">
        <f t="shared" si="472"/>
        <v>2</v>
      </c>
      <c r="T6067" t="str">
        <f t="shared" si="473"/>
        <v>Jul</v>
      </c>
      <c r="U6067" t="str">
        <f t="shared" si="474"/>
        <v>2025</v>
      </c>
    </row>
    <row r="6068" spans="1:21" x14ac:dyDescent="0.25">
      <c r="A6068" s="1">
        <v>45840</v>
      </c>
      <c r="B6068" t="s">
        <v>84</v>
      </c>
      <c r="C6068" t="s">
        <v>27</v>
      </c>
      <c r="D6068" t="s">
        <v>16</v>
      </c>
      <c r="E6068" t="s">
        <v>17</v>
      </c>
      <c r="F6068" t="s">
        <v>18</v>
      </c>
      <c r="G6068" t="s">
        <v>19</v>
      </c>
      <c r="H6068">
        <f t="shared" si="470"/>
        <v>500</v>
      </c>
      <c r="I6068">
        <v>250</v>
      </c>
      <c r="J6068">
        <v>325</v>
      </c>
      <c r="K6068">
        <v>2</v>
      </c>
      <c r="M6068">
        <v>31.25</v>
      </c>
      <c r="N6068" t="s">
        <v>25</v>
      </c>
      <c r="O6068">
        <v>625</v>
      </c>
      <c r="P6068">
        <v>125</v>
      </c>
      <c r="R6068">
        <f t="shared" si="471"/>
        <v>650</v>
      </c>
      <c r="S6068">
        <f t="shared" si="472"/>
        <v>2</v>
      </c>
      <c r="T6068" t="str">
        <f t="shared" si="473"/>
        <v>Jul</v>
      </c>
      <c r="U6068" t="str">
        <f t="shared" si="474"/>
        <v>2025</v>
      </c>
    </row>
    <row r="6069" spans="1:21" x14ac:dyDescent="0.25">
      <c r="A6069" s="1">
        <v>45840</v>
      </c>
      <c r="B6069" t="s">
        <v>118</v>
      </c>
      <c r="C6069" t="s">
        <v>27</v>
      </c>
      <c r="D6069" t="s">
        <v>16</v>
      </c>
      <c r="E6069" t="s">
        <v>28</v>
      </c>
      <c r="F6069" t="s">
        <v>61</v>
      </c>
      <c r="G6069" t="s">
        <v>128</v>
      </c>
      <c r="H6069">
        <f t="shared" si="470"/>
        <v>2100</v>
      </c>
      <c r="I6069">
        <v>300</v>
      </c>
      <c r="J6069">
        <v>390</v>
      </c>
      <c r="K6069">
        <v>7</v>
      </c>
      <c r="M6069">
        <v>100</v>
      </c>
      <c r="N6069" t="s">
        <v>20</v>
      </c>
      <c r="O6069">
        <v>2730</v>
      </c>
      <c r="P6069">
        <v>630</v>
      </c>
      <c r="R6069">
        <f t="shared" si="471"/>
        <v>2730</v>
      </c>
      <c r="S6069">
        <f t="shared" si="472"/>
        <v>2</v>
      </c>
      <c r="T6069" t="str">
        <f t="shared" si="473"/>
        <v>Jul</v>
      </c>
      <c r="U6069" t="str">
        <f t="shared" si="474"/>
        <v>2025</v>
      </c>
    </row>
    <row r="6070" spans="1:21" x14ac:dyDescent="0.25">
      <c r="A6070" s="1">
        <v>45840</v>
      </c>
      <c r="B6070" t="s">
        <v>120</v>
      </c>
      <c r="C6070" t="s">
        <v>91</v>
      </c>
      <c r="D6070" t="s">
        <v>23</v>
      </c>
      <c r="E6070" t="s">
        <v>17</v>
      </c>
      <c r="F6070" t="s">
        <v>45</v>
      </c>
      <c r="G6070" t="s">
        <v>199</v>
      </c>
      <c r="H6070">
        <f t="shared" si="470"/>
        <v>20000</v>
      </c>
      <c r="I6070">
        <v>5000</v>
      </c>
      <c r="J6070">
        <v>6500</v>
      </c>
      <c r="K6070">
        <v>4</v>
      </c>
      <c r="M6070">
        <v>650</v>
      </c>
      <c r="N6070" t="s">
        <v>38</v>
      </c>
      <c r="O6070">
        <v>26000</v>
      </c>
      <c r="P6070">
        <v>6000</v>
      </c>
      <c r="R6070">
        <f t="shared" si="471"/>
        <v>26000</v>
      </c>
      <c r="S6070">
        <f t="shared" si="472"/>
        <v>2</v>
      </c>
      <c r="T6070" t="str">
        <f t="shared" si="473"/>
        <v>Jul</v>
      </c>
      <c r="U6070" t="str">
        <f t="shared" si="474"/>
        <v>2025</v>
      </c>
    </row>
    <row r="6071" spans="1:21" x14ac:dyDescent="0.25">
      <c r="A6071" s="1">
        <v>45840</v>
      </c>
      <c r="B6071" t="s">
        <v>33</v>
      </c>
      <c r="C6071" t="s">
        <v>15</v>
      </c>
      <c r="D6071" t="s">
        <v>16</v>
      </c>
      <c r="E6071" t="s">
        <v>28</v>
      </c>
      <c r="F6071" t="s">
        <v>18</v>
      </c>
      <c r="G6071" t="s">
        <v>130</v>
      </c>
      <c r="H6071">
        <f t="shared" si="470"/>
        <v>315</v>
      </c>
      <c r="I6071">
        <v>45</v>
      </c>
      <c r="J6071">
        <v>59</v>
      </c>
      <c r="K6071">
        <v>7</v>
      </c>
      <c r="M6071">
        <v>20.475000000000001</v>
      </c>
      <c r="N6071" t="s">
        <v>25</v>
      </c>
      <c r="O6071">
        <v>409.5</v>
      </c>
      <c r="P6071">
        <v>94.5</v>
      </c>
      <c r="R6071">
        <f t="shared" si="471"/>
        <v>413</v>
      </c>
      <c r="S6071">
        <f t="shared" si="472"/>
        <v>2</v>
      </c>
      <c r="T6071" t="str">
        <f t="shared" si="473"/>
        <v>Jul</v>
      </c>
      <c r="U6071" t="str">
        <f t="shared" si="474"/>
        <v>2025</v>
      </c>
    </row>
    <row r="6072" spans="1:21" x14ac:dyDescent="0.25">
      <c r="A6072" s="1">
        <v>45840</v>
      </c>
      <c r="B6072" t="s">
        <v>86</v>
      </c>
      <c r="C6072" t="s">
        <v>22</v>
      </c>
      <c r="D6072" t="s">
        <v>16</v>
      </c>
      <c r="E6072" t="s">
        <v>28</v>
      </c>
      <c r="F6072" t="s">
        <v>18</v>
      </c>
      <c r="G6072" t="s">
        <v>130</v>
      </c>
      <c r="H6072">
        <f t="shared" si="470"/>
        <v>270</v>
      </c>
      <c r="I6072">
        <v>45</v>
      </c>
      <c r="J6072">
        <v>59</v>
      </c>
      <c r="K6072">
        <v>6</v>
      </c>
      <c r="M6072">
        <v>35.1</v>
      </c>
      <c r="N6072" t="s">
        <v>38</v>
      </c>
      <c r="O6072">
        <v>351</v>
      </c>
      <c r="P6072">
        <v>81</v>
      </c>
      <c r="R6072">
        <f t="shared" si="471"/>
        <v>354</v>
      </c>
      <c r="S6072">
        <f t="shared" si="472"/>
        <v>2</v>
      </c>
      <c r="T6072" t="str">
        <f t="shared" si="473"/>
        <v>Jul</v>
      </c>
      <c r="U6072" t="str">
        <f t="shared" si="474"/>
        <v>2025</v>
      </c>
    </row>
    <row r="6073" spans="1:21" x14ac:dyDescent="0.25">
      <c r="A6073" s="1">
        <v>45840</v>
      </c>
      <c r="B6073" t="s">
        <v>161</v>
      </c>
      <c r="C6073" t="s">
        <v>53</v>
      </c>
      <c r="D6073" t="s">
        <v>16</v>
      </c>
      <c r="E6073" t="s">
        <v>28</v>
      </c>
      <c r="F6073" t="s">
        <v>18</v>
      </c>
      <c r="G6073" t="s">
        <v>34</v>
      </c>
      <c r="H6073">
        <f t="shared" si="470"/>
        <v>320</v>
      </c>
      <c r="I6073">
        <v>40</v>
      </c>
      <c r="J6073">
        <v>52</v>
      </c>
      <c r="K6073">
        <v>8</v>
      </c>
      <c r="M6073">
        <v>29.12</v>
      </c>
      <c r="N6073" t="s">
        <v>20</v>
      </c>
      <c r="O6073">
        <v>416</v>
      </c>
      <c r="P6073">
        <v>96</v>
      </c>
      <c r="R6073">
        <f t="shared" si="471"/>
        <v>416</v>
      </c>
      <c r="S6073">
        <f t="shared" si="472"/>
        <v>2</v>
      </c>
      <c r="T6073" t="str">
        <f t="shared" si="473"/>
        <v>Jul</v>
      </c>
      <c r="U6073" t="str">
        <f t="shared" si="474"/>
        <v>2025</v>
      </c>
    </row>
    <row r="6074" spans="1:21" x14ac:dyDescent="0.25">
      <c r="A6074" s="1">
        <v>45840</v>
      </c>
      <c r="B6074" t="s">
        <v>211</v>
      </c>
      <c r="C6074" t="s">
        <v>91</v>
      </c>
      <c r="D6074" t="s">
        <v>16</v>
      </c>
      <c r="E6074" t="s">
        <v>17</v>
      </c>
      <c r="F6074" t="s">
        <v>18</v>
      </c>
      <c r="G6074" t="s">
        <v>121</v>
      </c>
      <c r="H6074">
        <f t="shared" si="470"/>
        <v>275</v>
      </c>
      <c r="I6074">
        <v>55</v>
      </c>
      <c r="J6074">
        <v>72</v>
      </c>
      <c r="K6074">
        <v>5</v>
      </c>
      <c r="M6074">
        <v>25.024999999999999</v>
      </c>
      <c r="N6074" t="s">
        <v>20</v>
      </c>
      <c r="O6074">
        <v>357.5</v>
      </c>
      <c r="P6074">
        <v>82.5</v>
      </c>
      <c r="R6074">
        <f t="shared" si="471"/>
        <v>360</v>
      </c>
      <c r="S6074">
        <f t="shared" si="472"/>
        <v>2</v>
      </c>
      <c r="T6074" t="str">
        <f t="shared" si="473"/>
        <v>Jul</v>
      </c>
      <c r="U6074" t="str">
        <f t="shared" si="474"/>
        <v>2025</v>
      </c>
    </row>
    <row r="6075" spans="1:21" x14ac:dyDescent="0.25">
      <c r="A6075" s="1">
        <v>45840</v>
      </c>
      <c r="B6075" t="s">
        <v>124</v>
      </c>
      <c r="C6075" t="s">
        <v>27</v>
      </c>
      <c r="D6075" t="s">
        <v>16</v>
      </c>
      <c r="E6075" t="s">
        <v>17</v>
      </c>
      <c r="F6075" t="s">
        <v>45</v>
      </c>
      <c r="G6075" t="s">
        <v>67</v>
      </c>
      <c r="H6075">
        <f t="shared" si="470"/>
        <v>35000</v>
      </c>
      <c r="I6075">
        <v>3500</v>
      </c>
      <c r="J6075">
        <v>4550</v>
      </c>
      <c r="K6075">
        <v>10</v>
      </c>
      <c r="M6075">
        <v>455</v>
      </c>
      <c r="N6075" t="s">
        <v>20</v>
      </c>
      <c r="O6075">
        <v>45500</v>
      </c>
      <c r="P6075">
        <v>10500</v>
      </c>
      <c r="R6075">
        <f t="shared" si="471"/>
        <v>45500</v>
      </c>
      <c r="S6075">
        <f t="shared" si="472"/>
        <v>2</v>
      </c>
      <c r="T6075" t="str">
        <f t="shared" si="473"/>
        <v>Jul</v>
      </c>
      <c r="U6075" t="str">
        <f t="shared" si="474"/>
        <v>2025</v>
      </c>
    </row>
    <row r="6076" spans="1:21" x14ac:dyDescent="0.25">
      <c r="A6076" s="1">
        <v>45840</v>
      </c>
      <c r="B6076" t="s">
        <v>95</v>
      </c>
      <c r="C6076" t="s">
        <v>66</v>
      </c>
      <c r="D6076" t="s">
        <v>23</v>
      </c>
      <c r="E6076" t="s">
        <v>17</v>
      </c>
      <c r="F6076" t="s">
        <v>61</v>
      </c>
      <c r="G6076" t="s">
        <v>164</v>
      </c>
      <c r="H6076">
        <f t="shared" si="470"/>
        <v>4000</v>
      </c>
      <c r="I6076">
        <v>2000</v>
      </c>
      <c r="J6076">
        <v>2600</v>
      </c>
      <c r="K6076">
        <v>2</v>
      </c>
      <c r="M6076">
        <v>260</v>
      </c>
      <c r="N6076" t="s">
        <v>38</v>
      </c>
      <c r="O6076">
        <v>5000</v>
      </c>
      <c r="P6076">
        <v>1000</v>
      </c>
      <c r="R6076">
        <f t="shared" si="471"/>
        <v>5200</v>
      </c>
      <c r="S6076">
        <f t="shared" si="472"/>
        <v>2</v>
      </c>
      <c r="T6076" t="str">
        <f t="shared" si="473"/>
        <v>Jul</v>
      </c>
      <c r="U6076" t="str">
        <f t="shared" si="474"/>
        <v>2025</v>
      </c>
    </row>
    <row r="6077" spans="1:21" x14ac:dyDescent="0.25">
      <c r="A6077" s="1">
        <v>45840</v>
      </c>
      <c r="B6077" t="s">
        <v>72</v>
      </c>
      <c r="C6077" t="s">
        <v>15</v>
      </c>
      <c r="D6077" t="s">
        <v>16</v>
      </c>
      <c r="E6077" t="s">
        <v>28</v>
      </c>
      <c r="F6077" t="s">
        <v>61</v>
      </c>
      <c r="G6077" t="s">
        <v>117</v>
      </c>
      <c r="H6077">
        <f t="shared" si="470"/>
        <v>20000</v>
      </c>
      <c r="I6077">
        <v>2500</v>
      </c>
      <c r="J6077">
        <v>3250</v>
      </c>
      <c r="K6077">
        <v>8</v>
      </c>
      <c r="M6077">
        <v>325</v>
      </c>
      <c r="N6077" t="s">
        <v>25</v>
      </c>
      <c r="O6077">
        <v>23000</v>
      </c>
      <c r="P6077">
        <v>3000</v>
      </c>
      <c r="R6077">
        <f t="shared" si="471"/>
        <v>26000</v>
      </c>
      <c r="S6077">
        <f t="shared" si="472"/>
        <v>2</v>
      </c>
      <c r="T6077" t="str">
        <f t="shared" si="473"/>
        <v>Jul</v>
      </c>
      <c r="U6077" t="str">
        <f t="shared" si="474"/>
        <v>2025</v>
      </c>
    </row>
    <row r="6078" spans="1:21" x14ac:dyDescent="0.25">
      <c r="A6078" s="1">
        <v>45840</v>
      </c>
      <c r="B6078" t="s">
        <v>185</v>
      </c>
      <c r="C6078" t="s">
        <v>27</v>
      </c>
      <c r="D6078" t="s">
        <v>16</v>
      </c>
      <c r="E6078" t="s">
        <v>28</v>
      </c>
      <c r="F6078" t="s">
        <v>18</v>
      </c>
      <c r="G6078" t="s">
        <v>56</v>
      </c>
      <c r="H6078">
        <f t="shared" si="470"/>
        <v>4400</v>
      </c>
      <c r="I6078">
        <v>550</v>
      </c>
      <c r="J6078">
        <v>715</v>
      </c>
      <c r="K6078">
        <v>8</v>
      </c>
      <c r="M6078">
        <v>100</v>
      </c>
      <c r="N6078" t="s">
        <v>20</v>
      </c>
      <c r="O6078">
        <v>5720</v>
      </c>
      <c r="P6078">
        <v>1320</v>
      </c>
      <c r="R6078">
        <f t="shared" si="471"/>
        <v>5720</v>
      </c>
      <c r="S6078">
        <f t="shared" si="472"/>
        <v>2</v>
      </c>
      <c r="T6078" t="str">
        <f t="shared" si="473"/>
        <v>Jul</v>
      </c>
      <c r="U6078" t="str">
        <f t="shared" si="474"/>
        <v>2025</v>
      </c>
    </row>
    <row r="6079" spans="1:21" x14ac:dyDescent="0.25">
      <c r="A6079" s="1">
        <v>45840</v>
      </c>
      <c r="B6079" t="s">
        <v>155</v>
      </c>
      <c r="C6079" t="s">
        <v>66</v>
      </c>
      <c r="D6079" t="s">
        <v>23</v>
      </c>
      <c r="E6079" t="s">
        <v>17</v>
      </c>
      <c r="F6079" t="s">
        <v>61</v>
      </c>
      <c r="G6079" t="s">
        <v>68</v>
      </c>
      <c r="H6079">
        <f t="shared" si="470"/>
        <v>12600</v>
      </c>
      <c r="I6079">
        <v>1800</v>
      </c>
      <c r="J6079">
        <v>2340</v>
      </c>
      <c r="K6079">
        <v>7</v>
      </c>
      <c r="M6079">
        <v>234</v>
      </c>
      <c r="N6079" t="s">
        <v>20</v>
      </c>
      <c r="O6079">
        <v>14490</v>
      </c>
      <c r="P6079">
        <v>1890</v>
      </c>
      <c r="R6079">
        <f t="shared" si="471"/>
        <v>16380</v>
      </c>
      <c r="S6079">
        <f t="shared" si="472"/>
        <v>2</v>
      </c>
      <c r="T6079" t="str">
        <f t="shared" si="473"/>
        <v>Jul</v>
      </c>
      <c r="U6079" t="str">
        <f t="shared" si="474"/>
        <v>2025</v>
      </c>
    </row>
    <row r="6080" spans="1:21" x14ac:dyDescent="0.25">
      <c r="A6080" s="1">
        <v>45840</v>
      </c>
      <c r="B6080" t="s">
        <v>152</v>
      </c>
      <c r="C6080" t="s">
        <v>66</v>
      </c>
      <c r="D6080" t="s">
        <v>16</v>
      </c>
      <c r="E6080" t="s">
        <v>17</v>
      </c>
      <c r="F6080" t="s">
        <v>18</v>
      </c>
      <c r="G6080" t="s">
        <v>100</v>
      </c>
      <c r="H6080">
        <f t="shared" si="470"/>
        <v>160</v>
      </c>
      <c r="I6080">
        <v>40</v>
      </c>
      <c r="J6080">
        <v>52</v>
      </c>
      <c r="K6080">
        <v>4</v>
      </c>
      <c r="M6080">
        <v>20.8</v>
      </c>
      <c r="N6080" t="s">
        <v>38</v>
      </c>
      <c r="O6080">
        <v>208</v>
      </c>
      <c r="P6080">
        <v>48</v>
      </c>
      <c r="R6080">
        <f t="shared" si="471"/>
        <v>208</v>
      </c>
      <c r="S6080">
        <f t="shared" si="472"/>
        <v>2</v>
      </c>
      <c r="T6080" t="str">
        <f t="shared" si="473"/>
        <v>Jul</v>
      </c>
      <c r="U6080" t="str">
        <f t="shared" si="474"/>
        <v>2025</v>
      </c>
    </row>
    <row r="6081" spans="1:21" x14ac:dyDescent="0.25">
      <c r="A6081" s="1">
        <v>45840</v>
      </c>
      <c r="B6081" t="s">
        <v>101</v>
      </c>
      <c r="C6081" t="s">
        <v>27</v>
      </c>
      <c r="D6081" t="s">
        <v>16</v>
      </c>
      <c r="E6081" t="s">
        <v>17</v>
      </c>
      <c r="F6081" t="s">
        <v>45</v>
      </c>
      <c r="G6081" t="s">
        <v>67</v>
      </c>
      <c r="H6081">
        <f t="shared" si="470"/>
        <v>17500</v>
      </c>
      <c r="I6081">
        <v>3500</v>
      </c>
      <c r="J6081">
        <v>4550</v>
      </c>
      <c r="K6081">
        <v>5</v>
      </c>
      <c r="M6081">
        <v>455</v>
      </c>
      <c r="N6081" t="s">
        <v>38</v>
      </c>
      <c r="O6081">
        <v>22750</v>
      </c>
      <c r="P6081">
        <v>5250</v>
      </c>
      <c r="R6081">
        <f t="shared" si="471"/>
        <v>22750</v>
      </c>
      <c r="S6081">
        <f t="shared" si="472"/>
        <v>2</v>
      </c>
      <c r="T6081" t="str">
        <f t="shared" si="473"/>
        <v>Jul</v>
      </c>
      <c r="U6081" t="str">
        <f t="shared" si="474"/>
        <v>2025</v>
      </c>
    </row>
    <row r="6082" spans="1:21" x14ac:dyDescent="0.25">
      <c r="A6082" s="1">
        <v>45871</v>
      </c>
      <c r="B6082" t="s">
        <v>203</v>
      </c>
      <c r="C6082" t="s">
        <v>42</v>
      </c>
      <c r="D6082" t="s">
        <v>23</v>
      </c>
      <c r="E6082" t="s">
        <v>17</v>
      </c>
      <c r="F6082" t="s">
        <v>18</v>
      </c>
      <c r="G6082" t="s">
        <v>34</v>
      </c>
      <c r="H6082">
        <f t="shared" si="470"/>
        <v>240</v>
      </c>
      <c r="I6082">
        <v>40</v>
      </c>
      <c r="J6082">
        <v>52</v>
      </c>
      <c r="K6082">
        <v>6</v>
      </c>
      <c r="M6082">
        <v>31.2</v>
      </c>
      <c r="N6082" t="s">
        <v>25</v>
      </c>
      <c r="O6082">
        <v>312</v>
      </c>
      <c r="P6082">
        <v>72</v>
      </c>
      <c r="R6082">
        <f t="shared" si="471"/>
        <v>312</v>
      </c>
      <c r="S6082">
        <f t="shared" si="472"/>
        <v>2</v>
      </c>
      <c r="T6082" t="str">
        <f t="shared" si="473"/>
        <v>Aug</v>
      </c>
      <c r="U6082" t="str">
        <f t="shared" si="474"/>
        <v>2025</v>
      </c>
    </row>
    <row r="6083" spans="1:21" x14ac:dyDescent="0.25">
      <c r="A6083" s="1">
        <v>45871</v>
      </c>
      <c r="B6083" t="s">
        <v>101</v>
      </c>
      <c r="C6083" t="s">
        <v>27</v>
      </c>
      <c r="D6083" t="s">
        <v>23</v>
      </c>
      <c r="E6083" t="s">
        <v>28</v>
      </c>
      <c r="F6083" t="s">
        <v>18</v>
      </c>
      <c r="G6083" t="s">
        <v>151</v>
      </c>
      <c r="H6083">
        <f t="shared" ref="H6083:H6146" si="475">I6083*K6083</f>
        <v>28</v>
      </c>
      <c r="I6083">
        <v>7</v>
      </c>
      <c r="J6083">
        <v>9</v>
      </c>
      <c r="K6083">
        <v>4</v>
      </c>
      <c r="M6083">
        <v>4.3680000000000003</v>
      </c>
      <c r="N6083" t="s">
        <v>20</v>
      </c>
      <c r="O6083">
        <v>36.4</v>
      </c>
      <c r="P6083">
        <v>8.4</v>
      </c>
      <c r="R6083">
        <f t="shared" ref="R6083:R6146" si="476">J6083*K6083</f>
        <v>36</v>
      </c>
      <c r="S6083">
        <f t="shared" ref="S6083:S6146" si="477">DAY(A6083)</f>
        <v>2</v>
      </c>
      <c r="T6083" t="str">
        <f t="shared" ref="T6083:T6146" si="478">TEXT(A6083,"mmm")</f>
        <v>Aug</v>
      </c>
      <c r="U6083" t="str">
        <f t="shared" ref="U6083:U6146" si="479">TEXT(A6083,"yyy")</f>
        <v>2025</v>
      </c>
    </row>
    <row r="6084" spans="1:21" x14ac:dyDescent="0.25">
      <c r="A6084" s="1">
        <v>45871</v>
      </c>
      <c r="B6084" t="s">
        <v>39</v>
      </c>
      <c r="C6084" t="s">
        <v>27</v>
      </c>
      <c r="D6084" t="s">
        <v>23</v>
      </c>
      <c r="E6084" t="s">
        <v>17</v>
      </c>
      <c r="F6084" t="s">
        <v>18</v>
      </c>
      <c r="G6084" t="s">
        <v>100</v>
      </c>
      <c r="H6084">
        <f t="shared" si="475"/>
        <v>240</v>
      </c>
      <c r="I6084">
        <v>40</v>
      </c>
      <c r="J6084">
        <v>52</v>
      </c>
      <c r="K6084">
        <v>6</v>
      </c>
      <c r="M6084">
        <v>30</v>
      </c>
      <c r="N6084" t="s">
        <v>25</v>
      </c>
      <c r="O6084">
        <v>300</v>
      </c>
      <c r="P6084">
        <v>60</v>
      </c>
      <c r="R6084">
        <f t="shared" si="476"/>
        <v>312</v>
      </c>
      <c r="S6084">
        <f t="shared" si="477"/>
        <v>2</v>
      </c>
      <c r="T6084" t="str">
        <f t="shared" si="478"/>
        <v>Aug</v>
      </c>
      <c r="U6084" t="str">
        <f t="shared" si="479"/>
        <v>2025</v>
      </c>
    </row>
    <row r="6085" spans="1:21" x14ac:dyDescent="0.25">
      <c r="A6085" s="1">
        <v>45871</v>
      </c>
      <c r="B6085" t="s">
        <v>208</v>
      </c>
      <c r="C6085" t="s">
        <v>27</v>
      </c>
      <c r="D6085" t="s">
        <v>23</v>
      </c>
      <c r="E6085" t="s">
        <v>17</v>
      </c>
      <c r="F6085" t="s">
        <v>61</v>
      </c>
      <c r="G6085" t="s">
        <v>62</v>
      </c>
      <c r="H6085">
        <f t="shared" si="475"/>
        <v>4500</v>
      </c>
      <c r="I6085">
        <v>900</v>
      </c>
      <c r="J6085">
        <v>1170</v>
      </c>
      <c r="K6085">
        <v>5</v>
      </c>
      <c r="M6085">
        <v>117</v>
      </c>
      <c r="N6085" t="s">
        <v>25</v>
      </c>
      <c r="O6085">
        <v>5850</v>
      </c>
      <c r="P6085">
        <v>1350</v>
      </c>
      <c r="R6085">
        <f t="shared" si="476"/>
        <v>5850</v>
      </c>
      <c r="S6085">
        <f t="shared" si="477"/>
        <v>2</v>
      </c>
      <c r="T6085" t="str">
        <f t="shared" si="478"/>
        <v>Aug</v>
      </c>
      <c r="U6085" t="str">
        <f t="shared" si="479"/>
        <v>2025</v>
      </c>
    </row>
    <row r="6086" spans="1:21" x14ac:dyDescent="0.25">
      <c r="A6086" s="1">
        <v>45871</v>
      </c>
      <c r="B6086" t="s">
        <v>70</v>
      </c>
      <c r="C6086" t="s">
        <v>53</v>
      </c>
      <c r="D6086" t="s">
        <v>16</v>
      </c>
      <c r="E6086" t="s">
        <v>17</v>
      </c>
      <c r="F6086" t="s">
        <v>18</v>
      </c>
      <c r="G6086" t="s">
        <v>34</v>
      </c>
      <c r="H6086">
        <f t="shared" si="475"/>
        <v>280</v>
      </c>
      <c r="I6086">
        <v>40</v>
      </c>
      <c r="J6086">
        <v>52</v>
      </c>
      <c r="K6086">
        <v>7</v>
      </c>
      <c r="M6086">
        <v>18.2</v>
      </c>
      <c r="N6086" t="s">
        <v>25</v>
      </c>
      <c r="O6086">
        <v>364</v>
      </c>
      <c r="P6086">
        <v>84</v>
      </c>
      <c r="R6086">
        <f t="shared" si="476"/>
        <v>364</v>
      </c>
      <c r="S6086">
        <f t="shared" si="477"/>
        <v>2</v>
      </c>
      <c r="T6086" t="str">
        <f t="shared" si="478"/>
        <v>Aug</v>
      </c>
      <c r="U6086" t="str">
        <f t="shared" si="479"/>
        <v>2025</v>
      </c>
    </row>
    <row r="6087" spans="1:21" x14ac:dyDescent="0.25">
      <c r="A6087" s="1">
        <v>45871</v>
      </c>
      <c r="B6087" t="s">
        <v>50</v>
      </c>
      <c r="C6087" t="s">
        <v>27</v>
      </c>
      <c r="D6087" t="s">
        <v>16</v>
      </c>
      <c r="E6087" t="s">
        <v>28</v>
      </c>
      <c r="F6087" t="s">
        <v>18</v>
      </c>
      <c r="G6087" t="s">
        <v>19</v>
      </c>
      <c r="H6087">
        <f t="shared" si="475"/>
        <v>1250</v>
      </c>
      <c r="I6087">
        <v>250</v>
      </c>
      <c r="J6087">
        <v>325</v>
      </c>
      <c r="K6087">
        <v>5</v>
      </c>
      <c r="M6087">
        <v>100</v>
      </c>
      <c r="N6087" t="s">
        <v>20</v>
      </c>
      <c r="O6087">
        <v>1625</v>
      </c>
      <c r="P6087">
        <v>375</v>
      </c>
      <c r="R6087">
        <f t="shared" si="476"/>
        <v>1625</v>
      </c>
      <c r="S6087">
        <f t="shared" si="477"/>
        <v>2</v>
      </c>
      <c r="T6087" t="str">
        <f t="shared" si="478"/>
        <v>Aug</v>
      </c>
      <c r="U6087" t="str">
        <f t="shared" si="479"/>
        <v>2025</v>
      </c>
    </row>
    <row r="6088" spans="1:21" x14ac:dyDescent="0.25">
      <c r="A6088" s="1">
        <v>45871</v>
      </c>
      <c r="B6088" t="s">
        <v>69</v>
      </c>
      <c r="C6088" t="s">
        <v>27</v>
      </c>
      <c r="D6088" t="s">
        <v>16</v>
      </c>
      <c r="E6088" t="s">
        <v>28</v>
      </c>
      <c r="F6088" t="s">
        <v>61</v>
      </c>
      <c r="G6088" t="s">
        <v>128</v>
      </c>
      <c r="H6088">
        <f t="shared" si="475"/>
        <v>300</v>
      </c>
      <c r="I6088">
        <v>300</v>
      </c>
      <c r="J6088">
        <v>390</v>
      </c>
      <c r="K6088">
        <v>1</v>
      </c>
      <c r="M6088">
        <v>18.75</v>
      </c>
      <c r="N6088" t="s">
        <v>25</v>
      </c>
      <c r="O6088">
        <v>375</v>
      </c>
      <c r="P6088">
        <v>75</v>
      </c>
      <c r="R6088">
        <f t="shared" si="476"/>
        <v>390</v>
      </c>
      <c r="S6088">
        <f t="shared" si="477"/>
        <v>2</v>
      </c>
      <c r="T6088" t="str">
        <f t="shared" si="478"/>
        <v>Aug</v>
      </c>
      <c r="U6088" t="str">
        <f t="shared" si="479"/>
        <v>2025</v>
      </c>
    </row>
    <row r="6089" spans="1:21" x14ac:dyDescent="0.25">
      <c r="A6089" s="1">
        <v>45871</v>
      </c>
      <c r="B6089" t="s">
        <v>173</v>
      </c>
      <c r="C6089" t="s">
        <v>115</v>
      </c>
      <c r="D6089" t="s">
        <v>16</v>
      </c>
      <c r="E6089" t="s">
        <v>28</v>
      </c>
      <c r="F6089" t="s">
        <v>48</v>
      </c>
      <c r="G6089" t="s">
        <v>94</v>
      </c>
      <c r="H6089">
        <f t="shared" si="475"/>
        <v>840</v>
      </c>
      <c r="I6089">
        <v>120</v>
      </c>
      <c r="J6089">
        <v>156</v>
      </c>
      <c r="K6089">
        <v>7</v>
      </c>
      <c r="M6089">
        <v>50.4</v>
      </c>
      <c r="N6089" t="s">
        <v>25</v>
      </c>
      <c r="O6089">
        <v>1008</v>
      </c>
      <c r="P6089">
        <v>168</v>
      </c>
      <c r="R6089">
        <f t="shared" si="476"/>
        <v>1092</v>
      </c>
      <c r="S6089">
        <f t="shared" si="477"/>
        <v>2</v>
      </c>
      <c r="T6089" t="str">
        <f t="shared" si="478"/>
        <v>Aug</v>
      </c>
      <c r="U6089" t="str">
        <f t="shared" si="479"/>
        <v>2025</v>
      </c>
    </row>
    <row r="6090" spans="1:21" x14ac:dyDescent="0.25">
      <c r="A6090" s="1">
        <v>45871</v>
      </c>
      <c r="B6090" t="s">
        <v>197</v>
      </c>
      <c r="C6090" t="s">
        <v>115</v>
      </c>
      <c r="D6090" t="s">
        <v>23</v>
      </c>
      <c r="E6090" t="s">
        <v>28</v>
      </c>
      <c r="F6090" t="s">
        <v>45</v>
      </c>
      <c r="G6090" t="s">
        <v>76</v>
      </c>
      <c r="H6090">
        <f t="shared" si="475"/>
        <v>4800</v>
      </c>
      <c r="I6090">
        <v>1200</v>
      </c>
      <c r="J6090">
        <v>1560</v>
      </c>
      <c r="K6090">
        <v>4</v>
      </c>
      <c r="M6090">
        <v>156</v>
      </c>
      <c r="N6090" t="s">
        <v>20</v>
      </c>
      <c r="O6090">
        <v>6240</v>
      </c>
      <c r="P6090">
        <v>1440</v>
      </c>
      <c r="R6090">
        <f t="shared" si="476"/>
        <v>6240</v>
      </c>
      <c r="S6090">
        <f t="shared" si="477"/>
        <v>2</v>
      </c>
      <c r="T6090" t="str">
        <f t="shared" si="478"/>
        <v>Aug</v>
      </c>
      <c r="U6090" t="str">
        <f t="shared" si="479"/>
        <v>2025</v>
      </c>
    </row>
    <row r="6091" spans="1:21" x14ac:dyDescent="0.25">
      <c r="A6091" s="1">
        <v>45871</v>
      </c>
      <c r="B6091" t="s">
        <v>79</v>
      </c>
      <c r="C6091" t="s">
        <v>27</v>
      </c>
      <c r="D6091" t="s">
        <v>23</v>
      </c>
      <c r="E6091" t="s">
        <v>28</v>
      </c>
      <c r="F6091" t="s">
        <v>29</v>
      </c>
      <c r="G6091" t="s">
        <v>210</v>
      </c>
      <c r="H6091">
        <f t="shared" si="475"/>
        <v>380</v>
      </c>
      <c r="I6091">
        <v>95</v>
      </c>
      <c r="J6091">
        <v>124</v>
      </c>
      <c r="K6091">
        <v>4</v>
      </c>
      <c r="M6091">
        <v>49.4</v>
      </c>
      <c r="N6091" t="s">
        <v>25</v>
      </c>
      <c r="O6091">
        <v>494</v>
      </c>
      <c r="P6091">
        <v>114</v>
      </c>
      <c r="R6091">
        <f t="shared" si="476"/>
        <v>496</v>
      </c>
      <c r="S6091">
        <f t="shared" si="477"/>
        <v>2</v>
      </c>
      <c r="T6091" t="str">
        <f t="shared" si="478"/>
        <v>Aug</v>
      </c>
      <c r="U6091" t="str">
        <f t="shared" si="479"/>
        <v>2025</v>
      </c>
    </row>
    <row r="6092" spans="1:21" x14ac:dyDescent="0.25">
      <c r="A6092" s="1">
        <v>45871</v>
      </c>
      <c r="B6092" t="s">
        <v>33</v>
      </c>
      <c r="C6092" t="s">
        <v>15</v>
      </c>
      <c r="D6092" t="s">
        <v>23</v>
      </c>
      <c r="E6092" t="s">
        <v>28</v>
      </c>
      <c r="F6092" t="s">
        <v>29</v>
      </c>
      <c r="G6092" t="s">
        <v>210</v>
      </c>
      <c r="H6092">
        <f t="shared" si="475"/>
        <v>665</v>
      </c>
      <c r="I6092">
        <v>95</v>
      </c>
      <c r="J6092">
        <v>124</v>
      </c>
      <c r="K6092">
        <v>7</v>
      </c>
      <c r="M6092">
        <v>100</v>
      </c>
      <c r="N6092" t="s">
        <v>38</v>
      </c>
      <c r="O6092">
        <v>831.25</v>
      </c>
      <c r="P6092">
        <v>166.25</v>
      </c>
      <c r="R6092">
        <f t="shared" si="476"/>
        <v>868</v>
      </c>
      <c r="S6092">
        <f t="shared" si="477"/>
        <v>2</v>
      </c>
      <c r="T6092" t="str">
        <f t="shared" si="478"/>
        <v>Aug</v>
      </c>
      <c r="U6092" t="str">
        <f t="shared" si="479"/>
        <v>2025</v>
      </c>
    </row>
    <row r="6093" spans="1:21" x14ac:dyDescent="0.25">
      <c r="A6093" s="1">
        <v>45871</v>
      </c>
      <c r="B6093" t="s">
        <v>163</v>
      </c>
      <c r="C6093" t="s">
        <v>15</v>
      </c>
      <c r="D6093" t="s">
        <v>16</v>
      </c>
      <c r="E6093" t="s">
        <v>17</v>
      </c>
      <c r="F6093" t="s">
        <v>18</v>
      </c>
      <c r="G6093" t="s">
        <v>100</v>
      </c>
      <c r="H6093">
        <f t="shared" si="475"/>
        <v>160</v>
      </c>
      <c r="I6093">
        <v>40</v>
      </c>
      <c r="J6093">
        <v>52</v>
      </c>
      <c r="K6093">
        <v>4</v>
      </c>
      <c r="M6093">
        <v>10</v>
      </c>
      <c r="N6093" t="s">
        <v>25</v>
      </c>
      <c r="O6093">
        <v>200</v>
      </c>
      <c r="P6093">
        <v>40</v>
      </c>
      <c r="R6093">
        <f t="shared" si="476"/>
        <v>208</v>
      </c>
      <c r="S6093">
        <f t="shared" si="477"/>
        <v>2</v>
      </c>
      <c r="T6093" t="str">
        <f t="shared" si="478"/>
        <v>Aug</v>
      </c>
      <c r="U6093" t="str">
        <f t="shared" si="479"/>
        <v>2025</v>
      </c>
    </row>
    <row r="6094" spans="1:21" x14ac:dyDescent="0.25">
      <c r="A6094" s="1">
        <v>45871</v>
      </c>
      <c r="B6094" t="s">
        <v>165</v>
      </c>
      <c r="C6094" t="s">
        <v>27</v>
      </c>
      <c r="D6094" t="s">
        <v>16</v>
      </c>
      <c r="E6094" t="s">
        <v>28</v>
      </c>
      <c r="F6094" t="s">
        <v>61</v>
      </c>
      <c r="G6094" t="s">
        <v>164</v>
      </c>
      <c r="H6094">
        <f t="shared" si="475"/>
        <v>10000</v>
      </c>
      <c r="I6094">
        <v>2000</v>
      </c>
      <c r="J6094">
        <v>2600</v>
      </c>
      <c r="K6094">
        <v>5</v>
      </c>
      <c r="M6094">
        <v>260</v>
      </c>
      <c r="N6094" t="s">
        <v>25</v>
      </c>
      <c r="O6094">
        <v>13000</v>
      </c>
      <c r="P6094">
        <v>3000</v>
      </c>
      <c r="R6094">
        <f t="shared" si="476"/>
        <v>13000</v>
      </c>
      <c r="S6094">
        <f t="shared" si="477"/>
        <v>2</v>
      </c>
      <c r="T6094" t="str">
        <f t="shared" si="478"/>
        <v>Aug</v>
      </c>
      <c r="U6094" t="str">
        <f t="shared" si="479"/>
        <v>2025</v>
      </c>
    </row>
    <row r="6095" spans="1:21" x14ac:dyDescent="0.25">
      <c r="A6095" s="1">
        <v>45871</v>
      </c>
      <c r="B6095" t="s">
        <v>156</v>
      </c>
      <c r="C6095" t="s">
        <v>53</v>
      </c>
      <c r="D6095" t="s">
        <v>16</v>
      </c>
      <c r="E6095" t="s">
        <v>17</v>
      </c>
      <c r="F6095" t="s">
        <v>61</v>
      </c>
      <c r="G6095" t="s">
        <v>103</v>
      </c>
      <c r="H6095">
        <f t="shared" si="475"/>
        <v>500</v>
      </c>
      <c r="I6095">
        <v>100</v>
      </c>
      <c r="J6095">
        <v>130</v>
      </c>
      <c r="K6095">
        <v>5</v>
      </c>
      <c r="M6095">
        <v>62.5</v>
      </c>
      <c r="N6095" t="s">
        <v>38</v>
      </c>
      <c r="O6095">
        <v>625</v>
      </c>
      <c r="P6095">
        <v>125</v>
      </c>
      <c r="R6095">
        <f t="shared" si="476"/>
        <v>650</v>
      </c>
      <c r="S6095">
        <f t="shared" si="477"/>
        <v>2</v>
      </c>
      <c r="T6095" t="str">
        <f t="shared" si="478"/>
        <v>Aug</v>
      </c>
      <c r="U6095" t="str">
        <f t="shared" si="479"/>
        <v>2025</v>
      </c>
    </row>
    <row r="6096" spans="1:21" x14ac:dyDescent="0.25">
      <c r="A6096" s="1">
        <v>45871</v>
      </c>
      <c r="B6096" t="s">
        <v>203</v>
      </c>
      <c r="C6096" t="s">
        <v>42</v>
      </c>
      <c r="D6096" t="s">
        <v>16</v>
      </c>
      <c r="E6096" t="s">
        <v>17</v>
      </c>
      <c r="F6096" t="s">
        <v>61</v>
      </c>
      <c r="G6096" t="s">
        <v>103</v>
      </c>
      <c r="H6096">
        <f t="shared" si="475"/>
        <v>700</v>
      </c>
      <c r="I6096">
        <v>100</v>
      </c>
      <c r="J6096">
        <v>130</v>
      </c>
      <c r="K6096">
        <v>7</v>
      </c>
      <c r="M6096">
        <v>45.5</v>
      </c>
      <c r="N6096" t="s">
        <v>25</v>
      </c>
      <c r="O6096">
        <v>910</v>
      </c>
      <c r="P6096">
        <v>210</v>
      </c>
      <c r="R6096">
        <f t="shared" si="476"/>
        <v>910</v>
      </c>
      <c r="S6096">
        <f t="shared" si="477"/>
        <v>2</v>
      </c>
      <c r="T6096" t="str">
        <f t="shared" si="478"/>
        <v>Aug</v>
      </c>
      <c r="U6096" t="str">
        <f t="shared" si="479"/>
        <v>2025</v>
      </c>
    </row>
    <row r="6097" spans="1:21" x14ac:dyDescent="0.25">
      <c r="A6097" s="1">
        <v>45871</v>
      </c>
      <c r="B6097" t="s">
        <v>154</v>
      </c>
      <c r="C6097" t="s">
        <v>27</v>
      </c>
      <c r="D6097" t="s">
        <v>16</v>
      </c>
      <c r="E6097" t="s">
        <v>28</v>
      </c>
      <c r="F6097" t="s">
        <v>61</v>
      </c>
      <c r="G6097" t="s">
        <v>68</v>
      </c>
      <c r="H6097">
        <f t="shared" si="475"/>
        <v>16200</v>
      </c>
      <c r="I6097">
        <v>1800</v>
      </c>
      <c r="J6097">
        <v>2340</v>
      </c>
      <c r="K6097">
        <v>9</v>
      </c>
      <c r="M6097">
        <v>234</v>
      </c>
      <c r="N6097" t="s">
        <v>25</v>
      </c>
      <c r="O6097">
        <v>21060</v>
      </c>
      <c r="P6097">
        <v>4860</v>
      </c>
      <c r="R6097">
        <f t="shared" si="476"/>
        <v>21060</v>
      </c>
      <c r="S6097">
        <f t="shared" si="477"/>
        <v>2</v>
      </c>
      <c r="T6097" t="str">
        <f t="shared" si="478"/>
        <v>Aug</v>
      </c>
      <c r="U6097" t="str">
        <f t="shared" si="479"/>
        <v>2025</v>
      </c>
    </row>
    <row r="6098" spans="1:21" x14ac:dyDescent="0.25">
      <c r="A6098" s="1">
        <v>45871</v>
      </c>
      <c r="B6098" t="s">
        <v>216</v>
      </c>
      <c r="C6098" t="s">
        <v>27</v>
      </c>
      <c r="D6098" t="s">
        <v>16</v>
      </c>
      <c r="E6098" t="s">
        <v>28</v>
      </c>
      <c r="F6098" t="s">
        <v>61</v>
      </c>
      <c r="G6098" t="s">
        <v>110</v>
      </c>
      <c r="H6098">
        <f t="shared" si="475"/>
        <v>1600</v>
      </c>
      <c r="I6098">
        <v>800</v>
      </c>
      <c r="J6098">
        <v>1040</v>
      </c>
      <c r="K6098">
        <v>2</v>
      </c>
      <c r="M6098">
        <v>104</v>
      </c>
      <c r="N6098" t="s">
        <v>25</v>
      </c>
      <c r="O6098">
        <v>2080</v>
      </c>
      <c r="P6098">
        <v>480</v>
      </c>
      <c r="R6098">
        <f t="shared" si="476"/>
        <v>2080</v>
      </c>
      <c r="S6098">
        <f t="shared" si="477"/>
        <v>2</v>
      </c>
      <c r="T6098" t="str">
        <f t="shared" si="478"/>
        <v>Aug</v>
      </c>
      <c r="U6098" t="str">
        <f t="shared" si="479"/>
        <v>2025</v>
      </c>
    </row>
    <row r="6099" spans="1:21" x14ac:dyDescent="0.25">
      <c r="A6099" s="1">
        <v>45871</v>
      </c>
      <c r="B6099" t="s">
        <v>131</v>
      </c>
      <c r="C6099" t="s">
        <v>27</v>
      </c>
      <c r="D6099" t="s">
        <v>16</v>
      </c>
      <c r="E6099" t="s">
        <v>28</v>
      </c>
      <c r="F6099" t="s">
        <v>45</v>
      </c>
      <c r="G6099" t="s">
        <v>46</v>
      </c>
      <c r="H6099">
        <f t="shared" si="475"/>
        <v>440000</v>
      </c>
      <c r="I6099">
        <v>55000</v>
      </c>
      <c r="J6099">
        <v>71500</v>
      </c>
      <c r="K6099">
        <v>8</v>
      </c>
      <c r="M6099">
        <v>10725</v>
      </c>
      <c r="N6099" t="s">
        <v>25</v>
      </c>
      <c r="O6099">
        <v>572000</v>
      </c>
      <c r="P6099">
        <v>132000</v>
      </c>
      <c r="R6099">
        <f t="shared" si="476"/>
        <v>572000</v>
      </c>
      <c r="S6099">
        <f t="shared" si="477"/>
        <v>2</v>
      </c>
      <c r="T6099" t="str">
        <f t="shared" si="478"/>
        <v>Aug</v>
      </c>
      <c r="U6099" t="str">
        <f t="shared" si="479"/>
        <v>2025</v>
      </c>
    </row>
    <row r="6100" spans="1:21" x14ac:dyDescent="0.25">
      <c r="A6100" s="1">
        <v>45871</v>
      </c>
      <c r="B6100" t="s">
        <v>69</v>
      </c>
      <c r="C6100" t="s">
        <v>27</v>
      </c>
      <c r="D6100" t="s">
        <v>16</v>
      </c>
      <c r="E6100" t="s">
        <v>17</v>
      </c>
      <c r="F6100" t="s">
        <v>61</v>
      </c>
      <c r="G6100" t="s">
        <v>108</v>
      </c>
      <c r="H6100">
        <f t="shared" si="475"/>
        <v>7500</v>
      </c>
      <c r="I6100">
        <v>1500</v>
      </c>
      <c r="J6100">
        <v>1950</v>
      </c>
      <c r="K6100">
        <v>5</v>
      </c>
      <c r="M6100">
        <v>195</v>
      </c>
      <c r="N6100" t="s">
        <v>20</v>
      </c>
      <c r="O6100">
        <v>9750</v>
      </c>
      <c r="P6100">
        <v>2250</v>
      </c>
      <c r="R6100">
        <f t="shared" si="476"/>
        <v>9750</v>
      </c>
      <c r="S6100">
        <f t="shared" si="477"/>
        <v>2</v>
      </c>
      <c r="T6100" t="str">
        <f t="shared" si="478"/>
        <v>Aug</v>
      </c>
      <c r="U6100" t="str">
        <f t="shared" si="479"/>
        <v>2025</v>
      </c>
    </row>
    <row r="6101" spans="1:21" x14ac:dyDescent="0.25">
      <c r="A6101" s="1">
        <v>45871</v>
      </c>
      <c r="B6101" t="s">
        <v>211</v>
      </c>
      <c r="C6101" t="s">
        <v>91</v>
      </c>
      <c r="D6101" t="s">
        <v>16</v>
      </c>
      <c r="E6101" t="s">
        <v>17</v>
      </c>
      <c r="F6101" t="s">
        <v>29</v>
      </c>
      <c r="G6101" t="s">
        <v>178</v>
      </c>
      <c r="H6101">
        <f t="shared" si="475"/>
        <v>1600</v>
      </c>
      <c r="I6101">
        <v>200</v>
      </c>
      <c r="J6101">
        <v>260</v>
      </c>
      <c r="K6101">
        <v>8</v>
      </c>
      <c r="M6101">
        <v>100</v>
      </c>
      <c r="N6101" t="s">
        <v>25</v>
      </c>
      <c r="O6101">
        <v>2000</v>
      </c>
      <c r="P6101">
        <v>400</v>
      </c>
      <c r="R6101">
        <f t="shared" si="476"/>
        <v>2080</v>
      </c>
      <c r="S6101">
        <f t="shared" si="477"/>
        <v>2</v>
      </c>
      <c r="T6101" t="str">
        <f t="shared" si="478"/>
        <v>Aug</v>
      </c>
      <c r="U6101" t="str">
        <f t="shared" si="479"/>
        <v>2025</v>
      </c>
    </row>
    <row r="6102" spans="1:21" x14ac:dyDescent="0.25">
      <c r="A6102" s="1">
        <v>45871</v>
      </c>
      <c r="B6102" t="s">
        <v>205</v>
      </c>
      <c r="C6102" t="s">
        <v>15</v>
      </c>
      <c r="D6102" t="s">
        <v>16</v>
      </c>
      <c r="E6102" t="s">
        <v>17</v>
      </c>
      <c r="F6102" t="s">
        <v>61</v>
      </c>
      <c r="G6102" t="s">
        <v>128</v>
      </c>
      <c r="H6102">
        <f t="shared" si="475"/>
        <v>1800</v>
      </c>
      <c r="I6102">
        <v>300</v>
      </c>
      <c r="J6102">
        <v>390</v>
      </c>
      <c r="K6102">
        <v>6</v>
      </c>
      <c r="M6102">
        <v>100</v>
      </c>
      <c r="N6102" t="s">
        <v>38</v>
      </c>
      <c r="O6102">
        <v>2250</v>
      </c>
      <c r="P6102">
        <v>450</v>
      </c>
      <c r="R6102">
        <f t="shared" si="476"/>
        <v>2340</v>
      </c>
      <c r="S6102">
        <f t="shared" si="477"/>
        <v>2</v>
      </c>
      <c r="T6102" t="str">
        <f t="shared" si="478"/>
        <v>Aug</v>
      </c>
      <c r="U6102" t="str">
        <f t="shared" si="479"/>
        <v>2025</v>
      </c>
    </row>
    <row r="6103" spans="1:21" x14ac:dyDescent="0.25">
      <c r="A6103" s="1">
        <v>45871</v>
      </c>
      <c r="B6103" t="s">
        <v>69</v>
      </c>
      <c r="C6103" t="s">
        <v>27</v>
      </c>
      <c r="D6103" t="s">
        <v>16</v>
      </c>
      <c r="E6103" t="s">
        <v>28</v>
      </c>
      <c r="F6103" t="s">
        <v>45</v>
      </c>
      <c r="G6103" t="s">
        <v>76</v>
      </c>
      <c r="H6103">
        <f t="shared" si="475"/>
        <v>8400</v>
      </c>
      <c r="I6103">
        <v>1200</v>
      </c>
      <c r="J6103">
        <v>1560</v>
      </c>
      <c r="K6103">
        <v>7</v>
      </c>
      <c r="M6103">
        <v>156</v>
      </c>
      <c r="N6103" t="s">
        <v>38</v>
      </c>
      <c r="O6103">
        <v>10920</v>
      </c>
      <c r="P6103">
        <v>2520</v>
      </c>
      <c r="R6103">
        <f t="shared" si="476"/>
        <v>10920</v>
      </c>
      <c r="S6103">
        <f t="shared" si="477"/>
        <v>2</v>
      </c>
      <c r="T6103" t="str">
        <f t="shared" si="478"/>
        <v>Aug</v>
      </c>
      <c r="U6103" t="str">
        <f t="shared" si="479"/>
        <v>2025</v>
      </c>
    </row>
    <row r="6104" spans="1:21" x14ac:dyDescent="0.25">
      <c r="A6104" s="1">
        <v>45871</v>
      </c>
      <c r="B6104" t="s">
        <v>162</v>
      </c>
      <c r="C6104" t="s">
        <v>15</v>
      </c>
      <c r="D6104" t="s">
        <v>16</v>
      </c>
      <c r="E6104" t="s">
        <v>28</v>
      </c>
      <c r="F6104" t="s">
        <v>18</v>
      </c>
      <c r="G6104" t="s">
        <v>116</v>
      </c>
      <c r="H6104">
        <f t="shared" si="475"/>
        <v>240</v>
      </c>
      <c r="I6104">
        <v>60</v>
      </c>
      <c r="J6104">
        <v>78</v>
      </c>
      <c r="K6104">
        <v>4</v>
      </c>
      <c r="M6104">
        <v>14.4</v>
      </c>
      <c r="N6104" t="s">
        <v>25</v>
      </c>
      <c r="O6104">
        <v>288</v>
      </c>
      <c r="P6104">
        <v>48</v>
      </c>
      <c r="R6104">
        <f t="shared" si="476"/>
        <v>312</v>
      </c>
      <c r="S6104">
        <f t="shared" si="477"/>
        <v>2</v>
      </c>
      <c r="T6104" t="str">
        <f t="shared" si="478"/>
        <v>Aug</v>
      </c>
      <c r="U6104" t="str">
        <f t="shared" si="479"/>
        <v>2025</v>
      </c>
    </row>
    <row r="6105" spans="1:21" x14ac:dyDescent="0.25">
      <c r="A6105" s="1">
        <v>45871</v>
      </c>
      <c r="B6105" t="s">
        <v>41</v>
      </c>
      <c r="C6105" t="s">
        <v>42</v>
      </c>
      <c r="D6105" t="s">
        <v>16</v>
      </c>
      <c r="E6105" t="s">
        <v>17</v>
      </c>
      <c r="F6105" t="s">
        <v>45</v>
      </c>
      <c r="G6105" t="s">
        <v>67</v>
      </c>
      <c r="H6105">
        <f t="shared" si="475"/>
        <v>31500</v>
      </c>
      <c r="I6105">
        <v>3500</v>
      </c>
      <c r="J6105">
        <v>4550</v>
      </c>
      <c r="K6105">
        <v>9</v>
      </c>
      <c r="M6105">
        <v>455</v>
      </c>
      <c r="N6105" t="s">
        <v>25</v>
      </c>
      <c r="O6105">
        <v>37800</v>
      </c>
      <c r="P6105">
        <v>6300</v>
      </c>
      <c r="R6105">
        <f t="shared" si="476"/>
        <v>40950</v>
      </c>
      <c r="S6105">
        <f t="shared" si="477"/>
        <v>2</v>
      </c>
      <c r="T6105" t="str">
        <f t="shared" si="478"/>
        <v>Aug</v>
      </c>
      <c r="U6105" t="str">
        <f t="shared" si="479"/>
        <v>2025</v>
      </c>
    </row>
    <row r="6106" spans="1:21" x14ac:dyDescent="0.25">
      <c r="A6106" s="1">
        <v>45871</v>
      </c>
      <c r="B6106" t="s">
        <v>157</v>
      </c>
      <c r="C6106" t="s">
        <v>15</v>
      </c>
      <c r="D6106" t="s">
        <v>16</v>
      </c>
      <c r="E6106" t="s">
        <v>28</v>
      </c>
      <c r="F6106" t="s">
        <v>18</v>
      </c>
      <c r="G6106" t="s">
        <v>40</v>
      </c>
      <c r="H6106">
        <f t="shared" si="475"/>
        <v>540</v>
      </c>
      <c r="I6106">
        <v>90</v>
      </c>
      <c r="J6106">
        <v>117</v>
      </c>
      <c r="K6106">
        <v>6</v>
      </c>
      <c r="M6106">
        <v>49.14</v>
      </c>
      <c r="N6106" t="s">
        <v>20</v>
      </c>
      <c r="O6106">
        <v>702</v>
      </c>
      <c r="P6106">
        <v>162</v>
      </c>
      <c r="R6106">
        <f t="shared" si="476"/>
        <v>702</v>
      </c>
      <c r="S6106">
        <f t="shared" si="477"/>
        <v>2</v>
      </c>
      <c r="T6106" t="str">
        <f t="shared" si="478"/>
        <v>Aug</v>
      </c>
      <c r="U6106" t="str">
        <f t="shared" si="479"/>
        <v>2025</v>
      </c>
    </row>
    <row r="6107" spans="1:21" x14ac:dyDescent="0.25">
      <c r="A6107" s="1">
        <v>45871</v>
      </c>
      <c r="B6107" t="s">
        <v>205</v>
      </c>
      <c r="C6107" t="s">
        <v>15</v>
      </c>
      <c r="D6107" t="s">
        <v>16</v>
      </c>
      <c r="E6107" t="s">
        <v>28</v>
      </c>
      <c r="F6107" t="s">
        <v>18</v>
      </c>
      <c r="G6107" t="s">
        <v>113</v>
      </c>
      <c r="H6107">
        <f t="shared" si="475"/>
        <v>120</v>
      </c>
      <c r="I6107">
        <v>20</v>
      </c>
      <c r="J6107">
        <v>26</v>
      </c>
      <c r="K6107">
        <v>6</v>
      </c>
      <c r="M6107">
        <v>7.8</v>
      </c>
      <c r="N6107" t="s">
        <v>25</v>
      </c>
      <c r="O6107">
        <v>156</v>
      </c>
      <c r="P6107">
        <v>36</v>
      </c>
      <c r="R6107">
        <f t="shared" si="476"/>
        <v>156</v>
      </c>
      <c r="S6107">
        <f t="shared" si="477"/>
        <v>2</v>
      </c>
      <c r="T6107" t="str">
        <f t="shared" si="478"/>
        <v>Aug</v>
      </c>
      <c r="U6107" t="str">
        <f t="shared" si="479"/>
        <v>2025</v>
      </c>
    </row>
    <row r="6108" spans="1:21" x14ac:dyDescent="0.25">
      <c r="A6108" s="1">
        <v>45871</v>
      </c>
      <c r="B6108" t="s">
        <v>126</v>
      </c>
      <c r="C6108" t="s">
        <v>27</v>
      </c>
      <c r="D6108" t="s">
        <v>23</v>
      </c>
      <c r="E6108" t="s">
        <v>28</v>
      </c>
      <c r="F6108" t="s">
        <v>18</v>
      </c>
      <c r="G6108" t="s">
        <v>64</v>
      </c>
      <c r="H6108">
        <f t="shared" si="475"/>
        <v>420</v>
      </c>
      <c r="I6108">
        <v>140</v>
      </c>
      <c r="J6108">
        <v>182</v>
      </c>
      <c r="K6108">
        <v>3</v>
      </c>
      <c r="M6108">
        <v>65.52</v>
      </c>
      <c r="N6108" t="s">
        <v>20</v>
      </c>
      <c r="O6108">
        <v>546</v>
      </c>
      <c r="P6108">
        <v>126</v>
      </c>
      <c r="R6108">
        <f t="shared" si="476"/>
        <v>546</v>
      </c>
      <c r="S6108">
        <f t="shared" si="477"/>
        <v>2</v>
      </c>
      <c r="T6108" t="str">
        <f t="shared" si="478"/>
        <v>Aug</v>
      </c>
      <c r="U6108" t="str">
        <f t="shared" si="479"/>
        <v>2025</v>
      </c>
    </row>
    <row r="6109" spans="1:21" x14ac:dyDescent="0.25">
      <c r="A6109" s="1">
        <v>45871</v>
      </c>
      <c r="B6109" t="s">
        <v>202</v>
      </c>
      <c r="C6109" t="s">
        <v>22</v>
      </c>
      <c r="D6109" t="s">
        <v>16</v>
      </c>
      <c r="E6109" t="s">
        <v>17</v>
      </c>
      <c r="F6109" t="s">
        <v>18</v>
      </c>
      <c r="G6109" t="s">
        <v>121</v>
      </c>
      <c r="H6109">
        <f t="shared" si="475"/>
        <v>385</v>
      </c>
      <c r="I6109">
        <v>55</v>
      </c>
      <c r="J6109">
        <v>72</v>
      </c>
      <c r="K6109">
        <v>7</v>
      </c>
      <c r="M6109">
        <v>35.034999999999997</v>
      </c>
      <c r="N6109" t="s">
        <v>20</v>
      </c>
      <c r="O6109">
        <v>500.5</v>
      </c>
      <c r="P6109">
        <v>115.5</v>
      </c>
      <c r="R6109">
        <f t="shared" si="476"/>
        <v>504</v>
      </c>
      <c r="S6109">
        <f t="shared" si="477"/>
        <v>2</v>
      </c>
      <c r="T6109" t="str">
        <f t="shared" si="478"/>
        <v>Aug</v>
      </c>
      <c r="U6109" t="str">
        <f t="shared" si="479"/>
        <v>2025</v>
      </c>
    </row>
    <row r="6110" spans="1:21" x14ac:dyDescent="0.25">
      <c r="A6110" s="1">
        <v>45871</v>
      </c>
      <c r="B6110" t="s">
        <v>131</v>
      </c>
      <c r="C6110" t="s">
        <v>27</v>
      </c>
      <c r="D6110" t="s">
        <v>23</v>
      </c>
      <c r="E6110" t="s">
        <v>28</v>
      </c>
      <c r="F6110" t="s">
        <v>18</v>
      </c>
      <c r="G6110" t="s">
        <v>32</v>
      </c>
      <c r="H6110">
        <f t="shared" si="475"/>
        <v>1000</v>
      </c>
      <c r="I6110">
        <v>100</v>
      </c>
      <c r="J6110">
        <v>130</v>
      </c>
      <c r="K6110">
        <v>10</v>
      </c>
      <c r="M6110">
        <v>100</v>
      </c>
      <c r="N6110" t="s">
        <v>38</v>
      </c>
      <c r="O6110">
        <v>1200</v>
      </c>
      <c r="P6110">
        <v>200</v>
      </c>
      <c r="R6110">
        <f t="shared" si="476"/>
        <v>1300</v>
      </c>
      <c r="S6110">
        <f t="shared" si="477"/>
        <v>2</v>
      </c>
      <c r="T6110" t="str">
        <f t="shared" si="478"/>
        <v>Aug</v>
      </c>
      <c r="U6110" t="str">
        <f t="shared" si="479"/>
        <v>2025</v>
      </c>
    </row>
    <row r="6111" spans="1:21" x14ac:dyDescent="0.25">
      <c r="A6111" s="1">
        <v>45871</v>
      </c>
      <c r="B6111" t="s">
        <v>222</v>
      </c>
      <c r="C6111" t="s">
        <v>15</v>
      </c>
      <c r="D6111" t="s">
        <v>16</v>
      </c>
      <c r="E6111" t="s">
        <v>28</v>
      </c>
      <c r="F6111" t="s">
        <v>45</v>
      </c>
      <c r="G6111" t="s">
        <v>54</v>
      </c>
      <c r="H6111">
        <f t="shared" si="475"/>
        <v>4000</v>
      </c>
      <c r="I6111">
        <v>800</v>
      </c>
      <c r="J6111">
        <v>1040</v>
      </c>
      <c r="K6111">
        <v>5</v>
      </c>
      <c r="M6111">
        <v>104</v>
      </c>
      <c r="N6111" t="s">
        <v>25</v>
      </c>
      <c r="O6111">
        <v>5200</v>
      </c>
      <c r="P6111">
        <v>1200</v>
      </c>
      <c r="R6111">
        <f t="shared" si="476"/>
        <v>5200</v>
      </c>
      <c r="S6111">
        <f t="shared" si="477"/>
        <v>2</v>
      </c>
      <c r="T6111" t="str">
        <f t="shared" si="478"/>
        <v>Aug</v>
      </c>
      <c r="U6111" t="str">
        <f t="shared" si="479"/>
        <v>2025</v>
      </c>
    </row>
    <row r="6112" spans="1:21" x14ac:dyDescent="0.25">
      <c r="A6112" s="1">
        <v>45871</v>
      </c>
      <c r="B6112" t="s">
        <v>188</v>
      </c>
      <c r="C6112" t="s">
        <v>27</v>
      </c>
      <c r="D6112" t="s">
        <v>16</v>
      </c>
      <c r="E6112" t="s">
        <v>17</v>
      </c>
      <c r="F6112" t="s">
        <v>18</v>
      </c>
      <c r="G6112" t="s">
        <v>64</v>
      </c>
      <c r="H6112">
        <f t="shared" si="475"/>
        <v>700</v>
      </c>
      <c r="I6112">
        <v>140</v>
      </c>
      <c r="J6112">
        <v>182</v>
      </c>
      <c r="K6112">
        <v>5</v>
      </c>
      <c r="M6112">
        <v>45.5</v>
      </c>
      <c r="N6112" t="s">
        <v>25</v>
      </c>
      <c r="O6112">
        <v>910</v>
      </c>
      <c r="P6112">
        <v>210</v>
      </c>
      <c r="R6112">
        <f t="shared" si="476"/>
        <v>910</v>
      </c>
      <c r="S6112">
        <f t="shared" si="477"/>
        <v>2</v>
      </c>
      <c r="T6112" t="str">
        <f t="shared" si="478"/>
        <v>Aug</v>
      </c>
      <c r="U6112" t="str">
        <f t="shared" si="479"/>
        <v>2025</v>
      </c>
    </row>
    <row r="6113" spans="1:21" x14ac:dyDescent="0.25">
      <c r="A6113" s="1">
        <v>45902</v>
      </c>
      <c r="B6113" t="s">
        <v>185</v>
      </c>
      <c r="C6113" t="s">
        <v>27</v>
      </c>
      <c r="D6113" t="s">
        <v>16</v>
      </c>
      <c r="E6113" t="s">
        <v>17</v>
      </c>
      <c r="F6113" t="s">
        <v>45</v>
      </c>
      <c r="G6113" t="s">
        <v>58</v>
      </c>
      <c r="H6113">
        <f t="shared" si="475"/>
        <v>150000</v>
      </c>
      <c r="I6113">
        <v>25000</v>
      </c>
      <c r="J6113">
        <v>32500</v>
      </c>
      <c r="K6113">
        <v>6</v>
      </c>
      <c r="M6113">
        <v>4875</v>
      </c>
      <c r="N6113" t="s">
        <v>25</v>
      </c>
      <c r="O6113">
        <v>195000</v>
      </c>
      <c r="P6113">
        <v>45000</v>
      </c>
      <c r="R6113">
        <f t="shared" si="476"/>
        <v>195000</v>
      </c>
      <c r="S6113">
        <f t="shared" si="477"/>
        <v>2</v>
      </c>
      <c r="T6113" t="str">
        <f t="shared" si="478"/>
        <v>Sep</v>
      </c>
      <c r="U6113" t="str">
        <f t="shared" si="479"/>
        <v>2025</v>
      </c>
    </row>
    <row r="6114" spans="1:21" x14ac:dyDescent="0.25">
      <c r="A6114" s="1">
        <v>45902</v>
      </c>
      <c r="B6114" t="s">
        <v>93</v>
      </c>
      <c r="C6114" t="s">
        <v>42</v>
      </c>
      <c r="D6114" t="s">
        <v>16</v>
      </c>
      <c r="E6114" t="s">
        <v>28</v>
      </c>
      <c r="F6114" t="s">
        <v>18</v>
      </c>
      <c r="G6114" t="s">
        <v>56</v>
      </c>
      <c r="H6114">
        <f t="shared" si="475"/>
        <v>4400</v>
      </c>
      <c r="I6114">
        <v>550</v>
      </c>
      <c r="J6114">
        <v>715</v>
      </c>
      <c r="K6114">
        <v>8</v>
      </c>
      <c r="M6114">
        <v>100</v>
      </c>
      <c r="N6114" t="s">
        <v>20</v>
      </c>
      <c r="O6114">
        <v>5280</v>
      </c>
      <c r="P6114">
        <v>880</v>
      </c>
      <c r="R6114">
        <f t="shared" si="476"/>
        <v>5720</v>
      </c>
      <c r="S6114">
        <f t="shared" si="477"/>
        <v>2</v>
      </c>
      <c r="T6114" t="str">
        <f t="shared" si="478"/>
        <v>Sep</v>
      </c>
      <c r="U6114" t="str">
        <f t="shared" si="479"/>
        <v>2025</v>
      </c>
    </row>
    <row r="6115" spans="1:21" x14ac:dyDescent="0.25">
      <c r="A6115" s="1">
        <v>45902</v>
      </c>
      <c r="B6115" t="s">
        <v>197</v>
      </c>
      <c r="C6115" t="s">
        <v>115</v>
      </c>
      <c r="D6115" t="s">
        <v>16</v>
      </c>
      <c r="E6115" t="s">
        <v>28</v>
      </c>
      <c r="F6115" t="s">
        <v>18</v>
      </c>
      <c r="G6115" t="s">
        <v>40</v>
      </c>
      <c r="H6115">
        <f t="shared" si="475"/>
        <v>540</v>
      </c>
      <c r="I6115">
        <v>90</v>
      </c>
      <c r="J6115">
        <v>117</v>
      </c>
      <c r="K6115">
        <v>6</v>
      </c>
      <c r="M6115">
        <v>70.2</v>
      </c>
      <c r="N6115" t="s">
        <v>38</v>
      </c>
      <c r="O6115">
        <v>702</v>
      </c>
      <c r="P6115">
        <v>162</v>
      </c>
      <c r="R6115">
        <f t="shared" si="476"/>
        <v>702</v>
      </c>
      <c r="S6115">
        <f t="shared" si="477"/>
        <v>2</v>
      </c>
      <c r="T6115" t="str">
        <f t="shared" si="478"/>
        <v>Sep</v>
      </c>
      <c r="U6115" t="str">
        <f t="shared" si="479"/>
        <v>2025</v>
      </c>
    </row>
    <row r="6116" spans="1:21" x14ac:dyDescent="0.25">
      <c r="A6116" s="1">
        <v>45902</v>
      </c>
      <c r="B6116" t="s">
        <v>198</v>
      </c>
      <c r="C6116" t="s">
        <v>15</v>
      </c>
      <c r="D6116" t="s">
        <v>16</v>
      </c>
      <c r="E6116" t="s">
        <v>17</v>
      </c>
      <c r="F6116" t="s">
        <v>45</v>
      </c>
      <c r="G6116" t="s">
        <v>76</v>
      </c>
      <c r="H6116">
        <f t="shared" si="475"/>
        <v>4800</v>
      </c>
      <c r="I6116">
        <v>1200</v>
      </c>
      <c r="J6116">
        <v>1560</v>
      </c>
      <c r="K6116">
        <v>4</v>
      </c>
      <c r="M6116">
        <v>156</v>
      </c>
      <c r="N6116" t="s">
        <v>20</v>
      </c>
      <c r="O6116">
        <v>6000</v>
      </c>
      <c r="P6116">
        <v>1200</v>
      </c>
      <c r="R6116">
        <f t="shared" si="476"/>
        <v>6240</v>
      </c>
      <c r="S6116">
        <f t="shared" si="477"/>
        <v>2</v>
      </c>
      <c r="T6116" t="str">
        <f t="shared" si="478"/>
        <v>Sep</v>
      </c>
      <c r="U6116" t="str">
        <f t="shared" si="479"/>
        <v>2025</v>
      </c>
    </row>
    <row r="6117" spans="1:21" x14ac:dyDescent="0.25">
      <c r="A6117" s="1">
        <v>45902</v>
      </c>
      <c r="B6117" t="s">
        <v>157</v>
      </c>
      <c r="C6117" t="s">
        <v>15</v>
      </c>
      <c r="D6117" t="s">
        <v>16</v>
      </c>
      <c r="E6117" t="s">
        <v>28</v>
      </c>
      <c r="F6117" t="s">
        <v>80</v>
      </c>
      <c r="G6117" t="s">
        <v>89</v>
      </c>
      <c r="H6117">
        <f t="shared" si="475"/>
        <v>105</v>
      </c>
      <c r="I6117">
        <v>15</v>
      </c>
      <c r="J6117">
        <v>20</v>
      </c>
      <c r="K6117">
        <v>7</v>
      </c>
      <c r="M6117">
        <v>9.5549999999999997</v>
      </c>
      <c r="N6117" t="s">
        <v>20</v>
      </c>
      <c r="O6117">
        <v>136.5</v>
      </c>
      <c r="P6117">
        <v>31.5</v>
      </c>
      <c r="R6117">
        <f t="shared" si="476"/>
        <v>140</v>
      </c>
      <c r="S6117">
        <f t="shared" si="477"/>
        <v>2</v>
      </c>
      <c r="T6117" t="str">
        <f t="shared" si="478"/>
        <v>Sep</v>
      </c>
      <c r="U6117" t="str">
        <f t="shared" si="479"/>
        <v>2025</v>
      </c>
    </row>
    <row r="6118" spans="1:21" x14ac:dyDescent="0.25">
      <c r="A6118" s="1">
        <v>45902</v>
      </c>
      <c r="B6118" t="s">
        <v>191</v>
      </c>
      <c r="C6118" t="s">
        <v>27</v>
      </c>
      <c r="D6118" t="s">
        <v>16</v>
      </c>
      <c r="E6118" t="s">
        <v>17</v>
      </c>
      <c r="F6118" t="s">
        <v>18</v>
      </c>
      <c r="G6118" t="s">
        <v>34</v>
      </c>
      <c r="H6118">
        <f t="shared" si="475"/>
        <v>200</v>
      </c>
      <c r="I6118">
        <v>40</v>
      </c>
      <c r="J6118">
        <v>52</v>
      </c>
      <c r="K6118">
        <v>5</v>
      </c>
      <c r="M6118">
        <v>18.2</v>
      </c>
      <c r="N6118" t="s">
        <v>20</v>
      </c>
      <c r="O6118">
        <v>260</v>
      </c>
      <c r="P6118">
        <v>60</v>
      </c>
      <c r="R6118">
        <f t="shared" si="476"/>
        <v>260</v>
      </c>
      <c r="S6118">
        <f t="shared" si="477"/>
        <v>2</v>
      </c>
      <c r="T6118" t="str">
        <f t="shared" si="478"/>
        <v>Sep</v>
      </c>
      <c r="U6118" t="str">
        <f t="shared" si="479"/>
        <v>2025</v>
      </c>
    </row>
    <row r="6119" spans="1:21" x14ac:dyDescent="0.25">
      <c r="A6119" s="1">
        <v>45902</v>
      </c>
      <c r="B6119" t="s">
        <v>184</v>
      </c>
      <c r="C6119" t="s">
        <v>27</v>
      </c>
      <c r="D6119" t="s">
        <v>23</v>
      </c>
      <c r="E6119" t="s">
        <v>17</v>
      </c>
      <c r="F6119" t="s">
        <v>18</v>
      </c>
      <c r="G6119" t="s">
        <v>43</v>
      </c>
      <c r="H6119">
        <f t="shared" si="475"/>
        <v>140</v>
      </c>
      <c r="I6119">
        <v>20</v>
      </c>
      <c r="J6119">
        <v>26</v>
      </c>
      <c r="K6119">
        <v>7</v>
      </c>
      <c r="M6119">
        <v>21</v>
      </c>
      <c r="N6119" t="s">
        <v>20</v>
      </c>
      <c r="O6119">
        <v>175</v>
      </c>
      <c r="P6119">
        <v>35</v>
      </c>
      <c r="R6119">
        <f t="shared" si="476"/>
        <v>182</v>
      </c>
      <c r="S6119">
        <f t="shared" si="477"/>
        <v>2</v>
      </c>
      <c r="T6119" t="str">
        <f t="shared" si="478"/>
        <v>Sep</v>
      </c>
      <c r="U6119" t="str">
        <f t="shared" si="479"/>
        <v>2025</v>
      </c>
    </row>
    <row r="6120" spans="1:21" x14ac:dyDescent="0.25">
      <c r="A6120" s="1">
        <v>45902</v>
      </c>
      <c r="B6120" t="s">
        <v>65</v>
      </c>
      <c r="C6120" t="s">
        <v>66</v>
      </c>
      <c r="D6120" t="s">
        <v>16</v>
      </c>
      <c r="E6120" t="s">
        <v>17</v>
      </c>
      <c r="F6120" t="s">
        <v>61</v>
      </c>
      <c r="G6120" t="s">
        <v>108</v>
      </c>
      <c r="H6120">
        <f t="shared" si="475"/>
        <v>7500</v>
      </c>
      <c r="I6120">
        <v>1500</v>
      </c>
      <c r="J6120">
        <v>1950</v>
      </c>
      <c r="K6120">
        <v>5</v>
      </c>
      <c r="M6120">
        <v>195</v>
      </c>
      <c r="N6120" t="s">
        <v>25</v>
      </c>
      <c r="O6120">
        <v>9750</v>
      </c>
      <c r="P6120">
        <v>2250</v>
      </c>
      <c r="R6120">
        <f t="shared" si="476"/>
        <v>9750</v>
      </c>
      <c r="S6120">
        <f t="shared" si="477"/>
        <v>2</v>
      </c>
      <c r="T6120" t="str">
        <f t="shared" si="478"/>
        <v>Sep</v>
      </c>
      <c r="U6120" t="str">
        <f t="shared" si="479"/>
        <v>2025</v>
      </c>
    </row>
    <row r="6121" spans="1:21" x14ac:dyDescent="0.25">
      <c r="A6121" s="1">
        <v>45902</v>
      </c>
      <c r="B6121" t="s">
        <v>59</v>
      </c>
      <c r="C6121" t="s">
        <v>27</v>
      </c>
      <c r="D6121" t="s">
        <v>16</v>
      </c>
      <c r="E6121" t="s">
        <v>17</v>
      </c>
      <c r="F6121" t="s">
        <v>18</v>
      </c>
      <c r="G6121" t="s">
        <v>51</v>
      </c>
      <c r="H6121">
        <f t="shared" si="475"/>
        <v>360</v>
      </c>
      <c r="I6121">
        <v>60</v>
      </c>
      <c r="J6121">
        <v>78</v>
      </c>
      <c r="K6121">
        <v>6</v>
      </c>
      <c r="M6121">
        <v>32.76</v>
      </c>
      <c r="N6121" t="s">
        <v>20</v>
      </c>
      <c r="O6121">
        <v>468</v>
      </c>
      <c r="P6121">
        <v>108</v>
      </c>
      <c r="R6121">
        <f t="shared" si="476"/>
        <v>468</v>
      </c>
      <c r="S6121">
        <f t="shared" si="477"/>
        <v>2</v>
      </c>
      <c r="T6121" t="str">
        <f t="shared" si="478"/>
        <v>Sep</v>
      </c>
      <c r="U6121" t="str">
        <f t="shared" si="479"/>
        <v>2025</v>
      </c>
    </row>
    <row r="6122" spans="1:21" x14ac:dyDescent="0.25">
      <c r="A6122" s="1">
        <v>45902</v>
      </c>
      <c r="B6122" t="s">
        <v>102</v>
      </c>
      <c r="C6122" t="s">
        <v>27</v>
      </c>
      <c r="D6122" t="s">
        <v>16</v>
      </c>
      <c r="E6122" t="s">
        <v>28</v>
      </c>
      <c r="F6122" t="s">
        <v>18</v>
      </c>
      <c r="G6122" t="s">
        <v>151</v>
      </c>
      <c r="H6122">
        <f t="shared" si="475"/>
        <v>28</v>
      </c>
      <c r="I6122">
        <v>7</v>
      </c>
      <c r="J6122">
        <v>9</v>
      </c>
      <c r="K6122">
        <v>4</v>
      </c>
      <c r="M6122">
        <v>2.4500000000000002</v>
      </c>
      <c r="N6122" t="s">
        <v>20</v>
      </c>
      <c r="O6122">
        <v>35</v>
      </c>
      <c r="P6122">
        <v>7</v>
      </c>
      <c r="R6122">
        <f t="shared" si="476"/>
        <v>36</v>
      </c>
      <c r="S6122">
        <f t="shared" si="477"/>
        <v>2</v>
      </c>
      <c r="T6122" t="str">
        <f t="shared" si="478"/>
        <v>Sep</v>
      </c>
      <c r="U6122" t="str">
        <f t="shared" si="479"/>
        <v>2025</v>
      </c>
    </row>
    <row r="6123" spans="1:21" x14ac:dyDescent="0.25">
      <c r="A6123" s="1">
        <v>45902</v>
      </c>
      <c r="B6123" t="s">
        <v>214</v>
      </c>
      <c r="C6123" t="s">
        <v>66</v>
      </c>
      <c r="D6123" t="s">
        <v>16</v>
      </c>
      <c r="E6123" t="s">
        <v>17</v>
      </c>
      <c r="F6123" t="s">
        <v>18</v>
      </c>
      <c r="G6123" t="s">
        <v>43</v>
      </c>
      <c r="H6123">
        <f t="shared" si="475"/>
        <v>100</v>
      </c>
      <c r="I6123">
        <v>20</v>
      </c>
      <c r="J6123">
        <v>26</v>
      </c>
      <c r="K6123">
        <v>5</v>
      </c>
      <c r="M6123">
        <v>6</v>
      </c>
      <c r="N6123" t="s">
        <v>25</v>
      </c>
      <c r="O6123">
        <v>120</v>
      </c>
      <c r="P6123">
        <v>20</v>
      </c>
      <c r="R6123">
        <f t="shared" si="476"/>
        <v>130</v>
      </c>
      <c r="S6123">
        <f t="shared" si="477"/>
        <v>2</v>
      </c>
      <c r="T6123" t="str">
        <f t="shared" si="478"/>
        <v>Sep</v>
      </c>
      <c r="U6123" t="str">
        <f t="shared" si="479"/>
        <v>2025</v>
      </c>
    </row>
    <row r="6124" spans="1:21" x14ac:dyDescent="0.25">
      <c r="A6124" s="1">
        <v>45902</v>
      </c>
      <c r="B6124" t="s">
        <v>166</v>
      </c>
      <c r="C6124" t="s">
        <v>15</v>
      </c>
      <c r="D6124" t="s">
        <v>23</v>
      </c>
      <c r="E6124" t="s">
        <v>28</v>
      </c>
      <c r="F6124" t="s">
        <v>80</v>
      </c>
      <c r="G6124" t="s">
        <v>96</v>
      </c>
      <c r="H6124">
        <f t="shared" si="475"/>
        <v>50</v>
      </c>
      <c r="I6124">
        <v>5</v>
      </c>
      <c r="J6124">
        <v>7</v>
      </c>
      <c r="K6124">
        <v>10</v>
      </c>
      <c r="M6124">
        <v>6.5</v>
      </c>
      <c r="N6124" t="s">
        <v>25</v>
      </c>
      <c r="O6124">
        <v>65</v>
      </c>
      <c r="P6124">
        <v>15</v>
      </c>
      <c r="R6124">
        <f t="shared" si="476"/>
        <v>70</v>
      </c>
      <c r="S6124">
        <f t="shared" si="477"/>
        <v>2</v>
      </c>
      <c r="T6124" t="str">
        <f t="shared" si="478"/>
        <v>Sep</v>
      </c>
      <c r="U6124" t="str">
        <f t="shared" si="479"/>
        <v>2025</v>
      </c>
    </row>
    <row r="6125" spans="1:21" x14ac:dyDescent="0.25">
      <c r="A6125" s="1">
        <v>45902</v>
      </c>
      <c r="B6125" t="s">
        <v>104</v>
      </c>
      <c r="C6125" t="s">
        <v>15</v>
      </c>
      <c r="D6125" t="s">
        <v>16</v>
      </c>
      <c r="E6125" t="s">
        <v>17</v>
      </c>
      <c r="F6125" t="s">
        <v>61</v>
      </c>
      <c r="G6125" t="s">
        <v>62</v>
      </c>
      <c r="H6125">
        <f t="shared" si="475"/>
        <v>7200</v>
      </c>
      <c r="I6125">
        <v>900</v>
      </c>
      <c r="J6125">
        <v>1170</v>
      </c>
      <c r="K6125">
        <v>8</v>
      </c>
      <c r="M6125">
        <v>117</v>
      </c>
      <c r="N6125" t="s">
        <v>25</v>
      </c>
      <c r="O6125">
        <v>9360</v>
      </c>
      <c r="P6125">
        <v>2160</v>
      </c>
      <c r="R6125">
        <f t="shared" si="476"/>
        <v>9360</v>
      </c>
      <c r="S6125">
        <f t="shared" si="477"/>
        <v>2</v>
      </c>
      <c r="T6125" t="str">
        <f t="shared" si="478"/>
        <v>Sep</v>
      </c>
      <c r="U6125" t="str">
        <f t="shared" si="479"/>
        <v>2025</v>
      </c>
    </row>
    <row r="6126" spans="1:21" x14ac:dyDescent="0.25">
      <c r="A6126" s="1">
        <v>45902</v>
      </c>
      <c r="B6126" t="s">
        <v>36</v>
      </c>
      <c r="C6126" t="s">
        <v>15</v>
      </c>
      <c r="D6126" t="s">
        <v>16</v>
      </c>
      <c r="E6126" t="s">
        <v>17</v>
      </c>
      <c r="F6126" t="s">
        <v>45</v>
      </c>
      <c r="G6126" t="s">
        <v>92</v>
      </c>
      <c r="H6126">
        <f t="shared" si="475"/>
        <v>500</v>
      </c>
      <c r="I6126">
        <v>250</v>
      </c>
      <c r="J6126">
        <v>325</v>
      </c>
      <c r="K6126">
        <v>2</v>
      </c>
      <c r="M6126">
        <v>32.5</v>
      </c>
      <c r="N6126" t="s">
        <v>25</v>
      </c>
      <c r="O6126">
        <v>650</v>
      </c>
      <c r="P6126">
        <v>150</v>
      </c>
      <c r="R6126">
        <f t="shared" si="476"/>
        <v>650</v>
      </c>
      <c r="S6126">
        <f t="shared" si="477"/>
        <v>2</v>
      </c>
      <c r="T6126" t="str">
        <f t="shared" si="478"/>
        <v>Sep</v>
      </c>
      <c r="U6126" t="str">
        <f t="shared" si="479"/>
        <v>2025</v>
      </c>
    </row>
    <row r="6127" spans="1:21" x14ac:dyDescent="0.25">
      <c r="A6127" s="1">
        <v>45902</v>
      </c>
      <c r="B6127" t="s">
        <v>77</v>
      </c>
      <c r="C6127" t="s">
        <v>42</v>
      </c>
      <c r="D6127" t="s">
        <v>16</v>
      </c>
      <c r="E6127" t="s">
        <v>28</v>
      </c>
      <c r="F6127" t="s">
        <v>29</v>
      </c>
      <c r="G6127" t="s">
        <v>169</v>
      </c>
      <c r="H6127">
        <f t="shared" si="475"/>
        <v>125</v>
      </c>
      <c r="I6127">
        <v>25</v>
      </c>
      <c r="J6127">
        <v>33</v>
      </c>
      <c r="K6127">
        <v>5</v>
      </c>
      <c r="M6127">
        <v>11.375</v>
      </c>
      <c r="N6127" t="s">
        <v>20</v>
      </c>
      <c r="O6127">
        <v>162.5</v>
      </c>
      <c r="P6127">
        <v>37.5</v>
      </c>
      <c r="R6127">
        <f t="shared" si="476"/>
        <v>165</v>
      </c>
      <c r="S6127">
        <f t="shared" si="477"/>
        <v>2</v>
      </c>
      <c r="T6127" t="str">
        <f t="shared" si="478"/>
        <v>Sep</v>
      </c>
      <c r="U6127" t="str">
        <f t="shared" si="479"/>
        <v>2025</v>
      </c>
    </row>
    <row r="6128" spans="1:21" x14ac:dyDescent="0.25">
      <c r="A6128" s="1">
        <v>45902</v>
      </c>
      <c r="B6128" t="s">
        <v>111</v>
      </c>
      <c r="C6128" t="s">
        <v>27</v>
      </c>
      <c r="D6128" t="s">
        <v>16</v>
      </c>
      <c r="E6128" t="s">
        <v>28</v>
      </c>
      <c r="F6128" t="s">
        <v>18</v>
      </c>
      <c r="G6128" t="s">
        <v>51</v>
      </c>
      <c r="H6128">
        <f t="shared" si="475"/>
        <v>480</v>
      </c>
      <c r="I6128">
        <v>60</v>
      </c>
      <c r="J6128">
        <v>78</v>
      </c>
      <c r="K6128">
        <v>8</v>
      </c>
      <c r="M6128">
        <v>31.2</v>
      </c>
      <c r="N6128" t="s">
        <v>25</v>
      </c>
      <c r="O6128">
        <v>624</v>
      </c>
      <c r="P6128">
        <v>144</v>
      </c>
      <c r="R6128">
        <f t="shared" si="476"/>
        <v>624</v>
      </c>
      <c r="S6128">
        <f t="shared" si="477"/>
        <v>2</v>
      </c>
      <c r="T6128" t="str">
        <f t="shared" si="478"/>
        <v>Sep</v>
      </c>
      <c r="U6128" t="str">
        <f t="shared" si="479"/>
        <v>2025</v>
      </c>
    </row>
    <row r="6129" spans="1:21" x14ac:dyDescent="0.25">
      <c r="A6129" s="1">
        <v>45902</v>
      </c>
      <c r="B6129" t="s">
        <v>70</v>
      </c>
      <c r="C6129" t="s">
        <v>53</v>
      </c>
      <c r="D6129" t="s">
        <v>23</v>
      </c>
      <c r="E6129" t="s">
        <v>28</v>
      </c>
      <c r="F6129" t="s">
        <v>45</v>
      </c>
      <c r="G6129" t="s">
        <v>46</v>
      </c>
      <c r="H6129">
        <f t="shared" si="475"/>
        <v>385000</v>
      </c>
      <c r="I6129">
        <v>55000</v>
      </c>
      <c r="J6129">
        <v>71500</v>
      </c>
      <c r="K6129">
        <v>7</v>
      </c>
      <c r="M6129">
        <v>10725</v>
      </c>
      <c r="N6129" t="s">
        <v>25</v>
      </c>
      <c r="O6129">
        <v>500500</v>
      </c>
      <c r="P6129">
        <v>115500</v>
      </c>
      <c r="R6129">
        <f t="shared" si="476"/>
        <v>500500</v>
      </c>
      <c r="S6129">
        <f t="shared" si="477"/>
        <v>2</v>
      </c>
      <c r="T6129" t="str">
        <f t="shared" si="478"/>
        <v>Sep</v>
      </c>
      <c r="U6129" t="str">
        <f t="shared" si="479"/>
        <v>2025</v>
      </c>
    </row>
    <row r="6130" spans="1:21" x14ac:dyDescent="0.25">
      <c r="A6130" s="1">
        <v>45902</v>
      </c>
      <c r="B6130" t="s">
        <v>26</v>
      </c>
      <c r="C6130" t="s">
        <v>27</v>
      </c>
      <c r="D6130" t="s">
        <v>23</v>
      </c>
      <c r="E6130" t="s">
        <v>17</v>
      </c>
      <c r="F6130" t="s">
        <v>18</v>
      </c>
      <c r="G6130" t="s">
        <v>64</v>
      </c>
      <c r="H6130">
        <f t="shared" si="475"/>
        <v>1400</v>
      </c>
      <c r="I6130">
        <v>140</v>
      </c>
      <c r="J6130">
        <v>182</v>
      </c>
      <c r="K6130">
        <v>10</v>
      </c>
      <c r="M6130">
        <v>100</v>
      </c>
      <c r="N6130" t="s">
        <v>25</v>
      </c>
      <c r="O6130">
        <v>1820</v>
      </c>
      <c r="P6130">
        <v>420</v>
      </c>
      <c r="R6130">
        <f t="shared" si="476"/>
        <v>1820</v>
      </c>
      <c r="S6130">
        <f t="shared" si="477"/>
        <v>2</v>
      </c>
      <c r="T6130" t="str">
        <f t="shared" si="478"/>
        <v>Sep</v>
      </c>
      <c r="U6130" t="str">
        <f t="shared" si="479"/>
        <v>2025</v>
      </c>
    </row>
    <row r="6131" spans="1:21" x14ac:dyDescent="0.25">
      <c r="A6131" s="1">
        <v>45902</v>
      </c>
      <c r="B6131" t="s">
        <v>36</v>
      </c>
      <c r="C6131" t="s">
        <v>15</v>
      </c>
      <c r="D6131" t="s">
        <v>16</v>
      </c>
      <c r="E6131" t="s">
        <v>28</v>
      </c>
      <c r="F6131" t="s">
        <v>18</v>
      </c>
      <c r="G6131" t="s">
        <v>19</v>
      </c>
      <c r="H6131">
        <f t="shared" si="475"/>
        <v>500</v>
      </c>
      <c r="I6131">
        <v>250</v>
      </c>
      <c r="J6131">
        <v>325</v>
      </c>
      <c r="K6131">
        <v>2</v>
      </c>
      <c r="M6131">
        <v>43.75</v>
      </c>
      <c r="N6131" t="s">
        <v>20</v>
      </c>
      <c r="O6131">
        <v>625</v>
      </c>
      <c r="P6131">
        <v>125</v>
      </c>
      <c r="R6131">
        <f t="shared" si="476"/>
        <v>650</v>
      </c>
      <c r="S6131">
        <f t="shared" si="477"/>
        <v>2</v>
      </c>
      <c r="T6131" t="str">
        <f t="shared" si="478"/>
        <v>Sep</v>
      </c>
      <c r="U6131" t="str">
        <f t="shared" si="479"/>
        <v>2025</v>
      </c>
    </row>
    <row r="6132" spans="1:21" x14ac:dyDescent="0.25">
      <c r="A6132" s="1">
        <v>45902</v>
      </c>
      <c r="B6132" t="s">
        <v>192</v>
      </c>
      <c r="C6132" t="s">
        <v>91</v>
      </c>
      <c r="D6132" t="s">
        <v>16</v>
      </c>
      <c r="E6132" t="s">
        <v>28</v>
      </c>
      <c r="F6132" t="s">
        <v>18</v>
      </c>
      <c r="G6132" t="s">
        <v>40</v>
      </c>
      <c r="H6132">
        <f t="shared" si="475"/>
        <v>720</v>
      </c>
      <c r="I6132">
        <v>90</v>
      </c>
      <c r="J6132">
        <v>117</v>
      </c>
      <c r="K6132">
        <v>8</v>
      </c>
      <c r="M6132">
        <v>65.52</v>
      </c>
      <c r="N6132" t="s">
        <v>20</v>
      </c>
      <c r="O6132">
        <v>936</v>
      </c>
      <c r="P6132">
        <v>216</v>
      </c>
      <c r="R6132">
        <f t="shared" si="476"/>
        <v>936</v>
      </c>
      <c r="S6132">
        <f t="shared" si="477"/>
        <v>2</v>
      </c>
      <c r="T6132" t="str">
        <f t="shared" si="478"/>
        <v>Sep</v>
      </c>
      <c r="U6132" t="str">
        <f t="shared" si="479"/>
        <v>2025</v>
      </c>
    </row>
    <row r="6133" spans="1:21" x14ac:dyDescent="0.25">
      <c r="A6133" s="1">
        <v>45902</v>
      </c>
      <c r="B6133" t="s">
        <v>59</v>
      </c>
      <c r="C6133" t="s">
        <v>27</v>
      </c>
      <c r="D6133" t="s">
        <v>16</v>
      </c>
      <c r="E6133" t="s">
        <v>17</v>
      </c>
      <c r="F6133" t="s">
        <v>45</v>
      </c>
      <c r="G6133" t="s">
        <v>78</v>
      </c>
      <c r="H6133">
        <f t="shared" si="475"/>
        <v>144000</v>
      </c>
      <c r="I6133">
        <v>18000</v>
      </c>
      <c r="J6133">
        <v>23400</v>
      </c>
      <c r="K6133">
        <v>8</v>
      </c>
      <c r="M6133">
        <v>3510</v>
      </c>
      <c r="N6133" t="s">
        <v>38</v>
      </c>
      <c r="O6133">
        <v>187200</v>
      </c>
      <c r="P6133">
        <v>43200</v>
      </c>
      <c r="R6133">
        <f t="shared" si="476"/>
        <v>187200</v>
      </c>
      <c r="S6133">
        <f t="shared" si="477"/>
        <v>2</v>
      </c>
      <c r="T6133" t="str">
        <f t="shared" si="478"/>
        <v>Sep</v>
      </c>
      <c r="U6133" t="str">
        <f t="shared" si="479"/>
        <v>2025</v>
      </c>
    </row>
    <row r="6134" spans="1:21" x14ac:dyDescent="0.25">
      <c r="A6134" s="1">
        <v>45902</v>
      </c>
      <c r="B6134" t="s">
        <v>179</v>
      </c>
      <c r="C6134" t="s">
        <v>27</v>
      </c>
      <c r="D6134" t="s">
        <v>16</v>
      </c>
      <c r="E6134" t="s">
        <v>28</v>
      </c>
      <c r="F6134" t="s">
        <v>61</v>
      </c>
      <c r="G6134" t="s">
        <v>68</v>
      </c>
      <c r="H6134">
        <f t="shared" si="475"/>
        <v>10800</v>
      </c>
      <c r="I6134">
        <v>1800</v>
      </c>
      <c r="J6134">
        <v>2340</v>
      </c>
      <c r="K6134">
        <v>6</v>
      </c>
      <c r="M6134">
        <v>234</v>
      </c>
      <c r="N6134" t="s">
        <v>20</v>
      </c>
      <c r="O6134">
        <v>14040</v>
      </c>
      <c r="P6134">
        <v>3240</v>
      </c>
      <c r="R6134">
        <f t="shared" si="476"/>
        <v>14040</v>
      </c>
      <c r="S6134">
        <f t="shared" si="477"/>
        <v>2</v>
      </c>
      <c r="T6134" t="str">
        <f t="shared" si="478"/>
        <v>Sep</v>
      </c>
      <c r="U6134" t="str">
        <f t="shared" si="479"/>
        <v>2025</v>
      </c>
    </row>
    <row r="6135" spans="1:21" x14ac:dyDescent="0.25">
      <c r="A6135" s="1">
        <v>45902</v>
      </c>
      <c r="B6135" t="s">
        <v>75</v>
      </c>
      <c r="C6135" t="s">
        <v>27</v>
      </c>
      <c r="D6135" t="s">
        <v>16</v>
      </c>
      <c r="E6135" t="s">
        <v>17</v>
      </c>
      <c r="F6135" t="s">
        <v>18</v>
      </c>
      <c r="G6135" t="s">
        <v>113</v>
      </c>
      <c r="H6135">
        <f t="shared" si="475"/>
        <v>120</v>
      </c>
      <c r="I6135">
        <v>20</v>
      </c>
      <c r="J6135">
        <v>26</v>
      </c>
      <c r="K6135">
        <v>6</v>
      </c>
      <c r="M6135">
        <v>10.08</v>
      </c>
      <c r="N6135" t="s">
        <v>20</v>
      </c>
      <c r="O6135">
        <v>144</v>
      </c>
      <c r="P6135">
        <v>24</v>
      </c>
      <c r="R6135">
        <f t="shared" si="476"/>
        <v>156</v>
      </c>
      <c r="S6135">
        <f t="shared" si="477"/>
        <v>2</v>
      </c>
      <c r="T6135" t="str">
        <f t="shared" si="478"/>
        <v>Sep</v>
      </c>
      <c r="U6135" t="str">
        <f t="shared" si="479"/>
        <v>2025</v>
      </c>
    </row>
    <row r="6136" spans="1:21" x14ac:dyDescent="0.25">
      <c r="A6136" s="1">
        <v>45902</v>
      </c>
      <c r="B6136" t="s">
        <v>200</v>
      </c>
      <c r="C6136" t="s">
        <v>27</v>
      </c>
      <c r="D6136" t="s">
        <v>23</v>
      </c>
      <c r="E6136" t="s">
        <v>17</v>
      </c>
      <c r="F6136" t="s">
        <v>18</v>
      </c>
      <c r="G6136" t="s">
        <v>100</v>
      </c>
      <c r="H6136">
        <f t="shared" si="475"/>
        <v>160</v>
      </c>
      <c r="I6136">
        <v>40</v>
      </c>
      <c r="J6136">
        <v>52</v>
      </c>
      <c r="K6136">
        <v>4</v>
      </c>
      <c r="M6136">
        <v>18.399999999999999</v>
      </c>
      <c r="N6136" t="s">
        <v>25</v>
      </c>
      <c r="O6136">
        <v>184</v>
      </c>
      <c r="P6136">
        <v>24</v>
      </c>
      <c r="R6136">
        <f t="shared" si="476"/>
        <v>208</v>
      </c>
      <c r="S6136">
        <f t="shared" si="477"/>
        <v>2</v>
      </c>
      <c r="T6136" t="str">
        <f t="shared" si="478"/>
        <v>Sep</v>
      </c>
      <c r="U6136" t="str">
        <f t="shared" si="479"/>
        <v>2025</v>
      </c>
    </row>
    <row r="6137" spans="1:21" x14ac:dyDescent="0.25">
      <c r="A6137" s="1">
        <v>45902</v>
      </c>
      <c r="B6137" t="s">
        <v>26</v>
      </c>
      <c r="C6137" t="s">
        <v>27</v>
      </c>
      <c r="D6137" t="s">
        <v>16</v>
      </c>
      <c r="E6137" t="s">
        <v>28</v>
      </c>
      <c r="F6137" t="s">
        <v>61</v>
      </c>
      <c r="G6137" t="s">
        <v>62</v>
      </c>
      <c r="H6137">
        <f t="shared" si="475"/>
        <v>2700</v>
      </c>
      <c r="I6137">
        <v>900</v>
      </c>
      <c r="J6137">
        <v>1170</v>
      </c>
      <c r="K6137">
        <v>3</v>
      </c>
      <c r="M6137">
        <v>117</v>
      </c>
      <c r="N6137" t="s">
        <v>20</v>
      </c>
      <c r="O6137">
        <v>3510</v>
      </c>
      <c r="P6137">
        <v>810</v>
      </c>
      <c r="R6137">
        <f t="shared" si="476"/>
        <v>3510</v>
      </c>
      <c r="S6137">
        <f t="shared" si="477"/>
        <v>2</v>
      </c>
      <c r="T6137" t="str">
        <f t="shared" si="478"/>
        <v>Sep</v>
      </c>
      <c r="U6137" t="str">
        <f t="shared" si="479"/>
        <v>2025</v>
      </c>
    </row>
    <row r="6138" spans="1:21" x14ac:dyDescent="0.25">
      <c r="A6138" s="1">
        <v>45902</v>
      </c>
      <c r="B6138" t="s">
        <v>31</v>
      </c>
      <c r="C6138" t="s">
        <v>27</v>
      </c>
      <c r="D6138" t="s">
        <v>16</v>
      </c>
      <c r="E6138" t="s">
        <v>17</v>
      </c>
      <c r="F6138" t="s">
        <v>18</v>
      </c>
      <c r="G6138" t="s">
        <v>40</v>
      </c>
      <c r="H6138">
        <f t="shared" si="475"/>
        <v>180</v>
      </c>
      <c r="I6138">
        <v>90</v>
      </c>
      <c r="J6138">
        <v>117</v>
      </c>
      <c r="K6138">
        <v>2</v>
      </c>
      <c r="M6138">
        <v>22.5</v>
      </c>
      <c r="N6138" t="s">
        <v>38</v>
      </c>
      <c r="O6138">
        <v>225</v>
      </c>
      <c r="P6138">
        <v>45</v>
      </c>
      <c r="R6138">
        <f t="shared" si="476"/>
        <v>234</v>
      </c>
      <c r="S6138">
        <f t="shared" si="477"/>
        <v>2</v>
      </c>
      <c r="T6138" t="str">
        <f t="shared" si="478"/>
        <v>Sep</v>
      </c>
      <c r="U6138" t="str">
        <f t="shared" si="479"/>
        <v>2025</v>
      </c>
    </row>
    <row r="6139" spans="1:21" x14ac:dyDescent="0.25">
      <c r="A6139" s="1">
        <v>45902</v>
      </c>
      <c r="B6139" t="s">
        <v>137</v>
      </c>
      <c r="C6139" t="s">
        <v>15</v>
      </c>
      <c r="D6139" t="s">
        <v>23</v>
      </c>
      <c r="E6139" t="s">
        <v>28</v>
      </c>
      <c r="F6139" t="s">
        <v>29</v>
      </c>
      <c r="G6139" t="s">
        <v>138</v>
      </c>
      <c r="H6139">
        <f t="shared" si="475"/>
        <v>200</v>
      </c>
      <c r="I6139">
        <v>50</v>
      </c>
      <c r="J6139">
        <v>65</v>
      </c>
      <c r="K6139">
        <v>4</v>
      </c>
      <c r="M6139">
        <v>39</v>
      </c>
      <c r="N6139" t="s">
        <v>38</v>
      </c>
      <c r="O6139">
        <v>260</v>
      </c>
      <c r="P6139">
        <v>60</v>
      </c>
      <c r="R6139">
        <f t="shared" si="476"/>
        <v>260</v>
      </c>
      <c r="S6139">
        <f t="shared" si="477"/>
        <v>2</v>
      </c>
      <c r="T6139" t="str">
        <f t="shared" si="478"/>
        <v>Sep</v>
      </c>
      <c r="U6139" t="str">
        <f t="shared" si="479"/>
        <v>2025</v>
      </c>
    </row>
    <row r="6140" spans="1:21" x14ac:dyDescent="0.25">
      <c r="A6140" s="1">
        <v>45902</v>
      </c>
      <c r="B6140" t="s">
        <v>181</v>
      </c>
      <c r="C6140" t="s">
        <v>53</v>
      </c>
      <c r="D6140" t="s">
        <v>16</v>
      </c>
      <c r="E6140" t="s">
        <v>17</v>
      </c>
      <c r="F6140" t="s">
        <v>61</v>
      </c>
      <c r="G6140" t="s">
        <v>164</v>
      </c>
      <c r="H6140">
        <f t="shared" si="475"/>
        <v>6000</v>
      </c>
      <c r="I6140">
        <v>2000</v>
      </c>
      <c r="J6140">
        <v>2600</v>
      </c>
      <c r="K6140">
        <v>3</v>
      </c>
      <c r="M6140">
        <v>260</v>
      </c>
      <c r="N6140" t="s">
        <v>25</v>
      </c>
      <c r="O6140">
        <v>7800</v>
      </c>
      <c r="P6140">
        <v>1800</v>
      </c>
      <c r="R6140">
        <f t="shared" si="476"/>
        <v>7800</v>
      </c>
      <c r="S6140">
        <f t="shared" si="477"/>
        <v>2</v>
      </c>
      <c r="T6140" t="str">
        <f t="shared" si="478"/>
        <v>Sep</v>
      </c>
      <c r="U6140" t="str">
        <f t="shared" si="479"/>
        <v>2025</v>
      </c>
    </row>
    <row r="6141" spans="1:21" x14ac:dyDescent="0.25">
      <c r="A6141" s="1">
        <v>45902</v>
      </c>
      <c r="B6141" t="s">
        <v>109</v>
      </c>
      <c r="C6141" t="s">
        <v>42</v>
      </c>
      <c r="D6141" t="s">
        <v>16</v>
      </c>
      <c r="E6141" t="s">
        <v>17</v>
      </c>
      <c r="F6141" t="s">
        <v>29</v>
      </c>
      <c r="G6141" t="s">
        <v>207</v>
      </c>
      <c r="H6141">
        <f t="shared" si="475"/>
        <v>210</v>
      </c>
      <c r="I6141">
        <v>35</v>
      </c>
      <c r="J6141">
        <v>46</v>
      </c>
      <c r="K6141">
        <v>6</v>
      </c>
      <c r="M6141">
        <v>18.375</v>
      </c>
      <c r="N6141" t="s">
        <v>20</v>
      </c>
      <c r="O6141">
        <v>262.5</v>
      </c>
      <c r="P6141">
        <v>52.5</v>
      </c>
      <c r="R6141">
        <f t="shared" si="476"/>
        <v>276</v>
      </c>
      <c r="S6141">
        <f t="shared" si="477"/>
        <v>2</v>
      </c>
      <c r="T6141" t="str">
        <f t="shared" si="478"/>
        <v>Sep</v>
      </c>
      <c r="U6141" t="str">
        <f t="shared" si="479"/>
        <v>2025</v>
      </c>
    </row>
    <row r="6142" spans="1:21" x14ac:dyDescent="0.25">
      <c r="A6142" s="1">
        <v>45902</v>
      </c>
      <c r="B6142" t="s">
        <v>209</v>
      </c>
      <c r="C6142" t="s">
        <v>27</v>
      </c>
      <c r="D6142" t="s">
        <v>16</v>
      </c>
      <c r="E6142" t="s">
        <v>17</v>
      </c>
      <c r="F6142" t="s">
        <v>61</v>
      </c>
      <c r="G6142" t="s">
        <v>103</v>
      </c>
      <c r="H6142">
        <f t="shared" si="475"/>
        <v>300</v>
      </c>
      <c r="I6142">
        <v>100</v>
      </c>
      <c r="J6142">
        <v>130</v>
      </c>
      <c r="K6142">
        <v>3</v>
      </c>
      <c r="M6142">
        <v>18</v>
      </c>
      <c r="N6142" t="s">
        <v>25</v>
      </c>
      <c r="O6142">
        <v>360</v>
      </c>
      <c r="P6142">
        <v>60</v>
      </c>
      <c r="R6142">
        <f t="shared" si="476"/>
        <v>390</v>
      </c>
      <c r="S6142">
        <f t="shared" si="477"/>
        <v>2</v>
      </c>
      <c r="T6142" t="str">
        <f t="shared" si="478"/>
        <v>Sep</v>
      </c>
      <c r="U6142" t="str">
        <f t="shared" si="479"/>
        <v>2025</v>
      </c>
    </row>
    <row r="6143" spans="1:21" x14ac:dyDescent="0.25">
      <c r="A6143" s="1">
        <v>45902</v>
      </c>
      <c r="B6143" t="s">
        <v>171</v>
      </c>
      <c r="C6143" t="s">
        <v>22</v>
      </c>
      <c r="D6143" t="s">
        <v>23</v>
      </c>
      <c r="E6143" t="s">
        <v>17</v>
      </c>
      <c r="F6143" t="s">
        <v>61</v>
      </c>
      <c r="G6143" t="s">
        <v>128</v>
      </c>
      <c r="H6143">
        <f t="shared" si="475"/>
        <v>2100</v>
      </c>
      <c r="I6143">
        <v>300</v>
      </c>
      <c r="J6143">
        <v>390</v>
      </c>
      <c r="K6143">
        <v>7</v>
      </c>
      <c r="M6143">
        <v>100</v>
      </c>
      <c r="N6143" t="s">
        <v>38</v>
      </c>
      <c r="O6143">
        <v>2415</v>
      </c>
      <c r="P6143">
        <v>315</v>
      </c>
      <c r="R6143">
        <f t="shared" si="476"/>
        <v>2730</v>
      </c>
      <c r="S6143">
        <f t="shared" si="477"/>
        <v>2</v>
      </c>
      <c r="T6143" t="str">
        <f t="shared" si="478"/>
        <v>Sep</v>
      </c>
      <c r="U6143" t="str">
        <f t="shared" si="479"/>
        <v>2025</v>
      </c>
    </row>
    <row r="6144" spans="1:21" x14ac:dyDescent="0.25">
      <c r="A6144" s="1">
        <v>45902</v>
      </c>
      <c r="B6144" t="s">
        <v>47</v>
      </c>
      <c r="C6144" t="s">
        <v>27</v>
      </c>
      <c r="D6144" t="s">
        <v>16</v>
      </c>
      <c r="E6144" t="s">
        <v>17</v>
      </c>
      <c r="F6144" t="s">
        <v>18</v>
      </c>
      <c r="G6144" t="s">
        <v>19</v>
      </c>
      <c r="H6144">
        <f t="shared" si="475"/>
        <v>1750</v>
      </c>
      <c r="I6144">
        <v>250</v>
      </c>
      <c r="J6144">
        <v>325</v>
      </c>
      <c r="K6144">
        <v>7</v>
      </c>
      <c r="M6144">
        <v>100</v>
      </c>
      <c r="N6144" t="s">
        <v>25</v>
      </c>
      <c r="O6144">
        <v>2187.5</v>
      </c>
      <c r="P6144">
        <v>437.5</v>
      </c>
      <c r="R6144">
        <f t="shared" si="476"/>
        <v>2275</v>
      </c>
      <c r="S6144">
        <f t="shared" si="477"/>
        <v>2</v>
      </c>
      <c r="T6144" t="str">
        <f t="shared" si="478"/>
        <v>Sep</v>
      </c>
      <c r="U6144" t="str">
        <f t="shared" si="479"/>
        <v>2025</v>
      </c>
    </row>
    <row r="6145" spans="1:21" x14ac:dyDescent="0.25">
      <c r="A6145" s="1">
        <v>45902</v>
      </c>
      <c r="B6145" t="s">
        <v>166</v>
      </c>
      <c r="C6145" t="s">
        <v>15</v>
      </c>
      <c r="D6145" t="s">
        <v>16</v>
      </c>
      <c r="E6145" t="s">
        <v>28</v>
      </c>
      <c r="F6145" t="s">
        <v>18</v>
      </c>
      <c r="G6145" t="s">
        <v>40</v>
      </c>
      <c r="H6145">
        <f t="shared" si="475"/>
        <v>90</v>
      </c>
      <c r="I6145">
        <v>90</v>
      </c>
      <c r="J6145">
        <v>117</v>
      </c>
      <c r="K6145">
        <v>1</v>
      </c>
      <c r="M6145">
        <v>11.7</v>
      </c>
      <c r="N6145" t="s">
        <v>38</v>
      </c>
      <c r="O6145">
        <v>117</v>
      </c>
      <c r="P6145">
        <v>27</v>
      </c>
      <c r="R6145">
        <f t="shared" si="476"/>
        <v>117</v>
      </c>
      <c r="S6145">
        <f t="shared" si="477"/>
        <v>2</v>
      </c>
      <c r="T6145" t="str">
        <f t="shared" si="478"/>
        <v>Sep</v>
      </c>
      <c r="U6145" t="str">
        <f t="shared" si="479"/>
        <v>2025</v>
      </c>
    </row>
    <row r="6146" spans="1:21" x14ac:dyDescent="0.25">
      <c r="A6146" s="1">
        <v>45932</v>
      </c>
      <c r="B6146" t="s">
        <v>90</v>
      </c>
      <c r="C6146" t="s">
        <v>91</v>
      </c>
      <c r="D6146" t="s">
        <v>16</v>
      </c>
      <c r="E6146" t="s">
        <v>17</v>
      </c>
      <c r="F6146" t="s">
        <v>45</v>
      </c>
      <c r="G6146" t="s">
        <v>46</v>
      </c>
      <c r="H6146">
        <f t="shared" si="475"/>
        <v>440000</v>
      </c>
      <c r="I6146">
        <v>55000</v>
      </c>
      <c r="J6146">
        <v>71500</v>
      </c>
      <c r="K6146">
        <v>8</v>
      </c>
      <c r="M6146">
        <v>10725</v>
      </c>
      <c r="N6146" t="s">
        <v>20</v>
      </c>
      <c r="O6146">
        <v>572000</v>
      </c>
      <c r="P6146">
        <v>132000</v>
      </c>
      <c r="R6146">
        <f t="shared" si="476"/>
        <v>572000</v>
      </c>
      <c r="S6146">
        <f t="shared" si="477"/>
        <v>2</v>
      </c>
      <c r="T6146" t="str">
        <f t="shared" si="478"/>
        <v>Oct</v>
      </c>
      <c r="U6146" t="str">
        <f t="shared" si="479"/>
        <v>2025</v>
      </c>
    </row>
    <row r="6147" spans="1:21" x14ac:dyDescent="0.25">
      <c r="A6147" s="1">
        <v>45932</v>
      </c>
      <c r="B6147" t="s">
        <v>50</v>
      </c>
      <c r="C6147" t="s">
        <v>27</v>
      </c>
      <c r="D6147" t="s">
        <v>23</v>
      </c>
      <c r="E6147" t="s">
        <v>17</v>
      </c>
      <c r="F6147" t="s">
        <v>61</v>
      </c>
      <c r="G6147" t="s">
        <v>180</v>
      </c>
      <c r="H6147">
        <f t="shared" ref="H6147:H6210" si="480">I6147*K6147</f>
        <v>3000</v>
      </c>
      <c r="I6147">
        <v>600</v>
      </c>
      <c r="J6147">
        <v>780</v>
      </c>
      <c r="K6147">
        <v>5</v>
      </c>
      <c r="M6147">
        <v>100</v>
      </c>
      <c r="N6147" t="s">
        <v>25</v>
      </c>
      <c r="O6147">
        <v>3900</v>
      </c>
      <c r="P6147">
        <v>900</v>
      </c>
      <c r="R6147">
        <f t="shared" ref="R6147:R6210" si="481">J6147*K6147</f>
        <v>3900</v>
      </c>
      <c r="S6147">
        <f t="shared" ref="S6147:S6210" si="482">DAY(A6147)</f>
        <v>2</v>
      </c>
      <c r="T6147" t="str">
        <f t="shared" ref="T6147:T6210" si="483">TEXT(A6147,"mmm")</f>
        <v>Oct</v>
      </c>
      <c r="U6147" t="str">
        <f t="shared" ref="U6147:U6210" si="484">TEXT(A6147,"yyy")</f>
        <v>2025</v>
      </c>
    </row>
    <row r="6148" spans="1:21" x14ac:dyDescent="0.25">
      <c r="A6148" s="1">
        <v>45932</v>
      </c>
      <c r="B6148" t="s">
        <v>197</v>
      </c>
      <c r="C6148" t="s">
        <v>115</v>
      </c>
      <c r="D6148" t="s">
        <v>16</v>
      </c>
      <c r="E6148" t="s">
        <v>17</v>
      </c>
      <c r="F6148" t="s">
        <v>45</v>
      </c>
      <c r="G6148" t="s">
        <v>78</v>
      </c>
      <c r="H6148">
        <f t="shared" si="480"/>
        <v>90000</v>
      </c>
      <c r="I6148">
        <v>18000</v>
      </c>
      <c r="J6148">
        <v>23400</v>
      </c>
      <c r="K6148">
        <v>5</v>
      </c>
      <c r="M6148">
        <v>3510</v>
      </c>
      <c r="N6148" t="s">
        <v>38</v>
      </c>
      <c r="O6148">
        <v>112500</v>
      </c>
      <c r="P6148">
        <v>22500</v>
      </c>
      <c r="R6148">
        <f t="shared" si="481"/>
        <v>117000</v>
      </c>
      <c r="S6148">
        <f t="shared" si="482"/>
        <v>2</v>
      </c>
      <c r="T6148" t="str">
        <f t="shared" si="483"/>
        <v>Oct</v>
      </c>
      <c r="U6148" t="str">
        <f t="shared" si="484"/>
        <v>2025</v>
      </c>
    </row>
    <row r="6149" spans="1:21" x14ac:dyDescent="0.25">
      <c r="A6149" s="1">
        <v>45932</v>
      </c>
      <c r="B6149" t="s">
        <v>162</v>
      </c>
      <c r="C6149" t="s">
        <v>15</v>
      </c>
      <c r="D6149" t="s">
        <v>23</v>
      </c>
      <c r="E6149" t="s">
        <v>28</v>
      </c>
      <c r="F6149" t="s">
        <v>61</v>
      </c>
      <c r="G6149" t="s">
        <v>164</v>
      </c>
      <c r="H6149">
        <f t="shared" si="480"/>
        <v>14000</v>
      </c>
      <c r="I6149">
        <v>2000</v>
      </c>
      <c r="J6149">
        <v>2600</v>
      </c>
      <c r="K6149">
        <v>7</v>
      </c>
      <c r="M6149">
        <v>260</v>
      </c>
      <c r="N6149" t="s">
        <v>25</v>
      </c>
      <c r="O6149">
        <v>18200</v>
      </c>
      <c r="P6149">
        <v>4200</v>
      </c>
      <c r="R6149">
        <f t="shared" si="481"/>
        <v>18200</v>
      </c>
      <c r="S6149">
        <f t="shared" si="482"/>
        <v>2</v>
      </c>
      <c r="T6149" t="str">
        <f t="shared" si="483"/>
        <v>Oct</v>
      </c>
      <c r="U6149" t="str">
        <f t="shared" si="484"/>
        <v>2025</v>
      </c>
    </row>
    <row r="6150" spans="1:21" x14ac:dyDescent="0.25">
      <c r="A6150" s="1">
        <v>45932</v>
      </c>
      <c r="B6150" t="s">
        <v>211</v>
      </c>
      <c r="C6150" t="s">
        <v>91</v>
      </c>
      <c r="D6150" t="s">
        <v>23</v>
      </c>
      <c r="E6150" t="s">
        <v>28</v>
      </c>
      <c r="F6150" t="s">
        <v>61</v>
      </c>
      <c r="G6150" t="s">
        <v>103</v>
      </c>
      <c r="H6150">
        <f t="shared" si="480"/>
        <v>1000</v>
      </c>
      <c r="I6150">
        <v>100</v>
      </c>
      <c r="J6150">
        <v>130</v>
      </c>
      <c r="K6150">
        <v>10</v>
      </c>
      <c r="M6150">
        <v>100</v>
      </c>
      <c r="N6150" t="s">
        <v>25</v>
      </c>
      <c r="O6150">
        <v>1300</v>
      </c>
      <c r="P6150">
        <v>300</v>
      </c>
      <c r="R6150">
        <f t="shared" si="481"/>
        <v>1300</v>
      </c>
      <c r="S6150">
        <f t="shared" si="482"/>
        <v>2</v>
      </c>
      <c r="T6150" t="str">
        <f t="shared" si="483"/>
        <v>Oct</v>
      </c>
      <c r="U6150" t="str">
        <f t="shared" si="484"/>
        <v>2025</v>
      </c>
    </row>
    <row r="6151" spans="1:21" x14ac:dyDescent="0.25">
      <c r="A6151" s="1">
        <v>45932</v>
      </c>
      <c r="B6151" t="s">
        <v>35</v>
      </c>
      <c r="C6151" t="s">
        <v>15</v>
      </c>
      <c r="D6151" t="s">
        <v>16</v>
      </c>
      <c r="E6151" t="s">
        <v>28</v>
      </c>
      <c r="F6151" t="s">
        <v>80</v>
      </c>
      <c r="G6151" t="s">
        <v>141</v>
      </c>
      <c r="H6151">
        <f t="shared" si="480"/>
        <v>150</v>
      </c>
      <c r="I6151">
        <v>50</v>
      </c>
      <c r="J6151">
        <v>65</v>
      </c>
      <c r="K6151">
        <v>3</v>
      </c>
      <c r="M6151">
        <v>13.125</v>
      </c>
      <c r="N6151" t="s">
        <v>20</v>
      </c>
      <c r="O6151">
        <v>187.5</v>
      </c>
      <c r="P6151">
        <v>37.5</v>
      </c>
      <c r="R6151">
        <f t="shared" si="481"/>
        <v>195</v>
      </c>
      <c r="S6151">
        <f t="shared" si="482"/>
        <v>2</v>
      </c>
      <c r="T6151" t="str">
        <f t="shared" si="483"/>
        <v>Oct</v>
      </c>
      <c r="U6151" t="str">
        <f t="shared" si="484"/>
        <v>2025</v>
      </c>
    </row>
    <row r="6152" spans="1:21" x14ac:dyDescent="0.25">
      <c r="A6152" s="1">
        <v>45932</v>
      </c>
      <c r="B6152" t="s">
        <v>111</v>
      </c>
      <c r="C6152" t="s">
        <v>27</v>
      </c>
      <c r="D6152" t="s">
        <v>23</v>
      </c>
      <c r="E6152" t="s">
        <v>17</v>
      </c>
      <c r="F6152" t="s">
        <v>48</v>
      </c>
      <c r="G6152" t="s">
        <v>94</v>
      </c>
      <c r="H6152">
        <f t="shared" si="480"/>
        <v>720</v>
      </c>
      <c r="I6152">
        <v>120</v>
      </c>
      <c r="J6152">
        <v>156</v>
      </c>
      <c r="K6152">
        <v>6</v>
      </c>
      <c r="M6152">
        <v>90</v>
      </c>
      <c r="N6152" t="s">
        <v>25</v>
      </c>
      <c r="O6152">
        <v>900</v>
      </c>
      <c r="P6152">
        <v>180</v>
      </c>
      <c r="R6152">
        <f t="shared" si="481"/>
        <v>936</v>
      </c>
      <c r="S6152">
        <f t="shared" si="482"/>
        <v>2</v>
      </c>
      <c r="T6152" t="str">
        <f t="shared" si="483"/>
        <v>Oct</v>
      </c>
      <c r="U6152" t="str">
        <f t="shared" si="484"/>
        <v>2025</v>
      </c>
    </row>
    <row r="6153" spans="1:21" x14ac:dyDescent="0.25">
      <c r="A6153" s="1">
        <v>45932</v>
      </c>
      <c r="B6153" t="s">
        <v>185</v>
      </c>
      <c r="C6153" t="s">
        <v>27</v>
      </c>
      <c r="D6153" t="s">
        <v>16</v>
      </c>
      <c r="E6153" t="s">
        <v>28</v>
      </c>
      <c r="F6153" t="s">
        <v>45</v>
      </c>
      <c r="G6153" t="s">
        <v>106</v>
      </c>
      <c r="H6153">
        <f t="shared" si="480"/>
        <v>60000</v>
      </c>
      <c r="I6153">
        <v>12000</v>
      </c>
      <c r="J6153">
        <v>15600</v>
      </c>
      <c r="K6153">
        <v>5</v>
      </c>
      <c r="M6153">
        <v>2340</v>
      </c>
      <c r="N6153" t="s">
        <v>25</v>
      </c>
      <c r="O6153">
        <v>78000</v>
      </c>
      <c r="P6153">
        <v>18000</v>
      </c>
      <c r="R6153">
        <f t="shared" si="481"/>
        <v>78000</v>
      </c>
      <c r="S6153">
        <f t="shared" si="482"/>
        <v>2</v>
      </c>
      <c r="T6153" t="str">
        <f t="shared" si="483"/>
        <v>Oct</v>
      </c>
      <c r="U6153" t="str">
        <f t="shared" si="484"/>
        <v>2025</v>
      </c>
    </row>
    <row r="6154" spans="1:21" x14ac:dyDescent="0.25">
      <c r="A6154" s="1">
        <v>45932</v>
      </c>
      <c r="B6154" t="s">
        <v>125</v>
      </c>
      <c r="C6154" t="s">
        <v>15</v>
      </c>
      <c r="D6154" t="s">
        <v>23</v>
      </c>
      <c r="E6154" t="s">
        <v>17</v>
      </c>
      <c r="F6154" t="s">
        <v>45</v>
      </c>
      <c r="G6154" t="s">
        <v>78</v>
      </c>
      <c r="H6154">
        <f t="shared" si="480"/>
        <v>54000</v>
      </c>
      <c r="I6154">
        <v>18000</v>
      </c>
      <c r="J6154">
        <v>23400</v>
      </c>
      <c r="K6154">
        <v>3</v>
      </c>
      <c r="M6154">
        <v>3510</v>
      </c>
      <c r="N6154" t="s">
        <v>25</v>
      </c>
      <c r="O6154">
        <v>70200</v>
      </c>
      <c r="P6154">
        <v>16200</v>
      </c>
      <c r="R6154">
        <f t="shared" si="481"/>
        <v>70200</v>
      </c>
      <c r="S6154">
        <f t="shared" si="482"/>
        <v>2</v>
      </c>
      <c r="T6154" t="str">
        <f t="shared" si="483"/>
        <v>Oct</v>
      </c>
      <c r="U6154" t="str">
        <f t="shared" si="484"/>
        <v>2025</v>
      </c>
    </row>
    <row r="6155" spans="1:21" x14ac:dyDescent="0.25">
      <c r="A6155" s="1">
        <v>45932</v>
      </c>
      <c r="B6155" t="s">
        <v>163</v>
      </c>
      <c r="C6155" t="s">
        <v>15</v>
      </c>
      <c r="D6155" t="s">
        <v>23</v>
      </c>
      <c r="E6155" t="s">
        <v>17</v>
      </c>
      <c r="F6155" t="s">
        <v>80</v>
      </c>
      <c r="G6155" t="s">
        <v>89</v>
      </c>
      <c r="H6155">
        <f t="shared" si="480"/>
        <v>75</v>
      </c>
      <c r="I6155">
        <v>15</v>
      </c>
      <c r="J6155">
        <v>20</v>
      </c>
      <c r="K6155">
        <v>5</v>
      </c>
      <c r="M6155">
        <v>11.25</v>
      </c>
      <c r="N6155" t="s">
        <v>20</v>
      </c>
      <c r="O6155">
        <v>93.75</v>
      </c>
      <c r="P6155">
        <v>18.75</v>
      </c>
      <c r="R6155">
        <f t="shared" si="481"/>
        <v>100</v>
      </c>
      <c r="S6155">
        <f t="shared" si="482"/>
        <v>2</v>
      </c>
      <c r="T6155" t="str">
        <f t="shared" si="483"/>
        <v>Oct</v>
      </c>
      <c r="U6155" t="str">
        <f t="shared" si="484"/>
        <v>2025</v>
      </c>
    </row>
    <row r="6156" spans="1:21" x14ac:dyDescent="0.25">
      <c r="A6156" s="1">
        <v>45932</v>
      </c>
      <c r="B6156" t="s">
        <v>88</v>
      </c>
      <c r="C6156" t="s">
        <v>27</v>
      </c>
      <c r="D6156" t="s">
        <v>16</v>
      </c>
      <c r="E6156" t="s">
        <v>17</v>
      </c>
      <c r="F6156" t="s">
        <v>29</v>
      </c>
      <c r="G6156" t="s">
        <v>210</v>
      </c>
      <c r="H6156">
        <f t="shared" si="480"/>
        <v>475</v>
      </c>
      <c r="I6156">
        <v>95</v>
      </c>
      <c r="J6156">
        <v>124</v>
      </c>
      <c r="K6156">
        <v>5</v>
      </c>
      <c r="M6156">
        <v>30.875</v>
      </c>
      <c r="N6156" t="s">
        <v>25</v>
      </c>
      <c r="O6156">
        <v>617.5</v>
      </c>
      <c r="P6156">
        <v>142.5</v>
      </c>
      <c r="R6156">
        <f t="shared" si="481"/>
        <v>620</v>
      </c>
      <c r="S6156">
        <f t="shared" si="482"/>
        <v>2</v>
      </c>
      <c r="T6156" t="str">
        <f t="shared" si="483"/>
        <v>Oct</v>
      </c>
      <c r="U6156" t="str">
        <f t="shared" si="484"/>
        <v>2025</v>
      </c>
    </row>
    <row r="6157" spans="1:21" x14ac:dyDescent="0.25">
      <c r="A6157" s="1">
        <v>45932</v>
      </c>
      <c r="B6157" t="s">
        <v>112</v>
      </c>
      <c r="C6157" t="s">
        <v>27</v>
      </c>
      <c r="D6157" t="s">
        <v>16</v>
      </c>
      <c r="E6157" t="s">
        <v>17</v>
      </c>
      <c r="F6157" t="s">
        <v>18</v>
      </c>
      <c r="G6157" t="s">
        <v>51</v>
      </c>
      <c r="H6157">
        <f t="shared" si="480"/>
        <v>180</v>
      </c>
      <c r="I6157">
        <v>60</v>
      </c>
      <c r="J6157">
        <v>78</v>
      </c>
      <c r="K6157">
        <v>3</v>
      </c>
      <c r="M6157">
        <v>11.7</v>
      </c>
      <c r="N6157" t="s">
        <v>25</v>
      </c>
      <c r="O6157">
        <v>234</v>
      </c>
      <c r="P6157">
        <v>54</v>
      </c>
      <c r="R6157">
        <f t="shared" si="481"/>
        <v>234</v>
      </c>
      <c r="S6157">
        <f t="shared" si="482"/>
        <v>2</v>
      </c>
      <c r="T6157" t="str">
        <f t="shared" si="483"/>
        <v>Oct</v>
      </c>
      <c r="U6157" t="str">
        <f t="shared" si="484"/>
        <v>2025</v>
      </c>
    </row>
    <row r="6158" spans="1:21" x14ac:dyDescent="0.25">
      <c r="A6158" s="1">
        <v>45932</v>
      </c>
      <c r="B6158" t="s">
        <v>205</v>
      </c>
      <c r="C6158" t="s">
        <v>15</v>
      </c>
      <c r="D6158" t="s">
        <v>23</v>
      </c>
      <c r="E6158" t="s">
        <v>17</v>
      </c>
      <c r="F6158" t="s">
        <v>45</v>
      </c>
      <c r="G6158" t="s">
        <v>58</v>
      </c>
      <c r="H6158">
        <f t="shared" si="480"/>
        <v>175000</v>
      </c>
      <c r="I6158">
        <v>25000</v>
      </c>
      <c r="J6158">
        <v>32500</v>
      </c>
      <c r="K6158">
        <v>7</v>
      </c>
      <c r="M6158">
        <v>4875</v>
      </c>
      <c r="N6158" t="s">
        <v>25</v>
      </c>
      <c r="O6158">
        <v>210000</v>
      </c>
      <c r="P6158">
        <v>35000</v>
      </c>
      <c r="R6158">
        <f t="shared" si="481"/>
        <v>227500</v>
      </c>
      <c r="S6158">
        <f t="shared" si="482"/>
        <v>2</v>
      </c>
      <c r="T6158" t="str">
        <f t="shared" si="483"/>
        <v>Oct</v>
      </c>
      <c r="U6158" t="str">
        <f t="shared" si="484"/>
        <v>2025</v>
      </c>
    </row>
    <row r="6159" spans="1:21" x14ac:dyDescent="0.25">
      <c r="A6159" s="1">
        <v>45932</v>
      </c>
      <c r="B6159" t="s">
        <v>190</v>
      </c>
      <c r="C6159" t="s">
        <v>22</v>
      </c>
      <c r="D6159" t="s">
        <v>16</v>
      </c>
      <c r="E6159" t="s">
        <v>17</v>
      </c>
      <c r="F6159" t="s">
        <v>18</v>
      </c>
      <c r="G6159" t="s">
        <v>113</v>
      </c>
      <c r="H6159">
        <f t="shared" si="480"/>
        <v>140</v>
      </c>
      <c r="I6159">
        <v>20</v>
      </c>
      <c r="J6159">
        <v>26</v>
      </c>
      <c r="K6159">
        <v>7</v>
      </c>
      <c r="M6159">
        <v>16.8</v>
      </c>
      <c r="N6159" t="s">
        <v>38</v>
      </c>
      <c r="O6159">
        <v>168</v>
      </c>
      <c r="P6159">
        <v>28</v>
      </c>
      <c r="R6159">
        <f t="shared" si="481"/>
        <v>182</v>
      </c>
      <c r="S6159">
        <f t="shared" si="482"/>
        <v>2</v>
      </c>
      <c r="T6159" t="str">
        <f t="shared" si="483"/>
        <v>Oct</v>
      </c>
      <c r="U6159" t="str">
        <f t="shared" si="484"/>
        <v>2025</v>
      </c>
    </row>
    <row r="6160" spans="1:21" x14ac:dyDescent="0.25">
      <c r="A6160" s="1">
        <v>45932</v>
      </c>
      <c r="B6160" t="s">
        <v>202</v>
      </c>
      <c r="C6160" t="s">
        <v>22</v>
      </c>
      <c r="D6160" t="s">
        <v>23</v>
      </c>
      <c r="E6160" t="s">
        <v>17</v>
      </c>
      <c r="F6160" t="s">
        <v>80</v>
      </c>
      <c r="G6160" t="s">
        <v>177</v>
      </c>
      <c r="H6160">
        <f t="shared" si="480"/>
        <v>630</v>
      </c>
      <c r="I6160">
        <v>70</v>
      </c>
      <c r="J6160">
        <v>91</v>
      </c>
      <c r="K6160">
        <v>9</v>
      </c>
      <c r="M6160">
        <v>98.28</v>
      </c>
      <c r="N6160" t="s">
        <v>20</v>
      </c>
      <c r="O6160">
        <v>819</v>
      </c>
      <c r="P6160">
        <v>189</v>
      </c>
      <c r="R6160">
        <f t="shared" si="481"/>
        <v>819</v>
      </c>
      <c r="S6160">
        <f t="shared" si="482"/>
        <v>2</v>
      </c>
      <c r="T6160" t="str">
        <f t="shared" si="483"/>
        <v>Oct</v>
      </c>
      <c r="U6160" t="str">
        <f t="shared" si="484"/>
        <v>2025</v>
      </c>
    </row>
    <row r="6161" spans="1:21" x14ac:dyDescent="0.25">
      <c r="A6161" s="1">
        <v>45932</v>
      </c>
      <c r="B6161" t="s">
        <v>95</v>
      </c>
      <c r="C6161" t="s">
        <v>66</v>
      </c>
      <c r="D6161" t="s">
        <v>23</v>
      </c>
      <c r="E6161" t="s">
        <v>28</v>
      </c>
      <c r="F6161" t="s">
        <v>18</v>
      </c>
      <c r="G6161" t="s">
        <v>43</v>
      </c>
      <c r="H6161">
        <f t="shared" si="480"/>
        <v>140</v>
      </c>
      <c r="I6161">
        <v>20</v>
      </c>
      <c r="J6161">
        <v>26</v>
      </c>
      <c r="K6161">
        <v>7</v>
      </c>
      <c r="M6161">
        <v>17.5</v>
      </c>
      <c r="N6161" t="s">
        <v>25</v>
      </c>
      <c r="O6161">
        <v>175</v>
      </c>
      <c r="P6161">
        <v>35</v>
      </c>
      <c r="R6161">
        <f t="shared" si="481"/>
        <v>182</v>
      </c>
      <c r="S6161">
        <f t="shared" si="482"/>
        <v>2</v>
      </c>
      <c r="T6161" t="str">
        <f t="shared" si="483"/>
        <v>Oct</v>
      </c>
      <c r="U6161" t="str">
        <f t="shared" si="484"/>
        <v>2025</v>
      </c>
    </row>
    <row r="6162" spans="1:21" x14ac:dyDescent="0.25">
      <c r="A6162" s="1">
        <v>45932</v>
      </c>
      <c r="B6162" t="s">
        <v>70</v>
      </c>
      <c r="C6162" t="s">
        <v>53</v>
      </c>
      <c r="D6162" t="s">
        <v>16</v>
      </c>
      <c r="E6162" t="s">
        <v>17</v>
      </c>
      <c r="F6162" t="s">
        <v>29</v>
      </c>
      <c r="G6162" t="s">
        <v>30</v>
      </c>
      <c r="H6162">
        <f t="shared" si="480"/>
        <v>900</v>
      </c>
      <c r="I6162">
        <v>180</v>
      </c>
      <c r="J6162">
        <v>234</v>
      </c>
      <c r="K6162">
        <v>5</v>
      </c>
      <c r="M6162">
        <v>58.5</v>
      </c>
      <c r="N6162" t="s">
        <v>25</v>
      </c>
      <c r="O6162">
        <v>1170</v>
      </c>
      <c r="P6162">
        <v>270</v>
      </c>
      <c r="R6162">
        <f t="shared" si="481"/>
        <v>1170</v>
      </c>
      <c r="S6162">
        <f t="shared" si="482"/>
        <v>2</v>
      </c>
      <c r="T6162" t="str">
        <f t="shared" si="483"/>
        <v>Oct</v>
      </c>
      <c r="U6162" t="str">
        <f t="shared" si="484"/>
        <v>2025</v>
      </c>
    </row>
    <row r="6163" spans="1:21" x14ac:dyDescent="0.25">
      <c r="A6163" s="1">
        <v>45932</v>
      </c>
      <c r="B6163" t="s">
        <v>144</v>
      </c>
      <c r="C6163" t="s">
        <v>27</v>
      </c>
      <c r="D6163" t="s">
        <v>16</v>
      </c>
      <c r="E6163" t="s">
        <v>28</v>
      </c>
      <c r="F6163" t="s">
        <v>61</v>
      </c>
      <c r="G6163" t="s">
        <v>110</v>
      </c>
      <c r="H6163">
        <f t="shared" si="480"/>
        <v>800</v>
      </c>
      <c r="I6163">
        <v>800</v>
      </c>
      <c r="J6163">
        <v>1040</v>
      </c>
      <c r="K6163">
        <v>1</v>
      </c>
      <c r="M6163">
        <v>100</v>
      </c>
      <c r="N6163" t="s">
        <v>38</v>
      </c>
      <c r="O6163">
        <v>1000</v>
      </c>
      <c r="P6163">
        <v>200</v>
      </c>
      <c r="R6163">
        <f t="shared" si="481"/>
        <v>1040</v>
      </c>
      <c r="S6163">
        <f t="shared" si="482"/>
        <v>2</v>
      </c>
      <c r="T6163" t="str">
        <f t="shared" si="483"/>
        <v>Oct</v>
      </c>
      <c r="U6163" t="str">
        <f t="shared" si="484"/>
        <v>2025</v>
      </c>
    </row>
    <row r="6164" spans="1:21" x14ac:dyDescent="0.25">
      <c r="A6164" s="1">
        <v>45932</v>
      </c>
      <c r="B6164" t="s">
        <v>156</v>
      </c>
      <c r="C6164" t="s">
        <v>53</v>
      </c>
      <c r="D6164" t="s">
        <v>16</v>
      </c>
      <c r="E6164" t="s">
        <v>28</v>
      </c>
      <c r="F6164" t="s">
        <v>80</v>
      </c>
      <c r="G6164" t="s">
        <v>212</v>
      </c>
      <c r="H6164">
        <f t="shared" si="480"/>
        <v>200</v>
      </c>
      <c r="I6164">
        <v>20</v>
      </c>
      <c r="J6164">
        <v>26</v>
      </c>
      <c r="K6164">
        <v>10</v>
      </c>
      <c r="M6164">
        <v>17.5</v>
      </c>
      <c r="N6164" t="s">
        <v>20</v>
      </c>
      <c r="O6164">
        <v>250</v>
      </c>
      <c r="P6164">
        <v>50</v>
      </c>
      <c r="R6164">
        <f t="shared" si="481"/>
        <v>260</v>
      </c>
      <c r="S6164">
        <f t="shared" si="482"/>
        <v>2</v>
      </c>
      <c r="T6164" t="str">
        <f t="shared" si="483"/>
        <v>Oct</v>
      </c>
      <c r="U6164" t="str">
        <f t="shared" si="484"/>
        <v>2025</v>
      </c>
    </row>
    <row r="6165" spans="1:21" x14ac:dyDescent="0.25">
      <c r="A6165" s="1">
        <v>45932</v>
      </c>
      <c r="B6165" t="s">
        <v>196</v>
      </c>
      <c r="C6165" t="s">
        <v>53</v>
      </c>
      <c r="D6165" t="s">
        <v>16</v>
      </c>
      <c r="E6165" t="s">
        <v>17</v>
      </c>
      <c r="F6165" t="s">
        <v>18</v>
      </c>
      <c r="G6165" t="s">
        <v>130</v>
      </c>
      <c r="H6165">
        <f t="shared" si="480"/>
        <v>270</v>
      </c>
      <c r="I6165">
        <v>45</v>
      </c>
      <c r="J6165">
        <v>59</v>
      </c>
      <c r="K6165">
        <v>6</v>
      </c>
      <c r="M6165">
        <v>31.05</v>
      </c>
      <c r="N6165" t="s">
        <v>38</v>
      </c>
      <c r="O6165">
        <v>310.5</v>
      </c>
      <c r="P6165">
        <v>40.5</v>
      </c>
      <c r="R6165">
        <f t="shared" si="481"/>
        <v>354</v>
      </c>
      <c r="S6165">
        <f t="shared" si="482"/>
        <v>2</v>
      </c>
      <c r="T6165" t="str">
        <f t="shared" si="483"/>
        <v>Oct</v>
      </c>
      <c r="U6165" t="str">
        <f t="shared" si="484"/>
        <v>2025</v>
      </c>
    </row>
    <row r="6166" spans="1:21" x14ac:dyDescent="0.25">
      <c r="A6166" s="1">
        <v>45932</v>
      </c>
      <c r="B6166" t="s">
        <v>206</v>
      </c>
      <c r="C6166" t="s">
        <v>22</v>
      </c>
      <c r="D6166" t="s">
        <v>23</v>
      </c>
      <c r="E6166" t="s">
        <v>17</v>
      </c>
      <c r="F6166" t="s">
        <v>18</v>
      </c>
      <c r="G6166" t="s">
        <v>32</v>
      </c>
      <c r="H6166">
        <f t="shared" si="480"/>
        <v>600</v>
      </c>
      <c r="I6166">
        <v>100</v>
      </c>
      <c r="J6166">
        <v>130</v>
      </c>
      <c r="K6166">
        <v>6</v>
      </c>
      <c r="M6166">
        <v>78</v>
      </c>
      <c r="N6166" t="s">
        <v>25</v>
      </c>
      <c r="O6166">
        <v>780</v>
      </c>
      <c r="P6166">
        <v>180</v>
      </c>
      <c r="R6166">
        <f t="shared" si="481"/>
        <v>780</v>
      </c>
      <c r="S6166">
        <f t="shared" si="482"/>
        <v>2</v>
      </c>
      <c r="T6166" t="str">
        <f t="shared" si="483"/>
        <v>Oct</v>
      </c>
      <c r="U6166" t="str">
        <f t="shared" si="484"/>
        <v>2025</v>
      </c>
    </row>
    <row r="6167" spans="1:21" x14ac:dyDescent="0.25">
      <c r="A6167" s="1">
        <v>45932</v>
      </c>
      <c r="B6167" t="s">
        <v>174</v>
      </c>
      <c r="C6167" t="s">
        <v>27</v>
      </c>
      <c r="D6167" t="s">
        <v>16</v>
      </c>
      <c r="E6167" t="s">
        <v>17</v>
      </c>
      <c r="F6167" t="s">
        <v>18</v>
      </c>
      <c r="G6167" t="s">
        <v>34</v>
      </c>
      <c r="H6167">
        <f t="shared" si="480"/>
        <v>40</v>
      </c>
      <c r="I6167">
        <v>40</v>
      </c>
      <c r="J6167">
        <v>52</v>
      </c>
      <c r="K6167">
        <v>1</v>
      </c>
      <c r="M6167">
        <v>3.64</v>
      </c>
      <c r="N6167" t="s">
        <v>20</v>
      </c>
      <c r="O6167">
        <v>52</v>
      </c>
      <c r="P6167">
        <v>12</v>
      </c>
      <c r="R6167">
        <f t="shared" si="481"/>
        <v>52</v>
      </c>
      <c r="S6167">
        <f t="shared" si="482"/>
        <v>2</v>
      </c>
      <c r="T6167" t="str">
        <f t="shared" si="483"/>
        <v>Oct</v>
      </c>
      <c r="U6167" t="str">
        <f t="shared" si="484"/>
        <v>2025</v>
      </c>
    </row>
    <row r="6168" spans="1:21" x14ac:dyDescent="0.25">
      <c r="A6168" s="1">
        <v>45963</v>
      </c>
      <c r="B6168" t="s">
        <v>184</v>
      </c>
      <c r="C6168" t="s">
        <v>27</v>
      </c>
      <c r="D6168" t="s">
        <v>16</v>
      </c>
      <c r="E6168" t="s">
        <v>17</v>
      </c>
      <c r="F6168" t="s">
        <v>61</v>
      </c>
      <c r="G6168" t="s">
        <v>103</v>
      </c>
      <c r="H6168">
        <f t="shared" si="480"/>
        <v>400</v>
      </c>
      <c r="I6168">
        <v>100</v>
      </c>
      <c r="J6168">
        <v>130</v>
      </c>
      <c r="K6168">
        <v>4</v>
      </c>
      <c r="M6168">
        <v>36.4</v>
      </c>
      <c r="N6168" t="s">
        <v>20</v>
      </c>
      <c r="O6168">
        <v>520</v>
      </c>
      <c r="P6168">
        <v>120</v>
      </c>
      <c r="R6168">
        <f t="shared" si="481"/>
        <v>520</v>
      </c>
      <c r="S6168">
        <f t="shared" si="482"/>
        <v>2</v>
      </c>
      <c r="T6168" t="str">
        <f t="shared" si="483"/>
        <v>Nov</v>
      </c>
      <c r="U6168" t="str">
        <f t="shared" si="484"/>
        <v>2025</v>
      </c>
    </row>
    <row r="6169" spans="1:21" x14ac:dyDescent="0.25">
      <c r="A6169" s="1">
        <v>45963</v>
      </c>
      <c r="B6169" t="s">
        <v>59</v>
      </c>
      <c r="C6169" t="s">
        <v>27</v>
      </c>
      <c r="D6169" t="s">
        <v>16</v>
      </c>
      <c r="E6169" t="s">
        <v>17</v>
      </c>
      <c r="F6169" t="s">
        <v>18</v>
      </c>
      <c r="G6169" t="s">
        <v>116</v>
      </c>
      <c r="H6169">
        <f t="shared" si="480"/>
        <v>240</v>
      </c>
      <c r="I6169">
        <v>60</v>
      </c>
      <c r="J6169">
        <v>78</v>
      </c>
      <c r="K6169">
        <v>4</v>
      </c>
      <c r="M6169">
        <v>15.6</v>
      </c>
      <c r="N6169" t="s">
        <v>25</v>
      </c>
      <c r="O6169">
        <v>312</v>
      </c>
      <c r="P6169">
        <v>72</v>
      </c>
      <c r="R6169">
        <f t="shared" si="481"/>
        <v>312</v>
      </c>
      <c r="S6169">
        <f t="shared" si="482"/>
        <v>2</v>
      </c>
      <c r="T6169" t="str">
        <f t="shared" si="483"/>
        <v>Nov</v>
      </c>
      <c r="U6169" t="str">
        <f t="shared" si="484"/>
        <v>2025</v>
      </c>
    </row>
    <row r="6170" spans="1:21" x14ac:dyDescent="0.25">
      <c r="A6170" s="1">
        <v>45963</v>
      </c>
      <c r="B6170" t="s">
        <v>135</v>
      </c>
      <c r="C6170" t="s">
        <v>27</v>
      </c>
      <c r="D6170" t="s">
        <v>16</v>
      </c>
      <c r="E6170" t="s">
        <v>17</v>
      </c>
      <c r="F6170" t="s">
        <v>29</v>
      </c>
      <c r="G6170" t="s">
        <v>30</v>
      </c>
      <c r="H6170">
        <f t="shared" si="480"/>
        <v>1440</v>
      </c>
      <c r="I6170">
        <v>180</v>
      </c>
      <c r="J6170">
        <v>234</v>
      </c>
      <c r="K6170">
        <v>8</v>
      </c>
      <c r="M6170">
        <v>93.6</v>
      </c>
      <c r="N6170" t="s">
        <v>25</v>
      </c>
      <c r="O6170">
        <v>1872</v>
      </c>
      <c r="P6170">
        <v>432</v>
      </c>
      <c r="R6170">
        <f t="shared" si="481"/>
        <v>1872</v>
      </c>
      <c r="S6170">
        <f t="shared" si="482"/>
        <v>2</v>
      </c>
      <c r="T6170" t="str">
        <f t="shared" si="483"/>
        <v>Nov</v>
      </c>
      <c r="U6170" t="str">
        <f t="shared" si="484"/>
        <v>2025</v>
      </c>
    </row>
    <row r="6171" spans="1:21" x14ac:dyDescent="0.25">
      <c r="A6171" s="1">
        <v>45963</v>
      </c>
      <c r="B6171" t="s">
        <v>146</v>
      </c>
      <c r="C6171" t="s">
        <v>27</v>
      </c>
      <c r="D6171" t="s">
        <v>23</v>
      </c>
      <c r="E6171" t="s">
        <v>17</v>
      </c>
      <c r="F6171" t="s">
        <v>80</v>
      </c>
      <c r="G6171" t="s">
        <v>96</v>
      </c>
      <c r="H6171">
        <f t="shared" si="480"/>
        <v>35</v>
      </c>
      <c r="I6171">
        <v>5</v>
      </c>
      <c r="J6171">
        <v>7</v>
      </c>
      <c r="K6171">
        <v>7</v>
      </c>
      <c r="M6171">
        <v>6.5625</v>
      </c>
      <c r="N6171" t="s">
        <v>38</v>
      </c>
      <c r="O6171">
        <v>43.75</v>
      </c>
      <c r="P6171">
        <v>8.75</v>
      </c>
      <c r="R6171">
        <f t="shared" si="481"/>
        <v>49</v>
      </c>
      <c r="S6171">
        <f t="shared" si="482"/>
        <v>2</v>
      </c>
      <c r="T6171" t="str">
        <f t="shared" si="483"/>
        <v>Nov</v>
      </c>
      <c r="U6171" t="str">
        <f t="shared" si="484"/>
        <v>2025</v>
      </c>
    </row>
    <row r="6172" spans="1:21" x14ac:dyDescent="0.25">
      <c r="A6172" s="1">
        <v>45963</v>
      </c>
      <c r="B6172" t="s">
        <v>97</v>
      </c>
      <c r="C6172" t="s">
        <v>27</v>
      </c>
      <c r="D6172" t="s">
        <v>23</v>
      </c>
      <c r="E6172" t="s">
        <v>17</v>
      </c>
      <c r="F6172" t="s">
        <v>48</v>
      </c>
      <c r="G6172" t="s">
        <v>147</v>
      </c>
      <c r="H6172">
        <f t="shared" si="480"/>
        <v>630</v>
      </c>
      <c r="I6172">
        <v>90</v>
      </c>
      <c r="J6172">
        <v>117</v>
      </c>
      <c r="K6172">
        <v>7</v>
      </c>
      <c r="M6172">
        <v>98.28</v>
      </c>
      <c r="N6172" t="s">
        <v>20</v>
      </c>
      <c r="O6172">
        <v>819</v>
      </c>
      <c r="P6172">
        <v>189</v>
      </c>
      <c r="R6172">
        <f t="shared" si="481"/>
        <v>819</v>
      </c>
      <c r="S6172">
        <f t="shared" si="482"/>
        <v>2</v>
      </c>
      <c r="T6172" t="str">
        <f t="shared" si="483"/>
        <v>Nov</v>
      </c>
      <c r="U6172" t="str">
        <f t="shared" si="484"/>
        <v>2025</v>
      </c>
    </row>
    <row r="6173" spans="1:21" x14ac:dyDescent="0.25">
      <c r="A6173" s="1">
        <v>45963</v>
      </c>
      <c r="B6173" t="s">
        <v>209</v>
      </c>
      <c r="C6173" t="s">
        <v>27</v>
      </c>
      <c r="D6173" t="s">
        <v>16</v>
      </c>
      <c r="E6173" t="s">
        <v>17</v>
      </c>
      <c r="F6173" t="s">
        <v>18</v>
      </c>
      <c r="G6173" t="s">
        <v>130</v>
      </c>
      <c r="H6173">
        <f t="shared" si="480"/>
        <v>405</v>
      </c>
      <c r="I6173">
        <v>45</v>
      </c>
      <c r="J6173">
        <v>59</v>
      </c>
      <c r="K6173">
        <v>9</v>
      </c>
      <c r="M6173">
        <v>52.65</v>
      </c>
      <c r="N6173" t="s">
        <v>38</v>
      </c>
      <c r="O6173">
        <v>526.5</v>
      </c>
      <c r="P6173">
        <v>121.5</v>
      </c>
      <c r="R6173">
        <f t="shared" si="481"/>
        <v>531</v>
      </c>
      <c r="S6173">
        <f t="shared" si="482"/>
        <v>2</v>
      </c>
      <c r="T6173" t="str">
        <f t="shared" si="483"/>
        <v>Nov</v>
      </c>
      <c r="U6173" t="str">
        <f t="shared" si="484"/>
        <v>2025</v>
      </c>
    </row>
    <row r="6174" spans="1:21" x14ac:dyDescent="0.25">
      <c r="A6174" s="1">
        <v>45963</v>
      </c>
      <c r="B6174" t="s">
        <v>97</v>
      </c>
      <c r="C6174" t="s">
        <v>27</v>
      </c>
      <c r="D6174" t="s">
        <v>16</v>
      </c>
      <c r="E6174" t="s">
        <v>28</v>
      </c>
      <c r="F6174" t="s">
        <v>18</v>
      </c>
      <c r="G6174" t="s">
        <v>32</v>
      </c>
      <c r="H6174">
        <f t="shared" si="480"/>
        <v>500</v>
      </c>
      <c r="I6174">
        <v>100</v>
      </c>
      <c r="J6174">
        <v>130</v>
      </c>
      <c r="K6174">
        <v>5</v>
      </c>
      <c r="M6174">
        <v>65</v>
      </c>
      <c r="N6174" t="s">
        <v>38</v>
      </c>
      <c r="O6174">
        <v>650</v>
      </c>
      <c r="P6174">
        <v>150</v>
      </c>
      <c r="R6174">
        <f t="shared" si="481"/>
        <v>650</v>
      </c>
      <c r="S6174">
        <f t="shared" si="482"/>
        <v>2</v>
      </c>
      <c r="T6174" t="str">
        <f t="shared" si="483"/>
        <v>Nov</v>
      </c>
      <c r="U6174" t="str">
        <f t="shared" si="484"/>
        <v>2025</v>
      </c>
    </row>
    <row r="6175" spans="1:21" x14ac:dyDescent="0.25">
      <c r="A6175" s="1">
        <v>45963</v>
      </c>
      <c r="B6175" t="s">
        <v>185</v>
      </c>
      <c r="C6175" t="s">
        <v>27</v>
      </c>
      <c r="D6175" t="s">
        <v>16</v>
      </c>
      <c r="E6175" t="s">
        <v>28</v>
      </c>
      <c r="F6175" t="s">
        <v>45</v>
      </c>
      <c r="G6175" t="s">
        <v>92</v>
      </c>
      <c r="H6175">
        <f t="shared" si="480"/>
        <v>1250</v>
      </c>
      <c r="I6175">
        <v>250</v>
      </c>
      <c r="J6175">
        <v>325</v>
      </c>
      <c r="K6175">
        <v>5</v>
      </c>
      <c r="M6175">
        <v>81.25</v>
      </c>
      <c r="N6175" t="s">
        <v>25</v>
      </c>
      <c r="O6175">
        <v>1625</v>
      </c>
      <c r="P6175">
        <v>375</v>
      </c>
      <c r="R6175">
        <f t="shared" si="481"/>
        <v>1625</v>
      </c>
      <c r="S6175">
        <f t="shared" si="482"/>
        <v>2</v>
      </c>
      <c r="T6175" t="str">
        <f t="shared" si="483"/>
        <v>Nov</v>
      </c>
      <c r="U6175" t="str">
        <f t="shared" si="484"/>
        <v>2025</v>
      </c>
    </row>
    <row r="6176" spans="1:21" x14ac:dyDescent="0.25">
      <c r="A6176" s="1">
        <v>45963</v>
      </c>
      <c r="B6176" t="s">
        <v>156</v>
      </c>
      <c r="C6176" t="s">
        <v>53</v>
      </c>
      <c r="D6176" t="s">
        <v>16</v>
      </c>
      <c r="E6176" t="s">
        <v>28</v>
      </c>
      <c r="F6176" t="s">
        <v>45</v>
      </c>
      <c r="G6176" t="s">
        <v>78</v>
      </c>
      <c r="H6176">
        <f t="shared" si="480"/>
        <v>54000</v>
      </c>
      <c r="I6176">
        <v>18000</v>
      </c>
      <c r="J6176">
        <v>23400</v>
      </c>
      <c r="K6176">
        <v>3</v>
      </c>
      <c r="M6176">
        <v>3375</v>
      </c>
      <c r="N6176" t="s">
        <v>25</v>
      </c>
      <c r="O6176">
        <v>67500</v>
      </c>
      <c r="P6176">
        <v>13500</v>
      </c>
      <c r="R6176">
        <f t="shared" si="481"/>
        <v>70200</v>
      </c>
      <c r="S6176">
        <f t="shared" si="482"/>
        <v>2</v>
      </c>
      <c r="T6176" t="str">
        <f t="shared" si="483"/>
        <v>Nov</v>
      </c>
      <c r="U6176" t="str">
        <f t="shared" si="484"/>
        <v>2025</v>
      </c>
    </row>
    <row r="6177" spans="1:21" x14ac:dyDescent="0.25">
      <c r="A6177" s="1">
        <v>45963</v>
      </c>
      <c r="B6177" t="s">
        <v>168</v>
      </c>
      <c r="C6177" t="s">
        <v>27</v>
      </c>
      <c r="D6177" t="s">
        <v>16</v>
      </c>
      <c r="E6177" t="s">
        <v>17</v>
      </c>
      <c r="F6177" t="s">
        <v>29</v>
      </c>
      <c r="G6177" t="s">
        <v>87</v>
      </c>
      <c r="H6177">
        <f t="shared" si="480"/>
        <v>500</v>
      </c>
      <c r="I6177">
        <v>100</v>
      </c>
      <c r="J6177">
        <v>130</v>
      </c>
      <c r="K6177">
        <v>5</v>
      </c>
      <c r="M6177">
        <v>32.5</v>
      </c>
      <c r="N6177" t="s">
        <v>25</v>
      </c>
      <c r="O6177">
        <v>650</v>
      </c>
      <c r="P6177">
        <v>150</v>
      </c>
      <c r="R6177">
        <f t="shared" si="481"/>
        <v>650</v>
      </c>
      <c r="S6177">
        <f t="shared" si="482"/>
        <v>2</v>
      </c>
      <c r="T6177" t="str">
        <f t="shared" si="483"/>
        <v>Nov</v>
      </c>
      <c r="U6177" t="str">
        <f t="shared" si="484"/>
        <v>2025</v>
      </c>
    </row>
    <row r="6178" spans="1:21" x14ac:dyDescent="0.25">
      <c r="A6178" s="1">
        <v>45963</v>
      </c>
      <c r="B6178" t="s">
        <v>162</v>
      </c>
      <c r="C6178" t="s">
        <v>15</v>
      </c>
      <c r="D6178" t="s">
        <v>16</v>
      </c>
      <c r="E6178" t="s">
        <v>17</v>
      </c>
      <c r="F6178" t="s">
        <v>48</v>
      </c>
      <c r="G6178" t="s">
        <v>94</v>
      </c>
      <c r="H6178">
        <f t="shared" si="480"/>
        <v>1200</v>
      </c>
      <c r="I6178">
        <v>120</v>
      </c>
      <c r="J6178">
        <v>156</v>
      </c>
      <c r="K6178">
        <v>10</v>
      </c>
      <c r="M6178">
        <v>75</v>
      </c>
      <c r="N6178" t="s">
        <v>25</v>
      </c>
      <c r="O6178">
        <v>1500</v>
      </c>
      <c r="P6178">
        <v>300</v>
      </c>
      <c r="R6178">
        <f t="shared" si="481"/>
        <v>1560</v>
      </c>
      <c r="S6178">
        <f t="shared" si="482"/>
        <v>2</v>
      </c>
      <c r="T6178" t="str">
        <f t="shared" si="483"/>
        <v>Nov</v>
      </c>
      <c r="U6178" t="str">
        <f t="shared" si="484"/>
        <v>2025</v>
      </c>
    </row>
    <row r="6179" spans="1:21" x14ac:dyDescent="0.25">
      <c r="A6179" s="1">
        <v>45963</v>
      </c>
      <c r="B6179" t="s">
        <v>55</v>
      </c>
      <c r="C6179" t="s">
        <v>15</v>
      </c>
      <c r="D6179" t="s">
        <v>23</v>
      </c>
      <c r="E6179" t="s">
        <v>17</v>
      </c>
      <c r="F6179" t="s">
        <v>18</v>
      </c>
      <c r="G6179" t="s">
        <v>56</v>
      </c>
      <c r="H6179">
        <f t="shared" si="480"/>
        <v>550</v>
      </c>
      <c r="I6179">
        <v>550</v>
      </c>
      <c r="J6179">
        <v>715</v>
      </c>
      <c r="K6179">
        <v>1</v>
      </c>
      <c r="M6179">
        <v>85.8</v>
      </c>
      <c r="N6179" t="s">
        <v>20</v>
      </c>
      <c r="O6179">
        <v>715</v>
      </c>
      <c r="P6179">
        <v>165</v>
      </c>
      <c r="R6179">
        <f t="shared" si="481"/>
        <v>715</v>
      </c>
      <c r="S6179">
        <f t="shared" si="482"/>
        <v>2</v>
      </c>
      <c r="T6179" t="str">
        <f t="shared" si="483"/>
        <v>Nov</v>
      </c>
      <c r="U6179" t="str">
        <f t="shared" si="484"/>
        <v>2025</v>
      </c>
    </row>
    <row r="6180" spans="1:21" x14ac:dyDescent="0.25">
      <c r="A6180" s="1">
        <v>45963</v>
      </c>
      <c r="B6180" t="s">
        <v>114</v>
      </c>
      <c r="C6180" t="s">
        <v>115</v>
      </c>
      <c r="D6180" t="s">
        <v>23</v>
      </c>
      <c r="E6180" t="s">
        <v>17</v>
      </c>
      <c r="F6180" t="s">
        <v>18</v>
      </c>
      <c r="G6180" t="s">
        <v>19</v>
      </c>
      <c r="H6180">
        <f t="shared" si="480"/>
        <v>250</v>
      </c>
      <c r="I6180">
        <v>250</v>
      </c>
      <c r="J6180">
        <v>325</v>
      </c>
      <c r="K6180">
        <v>1</v>
      </c>
      <c r="M6180">
        <v>46.875</v>
      </c>
      <c r="N6180" t="s">
        <v>38</v>
      </c>
      <c r="O6180">
        <v>312.5</v>
      </c>
      <c r="P6180">
        <v>62.5</v>
      </c>
      <c r="R6180">
        <f t="shared" si="481"/>
        <v>325</v>
      </c>
      <c r="S6180">
        <f t="shared" si="482"/>
        <v>2</v>
      </c>
      <c r="T6180" t="str">
        <f t="shared" si="483"/>
        <v>Nov</v>
      </c>
      <c r="U6180" t="str">
        <f t="shared" si="484"/>
        <v>2025</v>
      </c>
    </row>
    <row r="6181" spans="1:21" x14ac:dyDescent="0.25">
      <c r="A6181" s="1">
        <v>45963</v>
      </c>
      <c r="B6181" t="s">
        <v>73</v>
      </c>
      <c r="C6181" t="s">
        <v>42</v>
      </c>
      <c r="D6181" t="s">
        <v>16</v>
      </c>
      <c r="E6181" t="s">
        <v>28</v>
      </c>
      <c r="F6181" t="s">
        <v>29</v>
      </c>
      <c r="G6181" t="s">
        <v>30</v>
      </c>
      <c r="H6181">
        <f t="shared" si="480"/>
        <v>1440</v>
      </c>
      <c r="I6181">
        <v>180</v>
      </c>
      <c r="J6181">
        <v>234</v>
      </c>
      <c r="K6181">
        <v>8</v>
      </c>
      <c r="M6181">
        <v>100</v>
      </c>
      <c r="N6181" t="s">
        <v>38</v>
      </c>
      <c r="O6181">
        <v>1800</v>
      </c>
      <c r="P6181">
        <v>360</v>
      </c>
      <c r="R6181">
        <f t="shared" si="481"/>
        <v>1872</v>
      </c>
      <c r="S6181">
        <f t="shared" si="482"/>
        <v>2</v>
      </c>
      <c r="T6181" t="str">
        <f t="shared" si="483"/>
        <v>Nov</v>
      </c>
      <c r="U6181" t="str">
        <f t="shared" si="484"/>
        <v>2025</v>
      </c>
    </row>
    <row r="6182" spans="1:21" x14ac:dyDescent="0.25">
      <c r="A6182" s="1">
        <v>45963</v>
      </c>
      <c r="B6182" t="s">
        <v>205</v>
      </c>
      <c r="C6182" t="s">
        <v>15</v>
      </c>
      <c r="D6182" t="s">
        <v>16</v>
      </c>
      <c r="E6182" t="s">
        <v>17</v>
      </c>
      <c r="F6182" t="s">
        <v>61</v>
      </c>
      <c r="G6182" t="s">
        <v>128</v>
      </c>
      <c r="H6182">
        <f t="shared" si="480"/>
        <v>1500</v>
      </c>
      <c r="I6182">
        <v>300</v>
      </c>
      <c r="J6182">
        <v>390</v>
      </c>
      <c r="K6182">
        <v>5</v>
      </c>
      <c r="M6182">
        <v>97.5</v>
      </c>
      <c r="N6182" t="s">
        <v>25</v>
      </c>
      <c r="O6182">
        <v>1950</v>
      </c>
      <c r="P6182">
        <v>450</v>
      </c>
      <c r="R6182">
        <f t="shared" si="481"/>
        <v>1950</v>
      </c>
      <c r="S6182">
        <f t="shared" si="482"/>
        <v>2</v>
      </c>
      <c r="T6182" t="str">
        <f t="shared" si="483"/>
        <v>Nov</v>
      </c>
      <c r="U6182" t="str">
        <f t="shared" si="484"/>
        <v>2025</v>
      </c>
    </row>
    <row r="6183" spans="1:21" x14ac:dyDescent="0.25">
      <c r="A6183" s="1">
        <v>45963</v>
      </c>
      <c r="B6183" t="s">
        <v>123</v>
      </c>
      <c r="C6183" t="s">
        <v>15</v>
      </c>
      <c r="D6183" t="s">
        <v>16</v>
      </c>
      <c r="E6183" t="s">
        <v>17</v>
      </c>
      <c r="F6183" t="s">
        <v>18</v>
      </c>
      <c r="G6183" t="s">
        <v>121</v>
      </c>
      <c r="H6183">
        <f t="shared" si="480"/>
        <v>330</v>
      </c>
      <c r="I6183">
        <v>55</v>
      </c>
      <c r="J6183">
        <v>72</v>
      </c>
      <c r="K6183">
        <v>6</v>
      </c>
      <c r="M6183">
        <v>41.25</v>
      </c>
      <c r="N6183" t="s">
        <v>38</v>
      </c>
      <c r="O6183">
        <v>412.5</v>
      </c>
      <c r="P6183">
        <v>82.5</v>
      </c>
      <c r="R6183">
        <f t="shared" si="481"/>
        <v>432</v>
      </c>
      <c r="S6183">
        <f t="shared" si="482"/>
        <v>2</v>
      </c>
      <c r="T6183" t="str">
        <f t="shared" si="483"/>
        <v>Nov</v>
      </c>
      <c r="U6183" t="str">
        <f t="shared" si="484"/>
        <v>2025</v>
      </c>
    </row>
    <row r="6184" spans="1:21" x14ac:dyDescent="0.25">
      <c r="A6184" s="1">
        <v>45963</v>
      </c>
      <c r="B6184" t="s">
        <v>192</v>
      </c>
      <c r="C6184" t="s">
        <v>91</v>
      </c>
      <c r="D6184" t="s">
        <v>16</v>
      </c>
      <c r="E6184" t="s">
        <v>17</v>
      </c>
      <c r="F6184" t="s">
        <v>45</v>
      </c>
      <c r="G6184" t="s">
        <v>67</v>
      </c>
      <c r="H6184">
        <f t="shared" si="480"/>
        <v>28000</v>
      </c>
      <c r="I6184">
        <v>3500</v>
      </c>
      <c r="J6184">
        <v>4550</v>
      </c>
      <c r="K6184">
        <v>8</v>
      </c>
      <c r="M6184">
        <v>455</v>
      </c>
      <c r="N6184" t="s">
        <v>20</v>
      </c>
      <c r="O6184">
        <v>36400</v>
      </c>
      <c r="P6184">
        <v>8400</v>
      </c>
      <c r="R6184">
        <f t="shared" si="481"/>
        <v>36400</v>
      </c>
      <c r="S6184">
        <f t="shared" si="482"/>
        <v>2</v>
      </c>
      <c r="T6184" t="str">
        <f t="shared" si="483"/>
        <v>Nov</v>
      </c>
      <c r="U6184" t="str">
        <f t="shared" si="484"/>
        <v>2025</v>
      </c>
    </row>
    <row r="6185" spans="1:21" x14ac:dyDescent="0.25">
      <c r="A6185" s="1">
        <v>45963</v>
      </c>
      <c r="B6185" t="s">
        <v>69</v>
      </c>
      <c r="C6185" t="s">
        <v>27</v>
      </c>
      <c r="D6185" t="s">
        <v>16</v>
      </c>
      <c r="E6185" t="s">
        <v>17</v>
      </c>
      <c r="F6185" t="s">
        <v>45</v>
      </c>
      <c r="G6185" t="s">
        <v>92</v>
      </c>
      <c r="H6185">
        <f t="shared" si="480"/>
        <v>250</v>
      </c>
      <c r="I6185">
        <v>250</v>
      </c>
      <c r="J6185">
        <v>325</v>
      </c>
      <c r="K6185">
        <v>1</v>
      </c>
      <c r="M6185">
        <v>22.75</v>
      </c>
      <c r="N6185" t="s">
        <v>20</v>
      </c>
      <c r="O6185">
        <v>325</v>
      </c>
      <c r="P6185">
        <v>75</v>
      </c>
      <c r="R6185">
        <f t="shared" si="481"/>
        <v>325</v>
      </c>
      <c r="S6185">
        <f t="shared" si="482"/>
        <v>2</v>
      </c>
      <c r="T6185" t="str">
        <f t="shared" si="483"/>
        <v>Nov</v>
      </c>
      <c r="U6185" t="str">
        <f t="shared" si="484"/>
        <v>2025</v>
      </c>
    </row>
    <row r="6186" spans="1:21" x14ac:dyDescent="0.25">
      <c r="A6186" s="1">
        <v>45963</v>
      </c>
      <c r="B6186" t="s">
        <v>204</v>
      </c>
      <c r="C6186" t="s">
        <v>42</v>
      </c>
      <c r="D6186" t="s">
        <v>16</v>
      </c>
      <c r="E6186" t="s">
        <v>17</v>
      </c>
      <c r="F6186" t="s">
        <v>45</v>
      </c>
      <c r="G6186" t="s">
        <v>54</v>
      </c>
      <c r="H6186">
        <f t="shared" si="480"/>
        <v>4800</v>
      </c>
      <c r="I6186">
        <v>800</v>
      </c>
      <c r="J6186">
        <v>1040</v>
      </c>
      <c r="K6186">
        <v>6</v>
      </c>
      <c r="M6186">
        <v>104</v>
      </c>
      <c r="N6186" t="s">
        <v>38</v>
      </c>
      <c r="O6186">
        <v>6000</v>
      </c>
      <c r="P6186">
        <v>1200</v>
      </c>
      <c r="R6186">
        <f t="shared" si="481"/>
        <v>6240</v>
      </c>
      <c r="S6186">
        <f t="shared" si="482"/>
        <v>2</v>
      </c>
      <c r="T6186" t="str">
        <f t="shared" si="483"/>
        <v>Nov</v>
      </c>
      <c r="U6186" t="str">
        <f t="shared" si="484"/>
        <v>2025</v>
      </c>
    </row>
    <row r="6187" spans="1:21" x14ac:dyDescent="0.25">
      <c r="A6187" s="1">
        <v>45963</v>
      </c>
      <c r="B6187" t="s">
        <v>14</v>
      </c>
      <c r="C6187" t="s">
        <v>15</v>
      </c>
      <c r="D6187" t="s">
        <v>16</v>
      </c>
      <c r="E6187" t="s">
        <v>17</v>
      </c>
      <c r="F6187" t="s">
        <v>18</v>
      </c>
      <c r="G6187" t="s">
        <v>32</v>
      </c>
      <c r="H6187">
        <f t="shared" si="480"/>
        <v>600</v>
      </c>
      <c r="I6187">
        <v>100</v>
      </c>
      <c r="J6187">
        <v>130</v>
      </c>
      <c r="K6187">
        <v>6</v>
      </c>
      <c r="M6187">
        <v>78</v>
      </c>
      <c r="N6187" t="s">
        <v>38</v>
      </c>
      <c r="O6187">
        <v>780</v>
      </c>
      <c r="P6187">
        <v>180</v>
      </c>
      <c r="R6187">
        <f t="shared" si="481"/>
        <v>780</v>
      </c>
      <c r="S6187">
        <f t="shared" si="482"/>
        <v>2</v>
      </c>
      <c r="T6187" t="str">
        <f t="shared" si="483"/>
        <v>Nov</v>
      </c>
      <c r="U6187" t="str">
        <f t="shared" si="484"/>
        <v>2025</v>
      </c>
    </row>
    <row r="6188" spans="1:21" x14ac:dyDescent="0.25">
      <c r="A6188" s="1">
        <v>45963</v>
      </c>
      <c r="B6188" t="s">
        <v>124</v>
      </c>
      <c r="C6188" t="s">
        <v>27</v>
      </c>
      <c r="D6188" t="s">
        <v>16</v>
      </c>
      <c r="E6188" t="s">
        <v>28</v>
      </c>
      <c r="F6188" t="s">
        <v>18</v>
      </c>
      <c r="G6188" t="s">
        <v>19</v>
      </c>
      <c r="H6188">
        <f t="shared" si="480"/>
        <v>250</v>
      </c>
      <c r="I6188">
        <v>250</v>
      </c>
      <c r="J6188">
        <v>325</v>
      </c>
      <c r="K6188">
        <v>1</v>
      </c>
      <c r="M6188">
        <v>22.75</v>
      </c>
      <c r="N6188" t="s">
        <v>20</v>
      </c>
      <c r="O6188">
        <v>325</v>
      </c>
      <c r="P6188">
        <v>75</v>
      </c>
      <c r="R6188">
        <f t="shared" si="481"/>
        <v>325</v>
      </c>
      <c r="S6188">
        <f t="shared" si="482"/>
        <v>2</v>
      </c>
      <c r="T6188" t="str">
        <f t="shared" si="483"/>
        <v>Nov</v>
      </c>
      <c r="U6188" t="str">
        <f t="shared" si="484"/>
        <v>2025</v>
      </c>
    </row>
    <row r="6189" spans="1:21" x14ac:dyDescent="0.25">
      <c r="A6189" s="1">
        <v>45963</v>
      </c>
      <c r="B6189" t="s">
        <v>175</v>
      </c>
      <c r="C6189" t="s">
        <v>91</v>
      </c>
      <c r="D6189" t="s">
        <v>23</v>
      </c>
      <c r="E6189" t="s">
        <v>17</v>
      </c>
      <c r="F6189" t="s">
        <v>45</v>
      </c>
      <c r="G6189" t="s">
        <v>76</v>
      </c>
      <c r="H6189">
        <f t="shared" si="480"/>
        <v>8400</v>
      </c>
      <c r="I6189">
        <v>1200</v>
      </c>
      <c r="J6189">
        <v>1560</v>
      </c>
      <c r="K6189">
        <v>7</v>
      </c>
      <c r="M6189">
        <v>156</v>
      </c>
      <c r="N6189" t="s">
        <v>38</v>
      </c>
      <c r="O6189">
        <v>10920</v>
      </c>
      <c r="P6189">
        <v>2520</v>
      </c>
      <c r="R6189">
        <f t="shared" si="481"/>
        <v>10920</v>
      </c>
      <c r="S6189">
        <f t="shared" si="482"/>
        <v>2</v>
      </c>
      <c r="T6189" t="str">
        <f t="shared" si="483"/>
        <v>Nov</v>
      </c>
      <c r="U6189" t="str">
        <f t="shared" si="484"/>
        <v>2025</v>
      </c>
    </row>
    <row r="6190" spans="1:21" x14ac:dyDescent="0.25">
      <c r="A6190" s="1">
        <v>45963</v>
      </c>
      <c r="B6190" t="s">
        <v>39</v>
      </c>
      <c r="C6190" t="s">
        <v>27</v>
      </c>
      <c r="D6190" t="s">
        <v>16</v>
      </c>
      <c r="E6190" t="s">
        <v>28</v>
      </c>
      <c r="F6190" t="s">
        <v>61</v>
      </c>
      <c r="G6190" t="s">
        <v>128</v>
      </c>
      <c r="H6190">
        <f t="shared" si="480"/>
        <v>600</v>
      </c>
      <c r="I6190">
        <v>300</v>
      </c>
      <c r="J6190">
        <v>390</v>
      </c>
      <c r="K6190">
        <v>2</v>
      </c>
      <c r="M6190">
        <v>54.6</v>
      </c>
      <c r="N6190" t="s">
        <v>20</v>
      </c>
      <c r="O6190">
        <v>780</v>
      </c>
      <c r="P6190">
        <v>180</v>
      </c>
      <c r="R6190">
        <f t="shared" si="481"/>
        <v>780</v>
      </c>
      <c r="S6190">
        <f t="shared" si="482"/>
        <v>2</v>
      </c>
      <c r="T6190" t="str">
        <f t="shared" si="483"/>
        <v>Nov</v>
      </c>
      <c r="U6190" t="str">
        <f t="shared" si="484"/>
        <v>2025</v>
      </c>
    </row>
    <row r="6191" spans="1:21" x14ac:dyDescent="0.25">
      <c r="A6191" s="1">
        <v>45963</v>
      </c>
      <c r="B6191" t="s">
        <v>134</v>
      </c>
      <c r="C6191" t="s">
        <v>66</v>
      </c>
      <c r="D6191" t="s">
        <v>16</v>
      </c>
      <c r="E6191" t="s">
        <v>17</v>
      </c>
      <c r="F6191" t="s">
        <v>48</v>
      </c>
      <c r="G6191" t="s">
        <v>172</v>
      </c>
      <c r="H6191">
        <f t="shared" si="480"/>
        <v>1800</v>
      </c>
      <c r="I6191">
        <v>300</v>
      </c>
      <c r="J6191">
        <v>390</v>
      </c>
      <c r="K6191">
        <v>6</v>
      </c>
      <c r="M6191">
        <v>100</v>
      </c>
      <c r="N6191" t="s">
        <v>20</v>
      </c>
      <c r="O6191">
        <v>2340</v>
      </c>
      <c r="P6191">
        <v>540</v>
      </c>
      <c r="R6191">
        <f t="shared" si="481"/>
        <v>2340</v>
      </c>
      <c r="S6191">
        <f t="shared" si="482"/>
        <v>2</v>
      </c>
      <c r="T6191" t="str">
        <f t="shared" si="483"/>
        <v>Nov</v>
      </c>
      <c r="U6191" t="str">
        <f t="shared" si="484"/>
        <v>2025</v>
      </c>
    </row>
    <row r="6192" spans="1:21" x14ac:dyDescent="0.25">
      <c r="A6192" s="1">
        <v>45963</v>
      </c>
      <c r="B6192" t="s">
        <v>39</v>
      </c>
      <c r="C6192" t="s">
        <v>27</v>
      </c>
      <c r="D6192" t="s">
        <v>23</v>
      </c>
      <c r="E6192" t="s">
        <v>17</v>
      </c>
      <c r="F6192" t="s">
        <v>80</v>
      </c>
      <c r="G6192" t="s">
        <v>143</v>
      </c>
      <c r="H6192">
        <f t="shared" si="480"/>
        <v>15</v>
      </c>
      <c r="I6192">
        <v>3</v>
      </c>
      <c r="J6192">
        <v>4</v>
      </c>
      <c r="K6192">
        <v>5</v>
      </c>
      <c r="M6192">
        <v>2.9249999999999998</v>
      </c>
      <c r="N6192" t="s">
        <v>38</v>
      </c>
      <c r="O6192">
        <v>19.5</v>
      </c>
      <c r="P6192">
        <v>4.5</v>
      </c>
      <c r="R6192">
        <f t="shared" si="481"/>
        <v>20</v>
      </c>
      <c r="S6192">
        <f t="shared" si="482"/>
        <v>2</v>
      </c>
      <c r="T6192" t="str">
        <f t="shared" si="483"/>
        <v>Nov</v>
      </c>
      <c r="U6192" t="str">
        <f t="shared" si="484"/>
        <v>2025</v>
      </c>
    </row>
    <row r="6193" spans="1:21" x14ac:dyDescent="0.25">
      <c r="A6193" s="1">
        <v>45963</v>
      </c>
      <c r="B6193" t="s">
        <v>14</v>
      </c>
      <c r="C6193" t="s">
        <v>15</v>
      </c>
      <c r="D6193" t="s">
        <v>23</v>
      </c>
      <c r="E6193" t="s">
        <v>28</v>
      </c>
      <c r="F6193" t="s">
        <v>18</v>
      </c>
      <c r="G6193" t="s">
        <v>64</v>
      </c>
      <c r="H6193">
        <f t="shared" si="480"/>
        <v>840</v>
      </c>
      <c r="I6193">
        <v>140</v>
      </c>
      <c r="J6193">
        <v>182</v>
      </c>
      <c r="K6193">
        <v>6</v>
      </c>
      <c r="M6193">
        <v>100</v>
      </c>
      <c r="N6193" t="s">
        <v>25</v>
      </c>
      <c r="O6193">
        <v>1092</v>
      </c>
      <c r="P6193">
        <v>252</v>
      </c>
      <c r="R6193">
        <f t="shared" si="481"/>
        <v>1092</v>
      </c>
      <c r="S6193">
        <f t="shared" si="482"/>
        <v>2</v>
      </c>
      <c r="T6193" t="str">
        <f t="shared" si="483"/>
        <v>Nov</v>
      </c>
      <c r="U6193" t="str">
        <f t="shared" si="484"/>
        <v>2025</v>
      </c>
    </row>
    <row r="6194" spans="1:21" x14ac:dyDescent="0.25">
      <c r="A6194" s="1">
        <v>45963</v>
      </c>
      <c r="B6194" t="s">
        <v>60</v>
      </c>
      <c r="C6194" t="s">
        <v>27</v>
      </c>
      <c r="D6194" t="s">
        <v>23</v>
      </c>
      <c r="E6194" t="s">
        <v>28</v>
      </c>
      <c r="F6194" t="s">
        <v>18</v>
      </c>
      <c r="G6194" t="s">
        <v>43</v>
      </c>
      <c r="H6194">
        <f t="shared" si="480"/>
        <v>160</v>
      </c>
      <c r="I6194">
        <v>20</v>
      </c>
      <c r="J6194">
        <v>26</v>
      </c>
      <c r="K6194">
        <v>8</v>
      </c>
      <c r="M6194">
        <v>22.08</v>
      </c>
      <c r="N6194" t="s">
        <v>20</v>
      </c>
      <c r="O6194">
        <v>184</v>
      </c>
      <c r="P6194">
        <v>24</v>
      </c>
      <c r="R6194">
        <f t="shared" si="481"/>
        <v>208</v>
      </c>
      <c r="S6194">
        <f t="shared" si="482"/>
        <v>2</v>
      </c>
      <c r="T6194" t="str">
        <f t="shared" si="483"/>
        <v>Nov</v>
      </c>
      <c r="U6194" t="str">
        <f t="shared" si="484"/>
        <v>2025</v>
      </c>
    </row>
    <row r="6195" spans="1:21" x14ac:dyDescent="0.25">
      <c r="A6195" s="1">
        <v>45993</v>
      </c>
      <c r="B6195" t="s">
        <v>216</v>
      </c>
      <c r="C6195" t="s">
        <v>27</v>
      </c>
      <c r="D6195" t="s">
        <v>16</v>
      </c>
      <c r="E6195" t="s">
        <v>28</v>
      </c>
      <c r="F6195" t="s">
        <v>18</v>
      </c>
      <c r="G6195" t="s">
        <v>43</v>
      </c>
      <c r="H6195">
        <f t="shared" si="480"/>
        <v>140</v>
      </c>
      <c r="I6195">
        <v>20</v>
      </c>
      <c r="J6195">
        <v>26</v>
      </c>
      <c r="K6195">
        <v>7</v>
      </c>
      <c r="M6195">
        <v>8.4</v>
      </c>
      <c r="N6195" t="s">
        <v>25</v>
      </c>
      <c r="O6195">
        <v>168</v>
      </c>
      <c r="P6195">
        <v>28</v>
      </c>
      <c r="R6195">
        <f t="shared" si="481"/>
        <v>182</v>
      </c>
      <c r="S6195">
        <f t="shared" si="482"/>
        <v>2</v>
      </c>
      <c r="T6195" t="str">
        <f t="shared" si="483"/>
        <v>Dec</v>
      </c>
      <c r="U6195" t="str">
        <f t="shared" si="484"/>
        <v>2025</v>
      </c>
    </row>
    <row r="6196" spans="1:21" x14ac:dyDescent="0.25">
      <c r="A6196" s="1">
        <v>45993</v>
      </c>
      <c r="B6196" t="s">
        <v>203</v>
      </c>
      <c r="C6196" t="s">
        <v>42</v>
      </c>
      <c r="D6196" t="s">
        <v>16</v>
      </c>
      <c r="E6196" t="s">
        <v>28</v>
      </c>
      <c r="F6196" t="s">
        <v>18</v>
      </c>
      <c r="G6196" t="s">
        <v>40</v>
      </c>
      <c r="H6196">
        <f t="shared" si="480"/>
        <v>720</v>
      </c>
      <c r="I6196">
        <v>90</v>
      </c>
      <c r="J6196">
        <v>117</v>
      </c>
      <c r="K6196">
        <v>8</v>
      </c>
      <c r="M6196">
        <v>90</v>
      </c>
      <c r="N6196" t="s">
        <v>38</v>
      </c>
      <c r="O6196">
        <v>900</v>
      </c>
      <c r="P6196">
        <v>180</v>
      </c>
      <c r="R6196">
        <f t="shared" si="481"/>
        <v>936</v>
      </c>
      <c r="S6196">
        <f t="shared" si="482"/>
        <v>2</v>
      </c>
      <c r="T6196" t="str">
        <f t="shared" si="483"/>
        <v>Dec</v>
      </c>
      <c r="U6196" t="str">
        <f t="shared" si="484"/>
        <v>2025</v>
      </c>
    </row>
    <row r="6197" spans="1:21" x14ac:dyDescent="0.25">
      <c r="A6197" s="1">
        <v>45993</v>
      </c>
      <c r="B6197" t="s">
        <v>136</v>
      </c>
      <c r="C6197" t="s">
        <v>15</v>
      </c>
      <c r="D6197" t="s">
        <v>23</v>
      </c>
      <c r="E6197" t="s">
        <v>17</v>
      </c>
      <c r="F6197" t="s">
        <v>18</v>
      </c>
      <c r="G6197" t="s">
        <v>40</v>
      </c>
      <c r="H6197">
        <f t="shared" si="480"/>
        <v>180</v>
      </c>
      <c r="I6197">
        <v>90</v>
      </c>
      <c r="J6197">
        <v>117</v>
      </c>
      <c r="K6197">
        <v>2</v>
      </c>
      <c r="M6197">
        <v>23.4</v>
      </c>
      <c r="N6197" t="s">
        <v>25</v>
      </c>
      <c r="O6197">
        <v>234</v>
      </c>
      <c r="P6197">
        <v>54</v>
      </c>
      <c r="R6197">
        <f t="shared" si="481"/>
        <v>234</v>
      </c>
      <c r="S6197">
        <f t="shared" si="482"/>
        <v>2</v>
      </c>
      <c r="T6197" t="str">
        <f t="shared" si="483"/>
        <v>Dec</v>
      </c>
      <c r="U6197" t="str">
        <f t="shared" si="484"/>
        <v>2025</v>
      </c>
    </row>
    <row r="6198" spans="1:21" x14ac:dyDescent="0.25">
      <c r="A6198" s="1">
        <v>45993</v>
      </c>
      <c r="B6198" t="s">
        <v>198</v>
      </c>
      <c r="C6198" t="s">
        <v>15</v>
      </c>
      <c r="D6198" t="s">
        <v>16</v>
      </c>
      <c r="E6198" t="s">
        <v>28</v>
      </c>
      <c r="F6198" t="s">
        <v>45</v>
      </c>
      <c r="G6198" t="s">
        <v>54</v>
      </c>
      <c r="H6198">
        <f t="shared" si="480"/>
        <v>1600</v>
      </c>
      <c r="I6198">
        <v>800</v>
      </c>
      <c r="J6198">
        <v>1040</v>
      </c>
      <c r="K6198">
        <v>2</v>
      </c>
      <c r="M6198">
        <v>104</v>
      </c>
      <c r="N6198" t="s">
        <v>20</v>
      </c>
      <c r="O6198">
        <v>2080</v>
      </c>
      <c r="P6198">
        <v>480</v>
      </c>
      <c r="R6198">
        <f t="shared" si="481"/>
        <v>2080</v>
      </c>
      <c r="S6198">
        <f t="shared" si="482"/>
        <v>2</v>
      </c>
      <c r="T6198" t="str">
        <f t="shared" si="483"/>
        <v>Dec</v>
      </c>
      <c r="U6198" t="str">
        <f t="shared" si="484"/>
        <v>2025</v>
      </c>
    </row>
    <row r="6199" spans="1:21" x14ac:dyDescent="0.25">
      <c r="A6199" s="1">
        <v>45993</v>
      </c>
      <c r="B6199" t="s">
        <v>156</v>
      </c>
      <c r="C6199" t="s">
        <v>53</v>
      </c>
      <c r="D6199" t="s">
        <v>23</v>
      </c>
      <c r="E6199" t="s">
        <v>17</v>
      </c>
      <c r="F6199" t="s">
        <v>61</v>
      </c>
      <c r="G6199" t="s">
        <v>110</v>
      </c>
      <c r="H6199">
        <f t="shared" si="480"/>
        <v>5600</v>
      </c>
      <c r="I6199">
        <v>800</v>
      </c>
      <c r="J6199">
        <v>1040</v>
      </c>
      <c r="K6199">
        <v>7</v>
      </c>
      <c r="M6199">
        <v>104</v>
      </c>
      <c r="N6199" t="s">
        <v>20</v>
      </c>
      <c r="O6199">
        <v>7280</v>
      </c>
      <c r="P6199">
        <v>1680</v>
      </c>
      <c r="R6199">
        <f t="shared" si="481"/>
        <v>7280</v>
      </c>
      <c r="S6199">
        <f t="shared" si="482"/>
        <v>2</v>
      </c>
      <c r="T6199" t="str">
        <f t="shared" si="483"/>
        <v>Dec</v>
      </c>
      <c r="U6199" t="str">
        <f t="shared" si="484"/>
        <v>2025</v>
      </c>
    </row>
    <row r="6200" spans="1:21" x14ac:dyDescent="0.25">
      <c r="A6200" s="1">
        <v>45993</v>
      </c>
      <c r="B6200" t="s">
        <v>206</v>
      </c>
      <c r="C6200" t="s">
        <v>22</v>
      </c>
      <c r="D6200" t="s">
        <v>16</v>
      </c>
      <c r="E6200" t="s">
        <v>17</v>
      </c>
      <c r="F6200" t="s">
        <v>45</v>
      </c>
      <c r="G6200" t="s">
        <v>71</v>
      </c>
      <c r="H6200">
        <f t="shared" si="480"/>
        <v>19800</v>
      </c>
      <c r="I6200">
        <v>2200</v>
      </c>
      <c r="J6200">
        <v>2860</v>
      </c>
      <c r="K6200">
        <v>9</v>
      </c>
      <c r="M6200">
        <v>286</v>
      </c>
      <c r="N6200" t="s">
        <v>38</v>
      </c>
      <c r="O6200">
        <v>25740</v>
      </c>
      <c r="P6200">
        <v>5940</v>
      </c>
      <c r="R6200">
        <f t="shared" si="481"/>
        <v>25740</v>
      </c>
      <c r="S6200">
        <f t="shared" si="482"/>
        <v>2</v>
      </c>
      <c r="T6200" t="str">
        <f t="shared" si="483"/>
        <v>Dec</v>
      </c>
      <c r="U6200" t="str">
        <f t="shared" si="484"/>
        <v>2025</v>
      </c>
    </row>
    <row r="6201" spans="1:21" x14ac:dyDescent="0.25">
      <c r="A6201" s="1">
        <v>45993</v>
      </c>
      <c r="B6201" t="s">
        <v>59</v>
      </c>
      <c r="C6201" t="s">
        <v>27</v>
      </c>
      <c r="D6201" t="s">
        <v>16</v>
      </c>
      <c r="E6201" t="s">
        <v>17</v>
      </c>
      <c r="F6201" t="s">
        <v>45</v>
      </c>
      <c r="G6201" t="s">
        <v>71</v>
      </c>
      <c r="H6201">
        <f t="shared" si="480"/>
        <v>13200</v>
      </c>
      <c r="I6201">
        <v>2200</v>
      </c>
      <c r="J6201">
        <v>2860</v>
      </c>
      <c r="K6201">
        <v>6</v>
      </c>
      <c r="M6201">
        <v>286</v>
      </c>
      <c r="N6201" t="s">
        <v>38</v>
      </c>
      <c r="O6201">
        <v>16500</v>
      </c>
      <c r="P6201">
        <v>3300</v>
      </c>
      <c r="R6201">
        <f t="shared" si="481"/>
        <v>17160</v>
      </c>
      <c r="S6201">
        <f t="shared" si="482"/>
        <v>2</v>
      </c>
      <c r="T6201" t="str">
        <f t="shared" si="483"/>
        <v>Dec</v>
      </c>
      <c r="U6201" t="str">
        <f t="shared" si="484"/>
        <v>2025</v>
      </c>
    </row>
    <row r="6202" spans="1:21" x14ac:dyDescent="0.25">
      <c r="A6202" s="1">
        <v>45993</v>
      </c>
      <c r="B6202" t="s">
        <v>14</v>
      </c>
      <c r="C6202" t="s">
        <v>15</v>
      </c>
      <c r="D6202" t="s">
        <v>16</v>
      </c>
      <c r="E6202" t="s">
        <v>17</v>
      </c>
      <c r="F6202" t="s">
        <v>18</v>
      </c>
      <c r="G6202" t="s">
        <v>43</v>
      </c>
      <c r="H6202">
        <f t="shared" si="480"/>
        <v>80</v>
      </c>
      <c r="I6202">
        <v>20</v>
      </c>
      <c r="J6202">
        <v>26</v>
      </c>
      <c r="K6202">
        <v>4</v>
      </c>
      <c r="M6202">
        <v>7.28</v>
      </c>
      <c r="N6202" t="s">
        <v>20</v>
      </c>
      <c r="O6202">
        <v>104</v>
      </c>
      <c r="P6202">
        <v>24</v>
      </c>
      <c r="R6202">
        <f t="shared" si="481"/>
        <v>104</v>
      </c>
      <c r="S6202">
        <f t="shared" si="482"/>
        <v>2</v>
      </c>
      <c r="T6202" t="str">
        <f t="shared" si="483"/>
        <v>Dec</v>
      </c>
      <c r="U6202" t="str">
        <f t="shared" si="484"/>
        <v>2025</v>
      </c>
    </row>
    <row r="6203" spans="1:21" x14ac:dyDescent="0.25">
      <c r="A6203" s="1">
        <v>45993</v>
      </c>
      <c r="B6203" t="s">
        <v>69</v>
      </c>
      <c r="C6203" t="s">
        <v>27</v>
      </c>
      <c r="D6203" t="s">
        <v>16</v>
      </c>
      <c r="E6203" t="s">
        <v>17</v>
      </c>
      <c r="F6203" t="s">
        <v>61</v>
      </c>
      <c r="G6203" t="s">
        <v>68</v>
      </c>
      <c r="H6203">
        <f t="shared" si="480"/>
        <v>9000</v>
      </c>
      <c r="I6203">
        <v>1800</v>
      </c>
      <c r="J6203">
        <v>2340</v>
      </c>
      <c r="K6203">
        <v>5</v>
      </c>
      <c r="M6203">
        <v>234</v>
      </c>
      <c r="N6203" t="s">
        <v>38</v>
      </c>
      <c r="O6203">
        <v>11700</v>
      </c>
      <c r="P6203">
        <v>2700</v>
      </c>
      <c r="R6203">
        <f t="shared" si="481"/>
        <v>11700</v>
      </c>
      <c r="S6203">
        <f t="shared" si="482"/>
        <v>2</v>
      </c>
      <c r="T6203" t="str">
        <f t="shared" si="483"/>
        <v>Dec</v>
      </c>
      <c r="U6203" t="str">
        <f t="shared" si="484"/>
        <v>2025</v>
      </c>
    </row>
    <row r="6204" spans="1:21" x14ac:dyDescent="0.25">
      <c r="A6204" s="1">
        <v>45993</v>
      </c>
      <c r="B6204" t="s">
        <v>152</v>
      </c>
      <c r="C6204" t="s">
        <v>66</v>
      </c>
      <c r="D6204" t="s">
        <v>16</v>
      </c>
      <c r="E6204" t="s">
        <v>17</v>
      </c>
      <c r="F6204" t="s">
        <v>45</v>
      </c>
      <c r="G6204" t="s">
        <v>76</v>
      </c>
      <c r="H6204">
        <f t="shared" si="480"/>
        <v>2400</v>
      </c>
      <c r="I6204">
        <v>1200</v>
      </c>
      <c r="J6204">
        <v>1560</v>
      </c>
      <c r="K6204">
        <v>2</v>
      </c>
      <c r="M6204">
        <v>156</v>
      </c>
      <c r="N6204" t="s">
        <v>25</v>
      </c>
      <c r="O6204">
        <v>3120</v>
      </c>
      <c r="P6204">
        <v>720</v>
      </c>
      <c r="R6204">
        <f t="shared" si="481"/>
        <v>3120</v>
      </c>
      <c r="S6204">
        <f t="shared" si="482"/>
        <v>2</v>
      </c>
      <c r="T6204" t="str">
        <f t="shared" si="483"/>
        <v>Dec</v>
      </c>
      <c r="U6204" t="str">
        <f t="shared" si="484"/>
        <v>2025</v>
      </c>
    </row>
    <row r="6205" spans="1:21" x14ac:dyDescent="0.25">
      <c r="A6205" s="1">
        <v>45993</v>
      </c>
      <c r="B6205" t="s">
        <v>95</v>
      </c>
      <c r="C6205" t="s">
        <v>66</v>
      </c>
      <c r="D6205" t="s">
        <v>16</v>
      </c>
      <c r="E6205" t="s">
        <v>28</v>
      </c>
      <c r="F6205" t="s">
        <v>48</v>
      </c>
      <c r="G6205" t="s">
        <v>147</v>
      </c>
      <c r="H6205">
        <f t="shared" si="480"/>
        <v>540</v>
      </c>
      <c r="I6205">
        <v>90</v>
      </c>
      <c r="J6205">
        <v>117</v>
      </c>
      <c r="K6205">
        <v>6</v>
      </c>
      <c r="M6205">
        <v>43.47</v>
      </c>
      <c r="N6205" t="s">
        <v>20</v>
      </c>
      <c r="O6205">
        <v>621</v>
      </c>
      <c r="P6205">
        <v>81</v>
      </c>
      <c r="R6205">
        <f t="shared" si="481"/>
        <v>702</v>
      </c>
      <c r="S6205">
        <f t="shared" si="482"/>
        <v>2</v>
      </c>
      <c r="T6205" t="str">
        <f t="shared" si="483"/>
        <v>Dec</v>
      </c>
      <c r="U6205" t="str">
        <f t="shared" si="484"/>
        <v>2025</v>
      </c>
    </row>
    <row r="6206" spans="1:21" x14ac:dyDescent="0.25">
      <c r="A6206" s="1">
        <v>45993</v>
      </c>
      <c r="B6206" t="s">
        <v>156</v>
      </c>
      <c r="C6206" t="s">
        <v>53</v>
      </c>
      <c r="D6206" t="s">
        <v>23</v>
      </c>
      <c r="E6206" t="s">
        <v>28</v>
      </c>
      <c r="F6206" t="s">
        <v>61</v>
      </c>
      <c r="G6206" t="s">
        <v>62</v>
      </c>
      <c r="H6206">
        <f t="shared" si="480"/>
        <v>3600</v>
      </c>
      <c r="I6206">
        <v>900</v>
      </c>
      <c r="J6206">
        <v>1170</v>
      </c>
      <c r="K6206">
        <v>4</v>
      </c>
      <c r="M6206">
        <v>117</v>
      </c>
      <c r="N6206" t="s">
        <v>38</v>
      </c>
      <c r="O6206">
        <v>4680</v>
      </c>
      <c r="P6206">
        <v>1080</v>
      </c>
      <c r="R6206">
        <f t="shared" si="481"/>
        <v>4680</v>
      </c>
      <c r="S6206">
        <f t="shared" si="482"/>
        <v>2</v>
      </c>
      <c r="T6206" t="str">
        <f t="shared" si="483"/>
        <v>Dec</v>
      </c>
      <c r="U6206" t="str">
        <f t="shared" si="484"/>
        <v>2025</v>
      </c>
    </row>
    <row r="6207" spans="1:21" x14ac:dyDescent="0.25">
      <c r="A6207" s="1">
        <v>45993</v>
      </c>
      <c r="B6207" t="s">
        <v>97</v>
      </c>
      <c r="C6207" t="s">
        <v>27</v>
      </c>
      <c r="D6207" t="s">
        <v>23</v>
      </c>
      <c r="E6207" t="s">
        <v>28</v>
      </c>
      <c r="F6207" t="s">
        <v>18</v>
      </c>
      <c r="G6207" t="s">
        <v>32</v>
      </c>
      <c r="H6207">
        <f t="shared" si="480"/>
        <v>400</v>
      </c>
      <c r="I6207">
        <v>100</v>
      </c>
      <c r="J6207">
        <v>130</v>
      </c>
      <c r="K6207">
        <v>4</v>
      </c>
      <c r="M6207">
        <v>52</v>
      </c>
      <c r="N6207" t="s">
        <v>25</v>
      </c>
      <c r="O6207">
        <v>520</v>
      </c>
      <c r="P6207">
        <v>120</v>
      </c>
      <c r="R6207">
        <f t="shared" si="481"/>
        <v>520</v>
      </c>
      <c r="S6207">
        <f t="shared" si="482"/>
        <v>2</v>
      </c>
      <c r="T6207" t="str">
        <f t="shared" si="483"/>
        <v>Dec</v>
      </c>
      <c r="U6207" t="str">
        <f t="shared" si="484"/>
        <v>2025</v>
      </c>
    </row>
    <row r="6208" spans="1:21" x14ac:dyDescent="0.25">
      <c r="A6208" s="1">
        <v>45993</v>
      </c>
      <c r="B6208" t="s">
        <v>168</v>
      </c>
      <c r="C6208" t="s">
        <v>27</v>
      </c>
      <c r="D6208" t="s">
        <v>16</v>
      </c>
      <c r="E6208" t="s">
        <v>17</v>
      </c>
      <c r="F6208" t="s">
        <v>45</v>
      </c>
      <c r="G6208" t="s">
        <v>46</v>
      </c>
      <c r="H6208">
        <f t="shared" si="480"/>
        <v>385000</v>
      </c>
      <c r="I6208">
        <v>55000</v>
      </c>
      <c r="J6208">
        <v>71500</v>
      </c>
      <c r="K6208">
        <v>7</v>
      </c>
      <c r="M6208">
        <v>10725</v>
      </c>
      <c r="N6208" t="s">
        <v>38</v>
      </c>
      <c r="O6208">
        <v>500500</v>
      </c>
      <c r="P6208">
        <v>115500</v>
      </c>
      <c r="R6208">
        <f t="shared" si="481"/>
        <v>500500</v>
      </c>
      <c r="S6208">
        <f t="shared" si="482"/>
        <v>2</v>
      </c>
      <c r="T6208" t="str">
        <f t="shared" si="483"/>
        <v>Dec</v>
      </c>
      <c r="U6208" t="str">
        <f t="shared" si="484"/>
        <v>2025</v>
      </c>
    </row>
    <row r="6209" spans="1:21" x14ac:dyDescent="0.25">
      <c r="A6209" s="1">
        <v>45993</v>
      </c>
      <c r="B6209" t="s">
        <v>179</v>
      </c>
      <c r="C6209" t="s">
        <v>27</v>
      </c>
      <c r="D6209" t="s">
        <v>16</v>
      </c>
      <c r="E6209" t="s">
        <v>28</v>
      </c>
      <c r="F6209" t="s">
        <v>45</v>
      </c>
      <c r="G6209" t="s">
        <v>199</v>
      </c>
      <c r="H6209">
        <f t="shared" si="480"/>
        <v>45000</v>
      </c>
      <c r="I6209">
        <v>5000</v>
      </c>
      <c r="J6209">
        <v>6500</v>
      </c>
      <c r="K6209">
        <v>9</v>
      </c>
      <c r="M6209">
        <v>650</v>
      </c>
      <c r="N6209" t="s">
        <v>25</v>
      </c>
      <c r="O6209">
        <v>54000</v>
      </c>
      <c r="P6209">
        <v>9000</v>
      </c>
      <c r="R6209">
        <f t="shared" si="481"/>
        <v>58500</v>
      </c>
      <c r="S6209">
        <f t="shared" si="482"/>
        <v>2</v>
      </c>
      <c r="T6209" t="str">
        <f t="shared" si="483"/>
        <v>Dec</v>
      </c>
      <c r="U6209" t="str">
        <f t="shared" si="484"/>
        <v>2025</v>
      </c>
    </row>
    <row r="6210" spans="1:21" x14ac:dyDescent="0.25">
      <c r="A6210" s="1">
        <v>45993</v>
      </c>
      <c r="B6210" t="s">
        <v>181</v>
      </c>
      <c r="C6210" t="s">
        <v>53</v>
      </c>
      <c r="D6210" t="s">
        <v>16</v>
      </c>
      <c r="E6210" t="s">
        <v>17</v>
      </c>
      <c r="F6210" t="s">
        <v>61</v>
      </c>
      <c r="G6210" t="s">
        <v>180</v>
      </c>
      <c r="H6210">
        <f t="shared" si="480"/>
        <v>3600</v>
      </c>
      <c r="I6210">
        <v>600</v>
      </c>
      <c r="J6210">
        <v>780</v>
      </c>
      <c r="K6210">
        <v>6</v>
      </c>
      <c r="M6210">
        <v>100</v>
      </c>
      <c r="N6210" t="s">
        <v>20</v>
      </c>
      <c r="O6210">
        <v>4680</v>
      </c>
      <c r="P6210">
        <v>1080</v>
      </c>
      <c r="R6210">
        <f t="shared" si="481"/>
        <v>4680</v>
      </c>
      <c r="S6210">
        <f t="shared" si="482"/>
        <v>2</v>
      </c>
      <c r="T6210" t="str">
        <f t="shared" si="483"/>
        <v>Dec</v>
      </c>
      <c r="U6210" t="str">
        <f t="shared" si="484"/>
        <v>2025</v>
      </c>
    </row>
    <row r="6211" spans="1:21" x14ac:dyDescent="0.25">
      <c r="A6211" s="1">
        <v>45993</v>
      </c>
      <c r="B6211" t="s">
        <v>21</v>
      </c>
      <c r="C6211" t="s">
        <v>22</v>
      </c>
      <c r="D6211" t="s">
        <v>23</v>
      </c>
      <c r="E6211" t="s">
        <v>17</v>
      </c>
      <c r="F6211" t="s">
        <v>45</v>
      </c>
      <c r="G6211" t="s">
        <v>46</v>
      </c>
      <c r="H6211">
        <f t="shared" ref="H6211:H6274" si="485">I6211*K6211</f>
        <v>220000</v>
      </c>
      <c r="I6211">
        <v>55000</v>
      </c>
      <c r="J6211">
        <v>71500</v>
      </c>
      <c r="K6211">
        <v>4</v>
      </c>
      <c r="M6211">
        <v>10725</v>
      </c>
      <c r="N6211" t="s">
        <v>25</v>
      </c>
      <c r="O6211">
        <v>286000</v>
      </c>
      <c r="P6211">
        <v>66000</v>
      </c>
      <c r="R6211">
        <f t="shared" ref="R6211:R6274" si="486">J6211*K6211</f>
        <v>286000</v>
      </c>
      <c r="S6211">
        <f t="shared" ref="S6211:S6274" si="487">DAY(A6211)</f>
        <v>2</v>
      </c>
      <c r="T6211" t="str">
        <f t="shared" ref="T6211:T6274" si="488">TEXT(A6211,"mmm")</f>
        <v>Dec</v>
      </c>
      <c r="U6211" t="str">
        <f t="shared" ref="U6211:U6274" si="489">TEXT(A6211,"yyy")</f>
        <v>2025</v>
      </c>
    </row>
    <row r="6212" spans="1:21" x14ac:dyDescent="0.25">
      <c r="A6212" s="1">
        <v>45993</v>
      </c>
      <c r="B6212" t="s">
        <v>88</v>
      </c>
      <c r="C6212" t="s">
        <v>27</v>
      </c>
      <c r="D6212" t="s">
        <v>16</v>
      </c>
      <c r="E6212" t="s">
        <v>17</v>
      </c>
      <c r="F6212" t="s">
        <v>18</v>
      </c>
      <c r="G6212" t="s">
        <v>24</v>
      </c>
      <c r="H6212">
        <f t="shared" si="485"/>
        <v>480</v>
      </c>
      <c r="I6212">
        <v>80</v>
      </c>
      <c r="J6212">
        <v>104</v>
      </c>
      <c r="K6212">
        <v>6</v>
      </c>
      <c r="M6212">
        <v>31.2</v>
      </c>
      <c r="N6212" t="s">
        <v>25</v>
      </c>
      <c r="O6212">
        <v>624</v>
      </c>
      <c r="P6212">
        <v>144</v>
      </c>
      <c r="R6212">
        <f t="shared" si="486"/>
        <v>624</v>
      </c>
      <c r="S6212">
        <f t="shared" si="487"/>
        <v>2</v>
      </c>
      <c r="T6212" t="str">
        <f t="shared" si="488"/>
        <v>Dec</v>
      </c>
      <c r="U6212" t="str">
        <f t="shared" si="489"/>
        <v>2025</v>
      </c>
    </row>
    <row r="6213" spans="1:21" x14ac:dyDescent="0.25">
      <c r="A6213" s="1">
        <v>45993</v>
      </c>
      <c r="B6213" t="s">
        <v>112</v>
      </c>
      <c r="C6213" t="s">
        <v>27</v>
      </c>
      <c r="D6213" t="s">
        <v>23</v>
      </c>
      <c r="E6213" t="s">
        <v>28</v>
      </c>
      <c r="F6213" t="s">
        <v>45</v>
      </c>
      <c r="G6213" t="s">
        <v>76</v>
      </c>
      <c r="H6213">
        <f t="shared" si="485"/>
        <v>6000</v>
      </c>
      <c r="I6213">
        <v>1200</v>
      </c>
      <c r="J6213">
        <v>1560</v>
      </c>
      <c r="K6213">
        <v>5</v>
      </c>
      <c r="M6213">
        <v>156</v>
      </c>
      <c r="N6213" t="s">
        <v>20</v>
      </c>
      <c r="O6213">
        <v>7200</v>
      </c>
      <c r="P6213">
        <v>1200</v>
      </c>
      <c r="R6213">
        <f t="shared" si="486"/>
        <v>7800</v>
      </c>
      <c r="S6213">
        <f t="shared" si="487"/>
        <v>2</v>
      </c>
      <c r="T6213" t="str">
        <f t="shared" si="488"/>
        <v>Dec</v>
      </c>
      <c r="U6213" t="str">
        <f t="shared" si="489"/>
        <v>2025</v>
      </c>
    </row>
    <row r="6214" spans="1:21" x14ac:dyDescent="0.25">
      <c r="A6214" s="1">
        <v>45993</v>
      </c>
      <c r="B6214" t="s">
        <v>120</v>
      </c>
      <c r="C6214" t="s">
        <v>91</v>
      </c>
      <c r="D6214" t="s">
        <v>16</v>
      </c>
      <c r="E6214" t="s">
        <v>28</v>
      </c>
      <c r="F6214" t="s">
        <v>18</v>
      </c>
      <c r="G6214" t="s">
        <v>32</v>
      </c>
      <c r="H6214">
        <f t="shared" si="485"/>
        <v>200</v>
      </c>
      <c r="I6214">
        <v>100</v>
      </c>
      <c r="J6214">
        <v>130</v>
      </c>
      <c r="K6214">
        <v>2</v>
      </c>
      <c r="M6214">
        <v>18.2</v>
      </c>
      <c r="N6214" t="s">
        <v>20</v>
      </c>
      <c r="O6214">
        <v>260</v>
      </c>
      <c r="P6214">
        <v>60</v>
      </c>
      <c r="R6214">
        <f t="shared" si="486"/>
        <v>260</v>
      </c>
      <c r="S6214">
        <f t="shared" si="487"/>
        <v>2</v>
      </c>
      <c r="T6214" t="str">
        <f t="shared" si="488"/>
        <v>Dec</v>
      </c>
      <c r="U6214" t="str">
        <f t="shared" si="489"/>
        <v>2025</v>
      </c>
    </row>
    <row r="6215" spans="1:21" x14ac:dyDescent="0.25">
      <c r="A6215" s="1">
        <v>45993</v>
      </c>
      <c r="B6215" t="s">
        <v>36</v>
      </c>
      <c r="C6215" t="s">
        <v>15</v>
      </c>
      <c r="D6215" t="s">
        <v>16</v>
      </c>
      <c r="E6215" t="s">
        <v>17</v>
      </c>
      <c r="F6215" t="s">
        <v>48</v>
      </c>
      <c r="G6215" t="s">
        <v>49</v>
      </c>
      <c r="H6215">
        <f t="shared" si="485"/>
        <v>240</v>
      </c>
      <c r="I6215">
        <v>80</v>
      </c>
      <c r="J6215">
        <v>104</v>
      </c>
      <c r="K6215">
        <v>3</v>
      </c>
      <c r="M6215">
        <v>14.4</v>
      </c>
      <c r="N6215" t="s">
        <v>25</v>
      </c>
      <c r="O6215">
        <v>288</v>
      </c>
      <c r="P6215">
        <v>48</v>
      </c>
      <c r="R6215">
        <f t="shared" si="486"/>
        <v>312</v>
      </c>
      <c r="S6215">
        <f t="shared" si="487"/>
        <v>2</v>
      </c>
      <c r="T6215" t="str">
        <f t="shared" si="488"/>
        <v>Dec</v>
      </c>
      <c r="U6215" t="str">
        <f t="shared" si="489"/>
        <v>2025</v>
      </c>
    </row>
    <row r="6216" spans="1:21" x14ac:dyDescent="0.25">
      <c r="A6216" s="1">
        <v>45993</v>
      </c>
      <c r="B6216" t="s">
        <v>205</v>
      </c>
      <c r="C6216" t="s">
        <v>15</v>
      </c>
      <c r="D6216" t="s">
        <v>23</v>
      </c>
      <c r="E6216" t="s">
        <v>17</v>
      </c>
      <c r="F6216" t="s">
        <v>61</v>
      </c>
      <c r="G6216" t="s">
        <v>128</v>
      </c>
      <c r="H6216">
        <f t="shared" si="485"/>
        <v>2400</v>
      </c>
      <c r="I6216">
        <v>300</v>
      </c>
      <c r="J6216">
        <v>390</v>
      </c>
      <c r="K6216">
        <v>8</v>
      </c>
      <c r="M6216">
        <v>100</v>
      </c>
      <c r="N6216" t="s">
        <v>38</v>
      </c>
      <c r="O6216">
        <v>2880</v>
      </c>
      <c r="P6216">
        <v>480</v>
      </c>
      <c r="R6216">
        <f t="shared" si="486"/>
        <v>3120</v>
      </c>
      <c r="S6216">
        <f t="shared" si="487"/>
        <v>2</v>
      </c>
      <c r="T6216" t="str">
        <f t="shared" si="488"/>
        <v>Dec</v>
      </c>
      <c r="U6216" t="str">
        <f t="shared" si="489"/>
        <v>2025</v>
      </c>
    </row>
    <row r="6217" spans="1:21" x14ac:dyDescent="0.25">
      <c r="A6217" s="1">
        <v>45993</v>
      </c>
      <c r="B6217" t="s">
        <v>21</v>
      </c>
      <c r="C6217" t="s">
        <v>22</v>
      </c>
      <c r="D6217" t="s">
        <v>23</v>
      </c>
      <c r="E6217" t="s">
        <v>17</v>
      </c>
      <c r="F6217" t="s">
        <v>18</v>
      </c>
      <c r="G6217" t="s">
        <v>32</v>
      </c>
      <c r="H6217">
        <f t="shared" si="485"/>
        <v>500</v>
      </c>
      <c r="I6217">
        <v>100</v>
      </c>
      <c r="J6217">
        <v>130</v>
      </c>
      <c r="K6217">
        <v>5</v>
      </c>
      <c r="M6217">
        <v>62.5</v>
      </c>
      <c r="N6217" t="s">
        <v>25</v>
      </c>
      <c r="O6217">
        <v>625</v>
      </c>
      <c r="P6217">
        <v>125</v>
      </c>
      <c r="R6217">
        <f t="shared" si="486"/>
        <v>650</v>
      </c>
      <c r="S6217">
        <f t="shared" si="487"/>
        <v>2</v>
      </c>
      <c r="T6217" t="str">
        <f t="shared" si="488"/>
        <v>Dec</v>
      </c>
      <c r="U6217" t="str">
        <f t="shared" si="489"/>
        <v>2025</v>
      </c>
    </row>
    <row r="6218" spans="1:21" x14ac:dyDescent="0.25">
      <c r="A6218" s="1">
        <v>45993</v>
      </c>
      <c r="B6218" t="s">
        <v>129</v>
      </c>
      <c r="C6218" t="s">
        <v>27</v>
      </c>
      <c r="D6218" t="s">
        <v>23</v>
      </c>
      <c r="E6218" t="s">
        <v>17</v>
      </c>
      <c r="F6218" t="s">
        <v>45</v>
      </c>
      <c r="G6218" t="s">
        <v>71</v>
      </c>
      <c r="H6218">
        <f t="shared" si="485"/>
        <v>8800</v>
      </c>
      <c r="I6218">
        <v>2200</v>
      </c>
      <c r="J6218">
        <v>2860</v>
      </c>
      <c r="K6218">
        <v>4</v>
      </c>
      <c r="M6218">
        <v>286</v>
      </c>
      <c r="N6218" t="s">
        <v>25</v>
      </c>
      <c r="O6218">
        <v>11440</v>
      </c>
      <c r="P6218">
        <v>2640</v>
      </c>
      <c r="R6218">
        <f t="shared" si="486"/>
        <v>11440</v>
      </c>
      <c r="S6218">
        <f t="shared" si="487"/>
        <v>2</v>
      </c>
      <c r="T6218" t="str">
        <f t="shared" si="488"/>
        <v>Dec</v>
      </c>
      <c r="U6218" t="str">
        <f t="shared" si="489"/>
        <v>2025</v>
      </c>
    </row>
    <row r="6219" spans="1:21" x14ac:dyDescent="0.25">
      <c r="A6219" s="1">
        <v>45993</v>
      </c>
      <c r="B6219" t="s">
        <v>174</v>
      </c>
      <c r="C6219" t="s">
        <v>27</v>
      </c>
      <c r="D6219" t="s">
        <v>16</v>
      </c>
      <c r="E6219" t="s">
        <v>17</v>
      </c>
      <c r="F6219" t="s">
        <v>29</v>
      </c>
      <c r="G6219" t="s">
        <v>138</v>
      </c>
      <c r="H6219">
        <f t="shared" si="485"/>
        <v>150</v>
      </c>
      <c r="I6219">
        <v>50</v>
      </c>
      <c r="J6219">
        <v>65</v>
      </c>
      <c r="K6219">
        <v>3</v>
      </c>
      <c r="M6219">
        <v>9.75</v>
      </c>
      <c r="N6219" t="s">
        <v>25</v>
      </c>
      <c r="O6219">
        <v>195</v>
      </c>
      <c r="P6219">
        <v>45</v>
      </c>
      <c r="R6219">
        <f t="shared" si="486"/>
        <v>195</v>
      </c>
      <c r="S6219">
        <f t="shared" si="487"/>
        <v>2</v>
      </c>
      <c r="T6219" t="str">
        <f t="shared" si="488"/>
        <v>Dec</v>
      </c>
      <c r="U6219" t="str">
        <f t="shared" si="489"/>
        <v>2025</v>
      </c>
    </row>
    <row r="6220" spans="1:21" x14ac:dyDescent="0.25">
      <c r="A6220" s="1">
        <v>45993</v>
      </c>
      <c r="B6220" t="s">
        <v>155</v>
      </c>
      <c r="C6220" t="s">
        <v>66</v>
      </c>
      <c r="D6220" t="s">
        <v>16</v>
      </c>
      <c r="E6220" t="s">
        <v>17</v>
      </c>
      <c r="F6220" t="s">
        <v>61</v>
      </c>
      <c r="G6220" t="s">
        <v>62</v>
      </c>
      <c r="H6220">
        <f t="shared" si="485"/>
        <v>2700</v>
      </c>
      <c r="I6220">
        <v>900</v>
      </c>
      <c r="J6220">
        <v>1170</v>
      </c>
      <c r="K6220">
        <v>3</v>
      </c>
      <c r="M6220">
        <v>117</v>
      </c>
      <c r="N6220" t="s">
        <v>25</v>
      </c>
      <c r="O6220">
        <v>3375</v>
      </c>
      <c r="P6220">
        <v>675</v>
      </c>
      <c r="R6220">
        <f t="shared" si="486"/>
        <v>3510</v>
      </c>
      <c r="S6220">
        <f t="shared" si="487"/>
        <v>2</v>
      </c>
      <c r="T6220" t="str">
        <f t="shared" si="488"/>
        <v>Dec</v>
      </c>
      <c r="U6220" t="str">
        <f t="shared" si="489"/>
        <v>2025</v>
      </c>
    </row>
    <row r="6221" spans="1:21" x14ac:dyDescent="0.25">
      <c r="A6221" s="1">
        <v>45993</v>
      </c>
      <c r="B6221" t="s">
        <v>173</v>
      </c>
      <c r="C6221" t="s">
        <v>115</v>
      </c>
      <c r="D6221" t="s">
        <v>23</v>
      </c>
      <c r="E6221" t="s">
        <v>17</v>
      </c>
      <c r="F6221" t="s">
        <v>61</v>
      </c>
      <c r="G6221" t="s">
        <v>110</v>
      </c>
      <c r="H6221">
        <f t="shared" si="485"/>
        <v>6400</v>
      </c>
      <c r="I6221">
        <v>800</v>
      </c>
      <c r="J6221">
        <v>1040</v>
      </c>
      <c r="K6221">
        <v>8</v>
      </c>
      <c r="M6221">
        <v>104</v>
      </c>
      <c r="N6221" t="s">
        <v>25</v>
      </c>
      <c r="O6221">
        <v>8320</v>
      </c>
      <c r="P6221">
        <v>1920</v>
      </c>
      <c r="R6221">
        <f t="shared" si="486"/>
        <v>8320</v>
      </c>
      <c r="S6221">
        <f t="shared" si="487"/>
        <v>2</v>
      </c>
      <c r="T6221" t="str">
        <f t="shared" si="488"/>
        <v>Dec</v>
      </c>
      <c r="U6221" t="str">
        <f t="shared" si="489"/>
        <v>2025</v>
      </c>
    </row>
    <row r="6222" spans="1:21" x14ac:dyDescent="0.25">
      <c r="A6222" s="1">
        <v>45993</v>
      </c>
      <c r="B6222" t="s">
        <v>75</v>
      </c>
      <c r="C6222" t="s">
        <v>27</v>
      </c>
      <c r="D6222" t="s">
        <v>16</v>
      </c>
      <c r="E6222" t="s">
        <v>17</v>
      </c>
      <c r="F6222" t="s">
        <v>80</v>
      </c>
      <c r="G6222" t="s">
        <v>201</v>
      </c>
      <c r="H6222">
        <f t="shared" si="485"/>
        <v>30</v>
      </c>
      <c r="I6222">
        <v>30</v>
      </c>
      <c r="J6222">
        <v>39</v>
      </c>
      <c r="K6222">
        <v>1</v>
      </c>
      <c r="M6222">
        <v>3.9</v>
      </c>
      <c r="N6222" t="s">
        <v>38</v>
      </c>
      <c r="O6222">
        <v>39</v>
      </c>
      <c r="P6222">
        <v>9</v>
      </c>
      <c r="R6222">
        <f t="shared" si="486"/>
        <v>39</v>
      </c>
      <c r="S6222">
        <f t="shared" si="487"/>
        <v>2</v>
      </c>
      <c r="T6222" t="str">
        <f t="shared" si="488"/>
        <v>Dec</v>
      </c>
      <c r="U6222" t="str">
        <f t="shared" si="489"/>
        <v>2025</v>
      </c>
    </row>
    <row r="6223" spans="1:21" x14ac:dyDescent="0.25">
      <c r="A6223" s="1">
        <v>45993</v>
      </c>
      <c r="B6223" t="s">
        <v>168</v>
      </c>
      <c r="C6223" t="s">
        <v>27</v>
      </c>
      <c r="D6223" t="s">
        <v>16</v>
      </c>
      <c r="E6223" t="s">
        <v>28</v>
      </c>
      <c r="F6223" t="s">
        <v>18</v>
      </c>
      <c r="G6223" t="s">
        <v>43</v>
      </c>
      <c r="H6223">
        <f t="shared" si="485"/>
        <v>80</v>
      </c>
      <c r="I6223">
        <v>20</v>
      </c>
      <c r="J6223">
        <v>26</v>
      </c>
      <c r="K6223">
        <v>4</v>
      </c>
      <c r="M6223">
        <v>5</v>
      </c>
      <c r="N6223" t="s">
        <v>25</v>
      </c>
      <c r="O6223">
        <v>100</v>
      </c>
      <c r="P6223">
        <v>20</v>
      </c>
      <c r="R6223">
        <f t="shared" si="486"/>
        <v>104</v>
      </c>
      <c r="S6223">
        <f t="shared" si="487"/>
        <v>2</v>
      </c>
      <c r="T6223" t="str">
        <f t="shared" si="488"/>
        <v>Dec</v>
      </c>
      <c r="U6223" t="str">
        <f t="shared" si="489"/>
        <v>2025</v>
      </c>
    </row>
    <row r="6224" spans="1:21" x14ac:dyDescent="0.25">
      <c r="A6224" s="1">
        <v>45993</v>
      </c>
      <c r="B6224" t="s">
        <v>123</v>
      </c>
      <c r="C6224" t="s">
        <v>15</v>
      </c>
      <c r="D6224" t="s">
        <v>16</v>
      </c>
      <c r="E6224" t="s">
        <v>28</v>
      </c>
      <c r="F6224" t="s">
        <v>45</v>
      </c>
      <c r="G6224" t="s">
        <v>199</v>
      </c>
      <c r="H6224">
        <f t="shared" si="485"/>
        <v>45000</v>
      </c>
      <c r="I6224">
        <v>5000</v>
      </c>
      <c r="J6224">
        <v>6500</v>
      </c>
      <c r="K6224">
        <v>9</v>
      </c>
      <c r="M6224">
        <v>650</v>
      </c>
      <c r="N6224" t="s">
        <v>20</v>
      </c>
      <c r="O6224">
        <v>58500</v>
      </c>
      <c r="P6224">
        <v>13500</v>
      </c>
      <c r="R6224">
        <f t="shared" si="486"/>
        <v>58500</v>
      </c>
      <c r="S6224">
        <f t="shared" si="487"/>
        <v>2</v>
      </c>
      <c r="T6224" t="str">
        <f t="shared" si="488"/>
        <v>Dec</v>
      </c>
      <c r="U6224" t="str">
        <f t="shared" si="489"/>
        <v>2025</v>
      </c>
    </row>
    <row r="6225" spans="1:21" x14ac:dyDescent="0.25">
      <c r="A6225" s="1">
        <v>45993</v>
      </c>
      <c r="B6225" t="s">
        <v>107</v>
      </c>
      <c r="C6225" t="s">
        <v>27</v>
      </c>
      <c r="D6225" t="s">
        <v>16</v>
      </c>
      <c r="E6225" t="s">
        <v>17</v>
      </c>
      <c r="F6225" t="s">
        <v>80</v>
      </c>
      <c r="G6225" t="s">
        <v>141</v>
      </c>
      <c r="H6225">
        <f t="shared" si="485"/>
        <v>150</v>
      </c>
      <c r="I6225">
        <v>50</v>
      </c>
      <c r="J6225">
        <v>65</v>
      </c>
      <c r="K6225">
        <v>3</v>
      </c>
      <c r="M6225">
        <v>9</v>
      </c>
      <c r="N6225" t="s">
        <v>25</v>
      </c>
      <c r="O6225">
        <v>180</v>
      </c>
      <c r="P6225">
        <v>30</v>
      </c>
      <c r="R6225">
        <f t="shared" si="486"/>
        <v>195</v>
      </c>
      <c r="S6225">
        <f t="shared" si="487"/>
        <v>2</v>
      </c>
      <c r="T6225" t="str">
        <f t="shared" si="488"/>
        <v>Dec</v>
      </c>
      <c r="U6225" t="str">
        <f t="shared" si="489"/>
        <v>2025</v>
      </c>
    </row>
    <row r="6226" spans="1:21" x14ac:dyDescent="0.25">
      <c r="A6226" t="s">
        <v>350</v>
      </c>
      <c r="B6226" t="s">
        <v>55</v>
      </c>
      <c r="C6226" t="s">
        <v>15</v>
      </c>
      <c r="D6226" t="s">
        <v>16</v>
      </c>
      <c r="E6226" t="s">
        <v>28</v>
      </c>
      <c r="F6226" t="s">
        <v>48</v>
      </c>
      <c r="G6226" t="s">
        <v>49</v>
      </c>
      <c r="H6226">
        <f t="shared" si="485"/>
        <v>240</v>
      </c>
      <c r="I6226">
        <v>80</v>
      </c>
      <c r="J6226">
        <v>104</v>
      </c>
      <c r="K6226">
        <v>3</v>
      </c>
      <c r="M6226">
        <v>21.84</v>
      </c>
      <c r="N6226" t="s">
        <v>20</v>
      </c>
      <c r="O6226">
        <v>312</v>
      </c>
      <c r="P6226">
        <v>72</v>
      </c>
      <c r="R6226">
        <f t="shared" si="486"/>
        <v>312</v>
      </c>
      <c r="S6226">
        <f t="shared" si="487"/>
        <v>13</v>
      </c>
      <c r="T6226" t="str">
        <f t="shared" si="488"/>
        <v>Feb</v>
      </c>
      <c r="U6226" t="str">
        <f t="shared" si="489"/>
        <v>2025</v>
      </c>
    </row>
    <row r="6227" spans="1:21" x14ac:dyDescent="0.25">
      <c r="A6227" t="s">
        <v>350</v>
      </c>
      <c r="B6227" t="s">
        <v>74</v>
      </c>
      <c r="C6227" t="s">
        <v>27</v>
      </c>
      <c r="D6227" t="s">
        <v>16</v>
      </c>
      <c r="E6227" t="s">
        <v>17</v>
      </c>
      <c r="F6227" t="s">
        <v>18</v>
      </c>
      <c r="G6227" t="s">
        <v>51</v>
      </c>
      <c r="H6227">
        <f t="shared" si="485"/>
        <v>480</v>
      </c>
      <c r="I6227">
        <v>60</v>
      </c>
      <c r="J6227">
        <v>78</v>
      </c>
      <c r="K6227">
        <v>8</v>
      </c>
      <c r="M6227">
        <v>60</v>
      </c>
      <c r="N6227" t="s">
        <v>38</v>
      </c>
      <c r="O6227">
        <v>600</v>
      </c>
      <c r="P6227">
        <v>120</v>
      </c>
      <c r="R6227">
        <f t="shared" si="486"/>
        <v>624</v>
      </c>
      <c r="S6227">
        <f t="shared" si="487"/>
        <v>13</v>
      </c>
      <c r="T6227" t="str">
        <f t="shared" si="488"/>
        <v>Feb</v>
      </c>
      <c r="U6227" t="str">
        <f t="shared" si="489"/>
        <v>2025</v>
      </c>
    </row>
    <row r="6228" spans="1:21" x14ac:dyDescent="0.25">
      <c r="A6228" t="s">
        <v>350</v>
      </c>
      <c r="B6228" t="s">
        <v>114</v>
      </c>
      <c r="C6228" t="s">
        <v>115</v>
      </c>
      <c r="D6228" t="s">
        <v>16</v>
      </c>
      <c r="E6228" t="s">
        <v>28</v>
      </c>
      <c r="F6228" t="s">
        <v>18</v>
      </c>
      <c r="G6228" t="s">
        <v>34</v>
      </c>
      <c r="H6228">
        <f t="shared" si="485"/>
        <v>160</v>
      </c>
      <c r="I6228">
        <v>40</v>
      </c>
      <c r="J6228">
        <v>52</v>
      </c>
      <c r="K6228">
        <v>4</v>
      </c>
      <c r="M6228">
        <v>20.8</v>
      </c>
      <c r="N6228" t="s">
        <v>38</v>
      </c>
      <c r="O6228">
        <v>208</v>
      </c>
      <c r="P6228">
        <v>48</v>
      </c>
      <c r="R6228">
        <f t="shared" si="486"/>
        <v>208</v>
      </c>
      <c r="S6228">
        <f t="shared" si="487"/>
        <v>13</v>
      </c>
      <c r="T6228" t="str">
        <f t="shared" si="488"/>
        <v>Feb</v>
      </c>
      <c r="U6228" t="str">
        <f t="shared" si="489"/>
        <v>2025</v>
      </c>
    </row>
    <row r="6229" spans="1:21" x14ac:dyDescent="0.25">
      <c r="A6229" t="s">
        <v>350</v>
      </c>
      <c r="B6229" t="s">
        <v>93</v>
      </c>
      <c r="C6229" t="s">
        <v>42</v>
      </c>
      <c r="D6229" t="s">
        <v>16</v>
      </c>
      <c r="E6229" t="s">
        <v>17</v>
      </c>
      <c r="F6229" t="s">
        <v>45</v>
      </c>
      <c r="G6229" t="s">
        <v>67</v>
      </c>
      <c r="H6229">
        <f t="shared" si="485"/>
        <v>17500</v>
      </c>
      <c r="I6229">
        <v>3500</v>
      </c>
      <c r="J6229">
        <v>4550</v>
      </c>
      <c r="K6229">
        <v>5</v>
      </c>
      <c r="M6229">
        <v>455</v>
      </c>
      <c r="N6229" t="s">
        <v>25</v>
      </c>
      <c r="O6229">
        <v>22750</v>
      </c>
      <c r="P6229">
        <v>5250</v>
      </c>
      <c r="R6229">
        <f t="shared" si="486"/>
        <v>22750</v>
      </c>
      <c r="S6229">
        <f t="shared" si="487"/>
        <v>13</v>
      </c>
      <c r="T6229" t="str">
        <f t="shared" si="488"/>
        <v>Feb</v>
      </c>
      <c r="U6229" t="str">
        <f t="shared" si="489"/>
        <v>2025</v>
      </c>
    </row>
    <row r="6230" spans="1:21" x14ac:dyDescent="0.25">
      <c r="A6230" t="s">
        <v>350</v>
      </c>
      <c r="B6230" t="s">
        <v>163</v>
      </c>
      <c r="C6230" t="s">
        <v>15</v>
      </c>
      <c r="D6230" t="s">
        <v>23</v>
      </c>
      <c r="E6230" t="s">
        <v>17</v>
      </c>
      <c r="F6230" t="s">
        <v>45</v>
      </c>
      <c r="G6230" t="s">
        <v>67</v>
      </c>
      <c r="H6230">
        <f t="shared" si="485"/>
        <v>24500</v>
      </c>
      <c r="I6230">
        <v>3500</v>
      </c>
      <c r="J6230">
        <v>4550</v>
      </c>
      <c r="K6230">
        <v>7</v>
      </c>
      <c r="M6230">
        <v>455</v>
      </c>
      <c r="N6230" t="s">
        <v>38</v>
      </c>
      <c r="O6230">
        <v>31850</v>
      </c>
      <c r="P6230">
        <v>7350</v>
      </c>
      <c r="R6230">
        <f t="shared" si="486"/>
        <v>31850</v>
      </c>
      <c r="S6230">
        <f t="shared" si="487"/>
        <v>13</v>
      </c>
      <c r="T6230" t="str">
        <f t="shared" si="488"/>
        <v>Feb</v>
      </c>
      <c r="U6230" t="str">
        <f t="shared" si="489"/>
        <v>2025</v>
      </c>
    </row>
    <row r="6231" spans="1:21" x14ac:dyDescent="0.25">
      <c r="A6231" t="s">
        <v>350</v>
      </c>
      <c r="B6231" t="s">
        <v>170</v>
      </c>
      <c r="C6231" t="s">
        <v>91</v>
      </c>
      <c r="D6231" t="s">
        <v>16</v>
      </c>
      <c r="E6231" t="s">
        <v>17</v>
      </c>
      <c r="F6231" t="s">
        <v>45</v>
      </c>
      <c r="G6231" t="s">
        <v>71</v>
      </c>
      <c r="H6231">
        <f t="shared" si="485"/>
        <v>17600</v>
      </c>
      <c r="I6231">
        <v>2200</v>
      </c>
      <c r="J6231">
        <v>2860</v>
      </c>
      <c r="K6231">
        <v>8</v>
      </c>
      <c r="M6231">
        <v>286</v>
      </c>
      <c r="N6231" t="s">
        <v>25</v>
      </c>
      <c r="O6231">
        <v>22000</v>
      </c>
      <c r="P6231">
        <v>4400</v>
      </c>
      <c r="R6231">
        <f t="shared" si="486"/>
        <v>22880</v>
      </c>
      <c r="S6231">
        <f t="shared" si="487"/>
        <v>13</v>
      </c>
      <c r="T6231" t="str">
        <f t="shared" si="488"/>
        <v>Feb</v>
      </c>
      <c r="U6231" t="str">
        <f t="shared" si="489"/>
        <v>2025</v>
      </c>
    </row>
    <row r="6232" spans="1:21" x14ac:dyDescent="0.25">
      <c r="A6232" t="s">
        <v>350</v>
      </c>
      <c r="B6232" t="s">
        <v>137</v>
      </c>
      <c r="C6232" t="s">
        <v>15</v>
      </c>
      <c r="D6232" t="s">
        <v>16</v>
      </c>
      <c r="E6232" t="s">
        <v>17</v>
      </c>
      <c r="F6232" t="s">
        <v>18</v>
      </c>
      <c r="G6232" t="s">
        <v>100</v>
      </c>
      <c r="H6232">
        <f t="shared" si="485"/>
        <v>240</v>
      </c>
      <c r="I6232">
        <v>40</v>
      </c>
      <c r="J6232">
        <v>52</v>
      </c>
      <c r="K6232">
        <v>6</v>
      </c>
      <c r="M6232">
        <v>21.84</v>
      </c>
      <c r="N6232" t="s">
        <v>20</v>
      </c>
      <c r="O6232">
        <v>312</v>
      </c>
      <c r="P6232">
        <v>72</v>
      </c>
      <c r="R6232">
        <f t="shared" si="486"/>
        <v>312</v>
      </c>
      <c r="S6232">
        <f t="shared" si="487"/>
        <v>13</v>
      </c>
      <c r="T6232" t="str">
        <f t="shared" si="488"/>
        <v>Feb</v>
      </c>
      <c r="U6232" t="str">
        <f t="shared" si="489"/>
        <v>2025</v>
      </c>
    </row>
    <row r="6233" spans="1:21" x14ac:dyDescent="0.25">
      <c r="A6233" t="s">
        <v>350</v>
      </c>
      <c r="B6233" t="s">
        <v>123</v>
      </c>
      <c r="C6233" t="s">
        <v>15</v>
      </c>
      <c r="D6233" t="s">
        <v>16</v>
      </c>
      <c r="E6233" t="s">
        <v>17</v>
      </c>
      <c r="F6233" t="s">
        <v>29</v>
      </c>
      <c r="G6233" t="s">
        <v>87</v>
      </c>
      <c r="H6233">
        <f t="shared" si="485"/>
        <v>700</v>
      </c>
      <c r="I6233">
        <v>100</v>
      </c>
      <c r="J6233">
        <v>130</v>
      </c>
      <c r="K6233">
        <v>7</v>
      </c>
      <c r="M6233">
        <v>91</v>
      </c>
      <c r="N6233" t="s">
        <v>38</v>
      </c>
      <c r="O6233">
        <v>910</v>
      </c>
      <c r="P6233">
        <v>210</v>
      </c>
      <c r="R6233">
        <f t="shared" si="486"/>
        <v>910</v>
      </c>
      <c r="S6233">
        <f t="shared" si="487"/>
        <v>13</v>
      </c>
      <c r="T6233" t="str">
        <f t="shared" si="488"/>
        <v>Feb</v>
      </c>
      <c r="U6233" t="str">
        <f t="shared" si="489"/>
        <v>2025</v>
      </c>
    </row>
    <row r="6234" spans="1:21" x14ac:dyDescent="0.25">
      <c r="A6234" t="s">
        <v>350</v>
      </c>
      <c r="B6234" t="s">
        <v>127</v>
      </c>
      <c r="C6234" t="s">
        <v>66</v>
      </c>
      <c r="D6234" t="s">
        <v>16</v>
      </c>
      <c r="E6234" t="s">
        <v>28</v>
      </c>
      <c r="F6234" t="s">
        <v>18</v>
      </c>
      <c r="G6234" t="s">
        <v>40</v>
      </c>
      <c r="H6234">
        <f t="shared" si="485"/>
        <v>450</v>
      </c>
      <c r="I6234">
        <v>90</v>
      </c>
      <c r="J6234">
        <v>117</v>
      </c>
      <c r="K6234">
        <v>5</v>
      </c>
      <c r="M6234">
        <v>58.5</v>
      </c>
      <c r="N6234" t="s">
        <v>38</v>
      </c>
      <c r="O6234">
        <v>585</v>
      </c>
      <c r="P6234">
        <v>135</v>
      </c>
      <c r="R6234">
        <f t="shared" si="486"/>
        <v>585</v>
      </c>
      <c r="S6234">
        <f t="shared" si="487"/>
        <v>13</v>
      </c>
      <c r="T6234" t="str">
        <f t="shared" si="488"/>
        <v>Feb</v>
      </c>
      <c r="U6234" t="str">
        <f t="shared" si="489"/>
        <v>2025</v>
      </c>
    </row>
    <row r="6235" spans="1:21" x14ac:dyDescent="0.25">
      <c r="A6235" t="s">
        <v>350</v>
      </c>
      <c r="B6235" t="s">
        <v>222</v>
      </c>
      <c r="C6235" t="s">
        <v>15</v>
      </c>
      <c r="D6235" t="s">
        <v>16</v>
      </c>
      <c r="E6235" t="s">
        <v>28</v>
      </c>
      <c r="F6235" t="s">
        <v>29</v>
      </c>
      <c r="G6235" t="s">
        <v>30</v>
      </c>
      <c r="H6235">
        <f t="shared" si="485"/>
        <v>180</v>
      </c>
      <c r="I6235">
        <v>180</v>
      </c>
      <c r="J6235">
        <v>234</v>
      </c>
      <c r="K6235">
        <v>1</v>
      </c>
      <c r="M6235">
        <v>11.7</v>
      </c>
      <c r="N6235" t="s">
        <v>25</v>
      </c>
      <c r="O6235">
        <v>234</v>
      </c>
      <c r="P6235">
        <v>54</v>
      </c>
      <c r="R6235">
        <f t="shared" si="486"/>
        <v>234</v>
      </c>
      <c r="S6235">
        <f t="shared" si="487"/>
        <v>13</v>
      </c>
      <c r="T6235" t="str">
        <f t="shared" si="488"/>
        <v>Feb</v>
      </c>
      <c r="U6235" t="str">
        <f t="shared" si="489"/>
        <v>2025</v>
      </c>
    </row>
    <row r="6236" spans="1:21" x14ac:dyDescent="0.25">
      <c r="A6236" t="s">
        <v>350</v>
      </c>
      <c r="B6236" t="s">
        <v>133</v>
      </c>
      <c r="C6236" t="s">
        <v>27</v>
      </c>
      <c r="D6236" t="s">
        <v>23</v>
      </c>
      <c r="E6236" t="s">
        <v>28</v>
      </c>
      <c r="F6236" t="s">
        <v>18</v>
      </c>
      <c r="G6236" t="s">
        <v>113</v>
      </c>
      <c r="H6236">
        <f t="shared" si="485"/>
        <v>120</v>
      </c>
      <c r="I6236">
        <v>20</v>
      </c>
      <c r="J6236">
        <v>26</v>
      </c>
      <c r="K6236">
        <v>6</v>
      </c>
      <c r="M6236">
        <v>15</v>
      </c>
      <c r="N6236" t="s">
        <v>25</v>
      </c>
      <c r="O6236">
        <v>150</v>
      </c>
      <c r="P6236">
        <v>30</v>
      </c>
      <c r="R6236">
        <f t="shared" si="486"/>
        <v>156</v>
      </c>
      <c r="S6236">
        <f t="shared" si="487"/>
        <v>13</v>
      </c>
      <c r="T6236" t="str">
        <f t="shared" si="488"/>
        <v>Feb</v>
      </c>
      <c r="U6236" t="str">
        <f t="shared" si="489"/>
        <v>2025</v>
      </c>
    </row>
    <row r="6237" spans="1:21" x14ac:dyDescent="0.25">
      <c r="A6237" t="s">
        <v>350</v>
      </c>
      <c r="B6237" t="s">
        <v>159</v>
      </c>
      <c r="C6237" t="s">
        <v>27</v>
      </c>
      <c r="D6237" t="s">
        <v>16</v>
      </c>
      <c r="E6237" t="s">
        <v>17</v>
      </c>
      <c r="F6237" t="s">
        <v>18</v>
      </c>
      <c r="G6237" t="s">
        <v>121</v>
      </c>
      <c r="H6237">
        <f t="shared" si="485"/>
        <v>220</v>
      </c>
      <c r="I6237">
        <v>55</v>
      </c>
      <c r="J6237">
        <v>72</v>
      </c>
      <c r="K6237">
        <v>4</v>
      </c>
      <c r="M6237">
        <v>20.02</v>
      </c>
      <c r="N6237" t="s">
        <v>20</v>
      </c>
      <c r="O6237">
        <v>286</v>
      </c>
      <c r="P6237">
        <v>66</v>
      </c>
      <c r="R6237">
        <f t="shared" si="486"/>
        <v>288</v>
      </c>
      <c r="S6237">
        <f t="shared" si="487"/>
        <v>13</v>
      </c>
      <c r="T6237" t="str">
        <f t="shared" si="488"/>
        <v>Feb</v>
      </c>
      <c r="U6237" t="str">
        <f t="shared" si="489"/>
        <v>2025</v>
      </c>
    </row>
    <row r="6238" spans="1:21" x14ac:dyDescent="0.25">
      <c r="A6238" t="s">
        <v>350</v>
      </c>
      <c r="B6238" t="s">
        <v>65</v>
      </c>
      <c r="C6238" t="s">
        <v>66</v>
      </c>
      <c r="D6238" t="s">
        <v>16</v>
      </c>
      <c r="E6238" t="s">
        <v>17</v>
      </c>
      <c r="F6238" t="s">
        <v>80</v>
      </c>
      <c r="G6238" t="s">
        <v>177</v>
      </c>
      <c r="H6238">
        <f t="shared" si="485"/>
        <v>420</v>
      </c>
      <c r="I6238">
        <v>70</v>
      </c>
      <c r="J6238">
        <v>91</v>
      </c>
      <c r="K6238">
        <v>6</v>
      </c>
      <c r="M6238">
        <v>38.22</v>
      </c>
      <c r="N6238" t="s">
        <v>20</v>
      </c>
      <c r="O6238">
        <v>546</v>
      </c>
      <c r="P6238">
        <v>126</v>
      </c>
      <c r="R6238">
        <f t="shared" si="486"/>
        <v>546</v>
      </c>
      <c r="S6238">
        <f t="shared" si="487"/>
        <v>13</v>
      </c>
      <c r="T6238" t="str">
        <f t="shared" si="488"/>
        <v>Feb</v>
      </c>
      <c r="U6238" t="str">
        <f t="shared" si="489"/>
        <v>2025</v>
      </c>
    </row>
    <row r="6239" spans="1:21" x14ac:dyDescent="0.25">
      <c r="A6239" t="s">
        <v>350</v>
      </c>
      <c r="B6239" t="s">
        <v>182</v>
      </c>
      <c r="C6239" t="s">
        <v>22</v>
      </c>
      <c r="D6239" t="s">
        <v>23</v>
      </c>
      <c r="E6239" t="s">
        <v>28</v>
      </c>
      <c r="F6239" t="s">
        <v>61</v>
      </c>
      <c r="G6239" t="s">
        <v>68</v>
      </c>
      <c r="H6239">
        <f t="shared" si="485"/>
        <v>9000</v>
      </c>
      <c r="I6239">
        <v>1800</v>
      </c>
      <c r="J6239">
        <v>2340</v>
      </c>
      <c r="K6239">
        <v>5</v>
      </c>
      <c r="M6239">
        <v>234</v>
      </c>
      <c r="N6239" t="s">
        <v>38</v>
      </c>
      <c r="O6239">
        <v>11250</v>
      </c>
      <c r="P6239">
        <v>2250</v>
      </c>
      <c r="R6239">
        <f t="shared" si="486"/>
        <v>11700</v>
      </c>
      <c r="S6239">
        <f t="shared" si="487"/>
        <v>13</v>
      </c>
      <c r="T6239" t="str">
        <f t="shared" si="488"/>
        <v>Feb</v>
      </c>
      <c r="U6239" t="str">
        <f t="shared" si="489"/>
        <v>2025</v>
      </c>
    </row>
    <row r="6240" spans="1:21" x14ac:dyDescent="0.25">
      <c r="A6240" t="s">
        <v>350</v>
      </c>
      <c r="B6240" t="s">
        <v>127</v>
      </c>
      <c r="C6240" t="s">
        <v>66</v>
      </c>
      <c r="D6240" t="s">
        <v>16</v>
      </c>
      <c r="E6240" t="s">
        <v>28</v>
      </c>
      <c r="F6240" t="s">
        <v>18</v>
      </c>
      <c r="G6240" t="s">
        <v>151</v>
      </c>
      <c r="H6240">
        <f t="shared" si="485"/>
        <v>35</v>
      </c>
      <c r="I6240">
        <v>7</v>
      </c>
      <c r="J6240">
        <v>9</v>
      </c>
      <c r="K6240">
        <v>5</v>
      </c>
      <c r="M6240">
        <v>4.55</v>
      </c>
      <c r="N6240" t="s">
        <v>38</v>
      </c>
      <c r="O6240">
        <v>45.5</v>
      </c>
      <c r="P6240">
        <v>10.5</v>
      </c>
      <c r="R6240">
        <f t="shared" si="486"/>
        <v>45</v>
      </c>
      <c r="S6240">
        <f t="shared" si="487"/>
        <v>13</v>
      </c>
      <c r="T6240" t="str">
        <f t="shared" si="488"/>
        <v>Feb</v>
      </c>
      <c r="U6240" t="str">
        <f t="shared" si="489"/>
        <v>2025</v>
      </c>
    </row>
    <row r="6241" spans="1:21" x14ac:dyDescent="0.25">
      <c r="A6241" t="s">
        <v>350</v>
      </c>
      <c r="B6241" t="s">
        <v>63</v>
      </c>
      <c r="C6241" t="s">
        <v>42</v>
      </c>
      <c r="D6241" t="s">
        <v>16</v>
      </c>
      <c r="E6241" t="s">
        <v>28</v>
      </c>
      <c r="F6241" t="s">
        <v>18</v>
      </c>
      <c r="G6241" t="s">
        <v>151</v>
      </c>
      <c r="H6241">
        <f t="shared" si="485"/>
        <v>63</v>
      </c>
      <c r="I6241">
        <v>7</v>
      </c>
      <c r="J6241">
        <v>9</v>
      </c>
      <c r="K6241">
        <v>9</v>
      </c>
      <c r="M6241">
        <v>7.875</v>
      </c>
      <c r="N6241" t="s">
        <v>38</v>
      </c>
      <c r="O6241">
        <v>78.75</v>
      </c>
      <c r="P6241">
        <v>15.75</v>
      </c>
      <c r="R6241">
        <f t="shared" si="486"/>
        <v>81</v>
      </c>
      <c r="S6241">
        <f t="shared" si="487"/>
        <v>13</v>
      </c>
      <c r="T6241" t="str">
        <f t="shared" si="488"/>
        <v>Feb</v>
      </c>
      <c r="U6241" t="str">
        <f t="shared" si="489"/>
        <v>2025</v>
      </c>
    </row>
    <row r="6242" spans="1:21" x14ac:dyDescent="0.25">
      <c r="A6242" t="s">
        <v>350</v>
      </c>
      <c r="B6242" t="s">
        <v>197</v>
      </c>
      <c r="C6242" t="s">
        <v>115</v>
      </c>
      <c r="D6242" t="s">
        <v>16</v>
      </c>
      <c r="E6242" t="s">
        <v>17</v>
      </c>
      <c r="F6242" t="s">
        <v>61</v>
      </c>
      <c r="G6242" t="s">
        <v>164</v>
      </c>
      <c r="H6242">
        <f t="shared" si="485"/>
        <v>4000</v>
      </c>
      <c r="I6242">
        <v>2000</v>
      </c>
      <c r="J6242">
        <v>2600</v>
      </c>
      <c r="K6242">
        <v>2</v>
      </c>
      <c r="M6242">
        <v>260</v>
      </c>
      <c r="N6242" t="s">
        <v>20</v>
      </c>
      <c r="O6242">
        <v>4800</v>
      </c>
      <c r="P6242">
        <v>800</v>
      </c>
      <c r="R6242">
        <f t="shared" si="486"/>
        <v>5200</v>
      </c>
      <c r="S6242">
        <f t="shared" si="487"/>
        <v>13</v>
      </c>
      <c r="T6242" t="str">
        <f t="shared" si="488"/>
        <v>Feb</v>
      </c>
      <c r="U6242" t="str">
        <f t="shared" si="489"/>
        <v>2025</v>
      </c>
    </row>
    <row r="6243" spans="1:21" x14ac:dyDescent="0.25">
      <c r="A6243" t="s">
        <v>350</v>
      </c>
      <c r="B6243" t="s">
        <v>173</v>
      </c>
      <c r="C6243" t="s">
        <v>115</v>
      </c>
      <c r="D6243" t="s">
        <v>16</v>
      </c>
      <c r="E6243" t="s">
        <v>17</v>
      </c>
      <c r="F6243" t="s">
        <v>61</v>
      </c>
      <c r="G6243" t="s">
        <v>68</v>
      </c>
      <c r="H6243">
        <f t="shared" si="485"/>
        <v>10800</v>
      </c>
      <c r="I6243">
        <v>1800</v>
      </c>
      <c r="J6243">
        <v>2340</v>
      </c>
      <c r="K6243">
        <v>6</v>
      </c>
      <c r="M6243">
        <v>234</v>
      </c>
      <c r="N6243" t="s">
        <v>25</v>
      </c>
      <c r="O6243">
        <v>14040</v>
      </c>
      <c r="P6243">
        <v>3240</v>
      </c>
      <c r="R6243">
        <f t="shared" si="486"/>
        <v>14040</v>
      </c>
      <c r="S6243">
        <f t="shared" si="487"/>
        <v>13</v>
      </c>
      <c r="T6243" t="str">
        <f t="shared" si="488"/>
        <v>Feb</v>
      </c>
      <c r="U6243" t="str">
        <f t="shared" si="489"/>
        <v>2025</v>
      </c>
    </row>
    <row r="6244" spans="1:21" x14ac:dyDescent="0.25">
      <c r="A6244" t="s">
        <v>350</v>
      </c>
      <c r="B6244" t="s">
        <v>220</v>
      </c>
      <c r="C6244" t="s">
        <v>27</v>
      </c>
      <c r="D6244" t="s">
        <v>16</v>
      </c>
      <c r="E6244" t="s">
        <v>28</v>
      </c>
      <c r="F6244" t="s">
        <v>29</v>
      </c>
      <c r="G6244" t="s">
        <v>178</v>
      </c>
      <c r="H6244">
        <f t="shared" si="485"/>
        <v>1400</v>
      </c>
      <c r="I6244">
        <v>200</v>
      </c>
      <c r="J6244">
        <v>260</v>
      </c>
      <c r="K6244">
        <v>7</v>
      </c>
      <c r="M6244">
        <v>100</v>
      </c>
      <c r="N6244" t="s">
        <v>20</v>
      </c>
      <c r="O6244">
        <v>1680</v>
      </c>
      <c r="P6244">
        <v>280</v>
      </c>
      <c r="R6244">
        <f t="shared" si="486"/>
        <v>1820</v>
      </c>
      <c r="S6244">
        <f t="shared" si="487"/>
        <v>13</v>
      </c>
      <c r="T6244" t="str">
        <f t="shared" si="488"/>
        <v>Feb</v>
      </c>
      <c r="U6244" t="str">
        <f t="shared" si="489"/>
        <v>2025</v>
      </c>
    </row>
    <row r="6245" spans="1:21" x14ac:dyDescent="0.25">
      <c r="A6245" t="s">
        <v>350</v>
      </c>
      <c r="B6245" t="s">
        <v>161</v>
      </c>
      <c r="C6245" t="s">
        <v>53</v>
      </c>
      <c r="D6245" t="s">
        <v>16</v>
      </c>
      <c r="E6245" t="s">
        <v>28</v>
      </c>
      <c r="F6245" t="s">
        <v>18</v>
      </c>
      <c r="G6245" t="s">
        <v>121</v>
      </c>
      <c r="H6245">
        <f t="shared" si="485"/>
        <v>550</v>
      </c>
      <c r="I6245">
        <v>55</v>
      </c>
      <c r="J6245">
        <v>72</v>
      </c>
      <c r="K6245">
        <v>10</v>
      </c>
      <c r="M6245">
        <v>50.05</v>
      </c>
      <c r="N6245" t="s">
        <v>20</v>
      </c>
      <c r="O6245">
        <v>715</v>
      </c>
      <c r="P6245">
        <v>165</v>
      </c>
      <c r="R6245">
        <f t="shared" si="486"/>
        <v>720</v>
      </c>
      <c r="S6245">
        <f t="shared" si="487"/>
        <v>13</v>
      </c>
      <c r="T6245" t="str">
        <f t="shared" si="488"/>
        <v>Feb</v>
      </c>
      <c r="U6245" t="str">
        <f t="shared" si="489"/>
        <v>2025</v>
      </c>
    </row>
    <row r="6246" spans="1:21" x14ac:dyDescent="0.25">
      <c r="A6246" t="s">
        <v>350</v>
      </c>
      <c r="B6246" t="s">
        <v>95</v>
      </c>
      <c r="C6246" t="s">
        <v>66</v>
      </c>
      <c r="D6246" t="s">
        <v>23</v>
      </c>
      <c r="E6246" t="s">
        <v>17</v>
      </c>
      <c r="F6246" t="s">
        <v>61</v>
      </c>
      <c r="G6246" t="s">
        <v>68</v>
      </c>
      <c r="H6246">
        <f t="shared" si="485"/>
        <v>14400</v>
      </c>
      <c r="I6246">
        <v>1800</v>
      </c>
      <c r="J6246">
        <v>2340</v>
      </c>
      <c r="K6246">
        <v>8</v>
      </c>
      <c r="M6246">
        <v>234</v>
      </c>
      <c r="N6246" t="s">
        <v>25</v>
      </c>
      <c r="O6246">
        <v>17280</v>
      </c>
      <c r="P6246">
        <v>2880</v>
      </c>
      <c r="R6246">
        <f t="shared" si="486"/>
        <v>18720</v>
      </c>
      <c r="S6246">
        <f t="shared" si="487"/>
        <v>13</v>
      </c>
      <c r="T6246" t="str">
        <f t="shared" si="488"/>
        <v>Feb</v>
      </c>
      <c r="U6246" t="str">
        <f t="shared" si="489"/>
        <v>2025</v>
      </c>
    </row>
    <row r="6247" spans="1:21" x14ac:dyDescent="0.25">
      <c r="A6247" t="s">
        <v>350</v>
      </c>
      <c r="B6247" t="s">
        <v>73</v>
      </c>
      <c r="C6247" t="s">
        <v>42</v>
      </c>
      <c r="D6247" t="s">
        <v>16</v>
      </c>
      <c r="E6247" t="s">
        <v>17</v>
      </c>
      <c r="F6247" t="s">
        <v>45</v>
      </c>
      <c r="G6247" t="s">
        <v>54</v>
      </c>
      <c r="H6247">
        <f t="shared" si="485"/>
        <v>2400</v>
      </c>
      <c r="I6247">
        <v>800</v>
      </c>
      <c r="J6247">
        <v>1040</v>
      </c>
      <c r="K6247">
        <v>3</v>
      </c>
      <c r="M6247">
        <v>104</v>
      </c>
      <c r="N6247" t="s">
        <v>25</v>
      </c>
      <c r="O6247">
        <v>3120</v>
      </c>
      <c r="P6247">
        <v>720</v>
      </c>
      <c r="R6247">
        <f t="shared" si="486"/>
        <v>3120</v>
      </c>
      <c r="S6247">
        <f t="shared" si="487"/>
        <v>13</v>
      </c>
      <c r="T6247" t="str">
        <f t="shared" si="488"/>
        <v>Feb</v>
      </c>
      <c r="U6247" t="str">
        <f t="shared" si="489"/>
        <v>2025</v>
      </c>
    </row>
    <row r="6248" spans="1:21" x14ac:dyDescent="0.25">
      <c r="A6248" t="s">
        <v>350</v>
      </c>
      <c r="B6248" t="s">
        <v>150</v>
      </c>
      <c r="C6248" t="s">
        <v>91</v>
      </c>
      <c r="D6248" t="s">
        <v>23</v>
      </c>
      <c r="E6248" t="s">
        <v>28</v>
      </c>
      <c r="F6248" t="s">
        <v>45</v>
      </c>
      <c r="G6248" t="s">
        <v>106</v>
      </c>
      <c r="H6248">
        <f t="shared" si="485"/>
        <v>24000</v>
      </c>
      <c r="I6248">
        <v>12000</v>
      </c>
      <c r="J6248">
        <v>15600</v>
      </c>
      <c r="K6248">
        <v>2</v>
      </c>
      <c r="M6248">
        <v>2340</v>
      </c>
      <c r="N6248" t="s">
        <v>25</v>
      </c>
      <c r="O6248">
        <v>31200</v>
      </c>
      <c r="P6248">
        <v>7200</v>
      </c>
      <c r="R6248">
        <f t="shared" si="486"/>
        <v>31200</v>
      </c>
      <c r="S6248">
        <f t="shared" si="487"/>
        <v>13</v>
      </c>
      <c r="T6248" t="str">
        <f t="shared" si="488"/>
        <v>Feb</v>
      </c>
      <c r="U6248" t="str">
        <f t="shared" si="489"/>
        <v>2025</v>
      </c>
    </row>
    <row r="6249" spans="1:21" x14ac:dyDescent="0.25">
      <c r="A6249" t="s">
        <v>350</v>
      </c>
      <c r="B6249" t="s">
        <v>107</v>
      </c>
      <c r="C6249" t="s">
        <v>27</v>
      </c>
      <c r="D6249" t="s">
        <v>16</v>
      </c>
      <c r="E6249" t="s">
        <v>17</v>
      </c>
      <c r="F6249" t="s">
        <v>18</v>
      </c>
      <c r="G6249" t="s">
        <v>32</v>
      </c>
      <c r="H6249">
        <f t="shared" si="485"/>
        <v>500</v>
      </c>
      <c r="I6249">
        <v>100</v>
      </c>
      <c r="J6249">
        <v>130</v>
      </c>
      <c r="K6249">
        <v>5</v>
      </c>
      <c r="M6249">
        <v>31.25</v>
      </c>
      <c r="N6249" t="s">
        <v>25</v>
      </c>
      <c r="O6249">
        <v>625</v>
      </c>
      <c r="P6249">
        <v>125</v>
      </c>
      <c r="R6249">
        <f t="shared" si="486"/>
        <v>650</v>
      </c>
      <c r="S6249">
        <f t="shared" si="487"/>
        <v>13</v>
      </c>
      <c r="T6249" t="str">
        <f t="shared" si="488"/>
        <v>Feb</v>
      </c>
      <c r="U6249" t="str">
        <f t="shared" si="489"/>
        <v>2025</v>
      </c>
    </row>
    <row r="6250" spans="1:21" x14ac:dyDescent="0.25">
      <c r="A6250" t="s">
        <v>350</v>
      </c>
      <c r="B6250" t="s">
        <v>14</v>
      </c>
      <c r="C6250" t="s">
        <v>15</v>
      </c>
      <c r="D6250" t="s">
        <v>16</v>
      </c>
      <c r="E6250" t="s">
        <v>17</v>
      </c>
      <c r="F6250" t="s">
        <v>48</v>
      </c>
      <c r="G6250" t="s">
        <v>172</v>
      </c>
      <c r="H6250">
        <f t="shared" si="485"/>
        <v>1500</v>
      </c>
      <c r="I6250">
        <v>300</v>
      </c>
      <c r="J6250">
        <v>390</v>
      </c>
      <c r="K6250">
        <v>5</v>
      </c>
      <c r="M6250">
        <v>100</v>
      </c>
      <c r="N6250" t="s">
        <v>38</v>
      </c>
      <c r="O6250">
        <v>1950</v>
      </c>
      <c r="P6250">
        <v>450</v>
      </c>
      <c r="R6250">
        <f t="shared" si="486"/>
        <v>1950</v>
      </c>
      <c r="S6250">
        <f t="shared" si="487"/>
        <v>13</v>
      </c>
      <c r="T6250" t="str">
        <f t="shared" si="488"/>
        <v>Feb</v>
      </c>
      <c r="U6250" t="str">
        <f t="shared" si="489"/>
        <v>2025</v>
      </c>
    </row>
    <row r="6251" spans="1:21" x14ac:dyDescent="0.25">
      <c r="A6251" t="s">
        <v>350</v>
      </c>
      <c r="B6251" t="s">
        <v>150</v>
      </c>
      <c r="C6251" t="s">
        <v>91</v>
      </c>
      <c r="D6251" t="s">
        <v>16</v>
      </c>
      <c r="E6251" t="s">
        <v>17</v>
      </c>
      <c r="F6251" t="s">
        <v>29</v>
      </c>
      <c r="G6251" t="s">
        <v>160</v>
      </c>
      <c r="H6251">
        <f t="shared" si="485"/>
        <v>1200</v>
      </c>
      <c r="I6251">
        <v>150</v>
      </c>
      <c r="J6251">
        <v>195</v>
      </c>
      <c r="K6251">
        <v>8</v>
      </c>
      <c r="M6251">
        <v>75</v>
      </c>
      <c r="N6251" t="s">
        <v>25</v>
      </c>
      <c r="O6251">
        <v>1500</v>
      </c>
      <c r="P6251">
        <v>300</v>
      </c>
      <c r="R6251">
        <f t="shared" si="486"/>
        <v>1560</v>
      </c>
      <c r="S6251">
        <f t="shared" si="487"/>
        <v>13</v>
      </c>
      <c r="T6251" t="str">
        <f t="shared" si="488"/>
        <v>Feb</v>
      </c>
      <c r="U6251" t="str">
        <f t="shared" si="489"/>
        <v>2025</v>
      </c>
    </row>
    <row r="6252" spans="1:21" x14ac:dyDescent="0.25">
      <c r="A6252" t="s">
        <v>350</v>
      </c>
      <c r="B6252" t="s">
        <v>174</v>
      </c>
      <c r="C6252" t="s">
        <v>27</v>
      </c>
      <c r="D6252" t="s">
        <v>16</v>
      </c>
      <c r="E6252" t="s">
        <v>28</v>
      </c>
      <c r="F6252" t="s">
        <v>18</v>
      </c>
      <c r="G6252" t="s">
        <v>64</v>
      </c>
      <c r="H6252">
        <f t="shared" si="485"/>
        <v>700</v>
      </c>
      <c r="I6252">
        <v>140</v>
      </c>
      <c r="J6252">
        <v>182</v>
      </c>
      <c r="K6252">
        <v>5</v>
      </c>
      <c r="M6252">
        <v>45.5</v>
      </c>
      <c r="N6252" t="s">
        <v>25</v>
      </c>
      <c r="O6252">
        <v>910</v>
      </c>
      <c r="P6252">
        <v>210</v>
      </c>
      <c r="R6252">
        <f t="shared" si="486"/>
        <v>910</v>
      </c>
      <c r="S6252">
        <f t="shared" si="487"/>
        <v>13</v>
      </c>
      <c r="T6252" t="str">
        <f t="shared" si="488"/>
        <v>Feb</v>
      </c>
      <c r="U6252" t="str">
        <f t="shared" si="489"/>
        <v>2025</v>
      </c>
    </row>
    <row r="6253" spans="1:21" x14ac:dyDescent="0.25">
      <c r="A6253" t="s">
        <v>350</v>
      </c>
      <c r="B6253" t="s">
        <v>135</v>
      </c>
      <c r="C6253" t="s">
        <v>27</v>
      </c>
      <c r="D6253" t="s">
        <v>16</v>
      </c>
      <c r="E6253" t="s">
        <v>28</v>
      </c>
      <c r="F6253" t="s">
        <v>18</v>
      </c>
      <c r="G6253" t="s">
        <v>130</v>
      </c>
      <c r="H6253">
        <f t="shared" si="485"/>
        <v>180</v>
      </c>
      <c r="I6253">
        <v>45</v>
      </c>
      <c r="J6253">
        <v>59</v>
      </c>
      <c r="K6253">
        <v>4</v>
      </c>
      <c r="M6253">
        <v>23.4</v>
      </c>
      <c r="N6253" t="s">
        <v>38</v>
      </c>
      <c r="O6253">
        <v>234</v>
      </c>
      <c r="P6253">
        <v>54</v>
      </c>
      <c r="R6253">
        <f t="shared" si="486"/>
        <v>236</v>
      </c>
      <c r="S6253">
        <f t="shared" si="487"/>
        <v>13</v>
      </c>
      <c r="T6253" t="str">
        <f t="shared" si="488"/>
        <v>Feb</v>
      </c>
      <c r="U6253" t="str">
        <f t="shared" si="489"/>
        <v>2025</v>
      </c>
    </row>
    <row r="6254" spans="1:21" x14ac:dyDescent="0.25">
      <c r="A6254" t="s">
        <v>350</v>
      </c>
      <c r="B6254" t="s">
        <v>137</v>
      </c>
      <c r="C6254" t="s">
        <v>15</v>
      </c>
      <c r="D6254" t="s">
        <v>16</v>
      </c>
      <c r="E6254" t="s">
        <v>28</v>
      </c>
      <c r="F6254" t="s">
        <v>61</v>
      </c>
      <c r="G6254" t="s">
        <v>117</v>
      </c>
      <c r="H6254">
        <f t="shared" si="485"/>
        <v>12500</v>
      </c>
      <c r="I6254">
        <v>2500</v>
      </c>
      <c r="J6254">
        <v>3250</v>
      </c>
      <c r="K6254">
        <v>5</v>
      </c>
      <c r="M6254">
        <v>325</v>
      </c>
      <c r="N6254" t="s">
        <v>20</v>
      </c>
      <c r="O6254">
        <v>16250</v>
      </c>
      <c r="P6254">
        <v>3750</v>
      </c>
      <c r="R6254">
        <f t="shared" si="486"/>
        <v>16250</v>
      </c>
      <c r="S6254">
        <f t="shared" si="487"/>
        <v>13</v>
      </c>
      <c r="T6254" t="str">
        <f t="shared" si="488"/>
        <v>Feb</v>
      </c>
      <c r="U6254" t="str">
        <f t="shared" si="489"/>
        <v>2025</v>
      </c>
    </row>
    <row r="6255" spans="1:21" x14ac:dyDescent="0.25">
      <c r="A6255" t="s">
        <v>350</v>
      </c>
      <c r="B6255" t="s">
        <v>75</v>
      </c>
      <c r="C6255" t="s">
        <v>27</v>
      </c>
      <c r="D6255" t="s">
        <v>16</v>
      </c>
      <c r="E6255" t="s">
        <v>17</v>
      </c>
      <c r="F6255" t="s">
        <v>45</v>
      </c>
      <c r="G6255" t="s">
        <v>58</v>
      </c>
      <c r="H6255">
        <f t="shared" si="485"/>
        <v>100000</v>
      </c>
      <c r="I6255">
        <v>25000</v>
      </c>
      <c r="J6255">
        <v>32500</v>
      </c>
      <c r="K6255">
        <v>4</v>
      </c>
      <c r="M6255">
        <v>4875</v>
      </c>
      <c r="N6255" t="s">
        <v>20</v>
      </c>
      <c r="O6255">
        <v>130000</v>
      </c>
      <c r="P6255">
        <v>30000</v>
      </c>
      <c r="R6255">
        <f t="shared" si="486"/>
        <v>130000</v>
      </c>
      <c r="S6255">
        <f t="shared" si="487"/>
        <v>13</v>
      </c>
      <c r="T6255" t="str">
        <f t="shared" si="488"/>
        <v>Feb</v>
      </c>
      <c r="U6255" t="str">
        <f t="shared" si="489"/>
        <v>2025</v>
      </c>
    </row>
    <row r="6256" spans="1:21" x14ac:dyDescent="0.25">
      <c r="A6256" t="s">
        <v>351</v>
      </c>
      <c r="B6256" t="s">
        <v>14</v>
      </c>
      <c r="C6256" t="s">
        <v>15</v>
      </c>
      <c r="D6256" t="s">
        <v>16</v>
      </c>
      <c r="E6256" t="s">
        <v>28</v>
      </c>
      <c r="F6256" t="s">
        <v>29</v>
      </c>
      <c r="G6256" t="s">
        <v>178</v>
      </c>
      <c r="H6256">
        <f t="shared" si="485"/>
        <v>2000</v>
      </c>
      <c r="I6256">
        <v>200</v>
      </c>
      <c r="J6256">
        <v>260</v>
      </c>
      <c r="K6256">
        <v>10</v>
      </c>
      <c r="M6256">
        <v>100</v>
      </c>
      <c r="N6256" t="s">
        <v>38</v>
      </c>
      <c r="O6256">
        <v>2500</v>
      </c>
      <c r="P6256">
        <v>500</v>
      </c>
      <c r="R6256">
        <f t="shared" si="486"/>
        <v>2600</v>
      </c>
      <c r="S6256">
        <f t="shared" si="487"/>
        <v>14</v>
      </c>
      <c r="T6256" t="str">
        <f t="shared" si="488"/>
        <v>Feb</v>
      </c>
      <c r="U6256" t="str">
        <f t="shared" si="489"/>
        <v>2025</v>
      </c>
    </row>
    <row r="6257" spans="1:21" x14ac:dyDescent="0.25">
      <c r="A6257" t="s">
        <v>351</v>
      </c>
      <c r="B6257" t="s">
        <v>84</v>
      </c>
      <c r="C6257" t="s">
        <v>27</v>
      </c>
      <c r="D6257" t="s">
        <v>16</v>
      </c>
      <c r="E6257" t="s">
        <v>17</v>
      </c>
      <c r="F6257" t="s">
        <v>45</v>
      </c>
      <c r="G6257" t="s">
        <v>67</v>
      </c>
      <c r="H6257">
        <f t="shared" si="485"/>
        <v>14000</v>
      </c>
      <c r="I6257">
        <v>3500</v>
      </c>
      <c r="J6257">
        <v>4550</v>
      </c>
      <c r="K6257">
        <v>4</v>
      </c>
      <c r="M6257">
        <v>455</v>
      </c>
      <c r="N6257" t="s">
        <v>38</v>
      </c>
      <c r="O6257">
        <v>18200</v>
      </c>
      <c r="P6257">
        <v>4200</v>
      </c>
      <c r="R6257">
        <f t="shared" si="486"/>
        <v>18200</v>
      </c>
      <c r="S6257">
        <f t="shared" si="487"/>
        <v>14</v>
      </c>
      <c r="T6257" t="str">
        <f t="shared" si="488"/>
        <v>Feb</v>
      </c>
      <c r="U6257" t="str">
        <f t="shared" si="489"/>
        <v>2025</v>
      </c>
    </row>
    <row r="6258" spans="1:21" x14ac:dyDescent="0.25">
      <c r="A6258" t="s">
        <v>351</v>
      </c>
      <c r="B6258" t="s">
        <v>33</v>
      </c>
      <c r="C6258" t="s">
        <v>15</v>
      </c>
      <c r="D6258" t="s">
        <v>16</v>
      </c>
      <c r="E6258" t="s">
        <v>28</v>
      </c>
      <c r="F6258" t="s">
        <v>18</v>
      </c>
      <c r="G6258" t="s">
        <v>130</v>
      </c>
      <c r="H6258">
        <f t="shared" si="485"/>
        <v>135</v>
      </c>
      <c r="I6258">
        <v>45</v>
      </c>
      <c r="J6258">
        <v>59</v>
      </c>
      <c r="K6258">
        <v>3</v>
      </c>
      <c r="M6258">
        <v>8.4375</v>
      </c>
      <c r="N6258" t="s">
        <v>25</v>
      </c>
      <c r="O6258">
        <v>168.75</v>
      </c>
      <c r="P6258">
        <v>33.75</v>
      </c>
      <c r="R6258">
        <f t="shared" si="486"/>
        <v>177</v>
      </c>
      <c r="S6258">
        <f t="shared" si="487"/>
        <v>14</v>
      </c>
      <c r="T6258" t="str">
        <f t="shared" si="488"/>
        <v>Feb</v>
      </c>
      <c r="U6258" t="str">
        <f t="shared" si="489"/>
        <v>2025</v>
      </c>
    </row>
    <row r="6259" spans="1:21" x14ac:dyDescent="0.25">
      <c r="A6259" t="s">
        <v>351</v>
      </c>
      <c r="B6259" t="s">
        <v>95</v>
      </c>
      <c r="C6259" t="s">
        <v>66</v>
      </c>
      <c r="D6259" t="s">
        <v>16</v>
      </c>
      <c r="E6259" t="s">
        <v>28</v>
      </c>
      <c r="F6259" t="s">
        <v>29</v>
      </c>
      <c r="G6259" t="s">
        <v>30</v>
      </c>
      <c r="H6259">
        <f t="shared" si="485"/>
        <v>1080</v>
      </c>
      <c r="I6259">
        <v>180</v>
      </c>
      <c r="J6259">
        <v>234</v>
      </c>
      <c r="K6259">
        <v>6</v>
      </c>
      <c r="M6259">
        <v>98.28</v>
      </c>
      <c r="N6259" t="s">
        <v>20</v>
      </c>
      <c r="O6259">
        <v>1404</v>
      </c>
      <c r="P6259">
        <v>324</v>
      </c>
      <c r="R6259">
        <f t="shared" si="486"/>
        <v>1404</v>
      </c>
      <c r="S6259">
        <f t="shared" si="487"/>
        <v>14</v>
      </c>
      <c r="T6259" t="str">
        <f t="shared" si="488"/>
        <v>Feb</v>
      </c>
      <c r="U6259" t="str">
        <f t="shared" si="489"/>
        <v>2025</v>
      </c>
    </row>
    <row r="6260" spans="1:21" x14ac:dyDescent="0.25">
      <c r="A6260" t="s">
        <v>351</v>
      </c>
      <c r="B6260" t="s">
        <v>156</v>
      </c>
      <c r="C6260" t="s">
        <v>53</v>
      </c>
      <c r="D6260" t="s">
        <v>16</v>
      </c>
      <c r="E6260" t="s">
        <v>28</v>
      </c>
      <c r="F6260" t="s">
        <v>61</v>
      </c>
      <c r="G6260" t="s">
        <v>117</v>
      </c>
      <c r="H6260">
        <f t="shared" si="485"/>
        <v>7500</v>
      </c>
      <c r="I6260">
        <v>2500</v>
      </c>
      <c r="J6260">
        <v>3250</v>
      </c>
      <c r="K6260">
        <v>3</v>
      </c>
      <c r="M6260">
        <v>325</v>
      </c>
      <c r="N6260" t="s">
        <v>20</v>
      </c>
      <c r="O6260">
        <v>9750</v>
      </c>
      <c r="P6260">
        <v>2250</v>
      </c>
      <c r="R6260">
        <f t="shared" si="486"/>
        <v>9750</v>
      </c>
      <c r="S6260">
        <f t="shared" si="487"/>
        <v>14</v>
      </c>
      <c r="T6260" t="str">
        <f t="shared" si="488"/>
        <v>Feb</v>
      </c>
      <c r="U6260" t="str">
        <f t="shared" si="489"/>
        <v>2025</v>
      </c>
    </row>
    <row r="6261" spans="1:21" x14ac:dyDescent="0.25">
      <c r="A6261" t="s">
        <v>351</v>
      </c>
      <c r="B6261" t="s">
        <v>148</v>
      </c>
      <c r="C6261" t="s">
        <v>27</v>
      </c>
      <c r="D6261" t="s">
        <v>16</v>
      </c>
      <c r="E6261" t="s">
        <v>28</v>
      </c>
      <c r="F6261" t="s">
        <v>18</v>
      </c>
      <c r="G6261" t="s">
        <v>130</v>
      </c>
      <c r="H6261">
        <f t="shared" si="485"/>
        <v>180</v>
      </c>
      <c r="I6261">
        <v>45</v>
      </c>
      <c r="J6261">
        <v>59</v>
      </c>
      <c r="K6261">
        <v>4</v>
      </c>
      <c r="M6261">
        <v>22.5</v>
      </c>
      <c r="N6261" t="s">
        <v>38</v>
      </c>
      <c r="O6261">
        <v>225</v>
      </c>
      <c r="P6261">
        <v>45</v>
      </c>
      <c r="R6261">
        <f t="shared" si="486"/>
        <v>236</v>
      </c>
      <c r="S6261">
        <f t="shared" si="487"/>
        <v>14</v>
      </c>
      <c r="T6261" t="str">
        <f t="shared" si="488"/>
        <v>Feb</v>
      </c>
      <c r="U6261" t="str">
        <f t="shared" si="489"/>
        <v>2025</v>
      </c>
    </row>
    <row r="6262" spans="1:21" x14ac:dyDescent="0.25">
      <c r="A6262" t="s">
        <v>351</v>
      </c>
      <c r="B6262" t="s">
        <v>118</v>
      </c>
      <c r="C6262" t="s">
        <v>27</v>
      </c>
      <c r="D6262" t="s">
        <v>16</v>
      </c>
      <c r="E6262" t="s">
        <v>28</v>
      </c>
      <c r="F6262" t="s">
        <v>18</v>
      </c>
      <c r="G6262" t="s">
        <v>19</v>
      </c>
      <c r="H6262">
        <f t="shared" si="485"/>
        <v>500</v>
      </c>
      <c r="I6262">
        <v>250</v>
      </c>
      <c r="J6262">
        <v>325</v>
      </c>
      <c r="K6262">
        <v>2</v>
      </c>
      <c r="M6262">
        <v>32.5</v>
      </c>
      <c r="N6262" t="s">
        <v>25</v>
      </c>
      <c r="O6262">
        <v>650</v>
      </c>
      <c r="P6262">
        <v>150</v>
      </c>
      <c r="R6262">
        <f t="shared" si="486"/>
        <v>650</v>
      </c>
      <c r="S6262">
        <f t="shared" si="487"/>
        <v>14</v>
      </c>
      <c r="T6262" t="str">
        <f t="shared" si="488"/>
        <v>Feb</v>
      </c>
      <c r="U6262" t="str">
        <f t="shared" si="489"/>
        <v>2025</v>
      </c>
    </row>
    <row r="6263" spans="1:21" x14ac:dyDescent="0.25">
      <c r="A6263" t="s">
        <v>351</v>
      </c>
      <c r="B6263" t="s">
        <v>111</v>
      </c>
      <c r="C6263" t="s">
        <v>27</v>
      </c>
      <c r="D6263" t="s">
        <v>16</v>
      </c>
      <c r="E6263" t="s">
        <v>17</v>
      </c>
      <c r="F6263" t="s">
        <v>45</v>
      </c>
      <c r="G6263" t="s">
        <v>78</v>
      </c>
      <c r="H6263">
        <f t="shared" si="485"/>
        <v>162000</v>
      </c>
      <c r="I6263">
        <v>18000</v>
      </c>
      <c r="J6263">
        <v>23400</v>
      </c>
      <c r="K6263">
        <v>9</v>
      </c>
      <c r="M6263">
        <v>3510</v>
      </c>
      <c r="N6263" t="s">
        <v>25</v>
      </c>
      <c r="O6263">
        <v>210600</v>
      </c>
      <c r="P6263">
        <v>48600</v>
      </c>
      <c r="R6263">
        <f t="shared" si="486"/>
        <v>210600</v>
      </c>
      <c r="S6263">
        <f t="shared" si="487"/>
        <v>14</v>
      </c>
      <c r="T6263" t="str">
        <f t="shared" si="488"/>
        <v>Feb</v>
      </c>
      <c r="U6263" t="str">
        <f t="shared" si="489"/>
        <v>2025</v>
      </c>
    </row>
    <row r="6264" spans="1:21" x14ac:dyDescent="0.25">
      <c r="A6264" t="s">
        <v>351</v>
      </c>
      <c r="B6264" t="s">
        <v>90</v>
      </c>
      <c r="C6264" t="s">
        <v>91</v>
      </c>
      <c r="D6264" t="s">
        <v>23</v>
      </c>
      <c r="E6264" t="s">
        <v>17</v>
      </c>
      <c r="F6264" t="s">
        <v>45</v>
      </c>
      <c r="G6264" t="s">
        <v>54</v>
      </c>
      <c r="H6264">
        <f t="shared" si="485"/>
        <v>5600</v>
      </c>
      <c r="I6264">
        <v>800</v>
      </c>
      <c r="J6264">
        <v>1040</v>
      </c>
      <c r="K6264">
        <v>7</v>
      </c>
      <c r="M6264">
        <v>104</v>
      </c>
      <c r="N6264" t="s">
        <v>25</v>
      </c>
      <c r="O6264">
        <v>7280</v>
      </c>
      <c r="P6264">
        <v>1680</v>
      </c>
      <c r="R6264">
        <f t="shared" si="486"/>
        <v>7280</v>
      </c>
      <c r="S6264">
        <f t="shared" si="487"/>
        <v>14</v>
      </c>
      <c r="T6264" t="str">
        <f t="shared" si="488"/>
        <v>Feb</v>
      </c>
      <c r="U6264" t="str">
        <f t="shared" si="489"/>
        <v>2025</v>
      </c>
    </row>
    <row r="6265" spans="1:21" x14ac:dyDescent="0.25">
      <c r="A6265" t="s">
        <v>351</v>
      </c>
      <c r="B6265" t="s">
        <v>193</v>
      </c>
      <c r="C6265" t="s">
        <v>53</v>
      </c>
      <c r="D6265" t="s">
        <v>16</v>
      </c>
      <c r="E6265" t="s">
        <v>28</v>
      </c>
      <c r="F6265" t="s">
        <v>18</v>
      </c>
      <c r="G6265" t="s">
        <v>19</v>
      </c>
      <c r="H6265">
        <f t="shared" si="485"/>
        <v>1750</v>
      </c>
      <c r="I6265">
        <v>250</v>
      </c>
      <c r="J6265">
        <v>325</v>
      </c>
      <c r="K6265">
        <v>7</v>
      </c>
      <c r="M6265">
        <v>100</v>
      </c>
      <c r="N6265" t="s">
        <v>38</v>
      </c>
      <c r="O6265">
        <v>2275</v>
      </c>
      <c r="P6265">
        <v>525</v>
      </c>
      <c r="R6265">
        <f t="shared" si="486"/>
        <v>2275</v>
      </c>
      <c r="S6265">
        <f t="shared" si="487"/>
        <v>14</v>
      </c>
      <c r="T6265" t="str">
        <f t="shared" si="488"/>
        <v>Feb</v>
      </c>
      <c r="U6265" t="str">
        <f t="shared" si="489"/>
        <v>2025</v>
      </c>
    </row>
    <row r="6266" spans="1:21" x14ac:dyDescent="0.25">
      <c r="A6266" t="s">
        <v>351</v>
      </c>
      <c r="B6266" t="s">
        <v>200</v>
      </c>
      <c r="C6266" t="s">
        <v>27</v>
      </c>
      <c r="D6266" t="s">
        <v>16</v>
      </c>
      <c r="E6266" t="s">
        <v>17</v>
      </c>
      <c r="F6266" t="s">
        <v>18</v>
      </c>
      <c r="G6266" t="s">
        <v>19</v>
      </c>
      <c r="H6266">
        <f t="shared" si="485"/>
        <v>1500</v>
      </c>
      <c r="I6266">
        <v>250</v>
      </c>
      <c r="J6266">
        <v>325</v>
      </c>
      <c r="K6266">
        <v>6</v>
      </c>
      <c r="M6266">
        <v>93.75</v>
      </c>
      <c r="N6266" t="s">
        <v>25</v>
      </c>
      <c r="O6266">
        <v>1875</v>
      </c>
      <c r="P6266">
        <v>375</v>
      </c>
      <c r="R6266">
        <f t="shared" si="486"/>
        <v>1950</v>
      </c>
      <c r="S6266">
        <f t="shared" si="487"/>
        <v>14</v>
      </c>
      <c r="T6266" t="str">
        <f t="shared" si="488"/>
        <v>Feb</v>
      </c>
      <c r="U6266" t="str">
        <f t="shared" si="489"/>
        <v>2025</v>
      </c>
    </row>
    <row r="6267" spans="1:21" x14ac:dyDescent="0.25">
      <c r="A6267" t="s">
        <v>351</v>
      </c>
      <c r="B6267" t="s">
        <v>69</v>
      </c>
      <c r="C6267" t="s">
        <v>27</v>
      </c>
      <c r="D6267" t="s">
        <v>16</v>
      </c>
      <c r="E6267" t="s">
        <v>17</v>
      </c>
      <c r="F6267" t="s">
        <v>29</v>
      </c>
      <c r="G6267" t="s">
        <v>138</v>
      </c>
      <c r="H6267">
        <f t="shared" si="485"/>
        <v>100</v>
      </c>
      <c r="I6267">
        <v>50</v>
      </c>
      <c r="J6267">
        <v>65</v>
      </c>
      <c r="K6267">
        <v>2</v>
      </c>
      <c r="M6267">
        <v>6.5</v>
      </c>
      <c r="N6267" t="s">
        <v>25</v>
      </c>
      <c r="O6267">
        <v>130</v>
      </c>
      <c r="P6267">
        <v>30</v>
      </c>
      <c r="R6267">
        <f t="shared" si="486"/>
        <v>130</v>
      </c>
      <c r="S6267">
        <f t="shared" si="487"/>
        <v>14</v>
      </c>
      <c r="T6267" t="str">
        <f t="shared" si="488"/>
        <v>Feb</v>
      </c>
      <c r="U6267" t="str">
        <f t="shared" si="489"/>
        <v>2025</v>
      </c>
    </row>
    <row r="6268" spans="1:21" x14ac:dyDescent="0.25">
      <c r="A6268" t="s">
        <v>351</v>
      </c>
      <c r="B6268" t="s">
        <v>200</v>
      </c>
      <c r="C6268" t="s">
        <v>27</v>
      </c>
      <c r="D6268" t="s">
        <v>16</v>
      </c>
      <c r="E6268" t="s">
        <v>28</v>
      </c>
      <c r="F6268" t="s">
        <v>18</v>
      </c>
      <c r="G6268" t="s">
        <v>40</v>
      </c>
      <c r="H6268">
        <f t="shared" si="485"/>
        <v>540</v>
      </c>
      <c r="I6268">
        <v>90</v>
      </c>
      <c r="J6268">
        <v>117</v>
      </c>
      <c r="K6268">
        <v>6</v>
      </c>
      <c r="M6268">
        <v>70.2</v>
      </c>
      <c r="N6268" t="s">
        <v>38</v>
      </c>
      <c r="O6268">
        <v>702</v>
      </c>
      <c r="P6268">
        <v>162</v>
      </c>
      <c r="R6268">
        <f t="shared" si="486"/>
        <v>702</v>
      </c>
      <c r="S6268">
        <f t="shared" si="487"/>
        <v>14</v>
      </c>
      <c r="T6268" t="str">
        <f t="shared" si="488"/>
        <v>Feb</v>
      </c>
      <c r="U6268" t="str">
        <f t="shared" si="489"/>
        <v>2025</v>
      </c>
    </row>
    <row r="6269" spans="1:21" x14ac:dyDescent="0.25">
      <c r="A6269" t="s">
        <v>351</v>
      </c>
      <c r="B6269" t="s">
        <v>65</v>
      </c>
      <c r="C6269" t="s">
        <v>66</v>
      </c>
      <c r="D6269" t="s">
        <v>23</v>
      </c>
      <c r="E6269" t="s">
        <v>28</v>
      </c>
      <c r="F6269" t="s">
        <v>45</v>
      </c>
      <c r="G6269" t="s">
        <v>106</v>
      </c>
      <c r="H6269">
        <f t="shared" si="485"/>
        <v>48000</v>
      </c>
      <c r="I6269">
        <v>12000</v>
      </c>
      <c r="J6269">
        <v>15600</v>
      </c>
      <c r="K6269">
        <v>4</v>
      </c>
      <c r="M6269">
        <v>2340</v>
      </c>
      <c r="N6269" t="s">
        <v>25</v>
      </c>
      <c r="O6269">
        <v>60000</v>
      </c>
      <c r="P6269">
        <v>12000</v>
      </c>
      <c r="R6269">
        <f t="shared" si="486"/>
        <v>62400</v>
      </c>
      <c r="S6269">
        <f t="shared" si="487"/>
        <v>14</v>
      </c>
      <c r="T6269" t="str">
        <f t="shared" si="488"/>
        <v>Feb</v>
      </c>
      <c r="U6269" t="str">
        <f t="shared" si="489"/>
        <v>2025</v>
      </c>
    </row>
    <row r="6270" spans="1:21" x14ac:dyDescent="0.25">
      <c r="A6270" t="s">
        <v>351</v>
      </c>
      <c r="B6270" t="s">
        <v>192</v>
      </c>
      <c r="C6270" t="s">
        <v>91</v>
      </c>
      <c r="D6270" t="s">
        <v>16</v>
      </c>
      <c r="E6270" t="s">
        <v>17</v>
      </c>
      <c r="F6270" t="s">
        <v>18</v>
      </c>
      <c r="G6270" t="s">
        <v>51</v>
      </c>
      <c r="H6270">
        <f t="shared" si="485"/>
        <v>180</v>
      </c>
      <c r="I6270">
        <v>60</v>
      </c>
      <c r="J6270">
        <v>78</v>
      </c>
      <c r="K6270">
        <v>3</v>
      </c>
      <c r="M6270">
        <v>11.7</v>
      </c>
      <c r="N6270" t="s">
        <v>25</v>
      </c>
      <c r="O6270">
        <v>234</v>
      </c>
      <c r="P6270">
        <v>54</v>
      </c>
      <c r="R6270">
        <f t="shared" si="486"/>
        <v>234</v>
      </c>
      <c r="S6270">
        <f t="shared" si="487"/>
        <v>14</v>
      </c>
      <c r="T6270" t="str">
        <f t="shared" si="488"/>
        <v>Feb</v>
      </c>
      <c r="U6270" t="str">
        <f t="shared" si="489"/>
        <v>2025</v>
      </c>
    </row>
    <row r="6271" spans="1:21" x14ac:dyDescent="0.25">
      <c r="A6271" t="s">
        <v>351</v>
      </c>
      <c r="B6271" t="s">
        <v>184</v>
      </c>
      <c r="C6271" t="s">
        <v>27</v>
      </c>
      <c r="D6271" t="s">
        <v>23</v>
      </c>
      <c r="E6271" t="s">
        <v>28</v>
      </c>
      <c r="F6271" t="s">
        <v>18</v>
      </c>
      <c r="G6271" t="s">
        <v>40</v>
      </c>
      <c r="H6271">
        <f t="shared" si="485"/>
        <v>720</v>
      </c>
      <c r="I6271">
        <v>90</v>
      </c>
      <c r="J6271">
        <v>117</v>
      </c>
      <c r="K6271">
        <v>8</v>
      </c>
      <c r="M6271">
        <v>93.6</v>
      </c>
      <c r="N6271" t="s">
        <v>25</v>
      </c>
      <c r="O6271">
        <v>936</v>
      </c>
      <c r="P6271">
        <v>216</v>
      </c>
      <c r="R6271">
        <f t="shared" si="486"/>
        <v>936</v>
      </c>
      <c r="S6271">
        <f t="shared" si="487"/>
        <v>14</v>
      </c>
      <c r="T6271" t="str">
        <f t="shared" si="488"/>
        <v>Feb</v>
      </c>
      <c r="U6271" t="str">
        <f t="shared" si="489"/>
        <v>2025</v>
      </c>
    </row>
    <row r="6272" spans="1:21" x14ac:dyDescent="0.25">
      <c r="A6272" t="s">
        <v>351</v>
      </c>
      <c r="B6272" t="s">
        <v>137</v>
      </c>
      <c r="C6272" t="s">
        <v>15</v>
      </c>
      <c r="D6272" t="s">
        <v>23</v>
      </c>
      <c r="E6272" t="s">
        <v>28</v>
      </c>
      <c r="F6272" t="s">
        <v>18</v>
      </c>
      <c r="G6272" t="s">
        <v>116</v>
      </c>
      <c r="H6272">
        <f t="shared" si="485"/>
        <v>120</v>
      </c>
      <c r="I6272">
        <v>60</v>
      </c>
      <c r="J6272">
        <v>78</v>
      </c>
      <c r="K6272">
        <v>2</v>
      </c>
      <c r="M6272">
        <v>18.72</v>
      </c>
      <c r="N6272" t="s">
        <v>20</v>
      </c>
      <c r="O6272">
        <v>156</v>
      </c>
      <c r="P6272">
        <v>36</v>
      </c>
      <c r="R6272">
        <f t="shared" si="486"/>
        <v>156</v>
      </c>
      <c r="S6272">
        <f t="shared" si="487"/>
        <v>14</v>
      </c>
      <c r="T6272" t="str">
        <f t="shared" si="488"/>
        <v>Feb</v>
      </c>
      <c r="U6272" t="str">
        <f t="shared" si="489"/>
        <v>2025</v>
      </c>
    </row>
    <row r="6273" spans="1:21" x14ac:dyDescent="0.25">
      <c r="A6273" t="s">
        <v>351</v>
      </c>
      <c r="B6273" t="s">
        <v>79</v>
      </c>
      <c r="C6273" t="s">
        <v>27</v>
      </c>
      <c r="D6273" t="s">
        <v>16</v>
      </c>
      <c r="E6273" t="s">
        <v>17</v>
      </c>
      <c r="F6273" t="s">
        <v>61</v>
      </c>
      <c r="G6273" t="s">
        <v>108</v>
      </c>
      <c r="H6273">
        <f t="shared" si="485"/>
        <v>3000</v>
      </c>
      <c r="I6273">
        <v>1500</v>
      </c>
      <c r="J6273">
        <v>1950</v>
      </c>
      <c r="K6273">
        <v>2</v>
      </c>
      <c r="M6273">
        <v>187.5</v>
      </c>
      <c r="N6273" t="s">
        <v>25</v>
      </c>
      <c r="O6273">
        <v>3750</v>
      </c>
      <c r="P6273">
        <v>750</v>
      </c>
      <c r="R6273">
        <f t="shared" si="486"/>
        <v>3900</v>
      </c>
      <c r="S6273">
        <f t="shared" si="487"/>
        <v>14</v>
      </c>
      <c r="T6273" t="str">
        <f t="shared" si="488"/>
        <v>Feb</v>
      </c>
      <c r="U6273" t="str">
        <f t="shared" si="489"/>
        <v>2025</v>
      </c>
    </row>
    <row r="6274" spans="1:21" x14ac:dyDescent="0.25">
      <c r="A6274" t="s">
        <v>351</v>
      </c>
      <c r="B6274" t="s">
        <v>101</v>
      </c>
      <c r="C6274" t="s">
        <v>27</v>
      </c>
      <c r="D6274" t="s">
        <v>23</v>
      </c>
      <c r="E6274" t="s">
        <v>28</v>
      </c>
      <c r="F6274" t="s">
        <v>18</v>
      </c>
      <c r="G6274" t="s">
        <v>43</v>
      </c>
      <c r="H6274">
        <f t="shared" si="485"/>
        <v>40</v>
      </c>
      <c r="I6274">
        <v>20</v>
      </c>
      <c r="J6274">
        <v>26</v>
      </c>
      <c r="K6274">
        <v>2</v>
      </c>
      <c r="M6274">
        <v>5.2</v>
      </c>
      <c r="N6274" t="s">
        <v>25</v>
      </c>
      <c r="O6274">
        <v>52</v>
      </c>
      <c r="P6274">
        <v>12</v>
      </c>
      <c r="R6274">
        <f t="shared" si="486"/>
        <v>52</v>
      </c>
      <c r="S6274">
        <f t="shared" si="487"/>
        <v>14</v>
      </c>
      <c r="T6274" t="str">
        <f t="shared" si="488"/>
        <v>Feb</v>
      </c>
      <c r="U6274" t="str">
        <f t="shared" si="489"/>
        <v>2025</v>
      </c>
    </row>
    <row r="6275" spans="1:21" x14ac:dyDescent="0.25">
      <c r="A6275" t="s">
        <v>351</v>
      </c>
      <c r="B6275" t="s">
        <v>122</v>
      </c>
      <c r="C6275" t="s">
        <v>27</v>
      </c>
      <c r="D6275" t="s">
        <v>23</v>
      </c>
      <c r="E6275" t="s">
        <v>28</v>
      </c>
      <c r="F6275" t="s">
        <v>18</v>
      </c>
      <c r="G6275" t="s">
        <v>121</v>
      </c>
      <c r="H6275">
        <f t="shared" ref="H6275:H6338" si="490">I6275*K6275</f>
        <v>110</v>
      </c>
      <c r="I6275">
        <v>55</v>
      </c>
      <c r="J6275">
        <v>72</v>
      </c>
      <c r="K6275">
        <v>2</v>
      </c>
      <c r="M6275">
        <v>16.5</v>
      </c>
      <c r="N6275" t="s">
        <v>20</v>
      </c>
      <c r="O6275">
        <v>137.5</v>
      </c>
      <c r="P6275">
        <v>27.5</v>
      </c>
      <c r="R6275">
        <f t="shared" ref="R6275:R6338" si="491">J6275*K6275</f>
        <v>144</v>
      </c>
      <c r="S6275">
        <f t="shared" ref="S6275:S6338" si="492">DAY(A6275)</f>
        <v>14</v>
      </c>
      <c r="T6275" t="str">
        <f t="shared" ref="T6275:T6338" si="493">TEXT(A6275,"mmm")</f>
        <v>Feb</v>
      </c>
      <c r="U6275" t="str">
        <f t="shared" ref="U6275:U6338" si="494">TEXT(A6275,"yyy")</f>
        <v>2025</v>
      </c>
    </row>
    <row r="6276" spans="1:21" x14ac:dyDescent="0.25">
      <c r="A6276" t="s">
        <v>351</v>
      </c>
      <c r="B6276" t="s">
        <v>118</v>
      </c>
      <c r="C6276" t="s">
        <v>27</v>
      </c>
      <c r="D6276" t="s">
        <v>16</v>
      </c>
      <c r="E6276" t="s">
        <v>28</v>
      </c>
      <c r="F6276" t="s">
        <v>18</v>
      </c>
      <c r="G6276" t="s">
        <v>32</v>
      </c>
      <c r="H6276">
        <f t="shared" si="490"/>
        <v>100</v>
      </c>
      <c r="I6276">
        <v>100</v>
      </c>
      <c r="J6276">
        <v>130</v>
      </c>
      <c r="K6276">
        <v>1</v>
      </c>
      <c r="M6276">
        <v>9.1</v>
      </c>
      <c r="N6276" t="s">
        <v>20</v>
      </c>
      <c r="O6276">
        <v>130</v>
      </c>
      <c r="P6276">
        <v>30</v>
      </c>
      <c r="R6276">
        <f t="shared" si="491"/>
        <v>130</v>
      </c>
      <c r="S6276">
        <f t="shared" si="492"/>
        <v>14</v>
      </c>
      <c r="T6276" t="str">
        <f t="shared" si="493"/>
        <v>Feb</v>
      </c>
      <c r="U6276" t="str">
        <f t="shared" si="494"/>
        <v>2025</v>
      </c>
    </row>
    <row r="6277" spans="1:21" x14ac:dyDescent="0.25">
      <c r="A6277" t="s">
        <v>351</v>
      </c>
      <c r="B6277" t="s">
        <v>136</v>
      </c>
      <c r="C6277" t="s">
        <v>15</v>
      </c>
      <c r="D6277" t="s">
        <v>16</v>
      </c>
      <c r="E6277" t="s">
        <v>17</v>
      </c>
      <c r="F6277" t="s">
        <v>61</v>
      </c>
      <c r="G6277" t="s">
        <v>164</v>
      </c>
      <c r="H6277">
        <f t="shared" si="490"/>
        <v>14000</v>
      </c>
      <c r="I6277">
        <v>2000</v>
      </c>
      <c r="J6277">
        <v>2600</v>
      </c>
      <c r="K6277">
        <v>7</v>
      </c>
      <c r="M6277">
        <v>260</v>
      </c>
      <c r="N6277" t="s">
        <v>25</v>
      </c>
      <c r="O6277">
        <v>17500</v>
      </c>
      <c r="P6277">
        <v>3500</v>
      </c>
      <c r="R6277">
        <f t="shared" si="491"/>
        <v>18200</v>
      </c>
      <c r="S6277">
        <f t="shared" si="492"/>
        <v>14</v>
      </c>
      <c r="T6277" t="str">
        <f t="shared" si="493"/>
        <v>Feb</v>
      </c>
      <c r="U6277" t="str">
        <f t="shared" si="494"/>
        <v>2025</v>
      </c>
    </row>
    <row r="6278" spans="1:21" x14ac:dyDescent="0.25">
      <c r="A6278" t="s">
        <v>351</v>
      </c>
      <c r="B6278" t="s">
        <v>102</v>
      </c>
      <c r="C6278" t="s">
        <v>27</v>
      </c>
      <c r="D6278" t="s">
        <v>16</v>
      </c>
      <c r="E6278" t="s">
        <v>28</v>
      </c>
      <c r="F6278" t="s">
        <v>61</v>
      </c>
      <c r="G6278" t="s">
        <v>110</v>
      </c>
      <c r="H6278">
        <f t="shared" si="490"/>
        <v>3200</v>
      </c>
      <c r="I6278">
        <v>800</v>
      </c>
      <c r="J6278">
        <v>1040</v>
      </c>
      <c r="K6278">
        <v>4</v>
      </c>
      <c r="M6278">
        <v>104</v>
      </c>
      <c r="N6278" t="s">
        <v>38</v>
      </c>
      <c r="O6278">
        <v>4000</v>
      </c>
      <c r="P6278">
        <v>800</v>
      </c>
      <c r="R6278">
        <f t="shared" si="491"/>
        <v>4160</v>
      </c>
      <c r="S6278">
        <f t="shared" si="492"/>
        <v>14</v>
      </c>
      <c r="T6278" t="str">
        <f t="shared" si="493"/>
        <v>Feb</v>
      </c>
      <c r="U6278" t="str">
        <f t="shared" si="494"/>
        <v>2025</v>
      </c>
    </row>
    <row r="6279" spans="1:21" x14ac:dyDescent="0.25">
      <c r="A6279" t="s">
        <v>351</v>
      </c>
      <c r="B6279" t="s">
        <v>124</v>
      </c>
      <c r="C6279" t="s">
        <v>27</v>
      </c>
      <c r="D6279" t="s">
        <v>23</v>
      </c>
      <c r="E6279" t="s">
        <v>28</v>
      </c>
      <c r="F6279" t="s">
        <v>61</v>
      </c>
      <c r="G6279" t="s">
        <v>108</v>
      </c>
      <c r="H6279">
        <f t="shared" si="490"/>
        <v>15000</v>
      </c>
      <c r="I6279">
        <v>1500</v>
      </c>
      <c r="J6279">
        <v>1950</v>
      </c>
      <c r="K6279">
        <v>10</v>
      </c>
      <c r="M6279">
        <v>195</v>
      </c>
      <c r="N6279" t="s">
        <v>20</v>
      </c>
      <c r="O6279">
        <v>19500</v>
      </c>
      <c r="P6279">
        <v>4500</v>
      </c>
      <c r="R6279">
        <f t="shared" si="491"/>
        <v>19500</v>
      </c>
      <c r="S6279">
        <f t="shared" si="492"/>
        <v>14</v>
      </c>
      <c r="T6279" t="str">
        <f t="shared" si="493"/>
        <v>Feb</v>
      </c>
      <c r="U6279" t="str">
        <f t="shared" si="494"/>
        <v>2025</v>
      </c>
    </row>
    <row r="6280" spans="1:21" x14ac:dyDescent="0.25">
      <c r="A6280" t="s">
        <v>351</v>
      </c>
      <c r="B6280" t="s">
        <v>125</v>
      </c>
      <c r="C6280" t="s">
        <v>15</v>
      </c>
      <c r="D6280" t="s">
        <v>16</v>
      </c>
      <c r="E6280" t="s">
        <v>28</v>
      </c>
      <c r="F6280" t="s">
        <v>18</v>
      </c>
      <c r="G6280" t="s">
        <v>64</v>
      </c>
      <c r="H6280">
        <f t="shared" si="490"/>
        <v>700</v>
      </c>
      <c r="I6280">
        <v>140</v>
      </c>
      <c r="J6280">
        <v>182</v>
      </c>
      <c r="K6280">
        <v>5</v>
      </c>
      <c r="M6280">
        <v>45.5</v>
      </c>
      <c r="N6280" t="s">
        <v>25</v>
      </c>
      <c r="O6280">
        <v>910</v>
      </c>
      <c r="P6280">
        <v>210</v>
      </c>
      <c r="R6280">
        <f t="shared" si="491"/>
        <v>910</v>
      </c>
      <c r="S6280">
        <f t="shared" si="492"/>
        <v>14</v>
      </c>
      <c r="T6280" t="str">
        <f t="shared" si="493"/>
        <v>Feb</v>
      </c>
      <c r="U6280" t="str">
        <f t="shared" si="494"/>
        <v>2025</v>
      </c>
    </row>
    <row r="6281" spans="1:21" x14ac:dyDescent="0.25">
      <c r="A6281" t="s">
        <v>351</v>
      </c>
      <c r="B6281" t="s">
        <v>109</v>
      </c>
      <c r="C6281" t="s">
        <v>42</v>
      </c>
      <c r="D6281" t="s">
        <v>16</v>
      </c>
      <c r="E6281" t="s">
        <v>17</v>
      </c>
      <c r="F6281" t="s">
        <v>29</v>
      </c>
      <c r="G6281" t="s">
        <v>178</v>
      </c>
      <c r="H6281">
        <f t="shared" si="490"/>
        <v>600</v>
      </c>
      <c r="I6281">
        <v>200</v>
      </c>
      <c r="J6281">
        <v>260</v>
      </c>
      <c r="K6281">
        <v>3</v>
      </c>
      <c r="M6281">
        <v>37.5</v>
      </c>
      <c r="N6281" t="s">
        <v>25</v>
      </c>
      <c r="O6281">
        <v>750</v>
      </c>
      <c r="P6281">
        <v>150</v>
      </c>
      <c r="R6281">
        <f t="shared" si="491"/>
        <v>780</v>
      </c>
      <c r="S6281">
        <f t="shared" si="492"/>
        <v>14</v>
      </c>
      <c r="T6281" t="str">
        <f t="shared" si="493"/>
        <v>Feb</v>
      </c>
      <c r="U6281" t="str">
        <f t="shared" si="494"/>
        <v>2025</v>
      </c>
    </row>
    <row r="6282" spans="1:21" x14ac:dyDescent="0.25">
      <c r="A6282" t="s">
        <v>351</v>
      </c>
      <c r="B6282" t="s">
        <v>144</v>
      </c>
      <c r="C6282" t="s">
        <v>27</v>
      </c>
      <c r="D6282" t="s">
        <v>16</v>
      </c>
      <c r="E6282" t="s">
        <v>17</v>
      </c>
      <c r="F6282" t="s">
        <v>61</v>
      </c>
      <c r="G6282" t="s">
        <v>180</v>
      </c>
      <c r="H6282">
        <f t="shared" si="490"/>
        <v>3600</v>
      </c>
      <c r="I6282">
        <v>600</v>
      </c>
      <c r="J6282">
        <v>780</v>
      </c>
      <c r="K6282">
        <v>6</v>
      </c>
      <c r="M6282">
        <v>100</v>
      </c>
      <c r="N6282" t="s">
        <v>38</v>
      </c>
      <c r="O6282">
        <v>4680</v>
      </c>
      <c r="P6282">
        <v>1080</v>
      </c>
      <c r="R6282">
        <f t="shared" si="491"/>
        <v>4680</v>
      </c>
      <c r="S6282">
        <f t="shared" si="492"/>
        <v>14</v>
      </c>
      <c r="T6282" t="str">
        <f t="shared" si="493"/>
        <v>Feb</v>
      </c>
      <c r="U6282" t="str">
        <f t="shared" si="494"/>
        <v>2025</v>
      </c>
    </row>
    <row r="6283" spans="1:21" x14ac:dyDescent="0.25">
      <c r="A6283" t="s">
        <v>351</v>
      </c>
      <c r="B6283" t="s">
        <v>83</v>
      </c>
      <c r="C6283" t="s">
        <v>27</v>
      </c>
      <c r="D6283" t="s">
        <v>23</v>
      </c>
      <c r="E6283" t="s">
        <v>28</v>
      </c>
      <c r="F6283" t="s">
        <v>18</v>
      </c>
      <c r="G6283" t="s">
        <v>56</v>
      </c>
      <c r="H6283">
        <f t="shared" si="490"/>
        <v>2200</v>
      </c>
      <c r="I6283">
        <v>550</v>
      </c>
      <c r="J6283">
        <v>715</v>
      </c>
      <c r="K6283">
        <v>4</v>
      </c>
      <c r="M6283">
        <v>100</v>
      </c>
      <c r="N6283" t="s">
        <v>38</v>
      </c>
      <c r="O6283">
        <v>2860</v>
      </c>
      <c r="P6283">
        <v>660</v>
      </c>
      <c r="R6283">
        <f t="shared" si="491"/>
        <v>2860</v>
      </c>
      <c r="S6283">
        <f t="shared" si="492"/>
        <v>14</v>
      </c>
      <c r="T6283" t="str">
        <f t="shared" si="493"/>
        <v>Feb</v>
      </c>
      <c r="U6283" t="str">
        <f t="shared" si="494"/>
        <v>2025</v>
      </c>
    </row>
    <row r="6284" spans="1:21" x14ac:dyDescent="0.25">
      <c r="A6284" t="s">
        <v>351</v>
      </c>
      <c r="B6284" t="s">
        <v>83</v>
      </c>
      <c r="C6284" t="s">
        <v>27</v>
      </c>
      <c r="D6284" t="s">
        <v>23</v>
      </c>
      <c r="E6284" t="s">
        <v>28</v>
      </c>
      <c r="F6284" t="s">
        <v>18</v>
      </c>
      <c r="G6284" t="s">
        <v>40</v>
      </c>
      <c r="H6284">
        <f t="shared" si="490"/>
        <v>720</v>
      </c>
      <c r="I6284">
        <v>90</v>
      </c>
      <c r="J6284">
        <v>117</v>
      </c>
      <c r="K6284">
        <v>8</v>
      </c>
      <c r="M6284">
        <v>86.4</v>
      </c>
      <c r="N6284" t="s">
        <v>25</v>
      </c>
      <c r="O6284">
        <v>864</v>
      </c>
      <c r="P6284">
        <v>144</v>
      </c>
      <c r="R6284">
        <f t="shared" si="491"/>
        <v>936</v>
      </c>
      <c r="S6284">
        <f t="shared" si="492"/>
        <v>14</v>
      </c>
      <c r="T6284" t="str">
        <f t="shared" si="493"/>
        <v>Feb</v>
      </c>
      <c r="U6284" t="str">
        <f t="shared" si="494"/>
        <v>2025</v>
      </c>
    </row>
    <row r="6285" spans="1:21" x14ac:dyDescent="0.25">
      <c r="A6285" t="s">
        <v>351</v>
      </c>
      <c r="B6285" t="s">
        <v>188</v>
      </c>
      <c r="C6285" t="s">
        <v>27</v>
      </c>
      <c r="D6285" t="s">
        <v>16</v>
      </c>
      <c r="E6285" t="s">
        <v>17</v>
      </c>
      <c r="F6285" t="s">
        <v>80</v>
      </c>
      <c r="G6285" t="s">
        <v>141</v>
      </c>
      <c r="H6285">
        <f t="shared" si="490"/>
        <v>400</v>
      </c>
      <c r="I6285">
        <v>50</v>
      </c>
      <c r="J6285">
        <v>65</v>
      </c>
      <c r="K6285">
        <v>8</v>
      </c>
      <c r="M6285">
        <v>32.200000000000003</v>
      </c>
      <c r="N6285" t="s">
        <v>20</v>
      </c>
      <c r="O6285">
        <v>460</v>
      </c>
      <c r="P6285">
        <v>60</v>
      </c>
      <c r="R6285">
        <f t="shared" si="491"/>
        <v>520</v>
      </c>
      <c r="S6285">
        <f t="shared" si="492"/>
        <v>14</v>
      </c>
      <c r="T6285" t="str">
        <f t="shared" si="493"/>
        <v>Feb</v>
      </c>
      <c r="U6285" t="str">
        <f t="shared" si="494"/>
        <v>2025</v>
      </c>
    </row>
    <row r="6286" spans="1:21" x14ac:dyDescent="0.25">
      <c r="A6286" t="s">
        <v>351</v>
      </c>
      <c r="B6286" t="s">
        <v>189</v>
      </c>
      <c r="C6286" t="s">
        <v>27</v>
      </c>
      <c r="D6286" t="s">
        <v>16</v>
      </c>
      <c r="E6286" t="s">
        <v>17</v>
      </c>
      <c r="F6286" t="s">
        <v>18</v>
      </c>
      <c r="G6286" t="s">
        <v>51</v>
      </c>
      <c r="H6286">
        <f t="shared" si="490"/>
        <v>180</v>
      </c>
      <c r="I6286">
        <v>60</v>
      </c>
      <c r="J6286">
        <v>78</v>
      </c>
      <c r="K6286">
        <v>3</v>
      </c>
      <c r="M6286">
        <v>16.38</v>
      </c>
      <c r="N6286" t="s">
        <v>20</v>
      </c>
      <c r="O6286">
        <v>234</v>
      </c>
      <c r="P6286">
        <v>54</v>
      </c>
      <c r="R6286">
        <f t="shared" si="491"/>
        <v>234</v>
      </c>
      <c r="S6286">
        <f t="shared" si="492"/>
        <v>14</v>
      </c>
      <c r="T6286" t="str">
        <f t="shared" si="493"/>
        <v>Feb</v>
      </c>
      <c r="U6286" t="str">
        <f t="shared" si="494"/>
        <v>2025</v>
      </c>
    </row>
    <row r="6287" spans="1:21" x14ac:dyDescent="0.25">
      <c r="A6287" t="s">
        <v>351</v>
      </c>
      <c r="B6287" t="s">
        <v>99</v>
      </c>
      <c r="C6287" t="s">
        <v>15</v>
      </c>
      <c r="D6287" t="s">
        <v>23</v>
      </c>
      <c r="E6287" t="s">
        <v>28</v>
      </c>
      <c r="F6287" t="s">
        <v>29</v>
      </c>
      <c r="G6287" t="s">
        <v>210</v>
      </c>
      <c r="H6287">
        <f t="shared" si="490"/>
        <v>190</v>
      </c>
      <c r="I6287">
        <v>95</v>
      </c>
      <c r="J6287">
        <v>124</v>
      </c>
      <c r="K6287">
        <v>2</v>
      </c>
      <c r="M6287">
        <v>23.75</v>
      </c>
      <c r="N6287" t="s">
        <v>25</v>
      </c>
      <c r="O6287">
        <v>237.5</v>
      </c>
      <c r="P6287">
        <v>47.5</v>
      </c>
      <c r="R6287">
        <f t="shared" si="491"/>
        <v>248</v>
      </c>
      <c r="S6287">
        <f t="shared" si="492"/>
        <v>14</v>
      </c>
      <c r="T6287" t="str">
        <f t="shared" si="493"/>
        <v>Feb</v>
      </c>
      <c r="U6287" t="str">
        <f t="shared" si="494"/>
        <v>2025</v>
      </c>
    </row>
    <row r="6288" spans="1:21" x14ac:dyDescent="0.25">
      <c r="A6288" t="s">
        <v>351</v>
      </c>
      <c r="B6288" t="s">
        <v>189</v>
      </c>
      <c r="C6288" t="s">
        <v>27</v>
      </c>
      <c r="D6288" t="s">
        <v>16</v>
      </c>
      <c r="E6288" t="s">
        <v>28</v>
      </c>
      <c r="F6288" t="s">
        <v>45</v>
      </c>
      <c r="G6288" t="s">
        <v>54</v>
      </c>
      <c r="H6288">
        <f t="shared" si="490"/>
        <v>7200</v>
      </c>
      <c r="I6288">
        <v>800</v>
      </c>
      <c r="J6288">
        <v>1040</v>
      </c>
      <c r="K6288">
        <v>9</v>
      </c>
      <c r="M6288">
        <v>104</v>
      </c>
      <c r="N6288" t="s">
        <v>38</v>
      </c>
      <c r="O6288">
        <v>9360</v>
      </c>
      <c r="P6288">
        <v>2160</v>
      </c>
      <c r="R6288">
        <f t="shared" si="491"/>
        <v>9360</v>
      </c>
      <c r="S6288">
        <f t="shared" si="492"/>
        <v>14</v>
      </c>
      <c r="T6288" t="str">
        <f t="shared" si="493"/>
        <v>Feb</v>
      </c>
      <c r="U6288" t="str">
        <f t="shared" si="494"/>
        <v>2025</v>
      </c>
    </row>
    <row r="6289" spans="1:21" x14ac:dyDescent="0.25">
      <c r="A6289" t="s">
        <v>351</v>
      </c>
      <c r="B6289" t="s">
        <v>168</v>
      </c>
      <c r="C6289" t="s">
        <v>27</v>
      </c>
      <c r="D6289" t="s">
        <v>16</v>
      </c>
      <c r="E6289" t="s">
        <v>17</v>
      </c>
      <c r="F6289" t="s">
        <v>29</v>
      </c>
      <c r="G6289" t="s">
        <v>210</v>
      </c>
      <c r="H6289">
        <f t="shared" si="490"/>
        <v>475</v>
      </c>
      <c r="I6289">
        <v>95</v>
      </c>
      <c r="J6289">
        <v>124</v>
      </c>
      <c r="K6289">
        <v>5</v>
      </c>
      <c r="M6289">
        <v>29.6875</v>
      </c>
      <c r="N6289" t="s">
        <v>25</v>
      </c>
      <c r="O6289">
        <v>593.75</v>
      </c>
      <c r="P6289">
        <v>118.75</v>
      </c>
      <c r="R6289">
        <f t="shared" si="491"/>
        <v>620</v>
      </c>
      <c r="S6289">
        <f t="shared" si="492"/>
        <v>14</v>
      </c>
      <c r="T6289" t="str">
        <f t="shared" si="493"/>
        <v>Feb</v>
      </c>
      <c r="U6289" t="str">
        <f t="shared" si="494"/>
        <v>2025</v>
      </c>
    </row>
    <row r="6290" spans="1:21" x14ac:dyDescent="0.25">
      <c r="A6290" t="s">
        <v>352</v>
      </c>
      <c r="B6290" t="s">
        <v>159</v>
      </c>
      <c r="C6290" t="s">
        <v>27</v>
      </c>
      <c r="D6290" t="s">
        <v>16</v>
      </c>
      <c r="E6290" t="s">
        <v>28</v>
      </c>
      <c r="F6290" t="s">
        <v>18</v>
      </c>
      <c r="G6290" t="s">
        <v>34</v>
      </c>
      <c r="H6290">
        <f t="shared" si="490"/>
        <v>160</v>
      </c>
      <c r="I6290">
        <v>40</v>
      </c>
      <c r="J6290">
        <v>52</v>
      </c>
      <c r="K6290">
        <v>4</v>
      </c>
      <c r="M6290">
        <v>10</v>
      </c>
      <c r="N6290" t="s">
        <v>25</v>
      </c>
      <c r="O6290">
        <v>200</v>
      </c>
      <c r="P6290">
        <v>40</v>
      </c>
      <c r="R6290">
        <f t="shared" si="491"/>
        <v>208</v>
      </c>
      <c r="S6290">
        <f t="shared" si="492"/>
        <v>15</v>
      </c>
      <c r="T6290" t="str">
        <f t="shared" si="493"/>
        <v>Feb</v>
      </c>
      <c r="U6290" t="str">
        <f t="shared" si="494"/>
        <v>2025</v>
      </c>
    </row>
    <row r="6291" spans="1:21" x14ac:dyDescent="0.25">
      <c r="A6291" t="s">
        <v>352</v>
      </c>
      <c r="B6291" t="s">
        <v>166</v>
      </c>
      <c r="C6291" t="s">
        <v>15</v>
      </c>
      <c r="D6291" t="s">
        <v>16</v>
      </c>
      <c r="E6291" t="s">
        <v>17</v>
      </c>
      <c r="F6291" t="s">
        <v>61</v>
      </c>
      <c r="G6291" t="s">
        <v>164</v>
      </c>
      <c r="H6291">
        <f t="shared" si="490"/>
        <v>18000</v>
      </c>
      <c r="I6291">
        <v>2000</v>
      </c>
      <c r="J6291">
        <v>2600</v>
      </c>
      <c r="K6291">
        <v>9</v>
      </c>
      <c r="M6291">
        <v>260</v>
      </c>
      <c r="N6291" t="s">
        <v>25</v>
      </c>
      <c r="O6291">
        <v>23400</v>
      </c>
      <c r="P6291">
        <v>5400</v>
      </c>
      <c r="R6291">
        <f t="shared" si="491"/>
        <v>23400</v>
      </c>
      <c r="S6291">
        <f t="shared" si="492"/>
        <v>15</v>
      </c>
      <c r="T6291" t="str">
        <f t="shared" si="493"/>
        <v>Feb</v>
      </c>
      <c r="U6291" t="str">
        <f t="shared" si="494"/>
        <v>2025</v>
      </c>
    </row>
    <row r="6292" spans="1:21" x14ac:dyDescent="0.25">
      <c r="A6292" t="s">
        <v>352</v>
      </c>
      <c r="B6292" t="s">
        <v>191</v>
      </c>
      <c r="C6292" t="s">
        <v>27</v>
      </c>
      <c r="D6292" t="s">
        <v>23</v>
      </c>
      <c r="E6292" t="s">
        <v>17</v>
      </c>
      <c r="F6292" t="s">
        <v>61</v>
      </c>
      <c r="G6292" t="s">
        <v>117</v>
      </c>
      <c r="H6292">
        <f t="shared" si="490"/>
        <v>25000</v>
      </c>
      <c r="I6292">
        <v>2500</v>
      </c>
      <c r="J6292">
        <v>3250</v>
      </c>
      <c r="K6292">
        <v>10</v>
      </c>
      <c r="M6292">
        <v>325</v>
      </c>
      <c r="N6292" t="s">
        <v>20</v>
      </c>
      <c r="O6292">
        <v>32500</v>
      </c>
      <c r="P6292">
        <v>7500</v>
      </c>
      <c r="R6292">
        <f t="shared" si="491"/>
        <v>32500</v>
      </c>
      <c r="S6292">
        <f t="shared" si="492"/>
        <v>15</v>
      </c>
      <c r="T6292" t="str">
        <f t="shared" si="493"/>
        <v>Feb</v>
      </c>
      <c r="U6292" t="str">
        <f t="shared" si="494"/>
        <v>2025</v>
      </c>
    </row>
    <row r="6293" spans="1:21" x14ac:dyDescent="0.25">
      <c r="A6293" t="s">
        <v>352</v>
      </c>
      <c r="B6293" t="s">
        <v>107</v>
      </c>
      <c r="C6293" t="s">
        <v>27</v>
      </c>
      <c r="D6293" t="s">
        <v>16</v>
      </c>
      <c r="E6293" t="s">
        <v>28</v>
      </c>
      <c r="F6293" t="s">
        <v>18</v>
      </c>
      <c r="G6293" t="s">
        <v>64</v>
      </c>
      <c r="H6293">
        <f t="shared" si="490"/>
        <v>140</v>
      </c>
      <c r="I6293">
        <v>140</v>
      </c>
      <c r="J6293">
        <v>182</v>
      </c>
      <c r="K6293">
        <v>1</v>
      </c>
      <c r="M6293">
        <v>17.5</v>
      </c>
      <c r="N6293" t="s">
        <v>38</v>
      </c>
      <c r="O6293">
        <v>175</v>
      </c>
      <c r="P6293">
        <v>35</v>
      </c>
      <c r="R6293">
        <f t="shared" si="491"/>
        <v>182</v>
      </c>
      <c r="S6293">
        <f t="shared" si="492"/>
        <v>15</v>
      </c>
      <c r="T6293" t="str">
        <f t="shared" si="493"/>
        <v>Feb</v>
      </c>
      <c r="U6293" t="str">
        <f t="shared" si="494"/>
        <v>2025</v>
      </c>
    </row>
    <row r="6294" spans="1:21" x14ac:dyDescent="0.25">
      <c r="A6294" t="s">
        <v>352</v>
      </c>
      <c r="B6294" t="s">
        <v>174</v>
      </c>
      <c r="C6294" t="s">
        <v>27</v>
      </c>
      <c r="D6294" t="s">
        <v>16</v>
      </c>
      <c r="E6294" t="s">
        <v>28</v>
      </c>
      <c r="F6294" t="s">
        <v>18</v>
      </c>
      <c r="G6294" t="s">
        <v>130</v>
      </c>
      <c r="H6294">
        <f t="shared" si="490"/>
        <v>360</v>
      </c>
      <c r="I6294">
        <v>45</v>
      </c>
      <c r="J6294">
        <v>59</v>
      </c>
      <c r="K6294">
        <v>8</v>
      </c>
      <c r="M6294">
        <v>31.5</v>
      </c>
      <c r="N6294" t="s">
        <v>20</v>
      </c>
      <c r="O6294">
        <v>450</v>
      </c>
      <c r="P6294">
        <v>90</v>
      </c>
      <c r="R6294">
        <f t="shared" si="491"/>
        <v>472</v>
      </c>
      <c r="S6294">
        <f t="shared" si="492"/>
        <v>15</v>
      </c>
      <c r="T6294" t="str">
        <f t="shared" si="493"/>
        <v>Feb</v>
      </c>
      <c r="U6294" t="str">
        <f t="shared" si="494"/>
        <v>2025</v>
      </c>
    </row>
    <row r="6295" spans="1:21" x14ac:dyDescent="0.25">
      <c r="A6295" t="s">
        <v>352</v>
      </c>
      <c r="B6295" t="s">
        <v>31</v>
      </c>
      <c r="C6295" t="s">
        <v>27</v>
      </c>
      <c r="D6295" t="s">
        <v>16</v>
      </c>
      <c r="E6295" t="s">
        <v>28</v>
      </c>
      <c r="F6295" t="s">
        <v>18</v>
      </c>
      <c r="G6295" t="s">
        <v>130</v>
      </c>
      <c r="H6295">
        <f t="shared" si="490"/>
        <v>225</v>
      </c>
      <c r="I6295">
        <v>45</v>
      </c>
      <c r="J6295">
        <v>59</v>
      </c>
      <c r="K6295">
        <v>5</v>
      </c>
      <c r="M6295">
        <v>14.625</v>
      </c>
      <c r="N6295" t="s">
        <v>25</v>
      </c>
      <c r="O6295">
        <v>292.5</v>
      </c>
      <c r="P6295">
        <v>67.5</v>
      </c>
      <c r="R6295">
        <f t="shared" si="491"/>
        <v>295</v>
      </c>
      <c r="S6295">
        <f t="shared" si="492"/>
        <v>15</v>
      </c>
      <c r="T6295" t="str">
        <f t="shared" si="493"/>
        <v>Feb</v>
      </c>
      <c r="U6295" t="str">
        <f t="shared" si="494"/>
        <v>2025</v>
      </c>
    </row>
    <row r="6296" spans="1:21" x14ac:dyDescent="0.25">
      <c r="A6296" t="s">
        <v>352</v>
      </c>
      <c r="B6296" t="s">
        <v>200</v>
      </c>
      <c r="C6296" t="s">
        <v>27</v>
      </c>
      <c r="D6296" t="s">
        <v>16</v>
      </c>
      <c r="E6296" t="s">
        <v>28</v>
      </c>
      <c r="F6296" t="s">
        <v>18</v>
      </c>
      <c r="G6296" t="s">
        <v>113</v>
      </c>
      <c r="H6296">
        <f t="shared" si="490"/>
        <v>140</v>
      </c>
      <c r="I6296">
        <v>20</v>
      </c>
      <c r="J6296">
        <v>26</v>
      </c>
      <c r="K6296">
        <v>7</v>
      </c>
      <c r="M6296">
        <v>12.74</v>
      </c>
      <c r="N6296" t="s">
        <v>20</v>
      </c>
      <c r="O6296">
        <v>182</v>
      </c>
      <c r="P6296">
        <v>42</v>
      </c>
      <c r="R6296">
        <f t="shared" si="491"/>
        <v>182</v>
      </c>
      <c r="S6296">
        <f t="shared" si="492"/>
        <v>15</v>
      </c>
      <c r="T6296" t="str">
        <f t="shared" si="493"/>
        <v>Feb</v>
      </c>
      <c r="U6296" t="str">
        <f t="shared" si="494"/>
        <v>2025</v>
      </c>
    </row>
    <row r="6297" spans="1:21" x14ac:dyDescent="0.25">
      <c r="A6297" t="s">
        <v>352</v>
      </c>
      <c r="B6297" t="s">
        <v>174</v>
      </c>
      <c r="C6297" t="s">
        <v>27</v>
      </c>
      <c r="D6297" t="s">
        <v>16</v>
      </c>
      <c r="E6297" t="s">
        <v>28</v>
      </c>
      <c r="F6297" t="s">
        <v>29</v>
      </c>
      <c r="G6297" t="s">
        <v>138</v>
      </c>
      <c r="H6297">
        <f t="shared" si="490"/>
        <v>400</v>
      </c>
      <c r="I6297">
        <v>50</v>
      </c>
      <c r="J6297">
        <v>65</v>
      </c>
      <c r="K6297">
        <v>8</v>
      </c>
      <c r="M6297">
        <v>35</v>
      </c>
      <c r="N6297" t="s">
        <v>20</v>
      </c>
      <c r="O6297">
        <v>500</v>
      </c>
      <c r="P6297">
        <v>100</v>
      </c>
      <c r="R6297">
        <f t="shared" si="491"/>
        <v>520</v>
      </c>
      <c r="S6297">
        <f t="shared" si="492"/>
        <v>15</v>
      </c>
      <c r="T6297" t="str">
        <f t="shared" si="493"/>
        <v>Feb</v>
      </c>
      <c r="U6297" t="str">
        <f t="shared" si="494"/>
        <v>2025</v>
      </c>
    </row>
    <row r="6298" spans="1:21" x14ac:dyDescent="0.25">
      <c r="A6298" t="s">
        <v>352</v>
      </c>
      <c r="B6298" t="s">
        <v>79</v>
      </c>
      <c r="C6298" t="s">
        <v>27</v>
      </c>
      <c r="D6298" t="s">
        <v>16</v>
      </c>
      <c r="E6298" t="s">
        <v>17</v>
      </c>
      <c r="F6298" t="s">
        <v>29</v>
      </c>
      <c r="G6298" t="s">
        <v>178</v>
      </c>
      <c r="H6298">
        <f t="shared" si="490"/>
        <v>1000</v>
      </c>
      <c r="I6298">
        <v>200</v>
      </c>
      <c r="J6298">
        <v>260</v>
      </c>
      <c r="K6298">
        <v>5</v>
      </c>
      <c r="M6298">
        <v>91</v>
      </c>
      <c r="N6298" t="s">
        <v>20</v>
      </c>
      <c r="O6298">
        <v>1300</v>
      </c>
      <c r="P6298">
        <v>300</v>
      </c>
      <c r="R6298">
        <f t="shared" si="491"/>
        <v>1300</v>
      </c>
      <c r="S6298">
        <f t="shared" si="492"/>
        <v>15</v>
      </c>
      <c r="T6298" t="str">
        <f t="shared" si="493"/>
        <v>Feb</v>
      </c>
      <c r="U6298" t="str">
        <f t="shared" si="494"/>
        <v>2025</v>
      </c>
    </row>
    <row r="6299" spans="1:21" x14ac:dyDescent="0.25">
      <c r="A6299" t="s">
        <v>352</v>
      </c>
      <c r="B6299" t="s">
        <v>203</v>
      </c>
      <c r="C6299" t="s">
        <v>42</v>
      </c>
      <c r="D6299" t="s">
        <v>16</v>
      </c>
      <c r="E6299" t="s">
        <v>17</v>
      </c>
      <c r="F6299" t="s">
        <v>18</v>
      </c>
      <c r="G6299" t="s">
        <v>19</v>
      </c>
      <c r="H6299">
        <f t="shared" si="490"/>
        <v>2500</v>
      </c>
      <c r="I6299">
        <v>250</v>
      </c>
      <c r="J6299">
        <v>325</v>
      </c>
      <c r="K6299">
        <v>10</v>
      </c>
      <c r="M6299">
        <v>100</v>
      </c>
      <c r="N6299" t="s">
        <v>25</v>
      </c>
      <c r="O6299">
        <v>3250</v>
      </c>
      <c r="P6299">
        <v>750</v>
      </c>
      <c r="R6299">
        <f t="shared" si="491"/>
        <v>3250</v>
      </c>
      <c r="S6299">
        <f t="shared" si="492"/>
        <v>15</v>
      </c>
      <c r="T6299" t="str">
        <f t="shared" si="493"/>
        <v>Feb</v>
      </c>
      <c r="U6299" t="str">
        <f t="shared" si="494"/>
        <v>2025</v>
      </c>
    </row>
    <row r="6300" spans="1:21" x14ac:dyDescent="0.25">
      <c r="A6300" t="s">
        <v>352</v>
      </c>
      <c r="B6300" t="s">
        <v>73</v>
      </c>
      <c r="C6300" t="s">
        <v>42</v>
      </c>
      <c r="D6300" t="s">
        <v>16</v>
      </c>
      <c r="E6300" t="s">
        <v>28</v>
      </c>
      <c r="F6300" t="s">
        <v>18</v>
      </c>
      <c r="G6300" t="s">
        <v>121</v>
      </c>
      <c r="H6300">
        <f t="shared" si="490"/>
        <v>495</v>
      </c>
      <c r="I6300">
        <v>55</v>
      </c>
      <c r="J6300">
        <v>72</v>
      </c>
      <c r="K6300">
        <v>9</v>
      </c>
      <c r="M6300">
        <v>45.045000000000002</v>
      </c>
      <c r="N6300" t="s">
        <v>20</v>
      </c>
      <c r="O6300">
        <v>643.5</v>
      </c>
      <c r="P6300">
        <v>148.5</v>
      </c>
      <c r="R6300">
        <f t="shared" si="491"/>
        <v>648</v>
      </c>
      <c r="S6300">
        <f t="shared" si="492"/>
        <v>15</v>
      </c>
      <c r="T6300" t="str">
        <f t="shared" si="493"/>
        <v>Feb</v>
      </c>
      <c r="U6300" t="str">
        <f t="shared" si="494"/>
        <v>2025</v>
      </c>
    </row>
    <row r="6301" spans="1:21" x14ac:dyDescent="0.25">
      <c r="A6301" t="s">
        <v>352</v>
      </c>
      <c r="B6301" t="s">
        <v>134</v>
      </c>
      <c r="C6301" t="s">
        <v>66</v>
      </c>
      <c r="D6301" t="s">
        <v>16</v>
      </c>
      <c r="E6301" t="s">
        <v>17</v>
      </c>
      <c r="F6301" t="s">
        <v>18</v>
      </c>
      <c r="G6301" t="s">
        <v>34</v>
      </c>
      <c r="H6301">
        <f t="shared" si="490"/>
        <v>240</v>
      </c>
      <c r="I6301">
        <v>40</v>
      </c>
      <c r="J6301">
        <v>52</v>
      </c>
      <c r="K6301">
        <v>6</v>
      </c>
      <c r="M6301">
        <v>15</v>
      </c>
      <c r="N6301" t="s">
        <v>25</v>
      </c>
      <c r="O6301">
        <v>300</v>
      </c>
      <c r="P6301">
        <v>60</v>
      </c>
      <c r="R6301">
        <f t="shared" si="491"/>
        <v>312</v>
      </c>
      <c r="S6301">
        <f t="shared" si="492"/>
        <v>15</v>
      </c>
      <c r="T6301" t="str">
        <f t="shared" si="493"/>
        <v>Feb</v>
      </c>
      <c r="U6301" t="str">
        <f t="shared" si="494"/>
        <v>2025</v>
      </c>
    </row>
    <row r="6302" spans="1:21" x14ac:dyDescent="0.25">
      <c r="A6302" t="s">
        <v>352</v>
      </c>
      <c r="B6302" t="s">
        <v>120</v>
      </c>
      <c r="C6302" t="s">
        <v>91</v>
      </c>
      <c r="D6302" t="s">
        <v>23</v>
      </c>
      <c r="E6302" t="s">
        <v>28</v>
      </c>
      <c r="F6302" t="s">
        <v>18</v>
      </c>
      <c r="G6302" t="s">
        <v>43</v>
      </c>
      <c r="H6302">
        <f t="shared" si="490"/>
        <v>120</v>
      </c>
      <c r="I6302">
        <v>20</v>
      </c>
      <c r="J6302">
        <v>26</v>
      </c>
      <c r="K6302">
        <v>6</v>
      </c>
      <c r="M6302">
        <v>14.4</v>
      </c>
      <c r="N6302" t="s">
        <v>25</v>
      </c>
      <c r="O6302">
        <v>144</v>
      </c>
      <c r="P6302">
        <v>24</v>
      </c>
      <c r="R6302">
        <f t="shared" si="491"/>
        <v>156</v>
      </c>
      <c r="S6302">
        <f t="shared" si="492"/>
        <v>15</v>
      </c>
      <c r="T6302" t="str">
        <f t="shared" si="493"/>
        <v>Feb</v>
      </c>
      <c r="U6302" t="str">
        <f t="shared" si="494"/>
        <v>2025</v>
      </c>
    </row>
    <row r="6303" spans="1:21" x14ac:dyDescent="0.25">
      <c r="A6303" t="s">
        <v>352</v>
      </c>
      <c r="B6303" t="s">
        <v>193</v>
      </c>
      <c r="C6303" t="s">
        <v>53</v>
      </c>
      <c r="D6303" t="s">
        <v>23</v>
      </c>
      <c r="E6303" t="s">
        <v>17</v>
      </c>
      <c r="F6303" t="s">
        <v>45</v>
      </c>
      <c r="G6303" t="s">
        <v>76</v>
      </c>
      <c r="H6303">
        <f t="shared" si="490"/>
        <v>3600</v>
      </c>
      <c r="I6303">
        <v>1200</v>
      </c>
      <c r="J6303">
        <v>1560</v>
      </c>
      <c r="K6303">
        <v>3</v>
      </c>
      <c r="M6303">
        <v>156</v>
      </c>
      <c r="N6303" t="s">
        <v>25</v>
      </c>
      <c r="O6303">
        <v>4680</v>
      </c>
      <c r="P6303">
        <v>1080</v>
      </c>
      <c r="R6303">
        <f t="shared" si="491"/>
        <v>4680</v>
      </c>
      <c r="S6303">
        <f t="shared" si="492"/>
        <v>15</v>
      </c>
      <c r="T6303" t="str">
        <f t="shared" si="493"/>
        <v>Feb</v>
      </c>
      <c r="U6303" t="str">
        <f t="shared" si="494"/>
        <v>2025</v>
      </c>
    </row>
    <row r="6304" spans="1:21" x14ac:dyDescent="0.25">
      <c r="A6304" t="s">
        <v>352</v>
      </c>
      <c r="B6304" t="s">
        <v>198</v>
      </c>
      <c r="C6304" t="s">
        <v>15</v>
      </c>
      <c r="D6304" t="s">
        <v>23</v>
      </c>
      <c r="E6304" t="s">
        <v>28</v>
      </c>
      <c r="F6304" t="s">
        <v>18</v>
      </c>
      <c r="G6304" t="s">
        <v>43</v>
      </c>
      <c r="H6304">
        <f t="shared" si="490"/>
        <v>100</v>
      </c>
      <c r="I6304">
        <v>20</v>
      </c>
      <c r="J6304">
        <v>26</v>
      </c>
      <c r="K6304">
        <v>5</v>
      </c>
      <c r="M6304">
        <v>12.5</v>
      </c>
      <c r="N6304" t="s">
        <v>25</v>
      </c>
      <c r="O6304">
        <v>125</v>
      </c>
      <c r="P6304">
        <v>25</v>
      </c>
      <c r="R6304">
        <f t="shared" si="491"/>
        <v>130</v>
      </c>
      <c r="S6304">
        <f t="shared" si="492"/>
        <v>15</v>
      </c>
      <c r="T6304" t="str">
        <f t="shared" si="493"/>
        <v>Feb</v>
      </c>
      <c r="U6304" t="str">
        <f t="shared" si="494"/>
        <v>2025</v>
      </c>
    </row>
    <row r="6305" spans="1:21" x14ac:dyDescent="0.25">
      <c r="A6305" t="s">
        <v>352</v>
      </c>
      <c r="B6305" t="s">
        <v>153</v>
      </c>
      <c r="C6305" t="s">
        <v>27</v>
      </c>
      <c r="D6305" t="s">
        <v>16</v>
      </c>
      <c r="E6305" t="s">
        <v>28</v>
      </c>
      <c r="F6305" t="s">
        <v>61</v>
      </c>
      <c r="G6305" t="s">
        <v>164</v>
      </c>
      <c r="H6305">
        <f t="shared" si="490"/>
        <v>10000</v>
      </c>
      <c r="I6305">
        <v>2000</v>
      </c>
      <c r="J6305">
        <v>2600</v>
      </c>
      <c r="K6305">
        <v>5</v>
      </c>
      <c r="M6305">
        <v>260</v>
      </c>
      <c r="N6305" t="s">
        <v>25</v>
      </c>
      <c r="O6305">
        <v>13000</v>
      </c>
      <c r="P6305">
        <v>3000</v>
      </c>
      <c r="R6305">
        <f t="shared" si="491"/>
        <v>13000</v>
      </c>
      <c r="S6305">
        <f t="shared" si="492"/>
        <v>15</v>
      </c>
      <c r="T6305" t="str">
        <f t="shared" si="493"/>
        <v>Feb</v>
      </c>
      <c r="U6305" t="str">
        <f t="shared" si="494"/>
        <v>2025</v>
      </c>
    </row>
    <row r="6306" spans="1:21" x14ac:dyDescent="0.25">
      <c r="A6306" t="s">
        <v>352</v>
      </c>
      <c r="B6306" t="s">
        <v>216</v>
      </c>
      <c r="C6306" t="s">
        <v>27</v>
      </c>
      <c r="D6306" t="s">
        <v>16</v>
      </c>
      <c r="E6306" t="s">
        <v>28</v>
      </c>
      <c r="F6306" t="s">
        <v>80</v>
      </c>
      <c r="G6306" t="s">
        <v>143</v>
      </c>
      <c r="H6306">
        <f t="shared" si="490"/>
        <v>15</v>
      </c>
      <c r="I6306">
        <v>3</v>
      </c>
      <c r="J6306">
        <v>4</v>
      </c>
      <c r="K6306">
        <v>5</v>
      </c>
      <c r="M6306">
        <v>0.97499999999999998</v>
      </c>
      <c r="N6306" t="s">
        <v>25</v>
      </c>
      <c r="O6306">
        <v>19.5</v>
      </c>
      <c r="P6306">
        <v>4.5</v>
      </c>
      <c r="R6306">
        <f t="shared" si="491"/>
        <v>20</v>
      </c>
      <c r="S6306">
        <f t="shared" si="492"/>
        <v>15</v>
      </c>
      <c r="T6306" t="str">
        <f t="shared" si="493"/>
        <v>Feb</v>
      </c>
      <c r="U6306" t="str">
        <f t="shared" si="494"/>
        <v>2025</v>
      </c>
    </row>
    <row r="6307" spans="1:21" x14ac:dyDescent="0.25">
      <c r="A6307" t="s">
        <v>352</v>
      </c>
      <c r="B6307" t="s">
        <v>99</v>
      </c>
      <c r="C6307" t="s">
        <v>15</v>
      </c>
      <c r="D6307" t="s">
        <v>23</v>
      </c>
      <c r="E6307" t="s">
        <v>17</v>
      </c>
      <c r="F6307" t="s">
        <v>61</v>
      </c>
      <c r="G6307" t="s">
        <v>68</v>
      </c>
      <c r="H6307">
        <f t="shared" si="490"/>
        <v>9000</v>
      </c>
      <c r="I6307">
        <v>1800</v>
      </c>
      <c r="J6307">
        <v>2340</v>
      </c>
      <c r="K6307">
        <v>5</v>
      </c>
      <c r="M6307">
        <v>234</v>
      </c>
      <c r="N6307" t="s">
        <v>38</v>
      </c>
      <c r="O6307">
        <v>10350</v>
      </c>
      <c r="P6307">
        <v>1350</v>
      </c>
      <c r="R6307">
        <f t="shared" si="491"/>
        <v>11700</v>
      </c>
      <c r="S6307">
        <f t="shared" si="492"/>
        <v>15</v>
      </c>
      <c r="T6307" t="str">
        <f t="shared" si="493"/>
        <v>Feb</v>
      </c>
      <c r="U6307" t="str">
        <f t="shared" si="494"/>
        <v>2025</v>
      </c>
    </row>
    <row r="6308" spans="1:21" x14ac:dyDescent="0.25">
      <c r="A6308" t="s">
        <v>352</v>
      </c>
      <c r="B6308" t="s">
        <v>102</v>
      </c>
      <c r="C6308" t="s">
        <v>27</v>
      </c>
      <c r="D6308" t="s">
        <v>23</v>
      </c>
      <c r="E6308" t="s">
        <v>17</v>
      </c>
      <c r="F6308" t="s">
        <v>45</v>
      </c>
      <c r="G6308" t="s">
        <v>199</v>
      </c>
      <c r="H6308">
        <f t="shared" si="490"/>
        <v>30000</v>
      </c>
      <c r="I6308">
        <v>5000</v>
      </c>
      <c r="J6308">
        <v>6500</v>
      </c>
      <c r="K6308">
        <v>6</v>
      </c>
      <c r="M6308">
        <v>650</v>
      </c>
      <c r="N6308" t="s">
        <v>25</v>
      </c>
      <c r="O6308">
        <v>39000</v>
      </c>
      <c r="P6308">
        <v>9000</v>
      </c>
      <c r="R6308">
        <f t="shared" si="491"/>
        <v>39000</v>
      </c>
      <c r="S6308">
        <f t="shared" si="492"/>
        <v>15</v>
      </c>
      <c r="T6308" t="str">
        <f t="shared" si="493"/>
        <v>Feb</v>
      </c>
      <c r="U6308" t="str">
        <f t="shared" si="494"/>
        <v>2025</v>
      </c>
    </row>
    <row r="6309" spans="1:21" x14ac:dyDescent="0.25">
      <c r="A6309" t="s">
        <v>352</v>
      </c>
      <c r="B6309" t="s">
        <v>190</v>
      </c>
      <c r="C6309" t="s">
        <v>22</v>
      </c>
      <c r="D6309" t="s">
        <v>16</v>
      </c>
      <c r="E6309" t="s">
        <v>17</v>
      </c>
      <c r="F6309" t="s">
        <v>18</v>
      </c>
      <c r="G6309" t="s">
        <v>34</v>
      </c>
      <c r="H6309">
        <f t="shared" si="490"/>
        <v>360</v>
      </c>
      <c r="I6309">
        <v>40</v>
      </c>
      <c r="J6309">
        <v>52</v>
      </c>
      <c r="K6309">
        <v>9</v>
      </c>
      <c r="M6309">
        <v>32.76</v>
      </c>
      <c r="N6309" t="s">
        <v>20</v>
      </c>
      <c r="O6309">
        <v>468</v>
      </c>
      <c r="P6309">
        <v>108</v>
      </c>
      <c r="R6309">
        <f t="shared" si="491"/>
        <v>468</v>
      </c>
      <c r="S6309">
        <f t="shared" si="492"/>
        <v>15</v>
      </c>
      <c r="T6309" t="str">
        <f t="shared" si="493"/>
        <v>Feb</v>
      </c>
      <c r="U6309" t="str">
        <f t="shared" si="494"/>
        <v>2025</v>
      </c>
    </row>
    <row r="6310" spans="1:21" x14ac:dyDescent="0.25">
      <c r="A6310" t="s">
        <v>352</v>
      </c>
      <c r="B6310" t="s">
        <v>75</v>
      </c>
      <c r="C6310" t="s">
        <v>27</v>
      </c>
      <c r="D6310" t="s">
        <v>16</v>
      </c>
      <c r="E6310" t="s">
        <v>17</v>
      </c>
      <c r="F6310" t="s">
        <v>18</v>
      </c>
      <c r="G6310" t="s">
        <v>43</v>
      </c>
      <c r="H6310">
        <f t="shared" si="490"/>
        <v>40</v>
      </c>
      <c r="I6310">
        <v>20</v>
      </c>
      <c r="J6310">
        <v>26</v>
      </c>
      <c r="K6310">
        <v>2</v>
      </c>
      <c r="M6310">
        <v>2.5</v>
      </c>
      <c r="N6310" t="s">
        <v>25</v>
      </c>
      <c r="O6310">
        <v>50</v>
      </c>
      <c r="P6310">
        <v>10</v>
      </c>
      <c r="R6310">
        <f t="shared" si="491"/>
        <v>52</v>
      </c>
      <c r="S6310">
        <f t="shared" si="492"/>
        <v>15</v>
      </c>
      <c r="T6310" t="str">
        <f t="shared" si="493"/>
        <v>Feb</v>
      </c>
      <c r="U6310" t="str">
        <f t="shared" si="494"/>
        <v>2025</v>
      </c>
    </row>
    <row r="6311" spans="1:21" x14ac:dyDescent="0.25">
      <c r="A6311" t="s">
        <v>352</v>
      </c>
      <c r="B6311" t="s">
        <v>146</v>
      </c>
      <c r="C6311" t="s">
        <v>27</v>
      </c>
      <c r="D6311" t="s">
        <v>16</v>
      </c>
      <c r="E6311" t="s">
        <v>28</v>
      </c>
      <c r="F6311" t="s">
        <v>48</v>
      </c>
      <c r="G6311" t="s">
        <v>94</v>
      </c>
      <c r="H6311">
        <f t="shared" si="490"/>
        <v>240</v>
      </c>
      <c r="I6311">
        <v>120</v>
      </c>
      <c r="J6311">
        <v>156</v>
      </c>
      <c r="K6311">
        <v>2</v>
      </c>
      <c r="M6311">
        <v>21</v>
      </c>
      <c r="N6311" t="s">
        <v>20</v>
      </c>
      <c r="O6311">
        <v>300</v>
      </c>
      <c r="P6311">
        <v>60</v>
      </c>
      <c r="R6311">
        <f t="shared" si="491"/>
        <v>312</v>
      </c>
      <c r="S6311">
        <f t="shared" si="492"/>
        <v>15</v>
      </c>
      <c r="T6311" t="str">
        <f t="shared" si="493"/>
        <v>Feb</v>
      </c>
      <c r="U6311" t="str">
        <f t="shared" si="494"/>
        <v>2025</v>
      </c>
    </row>
    <row r="6312" spans="1:21" x14ac:dyDescent="0.25">
      <c r="A6312" t="s">
        <v>352</v>
      </c>
      <c r="B6312" t="s">
        <v>33</v>
      </c>
      <c r="C6312" t="s">
        <v>15</v>
      </c>
      <c r="D6312" t="s">
        <v>16</v>
      </c>
      <c r="E6312" t="s">
        <v>28</v>
      </c>
      <c r="F6312" t="s">
        <v>18</v>
      </c>
      <c r="G6312" t="s">
        <v>19</v>
      </c>
      <c r="H6312">
        <f t="shared" si="490"/>
        <v>1250</v>
      </c>
      <c r="I6312">
        <v>250</v>
      </c>
      <c r="J6312">
        <v>325</v>
      </c>
      <c r="K6312">
        <v>5</v>
      </c>
      <c r="M6312">
        <v>100</v>
      </c>
      <c r="N6312" t="s">
        <v>20</v>
      </c>
      <c r="O6312">
        <v>1625</v>
      </c>
      <c r="P6312">
        <v>375</v>
      </c>
      <c r="R6312">
        <f t="shared" si="491"/>
        <v>1625</v>
      </c>
      <c r="S6312">
        <f t="shared" si="492"/>
        <v>15</v>
      </c>
      <c r="T6312" t="str">
        <f t="shared" si="493"/>
        <v>Feb</v>
      </c>
      <c r="U6312" t="str">
        <f t="shared" si="494"/>
        <v>2025</v>
      </c>
    </row>
    <row r="6313" spans="1:21" x14ac:dyDescent="0.25">
      <c r="A6313" t="s">
        <v>352</v>
      </c>
      <c r="B6313" t="s">
        <v>203</v>
      </c>
      <c r="C6313" t="s">
        <v>42</v>
      </c>
      <c r="D6313" t="s">
        <v>16</v>
      </c>
      <c r="E6313" t="s">
        <v>28</v>
      </c>
      <c r="F6313" t="s">
        <v>80</v>
      </c>
      <c r="G6313" t="s">
        <v>96</v>
      </c>
      <c r="H6313">
        <f t="shared" si="490"/>
        <v>35</v>
      </c>
      <c r="I6313">
        <v>5</v>
      </c>
      <c r="J6313">
        <v>7</v>
      </c>
      <c r="K6313">
        <v>7</v>
      </c>
      <c r="M6313">
        <v>2.94</v>
      </c>
      <c r="N6313" t="s">
        <v>20</v>
      </c>
      <c r="O6313">
        <v>42</v>
      </c>
      <c r="P6313">
        <v>7</v>
      </c>
      <c r="R6313">
        <f t="shared" si="491"/>
        <v>49</v>
      </c>
      <c r="S6313">
        <f t="shared" si="492"/>
        <v>15</v>
      </c>
      <c r="T6313" t="str">
        <f t="shared" si="493"/>
        <v>Feb</v>
      </c>
      <c r="U6313" t="str">
        <f t="shared" si="494"/>
        <v>2025</v>
      </c>
    </row>
    <row r="6314" spans="1:21" x14ac:dyDescent="0.25">
      <c r="A6314" t="s">
        <v>352</v>
      </c>
      <c r="B6314" t="s">
        <v>122</v>
      </c>
      <c r="C6314" t="s">
        <v>27</v>
      </c>
      <c r="D6314" t="s">
        <v>16</v>
      </c>
      <c r="E6314" t="s">
        <v>17</v>
      </c>
      <c r="F6314" t="s">
        <v>80</v>
      </c>
      <c r="G6314" t="s">
        <v>212</v>
      </c>
      <c r="H6314">
        <f t="shared" si="490"/>
        <v>20</v>
      </c>
      <c r="I6314">
        <v>20</v>
      </c>
      <c r="J6314">
        <v>26</v>
      </c>
      <c r="K6314">
        <v>1</v>
      </c>
      <c r="M6314">
        <v>1.75</v>
      </c>
      <c r="N6314" t="s">
        <v>20</v>
      </c>
      <c r="O6314">
        <v>25</v>
      </c>
      <c r="P6314">
        <v>5</v>
      </c>
      <c r="R6314">
        <f t="shared" si="491"/>
        <v>26</v>
      </c>
      <c r="S6314">
        <f t="shared" si="492"/>
        <v>15</v>
      </c>
      <c r="T6314" t="str">
        <f t="shared" si="493"/>
        <v>Feb</v>
      </c>
      <c r="U6314" t="str">
        <f t="shared" si="494"/>
        <v>2025</v>
      </c>
    </row>
    <row r="6315" spans="1:21" x14ac:dyDescent="0.25">
      <c r="A6315" t="s">
        <v>352</v>
      </c>
      <c r="B6315" t="s">
        <v>44</v>
      </c>
      <c r="C6315" t="s">
        <v>27</v>
      </c>
      <c r="D6315" t="s">
        <v>23</v>
      </c>
      <c r="E6315" t="s">
        <v>17</v>
      </c>
      <c r="F6315" t="s">
        <v>18</v>
      </c>
      <c r="G6315" t="s">
        <v>43</v>
      </c>
      <c r="H6315">
        <f t="shared" si="490"/>
        <v>80</v>
      </c>
      <c r="I6315">
        <v>20</v>
      </c>
      <c r="J6315">
        <v>26</v>
      </c>
      <c r="K6315">
        <v>4</v>
      </c>
      <c r="M6315">
        <v>12.48</v>
      </c>
      <c r="N6315" t="s">
        <v>20</v>
      </c>
      <c r="O6315">
        <v>104</v>
      </c>
      <c r="P6315">
        <v>24</v>
      </c>
      <c r="R6315">
        <f t="shared" si="491"/>
        <v>104</v>
      </c>
      <c r="S6315">
        <f t="shared" si="492"/>
        <v>15</v>
      </c>
      <c r="T6315" t="str">
        <f t="shared" si="493"/>
        <v>Feb</v>
      </c>
      <c r="U6315" t="str">
        <f t="shared" si="494"/>
        <v>2025</v>
      </c>
    </row>
    <row r="6316" spans="1:21" x14ac:dyDescent="0.25">
      <c r="A6316" t="s">
        <v>352</v>
      </c>
      <c r="B6316" t="s">
        <v>41</v>
      </c>
      <c r="C6316" t="s">
        <v>42</v>
      </c>
      <c r="D6316" t="s">
        <v>16</v>
      </c>
      <c r="E6316" t="s">
        <v>17</v>
      </c>
      <c r="F6316" t="s">
        <v>18</v>
      </c>
      <c r="G6316" t="s">
        <v>43</v>
      </c>
      <c r="H6316">
        <f t="shared" si="490"/>
        <v>160</v>
      </c>
      <c r="I6316">
        <v>20</v>
      </c>
      <c r="J6316">
        <v>26</v>
      </c>
      <c r="K6316">
        <v>8</v>
      </c>
      <c r="M6316">
        <v>20.8</v>
      </c>
      <c r="N6316" t="s">
        <v>38</v>
      </c>
      <c r="O6316">
        <v>208</v>
      </c>
      <c r="P6316">
        <v>48</v>
      </c>
      <c r="R6316">
        <f t="shared" si="491"/>
        <v>208</v>
      </c>
      <c r="S6316">
        <f t="shared" si="492"/>
        <v>15</v>
      </c>
      <c r="T6316" t="str">
        <f t="shared" si="493"/>
        <v>Feb</v>
      </c>
      <c r="U6316" t="str">
        <f t="shared" si="494"/>
        <v>2025</v>
      </c>
    </row>
    <row r="6317" spans="1:21" x14ac:dyDescent="0.25">
      <c r="A6317" t="s">
        <v>352</v>
      </c>
      <c r="B6317" t="s">
        <v>179</v>
      </c>
      <c r="C6317" t="s">
        <v>27</v>
      </c>
      <c r="D6317" t="s">
        <v>23</v>
      </c>
      <c r="E6317" t="s">
        <v>28</v>
      </c>
      <c r="F6317" t="s">
        <v>18</v>
      </c>
      <c r="G6317" t="s">
        <v>151</v>
      </c>
      <c r="H6317">
        <f t="shared" si="490"/>
        <v>21</v>
      </c>
      <c r="I6317">
        <v>7</v>
      </c>
      <c r="J6317">
        <v>9</v>
      </c>
      <c r="K6317">
        <v>3</v>
      </c>
      <c r="M6317">
        <v>2.73</v>
      </c>
      <c r="N6317" t="s">
        <v>25</v>
      </c>
      <c r="O6317">
        <v>27.3</v>
      </c>
      <c r="P6317">
        <v>6.3</v>
      </c>
      <c r="R6317">
        <f t="shared" si="491"/>
        <v>27</v>
      </c>
      <c r="S6317">
        <f t="shared" si="492"/>
        <v>15</v>
      </c>
      <c r="T6317" t="str">
        <f t="shared" si="493"/>
        <v>Feb</v>
      </c>
      <c r="U6317" t="str">
        <f t="shared" si="494"/>
        <v>2025</v>
      </c>
    </row>
    <row r="6318" spans="1:21" x14ac:dyDescent="0.25">
      <c r="A6318" t="s">
        <v>352</v>
      </c>
      <c r="B6318" t="s">
        <v>111</v>
      </c>
      <c r="C6318" t="s">
        <v>27</v>
      </c>
      <c r="D6318" t="s">
        <v>16</v>
      </c>
      <c r="E6318" t="s">
        <v>28</v>
      </c>
      <c r="F6318" t="s">
        <v>18</v>
      </c>
      <c r="G6318" t="s">
        <v>130</v>
      </c>
      <c r="H6318">
        <f t="shared" si="490"/>
        <v>225</v>
      </c>
      <c r="I6318">
        <v>45</v>
      </c>
      <c r="J6318">
        <v>59</v>
      </c>
      <c r="K6318">
        <v>5</v>
      </c>
      <c r="M6318">
        <v>28.125</v>
      </c>
      <c r="N6318" t="s">
        <v>38</v>
      </c>
      <c r="O6318">
        <v>281.25</v>
      </c>
      <c r="P6318">
        <v>56.25</v>
      </c>
      <c r="R6318">
        <f t="shared" si="491"/>
        <v>295</v>
      </c>
      <c r="S6318">
        <f t="shared" si="492"/>
        <v>15</v>
      </c>
      <c r="T6318" t="str">
        <f t="shared" si="493"/>
        <v>Feb</v>
      </c>
      <c r="U6318" t="str">
        <f t="shared" si="494"/>
        <v>2025</v>
      </c>
    </row>
    <row r="6319" spans="1:21" x14ac:dyDescent="0.25">
      <c r="A6319" t="s">
        <v>352</v>
      </c>
      <c r="B6319" t="s">
        <v>206</v>
      </c>
      <c r="C6319" t="s">
        <v>22</v>
      </c>
      <c r="D6319" t="s">
        <v>23</v>
      </c>
      <c r="E6319" t="s">
        <v>28</v>
      </c>
      <c r="F6319" t="s">
        <v>29</v>
      </c>
      <c r="G6319" t="s">
        <v>87</v>
      </c>
      <c r="H6319">
        <f t="shared" si="490"/>
        <v>500</v>
      </c>
      <c r="I6319">
        <v>100</v>
      </c>
      <c r="J6319">
        <v>130</v>
      </c>
      <c r="K6319">
        <v>5</v>
      </c>
      <c r="M6319">
        <v>72</v>
      </c>
      <c r="N6319" t="s">
        <v>20</v>
      </c>
      <c r="O6319">
        <v>600</v>
      </c>
      <c r="P6319">
        <v>100</v>
      </c>
      <c r="R6319">
        <f t="shared" si="491"/>
        <v>650</v>
      </c>
      <c r="S6319">
        <f t="shared" si="492"/>
        <v>15</v>
      </c>
      <c r="T6319" t="str">
        <f t="shared" si="493"/>
        <v>Feb</v>
      </c>
      <c r="U6319" t="str">
        <f t="shared" si="494"/>
        <v>2025</v>
      </c>
    </row>
    <row r="6320" spans="1:21" x14ac:dyDescent="0.25">
      <c r="A6320" t="s">
        <v>352</v>
      </c>
      <c r="B6320" t="s">
        <v>60</v>
      </c>
      <c r="C6320" t="s">
        <v>27</v>
      </c>
      <c r="D6320" t="s">
        <v>23</v>
      </c>
      <c r="E6320" t="s">
        <v>28</v>
      </c>
      <c r="F6320" t="s">
        <v>45</v>
      </c>
      <c r="G6320" t="s">
        <v>106</v>
      </c>
      <c r="H6320">
        <f t="shared" si="490"/>
        <v>108000</v>
      </c>
      <c r="I6320">
        <v>12000</v>
      </c>
      <c r="J6320">
        <v>15600</v>
      </c>
      <c r="K6320">
        <v>9</v>
      </c>
      <c r="M6320">
        <v>2340</v>
      </c>
      <c r="N6320" t="s">
        <v>20</v>
      </c>
      <c r="O6320">
        <v>135000</v>
      </c>
      <c r="P6320">
        <v>27000</v>
      </c>
      <c r="R6320">
        <f t="shared" si="491"/>
        <v>140400</v>
      </c>
      <c r="S6320">
        <f t="shared" si="492"/>
        <v>15</v>
      </c>
      <c r="T6320" t="str">
        <f t="shared" si="493"/>
        <v>Feb</v>
      </c>
      <c r="U6320" t="str">
        <f t="shared" si="494"/>
        <v>2025</v>
      </c>
    </row>
    <row r="6321" spans="1:21" x14ac:dyDescent="0.25">
      <c r="A6321" t="s">
        <v>352</v>
      </c>
      <c r="B6321" t="s">
        <v>196</v>
      </c>
      <c r="C6321" t="s">
        <v>53</v>
      </c>
      <c r="D6321" t="s">
        <v>23</v>
      </c>
      <c r="E6321" t="s">
        <v>17</v>
      </c>
      <c r="F6321" t="s">
        <v>18</v>
      </c>
      <c r="G6321" t="s">
        <v>116</v>
      </c>
      <c r="H6321">
        <f t="shared" si="490"/>
        <v>60</v>
      </c>
      <c r="I6321">
        <v>60</v>
      </c>
      <c r="J6321">
        <v>78</v>
      </c>
      <c r="K6321">
        <v>1</v>
      </c>
      <c r="M6321">
        <v>11.7</v>
      </c>
      <c r="N6321" t="s">
        <v>38</v>
      </c>
      <c r="O6321">
        <v>78</v>
      </c>
      <c r="P6321">
        <v>18</v>
      </c>
      <c r="R6321">
        <f t="shared" si="491"/>
        <v>78</v>
      </c>
      <c r="S6321">
        <f t="shared" si="492"/>
        <v>15</v>
      </c>
      <c r="T6321" t="str">
        <f t="shared" si="493"/>
        <v>Feb</v>
      </c>
      <c r="U6321" t="str">
        <f t="shared" si="494"/>
        <v>2025</v>
      </c>
    </row>
    <row r="6322" spans="1:21" x14ac:dyDescent="0.25">
      <c r="A6322" t="s">
        <v>352</v>
      </c>
      <c r="B6322" t="s">
        <v>55</v>
      </c>
      <c r="C6322" t="s">
        <v>15</v>
      </c>
      <c r="D6322" t="s">
        <v>23</v>
      </c>
      <c r="E6322" t="s">
        <v>17</v>
      </c>
      <c r="F6322" t="s">
        <v>45</v>
      </c>
      <c r="G6322" t="s">
        <v>92</v>
      </c>
      <c r="H6322">
        <f t="shared" si="490"/>
        <v>1250</v>
      </c>
      <c r="I6322">
        <v>250</v>
      </c>
      <c r="J6322">
        <v>325</v>
      </c>
      <c r="K6322">
        <v>5</v>
      </c>
      <c r="M6322">
        <v>100</v>
      </c>
      <c r="N6322" t="s">
        <v>38</v>
      </c>
      <c r="O6322">
        <v>1625</v>
      </c>
      <c r="P6322">
        <v>375</v>
      </c>
      <c r="R6322">
        <f t="shared" si="491"/>
        <v>1625</v>
      </c>
      <c r="S6322">
        <f t="shared" si="492"/>
        <v>15</v>
      </c>
      <c r="T6322" t="str">
        <f t="shared" si="493"/>
        <v>Feb</v>
      </c>
      <c r="U6322" t="str">
        <f t="shared" si="494"/>
        <v>2025</v>
      </c>
    </row>
    <row r="6323" spans="1:21" x14ac:dyDescent="0.25">
      <c r="A6323" t="s">
        <v>352</v>
      </c>
      <c r="B6323" t="s">
        <v>99</v>
      </c>
      <c r="C6323" t="s">
        <v>15</v>
      </c>
      <c r="D6323" t="s">
        <v>16</v>
      </c>
      <c r="E6323" t="s">
        <v>17</v>
      </c>
      <c r="F6323" t="s">
        <v>80</v>
      </c>
      <c r="G6323" t="s">
        <v>81</v>
      </c>
      <c r="H6323">
        <f t="shared" si="490"/>
        <v>50</v>
      </c>
      <c r="I6323">
        <v>10</v>
      </c>
      <c r="J6323">
        <v>13</v>
      </c>
      <c r="K6323">
        <v>5</v>
      </c>
      <c r="M6323">
        <v>3.25</v>
      </c>
      <c r="N6323" t="s">
        <v>25</v>
      </c>
      <c r="O6323">
        <v>65</v>
      </c>
      <c r="P6323">
        <v>15</v>
      </c>
      <c r="R6323">
        <f t="shared" si="491"/>
        <v>65</v>
      </c>
      <c r="S6323">
        <f t="shared" si="492"/>
        <v>15</v>
      </c>
      <c r="T6323" t="str">
        <f t="shared" si="493"/>
        <v>Feb</v>
      </c>
      <c r="U6323" t="str">
        <f t="shared" si="494"/>
        <v>2025</v>
      </c>
    </row>
    <row r="6324" spans="1:21" x14ac:dyDescent="0.25">
      <c r="A6324" t="s">
        <v>353</v>
      </c>
      <c r="B6324" t="s">
        <v>144</v>
      </c>
      <c r="C6324" t="s">
        <v>27</v>
      </c>
      <c r="D6324" t="s">
        <v>23</v>
      </c>
      <c r="E6324" t="s">
        <v>17</v>
      </c>
      <c r="F6324" t="s">
        <v>18</v>
      </c>
      <c r="G6324" t="s">
        <v>151</v>
      </c>
      <c r="H6324">
        <f t="shared" si="490"/>
        <v>28</v>
      </c>
      <c r="I6324">
        <v>7</v>
      </c>
      <c r="J6324">
        <v>9</v>
      </c>
      <c r="K6324">
        <v>4</v>
      </c>
      <c r="M6324">
        <v>4.2</v>
      </c>
      <c r="N6324" t="s">
        <v>20</v>
      </c>
      <c r="O6324">
        <v>35</v>
      </c>
      <c r="P6324">
        <v>7</v>
      </c>
      <c r="R6324">
        <f t="shared" si="491"/>
        <v>36</v>
      </c>
      <c r="S6324">
        <f t="shared" si="492"/>
        <v>16</v>
      </c>
      <c r="T6324" t="str">
        <f t="shared" si="493"/>
        <v>Feb</v>
      </c>
      <c r="U6324" t="str">
        <f t="shared" si="494"/>
        <v>2025</v>
      </c>
    </row>
    <row r="6325" spans="1:21" x14ac:dyDescent="0.25">
      <c r="A6325" t="s">
        <v>353</v>
      </c>
      <c r="B6325" t="s">
        <v>118</v>
      </c>
      <c r="C6325" t="s">
        <v>27</v>
      </c>
      <c r="D6325" t="s">
        <v>16</v>
      </c>
      <c r="E6325" t="s">
        <v>28</v>
      </c>
      <c r="F6325" t="s">
        <v>45</v>
      </c>
      <c r="G6325" t="s">
        <v>92</v>
      </c>
      <c r="H6325">
        <f t="shared" si="490"/>
        <v>1250</v>
      </c>
      <c r="I6325">
        <v>250</v>
      </c>
      <c r="J6325">
        <v>325</v>
      </c>
      <c r="K6325">
        <v>5</v>
      </c>
      <c r="M6325">
        <v>81.25</v>
      </c>
      <c r="N6325" t="s">
        <v>25</v>
      </c>
      <c r="O6325">
        <v>1625</v>
      </c>
      <c r="P6325">
        <v>375</v>
      </c>
      <c r="R6325">
        <f t="shared" si="491"/>
        <v>1625</v>
      </c>
      <c r="S6325">
        <f t="shared" si="492"/>
        <v>16</v>
      </c>
      <c r="T6325" t="str">
        <f t="shared" si="493"/>
        <v>Feb</v>
      </c>
      <c r="U6325" t="str">
        <f t="shared" si="494"/>
        <v>2025</v>
      </c>
    </row>
    <row r="6326" spans="1:21" x14ac:dyDescent="0.25">
      <c r="A6326" t="s">
        <v>353</v>
      </c>
      <c r="B6326" t="s">
        <v>194</v>
      </c>
      <c r="C6326" t="s">
        <v>115</v>
      </c>
      <c r="D6326" t="s">
        <v>23</v>
      </c>
      <c r="E6326" t="s">
        <v>28</v>
      </c>
      <c r="F6326" t="s">
        <v>61</v>
      </c>
      <c r="G6326" t="s">
        <v>103</v>
      </c>
      <c r="H6326">
        <f t="shared" si="490"/>
        <v>400</v>
      </c>
      <c r="I6326">
        <v>100</v>
      </c>
      <c r="J6326">
        <v>130</v>
      </c>
      <c r="K6326">
        <v>4</v>
      </c>
      <c r="M6326">
        <v>62.4</v>
      </c>
      <c r="N6326" t="s">
        <v>20</v>
      </c>
      <c r="O6326">
        <v>520</v>
      </c>
      <c r="P6326">
        <v>120</v>
      </c>
      <c r="R6326">
        <f t="shared" si="491"/>
        <v>520</v>
      </c>
      <c r="S6326">
        <f t="shared" si="492"/>
        <v>16</v>
      </c>
      <c r="T6326" t="str">
        <f t="shared" si="493"/>
        <v>Feb</v>
      </c>
      <c r="U6326" t="str">
        <f t="shared" si="494"/>
        <v>2025</v>
      </c>
    </row>
    <row r="6327" spans="1:21" x14ac:dyDescent="0.25">
      <c r="A6327" t="s">
        <v>353</v>
      </c>
      <c r="B6327" t="s">
        <v>205</v>
      </c>
      <c r="C6327" t="s">
        <v>15</v>
      </c>
      <c r="D6327" t="s">
        <v>16</v>
      </c>
      <c r="E6327" t="s">
        <v>28</v>
      </c>
      <c r="F6327" t="s">
        <v>18</v>
      </c>
      <c r="G6327" t="s">
        <v>130</v>
      </c>
      <c r="H6327">
        <f t="shared" si="490"/>
        <v>135</v>
      </c>
      <c r="I6327">
        <v>45</v>
      </c>
      <c r="J6327">
        <v>59</v>
      </c>
      <c r="K6327">
        <v>3</v>
      </c>
      <c r="M6327">
        <v>8.7750000000000004</v>
      </c>
      <c r="N6327" t="s">
        <v>25</v>
      </c>
      <c r="O6327">
        <v>175.5</v>
      </c>
      <c r="P6327">
        <v>40.5</v>
      </c>
      <c r="R6327">
        <f t="shared" si="491"/>
        <v>177</v>
      </c>
      <c r="S6327">
        <f t="shared" si="492"/>
        <v>16</v>
      </c>
      <c r="T6327" t="str">
        <f t="shared" si="493"/>
        <v>Feb</v>
      </c>
      <c r="U6327" t="str">
        <f t="shared" si="494"/>
        <v>2025</v>
      </c>
    </row>
    <row r="6328" spans="1:21" x14ac:dyDescent="0.25">
      <c r="A6328" t="s">
        <v>353</v>
      </c>
      <c r="B6328" t="s">
        <v>129</v>
      </c>
      <c r="C6328" t="s">
        <v>27</v>
      </c>
      <c r="D6328" t="s">
        <v>23</v>
      </c>
      <c r="E6328" t="s">
        <v>28</v>
      </c>
      <c r="F6328" t="s">
        <v>18</v>
      </c>
      <c r="G6328" t="s">
        <v>116</v>
      </c>
      <c r="H6328">
        <f t="shared" si="490"/>
        <v>300</v>
      </c>
      <c r="I6328">
        <v>60</v>
      </c>
      <c r="J6328">
        <v>78</v>
      </c>
      <c r="K6328">
        <v>5</v>
      </c>
      <c r="M6328">
        <v>58.5</v>
      </c>
      <c r="N6328" t="s">
        <v>38</v>
      </c>
      <c r="O6328">
        <v>390</v>
      </c>
      <c r="P6328">
        <v>90</v>
      </c>
      <c r="R6328">
        <f t="shared" si="491"/>
        <v>390</v>
      </c>
      <c r="S6328">
        <f t="shared" si="492"/>
        <v>16</v>
      </c>
      <c r="T6328" t="str">
        <f t="shared" si="493"/>
        <v>Feb</v>
      </c>
      <c r="U6328" t="str">
        <f t="shared" si="494"/>
        <v>2025</v>
      </c>
    </row>
    <row r="6329" spans="1:21" x14ac:dyDescent="0.25">
      <c r="A6329" t="s">
        <v>353</v>
      </c>
      <c r="B6329" t="s">
        <v>214</v>
      </c>
      <c r="C6329" t="s">
        <v>66</v>
      </c>
      <c r="D6329" t="s">
        <v>23</v>
      </c>
      <c r="E6329" t="s">
        <v>28</v>
      </c>
      <c r="F6329" t="s">
        <v>45</v>
      </c>
      <c r="G6329" t="s">
        <v>78</v>
      </c>
      <c r="H6329">
        <f t="shared" si="490"/>
        <v>162000</v>
      </c>
      <c r="I6329">
        <v>18000</v>
      </c>
      <c r="J6329">
        <v>23400</v>
      </c>
      <c r="K6329">
        <v>9</v>
      </c>
      <c r="M6329">
        <v>3510</v>
      </c>
      <c r="N6329" t="s">
        <v>25</v>
      </c>
      <c r="O6329">
        <v>210600</v>
      </c>
      <c r="P6329">
        <v>48600</v>
      </c>
      <c r="R6329">
        <f t="shared" si="491"/>
        <v>210600</v>
      </c>
      <c r="S6329">
        <f t="shared" si="492"/>
        <v>16</v>
      </c>
      <c r="T6329" t="str">
        <f t="shared" si="493"/>
        <v>Feb</v>
      </c>
      <c r="U6329" t="str">
        <f t="shared" si="494"/>
        <v>2025</v>
      </c>
    </row>
    <row r="6330" spans="1:21" x14ac:dyDescent="0.25">
      <c r="A6330" t="s">
        <v>353</v>
      </c>
      <c r="B6330" t="s">
        <v>188</v>
      </c>
      <c r="C6330" t="s">
        <v>27</v>
      </c>
      <c r="D6330" t="s">
        <v>16</v>
      </c>
      <c r="E6330" t="s">
        <v>17</v>
      </c>
      <c r="F6330" t="s">
        <v>18</v>
      </c>
      <c r="G6330" t="s">
        <v>24</v>
      </c>
      <c r="H6330">
        <f t="shared" si="490"/>
        <v>160</v>
      </c>
      <c r="I6330">
        <v>80</v>
      </c>
      <c r="J6330">
        <v>104</v>
      </c>
      <c r="K6330">
        <v>2</v>
      </c>
      <c r="M6330">
        <v>10</v>
      </c>
      <c r="N6330" t="s">
        <v>25</v>
      </c>
      <c r="O6330">
        <v>200</v>
      </c>
      <c r="P6330">
        <v>40</v>
      </c>
      <c r="R6330">
        <f t="shared" si="491"/>
        <v>208</v>
      </c>
      <c r="S6330">
        <f t="shared" si="492"/>
        <v>16</v>
      </c>
      <c r="T6330" t="str">
        <f t="shared" si="493"/>
        <v>Feb</v>
      </c>
      <c r="U6330" t="str">
        <f t="shared" si="494"/>
        <v>2025</v>
      </c>
    </row>
    <row r="6331" spans="1:21" x14ac:dyDescent="0.25">
      <c r="A6331" t="s">
        <v>353</v>
      </c>
      <c r="B6331" t="s">
        <v>122</v>
      </c>
      <c r="C6331" t="s">
        <v>27</v>
      </c>
      <c r="D6331" t="s">
        <v>16</v>
      </c>
      <c r="E6331" t="s">
        <v>28</v>
      </c>
      <c r="F6331" t="s">
        <v>45</v>
      </c>
      <c r="G6331" t="s">
        <v>46</v>
      </c>
      <c r="H6331">
        <f t="shared" si="490"/>
        <v>495000</v>
      </c>
      <c r="I6331">
        <v>55000</v>
      </c>
      <c r="J6331">
        <v>71500</v>
      </c>
      <c r="K6331">
        <v>9</v>
      </c>
      <c r="M6331">
        <v>10725</v>
      </c>
      <c r="N6331" t="s">
        <v>25</v>
      </c>
      <c r="O6331">
        <v>643500</v>
      </c>
      <c r="P6331">
        <v>148500</v>
      </c>
      <c r="R6331">
        <f t="shared" si="491"/>
        <v>643500</v>
      </c>
      <c r="S6331">
        <f t="shared" si="492"/>
        <v>16</v>
      </c>
      <c r="T6331" t="str">
        <f t="shared" si="493"/>
        <v>Feb</v>
      </c>
      <c r="U6331" t="str">
        <f t="shared" si="494"/>
        <v>2025</v>
      </c>
    </row>
    <row r="6332" spans="1:21" x14ac:dyDescent="0.25">
      <c r="A6332" t="s">
        <v>353</v>
      </c>
      <c r="B6332" t="s">
        <v>192</v>
      </c>
      <c r="C6332" t="s">
        <v>91</v>
      </c>
      <c r="D6332" t="s">
        <v>16</v>
      </c>
      <c r="E6332" t="s">
        <v>28</v>
      </c>
      <c r="F6332" t="s">
        <v>61</v>
      </c>
      <c r="G6332" t="s">
        <v>110</v>
      </c>
      <c r="H6332">
        <f t="shared" si="490"/>
        <v>4000</v>
      </c>
      <c r="I6332">
        <v>800</v>
      </c>
      <c r="J6332">
        <v>1040</v>
      </c>
      <c r="K6332">
        <v>5</v>
      </c>
      <c r="M6332">
        <v>104</v>
      </c>
      <c r="N6332" t="s">
        <v>20</v>
      </c>
      <c r="O6332">
        <v>5000</v>
      </c>
      <c r="P6332">
        <v>1000</v>
      </c>
      <c r="R6332">
        <f t="shared" si="491"/>
        <v>5200</v>
      </c>
      <c r="S6332">
        <f t="shared" si="492"/>
        <v>16</v>
      </c>
      <c r="T6332" t="str">
        <f t="shared" si="493"/>
        <v>Feb</v>
      </c>
      <c r="U6332" t="str">
        <f t="shared" si="494"/>
        <v>2025</v>
      </c>
    </row>
    <row r="6333" spans="1:21" x14ac:dyDescent="0.25">
      <c r="A6333" t="s">
        <v>353</v>
      </c>
      <c r="B6333" t="s">
        <v>184</v>
      </c>
      <c r="C6333" t="s">
        <v>27</v>
      </c>
      <c r="D6333" t="s">
        <v>16</v>
      </c>
      <c r="E6333" t="s">
        <v>17</v>
      </c>
      <c r="F6333" t="s">
        <v>18</v>
      </c>
      <c r="G6333" t="s">
        <v>24</v>
      </c>
      <c r="H6333">
        <f t="shared" si="490"/>
        <v>160</v>
      </c>
      <c r="I6333">
        <v>80</v>
      </c>
      <c r="J6333">
        <v>104</v>
      </c>
      <c r="K6333">
        <v>2</v>
      </c>
      <c r="M6333">
        <v>14</v>
      </c>
      <c r="N6333" t="s">
        <v>20</v>
      </c>
      <c r="O6333">
        <v>200</v>
      </c>
      <c r="P6333">
        <v>40</v>
      </c>
      <c r="R6333">
        <f t="shared" si="491"/>
        <v>208</v>
      </c>
      <c r="S6333">
        <f t="shared" si="492"/>
        <v>16</v>
      </c>
      <c r="T6333" t="str">
        <f t="shared" si="493"/>
        <v>Feb</v>
      </c>
      <c r="U6333" t="str">
        <f t="shared" si="494"/>
        <v>2025</v>
      </c>
    </row>
    <row r="6334" spans="1:21" x14ac:dyDescent="0.25">
      <c r="A6334" t="s">
        <v>353</v>
      </c>
      <c r="B6334" t="s">
        <v>132</v>
      </c>
      <c r="C6334" t="s">
        <v>115</v>
      </c>
      <c r="D6334" t="s">
        <v>16</v>
      </c>
      <c r="E6334" t="s">
        <v>17</v>
      </c>
      <c r="F6334" t="s">
        <v>80</v>
      </c>
      <c r="G6334" t="s">
        <v>231</v>
      </c>
      <c r="H6334">
        <f t="shared" si="490"/>
        <v>2500</v>
      </c>
      <c r="I6334">
        <v>250</v>
      </c>
      <c r="J6334">
        <v>325</v>
      </c>
      <c r="K6334">
        <v>10</v>
      </c>
      <c r="M6334">
        <v>100</v>
      </c>
      <c r="N6334" t="s">
        <v>25</v>
      </c>
      <c r="O6334">
        <v>3250</v>
      </c>
      <c r="P6334">
        <v>750</v>
      </c>
      <c r="R6334">
        <f t="shared" si="491"/>
        <v>3250</v>
      </c>
      <c r="S6334">
        <f t="shared" si="492"/>
        <v>16</v>
      </c>
      <c r="T6334" t="str">
        <f t="shared" si="493"/>
        <v>Feb</v>
      </c>
      <c r="U6334" t="str">
        <f t="shared" si="494"/>
        <v>2025</v>
      </c>
    </row>
    <row r="6335" spans="1:21" x14ac:dyDescent="0.25">
      <c r="A6335" t="s">
        <v>353</v>
      </c>
      <c r="B6335" t="s">
        <v>168</v>
      </c>
      <c r="C6335" t="s">
        <v>27</v>
      </c>
      <c r="D6335" t="s">
        <v>16</v>
      </c>
      <c r="E6335" t="s">
        <v>28</v>
      </c>
      <c r="F6335" t="s">
        <v>18</v>
      </c>
      <c r="G6335" t="s">
        <v>34</v>
      </c>
      <c r="H6335">
        <f t="shared" si="490"/>
        <v>160</v>
      </c>
      <c r="I6335">
        <v>40</v>
      </c>
      <c r="J6335">
        <v>52</v>
      </c>
      <c r="K6335">
        <v>4</v>
      </c>
      <c r="M6335">
        <v>14.56</v>
      </c>
      <c r="N6335" t="s">
        <v>20</v>
      </c>
      <c r="O6335">
        <v>208</v>
      </c>
      <c r="P6335">
        <v>48</v>
      </c>
      <c r="R6335">
        <f t="shared" si="491"/>
        <v>208</v>
      </c>
      <c r="S6335">
        <f t="shared" si="492"/>
        <v>16</v>
      </c>
      <c r="T6335" t="str">
        <f t="shared" si="493"/>
        <v>Feb</v>
      </c>
      <c r="U6335" t="str">
        <f t="shared" si="494"/>
        <v>2025</v>
      </c>
    </row>
    <row r="6336" spans="1:21" x14ac:dyDescent="0.25">
      <c r="A6336" t="s">
        <v>353</v>
      </c>
      <c r="B6336" t="s">
        <v>52</v>
      </c>
      <c r="C6336" t="s">
        <v>53</v>
      </c>
      <c r="D6336" t="s">
        <v>16</v>
      </c>
      <c r="E6336" t="s">
        <v>28</v>
      </c>
      <c r="F6336" t="s">
        <v>61</v>
      </c>
      <c r="G6336" t="s">
        <v>62</v>
      </c>
      <c r="H6336">
        <f t="shared" si="490"/>
        <v>6300</v>
      </c>
      <c r="I6336">
        <v>900</v>
      </c>
      <c r="J6336">
        <v>1170</v>
      </c>
      <c r="K6336">
        <v>7</v>
      </c>
      <c r="M6336">
        <v>117</v>
      </c>
      <c r="N6336" t="s">
        <v>25</v>
      </c>
      <c r="O6336">
        <v>7560</v>
      </c>
      <c r="P6336">
        <v>1260</v>
      </c>
      <c r="R6336">
        <f t="shared" si="491"/>
        <v>8190</v>
      </c>
      <c r="S6336">
        <f t="shared" si="492"/>
        <v>16</v>
      </c>
      <c r="T6336" t="str">
        <f t="shared" si="493"/>
        <v>Feb</v>
      </c>
      <c r="U6336" t="str">
        <f t="shared" si="494"/>
        <v>2025</v>
      </c>
    </row>
    <row r="6337" spans="1:21" x14ac:dyDescent="0.25">
      <c r="A6337" t="s">
        <v>353</v>
      </c>
      <c r="B6337" t="s">
        <v>205</v>
      </c>
      <c r="C6337" t="s">
        <v>15</v>
      </c>
      <c r="D6337" t="s">
        <v>16</v>
      </c>
      <c r="E6337" t="s">
        <v>28</v>
      </c>
      <c r="F6337" t="s">
        <v>80</v>
      </c>
      <c r="G6337" t="s">
        <v>143</v>
      </c>
      <c r="H6337">
        <f t="shared" si="490"/>
        <v>27</v>
      </c>
      <c r="I6337">
        <v>3</v>
      </c>
      <c r="J6337">
        <v>4</v>
      </c>
      <c r="K6337">
        <v>9</v>
      </c>
      <c r="M6337">
        <v>1.6875</v>
      </c>
      <c r="N6337" t="s">
        <v>25</v>
      </c>
      <c r="O6337">
        <v>33.75</v>
      </c>
      <c r="P6337">
        <v>6.75</v>
      </c>
      <c r="R6337">
        <f t="shared" si="491"/>
        <v>36</v>
      </c>
      <c r="S6337">
        <f t="shared" si="492"/>
        <v>16</v>
      </c>
      <c r="T6337" t="str">
        <f t="shared" si="493"/>
        <v>Feb</v>
      </c>
      <c r="U6337" t="str">
        <f t="shared" si="494"/>
        <v>2025</v>
      </c>
    </row>
    <row r="6338" spans="1:21" x14ac:dyDescent="0.25">
      <c r="A6338" t="s">
        <v>353</v>
      </c>
      <c r="B6338" t="s">
        <v>214</v>
      </c>
      <c r="C6338" t="s">
        <v>66</v>
      </c>
      <c r="D6338" t="s">
        <v>16</v>
      </c>
      <c r="E6338" t="s">
        <v>17</v>
      </c>
      <c r="F6338" t="s">
        <v>18</v>
      </c>
      <c r="G6338" t="s">
        <v>34</v>
      </c>
      <c r="H6338">
        <f t="shared" si="490"/>
        <v>200</v>
      </c>
      <c r="I6338">
        <v>40</v>
      </c>
      <c r="J6338">
        <v>52</v>
      </c>
      <c r="K6338">
        <v>5</v>
      </c>
      <c r="M6338">
        <v>25</v>
      </c>
      <c r="N6338" t="s">
        <v>38</v>
      </c>
      <c r="O6338">
        <v>250</v>
      </c>
      <c r="P6338">
        <v>50</v>
      </c>
      <c r="R6338">
        <f t="shared" si="491"/>
        <v>260</v>
      </c>
      <c r="S6338">
        <f t="shared" si="492"/>
        <v>16</v>
      </c>
      <c r="T6338" t="str">
        <f t="shared" si="493"/>
        <v>Feb</v>
      </c>
      <c r="U6338" t="str">
        <f t="shared" si="494"/>
        <v>2025</v>
      </c>
    </row>
    <row r="6339" spans="1:21" x14ac:dyDescent="0.25">
      <c r="A6339" t="s">
        <v>353</v>
      </c>
      <c r="B6339" t="s">
        <v>14</v>
      </c>
      <c r="C6339" t="s">
        <v>15</v>
      </c>
      <c r="D6339" t="s">
        <v>16</v>
      </c>
      <c r="E6339" t="s">
        <v>17</v>
      </c>
      <c r="F6339" t="s">
        <v>29</v>
      </c>
      <c r="G6339" t="s">
        <v>160</v>
      </c>
      <c r="H6339">
        <f t="shared" ref="H6339:H6402" si="495">I6339*K6339</f>
        <v>300</v>
      </c>
      <c r="I6339">
        <v>150</v>
      </c>
      <c r="J6339">
        <v>195</v>
      </c>
      <c r="K6339">
        <v>2</v>
      </c>
      <c r="M6339">
        <v>39</v>
      </c>
      <c r="N6339" t="s">
        <v>38</v>
      </c>
      <c r="O6339">
        <v>390</v>
      </c>
      <c r="P6339">
        <v>90</v>
      </c>
      <c r="R6339">
        <f t="shared" ref="R6339:R6402" si="496">J6339*K6339</f>
        <v>390</v>
      </c>
      <c r="S6339">
        <f t="shared" ref="S6339:S6402" si="497">DAY(A6339)</f>
        <v>16</v>
      </c>
      <c r="T6339" t="str">
        <f t="shared" ref="T6339:T6402" si="498">TEXT(A6339,"mmm")</f>
        <v>Feb</v>
      </c>
      <c r="U6339" t="str">
        <f t="shared" ref="U6339:U6402" si="499">TEXT(A6339,"yyy")</f>
        <v>2025</v>
      </c>
    </row>
    <row r="6340" spans="1:21" x14ac:dyDescent="0.25">
      <c r="A6340" t="s">
        <v>353</v>
      </c>
      <c r="B6340" t="s">
        <v>185</v>
      </c>
      <c r="C6340" t="s">
        <v>27</v>
      </c>
      <c r="D6340" t="s">
        <v>16</v>
      </c>
      <c r="E6340" t="s">
        <v>17</v>
      </c>
      <c r="F6340" t="s">
        <v>80</v>
      </c>
      <c r="G6340" t="s">
        <v>201</v>
      </c>
      <c r="H6340">
        <f t="shared" si="495"/>
        <v>240</v>
      </c>
      <c r="I6340">
        <v>30</v>
      </c>
      <c r="J6340">
        <v>39</v>
      </c>
      <c r="K6340">
        <v>8</v>
      </c>
      <c r="M6340">
        <v>21.84</v>
      </c>
      <c r="N6340" t="s">
        <v>20</v>
      </c>
      <c r="O6340">
        <v>312</v>
      </c>
      <c r="P6340">
        <v>72</v>
      </c>
      <c r="R6340">
        <f t="shared" si="496"/>
        <v>312</v>
      </c>
      <c r="S6340">
        <f t="shared" si="497"/>
        <v>16</v>
      </c>
      <c r="T6340" t="str">
        <f t="shared" si="498"/>
        <v>Feb</v>
      </c>
      <c r="U6340" t="str">
        <f t="shared" si="499"/>
        <v>2025</v>
      </c>
    </row>
    <row r="6341" spans="1:21" x14ac:dyDescent="0.25">
      <c r="A6341" t="s">
        <v>353</v>
      </c>
      <c r="B6341" t="s">
        <v>90</v>
      </c>
      <c r="C6341" t="s">
        <v>91</v>
      </c>
      <c r="D6341" t="s">
        <v>16</v>
      </c>
      <c r="E6341" t="s">
        <v>17</v>
      </c>
      <c r="F6341" t="s">
        <v>18</v>
      </c>
      <c r="G6341" t="s">
        <v>100</v>
      </c>
      <c r="H6341">
        <f t="shared" si="495"/>
        <v>280</v>
      </c>
      <c r="I6341">
        <v>40</v>
      </c>
      <c r="J6341">
        <v>52</v>
      </c>
      <c r="K6341">
        <v>7</v>
      </c>
      <c r="M6341">
        <v>25.48</v>
      </c>
      <c r="N6341" t="s">
        <v>20</v>
      </c>
      <c r="O6341">
        <v>364</v>
      </c>
      <c r="P6341">
        <v>84</v>
      </c>
      <c r="R6341">
        <f t="shared" si="496"/>
        <v>364</v>
      </c>
      <c r="S6341">
        <f t="shared" si="497"/>
        <v>16</v>
      </c>
      <c r="T6341" t="str">
        <f t="shared" si="498"/>
        <v>Feb</v>
      </c>
      <c r="U6341" t="str">
        <f t="shared" si="499"/>
        <v>2025</v>
      </c>
    </row>
    <row r="6342" spans="1:21" x14ac:dyDescent="0.25">
      <c r="A6342" t="s">
        <v>353</v>
      </c>
      <c r="B6342" t="s">
        <v>73</v>
      </c>
      <c r="C6342" t="s">
        <v>42</v>
      </c>
      <c r="D6342" t="s">
        <v>23</v>
      </c>
      <c r="E6342" t="s">
        <v>17</v>
      </c>
      <c r="F6342" t="s">
        <v>18</v>
      </c>
      <c r="G6342" t="s">
        <v>51</v>
      </c>
      <c r="H6342">
        <f t="shared" si="495"/>
        <v>420</v>
      </c>
      <c r="I6342">
        <v>60</v>
      </c>
      <c r="J6342">
        <v>78</v>
      </c>
      <c r="K6342">
        <v>7</v>
      </c>
      <c r="M6342">
        <v>54.6</v>
      </c>
      <c r="N6342" t="s">
        <v>25</v>
      </c>
      <c r="O6342">
        <v>546</v>
      </c>
      <c r="P6342">
        <v>126</v>
      </c>
      <c r="R6342">
        <f t="shared" si="496"/>
        <v>546</v>
      </c>
      <c r="S6342">
        <f t="shared" si="497"/>
        <v>16</v>
      </c>
      <c r="T6342" t="str">
        <f t="shared" si="498"/>
        <v>Feb</v>
      </c>
      <c r="U6342" t="str">
        <f t="shared" si="499"/>
        <v>2025</v>
      </c>
    </row>
    <row r="6343" spans="1:21" x14ac:dyDescent="0.25">
      <c r="A6343" t="s">
        <v>353</v>
      </c>
      <c r="B6343" t="s">
        <v>150</v>
      </c>
      <c r="C6343" t="s">
        <v>91</v>
      </c>
      <c r="D6343" t="s">
        <v>16</v>
      </c>
      <c r="E6343" t="s">
        <v>17</v>
      </c>
      <c r="F6343" t="s">
        <v>18</v>
      </c>
      <c r="G6343" t="s">
        <v>43</v>
      </c>
      <c r="H6343">
        <f t="shared" si="495"/>
        <v>100</v>
      </c>
      <c r="I6343">
        <v>20</v>
      </c>
      <c r="J6343">
        <v>26</v>
      </c>
      <c r="K6343">
        <v>5</v>
      </c>
      <c r="M6343">
        <v>6.5</v>
      </c>
      <c r="N6343" t="s">
        <v>25</v>
      </c>
      <c r="O6343">
        <v>130</v>
      </c>
      <c r="P6343">
        <v>30</v>
      </c>
      <c r="R6343">
        <f t="shared" si="496"/>
        <v>130</v>
      </c>
      <c r="S6343">
        <f t="shared" si="497"/>
        <v>16</v>
      </c>
      <c r="T6343" t="str">
        <f t="shared" si="498"/>
        <v>Feb</v>
      </c>
      <c r="U6343" t="str">
        <f t="shared" si="499"/>
        <v>2025</v>
      </c>
    </row>
    <row r="6344" spans="1:21" x14ac:dyDescent="0.25">
      <c r="A6344" t="s">
        <v>353</v>
      </c>
      <c r="B6344" t="s">
        <v>83</v>
      </c>
      <c r="C6344" t="s">
        <v>27</v>
      </c>
      <c r="D6344" t="s">
        <v>16</v>
      </c>
      <c r="E6344" t="s">
        <v>28</v>
      </c>
      <c r="F6344" t="s">
        <v>80</v>
      </c>
      <c r="G6344" t="s">
        <v>141</v>
      </c>
      <c r="H6344">
        <f t="shared" si="495"/>
        <v>250</v>
      </c>
      <c r="I6344">
        <v>50</v>
      </c>
      <c r="J6344">
        <v>65</v>
      </c>
      <c r="K6344">
        <v>5</v>
      </c>
      <c r="M6344">
        <v>16.25</v>
      </c>
      <c r="N6344" t="s">
        <v>25</v>
      </c>
      <c r="O6344">
        <v>325</v>
      </c>
      <c r="P6344">
        <v>75</v>
      </c>
      <c r="R6344">
        <f t="shared" si="496"/>
        <v>325</v>
      </c>
      <c r="S6344">
        <f t="shared" si="497"/>
        <v>16</v>
      </c>
      <c r="T6344" t="str">
        <f t="shared" si="498"/>
        <v>Feb</v>
      </c>
      <c r="U6344" t="str">
        <f t="shared" si="499"/>
        <v>2025</v>
      </c>
    </row>
    <row r="6345" spans="1:21" x14ac:dyDescent="0.25">
      <c r="A6345" t="s">
        <v>353</v>
      </c>
      <c r="B6345" t="s">
        <v>206</v>
      </c>
      <c r="C6345" t="s">
        <v>22</v>
      </c>
      <c r="D6345" t="s">
        <v>23</v>
      </c>
      <c r="E6345" t="s">
        <v>28</v>
      </c>
      <c r="F6345" t="s">
        <v>61</v>
      </c>
      <c r="G6345" t="s">
        <v>110</v>
      </c>
      <c r="H6345">
        <f t="shared" si="495"/>
        <v>1600</v>
      </c>
      <c r="I6345">
        <v>800</v>
      </c>
      <c r="J6345">
        <v>1040</v>
      </c>
      <c r="K6345">
        <v>2</v>
      </c>
      <c r="M6345">
        <v>104</v>
      </c>
      <c r="N6345" t="s">
        <v>38</v>
      </c>
      <c r="O6345">
        <v>2000</v>
      </c>
      <c r="P6345">
        <v>400</v>
      </c>
      <c r="R6345">
        <f t="shared" si="496"/>
        <v>2080</v>
      </c>
      <c r="S6345">
        <f t="shared" si="497"/>
        <v>16</v>
      </c>
      <c r="T6345" t="str">
        <f t="shared" si="498"/>
        <v>Feb</v>
      </c>
      <c r="U6345" t="str">
        <f t="shared" si="499"/>
        <v>2025</v>
      </c>
    </row>
    <row r="6346" spans="1:21" x14ac:dyDescent="0.25">
      <c r="A6346" t="s">
        <v>353</v>
      </c>
      <c r="B6346" t="s">
        <v>148</v>
      </c>
      <c r="C6346" t="s">
        <v>27</v>
      </c>
      <c r="D6346" t="s">
        <v>16</v>
      </c>
      <c r="E6346" t="s">
        <v>17</v>
      </c>
      <c r="F6346" t="s">
        <v>18</v>
      </c>
      <c r="G6346" t="s">
        <v>40</v>
      </c>
      <c r="H6346">
        <f t="shared" si="495"/>
        <v>450</v>
      </c>
      <c r="I6346">
        <v>90</v>
      </c>
      <c r="J6346">
        <v>117</v>
      </c>
      <c r="K6346">
        <v>5</v>
      </c>
      <c r="M6346">
        <v>29.25</v>
      </c>
      <c r="N6346" t="s">
        <v>25</v>
      </c>
      <c r="O6346">
        <v>585</v>
      </c>
      <c r="P6346">
        <v>135</v>
      </c>
      <c r="R6346">
        <f t="shared" si="496"/>
        <v>585</v>
      </c>
      <c r="S6346">
        <f t="shared" si="497"/>
        <v>16</v>
      </c>
      <c r="T6346" t="str">
        <f t="shared" si="498"/>
        <v>Feb</v>
      </c>
      <c r="U6346" t="str">
        <f t="shared" si="499"/>
        <v>2025</v>
      </c>
    </row>
    <row r="6347" spans="1:21" x14ac:dyDescent="0.25">
      <c r="A6347" t="s">
        <v>353</v>
      </c>
      <c r="B6347" t="s">
        <v>44</v>
      </c>
      <c r="C6347" t="s">
        <v>27</v>
      </c>
      <c r="D6347" t="s">
        <v>16</v>
      </c>
      <c r="E6347" t="s">
        <v>28</v>
      </c>
      <c r="F6347" t="s">
        <v>18</v>
      </c>
      <c r="G6347" t="s">
        <v>40</v>
      </c>
      <c r="H6347">
        <f t="shared" si="495"/>
        <v>540</v>
      </c>
      <c r="I6347">
        <v>90</v>
      </c>
      <c r="J6347">
        <v>117</v>
      </c>
      <c r="K6347">
        <v>6</v>
      </c>
      <c r="M6347">
        <v>64.8</v>
      </c>
      <c r="N6347" t="s">
        <v>38</v>
      </c>
      <c r="O6347">
        <v>648</v>
      </c>
      <c r="P6347">
        <v>108</v>
      </c>
      <c r="R6347">
        <f t="shared" si="496"/>
        <v>702</v>
      </c>
      <c r="S6347">
        <f t="shared" si="497"/>
        <v>16</v>
      </c>
      <c r="T6347" t="str">
        <f t="shared" si="498"/>
        <v>Feb</v>
      </c>
      <c r="U6347" t="str">
        <f t="shared" si="499"/>
        <v>2025</v>
      </c>
    </row>
    <row r="6348" spans="1:21" x14ac:dyDescent="0.25">
      <c r="A6348" t="s">
        <v>353</v>
      </c>
      <c r="B6348" t="s">
        <v>129</v>
      </c>
      <c r="C6348" t="s">
        <v>27</v>
      </c>
      <c r="D6348" t="s">
        <v>16</v>
      </c>
      <c r="E6348" t="s">
        <v>17</v>
      </c>
      <c r="F6348" t="s">
        <v>61</v>
      </c>
      <c r="G6348" t="s">
        <v>128</v>
      </c>
      <c r="H6348">
        <f t="shared" si="495"/>
        <v>1200</v>
      </c>
      <c r="I6348">
        <v>300</v>
      </c>
      <c r="J6348">
        <v>390</v>
      </c>
      <c r="K6348">
        <v>4</v>
      </c>
      <c r="M6348">
        <v>100</v>
      </c>
      <c r="N6348" t="s">
        <v>20</v>
      </c>
      <c r="O6348">
        <v>1500</v>
      </c>
      <c r="P6348">
        <v>300</v>
      </c>
      <c r="R6348">
        <f t="shared" si="496"/>
        <v>1560</v>
      </c>
      <c r="S6348">
        <f t="shared" si="497"/>
        <v>16</v>
      </c>
      <c r="T6348" t="str">
        <f t="shared" si="498"/>
        <v>Feb</v>
      </c>
      <c r="U6348" t="str">
        <f t="shared" si="499"/>
        <v>2025</v>
      </c>
    </row>
    <row r="6349" spans="1:21" x14ac:dyDescent="0.25">
      <c r="A6349" t="s">
        <v>353</v>
      </c>
      <c r="B6349" t="s">
        <v>158</v>
      </c>
      <c r="C6349" t="s">
        <v>27</v>
      </c>
      <c r="D6349" t="s">
        <v>23</v>
      </c>
      <c r="E6349" t="s">
        <v>28</v>
      </c>
      <c r="F6349" t="s">
        <v>18</v>
      </c>
      <c r="G6349" t="s">
        <v>116</v>
      </c>
      <c r="H6349">
        <f t="shared" si="495"/>
        <v>300</v>
      </c>
      <c r="I6349">
        <v>60</v>
      </c>
      <c r="J6349">
        <v>78</v>
      </c>
      <c r="K6349">
        <v>5</v>
      </c>
      <c r="M6349">
        <v>37.5</v>
      </c>
      <c r="N6349" t="s">
        <v>25</v>
      </c>
      <c r="O6349">
        <v>375</v>
      </c>
      <c r="P6349">
        <v>75</v>
      </c>
      <c r="R6349">
        <f t="shared" si="496"/>
        <v>390</v>
      </c>
      <c r="S6349">
        <f t="shared" si="497"/>
        <v>16</v>
      </c>
      <c r="T6349" t="str">
        <f t="shared" si="498"/>
        <v>Feb</v>
      </c>
      <c r="U6349" t="str">
        <f t="shared" si="499"/>
        <v>2025</v>
      </c>
    </row>
    <row r="6350" spans="1:21" x14ac:dyDescent="0.25">
      <c r="A6350" t="s">
        <v>354</v>
      </c>
      <c r="B6350" t="s">
        <v>31</v>
      </c>
      <c r="C6350" t="s">
        <v>27</v>
      </c>
      <c r="D6350" t="s">
        <v>16</v>
      </c>
      <c r="E6350" t="s">
        <v>17</v>
      </c>
      <c r="F6350" t="s">
        <v>18</v>
      </c>
      <c r="G6350" t="s">
        <v>40</v>
      </c>
      <c r="H6350">
        <f t="shared" si="495"/>
        <v>720</v>
      </c>
      <c r="I6350">
        <v>90</v>
      </c>
      <c r="J6350">
        <v>117</v>
      </c>
      <c r="K6350">
        <v>8</v>
      </c>
      <c r="M6350">
        <v>65.52</v>
      </c>
      <c r="N6350" t="s">
        <v>20</v>
      </c>
      <c r="O6350">
        <v>936</v>
      </c>
      <c r="P6350">
        <v>216</v>
      </c>
      <c r="R6350">
        <f t="shared" si="496"/>
        <v>936</v>
      </c>
      <c r="S6350">
        <f t="shared" si="497"/>
        <v>17</v>
      </c>
      <c r="T6350" t="str">
        <f t="shared" si="498"/>
        <v>Feb</v>
      </c>
      <c r="U6350" t="str">
        <f t="shared" si="499"/>
        <v>2025</v>
      </c>
    </row>
    <row r="6351" spans="1:21" x14ac:dyDescent="0.25">
      <c r="A6351" t="s">
        <v>354</v>
      </c>
      <c r="B6351" t="s">
        <v>50</v>
      </c>
      <c r="C6351" t="s">
        <v>27</v>
      </c>
      <c r="D6351" t="s">
        <v>23</v>
      </c>
      <c r="E6351" t="s">
        <v>28</v>
      </c>
      <c r="F6351" t="s">
        <v>45</v>
      </c>
      <c r="G6351" t="s">
        <v>199</v>
      </c>
      <c r="H6351">
        <f t="shared" si="495"/>
        <v>10000</v>
      </c>
      <c r="I6351">
        <v>5000</v>
      </c>
      <c r="J6351">
        <v>6500</v>
      </c>
      <c r="K6351">
        <v>2</v>
      </c>
      <c r="M6351">
        <v>650</v>
      </c>
      <c r="N6351" t="s">
        <v>25</v>
      </c>
      <c r="O6351">
        <v>13000</v>
      </c>
      <c r="P6351">
        <v>3000</v>
      </c>
      <c r="R6351">
        <f t="shared" si="496"/>
        <v>13000</v>
      </c>
      <c r="S6351">
        <f t="shared" si="497"/>
        <v>17</v>
      </c>
      <c r="T6351" t="str">
        <f t="shared" si="498"/>
        <v>Feb</v>
      </c>
      <c r="U6351" t="str">
        <f t="shared" si="499"/>
        <v>2025</v>
      </c>
    </row>
    <row r="6352" spans="1:21" x14ac:dyDescent="0.25">
      <c r="A6352" t="s">
        <v>354</v>
      </c>
      <c r="B6352" t="s">
        <v>126</v>
      </c>
      <c r="C6352" t="s">
        <v>27</v>
      </c>
      <c r="D6352" t="s">
        <v>16</v>
      </c>
      <c r="E6352" t="s">
        <v>17</v>
      </c>
      <c r="F6352" t="s">
        <v>80</v>
      </c>
      <c r="G6352" t="s">
        <v>231</v>
      </c>
      <c r="H6352">
        <f t="shared" si="495"/>
        <v>1250</v>
      </c>
      <c r="I6352">
        <v>250</v>
      </c>
      <c r="J6352">
        <v>325</v>
      </c>
      <c r="K6352">
        <v>5</v>
      </c>
      <c r="M6352">
        <v>100</v>
      </c>
      <c r="N6352" t="s">
        <v>38</v>
      </c>
      <c r="O6352">
        <v>1625</v>
      </c>
      <c r="P6352">
        <v>375</v>
      </c>
      <c r="R6352">
        <f t="shared" si="496"/>
        <v>1625</v>
      </c>
      <c r="S6352">
        <f t="shared" si="497"/>
        <v>17</v>
      </c>
      <c r="T6352" t="str">
        <f t="shared" si="498"/>
        <v>Feb</v>
      </c>
      <c r="U6352" t="str">
        <f t="shared" si="499"/>
        <v>2025</v>
      </c>
    </row>
    <row r="6353" spans="1:21" x14ac:dyDescent="0.25">
      <c r="A6353" t="s">
        <v>354</v>
      </c>
      <c r="B6353" t="s">
        <v>153</v>
      </c>
      <c r="C6353" t="s">
        <v>27</v>
      </c>
      <c r="D6353" t="s">
        <v>16</v>
      </c>
      <c r="E6353" t="s">
        <v>28</v>
      </c>
      <c r="F6353" t="s">
        <v>48</v>
      </c>
      <c r="G6353" t="s">
        <v>172</v>
      </c>
      <c r="H6353">
        <f t="shared" si="495"/>
        <v>3000</v>
      </c>
      <c r="I6353">
        <v>300</v>
      </c>
      <c r="J6353">
        <v>390</v>
      </c>
      <c r="K6353">
        <v>10</v>
      </c>
      <c r="M6353">
        <v>100</v>
      </c>
      <c r="N6353" t="s">
        <v>38</v>
      </c>
      <c r="O6353">
        <v>3750</v>
      </c>
      <c r="P6353">
        <v>750</v>
      </c>
      <c r="R6353">
        <f t="shared" si="496"/>
        <v>3900</v>
      </c>
      <c r="S6353">
        <f t="shared" si="497"/>
        <v>17</v>
      </c>
      <c r="T6353" t="str">
        <f t="shared" si="498"/>
        <v>Feb</v>
      </c>
      <c r="U6353" t="str">
        <f t="shared" si="499"/>
        <v>2025</v>
      </c>
    </row>
    <row r="6354" spans="1:21" x14ac:dyDescent="0.25">
      <c r="A6354" t="s">
        <v>354</v>
      </c>
      <c r="B6354" t="s">
        <v>112</v>
      </c>
      <c r="C6354" t="s">
        <v>27</v>
      </c>
      <c r="D6354" t="s">
        <v>23</v>
      </c>
      <c r="E6354" t="s">
        <v>28</v>
      </c>
      <c r="F6354" t="s">
        <v>45</v>
      </c>
      <c r="G6354" t="s">
        <v>199</v>
      </c>
      <c r="H6354">
        <f t="shared" si="495"/>
        <v>25000</v>
      </c>
      <c r="I6354">
        <v>5000</v>
      </c>
      <c r="J6354">
        <v>6500</v>
      </c>
      <c r="K6354">
        <v>5</v>
      </c>
      <c r="M6354">
        <v>650</v>
      </c>
      <c r="N6354" t="s">
        <v>25</v>
      </c>
      <c r="O6354">
        <v>31250</v>
      </c>
      <c r="P6354">
        <v>6250</v>
      </c>
      <c r="R6354">
        <f t="shared" si="496"/>
        <v>32500</v>
      </c>
      <c r="S6354">
        <f t="shared" si="497"/>
        <v>17</v>
      </c>
      <c r="T6354" t="str">
        <f t="shared" si="498"/>
        <v>Feb</v>
      </c>
      <c r="U6354" t="str">
        <f t="shared" si="499"/>
        <v>2025</v>
      </c>
    </row>
    <row r="6355" spans="1:21" x14ac:dyDescent="0.25">
      <c r="A6355" t="s">
        <v>354</v>
      </c>
      <c r="B6355" t="s">
        <v>105</v>
      </c>
      <c r="C6355" t="s">
        <v>91</v>
      </c>
      <c r="D6355" t="s">
        <v>16</v>
      </c>
      <c r="E6355" t="s">
        <v>28</v>
      </c>
      <c r="F6355" t="s">
        <v>18</v>
      </c>
      <c r="G6355" t="s">
        <v>64</v>
      </c>
      <c r="H6355">
        <f t="shared" si="495"/>
        <v>420</v>
      </c>
      <c r="I6355">
        <v>140</v>
      </c>
      <c r="J6355">
        <v>182</v>
      </c>
      <c r="K6355">
        <v>3</v>
      </c>
      <c r="M6355">
        <v>38.22</v>
      </c>
      <c r="N6355" t="s">
        <v>20</v>
      </c>
      <c r="O6355">
        <v>546</v>
      </c>
      <c r="P6355">
        <v>126</v>
      </c>
      <c r="R6355">
        <f t="shared" si="496"/>
        <v>546</v>
      </c>
      <c r="S6355">
        <f t="shared" si="497"/>
        <v>17</v>
      </c>
      <c r="T6355" t="str">
        <f t="shared" si="498"/>
        <v>Feb</v>
      </c>
      <c r="U6355" t="str">
        <f t="shared" si="499"/>
        <v>2025</v>
      </c>
    </row>
    <row r="6356" spans="1:21" x14ac:dyDescent="0.25">
      <c r="A6356" t="s">
        <v>354</v>
      </c>
      <c r="B6356" t="s">
        <v>209</v>
      </c>
      <c r="C6356" t="s">
        <v>27</v>
      </c>
      <c r="D6356" t="s">
        <v>23</v>
      </c>
      <c r="E6356" t="s">
        <v>28</v>
      </c>
      <c r="F6356" t="s">
        <v>45</v>
      </c>
      <c r="G6356" t="s">
        <v>106</v>
      </c>
      <c r="H6356">
        <f t="shared" si="495"/>
        <v>72000</v>
      </c>
      <c r="I6356">
        <v>12000</v>
      </c>
      <c r="J6356">
        <v>15600</v>
      </c>
      <c r="K6356">
        <v>6</v>
      </c>
      <c r="M6356">
        <v>2340</v>
      </c>
      <c r="N6356" t="s">
        <v>25</v>
      </c>
      <c r="O6356">
        <v>90000</v>
      </c>
      <c r="P6356">
        <v>18000</v>
      </c>
      <c r="R6356">
        <f t="shared" si="496"/>
        <v>93600</v>
      </c>
      <c r="S6356">
        <f t="shared" si="497"/>
        <v>17</v>
      </c>
      <c r="T6356" t="str">
        <f t="shared" si="498"/>
        <v>Feb</v>
      </c>
      <c r="U6356" t="str">
        <f t="shared" si="499"/>
        <v>2025</v>
      </c>
    </row>
    <row r="6357" spans="1:21" x14ac:dyDescent="0.25">
      <c r="A6357" t="s">
        <v>354</v>
      </c>
      <c r="B6357" t="s">
        <v>152</v>
      </c>
      <c r="C6357" t="s">
        <v>66</v>
      </c>
      <c r="D6357" t="s">
        <v>23</v>
      </c>
      <c r="E6357" t="s">
        <v>17</v>
      </c>
      <c r="F6357" t="s">
        <v>18</v>
      </c>
      <c r="G6357" t="s">
        <v>56</v>
      </c>
      <c r="H6357">
        <f t="shared" si="495"/>
        <v>2200</v>
      </c>
      <c r="I6357">
        <v>550</v>
      </c>
      <c r="J6357">
        <v>715</v>
      </c>
      <c r="K6357">
        <v>4</v>
      </c>
      <c r="M6357">
        <v>100</v>
      </c>
      <c r="N6357" t="s">
        <v>20</v>
      </c>
      <c r="O6357">
        <v>2640</v>
      </c>
      <c r="P6357">
        <v>440</v>
      </c>
      <c r="R6357">
        <f t="shared" si="496"/>
        <v>2860</v>
      </c>
      <c r="S6357">
        <f t="shared" si="497"/>
        <v>17</v>
      </c>
      <c r="T6357" t="str">
        <f t="shared" si="498"/>
        <v>Feb</v>
      </c>
      <c r="U6357" t="str">
        <f t="shared" si="499"/>
        <v>2025</v>
      </c>
    </row>
    <row r="6358" spans="1:21" x14ac:dyDescent="0.25">
      <c r="A6358" t="s">
        <v>354</v>
      </c>
      <c r="B6358" t="s">
        <v>93</v>
      </c>
      <c r="C6358" t="s">
        <v>42</v>
      </c>
      <c r="D6358" t="s">
        <v>16</v>
      </c>
      <c r="E6358" t="s">
        <v>28</v>
      </c>
      <c r="F6358" t="s">
        <v>45</v>
      </c>
      <c r="G6358" t="s">
        <v>92</v>
      </c>
      <c r="H6358">
        <f t="shared" si="495"/>
        <v>1500</v>
      </c>
      <c r="I6358">
        <v>250</v>
      </c>
      <c r="J6358">
        <v>325</v>
      </c>
      <c r="K6358">
        <v>6</v>
      </c>
      <c r="M6358">
        <v>93.75</v>
      </c>
      <c r="N6358" t="s">
        <v>25</v>
      </c>
      <c r="O6358">
        <v>1875</v>
      </c>
      <c r="P6358">
        <v>375</v>
      </c>
      <c r="R6358">
        <f t="shared" si="496"/>
        <v>1950</v>
      </c>
      <c r="S6358">
        <f t="shared" si="497"/>
        <v>17</v>
      </c>
      <c r="T6358" t="str">
        <f t="shared" si="498"/>
        <v>Feb</v>
      </c>
      <c r="U6358" t="str">
        <f t="shared" si="499"/>
        <v>2025</v>
      </c>
    </row>
    <row r="6359" spans="1:21" x14ac:dyDescent="0.25">
      <c r="A6359" t="s">
        <v>354</v>
      </c>
      <c r="B6359" t="s">
        <v>132</v>
      </c>
      <c r="C6359" t="s">
        <v>115</v>
      </c>
      <c r="D6359" t="s">
        <v>16</v>
      </c>
      <c r="E6359" t="s">
        <v>28</v>
      </c>
      <c r="F6359" t="s">
        <v>61</v>
      </c>
      <c r="G6359" t="s">
        <v>164</v>
      </c>
      <c r="H6359">
        <f t="shared" si="495"/>
        <v>10000</v>
      </c>
      <c r="I6359">
        <v>2000</v>
      </c>
      <c r="J6359">
        <v>2600</v>
      </c>
      <c r="K6359">
        <v>5</v>
      </c>
      <c r="M6359">
        <v>260</v>
      </c>
      <c r="N6359" t="s">
        <v>38</v>
      </c>
      <c r="O6359">
        <v>13000</v>
      </c>
      <c r="P6359">
        <v>3000</v>
      </c>
      <c r="R6359">
        <f t="shared" si="496"/>
        <v>13000</v>
      </c>
      <c r="S6359">
        <f t="shared" si="497"/>
        <v>17</v>
      </c>
      <c r="T6359" t="str">
        <f t="shared" si="498"/>
        <v>Feb</v>
      </c>
      <c r="U6359" t="str">
        <f t="shared" si="499"/>
        <v>2025</v>
      </c>
    </row>
    <row r="6360" spans="1:21" x14ac:dyDescent="0.25">
      <c r="A6360" t="s">
        <v>354</v>
      </c>
      <c r="B6360" t="s">
        <v>105</v>
      </c>
      <c r="C6360" t="s">
        <v>91</v>
      </c>
      <c r="D6360" t="s">
        <v>16</v>
      </c>
      <c r="E6360" t="s">
        <v>28</v>
      </c>
      <c r="F6360" t="s">
        <v>48</v>
      </c>
      <c r="G6360" t="s">
        <v>167</v>
      </c>
      <c r="H6360">
        <f t="shared" si="495"/>
        <v>380</v>
      </c>
      <c r="I6360">
        <v>95</v>
      </c>
      <c r="J6360">
        <v>124</v>
      </c>
      <c r="K6360">
        <v>4</v>
      </c>
      <c r="M6360">
        <v>24.7</v>
      </c>
      <c r="N6360" t="s">
        <v>25</v>
      </c>
      <c r="O6360">
        <v>494</v>
      </c>
      <c r="P6360">
        <v>114</v>
      </c>
      <c r="R6360">
        <f t="shared" si="496"/>
        <v>496</v>
      </c>
      <c r="S6360">
        <f t="shared" si="497"/>
        <v>17</v>
      </c>
      <c r="T6360" t="str">
        <f t="shared" si="498"/>
        <v>Feb</v>
      </c>
      <c r="U6360" t="str">
        <f t="shared" si="499"/>
        <v>2025</v>
      </c>
    </row>
    <row r="6361" spans="1:21" x14ac:dyDescent="0.25">
      <c r="A6361" t="s">
        <v>354</v>
      </c>
      <c r="B6361" t="s">
        <v>165</v>
      </c>
      <c r="C6361" t="s">
        <v>27</v>
      </c>
      <c r="D6361" t="s">
        <v>16</v>
      </c>
      <c r="E6361" t="s">
        <v>17</v>
      </c>
      <c r="F6361" t="s">
        <v>61</v>
      </c>
      <c r="G6361" t="s">
        <v>128</v>
      </c>
      <c r="H6361">
        <f t="shared" si="495"/>
        <v>1200</v>
      </c>
      <c r="I6361">
        <v>300</v>
      </c>
      <c r="J6361">
        <v>390</v>
      </c>
      <c r="K6361">
        <v>4</v>
      </c>
      <c r="M6361">
        <v>100</v>
      </c>
      <c r="N6361" t="s">
        <v>20</v>
      </c>
      <c r="O6361">
        <v>1500</v>
      </c>
      <c r="P6361">
        <v>300</v>
      </c>
      <c r="R6361">
        <f t="shared" si="496"/>
        <v>1560</v>
      </c>
      <c r="S6361">
        <f t="shared" si="497"/>
        <v>17</v>
      </c>
      <c r="T6361" t="str">
        <f t="shared" si="498"/>
        <v>Feb</v>
      </c>
      <c r="U6361" t="str">
        <f t="shared" si="499"/>
        <v>2025</v>
      </c>
    </row>
    <row r="6362" spans="1:21" x14ac:dyDescent="0.25">
      <c r="A6362" t="s">
        <v>354</v>
      </c>
      <c r="B6362" t="s">
        <v>174</v>
      </c>
      <c r="C6362" t="s">
        <v>27</v>
      </c>
      <c r="D6362" t="s">
        <v>23</v>
      </c>
      <c r="E6362" t="s">
        <v>17</v>
      </c>
      <c r="F6362" t="s">
        <v>45</v>
      </c>
      <c r="G6362" t="s">
        <v>71</v>
      </c>
      <c r="H6362">
        <f t="shared" si="495"/>
        <v>4400</v>
      </c>
      <c r="I6362">
        <v>2200</v>
      </c>
      <c r="J6362">
        <v>2860</v>
      </c>
      <c r="K6362">
        <v>2</v>
      </c>
      <c r="M6362">
        <v>286</v>
      </c>
      <c r="N6362" t="s">
        <v>38</v>
      </c>
      <c r="O6362">
        <v>5720</v>
      </c>
      <c r="P6362">
        <v>1320</v>
      </c>
      <c r="R6362">
        <f t="shared" si="496"/>
        <v>5720</v>
      </c>
      <c r="S6362">
        <f t="shared" si="497"/>
        <v>17</v>
      </c>
      <c r="T6362" t="str">
        <f t="shared" si="498"/>
        <v>Feb</v>
      </c>
      <c r="U6362" t="str">
        <f t="shared" si="499"/>
        <v>2025</v>
      </c>
    </row>
    <row r="6363" spans="1:21" x14ac:dyDescent="0.25">
      <c r="A6363" t="s">
        <v>354</v>
      </c>
      <c r="B6363" t="s">
        <v>39</v>
      </c>
      <c r="C6363" t="s">
        <v>27</v>
      </c>
      <c r="D6363" t="s">
        <v>16</v>
      </c>
      <c r="E6363" t="s">
        <v>17</v>
      </c>
      <c r="F6363" t="s">
        <v>80</v>
      </c>
      <c r="G6363" t="s">
        <v>231</v>
      </c>
      <c r="H6363">
        <f t="shared" si="495"/>
        <v>750</v>
      </c>
      <c r="I6363">
        <v>250</v>
      </c>
      <c r="J6363">
        <v>325</v>
      </c>
      <c r="K6363">
        <v>3</v>
      </c>
      <c r="M6363">
        <v>93.75</v>
      </c>
      <c r="N6363" t="s">
        <v>38</v>
      </c>
      <c r="O6363">
        <v>937.5</v>
      </c>
      <c r="P6363">
        <v>187.5</v>
      </c>
      <c r="R6363">
        <f t="shared" si="496"/>
        <v>975</v>
      </c>
      <c r="S6363">
        <f t="shared" si="497"/>
        <v>17</v>
      </c>
      <c r="T6363" t="str">
        <f t="shared" si="498"/>
        <v>Feb</v>
      </c>
      <c r="U6363" t="str">
        <f t="shared" si="499"/>
        <v>2025</v>
      </c>
    </row>
    <row r="6364" spans="1:21" x14ac:dyDescent="0.25">
      <c r="A6364" t="s">
        <v>354</v>
      </c>
      <c r="B6364" t="s">
        <v>184</v>
      </c>
      <c r="C6364" t="s">
        <v>27</v>
      </c>
      <c r="D6364" t="s">
        <v>23</v>
      </c>
      <c r="E6364" t="s">
        <v>28</v>
      </c>
      <c r="F6364" t="s">
        <v>48</v>
      </c>
      <c r="G6364" t="s">
        <v>49</v>
      </c>
      <c r="H6364">
        <f t="shared" si="495"/>
        <v>560</v>
      </c>
      <c r="I6364">
        <v>80</v>
      </c>
      <c r="J6364">
        <v>104</v>
      </c>
      <c r="K6364">
        <v>7</v>
      </c>
      <c r="M6364">
        <v>87.36</v>
      </c>
      <c r="N6364" t="s">
        <v>20</v>
      </c>
      <c r="O6364">
        <v>728</v>
      </c>
      <c r="P6364">
        <v>168</v>
      </c>
      <c r="R6364">
        <f t="shared" si="496"/>
        <v>728</v>
      </c>
      <c r="S6364">
        <f t="shared" si="497"/>
        <v>17</v>
      </c>
      <c r="T6364" t="str">
        <f t="shared" si="498"/>
        <v>Feb</v>
      </c>
      <c r="U6364" t="str">
        <f t="shared" si="499"/>
        <v>2025</v>
      </c>
    </row>
    <row r="6365" spans="1:21" x14ac:dyDescent="0.25">
      <c r="A6365" t="s">
        <v>354</v>
      </c>
      <c r="B6365" t="s">
        <v>35</v>
      </c>
      <c r="C6365" t="s">
        <v>15</v>
      </c>
      <c r="D6365" t="s">
        <v>16</v>
      </c>
      <c r="E6365" t="s">
        <v>28</v>
      </c>
      <c r="F6365" t="s">
        <v>18</v>
      </c>
      <c r="G6365" t="s">
        <v>100</v>
      </c>
      <c r="H6365">
        <f t="shared" si="495"/>
        <v>160</v>
      </c>
      <c r="I6365">
        <v>40</v>
      </c>
      <c r="J6365">
        <v>52</v>
      </c>
      <c r="K6365">
        <v>4</v>
      </c>
      <c r="M6365">
        <v>10.4</v>
      </c>
      <c r="N6365" t="s">
        <v>25</v>
      </c>
      <c r="O6365">
        <v>208</v>
      </c>
      <c r="P6365">
        <v>48</v>
      </c>
      <c r="R6365">
        <f t="shared" si="496"/>
        <v>208</v>
      </c>
      <c r="S6365">
        <f t="shared" si="497"/>
        <v>17</v>
      </c>
      <c r="T6365" t="str">
        <f t="shared" si="498"/>
        <v>Feb</v>
      </c>
      <c r="U6365" t="str">
        <f t="shared" si="499"/>
        <v>2025</v>
      </c>
    </row>
    <row r="6366" spans="1:21" x14ac:dyDescent="0.25">
      <c r="A6366" t="s">
        <v>354</v>
      </c>
      <c r="B6366" t="s">
        <v>135</v>
      </c>
      <c r="C6366" t="s">
        <v>27</v>
      </c>
      <c r="D6366" t="s">
        <v>16</v>
      </c>
      <c r="E6366" t="s">
        <v>28</v>
      </c>
      <c r="F6366" t="s">
        <v>61</v>
      </c>
      <c r="G6366" t="s">
        <v>68</v>
      </c>
      <c r="H6366">
        <f t="shared" si="495"/>
        <v>9000</v>
      </c>
      <c r="I6366">
        <v>1800</v>
      </c>
      <c r="J6366">
        <v>2340</v>
      </c>
      <c r="K6366">
        <v>5</v>
      </c>
      <c r="M6366">
        <v>234</v>
      </c>
      <c r="N6366" t="s">
        <v>38</v>
      </c>
      <c r="O6366">
        <v>11700</v>
      </c>
      <c r="P6366">
        <v>2700</v>
      </c>
      <c r="R6366">
        <f t="shared" si="496"/>
        <v>11700</v>
      </c>
      <c r="S6366">
        <f t="shared" si="497"/>
        <v>17</v>
      </c>
      <c r="T6366" t="str">
        <f t="shared" si="498"/>
        <v>Feb</v>
      </c>
      <c r="U6366" t="str">
        <f t="shared" si="499"/>
        <v>2025</v>
      </c>
    </row>
    <row r="6367" spans="1:21" x14ac:dyDescent="0.25">
      <c r="A6367" t="s">
        <v>354</v>
      </c>
      <c r="B6367" t="s">
        <v>205</v>
      </c>
      <c r="C6367" t="s">
        <v>15</v>
      </c>
      <c r="D6367" t="s">
        <v>23</v>
      </c>
      <c r="E6367" t="s">
        <v>17</v>
      </c>
      <c r="F6367" t="s">
        <v>29</v>
      </c>
      <c r="G6367" t="s">
        <v>178</v>
      </c>
      <c r="H6367">
        <f t="shared" si="495"/>
        <v>1000</v>
      </c>
      <c r="I6367">
        <v>200</v>
      </c>
      <c r="J6367">
        <v>260</v>
      </c>
      <c r="K6367">
        <v>5</v>
      </c>
      <c r="M6367">
        <v>100</v>
      </c>
      <c r="N6367" t="s">
        <v>25</v>
      </c>
      <c r="O6367">
        <v>1150</v>
      </c>
      <c r="P6367">
        <v>150</v>
      </c>
      <c r="R6367">
        <f t="shared" si="496"/>
        <v>1300</v>
      </c>
      <c r="S6367">
        <f t="shared" si="497"/>
        <v>17</v>
      </c>
      <c r="T6367" t="str">
        <f t="shared" si="498"/>
        <v>Feb</v>
      </c>
      <c r="U6367" t="str">
        <f t="shared" si="499"/>
        <v>2025</v>
      </c>
    </row>
    <row r="6368" spans="1:21" x14ac:dyDescent="0.25">
      <c r="A6368" t="s">
        <v>354</v>
      </c>
      <c r="B6368" t="s">
        <v>193</v>
      </c>
      <c r="C6368" t="s">
        <v>53</v>
      </c>
      <c r="D6368" t="s">
        <v>23</v>
      </c>
      <c r="E6368" t="s">
        <v>17</v>
      </c>
      <c r="F6368" t="s">
        <v>61</v>
      </c>
      <c r="G6368" t="s">
        <v>117</v>
      </c>
      <c r="H6368">
        <f t="shared" si="495"/>
        <v>12500</v>
      </c>
      <c r="I6368">
        <v>2500</v>
      </c>
      <c r="J6368">
        <v>3250</v>
      </c>
      <c r="K6368">
        <v>5</v>
      </c>
      <c r="M6368">
        <v>325</v>
      </c>
      <c r="N6368" t="s">
        <v>20</v>
      </c>
      <c r="O6368">
        <v>15625</v>
      </c>
      <c r="P6368">
        <v>3125</v>
      </c>
      <c r="R6368">
        <f t="shared" si="496"/>
        <v>16250</v>
      </c>
      <c r="S6368">
        <f t="shared" si="497"/>
        <v>17</v>
      </c>
      <c r="T6368" t="str">
        <f t="shared" si="498"/>
        <v>Feb</v>
      </c>
      <c r="U6368" t="str">
        <f t="shared" si="499"/>
        <v>2025</v>
      </c>
    </row>
    <row r="6369" spans="1:21" x14ac:dyDescent="0.25">
      <c r="A6369" t="s">
        <v>354</v>
      </c>
      <c r="B6369" t="s">
        <v>190</v>
      </c>
      <c r="C6369" t="s">
        <v>22</v>
      </c>
      <c r="D6369" t="s">
        <v>16</v>
      </c>
      <c r="E6369" t="s">
        <v>17</v>
      </c>
      <c r="F6369" t="s">
        <v>18</v>
      </c>
      <c r="G6369" t="s">
        <v>19</v>
      </c>
      <c r="H6369">
        <f t="shared" si="495"/>
        <v>250</v>
      </c>
      <c r="I6369">
        <v>250</v>
      </c>
      <c r="J6369">
        <v>325</v>
      </c>
      <c r="K6369">
        <v>1</v>
      </c>
      <c r="M6369">
        <v>16.25</v>
      </c>
      <c r="N6369" t="s">
        <v>25</v>
      </c>
      <c r="O6369">
        <v>325</v>
      </c>
      <c r="P6369">
        <v>75</v>
      </c>
      <c r="R6369">
        <f t="shared" si="496"/>
        <v>325</v>
      </c>
      <c r="S6369">
        <f t="shared" si="497"/>
        <v>17</v>
      </c>
      <c r="T6369" t="str">
        <f t="shared" si="498"/>
        <v>Feb</v>
      </c>
      <c r="U6369" t="str">
        <f t="shared" si="499"/>
        <v>2025</v>
      </c>
    </row>
    <row r="6370" spans="1:21" x14ac:dyDescent="0.25">
      <c r="A6370" t="s">
        <v>354</v>
      </c>
      <c r="B6370" t="s">
        <v>214</v>
      </c>
      <c r="C6370" t="s">
        <v>66</v>
      </c>
      <c r="D6370" t="s">
        <v>23</v>
      </c>
      <c r="E6370" t="s">
        <v>28</v>
      </c>
      <c r="F6370" t="s">
        <v>45</v>
      </c>
      <c r="G6370" t="s">
        <v>58</v>
      </c>
      <c r="H6370">
        <f t="shared" si="495"/>
        <v>150000</v>
      </c>
      <c r="I6370">
        <v>25000</v>
      </c>
      <c r="J6370">
        <v>32500</v>
      </c>
      <c r="K6370">
        <v>6</v>
      </c>
      <c r="M6370">
        <v>4875</v>
      </c>
      <c r="N6370" t="s">
        <v>25</v>
      </c>
      <c r="O6370">
        <v>195000</v>
      </c>
      <c r="P6370">
        <v>45000</v>
      </c>
      <c r="R6370">
        <f t="shared" si="496"/>
        <v>195000</v>
      </c>
      <c r="S6370">
        <f t="shared" si="497"/>
        <v>17</v>
      </c>
      <c r="T6370" t="str">
        <f t="shared" si="498"/>
        <v>Feb</v>
      </c>
      <c r="U6370" t="str">
        <f t="shared" si="499"/>
        <v>2025</v>
      </c>
    </row>
    <row r="6371" spans="1:21" x14ac:dyDescent="0.25">
      <c r="A6371" t="s">
        <v>354</v>
      </c>
      <c r="B6371" t="s">
        <v>132</v>
      </c>
      <c r="C6371" t="s">
        <v>115</v>
      </c>
      <c r="D6371" t="s">
        <v>16</v>
      </c>
      <c r="E6371" t="s">
        <v>17</v>
      </c>
      <c r="F6371" t="s">
        <v>48</v>
      </c>
      <c r="G6371" t="s">
        <v>167</v>
      </c>
      <c r="H6371">
        <f t="shared" si="495"/>
        <v>475</v>
      </c>
      <c r="I6371">
        <v>95</v>
      </c>
      <c r="J6371">
        <v>124</v>
      </c>
      <c r="K6371">
        <v>5</v>
      </c>
      <c r="M6371">
        <v>30.875</v>
      </c>
      <c r="N6371" t="s">
        <v>25</v>
      </c>
      <c r="O6371">
        <v>617.5</v>
      </c>
      <c r="P6371">
        <v>142.5</v>
      </c>
      <c r="R6371">
        <f t="shared" si="496"/>
        <v>620</v>
      </c>
      <c r="S6371">
        <f t="shared" si="497"/>
        <v>17</v>
      </c>
      <c r="T6371" t="str">
        <f t="shared" si="498"/>
        <v>Feb</v>
      </c>
      <c r="U6371" t="str">
        <f t="shared" si="499"/>
        <v>2025</v>
      </c>
    </row>
    <row r="6372" spans="1:21" x14ac:dyDescent="0.25">
      <c r="A6372" t="s">
        <v>354</v>
      </c>
      <c r="B6372" t="s">
        <v>196</v>
      </c>
      <c r="C6372" t="s">
        <v>53</v>
      </c>
      <c r="D6372" t="s">
        <v>16</v>
      </c>
      <c r="E6372" t="s">
        <v>17</v>
      </c>
      <c r="F6372" t="s">
        <v>61</v>
      </c>
      <c r="G6372" t="s">
        <v>119</v>
      </c>
      <c r="H6372">
        <f t="shared" si="495"/>
        <v>4500</v>
      </c>
      <c r="I6372">
        <v>500</v>
      </c>
      <c r="J6372">
        <v>650</v>
      </c>
      <c r="K6372">
        <v>9</v>
      </c>
      <c r="M6372">
        <v>100</v>
      </c>
      <c r="N6372" t="s">
        <v>38</v>
      </c>
      <c r="O6372">
        <v>5850</v>
      </c>
      <c r="P6372">
        <v>1350</v>
      </c>
      <c r="R6372">
        <f t="shared" si="496"/>
        <v>5850</v>
      </c>
      <c r="S6372">
        <f t="shared" si="497"/>
        <v>17</v>
      </c>
      <c r="T6372" t="str">
        <f t="shared" si="498"/>
        <v>Feb</v>
      </c>
      <c r="U6372" t="str">
        <f t="shared" si="499"/>
        <v>2025</v>
      </c>
    </row>
    <row r="6373" spans="1:21" x14ac:dyDescent="0.25">
      <c r="A6373" t="s">
        <v>354</v>
      </c>
      <c r="B6373" t="s">
        <v>73</v>
      </c>
      <c r="C6373" t="s">
        <v>42</v>
      </c>
      <c r="D6373" t="s">
        <v>16</v>
      </c>
      <c r="E6373" t="s">
        <v>17</v>
      </c>
      <c r="F6373" t="s">
        <v>18</v>
      </c>
      <c r="G6373" t="s">
        <v>51</v>
      </c>
      <c r="H6373">
        <f t="shared" si="495"/>
        <v>360</v>
      </c>
      <c r="I6373">
        <v>60</v>
      </c>
      <c r="J6373">
        <v>78</v>
      </c>
      <c r="K6373">
        <v>6</v>
      </c>
      <c r="M6373">
        <v>32.76</v>
      </c>
      <c r="N6373" t="s">
        <v>20</v>
      </c>
      <c r="O6373">
        <v>468</v>
      </c>
      <c r="P6373">
        <v>108</v>
      </c>
      <c r="R6373">
        <f t="shared" si="496"/>
        <v>468</v>
      </c>
      <c r="S6373">
        <f t="shared" si="497"/>
        <v>17</v>
      </c>
      <c r="T6373" t="str">
        <f t="shared" si="498"/>
        <v>Feb</v>
      </c>
      <c r="U6373" t="str">
        <f t="shared" si="499"/>
        <v>2025</v>
      </c>
    </row>
    <row r="6374" spans="1:21" x14ac:dyDescent="0.25">
      <c r="A6374" t="s">
        <v>354</v>
      </c>
      <c r="B6374" t="s">
        <v>206</v>
      </c>
      <c r="C6374" t="s">
        <v>22</v>
      </c>
      <c r="D6374" t="s">
        <v>23</v>
      </c>
      <c r="E6374" t="s">
        <v>17</v>
      </c>
      <c r="F6374" t="s">
        <v>45</v>
      </c>
      <c r="G6374" t="s">
        <v>67</v>
      </c>
      <c r="H6374">
        <f t="shared" si="495"/>
        <v>24500</v>
      </c>
      <c r="I6374">
        <v>3500</v>
      </c>
      <c r="J6374">
        <v>4550</v>
      </c>
      <c r="K6374">
        <v>7</v>
      </c>
      <c r="M6374">
        <v>455</v>
      </c>
      <c r="N6374" t="s">
        <v>25</v>
      </c>
      <c r="O6374">
        <v>31850</v>
      </c>
      <c r="P6374">
        <v>7350</v>
      </c>
      <c r="R6374">
        <f t="shared" si="496"/>
        <v>31850</v>
      </c>
      <c r="S6374">
        <f t="shared" si="497"/>
        <v>17</v>
      </c>
      <c r="T6374" t="str">
        <f t="shared" si="498"/>
        <v>Feb</v>
      </c>
      <c r="U6374" t="str">
        <f t="shared" si="499"/>
        <v>2025</v>
      </c>
    </row>
    <row r="6375" spans="1:21" x14ac:dyDescent="0.25">
      <c r="A6375" t="s">
        <v>354</v>
      </c>
      <c r="B6375" t="s">
        <v>145</v>
      </c>
      <c r="C6375" t="s">
        <v>27</v>
      </c>
      <c r="D6375" t="s">
        <v>16</v>
      </c>
      <c r="E6375" t="s">
        <v>17</v>
      </c>
      <c r="F6375" t="s">
        <v>45</v>
      </c>
      <c r="G6375" t="s">
        <v>46</v>
      </c>
      <c r="H6375">
        <f t="shared" si="495"/>
        <v>165000</v>
      </c>
      <c r="I6375">
        <v>55000</v>
      </c>
      <c r="J6375">
        <v>71500</v>
      </c>
      <c r="K6375">
        <v>3</v>
      </c>
      <c r="M6375">
        <v>10725</v>
      </c>
      <c r="N6375" t="s">
        <v>38</v>
      </c>
      <c r="O6375">
        <v>206250</v>
      </c>
      <c r="P6375">
        <v>41250</v>
      </c>
      <c r="R6375">
        <f t="shared" si="496"/>
        <v>214500</v>
      </c>
      <c r="S6375">
        <f t="shared" si="497"/>
        <v>17</v>
      </c>
      <c r="T6375" t="str">
        <f t="shared" si="498"/>
        <v>Feb</v>
      </c>
      <c r="U6375" t="str">
        <f t="shared" si="499"/>
        <v>2025</v>
      </c>
    </row>
    <row r="6376" spans="1:21" x14ac:dyDescent="0.25">
      <c r="A6376" t="s">
        <v>354</v>
      </c>
      <c r="B6376" t="s">
        <v>65</v>
      </c>
      <c r="C6376" t="s">
        <v>66</v>
      </c>
      <c r="D6376" t="s">
        <v>16</v>
      </c>
      <c r="E6376" t="s">
        <v>28</v>
      </c>
      <c r="F6376" t="s">
        <v>61</v>
      </c>
      <c r="G6376" t="s">
        <v>108</v>
      </c>
      <c r="H6376">
        <f t="shared" si="495"/>
        <v>10500</v>
      </c>
      <c r="I6376">
        <v>1500</v>
      </c>
      <c r="J6376">
        <v>1950</v>
      </c>
      <c r="K6376">
        <v>7</v>
      </c>
      <c r="M6376">
        <v>195</v>
      </c>
      <c r="N6376" t="s">
        <v>38</v>
      </c>
      <c r="O6376">
        <v>13650</v>
      </c>
      <c r="P6376">
        <v>3150</v>
      </c>
      <c r="R6376">
        <f t="shared" si="496"/>
        <v>13650</v>
      </c>
      <c r="S6376">
        <f t="shared" si="497"/>
        <v>17</v>
      </c>
      <c r="T6376" t="str">
        <f t="shared" si="498"/>
        <v>Feb</v>
      </c>
      <c r="U6376" t="str">
        <f t="shared" si="499"/>
        <v>2025</v>
      </c>
    </row>
    <row r="6377" spans="1:21" x14ac:dyDescent="0.25">
      <c r="A6377" t="s">
        <v>354</v>
      </c>
      <c r="B6377" t="s">
        <v>114</v>
      </c>
      <c r="C6377" t="s">
        <v>115</v>
      </c>
      <c r="D6377" t="s">
        <v>16</v>
      </c>
      <c r="E6377" t="s">
        <v>17</v>
      </c>
      <c r="F6377" t="s">
        <v>18</v>
      </c>
      <c r="G6377" t="s">
        <v>40</v>
      </c>
      <c r="H6377">
        <f t="shared" si="495"/>
        <v>450</v>
      </c>
      <c r="I6377">
        <v>90</v>
      </c>
      <c r="J6377">
        <v>117</v>
      </c>
      <c r="K6377">
        <v>5</v>
      </c>
      <c r="M6377">
        <v>56.25</v>
      </c>
      <c r="N6377" t="s">
        <v>38</v>
      </c>
      <c r="O6377">
        <v>562.5</v>
      </c>
      <c r="P6377">
        <v>112.5</v>
      </c>
      <c r="R6377">
        <f t="shared" si="496"/>
        <v>585</v>
      </c>
      <c r="S6377">
        <f t="shared" si="497"/>
        <v>17</v>
      </c>
      <c r="T6377" t="str">
        <f t="shared" si="498"/>
        <v>Feb</v>
      </c>
      <c r="U6377" t="str">
        <f t="shared" si="499"/>
        <v>2025</v>
      </c>
    </row>
    <row r="6378" spans="1:21" x14ac:dyDescent="0.25">
      <c r="A6378" t="s">
        <v>354</v>
      </c>
      <c r="B6378" t="s">
        <v>179</v>
      </c>
      <c r="C6378" t="s">
        <v>27</v>
      </c>
      <c r="D6378" t="s">
        <v>16</v>
      </c>
      <c r="E6378" t="s">
        <v>17</v>
      </c>
      <c r="F6378" t="s">
        <v>45</v>
      </c>
      <c r="G6378" t="s">
        <v>71</v>
      </c>
      <c r="H6378">
        <f t="shared" si="495"/>
        <v>11000</v>
      </c>
      <c r="I6378">
        <v>2200</v>
      </c>
      <c r="J6378">
        <v>2860</v>
      </c>
      <c r="K6378">
        <v>5</v>
      </c>
      <c r="M6378">
        <v>286</v>
      </c>
      <c r="N6378" t="s">
        <v>38</v>
      </c>
      <c r="O6378">
        <v>14300</v>
      </c>
      <c r="P6378">
        <v>3300</v>
      </c>
      <c r="R6378">
        <f t="shared" si="496"/>
        <v>14300</v>
      </c>
      <c r="S6378">
        <f t="shared" si="497"/>
        <v>17</v>
      </c>
      <c r="T6378" t="str">
        <f t="shared" si="498"/>
        <v>Feb</v>
      </c>
      <c r="U6378" t="str">
        <f t="shared" si="499"/>
        <v>2025</v>
      </c>
    </row>
    <row r="6379" spans="1:21" x14ac:dyDescent="0.25">
      <c r="A6379" t="s">
        <v>354</v>
      </c>
      <c r="B6379" t="s">
        <v>31</v>
      </c>
      <c r="C6379" t="s">
        <v>27</v>
      </c>
      <c r="D6379" t="s">
        <v>16</v>
      </c>
      <c r="E6379" t="s">
        <v>28</v>
      </c>
      <c r="F6379" t="s">
        <v>18</v>
      </c>
      <c r="G6379" t="s">
        <v>100</v>
      </c>
      <c r="H6379">
        <f t="shared" si="495"/>
        <v>360</v>
      </c>
      <c r="I6379">
        <v>40</v>
      </c>
      <c r="J6379">
        <v>52</v>
      </c>
      <c r="K6379">
        <v>9</v>
      </c>
      <c r="M6379">
        <v>32.76</v>
      </c>
      <c r="N6379" t="s">
        <v>20</v>
      </c>
      <c r="O6379">
        <v>468</v>
      </c>
      <c r="P6379">
        <v>108</v>
      </c>
      <c r="R6379">
        <f t="shared" si="496"/>
        <v>468</v>
      </c>
      <c r="S6379">
        <f t="shared" si="497"/>
        <v>17</v>
      </c>
      <c r="T6379" t="str">
        <f t="shared" si="498"/>
        <v>Feb</v>
      </c>
      <c r="U6379" t="str">
        <f t="shared" si="499"/>
        <v>2025</v>
      </c>
    </row>
    <row r="6380" spans="1:21" x14ac:dyDescent="0.25">
      <c r="A6380" t="s">
        <v>354</v>
      </c>
      <c r="B6380" t="s">
        <v>150</v>
      </c>
      <c r="C6380" t="s">
        <v>91</v>
      </c>
      <c r="D6380" t="s">
        <v>16</v>
      </c>
      <c r="E6380" t="s">
        <v>28</v>
      </c>
      <c r="F6380" t="s">
        <v>18</v>
      </c>
      <c r="G6380" t="s">
        <v>43</v>
      </c>
      <c r="H6380">
        <f t="shared" si="495"/>
        <v>160</v>
      </c>
      <c r="I6380">
        <v>20</v>
      </c>
      <c r="J6380">
        <v>26</v>
      </c>
      <c r="K6380">
        <v>8</v>
      </c>
      <c r="M6380">
        <v>20.8</v>
      </c>
      <c r="N6380" t="s">
        <v>38</v>
      </c>
      <c r="O6380">
        <v>208</v>
      </c>
      <c r="P6380">
        <v>48</v>
      </c>
      <c r="R6380">
        <f t="shared" si="496"/>
        <v>208</v>
      </c>
      <c r="S6380">
        <f t="shared" si="497"/>
        <v>17</v>
      </c>
      <c r="T6380" t="str">
        <f t="shared" si="498"/>
        <v>Feb</v>
      </c>
      <c r="U6380" t="str">
        <f t="shared" si="499"/>
        <v>2025</v>
      </c>
    </row>
    <row r="6381" spans="1:21" x14ac:dyDescent="0.25">
      <c r="A6381" t="s">
        <v>354</v>
      </c>
      <c r="B6381" t="s">
        <v>156</v>
      </c>
      <c r="C6381" t="s">
        <v>53</v>
      </c>
      <c r="D6381" t="s">
        <v>23</v>
      </c>
      <c r="E6381" t="s">
        <v>17</v>
      </c>
      <c r="F6381" t="s">
        <v>45</v>
      </c>
      <c r="G6381" t="s">
        <v>76</v>
      </c>
      <c r="H6381">
        <f t="shared" si="495"/>
        <v>9600</v>
      </c>
      <c r="I6381">
        <v>1200</v>
      </c>
      <c r="J6381">
        <v>1560</v>
      </c>
      <c r="K6381">
        <v>8</v>
      </c>
      <c r="M6381">
        <v>156</v>
      </c>
      <c r="N6381" t="s">
        <v>20</v>
      </c>
      <c r="O6381">
        <v>12000</v>
      </c>
      <c r="P6381">
        <v>2400</v>
      </c>
      <c r="R6381">
        <f t="shared" si="496"/>
        <v>12480</v>
      </c>
      <c r="S6381">
        <f t="shared" si="497"/>
        <v>17</v>
      </c>
      <c r="T6381" t="str">
        <f t="shared" si="498"/>
        <v>Feb</v>
      </c>
      <c r="U6381" t="str">
        <f t="shared" si="499"/>
        <v>2025</v>
      </c>
    </row>
    <row r="6382" spans="1:21" x14ac:dyDescent="0.25">
      <c r="A6382" t="s">
        <v>355</v>
      </c>
      <c r="B6382" t="s">
        <v>69</v>
      </c>
      <c r="C6382" t="s">
        <v>27</v>
      </c>
      <c r="D6382" t="s">
        <v>16</v>
      </c>
      <c r="E6382" t="s">
        <v>28</v>
      </c>
      <c r="F6382" t="s">
        <v>18</v>
      </c>
      <c r="G6382" t="s">
        <v>64</v>
      </c>
      <c r="H6382">
        <f t="shared" si="495"/>
        <v>700</v>
      </c>
      <c r="I6382">
        <v>140</v>
      </c>
      <c r="J6382">
        <v>182</v>
      </c>
      <c r="K6382">
        <v>5</v>
      </c>
      <c r="M6382">
        <v>63.7</v>
      </c>
      <c r="N6382" t="s">
        <v>20</v>
      </c>
      <c r="O6382">
        <v>910</v>
      </c>
      <c r="P6382">
        <v>210</v>
      </c>
      <c r="R6382">
        <f t="shared" si="496"/>
        <v>910</v>
      </c>
      <c r="S6382">
        <f t="shared" si="497"/>
        <v>18</v>
      </c>
      <c r="T6382" t="str">
        <f t="shared" si="498"/>
        <v>Feb</v>
      </c>
      <c r="U6382" t="str">
        <f t="shared" si="499"/>
        <v>2025</v>
      </c>
    </row>
    <row r="6383" spans="1:21" x14ac:dyDescent="0.25">
      <c r="A6383" t="s">
        <v>355</v>
      </c>
      <c r="B6383" t="s">
        <v>163</v>
      </c>
      <c r="C6383" t="s">
        <v>15</v>
      </c>
      <c r="D6383" t="s">
        <v>16</v>
      </c>
      <c r="E6383" t="s">
        <v>28</v>
      </c>
      <c r="F6383" t="s">
        <v>45</v>
      </c>
      <c r="G6383" t="s">
        <v>76</v>
      </c>
      <c r="H6383">
        <f t="shared" si="495"/>
        <v>3600</v>
      </c>
      <c r="I6383">
        <v>1200</v>
      </c>
      <c r="J6383">
        <v>1560</v>
      </c>
      <c r="K6383">
        <v>3</v>
      </c>
      <c r="M6383">
        <v>156</v>
      </c>
      <c r="N6383" t="s">
        <v>20</v>
      </c>
      <c r="O6383">
        <v>4680</v>
      </c>
      <c r="P6383">
        <v>1080</v>
      </c>
      <c r="R6383">
        <f t="shared" si="496"/>
        <v>4680</v>
      </c>
      <c r="S6383">
        <f t="shared" si="497"/>
        <v>18</v>
      </c>
      <c r="T6383" t="str">
        <f t="shared" si="498"/>
        <v>Feb</v>
      </c>
      <c r="U6383" t="str">
        <f t="shared" si="499"/>
        <v>2025</v>
      </c>
    </row>
    <row r="6384" spans="1:21" x14ac:dyDescent="0.25">
      <c r="A6384" t="s">
        <v>355</v>
      </c>
      <c r="B6384" t="s">
        <v>63</v>
      </c>
      <c r="C6384" t="s">
        <v>42</v>
      </c>
      <c r="D6384" t="s">
        <v>16</v>
      </c>
      <c r="E6384" t="s">
        <v>28</v>
      </c>
      <c r="F6384" t="s">
        <v>45</v>
      </c>
      <c r="G6384" t="s">
        <v>71</v>
      </c>
      <c r="H6384">
        <f t="shared" si="495"/>
        <v>8800</v>
      </c>
      <c r="I6384">
        <v>2200</v>
      </c>
      <c r="J6384">
        <v>2860</v>
      </c>
      <c r="K6384">
        <v>4</v>
      </c>
      <c r="M6384">
        <v>286</v>
      </c>
      <c r="N6384" t="s">
        <v>20</v>
      </c>
      <c r="O6384">
        <v>11000</v>
      </c>
      <c r="P6384">
        <v>2200</v>
      </c>
      <c r="R6384">
        <f t="shared" si="496"/>
        <v>11440</v>
      </c>
      <c r="S6384">
        <f t="shared" si="497"/>
        <v>18</v>
      </c>
      <c r="T6384" t="str">
        <f t="shared" si="498"/>
        <v>Feb</v>
      </c>
      <c r="U6384" t="str">
        <f t="shared" si="499"/>
        <v>2025</v>
      </c>
    </row>
    <row r="6385" spans="1:21" x14ac:dyDescent="0.25">
      <c r="A6385" t="s">
        <v>355</v>
      </c>
      <c r="B6385" t="s">
        <v>132</v>
      </c>
      <c r="C6385" t="s">
        <v>115</v>
      </c>
      <c r="D6385" t="s">
        <v>16</v>
      </c>
      <c r="E6385" t="s">
        <v>17</v>
      </c>
      <c r="F6385" t="s">
        <v>18</v>
      </c>
      <c r="G6385" t="s">
        <v>113</v>
      </c>
      <c r="H6385">
        <f t="shared" si="495"/>
        <v>120</v>
      </c>
      <c r="I6385">
        <v>20</v>
      </c>
      <c r="J6385">
        <v>26</v>
      </c>
      <c r="K6385">
        <v>6</v>
      </c>
      <c r="M6385">
        <v>7.8</v>
      </c>
      <c r="N6385" t="s">
        <v>25</v>
      </c>
      <c r="O6385">
        <v>156</v>
      </c>
      <c r="P6385">
        <v>36</v>
      </c>
      <c r="R6385">
        <f t="shared" si="496"/>
        <v>156</v>
      </c>
      <c r="S6385">
        <f t="shared" si="497"/>
        <v>18</v>
      </c>
      <c r="T6385" t="str">
        <f t="shared" si="498"/>
        <v>Feb</v>
      </c>
      <c r="U6385" t="str">
        <f t="shared" si="499"/>
        <v>2025</v>
      </c>
    </row>
    <row r="6386" spans="1:21" x14ac:dyDescent="0.25">
      <c r="A6386" t="s">
        <v>355</v>
      </c>
      <c r="B6386" t="s">
        <v>98</v>
      </c>
      <c r="C6386" t="s">
        <v>66</v>
      </c>
      <c r="D6386" t="s">
        <v>16</v>
      </c>
      <c r="E6386" t="s">
        <v>17</v>
      </c>
      <c r="F6386" t="s">
        <v>61</v>
      </c>
      <c r="G6386" t="s">
        <v>164</v>
      </c>
      <c r="H6386">
        <f t="shared" si="495"/>
        <v>14000</v>
      </c>
      <c r="I6386">
        <v>2000</v>
      </c>
      <c r="J6386">
        <v>2600</v>
      </c>
      <c r="K6386">
        <v>7</v>
      </c>
      <c r="M6386">
        <v>260</v>
      </c>
      <c r="N6386" t="s">
        <v>25</v>
      </c>
      <c r="O6386">
        <v>16100</v>
      </c>
      <c r="P6386">
        <v>2100</v>
      </c>
      <c r="R6386">
        <f t="shared" si="496"/>
        <v>18200</v>
      </c>
      <c r="S6386">
        <f t="shared" si="497"/>
        <v>18</v>
      </c>
      <c r="T6386" t="str">
        <f t="shared" si="498"/>
        <v>Feb</v>
      </c>
      <c r="U6386" t="str">
        <f t="shared" si="499"/>
        <v>2025</v>
      </c>
    </row>
    <row r="6387" spans="1:21" x14ac:dyDescent="0.25">
      <c r="A6387" t="s">
        <v>355</v>
      </c>
      <c r="B6387" t="s">
        <v>170</v>
      </c>
      <c r="C6387" t="s">
        <v>91</v>
      </c>
      <c r="D6387" t="s">
        <v>16</v>
      </c>
      <c r="E6387" t="s">
        <v>17</v>
      </c>
      <c r="F6387" t="s">
        <v>80</v>
      </c>
      <c r="G6387" t="s">
        <v>89</v>
      </c>
      <c r="H6387">
        <f t="shared" si="495"/>
        <v>60</v>
      </c>
      <c r="I6387">
        <v>15</v>
      </c>
      <c r="J6387">
        <v>20</v>
      </c>
      <c r="K6387">
        <v>4</v>
      </c>
      <c r="M6387">
        <v>5.25</v>
      </c>
      <c r="N6387" t="s">
        <v>20</v>
      </c>
      <c r="O6387">
        <v>75</v>
      </c>
      <c r="P6387">
        <v>15</v>
      </c>
      <c r="R6387">
        <f t="shared" si="496"/>
        <v>80</v>
      </c>
      <c r="S6387">
        <f t="shared" si="497"/>
        <v>18</v>
      </c>
      <c r="T6387" t="str">
        <f t="shared" si="498"/>
        <v>Feb</v>
      </c>
      <c r="U6387" t="str">
        <f t="shared" si="499"/>
        <v>2025</v>
      </c>
    </row>
    <row r="6388" spans="1:21" x14ac:dyDescent="0.25">
      <c r="A6388" t="s">
        <v>355</v>
      </c>
      <c r="B6388" t="s">
        <v>111</v>
      </c>
      <c r="C6388" t="s">
        <v>27</v>
      </c>
      <c r="D6388" t="s">
        <v>16</v>
      </c>
      <c r="E6388" t="s">
        <v>28</v>
      </c>
      <c r="F6388" t="s">
        <v>61</v>
      </c>
      <c r="G6388" t="s">
        <v>110</v>
      </c>
      <c r="H6388">
        <f t="shared" si="495"/>
        <v>4000</v>
      </c>
      <c r="I6388">
        <v>800</v>
      </c>
      <c r="J6388">
        <v>1040</v>
      </c>
      <c r="K6388">
        <v>5</v>
      </c>
      <c r="M6388">
        <v>104</v>
      </c>
      <c r="N6388" t="s">
        <v>25</v>
      </c>
      <c r="O6388">
        <v>5200</v>
      </c>
      <c r="P6388">
        <v>1200</v>
      </c>
      <c r="R6388">
        <f t="shared" si="496"/>
        <v>5200</v>
      </c>
      <c r="S6388">
        <f t="shared" si="497"/>
        <v>18</v>
      </c>
      <c r="T6388" t="str">
        <f t="shared" si="498"/>
        <v>Feb</v>
      </c>
      <c r="U6388" t="str">
        <f t="shared" si="499"/>
        <v>2025</v>
      </c>
    </row>
    <row r="6389" spans="1:21" x14ac:dyDescent="0.25">
      <c r="A6389" t="s">
        <v>355</v>
      </c>
      <c r="B6389" t="s">
        <v>154</v>
      </c>
      <c r="C6389" t="s">
        <v>27</v>
      </c>
      <c r="D6389" t="s">
        <v>23</v>
      </c>
      <c r="E6389" t="s">
        <v>17</v>
      </c>
      <c r="F6389" t="s">
        <v>18</v>
      </c>
      <c r="G6389" t="s">
        <v>51</v>
      </c>
      <c r="H6389">
        <f t="shared" si="495"/>
        <v>360</v>
      </c>
      <c r="I6389">
        <v>60</v>
      </c>
      <c r="J6389">
        <v>78</v>
      </c>
      <c r="K6389">
        <v>6</v>
      </c>
      <c r="M6389">
        <v>45</v>
      </c>
      <c r="N6389" t="s">
        <v>25</v>
      </c>
      <c r="O6389">
        <v>450</v>
      </c>
      <c r="P6389">
        <v>90</v>
      </c>
      <c r="R6389">
        <f t="shared" si="496"/>
        <v>468</v>
      </c>
      <c r="S6389">
        <f t="shared" si="497"/>
        <v>18</v>
      </c>
      <c r="T6389" t="str">
        <f t="shared" si="498"/>
        <v>Feb</v>
      </c>
      <c r="U6389" t="str">
        <f t="shared" si="499"/>
        <v>2025</v>
      </c>
    </row>
    <row r="6390" spans="1:21" x14ac:dyDescent="0.25">
      <c r="A6390" t="s">
        <v>355</v>
      </c>
      <c r="B6390" t="s">
        <v>220</v>
      </c>
      <c r="C6390" t="s">
        <v>27</v>
      </c>
      <c r="D6390" t="s">
        <v>16</v>
      </c>
      <c r="E6390" t="s">
        <v>28</v>
      </c>
      <c r="F6390" t="s">
        <v>18</v>
      </c>
      <c r="G6390" t="s">
        <v>34</v>
      </c>
      <c r="H6390">
        <f t="shared" si="495"/>
        <v>240</v>
      </c>
      <c r="I6390">
        <v>40</v>
      </c>
      <c r="J6390">
        <v>52</v>
      </c>
      <c r="K6390">
        <v>6</v>
      </c>
      <c r="M6390">
        <v>31.2</v>
      </c>
      <c r="N6390" t="s">
        <v>38</v>
      </c>
      <c r="O6390">
        <v>312</v>
      </c>
      <c r="P6390">
        <v>72</v>
      </c>
      <c r="R6390">
        <f t="shared" si="496"/>
        <v>312</v>
      </c>
      <c r="S6390">
        <f t="shared" si="497"/>
        <v>18</v>
      </c>
      <c r="T6390" t="str">
        <f t="shared" si="498"/>
        <v>Feb</v>
      </c>
      <c r="U6390" t="str">
        <f t="shared" si="499"/>
        <v>2025</v>
      </c>
    </row>
    <row r="6391" spans="1:21" x14ac:dyDescent="0.25">
      <c r="A6391" t="s">
        <v>355</v>
      </c>
      <c r="B6391" t="s">
        <v>195</v>
      </c>
      <c r="C6391" t="s">
        <v>115</v>
      </c>
      <c r="D6391" t="s">
        <v>16</v>
      </c>
      <c r="E6391" t="s">
        <v>17</v>
      </c>
      <c r="F6391" t="s">
        <v>45</v>
      </c>
      <c r="G6391" t="s">
        <v>92</v>
      </c>
      <c r="H6391">
        <f t="shared" si="495"/>
        <v>1500</v>
      </c>
      <c r="I6391">
        <v>250</v>
      </c>
      <c r="J6391">
        <v>325</v>
      </c>
      <c r="K6391">
        <v>6</v>
      </c>
      <c r="M6391">
        <v>97.5</v>
      </c>
      <c r="N6391" t="s">
        <v>25</v>
      </c>
      <c r="O6391">
        <v>1950</v>
      </c>
      <c r="P6391">
        <v>450</v>
      </c>
      <c r="R6391">
        <f t="shared" si="496"/>
        <v>1950</v>
      </c>
      <c r="S6391">
        <f t="shared" si="497"/>
        <v>18</v>
      </c>
      <c r="T6391" t="str">
        <f t="shared" si="498"/>
        <v>Feb</v>
      </c>
      <c r="U6391" t="str">
        <f t="shared" si="499"/>
        <v>2025</v>
      </c>
    </row>
    <row r="6392" spans="1:21" x14ac:dyDescent="0.25">
      <c r="A6392" t="s">
        <v>355</v>
      </c>
      <c r="B6392" t="s">
        <v>181</v>
      </c>
      <c r="C6392" t="s">
        <v>53</v>
      </c>
      <c r="D6392" t="s">
        <v>16</v>
      </c>
      <c r="E6392" t="s">
        <v>17</v>
      </c>
      <c r="F6392" t="s">
        <v>18</v>
      </c>
      <c r="G6392" t="s">
        <v>116</v>
      </c>
      <c r="H6392">
        <f t="shared" si="495"/>
        <v>480</v>
      </c>
      <c r="I6392">
        <v>60</v>
      </c>
      <c r="J6392">
        <v>78</v>
      </c>
      <c r="K6392">
        <v>8</v>
      </c>
      <c r="M6392">
        <v>43.68</v>
      </c>
      <c r="N6392" t="s">
        <v>20</v>
      </c>
      <c r="O6392">
        <v>624</v>
      </c>
      <c r="P6392">
        <v>144</v>
      </c>
      <c r="R6392">
        <f t="shared" si="496"/>
        <v>624</v>
      </c>
      <c r="S6392">
        <f t="shared" si="497"/>
        <v>18</v>
      </c>
      <c r="T6392" t="str">
        <f t="shared" si="498"/>
        <v>Feb</v>
      </c>
      <c r="U6392" t="str">
        <f t="shared" si="499"/>
        <v>2025</v>
      </c>
    </row>
    <row r="6393" spans="1:21" x14ac:dyDescent="0.25">
      <c r="A6393" t="s">
        <v>355</v>
      </c>
      <c r="B6393" t="s">
        <v>142</v>
      </c>
      <c r="C6393" t="s">
        <v>115</v>
      </c>
      <c r="D6393" t="s">
        <v>23</v>
      </c>
      <c r="E6393" t="s">
        <v>17</v>
      </c>
      <c r="F6393" t="s">
        <v>29</v>
      </c>
      <c r="G6393" t="s">
        <v>160</v>
      </c>
      <c r="H6393">
        <f t="shared" si="495"/>
        <v>450</v>
      </c>
      <c r="I6393">
        <v>150</v>
      </c>
      <c r="J6393">
        <v>195</v>
      </c>
      <c r="K6393">
        <v>3</v>
      </c>
      <c r="M6393">
        <v>70.2</v>
      </c>
      <c r="N6393" t="s">
        <v>20</v>
      </c>
      <c r="O6393">
        <v>585</v>
      </c>
      <c r="P6393">
        <v>135</v>
      </c>
      <c r="R6393">
        <f t="shared" si="496"/>
        <v>585</v>
      </c>
      <c r="S6393">
        <f t="shared" si="497"/>
        <v>18</v>
      </c>
      <c r="T6393" t="str">
        <f t="shared" si="498"/>
        <v>Feb</v>
      </c>
      <c r="U6393" t="str">
        <f t="shared" si="499"/>
        <v>2025</v>
      </c>
    </row>
    <row r="6394" spans="1:21" x14ac:dyDescent="0.25">
      <c r="A6394" t="s">
        <v>355</v>
      </c>
      <c r="B6394" t="s">
        <v>60</v>
      </c>
      <c r="C6394" t="s">
        <v>27</v>
      </c>
      <c r="D6394" t="s">
        <v>16</v>
      </c>
      <c r="E6394" t="s">
        <v>28</v>
      </c>
      <c r="F6394" t="s">
        <v>18</v>
      </c>
      <c r="G6394" t="s">
        <v>43</v>
      </c>
      <c r="H6394">
        <f t="shared" si="495"/>
        <v>100</v>
      </c>
      <c r="I6394">
        <v>20</v>
      </c>
      <c r="J6394">
        <v>26</v>
      </c>
      <c r="K6394">
        <v>5</v>
      </c>
      <c r="M6394">
        <v>13</v>
      </c>
      <c r="N6394" t="s">
        <v>38</v>
      </c>
      <c r="O6394">
        <v>130</v>
      </c>
      <c r="P6394">
        <v>30</v>
      </c>
      <c r="R6394">
        <f t="shared" si="496"/>
        <v>130</v>
      </c>
      <c r="S6394">
        <f t="shared" si="497"/>
        <v>18</v>
      </c>
      <c r="T6394" t="str">
        <f t="shared" si="498"/>
        <v>Feb</v>
      </c>
      <c r="U6394" t="str">
        <f t="shared" si="499"/>
        <v>2025</v>
      </c>
    </row>
    <row r="6395" spans="1:21" x14ac:dyDescent="0.25">
      <c r="A6395" t="s">
        <v>355</v>
      </c>
      <c r="B6395" t="s">
        <v>209</v>
      </c>
      <c r="C6395" t="s">
        <v>27</v>
      </c>
      <c r="D6395" t="s">
        <v>16</v>
      </c>
      <c r="E6395" t="s">
        <v>17</v>
      </c>
      <c r="F6395" t="s">
        <v>45</v>
      </c>
      <c r="G6395" t="s">
        <v>76</v>
      </c>
      <c r="H6395">
        <f t="shared" si="495"/>
        <v>3600</v>
      </c>
      <c r="I6395">
        <v>1200</v>
      </c>
      <c r="J6395">
        <v>1560</v>
      </c>
      <c r="K6395">
        <v>3</v>
      </c>
      <c r="M6395">
        <v>156</v>
      </c>
      <c r="N6395" t="s">
        <v>20</v>
      </c>
      <c r="O6395">
        <v>4140</v>
      </c>
      <c r="P6395">
        <v>540</v>
      </c>
      <c r="R6395">
        <f t="shared" si="496"/>
        <v>4680</v>
      </c>
      <c r="S6395">
        <f t="shared" si="497"/>
        <v>18</v>
      </c>
      <c r="T6395" t="str">
        <f t="shared" si="498"/>
        <v>Feb</v>
      </c>
      <c r="U6395" t="str">
        <f t="shared" si="499"/>
        <v>2025</v>
      </c>
    </row>
    <row r="6396" spans="1:21" x14ac:dyDescent="0.25">
      <c r="A6396" t="s">
        <v>355</v>
      </c>
      <c r="B6396" t="s">
        <v>170</v>
      </c>
      <c r="C6396" t="s">
        <v>91</v>
      </c>
      <c r="D6396" t="s">
        <v>16</v>
      </c>
      <c r="E6396" t="s">
        <v>28</v>
      </c>
      <c r="F6396" t="s">
        <v>18</v>
      </c>
      <c r="G6396" t="s">
        <v>100</v>
      </c>
      <c r="H6396">
        <f t="shared" si="495"/>
        <v>120</v>
      </c>
      <c r="I6396">
        <v>40</v>
      </c>
      <c r="J6396">
        <v>52</v>
      </c>
      <c r="K6396">
        <v>3</v>
      </c>
      <c r="M6396">
        <v>10.92</v>
      </c>
      <c r="N6396" t="s">
        <v>20</v>
      </c>
      <c r="O6396">
        <v>156</v>
      </c>
      <c r="P6396">
        <v>36</v>
      </c>
      <c r="R6396">
        <f t="shared" si="496"/>
        <v>156</v>
      </c>
      <c r="S6396">
        <f t="shared" si="497"/>
        <v>18</v>
      </c>
      <c r="T6396" t="str">
        <f t="shared" si="498"/>
        <v>Feb</v>
      </c>
      <c r="U6396" t="str">
        <f t="shared" si="499"/>
        <v>2025</v>
      </c>
    </row>
    <row r="6397" spans="1:21" x14ac:dyDescent="0.25">
      <c r="A6397" t="s">
        <v>355</v>
      </c>
      <c r="B6397" t="s">
        <v>74</v>
      </c>
      <c r="C6397" t="s">
        <v>27</v>
      </c>
      <c r="D6397" t="s">
        <v>16</v>
      </c>
      <c r="E6397" t="s">
        <v>28</v>
      </c>
      <c r="F6397" t="s">
        <v>18</v>
      </c>
      <c r="G6397" t="s">
        <v>121</v>
      </c>
      <c r="H6397">
        <f t="shared" si="495"/>
        <v>275</v>
      </c>
      <c r="I6397">
        <v>55</v>
      </c>
      <c r="J6397">
        <v>72</v>
      </c>
      <c r="K6397">
        <v>5</v>
      </c>
      <c r="M6397">
        <v>23.1</v>
      </c>
      <c r="N6397" t="s">
        <v>20</v>
      </c>
      <c r="O6397">
        <v>330</v>
      </c>
      <c r="P6397">
        <v>55</v>
      </c>
      <c r="R6397">
        <f t="shared" si="496"/>
        <v>360</v>
      </c>
      <c r="S6397">
        <f t="shared" si="497"/>
        <v>18</v>
      </c>
      <c r="T6397" t="str">
        <f t="shared" si="498"/>
        <v>Feb</v>
      </c>
      <c r="U6397" t="str">
        <f t="shared" si="499"/>
        <v>2025</v>
      </c>
    </row>
    <row r="6398" spans="1:21" x14ac:dyDescent="0.25">
      <c r="A6398" t="s">
        <v>355</v>
      </c>
      <c r="B6398" t="s">
        <v>205</v>
      </c>
      <c r="C6398" t="s">
        <v>15</v>
      </c>
      <c r="D6398" t="s">
        <v>16</v>
      </c>
      <c r="E6398" t="s">
        <v>28</v>
      </c>
      <c r="F6398" t="s">
        <v>18</v>
      </c>
      <c r="G6398" t="s">
        <v>34</v>
      </c>
      <c r="H6398">
        <f t="shared" si="495"/>
        <v>200</v>
      </c>
      <c r="I6398">
        <v>40</v>
      </c>
      <c r="J6398">
        <v>52</v>
      </c>
      <c r="K6398">
        <v>5</v>
      </c>
      <c r="M6398">
        <v>17.5</v>
      </c>
      <c r="N6398" t="s">
        <v>20</v>
      </c>
      <c r="O6398">
        <v>250</v>
      </c>
      <c r="P6398">
        <v>50</v>
      </c>
      <c r="R6398">
        <f t="shared" si="496"/>
        <v>260</v>
      </c>
      <c r="S6398">
        <f t="shared" si="497"/>
        <v>18</v>
      </c>
      <c r="T6398" t="str">
        <f t="shared" si="498"/>
        <v>Feb</v>
      </c>
      <c r="U6398" t="str">
        <f t="shared" si="499"/>
        <v>2025</v>
      </c>
    </row>
    <row r="6399" spans="1:21" x14ac:dyDescent="0.25">
      <c r="A6399" t="s">
        <v>355</v>
      </c>
      <c r="B6399" t="s">
        <v>33</v>
      </c>
      <c r="C6399" t="s">
        <v>15</v>
      </c>
      <c r="D6399" t="s">
        <v>16</v>
      </c>
      <c r="E6399" t="s">
        <v>28</v>
      </c>
      <c r="F6399" t="s">
        <v>45</v>
      </c>
      <c r="G6399" t="s">
        <v>106</v>
      </c>
      <c r="H6399">
        <f t="shared" si="495"/>
        <v>72000</v>
      </c>
      <c r="I6399">
        <v>12000</v>
      </c>
      <c r="J6399">
        <v>15600</v>
      </c>
      <c r="K6399">
        <v>6</v>
      </c>
      <c r="M6399">
        <v>2340</v>
      </c>
      <c r="N6399" t="s">
        <v>20</v>
      </c>
      <c r="O6399">
        <v>90000</v>
      </c>
      <c r="P6399">
        <v>18000</v>
      </c>
      <c r="R6399">
        <f t="shared" si="496"/>
        <v>93600</v>
      </c>
      <c r="S6399">
        <f t="shared" si="497"/>
        <v>18</v>
      </c>
      <c r="T6399" t="str">
        <f t="shared" si="498"/>
        <v>Feb</v>
      </c>
      <c r="U6399" t="str">
        <f t="shared" si="499"/>
        <v>2025</v>
      </c>
    </row>
    <row r="6400" spans="1:21" x14ac:dyDescent="0.25">
      <c r="A6400" t="s">
        <v>355</v>
      </c>
      <c r="B6400" t="s">
        <v>70</v>
      </c>
      <c r="C6400" t="s">
        <v>53</v>
      </c>
      <c r="D6400" t="s">
        <v>16</v>
      </c>
      <c r="E6400" t="s">
        <v>17</v>
      </c>
      <c r="F6400" t="s">
        <v>18</v>
      </c>
      <c r="G6400" t="s">
        <v>64</v>
      </c>
      <c r="H6400">
        <f t="shared" si="495"/>
        <v>280</v>
      </c>
      <c r="I6400">
        <v>140</v>
      </c>
      <c r="J6400">
        <v>182</v>
      </c>
      <c r="K6400">
        <v>2</v>
      </c>
      <c r="M6400">
        <v>24.5</v>
      </c>
      <c r="N6400" t="s">
        <v>20</v>
      </c>
      <c r="O6400">
        <v>350</v>
      </c>
      <c r="P6400">
        <v>70</v>
      </c>
      <c r="R6400">
        <f t="shared" si="496"/>
        <v>364</v>
      </c>
      <c r="S6400">
        <f t="shared" si="497"/>
        <v>18</v>
      </c>
      <c r="T6400" t="str">
        <f t="shared" si="498"/>
        <v>Feb</v>
      </c>
      <c r="U6400" t="str">
        <f t="shared" si="499"/>
        <v>2025</v>
      </c>
    </row>
    <row r="6401" spans="1:21" x14ac:dyDescent="0.25">
      <c r="A6401" t="s">
        <v>355</v>
      </c>
      <c r="B6401" t="s">
        <v>36</v>
      </c>
      <c r="C6401" t="s">
        <v>15</v>
      </c>
      <c r="D6401" t="s">
        <v>16</v>
      </c>
      <c r="E6401" t="s">
        <v>17</v>
      </c>
      <c r="F6401" t="s">
        <v>29</v>
      </c>
      <c r="G6401" t="s">
        <v>207</v>
      </c>
      <c r="H6401">
        <f t="shared" si="495"/>
        <v>105</v>
      </c>
      <c r="I6401">
        <v>35</v>
      </c>
      <c r="J6401">
        <v>46</v>
      </c>
      <c r="K6401">
        <v>3</v>
      </c>
      <c r="M6401">
        <v>13.65</v>
      </c>
      <c r="N6401" t="s">
        <v>38</v>
      </c>
      <c r="O6401">
        <v>136.5</v>
      </c>
      <c r="P6401">
        <v>31.5</v>
      </c>
      <c r="R6401">
        <f t="shared" si="496"/>
        <v>138</v>
      </c>
      <c r="S6401">
        <f t="shared" si="497"/>
        <v>18</v>
      </c>
      <c r="T6401" t="str">
        <f t="shared" si="498"/>
        <v>Feb</v>
      </c>
      <c r="U6401" t="str">
        <f t="shared" si="499"/>
        <v>2025</v>
      </c>
    </row>
    <row r="6402" spans="1:21" x14ac:dyDescent="0.25">
      <c r="A6402" t="s">
        <v>355</v>
      </c>
      <c r="B6402" t="s">
        <v>57</v>
      </c>
      <c r="C6402" t="s">
        <v>27</v>
      </c>
      <c r="D6402" t="s">
        <v>23</v>
      </c>
      <c r="E6402" t="s">
        <v>17</v>
      </c>
      <c r="F6402" t="s">
        <v>61</v>
      </c>
      <c r="G6402" t="s">
        <v>103</v>
      </c>
      <c r="H6402">
        <f t="shared" si="495"/>
        <v>400</v>
      </c>
      <c r="I6402">
        <v>100</v>
      </c>
      <c r="J6402">
        <v>130</v>
      </c>
      <c r="K6402">
        <v>4</v>
      </c>
      <c r="M6402">
        <v>62.4</v>
      </c>
      <c r="N6402" t="s">
        <v>20</v>
      </c>
      <c r="O6402">
        <v>520</v>
      </c>
      <c r="P6402">
        <v>120</v>
      </c>
      <c r="R6402">
        <f t="shared" si="496"/>
        <v>520</v>
      </c>
      <c r="S6402">
        <f t="shared" si="497"/>
        <v>18</v>
      </c>
      <c r="T6402" t="str">
        <f t="shared" si="498"/>
        <v>Feb</v>
      </c>
      <c r="U6402" t="str">
        <f t="shared" si="499"/>
        <v>2025</v>
      </c>
    </row>
    <row r="6403" spans="1:21" x14ac:dyDescent="0.25">
      <c r="A6403" t="s">
        <v>355</v>
      </c>
      <c r="B6403" t="s">
        <v>114</v>
      </c>
      <c r="C6403" t="s">
        <v>115</v>
      </c>
      <c r="D6403" t="s">
        <v>23</v>
      </c>
      <c r="E6403" t="s">
        <v>28</v>
      </c>
      <c r="F6403" t="s">
        <v>29</v>
      </c>
      <c r="G6403" t="s">
        <v>178</v>
      </c>
      <c r="H6403">
        <f t="shared" ref="H6403:H6466" si="500">I6403*K6403</f>
        <v>400</v>
      </c>
      <c r="I6403">
        <v>200</v>
      </c>
      <c r="J6403">
        <v>260</v>
      </c>
      <c r="K6403">
        <v>2</v>
      </c>
      <c r="M6403">
        <v>46</v>
      </c>
      <c r="N6403" t="s">
        <v>25</v>
      </c>
      <c r="O6403">
        <v>460</v>
      </c>
      <c r="P6403">
        <v>60</v>
      </c>
      <c r="R6403">
        <f t="shared" ref="R6403:R6466" si="501">J6403*K6403</f>
        <v>520</v>
      </c>
      <c r="S6403">
        <f t="shared" ref="S6403:S6466" si="502">DAY(A6403)</f>
        <v>18</v>
      </c>
      <c r="T6403" t="str">
        <f t="shared" ref="T6403:T6466" si="503">TEXT(A6403,"mmm")</f>
        <v>Feb</v>
      </c>
      <c r="U6403" t="str">
        <f t="shared" ref="U6403:U6466" si="504">TEXT(A6403,"yyy")</f>
        <v>2025</v>
      </c>
    </row>
    <row r="6404" spans="1:21" x14ac:dyDescent="0.25">
      <c r="A6404" t="s">
        <v>355</v>
      </c>
      <c r="B6404" t="s">
        <v>37</v>
      </c>
      <c r="C6404" t="s">
        <v>15</v>
      </c>
      <c r="D6404" t="s">
        <v>23</v>
      </c>
      <c r="E6404" t="s">
        <v>17</v>
      </c>
      <c r="F6404" t="s">
        <v>18</v>
      </c>
      <c r="G6404" t="s">
        <v>32</v>
      </c>
      <c r="H6404">
        <f t="shared" si="500"/>
        <v>400</v>
      </c>
      <c r="I6404">
        <v>100</v>
      </c>
      <c r="J6404">
        <v>130</v>
      </c>
      <c r="K6404">
        <v>4</v>
      </c>
      <c r="M6404">
        <v>57.6</v>
      </c>
      <c r="N6404" t="s">
        <v>20</v>
      </c>
      <c r="O6404">
        <v>480</v>
      </c>
      <c r="P6404">
        <v>80</v>
      </c>
      <c r="R6404">
        <f t="shared" si="501"/>
        <v>520</v>
      </c>
      <c r="S6404">
        <f t="shared" si="502"/>
        <v>18</v>
      </c>
      <c r="T6404" t="str">
        <f t="shared" si="503"/>
        <v>Feb</v>
      </c>
      <c r="U6404" t="str">
        <f t="shared" si="504"/>
        <v>2025</v>
      </c>
    </row>
    <row r="6405" spans="1:21" x14ac:dyDescent="0.25">
      <c r="A6405" t="s">
        <v>355</v>
      </c>
      <c r="B6405" t="s">
        <v>88</v>
      </c>
      <c r="C6405" t="s">
        <v>27</v>
      </c>
      <c r="D6405" t="s">
        <v>16</v>
      </c>
      <c r="E6405" t="s">
        <v>17</v>
      </c>
      <c r="F6405" t="s">
        <v>29</v>
      </c>
      <c r="G6405" t="s">
        <v>178</v>
      </c>
      <c r="H6405">
        <f t="shared" si="500"/>
        <v>1400</v>
      </c>
      <c r="I6405">
        <v>200</v>
      </c>
      <c r="J6405">
        <v>260</v>
      </c>
      <c r="K6405">
        <v>7</v>
      </c>
      <c r="M6405">
        <v>91</v>
      </c>
      <c r="N6405" t="s">
        <v>25</v>
      </c>
      <c r="O6405">
        <v>1820</v>
      </c>
      <c r="P6405">
        <v>420</v>
      </c>
      <c r="R6405">
        <f t="shared" si="501"/>
        <v>1820</v>
      </c>
      <c r="S6405">
        <f t="shared" si="502"/>
        <v>18</v>
      </c>
      <c r="T6405" t="str">
        <f t="shared" si="503"/>
        <v>Feb</v>
      </c>
      <c r="U6405" t="str">
        <f t="shared" si="504"/>
        <v>2025</v>
      </c>
    </row>
    <row r="6406" spans="1:21" x14ac:dyDescent="0.25">
      <c r="A6406" t="s">
        <v>355</v>
      </c>
      <c r="B6406" t="s">
        <v>33</v>
      </c>
      <c r="C6406" t="s">
        <v>15</v>
      </c>
      <c r="D6406" t="s">
        <v>16</v>
      </c>
      <c r="E6406" t="s">
        <v>17</v>
      </c>
      <c r="F6406" t="s">
        <v>48</v>
      </c>
      <c r="G6406" t="s">
        <v>49</v>
      </c>
      <c r="H6406">
        <f t="shared" si="500"/>
        <v>320</v>
      </c>
      <c r="I6406">
        <v>80</v>
      </c>
      <c r="J6406">
        <v>104</v>
      </c>
      <c r="K6406">
        <v>4</v>
      </c>
      <c r="M6406">
        <v>20</v>
      </c>
      <c r="N6406" t="s">
        <v>25</v>
      </c>
      <c r="O6406">
        <v>400</v>
      </c>
      <c r="P6406">
        <v>80</v>
      </c>
      <c r="R6406">
        <f t="shared" si="501"/>
        <v>416</v>
      </c>
      <c r="S6406">
        <f t="shared" si="502"/>
        <v>18</v>
      </c>
      <c r="T6406" t="str">
        <f t="shared" si="503"/>
        <v>Feb</v>
      </c>
      <c r="U6406" t="str">
        <f t="shared" si="504"/>
        <v>2025</v>
      </c>
    </row>
    <row r="6407" spans="1:21" x14ac:dyDescent="0.25">
      <c r="A6407" t="s">
        <v>355</v>
      </c>
      <c r="B6407" t="s">
        <v>139</v>
      </c>
      <c r="C6407" t="s">
        <v>27</v>
      </c>
      <c r="D6407" t="s">
        <v>23</v>
      </c>
      <c r="E6407" t="s">
        <v>17</v>
      </c>
      <c r="F6407" t="s">
        <v>61</v>
      </c>
      <c r="G6407" t="s">
        <v>164</v>
      </c>
      <c r="H6407">
        <f t="shared" si="500"/>
        <v>20000</v>
      </c>
      <c r="I6407">
        <v>2000</v>
      </c>
      <c r="J6407">
        <v>2600</v>
      </c>
      <c r="K6407">
        <v>10</v>
      </c>
      <c r="M6407">
        <v>260</v>
      </c>
      <c r="N6407" t="s">
        <v>25</v>
      </c>
      <c r="O6407">
        <v>25000</v>
      </c>
      <c r="P6407">
        <v>5000</v>
      </c>
      <c r="R6407">
        <f t="shared" si="501"/>
        <v>26000</v>
      </c>
      <c r="S6407">
        <f t="shared" si="502"/>
        <v>18</v>
      </c>
      <c r="T6407" t="str">
        <f t="shared" si="503"/>
        <v>Feb</v>
      </c>
      <c r="U6407" t="str">
        <f t="shared" si="504"/>
        <v>2025</v>
      </c>
    </row>
    <row r="6408" spans="1:21" x14ac:dyDescent="0.25">
      <c r="A6408" t="s">
        <v>355</v>
      </c>
      <c r="B6408" t="s">
        <v>99</v>
      </c>
      <c r="C6408" t="s">
        <v>15</v>
      </c>
      <c r="D6408" t="s">
        <v>16</v>
      </c>
      <c r="E6408" t="s">
        <v>28</v>
      </c>
      <c r="F6408" t="s">
        <v>61</v>
      </c>
      <c r="G6408" t="s">
        <v>62</v>
      </c>
      <c r="H6408">
        <f t="shared" si="500"/>
        <v>6300</v>
      </c>
      <c r="I6408">
        <v>900</v>
      </c>
      <c r="J6408">
        <v>1170</v>
      </c>
      <c r="K6408">
        <v>7</v>
      </c>
      <c r="M6408">
        <v>117</v>
      </c>
      <c r="N6408" t="s">
        <v>25</v>
      </c>
      <c r="O6408">
        <v>7875</v>
      </c>
      <c r="P6408">
        <v>1575</v>
      </c>
      <c r="R6408">
        <f t="shared" si="501"/>
        <v>8190</v>
      </c>
      <c r="S6408">
        <f t="shared" si="502"/>
        <v>18</v>
      </c>
      <c r="T6408" t="str">
        <f t="shared" si="503"/>
        <v>Feb</v>
      </c>
      <c r="U6408" t="str">
        <f t="shared" si="504"/>
        <v>2025</v>
      </c>
    </row>
    <row r="6409" spans="1:21" x14ac:dyDescent="0.25">
      <c r="A6409" t="s">
        <v>355</v>
      </c>
      <c r="B6409" t="s">
        <v>101</v>
      </c>
      <c r="C6409" t="s">
        <v>27</v>
      </c>
      <c r="D6409" t="s">
        <v>16</v>
      </c>
      <c r="E6409" t="s">
        <v>17</v>
      </c>
      <c r="F6409" t="s">
        <v>18</v>
      </c>
      <c r="G6409" t="s">
        <v>151</v>
      </c>
      <c r="H6409">
        <f t="shared" si="500"/>
        <v>28</v>
      </c>
      <c r="I6409">
        <v>7</v>
      </c>
      <c r="J6409">
        <v>9</v>
      </c>
      <c r="K6409">
        <v>4</v>
      </c>
      <c r="M6409">
        <v>1.82</v>
      </c>
      <c r="N6409" t="s">
        <v>25</v>
      </c>
      <c r="O6409">
        <v>36.4</v>
      </c>
      <c r="P6409">
        <v>8.4</v>
      </c>
      <c r="R6409">
        <f t="shared" si="501"/>
        <v>36</v>
      </c>
      <c r="S6409">
        <f t="shared" si="502"/>
        <v>18</v>
      </c>
      <c r="T6409" t="str">
        <f t="shared" si="503"/>
        <v>Feb</v>
      </c>
      <c r="U6409" t="str">
        <f t="shared" si="504"/>
        <v>2025</v>
      </c>
    </row>
    <row r="6410" spans="1:21" x14ac:dyDescent="0.25">
      <c r="A6410" t="s">
        <v>355</v>
      </c>
      <c r="B6410" t="s">
        <v>154</v>
      </c>
      <c r="C6410" t="s">
        <v>27</v>
      </c>
      <c r="D6410" t="s">
        <v>23</v>
      </c>
      <c r="E6410" t="s">
        <v>28</v>
      </c>
      <c r="F6410" t="s">
        <v>80</v>
      </c>
      <c r="G6410" t="s">
        <v>201</v>
      </c>
      <c r="H6410">
        <f t="shared" si="500"/>
        <v>240</v>
      </c>
      <c r="I6410">
        <v>30</v>
      </c>
      <c r="J6410">
        <v>39</v>
      </c>
      <c r="K6410">
        <v>8</v>
      </c>
      <c r="M6410">
        <v>46.8</v>
      </c>
      <c r="N6410" t="s">
        <v>38</v>
      </c>
      <c r="O6410">
        <v>312</v>
      </c>
      <c r="P6410">
        <v>72</v>
      </c>
      <c r="R6410">
        <f t="shared" si="501"/>
        <v>312</v>
      </c>
      <c r="S6410">
        <f t="shared" si="502"/>
        <v>18</v>
      </c>
      <c r="T6410" t="str">
        <f t="shared" si="503"/>
        <v>Feb</v>
      </c>
      <c r="U6410" t="str">
        <f t="shared" si="504"/>
        <v>2025</v>
      </c>
    </row>
    <row r="6411" spans="1:21" x14ac:dyDescent="0.25">
      <c r="A6411" t="s">
        <v>355</v>
      </c>
      <c r="B6411" t="s">
        <v>57</v>
      </c>
      <c r="C6411" t="s">
        <v>27</v>
      </c>
      <c r="D6411" t="s">
        <v>16</v>
      </c>
      <c r="E6411" t="s">
        <v>17</v>
      </c>
      <c r="F6411" t="s">
        <v>18</v>
      </c>
      <c r="G6411" t="s">
        <v>32</v>
      </c>
      <c r="H6411">
        <f t="shared" si="500"/>
        <v>300</v>
      </c>
      <c r="I6411">
        <v>100</v>
      </c>
      <c r="J6411">
        <v>130</v>
      </c>
      <c r="K6411">
        <v>3</v>
      </c>
      <c r="M6411">
        <v>19.5</v>
      </c>
      <c r="N6411" t="s">
        <v>25</v>
      </c>
      <c r="O6411">
        <v>390</v>
      </c>
      <c r="P6411">
        <v>90</v>
      </c>
      <c r="R6411">
        <f t="shared" si="501"/>
        <v>390</v>
      </c>
      <c r="S6411">
        <f t="shared" si="502"/>
        <v>18</v>
      </c>
      <c r="T6411" t="str">
        <f t="shared" si="503"/>
        <v>Feb</v>
      </c>
      <c r="U6411" t="str">
        <f t="shared" si="504"/>
        <v>2025</v>
      </c>
    </row>
    <row r="6412" spans="1:21" x14ac:dyDescent="0.25">
      <c r="A6412" t="s">
        <v>355</v>
      </c>
      <c r="B6412" t="s">
        <v>171</v>
      </c>
      <c r="C6412" t="s">
        <v>22</v>
      </c>
      <c r="D6412" t="s">
        <v>16</v>
      </c>
      <c r="E6412" t="s">
        <v>17</v>
      </c>
      <c r="F6412" t="s">
        <v>45</v>
      </c>
      <c r="G6412" t="s">
        <v>106</v>
      </c>
      <c r="H6412">
        <f t="shared" si="500"/>
        <v>72000</v>
      </c>
      <c r="I6412">
        <v>12000</v>
      </c>
      <c r="J6412">
        <v>15600</v>
      </c>
      <c r="K6412">
        <v>6</v>
      </c>
      <c r="M6412">
        <v>2340</v>
      </c>
      <c r="N6412" t="s">
        <v>20</v>
      </c>
      <c r="O6412">
        <v>90000</v>
      </c>
      <c r="P6412">
        <v>18000</v>
      </c>
      <c r="R6412">
        <f t="shared" si="501"/>
        <v>93600</v>
      </c>
      <c r="S6412">
        <f t="shared" si="502"/>
        <v>18</v>
      </c>
      <c r="T6412" t="str">
        <f t="shared" si="503"/>
        <v>Feb</v>
      </c>
      <c r="U6412" t="str">
        <f t="shared" si="504"/>
        <v>2025</v>
      </c>
    </row>
    <row r="6413" spans="1:21" x14ac:dyDescent="0.25">
      <c r="A6413" t="s">
        <v>356</v>
      </c>
      <c r="B6413" t="s">
        <v>185</v>
      </c>
      <c r="C6413" t="s">
        <v>27</v>
      </c>
      <c r="D6413" t="s">
        <v>23</v>
      </c>
      <c r="E6413" t="s">
        <v>17</v>
      </c>
      <c r="F6413" t="s">
        <v>18</v>
      </c>
      <c r="G6413" t="s">
        <v>64</v>
      </c>
      <c r="H6413">
        <f t="shared" si="500"/>
        <v>1120</v>
      </c>
      <c r="I6413">
        <v>140</v>
      </c>
      <c r="J6413">
        <v>182</v>
      </c>
      <c r="K6413">
        <v>8</v>
      </c>
      <c r="M6413">
        <v>100</v>
      </c>
      <c r="N6413" t="s">
        <v>38</v>
      </c>
      <c r="O6413">
        <v>1400</v>
      </c>
      <c r="P6413">
        <v>280</v>
      </c>
      <c r="R6413">
        <f t="shared" si="501"/>
        <v>1456</v>
      </c>
      <c r="S6413">
        <f t="shared" si="502"/>
        <v>19</v>
      </c>
      <c r="T6413" t="str">
        <f t="shared" si="503"/>
        <v>Feb</v>
      </c>
      <c r="U6413" t="str">
        <f t="shared" si="504"/>
        <v>2025</v>
      </c>
    </row>
    <row r="6414" spans="1:21" x14ac:dyDescent="0.25">
      <c r="A6414" t="s">
        <v>356</v>
      </c>
      <c r="B6414" t="s">
        <v>155</v>
      </c>
      <c r="C6414" t="s">
        <v>66</v>
      </c>
      <c r="D6414" t="s">
        <v>23</v>
      </c>
      <c r="E6414" t="s">
        <v>28</v>
      </c>
      <c r="F6414" t="s">
        <v>61</v>
      </c>
      <c r="G6414" t="s">
        <v>164</v>
      </c>
      <c r="H6414">
        <f t="shared" si="500"/>
        <v>6000</v>
      </c>
      <c r="I6414">
        <v>2000</v>
      </c>
      <c r="J6414">
        <v>2600</v>
      </c>
      <c r="K6414">
        <v>3</v>
      </c>
      <c r="M6414">
        <v>260</v>
      </c>
      <c r="N6414" t="s">
        <v>20</v>
      </c>
      <c r="O6414">
        <v>7800</v>
      </c>
      <c r="P6414">
        <v>1800</v>
      </c>
      <c r="R6414">
        <f t="shared" si="501"/>
        <v>7800</v>
      </c>
      <c r="S6414">
        <f t="shared" si="502"/>
        <v>19</v>
      </c>
      <c r="T6414" t="str">
        <f t="shared" si="503"/>
        <v>Feb</v>
      </c>
      <c r="U6414" t="str">
        <f t="shared" si="504"/>
        <v>2025</v>
      </c>
    </row>
    <row r="6415" spans="1:21" x14ac:dyDescent="0.25">
      <c r="A6415" t="s">
        <v>356</v>
      </c>
      <c r="B6415" t="s">
        <v>211</v>
      </c>
      <c r="C6415" t="s">
        <v>91</v>
      </c>
      <c r="D6415" t="s">
        <v>16</v>
      </c>
      <c r="E6415" t="s">
        <v>28</v>
      </c>
      <c r="F6415" t="s">
        <v>45</v>
      </c>
      <c r="G6415" t="s">
        <v>106</v>
      </c>
      <c r="H6415">
        <f t="shared" si="500"/>
        <v>36000</v>
      </c>
      <c r="I6415">
        <v>12000</v>
      </c>
      <c r="J6415">
        <v>15600</v>
      </c>
      <c r="K6415">
        <v>3</v>
      </c>
      <c r="M6415">
        <v>2340</v>
      </c>
      <c r="N6415" t="s">
        <v>25</v>
      </c>
      <c r="O6415">
        <v>46800</v>
      </c>
      <c r="P6415">
        <v>10800</v>
      </c>
      <c r="R6415">
        <f t="shared" si="501"/>
        <v>46800</v>
      </c>
      <c r="S6415">
        <f t="shared" si="502"/>
        <v>19</v>
      </c>
      <c r="T6415" t="str">
        <f t="shared" si="503"/>
        <v>Feb</v>
      </c>
      <c r="U6415" t="str">
        <f t="shared" si="504"/>
        <v>2025</v>
      </c>
    </row>
    <row r="6416" spans="1:21" x14ac:dyDescent="0.25">
      <c r="A6416" t="s">
        <v>356</v>
      </c>
      <c r="B6416" t="s">
        <v>104</v>
      </c>
      <c r="C6416" t="s">
        <v>15</v>
      </c>
      <c r="D6416" t="s">
        <v>23</v>
      </c>
      <c r="E6416" t="s">
        <v>28</v>
      </c>
      <c r="F6416" t="s">
        <v>18</v>
      </c>
      <c r="G6416" t="s">
        <v>24</v>
      </c>
      <c r="H6416">
        <f t="shared" si="500"/>
        <v>240</v>
      </c>
      <c r="I6416">
        <v>80</v>
      </c>
      <c r="J6416">
        <v>104</v>
      </c>
      <c r="K6416">
        <v>3</v>
      </c>
      <c r="M6416">
        <v>46.8</v>
      </c>
      <c r="N6416" t="s">
        <v>38</v>
      </c>
      <c r="O6416">
        <v>312</v>
      </c>
      <c r="P6416">
        <v>72</v>
      </c>
      <c r="R6416">
        <f t="shared" si="501"/>
        <v>312</v>
      </c>
      <c r="S6416">
        <f t="shared" si="502"/>
        <v>19</v>
      </c>
      <c r="T6416" t="str">
        <f t="shared" si="503"/>
        <v>Feb</v>
      </c>
      <c r="U6416" t="str">
        <f t="shared" si="504"/>
        <v>2025</v>
      </c>
    </row>
    <row r="6417" spans="1:21" x14ac:dyDescent="0.25">
      <c r="A6417" t="s">
        <v>356</v>
      </c>
      <c r="B6417" t="s">
        <v>59</v>
      </c>
      <c r="C6417" t="s">
        <v>27</v>
      </c>
      <c r="D6417" t="s">
        <v>16</v>
      </c>
      <c r="E6417" t="s">
        <v>17</v>
      </c>
      <c r="F6417" t="s">
        <v>29</v>
      </c>
      <c r="G6417" t="s">
        <v>178</v>
      </c>
      <c r="H6417">
        <f t="shared" si="500"/>
        <v>1200</v>
      </c>
      <c r="I6417">
        <v>200</v>
      </c>
      <c r="J6417">
        <v>260</v>
      </c>
      <c r="K6417">
        <v>6</v>
      </c>
      <c r="M6417">
        <v>75</v>
      </c>
      <c r="N6417" t="s">
        <v>25</v>
      </c>
      <c r="O6417">
        <v>1500</v>
      </c>
      <c r="P6417">
        <v>300</v>
      </c>
      <c r="R6417">
        <f t="shared" si="501"/>
        <v>1560</v>
      </c>
      <c r="S6417">
        <f t="shared" si="502"/>
        <v>19</v>
      </c>
      <c r="T6417" t="str">
        <f t="shared" si="503"/>
        <v>Feb</v>
      </c>
      <c r="U6417" t="str">
        <f t="shared" si="504"/>
        <v>2025</v>
      </c>
    </row>
    <row r="6418" spans="1:21" x14ac:dyDescent="0.25">
      <c r="A6418" t="s">
        <v>356</v>
      </c>
      <c r="B6418" t="s">
        <v>171</v>
      </c>
      <c r="C6418" t="s">
        <v>22</v>
      </c>
      <c r="D6418" t="s">
        <v>23</v>
      </c>
      <c r="E6418" t="s">
        <v>28</v>
      </c>
      <c r="F6418" t="s">
        <v>18</v>
      </c>
      <c r="G6418" t="s">
        <v>24</v>
      </c>
      <c r="H6418">
        <f t="shared" si="500"/>
        <v>640</v>
      </c>
      <c r="I6418">
        <v>80</v>
      </c>
      <c r="J6418">
        <v>104</v>
      </c>
      <c r="K6418">
        <v>8</v>
      </c>
      <c r="M6418">
        <v>99.84</v>
      </c>
      <c r="N6418" t="s">
        <v>20</v>
      </c>
      <c r="O6418">
        <v>832</v>
      </c>
      <c r="P6418">
        <v>192</v>
      </c>
      <c r="R6418">
        <f t="shared" si="501"/>
        <v>832</v>
      </c>
      <c r="S6418">
        <f t="shared" si="502"/>
        <v>19</v>
      </c>
      <c r="T6418" t="str">
        <f t="shared" si="503"/>
        <v>Feb</v>
      </c>
      <c r="U6418" t="str">
        <f t="shared" si="504"/>
        <v>2025</v>
      </c>
    </row>
    <row r="6419" spans="1:21" x14ac:dyDescent="0.25">
      <c r="A6419" t="s">
        <v>356</v>
      </c>
      <c r="B6419" t="s">
        <v>222</v>
      </c>
      <c r="C6419" t="s">
        <v>15</v>
      </c>
      <c r="D6419" t="s">
        <v>16</v>
      </c>
      <c r="E6419" t="s">
        <v>17</v>
      </c>
      <c r="F6419" t="s">
        <v>18</v>
      </c>
      <c r="G6419" t="s">
        <v>34</v>
      </c>
      <c r="H6419">
        <f t="shared" si="500"/>
        <v>240</v>
      </c>
      <c r="I6419">
        <v>40</v>
      </c>
      <c r="J6419">
        <v>52</v>
      </c>
      <c r="K6419">
        <v>6</v>
      </c>
      <c r="M6419">
        <v>15.6</v>
      </c>
      <c r="N6419" t="s">
        <v>25</v>
      </c>
      <c r="O6419">
        <v>312</v>
      </c>
      <c r="P6419">
        <v>72</v>
      </c>
      <c r="R6419">
        <f t="shared" si="501"/>
        <v>312</v>
      </c>
      <c r="S6419">
        <f t="shared" si="502"/>
        <v>19</v>
      </c>
      <c r="T6419" t="str">
        <f t="shared" si="503"/>
        <v>Feb</v>
      </c>
      <c r="U6419" t="str">
        <f t="shared" si="504"/>
        <v>2025</v>
      </c>
    </row>
    <row r="6420" spans="1:21" x14ac:dyDescent="0.25">
      <c r="A6420" t="s">
        <v>356</v>
      </c>
      <c r="B6420" t="s">
        <v>206</v>
      </c>
      <c r="C6420" t="s">
        <v>22</v>
      </c>
      <c r="D6420" t="s">
        <v>16</v>
      </c>
      <c r="E6420" t="s">
        <v>28</v>
      </c>
      <c r="F6420" t="s">
        <v>61</v>
      </c>
      <c r="G6420" t="s">
        <v>119</v>
      </c>
      <c r="H6420">
        <f t="shared" si="500"/>
        <v>2500</v>
      </c>
      <c r="I6420">
        <v>500</v>
      </c>
      <c r="J6420">
        <v>650</v>
      </c>
      <c r="K6420">
        <v>5</v>
      </c>
      <c r="M6420">
        <v>100</v>
      </c>
      <c r="N6420" t="s">
        <v>25</v>
      </c>
      <c r="O6420">
        <v>3125</v>
      </c>
      <c r="P6420">
        <v>625</v>
      </c>
      <c r="R6420">
        <f t="shared" si="501"/>
        <v>3250</v>
      </c>
      <c r="S6420">
        <f t="shared" si="502"/>
        <v>19</v>
      </c>
      <c r="T6420" t="str">
        <f t="shared" si="503"/>
        <v>Feb</v>
      </c>
      <c r="U6420" t="str">
        <f t="shared" si="504"/>
        <v>2025</v>
      </c>
    </row>
    <row r="6421" spans="1:21" x14ac:dyDescent="0.25">
      <c r="A6421" t="s">
        <v>356</v>
      </c>
      <c r="B6421" t="s">
        <v>131</v>
      </c>
      <c r="C6421" t="s">
        <v>27</v>
      </c>
      <c r="D6421" t="s">
        <v>23</v>
      </c>
      <c r="E6421" t="s">
        <v>28</v>
      </c>
      <c r="F6421" t="s">
        <v>61</v>
      </c>
      <c r="G6421" t="s">
        <v>117</v>
      </c>
      <c r="H6421">
        <f t="shared" si="500"/>
        <v>15000</v>
      </c>
      <c r="I6421">
        <v>2500</v>
      </c>
      <c r="J6421">
        <v>3250</v>
      </c>
      <c r="K6421">
        <v>6</v>
      </c>
      <c r="M6421">
        <v>325</v>
      </c>
      <c r="N6421" t="s">
        <v>25</v>
      </c>
      <c r="O6421">
        <v>19500</v>
      </c>
      <c r="P6421">
        <v>4500</v>
      </c>
      <c r="R6421">
        <f t="shared" si="501"/>
        <v>19500</v>
      </c>
      <c r="S6421">
        <f t="shared" si="502"/>
        <v>19</v>
      </c>
      <c r="T6421" t="str">
        <f t="shared" si="503"/>
        <v>Feb</v>
      </c>
      <c r="U6421" t="str">
        <f t="shared" si="504"/>
        <v>2025</v>
      </c>
    </row>
    <row r="6422" spans="1:21" x14ac:dyDescent="0.25">
      <c r="A6422" t="s">
        <v>356</v>
      </c>
      <c r="B6422" t="s">
        <v>97</v>
      </c>
      <c r="C6422" t="s">
        <v>27</v>
      </c>
      <c r="D6422" t="s">
        <v>23</v>
      </c>
      <c r="E6422" t="s">
        <v>17</v>
      </c>
      <c r="F6422" t="s">
        <v>29</v>
      </c>
      <c r="G6422" t="s">
        <v>207</v>
      </c>
      <c r="H6422">
        <f t="shared" si="500"/>
        <v>175</v>
      </c>
      <c r="I6422">
        <v>35</v>
      </c>
      <c r="J6422">
        <v>46</v>
      </c>
      <c r="K6422">
        <v>5</v>
      </c>
      <c r="M6422">
        <v>34.125</v>
      </c>
      <c r="N6422" t="s">
        <v>38</v>
      </c>
      <c r="O6422">
        <v>227.5</v>
      </c>
      <c r="P6422">
        <v>52.5</v>
      </c>
      <c r="R6422">
        <f t="shared" si="501"/>
        <v>230</v>
      </c>
      <c r="S6422">
        <f t="shared" si="502"/>
        <v>19</v>
      </c>
      <c r="T6422" t="str">
        <f t="shared" si="503"/>
        <v>Feb</v>
      </c>
      <c r="U6422" t="str">
        <f t="shared" si="504"/>
        <v>2025</v>
      </c>
    </row>
    <row r="6423" spans="1:21" x14ac:dyDescent="0.25">
      <c r="A6423" t="s">
        <v>356</v>
      </c>
      <c r="B6423" t="s">
        <v>171</v>
      </c>
      <c r="C6423" t="s">
        <v>22</v>
      </c>
      <c r="D6423" t="s">
        <v>16</v>
      </c>
      <c r="E6423" t="s">
        <v>28</v>
      </c>
      <c r="F6423" t="s">
        <v>18</v>
      </c>
      <c r="G6423" t="s">
        <v>51</v>
      </c>
      <c r="H6423">
        <f t="shared" si="500"/>
        <v>240</v>
      </c>
      <c r="I6423">
        <v>60</v>
      </c>
      <c r="J6423">
        <v>78</v>
      </c>
      <c r="K6423">
        <v>4</v>
      </c>
      <c r="M6423">
        <v>15.6</v>
      </c>
      <c r="N6423" t="s">
        <v>25</v>
      </c>
      <c r="O6423">
        <v>312</v>
      </c>
      <c r="P6423">
        <v>72</v>
      </c>
      <c r="R6423">
        <f t="shared" si="501"/>
        <v>312</v>
      </c>
      <c r="S6423">
        <f t="shared" si="502"/>
        <v>19</v>
      </c>
      <c r="T6423" t="str">
        <f t="shared" si="503"/>
        <v>Feb</v>
      </c>
      <c r="U6423" t="str">
        <f t="shared" si="504"/>
        <v>2025</v>
      </c>
    </row>
    <row r="6424" spans="1:21" x14ac:dyDescent="0.25">
      <c r="A6424" t="s">
        <v>356</v>
      </c>
      <c r="B6424" t="s">
        <v>126</v>
      </c>
      <c r="C6424" t="s">
        <v>27</v>
      </c>
      <c r="D6424" t="s">
        <v>16</v>
      </c>
      <c r="E6424" t="s">
        <v>17</v>
      </c>
      <c r="F6424" t="s">
        <v>18</v>
      </c>
      <c r="G6424" t="s">
        <v>43</v>
      </c>
      <c r="H6424">
        <f t="shared" si="500"/>
        <v>160</v>
      </c>
      <c r="I6424">
        <v>20</v>
      </c>
      <c r="J6424">
        <v>26</v>
      </c>
      <c r="K6424">
        <v>8</v>
      </c>
      <c r="M6424">
        <v>20.8</v>
      </c>
      <c r="N6424" t="s">
        <v>38</v>
      </c>
      <c r="O6424">
        <v>208</v>
      </c>
      <c r="P6424">
        <v>48</v>
      </c>
      <c r="R6424">
        <f t="shared" si="501"/>
        <v>208</v>
      </c>
      <c r="S6424">
        <f t="shared" si="502"/>
        <v>19</v>
      </c>
      <c r="T6424" t="str">
        <f t="shared" si="503"/>
        <v>Feb</v>
      </c>
      <c r="U6424" t="str">
        <f t="shared" si="504"/>
        <v>2025</v>
      </c>
    </row>
    <row r="6425" spans="1:21" x14ac:dyDescent="0.25">
      <c r="A6425" t="s">
        <v>356</v>
      </c>
      <c r="B6425" t="s">
        <v>182</v>
      </c>
      <c r="C6425" t="s">
        <v>22</v>
      </c>
      <c r="D6425" t="s">
        <v>16</v>
      </c>
      <c r="E6425" t="s">
        <v>28</v>
      </c>
      <c r="F6425" t="s">
        <v>18</v>
      </c>
      <c r="G6425" t="s">
        <v>113</v>
      </c>
      <c r="H6425">
        <f t="shared" si="500"/>
        <v>80</v>
      </c>
      <c r="I6425">
        <v>20</v>
      </c>
      <c r="J6425">
        <v>26</v>
      </c>
      <c r="K6425">
        <v>4</v>
      </c>
      <c r="M6425">
        <v>5.2</v>
      </c>
      <c r="N6425" t="s">
        <v>25</v>
      </c>
      <c r="O6425">
        <v>104</v>
      </c>
      <c r="P6425">
        <v>24</v>
      </c>
      <c r="R6425">
        <f t="shared" si="501"/>
        <v>104</v>
      </c>
      <c r="S6425">
        <f t="shared" si="502"/>
        <v>19</v>
      </c>
      <c r="T6425" t="str">
        <f t="shared" si="503"/>
        <v>Feb</v>
      </c>
      <c r="U6425" t="str">
        <f t="shared" si="504"/>
        <v>2025</v>
      </c>
    </row>
    <row r="6426" spans="1:21" x14ac:dyDescent="0.25">
      <c r="A6426" t="s">
        <v>356</v>
      </c>
      <c r="B6426" t="s">
        <v>216</v>
      </c>
      <c r="C6426" t="s">
        <v>27</v>
      </c>
      <c r="D6426" t="s">
        <v>16</v>
      </c>
      <c r="E6426" t="s">
        <v>28</v>
      </c>
      <c r="F6426" t="s">
        <v>18</v>
      </c>
      <c r="G6426" t="s">
        <v>24</v>
      </c>
      <c r="H6426">
        <f t="shared" si="500"/>
        <v>320</v>
      </c>
      <c r="I6426">
        <v>80</v>
      </c>
      <c r="J6426">
        <v>104</v>
      </c>
      <c r="K6426">
        <v>4</v>
      </c>
      <c r="M6426">
        <v>20.8</v>
      </c>
      <c r="N6426" t="s">
        <v>25</v>
      </c>
      <c r="O6426">
        <v>416</v>
      </c>
      <c r="P6426">
        <v>96</v>
      </c>
      <c r="R6426">
        <f t="shared" si="501"/>
        <v>416</v>
      </c>
      <c r="S6426">
        <f t="shared" si="502"/>
        <v>19</v>
      </c>
      <c r="T6426" t="str">
        <f t="shared" si="503"/>
        <v>Feb</v>
      </c>
      <c r="U6426" t="str">
        <f t="shared" si="504"/>
        <v>2025</v>
      </c>
    </row>
    <row r="6427" spans="1:21" x14ac:dyDescent="0.25">
      <c r="A6427" t="s">
        <v>356</v>
      </c>
      <c r="B6427" t="s">
        <v>181</v>
      </c>
      <c r="C6427" t="s">
        <v>53</v>
      </c>
      <c r="D6427" t="s">
        <v>16</v>
      </c>
      <c r="E6427" t="s">
        <v>28</v>
      </c>
      <c r="F6427" t="s">
        <v>45</v>
      </c>
      <c r="G6427" t="s">
        <v>67</v>
      </c>
      <c r="H6427">
        <f t="shared" si="500"/>
        <v>21000</v>
      </c>
      <c r="I6427">
        <v>3500</v>
      </c>
      <c r="J6427">
        <v>4550</v>
      </c>
      <c r="K6427">
        <v>6</v>
      </c>
      <c r="M6427">
        <v>455</v>
      </c>
      <c r="N6427" t="s">
        <v>25</v>
      </c>
      <c r="O6427">
        <v>27300</v>
      </c>
      <c r="P6427">
        <v>6300</v>
      </c>
      <c r="R6427">
        <f t="shared" si="501"/>
        <v>27300</v>
      </c>
      <c r="S6427">
        <f t="shared" si="502"/>
        <v>19</v>
      </c>
      <c r="T6427" t="str">
        <f t="shared" si="503"/>
        <v>Feb</v>
      </c>
      <c r="U6427" t="str">
        <f t="shared" si="504"/>
        <v>2025</v>
      </c>
    </row>
    <row r="6428" spans="1:21" x14ac:dyDescent="0.25">
      <c r="A6428" t="s">
        <v>356</v>
      </c>
      <c r="B6428" t="s">
        <v>161</v>
      </c>
      <c r="C6428" t="s">
        <v>53</v>
      </c>
      <c r="D6428" t="s">
        <v>23</v>
      </c>
      <c r="E6428" t="s">
        <v>17</v>
      </c>
      <c r="F6428" t="s">
        <v>29</v>
      </c>
      <c r="G6428" t="s">
        <v>178</v>
      </c>
      <c r="H6428">
        <f t="shared" si="500"/>
        <v>600</v>
      </c>
      <c r="I6428">
        <v>200</v>
      </c>
      <c r="J6428">
        <v>260</v>
      </c>
      <c r="K6428">
        <v>3</v>
      </c>
      <c r="M6428">
        <v>78</v>
      </c>
      <c r="N6428" t="s">
        <v>25</v>
      </c>
      <c r="O6428">
        <v>780</v>
      </c>
      <c r="P6428">
        <v>180</v>
      </c>
      <c r="R6428">
        <f t="shared" si="501"/>
        <v>780</v>
      </c>
      <c r="S6428">
        <f t="shared" si="502"/>
        <v>19</v>
      </c>
      <c r="T6428" t="str">
        <f t="shared" si="503"/>
        <v>Feb</v>
      </c>
      <c r="U6428" t="str">
        <f t="shared" si="504"/>
        <v>2025</v>
      </c>
    </row>
    <row r="6429" spans="1:21" x14ac:dyDescent="0.25">
      <c r="A6429" t="s">
        <v>356</v>
      </c>
      <c r="B6429" t="s">
        <v>59</v>
      </c>
      <c r="C6429" t="s">
        <v>27</v>
      </c>
      <c r="D6429" t="s">
        <v>23</v>
      </c>
      <c r="E6429" t="s">
        <v>28</v>
      </c>
      <c r="F6429" t="s">
        <v>45</v>
      </c>
      <c r="G6429" t="s">
        <v>78</v>
      </c>
      <c r="H6429">
        <f t="shared" si="500"/>
        <v>72000</v>
      </c>
      <c r="I6429">
        <v>18000</v>
      </c>
      <c r="J6429">
        <v>23400</v>
      </c>
      <c r="K6429">
        <v>4</v>
      </c>
      <c r="M6429">
        <v>3510</v>
      </c>
      <c r="N6429" t="s">
        <v>25</v>
      </c>
      <c r="O6429">
        <v>93600</v>
      </c>
      <c r="P6429">
        <v>21600</v>
      </c>
      <c r="R6429">
        <f t="shared" si="501"/>
        <v>93600</v>
      </c>
      <c r="S6429">
        <f t="shared" si="502"/>
        <v>19</v>
      </c>
      <c r="T6429" t="str">
        <f t="shared" si="503"/>
        <v>Feb</v>
      </c>
      <c r="U6429" t="str">
        <f t="shared" si="504"/>
        <v>2025</v>
      </c>
    </row>
    <row r="6430" spans="1:21" x14ac:dyDescent="0.25">
      <c r="A6430" t="s">
        <v>356</v>
      </c>
      <c r="B6430" t="s">
        <v>142</v>
      </c>
      <c r="C6430" t="s">
        <v>115</v>
      </c>
      <c r="D6430" t="s">
        <v>23</v>
      </c>
      <c r="E6430" t="s">
        <v>28</v>
      </c>
      <c r="F6430" t="s">
        <v>18</v>
      </c>
      <c r="G6430" t="s">
        <v>24</v>
      </c>
      <c r="H6430">
        <f t="shared" si="500"/>
        <v>240</v>
      </c>
      <c r="I6430">
        <v>80</v>
      </c>
      <c r="J6430">
        <v>104</v>
      </c>
      <c r="K6430">
        <v>3</v>
      </c>
      <c r="M6430">
        <v>28.8</v>
      </c>
      <c r="N6430" t="s">
        <v>25</v>
      </c>
      <c r="O6430">
        <v>288</v>
      </c>
      <c r="P6430">
        <v>48</v>
      </c>
      <c r="R6430">
        <f t="shared" si="501"/>
        <v>312</v>
      </c>
      <c r="S6430">
        <f t="shared" si="502"/>
        <v>19</v>
      </c>
      <c r="T6430" t="str">
        <f t="shared" si="503"/>
        <v>Feb</v>
      </c>
      <c r="U6430" t="str">
        <f t="shared" si="504"/>
        <v>2025</v>
      </c>
    </row>
    <row r="6431" spans="1:21" x14ac:dyDescent="0.25">
      <c r="A6431" t="s">
        <v>356</v>
      </c>
      <c r="B6431" t="s">
        <v>185</v>
      </c>
      <c r="C6431" t="s">
        <v>27</v>
      </c>
      <c r="D6431" t="s">
        <v>16</v>
      </c>
      <c r="E6431" t="s">
        <v>17</v>
      </c>
      <c r="F6431" t="s">
        <v>29</v>
      </c>
      <c r="G6431" t="s">
        <v>30</v>
      </c>
      <c r="H6431">
        <f t="shared" si="500"/>
        <v>360</v>
      </c>
      <c r="I6431">
        <v>180</v>
      </c>
      <c r="J6431">
        <v>234</v>
      </c>
      <c r="K6431">
        <v>2</v>
      </c>
      <c r="M6431">
        <v>23.4</v>
      </c>
      <c r="N6431" t="s">
        <v>25</v>
      </c>
      <c r="O6431">
        <v>468</v>
      </c>
      <c r="P6431">
        <v>108</v>
      </c>
      <c r="R6431">
        <f t="shared" si="501"/>
        <v>468</v>
      </c>
      <c r="S6431">
        <f t="shared" si="502"/>
        <v>19</v>
      </c>
      <c r="T6431" t="str">
        <f t="shared" si="503"/>
        <v>Feb</v>
      </c>
      <c r="U6431" t="str">
        <f t="shared" si="504"/>
        <v>2025</v>
      </c>
    </row>
    <row r="6432" spans="1:21" x14ac:dyDescent="0.25">
      <c r="A6432" t="s">
        <v>356</v>
      </c>
      <c r="B6432" t="s">
        <v>220</v>
      </c>
      <c r="C6432" t="s">
        <v>27</v>
      </c>
      <c r="D6432" t="s">
        <v>16</v>
      </c>
      <c r="E6432" t="s">
        <v>28</v>
      </c>
      <c r="F6432" t="s">
        <v>18</v>
      </c>
      <c r="G6432" t="s">
        <v>121</v>
      </c>
      <c r="H6432">
        <f t="shared" si="500"/>
        <v>110</v>
      </c>
      <c r="I6432">
        <v>55</v>
      </c>
      <c r="J6432">
        <v>72</v>
      </c>
      <c r="K6432">
        <v>2</v>
      </c>
      <c r="M6432">
        <v>10.01</v>
      </c>
      <c r="N6432" t="s">
        <v>20</v>
      </c>
      <c r="O6432">
        <v>143</v>
      </c>
      <c r="P6432">
        <v>33</v>
      </c>
      <c r="R6432">
        <f t="shared" si="501"/>
        <v>144</v>
      </c>
      <c r="S6432">
        <f t="shared" si="502"/>
        <v>19</v>
      </c>
      <c r="T6432" t="str">
        <f t="shared" si="503"/>
        <v>Feb</v>
      </c>
      <c r="U6432" t="str">
        <f t="shared" si="504"/>
        <v>2025</v>
      </c>
    </row>
    <row r="6433" spans="1:21" x14ac:dyDescent="0.25">
      <c r="A6433" t="s">
        <v>356</v>
      </c>
      <c r="B6433" t="s">
        <v>118</v>
      </c>
      <c r="C6433" t="s">
        <v>27</v>
      </c>
      <c r="D6433" t="s">
        <v>16</v>
      </c>
      <c r="E6433" t="s">
        <v>17</v>
      </c>
      <c r="F6433" t="s">
        <v>18</v>
      </c>
      <c r="G6433" t="s">
        <v>43</v>
      </c>
      <c r="H6433">
        <f t="shared" si="500"/>
        <v>100</v>
      </c>
      <c r="I6433">
        <v>20</v>
      </c>
      <c r="J6433">
        <v>26</v>
      </c>
      <c r="K6433">
        <v>5</v>
      </c>
      <c r="M6433">
        <v>6.5</v>
      </c>
      <c r="N6433" t="s">
        <v>25</v>
      </c>
      <c r="O6433">
        <v>130</v>
      </c>
      <c r="P6433">
        <v>30</v>
      </c>
      <c r="R6433">
        <f t="shared" si="501"/>
        <v>130</v>
      </c>
      <c r="S6433">
        <f t="shared" si="502"/>
        <v>19</v>
      </c>
      <c r="T6433" t="str">
        <f t="shared" si="503"/>
        <v>Feb</v>
      </c>
      <c r="U6433" t="str">
        <f t="shared" si="504"/>
        <v>2025</v>
      </c>
    </row>
    <row r="6434" spans="1:21" x14ac:dyDescent="0.25">
      <c r="A6434" t="s">
        <v>356</v>
      </c>
      <c r="B6434" t="s">
        <v>104</v>
      </c>
      <c r="C6434" t="s">
        <v>15</v>
      </c>
      <c r="D6434" t="s">
        <v>16</v>
      </c>
      <c r="E6434" t="s">
        <v>28</v>
      </c>
      <c r="F6434" t="s">
        <v>18</v>
      </c>
      <c r="G6434" t="s">
        <v>116</v>
      </c>
      <c r="H6434">
        <f t="shared" si="500"/>
        <v>420</v>
      </c>
      <c r="I6434">
        <v>60</v>
      </c>
      <c r="J6434">
        <v>78</v>
      </c>
      <c r="K6434">
        <v>7</v>
      </c>
      <c r="M6434">
        <v>54.6</v>
      </c>
      <c r="N6434" t="s">
        <v>38</v>
      </c>
      <c r="O6434">
        <v>546</v>
      </c>
      <c r="P6434">
        <v>126</v>
      </c>
      <c r="R6434">
        <f t="shared" si="501"/>
        <v>546</v>
      </c>
      <c r="S6434">
        <f t="shared" si="502"/>
        <v>19</v>
      </c>
      <c r="T6434" t="str">
        <f t="shared" si="503"/>
        <v>Feb</v>
      </c>
      <c r="U6434" t="str">
        <f t="shared" si="504"/>
        <v>2025</v>
      </c>
    </row>
    <row r="6435" spans="1:21" x14ac:dyDescent="0.25">
      <c r="A6435" t="s">
        <v>356</v>
      </c>
      <c r="B6435" t="s">
        <v>65</v>
      </c>
      <c r="C6435" t="s">
        <v>66</v>
      </c>
      <c r="D6435" t="s">
        <v>16</v>
      </c>
      <c r="E6435" t="s">
        <v>28</v>
      </c>
      <c r="F6435" t="s">
        <v>45</v>
      </c>
      <c r="G6435" t="s">
        <v>46</v>
      </c>
      <c r="H6435">
        <f t="shared" si="500"/>
        <v>330000</v>
      </c>
      <c r="I6435">
        <v>55000</v>
      </c>
      <c r="J6435">
        <v>71500</v>
      </c>
      <c r="K6435">
        <v>6</v>
      </c>
      <c r="M6435">
        <v>10725</v>
      </c>
      <c r="N6435" t="s">
        <v>25</v>
      </c>
      <c r="O6435">
        <v>412500</v>
      </c>
      <c r="P6435">
        <v>82500</v>
      </c>
      <c r="R6435">
        <f t="shared" si="501"/>
        <v>429000</v>
      </c>
      <c r="S6435">
        <f t="shared" si="502"/>
        <v>19</v>
      </c>
      <c r="T6435" t="str">
        <f t="shared" si="503"/>
        <v>Feb</v>
      </c>
      <c r="U6435" t="str">
        <f t="shared" si="504"/>
        <v>2025</v>
      </c>
    </row>
    <row r="6436" spans="1:21" x14ac:dyDescent="0.25">
      <c r="A6436" t="s">
        <v>356</v>
      </c>
      <c r="B6436" t="s">
        <v>166</v>
      </c>
      <c r="C6436" t="s">
        <v>15</v>
      </c>
      <c r="D6436" t="s">
        <v>23</v>
      </c>
      <c r="E6436" t="s">
        <v>28</v>
      </c>
      <c r="F6436" t="s">
        <v>45</v>
      </c>
      <c r="G6436" t="s">
        <v>76</v>
      </c>
      <c r="H6436">
        <f t="shared" si="500"/>
        <v>2400</v>
      </c>
      <c r="I6436">
        <v>1200</v>
      </c>
      <c r="J6436">
        <v>1560</v>
      </c>
      <c r="K6436">
        <v>2</v>
      </c>
      <c r="M6436">
        <v>156</v>
      </c>
      <c r="N6436" t="s">
        <v>25</v>
      </c>
      <c r="O6436">
        <v>3120</v>
      </c>
      <c r="P6436">
        <v>720</v>
      </c>
      <c r="R6436">
        <f t="shared" si="501"/>
        <v>3120</v>
      </c>
      <c r="S6436">
        <f t="shared" si="502"/>
        <v>19</v>
      </c>
      <c r="T6436" t="str">
        <f t="shared" si="503"/>
        <v>Feb</v>
      </c>
      <c r="U6436" t="str">
        <f t="shared" si="504"/>
        <v>2025</v>
      </c>
    </row>
    <row r="6437" spans="1:21" x14ac:dyDescent="0.25">
      <c r="A6437" t="s">
        <v>356</v>
      </c>
      <c r="B6437" t="s">
        <v>145</v>
      </c>
      <c r="C6437" t="s">
        <v>27</v>
      </c>
      <c r="D6437" t="s">
        <v>23</v>
      </c>
      <c r="E6437" t="s">
        <v>28</v>
      </c>
      <c r="F6437" t="s">
        <v>18</v>
      </c>
      <c r="G6437" t="s">
        <v>100</v>
      </c>
      <c r="H6437">
        <f t="shared" si="500"/>
        <v>80</v>
      </c>
      <c r="I6437">
        <v>40</v>
      </c>
      <c r="J6437">
        <v>52</v>
      </c>
      <c r="K6437">
        <v>2</v>
      </c>
      <c r="M6437">
        <v>10.4</v>
      </c>
      <c r="N6437" t="s">
        <v>25</v>
      </c>
      <c r="O6437">
        <v>104</v>
      </c>
      <c r="P6437">
        <v>24</v>
      </c>
      <c r="R6437">
        <f t="shared" si="501"/>
        <v>104</v>
      </c>
      <c r="S6437">
        <f t="shared" si="502"/>
        <v>19</v>
      </c>
      <c r="T6437" t="str">
        <f t="shared" si="503"/>
        <v>Feb</v>
      </c>
      <c r="U6437" t="str">
        <f t="shared" si="504"/>
        <v>2025</v>
      </c>
    </row>
    <row r="6438" spans="1:21" x14ac:dyDescent="0.25">
      <c r="A6438" t="s">
        <v>356</v>
      </c>
      <c r="B6438" t="s">
        <v>196</v>
      </c>
      <c r="C6438" t="s">
        <v>53</v>
      </c>
      <c r="D6438" t="s">
        <v>23</v>
      </c>
      <c r="E6438" t="s">
        <v>28</v>
      </c>
      <c r="F6438" t="s">
        <v>18</v>
      </c>
      <c r="G6438" t="s">
        <v>151</v>
      </c>
      <c r="H6438">
        <f t="shared" si="500"/>
        <v>49</v>
      </c>
      <c r="I6438">
        <v>7</v>
      </c>
      <c r="J6438">
        <v>9</v>
      </c>
      <c r="K6438">
        <v>7</v>
      </c>
      <c r="M6438">
        <v>9.1875</v>
      </c>
      <c r="N6438" t="s">
        <v>38</v>
      </c>
      <c r="O6438">
        <v>61.25</v>
      </c>
      <c r="P6438">
        <v>12.25</v>
      </c>
      <c r="R6438">
        <f t="shared" si="501"/>
        <v>63</v>
      </c>
      <c r="S6438">
        <f t="shared" si="502"/>
        <v>19</v>
      </c>
      <c r="T6438" t="str">
        <f t="shared" si="503"/>
        <v>Feb</v>
      </c>
      <c r="U6438" t="str">
        <f t="shared" si="504"/>
        <v>2025</v>
      </c>
    </row>
    <row r="6439" spans="1:21" x14ac:dyDescent="0.25">
      <c r="A6439" t="s">
        <v>356</v>
      </c>
      <c r="B6439" t="s">
        <v>152</v>
      </c>
      <c r="C6439" t="s">
        <v>66</v>
      </c>
      <c r="D6439" t="s">
        <v>16</v>
      </c>
      <c r="E6439" t="s">
        <v>17</v>
      </c>
      <c r="F6439" t="s">
        <v>18</v>
      </c>
      <c r="G6439" t="s">
        <v>43</v>
      </c>
      <c r="H6439">
        <f t="shared" si="500"/>
        <v>120</v>
      </c>
      <c r="I6439">
        <v>20</v>
      </c>
      <c r="J6439">
        <v>26</v>
      </c>
      <c r="K6439">
        <v>6</v>
      </c>
      <c r="M6439">
        <v>15.6</v>
      </c>
      <c r="N6439" t="s">
        <v>38</v>
      </c>
      <c r="O6439">
        <v>156</v>
      </c>
      <c r="P6439">
        <v>36</v>
      </c>
      <c r="R6439">
        <f t="shared" si="501"/>
        <v>156</v>
      </c>
      <c r="S6439">
        <f t="shared" si="502"/>
        <v>19</v>
      </c>
      <c r="T6439" t="str">
        <f t="shared" si="503"/>
        <v>Feb</v>
      </c>
      <c r="U6439" t="str">
        <f t="shared" si="504"/>
        <v>2025</v>
      </c>
    </row>
    <row r="6440" spans="1:21" x14ac:dyDescent="0.25">
      <c r="A6440" t="s">
        <v>357</v>
      </c>
      <c r="B6440" t="s">
        <v>104</v>
      </c>
      <c r="C6440" t="s">
        <v>15</v>
      </c>
      <c r="D6440" t="s">
        <v>23</v>
      </c>
      <c r="E6440" t="s">
        <v>28</v>
      </c>
      <c r="F6440" t="s">
        <v>48</v>
      </c>
      <c r="G6440" t="s">
        <v>85</v>
      </c>
      <c r="H6440">
        <f t="shared" si="500"/>
        <v>900</v>
      </c>
      <c r="I6440">
        <v>450</v>
      </c>
      <c r="J6440">
        <v>585</v>
      </c>
      <c r="K6440">
        <v>2</v>
      </c>
      <c r="M6440">
        <v>100</v>
      </c>
      <c r="N6440" t="s">
        <v>38</v>
      </c>
      <c r="O6440">
        <v>1170</v>
      </c>
      <c r="P6440">
        <v>270</v>
      </c>
      <c r="R6440">
        <f t="shared" si="501"/>
        <v>1170</v>
      </c>
      <c r="S6440">
        <f t="shared" si="502"/>
        <v>20</v>
      </c>
      <c r="T6440" t="str">
        <f t="shared" si="503"/>
        <v>Feb</v>
      </c>
      <c r="U6440" t="str">
        <f t="shared" si="504"/>
        <v>2025</v>
      </c>
    </row>
    <row r="6441" spans="1:21" x14ac:dyDescent="0.25">
      <c r="A6441" t="s">
        <v>357</v>
      </c>
      <c r="B6441" t="s">
        <v>137</v>
      </c>
      <c r="C6441" t="s">
        <v>15</v>
      </c>
      <c r="D6441" t="s">
        <v>23</v>
      </c>
      <c r="E6441" t="s">
        <v>28</v>
      </c>
      <c r="F6441" t="s">
        <v>18</v>
      </c>
      <c r="G6441" t="s">
        <v>56</v>
      </c>
      <c r="H6441">
        <f t="shared" si="500"/>
        <v>3850</v>
      </c>
      <c r="I6441">
        <v>550</v>
      </c>
      <c r="J6441">
        <v>715</v>
      </c>
      <c r="K6441">
        <v>7</v>
      </c>
      <c r="M6441">
        <v>100</v>
      </c>
      <c r="N6441" t="s">
        <v>38</v>
      </c>
      <c r="O6441">
        <v>5005</v>
      </c>
      <c r="P6441">
        <v>1155</v>
      </c>
      <c r="R6441">
        <f t="shared" si="501"/>
        <v>5005</v>
      </c>
      <c r="S6441">
        <f t="shared" si="502"/>
        <v>20</v>
      </c>
      <c r="T6441" t="str">
        <f t="shared" si="503"/>
        <v>Feb</v>
      </c>
      <c r="U6441" t="str">
        <f t="shared" si="504"/>
        <v>2025</v>
      </c>
    </row>
    <row r="6442" spans="1:21" x14ac:dyDescent="0.25">
      <c r="A6442" t="s">
        <v>357</v>
      </c>
      <c r="B6442" t="s">
        <v>148</v>
      </c>
      <c r="C6442" t="s">
        <v>27</v>
      </c>
      <c r="D6442" t="s">
        <v>16</v>
      </c>
      <c r="E6442" t="s">
        <v>17</v>
      </c>
      <c r="F6442" t="s">
        <v>18</v>
      </c>
      <c r="G6442" t="s">
        <v>121</v>
      </c>
      <c r="H6442">
        <f t="shared" si="500"/>
        <v>220</v>
      </c>
      <c r="I6442">
        <v>55</v>
      </c>
      <c r="J6442">
        <v>72</v>
      </c>
      <c r="K6442">
        <v>4</v>
      </c>
      <c r="M6442">
        <v>19.25</v>
      </c>
      <c r="N6442" t="s">
        <v>20</v>
      </c>
      <c r="O6442">
        <v>275</v>
      </c>
      <c r="P6442">
        <v>55</v>
      </c>
      <c r="R6442">
        <f t="shared" si="501"/>
        <v>288</v>
      </c>
      <c r="S6442">
        <f t="shared" si="502"/>
        <v>20</v>
      </c>
      <c r="T6442" t="str">
        <f t="shared" si="503"/>
        <v>Feb</v>
      </c>
      <c r="U6442" t="str">
        <f t="shared" si="504"/>
        <v>2025</v>
      </c>
    </row>
    <row r="6443" spans="1:21" x14ac:dyDescent="0.25">
      <c r="A6443" t="s">
        <v>357</v>
      </c>
      <c r="B6443" t="s">
        <v>173</v>
      </c>
      <c r="C6443" t="s">
        <v>115</v>
      </c>
      <c r="D6443" t="s">
        <v>23</v>
      </c>
      <c r="E6443" t="s">
        <v>17</v>
      </c>
      <c r="F6443" t="s">
        <v>61</v>
      </c>
      <c r="G6443" t="s">
        <v>110</v>
      </c>
      <c r="H6443">
        <f t="shared" si="500"/>
        <v>4000</v>
      </c>
      <c r="I6443">
        <v>800</v>
      </c>
      <c r="J6443">
        <v>1040</v>
      </c>
      <c r="K6443">
        <v>5</v>
      </c>
      <c r="M6443">
        <v>104</v>
      </c>
      <c r="N6443" t="s">
        <v>25</v>
      </c>
      <c r="O6443">
        <v>4600</v>
      </c>
      <c r="P6443">
        <v>600</v>
      </c>
      <c r="R6443">
        <f t="shared" si="501"/>
        <v>5200</v>
      </c>
      <c r="S6443">
        <f t="shared" si="502"/>
        <v>20</v>
      </c>
      <c r="T6443" t="str">
        <f t="shared" si="503"/>
        <v>Feb</v>
      </c>
      <c r="U6443" t="str">
        <f t="shared" si="504"/>
        <v>2025</v>
      </c>
    </row>
    <row r="6444" spans="1:21" x14ac:dyDescent="0.25">
      <c r="A6444" t="s">
        <v>357</v>
      </c>
      <c r="B6444" t="s">
        <v>126</v>
      </c>
      <c r="C6444" t="s">
        <v>27</v>
      </c>
      <c r="D6444" t="s">
        <v>23</v>
      </c>
      <c r="E6444" t="s">
        <v>28</v>
      </c>
      <c r="F6444" t="s">
        <v>45</v>
      </c>
      <c r="G6444" t="s">
        <v>78</v>
      </c>
      <c r="H6444">
        <f t="shared" si="500"/>
        <v>90000</v>
      </c>
      <c r="I6444">
        <v>18000</v>
      </c>
      <c r="J6444">
        <v>23400</v>
      </c>
      <c r="K6444">
        <v>5</v>
      </c>
      <c r="M6444">
        <v>3510</v>
      </c>
      <c r="N6444" t="s">
        <v>25</v>
      </c>
      <c r="O6444">
        <v>117000</v>
      </c>
      <c r="P6444">
        <v>27000</v>
      </c>
      <c r="R6444">
        <f t="shared" si="501"/>
        <v>117000</v>
      </c>
      <c r="S6444">
        <f t="shared" si="502"/>
        <v>20</v>
      </c>
      <c r="T6444" t="str">
        <f t="shared" si="503"/>
        <v>Feb</v>
      </c>
      <c r="U6444" t="str">
        <f t="shared" si="504"/>
        <v>2025</v>
      </c>
    </row>
    <row r="6445" spans="1:21" x14ac:dyDescent="0.25">
      <c r="A6445" t="s">
        <v>357</v>
      </c>
      <c r="B6445" t="s">
        <v>55</v>
      </c>
      <c r="C6445" t="s">
        <v>15</v>
      </c>
      <c r="D6445" t="s">
        <v>23</v>
      </c>
      <c r="E6445" t="s">
        <v>17</v>
      </c>
      <c r="F6445" t="s">
        <v>80</v>
      </c>
      <c r="G6445" t="s">
        <v>213</v>
      </c>
      <c r="H6445">
        <f t="shared" si="500"/>
        <v>150</v>
      </c>
      <c r="I6445">
        <v>25</v>
      </c>
      <c r="J6445">
        <v>33</v>
      </c>
      <c r="K6445">
        <v>6</v>
      </c>
      <c r="M6445">
        <v>23.4</v>
      </c>
      <c r="N6445" t="s">
        <v>20</v>
      </c>
      <c r="O6445">
        <v>195</v>
      </c>
      <c r="P6445">
        <v>45</v>
      </c>
      <c r="R6445">
        <f t="shared" si="501"/>
        <v>198</v>
      </c>
      <c r="S6445">
        <f t="shared" si="502"/>
        <v>20</v>
      </c>
      <c r="T6445" t="str">
        <f t="shared" si="503"/>
        <v>Feb</v>
      </c>
      <c r="U6445" t="str">
        <f t="shared" si="504"/>
        <v>2025</v>
      </c>
    </row>
    <row r="6446" spans="1:21" x14ac:dyDescent="0.25">
      <c r="A6446" t="s">
        <v>357</v>
      </c>
      <c r="B6446" t="s">
        <v>190</v>
      </c>
      <c r="C6446" t="s">
        <v>22</v>
      </c>
      <c r="D6446" t="s">
        <v>16</v>
      </c>
      <c r="E6446" t="s">
        <v>28</v>
      </c>
      <c r="F6446" t="s">
        <v>18</v>
      </c>
      <c r="G6446" t="s">
        <v>130</v>
      </c>
      <c r="H6446">
        <f t="shared" si="500"/>
        <v>135</v>
      </c>
      <c r="I6446">
        <v>45</v>
      </c>
      <c r="J6446">
        <v>59</v>
      </c>
      <c r="K6446">
        <v>3</v>
      </c>
      <c r="M6446">
        <v>7.7625000000000002</v>
      </c>
      <c r="N6446" t="s">
        <v>25</v>
      </c>
      <c r="O6446">
        <v>155.25</v>
      </c>
      <c r="P6446">
        <v>20.25</v>
      </c>
      <c r="R6446">
        <f t="shared" si="501"/>
        <v>177</v>
      </c>
      <c r="S6446">
        <f t="shared" si="502"/>
        <v>20</v>
      </c>
      <c r="T6446" t="str">
        <f t="shared" si="503"/>
        <v>Feb</v>
      </c>
      <c r="U6446" t="str">
        <f t="shared" si="504"/>
        <v>2025</v>
      </c>
    </row>
    <row r="6447" spans="1:21" x14ac:dyDescent="0.25">
      <c r="A6447" t="s">
        <v>357</v>
      </c>
      <c r="B6447" t="s">
        <v>197</v>
      </c>
      <c r="C6447" t="s">
        <v>115</v>
      </c>
      <c r="D6447" t="s">
        <v>16</v>
      </c>
      <c r="E6447" t="s">
        <v>17</v>
      </c>
      <c r="F6447" t="s">
        <v>18</v>
      </c>
      <c r="G6447" t="s">
        <v>100</v>
      </c>
      <c r="H6447">
        <f t="shared" si="500"/>
        <v>120</v>
      </c>
      <c r="I6447">
        <v>40</v>
      </c>
      <c r="J6447">
        <v>52</v>
      </c>
      <c r="K6447">
        <v>3</v>
      </c>
      <c r="M6447">
        <v>10.92</v>
      </c>
      <c r="N6447" t="s">
        <v>20</v>
      </c>
      <c r="O6447">
        <v>156</v>
      </c>
      <c r="P6447">
        <v>36</v>
      </c>
      <c r="R6447">
        <f t="shared" si="501"/>
        <v>156</v>
      </c>
      <c r="S6447">
        <f t="shared" si="502"/>
        <v>20</v>
      </c>
      <c r="T6447" t="str">
        <f t="shared" si="503"/>
        <v>Feb</v>
      </c>
      <c r="U6447" t="str">
        <f t="shared" si="504"/>
        <v>2025</v>
      </c>
    </row>
    <row r="6448" spans="1:21" x14ac:dyDescent="0.25">
      <c r="A6448" t="s">
        <v>357</v>
      </c>
      <c r="B6448" t="s">
        <v>189</v>
      </c>
      <c r="C6448" t="s">
        <v>27</v>
      </c>
      <c r="D6448" t="s">
        <v>16</v>
      </c>
      <c r="E6448" t="s">
        <v>17</v>
      </c>
      <c r="F6448" t="s">
        <v>80</v>
      </c>
      <c r="G6448" t="s">
        <v>213</v>
      </c>
      <c r="H6448">
        <f t="shared" si="500"/>
        <v>175</v>
      </c>
      <c r="I6448">
        <v>25</v>
      </c>
      <c r="J6448">
        <v>33</v>
      </c>
      <c r="K6448">
        <v>7</v>
      </c>
      <c r="M6448">
        <v>10.9375</v>
      </c>
      <c r="N6448" t="s">
        <v>25</v>
      </c>
      <c r="O6448">
        <v>218.75</v>
      </c>
      <c r="P6448">
        <v>43.75</v>
      </c>
      <c r="R6448">
        <f t="shared" si="501"/>
        <v>231</v>
      </c>
      <c r="S6448">
        <f t="shared" si="502"/>
        <v>20</v>
      </c>
      <c r="T6448" t="str">
        <f t="shared" si="503"/>
        <v>Feb</v>
      </c>
      <c r="U6448" t="str">
        <f t="shared" si="504"/>
        <v>2025</v>
      </c>
    </row>
    <row r="6449" spans="1:21" x14ac:dyDescent="0.25">
      <c r="A6449" t="s">
        <v>357</v>
      </c>
      <c r="B6449" t="s">
        <v>74</v>
      </c>
      <c r="C6449" t="s">
        <v>27</v>
      </c>
      <c r="D6449" t="s">
        <v>16</v>
      </c>
      <c r="E6449" t="s">
        <v>17</v>
      </c>
      <c r="F6449" t="s">
        <v>18</v>
      </c>
      <c r="G6449" t="s">
        <v>113</v>
      </c>
      <c r="H6449">
        <f t="shared" si="500"/>
        <v>80</v>
      </c>
      <c r="I6449">
        <v>20</v>
      </c>
      <c r="J6449">
        <v>26</v>
      </c>
      <c r="K6449">
        <v>4</v>
      </c>
      <c r="M6449">
        <v>10.4</v>
      </c>
      <c r="N6449" t="s">
        <v>38</v>
      </c>
      <c r="O6449">
        <v>104</v>
      </c>
      <c r="P6449">
        <v>24</v>
      </c>
      <c r="R6449">
        <f t="shared" si="501"/>
        <v>104</v>
      </c>
      <c r="S6449">
        <f t="shared" si="502"/>
        <v>20</v>
      </c>
      <c r="T6449" t="str">
        <f t="shared" si="503"/>
        <v>Feb</v>
      </c>
      <c r="U6449" t="str">
        <f t="shared" si="504"/>
        <v>2025</v>
      </c>
    </row>
    <row r="6450" spans="1:21" x14ac:dyDescent="0.25">
      <c r="A6450" t="s">
        <v>357</v>
      </c>
      <c r="B6450" t="s">
        <v>35</v>
      </c>
      <c r="C6450" t="s">
        <v>15</v>
      </c>
      <c r="D6450" t="s">
        <v>16</v>
      </c>
      <c r="E6450" t="s">
        <v>28</v>
      </c>
      <c r="F6450" t="s">
        <v>18</v>
      </c>
      <c r="G6450" t="s">
        <v>113</v>
      </c>
      <c r="H6450">
        <f t="shared" si="500"/>
        <v>80</v>
      </c>
      <c r="I6450">
        <v>20</v>
      </c>
      <c r="J6450">
        <v>26</v>
      </c>
      <c r="K6450">
        <v>4</v>
      </c>
      <c r="M6450">
        <v>4.5999999999999996</v>
      </c>
      <c r="N6450" t="s">
        <v>25</v>
      </c>
      <c r="O6450">
        <v>92</v>
      </c>
      <c r="P6450">
        <v>12</v>
      </c>
      <c r="R6450">
        <f t="shared" si="501"/>
        <v>104</v>
      </c>
      <c r="S6450">
        <f t="shared" si="502"/>
        <v>20</v>
      </c>
      <c r="T6450" t="str">
        <f t="shared" si="503"/>
        <v>Feb</v>
      </c>
      <c r="U6450" t="str">
        <f t="shared" si="504"/>
        <v>2025</v>
      </c>
    </row>
    <row r="6451" spans="1:21" x14ac:dyDescent="0.25">
      <c r="A6451" t="s">
        <v>357</v>
      </c>
      <c r="B6451" t="s">
        <v>86</v>
      </c>
      <c r="C6451" t="s">
        <v>22</v>
      </c>
      <c r="D6451" t="s">
        <v>16</v>
      </c>
      <c r="E6451" t="s">
        <v>17</v>
      </c>
      <c r="F6451" t="s">
        <v>18</v>
      </c>
      <c r="G6451" t="s">
        <v>113</v>
      </c>
      <c r="H6451">
        <f t="shared" si="500"/>
        <v>100</v>
      </c>
      <c r="I6451">
        <v>20</v>
      </c>
      <c r="J6451">
        <v>26</v>
      </c>
      <c r="K6451">
        <v>5</v>
      </c>
      <c r="M6451">
        <v>13</v>
      </c>
      <c r="N6451" t="s">
        <v>38</v>
      </c>
      <c r="O6451">
        <v>130</v>
      </c>
      <c r="P6451">
        <v>30</v>
      </c>
      <c r="R6451">
        <f t="shared" si="501"/>
        <v>130</v>
      </c>
      <c r="S6451">
        <f t="shared" si="502"/>
        <v>20</v>
      </c>
      <c r="T6451" t="str">
        <f t="shared" si="503"/>
        <v>Feb</v>
      </c>
      <c r="U6451" t="str">
        <f t="shared" si="504"/>
        <v>2025</v>
      </c>
    </row>
    <row r="6452" spans="1:21" x14ac:dyDescent="0.25">
      <c r="A6452" t="s">
        <v>357</v>
      </c>
      <c r="B6452" t="s">
        <v>97</v>
      </c>
      <c r="C6452" t="s">
        <v>27</v>
      </c>
      <c r="D6452" t="s">
        <v>16</v>
      </c>
      <c r="E6452" t="s">
        <v>17</v>
      </c>
      <c r="F6452" t="s">
        <v>61</v>
      </c>
      <c r="G6452" t="s">
        <v>117</v>
      </c>
      <c r="H6452">
        <f t="shared" si="500"/>
        <v>12500</v>
      </c>
      <c r="I6452">
        <v>2500</v>
      </c>
      <c r="J6452">
        <v>3250</v>
      </c>
      <c r="K6452">
        <v>5</v>
      </c>
      <c r="M6452">
        <v>325</v>
      </c>
      <c r="N6452" t="s">
        <v>25</v>
      </c>
      <c r="O6452">
        <v>16250</v>
      </c>
      <c r="P6452">
        <v>3750</v>
      </c>
      <c r="R6452">
        <f t="shared" si="501"/>
        <v>16250</v>
      </c>
      <c r="S6452">
        <f t="shared" si="502"/>
        <v>20</v>
      </c>
      <c r="T6452" t="str">
        <f t="shared" si="503"/>
        <v>Feb</v>
      </c>
      <c r="U6452" t="str">
        <f t="shared" si="504"/>
        <v>2025</v>
      </c>
    </row>
    <row r="6453" spans="1:21" x14ac:dyDescent="0.25">
      <c r="A6453" t="s">
        <v>357</v>
      </c>
      <c r="B6453" t="s">
        <v>73</v>
      </c>
      <c r="C6453" t="s">
        <v>42</v>
      </c>
      <c r="D6453" t="s">
        <v>23</v>
      </c>
      <c r="E6453" t="s">
        <v>17</v>
      </c>
      <c r="F6453" t="s">
        <v>48</v>
      </c>
      <c r="G6453" t="s">
        <v>49</v>
      </c>
      <c r="H6453">
        <f t="shared" si="500"/>
        <v>480</v>
      </c>
      <c r="I6453">
        <v>80</v>
      </c>
      <c r="J6453">
        <v>104</v>
      </c>
      <c r="K6453">
        <v>6</v>
      </c>
      <c r="M6453">
        <v>74.88</v>
      </c>
      <c r="N6453" t="s">
        <v>20</v>
      </c>
      <c r="O6453">
        <v>624</v>
      </c>
      <c r="P6453">
        <v>144</v>
      </c>
      <c r="R6453">
        <f t="shared" si="501"/>
        <v>624</v>
      </c>
      <c r="S6453">
        <f t="shared" si="502"/>
        <v>20</v>
      </c>
      <c r="T6453" t="str">
        <f t="shared" si="503"/>
        <v>Feb</v>
      </c>
      <c r="U6453" t="str">
        <f t="shared" si="504"/>
        <v>2025</v>
      </c>
    </row>
    <row r="6454" spans="1:21" x14ac:dyDescent="0.25">
      <c r="A6454" t="s">
        <v>357</v>
      </c>
      <c r="B6454" t="s">
        <v>216</v>
      </c>
      <c r="C6454" t="s">
        <v>27</v>
      </c>
      <c r="D6454" t="s">
        <v>16</v>
      </c>
      <c r="E6454" t="s">
        <v>28</v>
      </c>
      <c r="F6454" t="s">
        <v>18</v>
      </c>
      <c r="G6454" t="s">
        <v>43</v>
      </c>
      <c r="H6454">
        <f t="shared" si="500"/>
        <v>40</v>
      </c>
      <c r="I6454">
        <v>20</v>
      </c>
      <c r="J6454">
        <v>26</v>
      </c>
      <c r="K6454">
        <v>2</v>
      </c>
      <c r="M6454">
        <v>3.64</v>
      </c>
      <c r="N6454" t="s">
        <v>20</v>
      </c>
      <c r="O6454">
        <v>52</v>
      </c>
      <c r="P6454">
        <v>12</v>
      </c>
      <c r="R6454">
        <f t="shared" si="501"/>
        <v>52</v>
      </c>
      <c r="S6454">
        <f t="shared" si="502"/>
        <v>20</v>
      </c>
      <c r="T6454" t="str">
        <f t="shared" si="503"/>
        <v>Feb</v>
      </c>
      <c r="U6454" t="str">
        <f t="shared" si="504"/>
        <v>2025</v>
      </c>
    </row>
    <row r="6455" spans="1:21" x14ac:dyDescent="0.25">
      <c r="A6455" t="s">
        <v>357</v>
      </c>
      <c r="B6455" t="s">
        <v>60</v>
      </c>
      <c r="C6455" t="s">
        <v>27</v>
      </c>
      <c r="D6455" t="s">
        <v>16</v>
      </c>
      <c r="E6455" t="s">
        <v>17</v>
      </c>
      <c r="F6455" t="s">
        <v>18</v>
      </c>
      <c r="G6455" t="s">
        <v>116</v>
      </c>
      <c r="H6455">
        <f t="shared" si="500"/>
        <v>300</v>
      </c>
      <c r="I6455">
        <v>60</v>
      </c>
      <c r="J6455">
        <v>78</v>
      </c>
      <c r="K6455">
        <v>5</v>
      </c>
      <c r="M6455">
        <v>27.3</v>
      </c>
      <c r="N6455" t="s">
        <v>20</v>
      </c>
      <c r="O6455">
        <v>390</v>
      </c>
      <c r="P6455">
        <v>90</v>
      </c>
      <c r="R6455">
        <f t="shared" si="501"/>
        <v>390</v>
      </c>
      <c r="S6455">
        <f t="shared" si="502"/>
        <v>20</v>
      </c>
      <c r="T6455" t="str">
        <f t="shared" si="503"/>
        <v>Feb</v>
      </c>
      <c r="U6455" t="str">
        <f t="shared" si="504"/>
        <v>2025</v>
      </c>
    </row>
    <row r="6456" spans="1:21" x14ac:dyDescent="0.25">
      <c r="A6456" t="s">
        <v>357</v>
      </c>
      <c r="B6456" t="s">
        <v>99</v>
      </c>
      <c r="C6456" t="s">
        <v>15</v>
      </c>
      <c r="D6456" t="s">
        <v>23</v>
      </c>
      <c r="E6456" t="s">
        <v>17</v>
      </c>
      <c r="F6456" t="s">
        <v>61</v>
      </c>
      <c r="G6456" t="s">
        <v>68</v>
      </c>
      <c r="H6456">
        <f t="shared" si="500"/>
        <v>5400</v>
      </c>
      <c r="I6456">
        <v>1800</v>
      </c>
      <c r="J6456">
        <v>2340</v>
      </c>
      <c r="K6456">
        <v>3</v>
      </c>
      <c r="M6456">
        <v>234</v>
      </c>
      <c r="N6456" t="s">
        <v>25</v>
      </c>
      <c r="O6456">
        <v>7020</v>
      </c>
      <c r="P6456">
        <v>1620</v>
      </c>
      <c r="R6456">
        <f t="shared" si="501"/>
        <v>7020</v>
      </c>
      <c r="S6456">
        <f t="shared" si="502"/>
        <v>20</v>
      </c>
      <c r="T6456" t="str">
        <f t="shared" si="503"/>
        <v>Feb</v>
      </c>
      <c r="U6456" t="str">
        <f t="shared" si="504"/>
        <v>2025</v>
      </c>
    </row>
    <row r="6457" spans="1:21" x14ac:dyDescent="0.25">
      <c r="A6457" t="s">
        <v>357</v>
      </c>
      <c r="B6457" t="s">
        <v>109</v>
      </c>
      <c r="C6457" t="s">
        <v>42</v>
      </c>
      <c r="D6457" t="s">
        <v>16</v>
      </c>
      <c r="E6457" t="s">
        <v>17</v>
      </c>
      <c r="F6457" t="s">
        <v>18</v>
      </c>
      <c r="G6457" t="s">
        <v>113</v>
      </c>
      <c r="H6457">
        <f t="shared" si="500"/>
        <v>120</v>
      </c>
      <c r="I6457">
        <v>20</v>
      </c>
      <c r="J6457">
        <v>26</v>
      </c>
      <c r="K6457">
        <v>6</v>
      </c>
      <c r="M6457">
        <v>10.08</v>
      </c>
      <c r="N6457" t="s">
        <v>20</v>
      </c>
      <c r="O6457">
        <v>144</v>
      </c>
      <c r="P6457">
        <v>24</v>
      </c>
      <c r="R6457">
        <f t="shared" si="501"/>
        <v>156</v>
      </c>
      <c r="S6457">
        <f t="shared" si="502"/>
        <v>20</v>
      </c>
      <c r="T6457" t="str">
        <f t="shared" si="503"/>
        <v>Feb</v>
      </c>
      <c r="U6457" t="str">
        <f t="shared" si="504"/>
        <v>2025</v>
      </c>
    </row>
    <row r="6458" spans="1:21" x14ac:dyDescent="0.25">
      <c r="A6458" t="s">
        <v>357</v>
      </c>
      <c r="B6458" t="s">
        <v>209</v>
      </c>
      <c r="C6458" t="s">
        <v>27</v>
      </c>
      <c r="D6458" t="s">
        <v>23</v>
      </c>
      <c r="E6458" t="s">
        <v>17</v>
      </c>
      <c r="F6458" t="s">
        <v>18</v>
      </c>
      <c r="G6458" t="s">
        <v>151</v>
      </c>
      <c r="H6458">
        <f t="shared" si="500"/>
        <v>35</v>
      </c>
      <c r="I6458">
        <v>7</v>
      </c>
      <c r="J6458">
        <v>9</v>
      </c>
      <c r="K6458">
        <v>5</v>
      </c>
      <c r="M6458">
        <v>4.55</v>
      </c>
      <c r="N6458" t="s">
        <v>25</v>
      </c>
      <c r="O6458">
        <v>45.5</v>
      </c>
      <c r="P6458">
        <v>10.5</v>
      </c>
      <c r="R6458">
        <f t="shared" si="501"/>
        <v>45</v>
      </c>
      <c r="S6458">
        <f t="shared" si="502"/>
        <v>20</v>
      </c>
      <c r="T6458" t="str">
        <f t="shared" si="503"/>
        <v>Feb</v>
      </c>
      <c r="U6458" t="str">
        <f t="shared" si="504"/>
        <v>2025</v>
      </c>
    </row>
    <row r="6459" spans="1:21" x14ac:dyDescent="0.25">
      <c r="A6459" t="s">
        <v>357</v>
      </c>
      <c r="B6459" t="s">
        <v>41</v>
      </c>
      <c r="C6459" t="s">
        <v>42</v>
      </c>
      <c r="D6459" t="s">
        <v>16</v>
      </c>
      <c r="E6459" t="s">
        <v>28</v>
      </c>
      <c r="F6459" t="s">
        <v>61</v>
      </c>
      <c r="G6459" t="s">
        <v>68</v>
      </c>
      <c r="H6459">
        <f t="shared" si="500"/>
        <v>16200</v>
      </c>
      <c r="I6459">
        <v>1800</v>
      </c>
      <c r="J6459">
        <v>2340</v>
      </c>
      <c r="K6459">
        <v>9</v>
      </c>
      <c r="M6459">
        <v>234</v>
      </c>
      <c r="N6459" t="s">
        <v>25</v>
      </c>
      <c r="O6459">
        <v>21060</v>
      </c>
      <c r="P6459">
        <v>4860</v>
      </c>
      <c r="R6459">
        <f t="shared" si="501"/>
        <v>21060</v>
      </c>
      <c r="S6459">
        <f t="shared" si="502"/>
        <v>20</v>
      </c>
      <c r="T6459" t="str">
        <f t="shared" si="503"/>
        <v>Feb</v>
      </c>
      <c r="U6459" t="str">
        <f t="shared" si="504"/>
        <v>2025</v>
      </c>
    </row>
    <row r="6460" spans="1:21" x14ac:dyDescent="0.25">
      <c r="A6460" t="s">
        <v>357</v>
      </c>
      <c r="B6460" t="s">
        <v>165</v>
      </c>
      <c r="C6460" t="s">
        <v>27</v>
      </c>
      <c r="D6460" t="s">
        <v>16</v>
      </c>
      <c r="E6460" t="s">
        <v>17</v>
      </c>
      <c r="F6460" t="s">
        <v>18</v>
      </c>
      <c r="G6460" t="s">
        <v>24</v>
      </c>
      <c r="H6460">
        <f t="shared" si="500"/>
        <v>640</v>
      </c>
      <c r="I6460">
        <v>80</v>
      </c>
      <c r="J6460">
        <v>104</v>
      </c>
      <c r="K6460">
        <v>8</v>
      </c>
      <c r="M6460">
        <v>41.6</v>
      </c>
      <c r="N6460" t="s">
        <v>25</v>
      </c>
      <c r="O6460">
        <v>832</v>
      </c>
      <c r="P6460">
        <v>192</v>
      </c>
      <c r="R6460">
        <f t="shared" si="501"/>
        <v>832</v>
      </c>
      <c r="S6460">
        <f t="shared" si="502"/>
        <v>20</v>
      </c>
      <c r="T6460" t="str">
        <f t="shared" si="503"/>
        <v>Feb</v>
      </c>
      <c r="U6460" t="str">
        <f t="shared" si="504"/>
        <v>2025</v>
      </c>
    </row>
    <row r="6461" spans="1:21" x14ac:dyDescent="0.25">
      <c r="A6461" t="s">
        <v>357</v>
      </c>
      <c r="B6461" t="s">
        <v>166</v>
      </c>
      <c r="C6461" t="s">
        <v>15</v>
      </c>
      <c r="D6461" t="s">
        <v>16</v>
      </c>
      <c r="E6461" t="s">
        <v>17</v>
      </c>
      <c r="F6461" t="s">
        <v>80</v>
      </c>
      <c r="G6461" t="s">
        <v>177</v>
      </c>
      <c r="H6461">
        <f t="shared" si="500"/>
        <v>420</v>
      </c>
      <c r="I6461">
        <v>70</v>
      </c>
      <c r="J6461">
        <v>91</v>
      </c>
      <c r="K6461">
        <v>6</v>
      </c>
      <c r="M6461">
        <v>54.6</v>
      </c>
      <c r="N6461" t="s">
        <v>38</v>
      </c>
      <c r="O6461">
        <v>546</v>
      </c>
      <c r="P6461">
        <v>126</v>
      </c>
      <c r="R6461">
        <f t="shared" si="501"/>
        <v>546</v>
      </c>
      <c r="S6461">
        <f t="shared" si="502"/>
        <v>20</v>
      </c>
      <c r="T6461" t="str">
        <f t="shared" si="503"/>
        <v>Feb</v>
      </c>
      <c r="U6461" t="str">
        <f t="shared" si="504"/>
        <v>2025</v>
      </c>
    </row>
    <row r="6462" spans="1:21" x14ac:dyDescent="0.25">
      <c r="A6462" t="s">
        <v>357</v>
      </c>
      <c r="B6462" t="s">
        <v>69</v>
      </c>
      <c r="C6462" t="s">
        <v>27</v>
      </c>
      <c r="D6462" t="s">
        <v>16</v>
      </c>
      <c r="E6462" t="s">
        <v>28</v>
      </c>
      <c r="F6462" t="s">
        <v>29</v>
      </c>
      <c r="G6462" t="s">
        <v>169</v>
      </c>
      <c r="H6462">
        <f t="shared" si="500"/>
        <v>50</v>
      </c>
      <c r="I6462">
        <v>25</v>
      </c>
      <c r="J6462">
        <v>33</v>
      </c>
      <c r="K6462">
        <v>2</v>
      </c>
      <c r="M6462">
        <v>6.5</v>
      </c>
      <c r="N6462" t="s">
        <v>38</v>
      </c>
      <c r="O6462">
        <v>65</v>
      </c>
      <c r="P6462">
        <v>15</v>
      </c>
      <c r="R6462">
        <f t="shared" si="501"/>
        <v>66</v>
      </c>
      <c r="S6462">
        <f t="shared" si="502"/>
        <v>20</v>
      </c>
      <c r="T6462" t="str">
        <f t="shared" si="503"/>
        <v>Feb</v>
      </c>
      <c r="U6462" t="str">
        <f t="shared" si="504"/>
        <v>2025</v>
      </c>
    </row>
    <row r="6463" spans="1:21" x14ac:dyDescent="0.25">
      <c r="A6463" t="s">
        <v>357</v>
      </c>
      <c r="B6463" t="s">
        <v>157</v>
      </c>
      <c r="C6463" t="s">
        <v>15</v>
      </c>
      <c r="D6463" t="s">
        <v>16</v>
      </c>
      <c r="E6463" t="s">
        <v>28</v>
      </c>
      <c r="F6463" t="s">
        <v>29</v>
      </c>
      <c r="G6463" t="s">
        <v>160</v>
      </c>
      <c r="H6463">
        <f t="shared" si="500"/>
        <v>450</v>
      </c>
      <c r="I6463">
        <v>150</v>
      </c>
      <c r="J6463">
        <v>195</v>
      </c>
      <c r="K6463">
        <v>3</v>
      </c>
      <c r="M6463">
        <v>29.25</v>
      </c>
      <c r="N6463" t="s">
        <v>25</v>
      </c>
      <c r="O6463">
        <v>585</v>
      </c>
      <c r="P6463">
        <v>135</v>
      </c>
      <c r="R6463">
        <f t="shared" si="501"/>
        <v>585</v>
      </c>
      <c r="S6463">
        <f t="shared" si="502"/>
        <v>20</v>
      </c>
      <c r="T6463" t="str">
        <f t="shared" si="503"/>
        <v>Feb</v>
      </c>
      <c r="U6463" t="str">
        <f t="shared" si="504"/>
        <v>2025</v>
      </c>
    </row>
    <row r="6464" spans="1:21" x14ac:dyDescent="0.25">
      <c r="A6464" t="s">
        <v>357</v>
      </c>
      <c r="B6464" t="s">
        <v>129</v>
      </c>
      <c r="C6464" t="s">
        <v>27</v>
      </c>
      <c r="D6464" t="s">
        <v>16</v>
      </c>
      <c r="E6464" t="s">
        <v>28</v>
      </c>
      <c r="F6464" t="s">
        <v>45</v>
      </c>
      <c r="G6464" t="s">
        <v>78</v>
      </c>
      <c r="H6464">
        <f t="shared" si="500"/>
        <v>90000</v>
      </c>
      <c r="I6464">
        <v>18000</v>
      </c>
      <c r="J6464">
        <v>23400</v>
      </c>
      <c r="K6464">
        <v>5</v>
      </c>
      <c r="M6464">
        <v>3510</v>
      </c>
      <c r="N6464" t="s">
        <v>38</v>
      </c>
      <c r="O6464">
        <v>117000</v>
      </c>
      <c r="P6464">
        <v>27000</v>
      </c>
      <c r="R6464">
        <f t="shared" si="501"/>
        <v>117000</v>
      </c>
      <c r="S6464">
        <f t="shared" si="502"/>
        <v>20</v>
      </c>
      <c r="T6464" t="str">
        <f t="shared" si="503"/>
        <v>Feb</v>
      </c>
      <c r="U6464" t="str">
        <f t="shared" si="504"/>
        <v>2025</v>
      </c>
    </row>
    <row r="6465" spans="1:21" x14ac:dyDescent="0.25">
      <c r="A6465" t="s">
        <v>357</v>
      </c>
      <c r="B6465" t="s">
        <v>57</v>
      </c>
      <c r="C6465" t="s">
        <v>27</v>
      </c>
      <c r="D6465" t="s">
        <v>16</v>
      </c>
      <c r="E6465" t="s">
        <v>28</v>
      </c>
      <c r="F6465" t="s">
        <v>18</v>
      </c>
      <c r="G6465" t="s">
        <v>121</v>
      </c>
      <c r="H6465">
        <f t="shared" si="500"/>
        <v>165</v>
      </c>
      <c r="I6465">
        <v>55</v>
      </c>
      <c r="J6465">
        <v>72</v>
      </c>
      <c r="K6465">
        <v>3</v>
      </c>
      <c r="M6465">
        <v>14.4375</v>
      </c>
      <c r="N6465" t="s">
        <v>20</v>
      </c>
      <c r="O6465">
        <v>206.25</v>
      </c>
      <c r="P6465">
        <v>41.25</v>
      </c>
      <c r="R6465">
        <f t="shared" si="501"/>
        <v>216</v>
      </c>
      <c r="S6465">
        <f t="shared" si="502"/>
        <v>20</v>
      </c>
      <c r="T6465" t="str">
        <f t="shared" si="503"/>
        <v>Feb</v>
      </c>
      <c r="U6465" t="str">
        <f t="shared" si="504"/>
        <v>2025</v>
      </c>
    </row>
    <row r="6466" spans="1:21" x14ac:dyDescent="0.25">
      <c r="A6466" t="s">
        <v>357</v>
      </c>
      <c r="B6466" t="s">
        <v>181</v>
      </c>
      <c r="C6466" t="s">
        <v>53</v>
      </c>
      <c r="D6466" t="s">
        <v>16</v>
      </c>
      <c r="E6466" t="s">
        <v>17</v>
      </c>
      <c r="F6466" t="s">
        <v>18</v>
      </c>
      <c r="G6466" t="s">
        <v>24</v>
      </c>
      <c r="H6466">
        <f t="shared" si="500"/>
        <v>240</v>
      </c>
      <c r="I6466">
        <v>80</v>
      </c>
      <c r="J6466">
        <v>104</v>
      </c>
      <c r="K6466">
        <v>3</v>
      </c>
      <c r="M6466">
        <v>15.6</v>
      </c>
      <c r="N6466" t="s">
        <v>25</v>
      </c>
      <c r="O6466">
        <v>312</v>
      </c>
      <c r="P6466">
        <v>72</v>
      </c>
      <c r="R6466">
        <f t="shared" si="501"/>
        <v>312</v>
      </c>
      <c r="S6466">
        <f t="shared" si="502"/>
        <v>20</v>
      </c>
      <c r="T6466" t="str">
        <f t="shared" si="503"/>
        <v>Feb</v>
      </c>
      <c r="U6466" t="str">
        <f t="shared" si="504"/>
        <v>2025</v>
      </c>
    </row>
    <row r="6467" spans="1:21" x14ac:dyDescent="0.25">
      <c r="A6467" t="s">
        <v>357</v>
      </c>
      <c r="B6467" t="s">
        <v>50</v>
      </c>
      <c r="C6467" t="s">
        <v>27</v>
      </c>
      <c r="D6467" t="s">
        <v>23</v>
      </c>
      <c r="E6467" t="s">
        <v>28</v>
      </c>
      <c r="F6467" t="s">
        <v>45</v>
      </c>
      <c r="G6467" t="s">
        <v>106</v>
      </c>
      <c r="H6467">
        <f t="shared" ref="H6467:H6530" si="505">I6467*K6467</f>
        <v>60000</v>
      </c>
      <c r="I6467">
        <v>12000</v>
      </c>
      <c r="J6467">
        <v>15600</v>
      </c>
      <c r="K6467">
        <v>5</v>
      </c>
      <c r="M6467">
        <v>2340</v>
      </c>
      <c r="N6467" t="s">
        <v>38</v>
      </c>
      <c r="O6467">
        <v>78000</v>
      </c>
      <c r="P6467">
        <v>18000</v>
      </c>
      <c r="R6467">
        <f t="shared" ref="R6467:R6530" si="506">J6467*K6467</f>
        <v>78000</v>
      </c>
      <c r="S6467">
        <f t="shared" ref="S6467:S6530" si="507">DAY(A6467)</f>
        <v>20</v>
      </c>
      <c r="T6467" t="str">
        <f t="shared" ref="T6467:T6530" si="508">TEXT(A6467,"mmm")</f>
        <v>Feb</v>
      </c>
      <c r="U6467" t="str">
        <f t="shared" ref="U6467:U6530" si="509">TEXT(A6467,"yyy")</f>
        <v>2025</v>
      </c>
    </row>
    <row r="6468" spans="1:21" x14ac:dyDescent="0.25">
      <c r="A6468" t="s">
        <v>357</v>
      </c>
      <c r="B6468" t="s">
        <v>183</v>
      </c>
      <c r="C6468" t="s">
        <v>22</v>
      </c>
      <c r="D6468" t="s">
        <v>23</v>
      </c>
      <c r="E6468" t="s">
        <v>17</v>
      </c>
      <c r="F6468" t="s">
        <v>45</v>
      </c>
      <c r="G6468" t="s">
        <v>46</v>
      </c>
      <c r="H6468">
        <f t="shared" si="505"/>
        <v>165000</v>
      </c>
      <c r="I6468">
        <v>55000</v>
      </c>
      <c r="J6468">
        <v>71500</v>
      </c>
      <c r="K6468">
        <v>3</v>
      </c>
      <c r="M6468">
        <v>10725</v>
      </c>
      <c r="N6468" t="s">
        <v>25</v>
      </c>
      <c r="O6468">
        <v>214500</v>
      </c>
      <c r="P6468">
        <v>49500</v>
      </c>
      <c r="R6468">
        <f t="shared" si="506"/>
        <v>214500</v>
      </c>
      <c r="S6468">
        <f t="shared" si="507"/>
        <v>20</v>
      </c>
      <c r="T6468" t="str">
        <f t="shared" si="508"/>
        <v>Feb</v>
      </c>
      <c r="U6468" t="str">
        <f t="shared" si="509"/>
        <v>2025</v>
      </c>
    </row>
    <row r="6469" spans="1:21" x14ac:dyDescent="0.25">
      <c r="A6469" t="s">
        <v>358</v>
      </c>
      <c r="B6469" t="s">
        <v>197</v>
      </c>
      <c r="C6469" t="s">
        <v>115</v>
      </c>
      <c r="D6469" t="s">
        <v>23</v>
      </c>
      <c r="E6469" t="s">
        <v>17</v>
      </c>
      <c r="F6469" t="s">
        <v>45</v>
      </c>
      <c r="G6469" t="s">
        <v>46</v>
      </c>
      <c r="H6469">
        <f t="shared" si="505"/>
        <v>550000</v>
      </c>
      <c r="I6469">
        <v>55000</v>
      </c>
      <c r="J6469">
        <v>71500</v>
      </c>
      <c r="K6469">
        <v>10</v>
      </c>
      <c r="M6469">
        <v>10725</v>
      </c>
      <c r="N6469" t="s">
        <v>20</v>
      </c>
      <c r="O6469">
        <v>715000</v>
      </c>
      <c r="P6469">
        <v>165000</v>
      </c>
      <c r="R6469">
        <f t="shared" si="506"/>
        <v>715000</v>
      </c>
      <c r="S6469">
        <f t="shared" si="507"/>
        <v>21</v>
      </c>
      <c r="T6469" t="str">
        <f t="shared" si="508"/>
        <v>Feb</v>
      </c>
      <c r="U6469" t="str">
        <f t="shared" si="509"/>
        <v>2025</v>
      </c>
    </row>
    <row r="6470" spans="1:21" x14ac:dyDescent="0.25">
      <c r="A6470" t="s">
        <v>358</v>
      </c>
      <c r="B6470" t="s">
        <v>36</v>
      </c>
      <c r="C6470" t="s">
        <v>15</v>
      </c>
      <c r="D6470" t="s">
        <v>23</v>
      </c>
      <c r="E6470" t="s">
        <v>17</v>
      </c>
      <c r="F6470" t="s">
        <v>29</v>
      </c>
      <c r="G6470" t="s">
        <v>207</v>
      </c>
      <c r="H6470">
        <f t="shared" si="505"/>
        <v>175</v>
      </c>
      <c r="I6470">
        <v>35</v>
      </c>
      <c r="J6470">
        <v>46</v>
      </c>
      <c r="K6470">
        <v>5</v>
      </c>
      <c r="M6470">
        <v>21.875</v>
      </c>
      <c r="N6470" t="s">
        <v>25</v>
      </c>
      <c r="O6470">
        <v>218.75</v>
      </c>
      <c r="P6470">
        <v>43.75</v>
      </c>
      <c r="R6470">
        <f t="shared" si="506"/>
        <v>230</v>
      </c>
      <c r="S6470">
        <f t="shared" si="507"/>
        <v>21</v>
      </c>
      <c r="T6470" t="str">
        <f t="shared" si="508"/>
        <v>Feb</v>
      </c>
      <c r="U6470" t="str">
        <f t="shared" si="509"/>
        <v>2025</v>
      </c>
    </row>
    <row r="6471" spans="1:21" x14ac:dyDescent="0.25">
      <c r="A6471" t="s">
        <v>358</v>
      </c>
      <c r="B6471" t="s">
        <v>41</v>
      </c>
      <c r="C6471" t="s">
        <v>42</v>
      </c>
      <c r="D6471" t="s">
        <v>16</v>
      </c>
      <c r="E6471" t="s">
        <v>28</v>
      </c>
      <c r="F6471" t="s">
        <v>45</v>
      </c>
      <c r="G6471" t="s">
        <v>106</v>
      </c>
      <c r="H6471">
        <f t="shared" si="505"/>
        <v>120000</v>
      </c>
      <c r="I6471">
        <v>12000</v>
      </c>
      <c r="J6471">
        <v>15600</v>
      </c>
      <c r="K6471">
        <v>10</v>
      </c>
      <c r="M6471">
        <v>2340</v>
      </c>
      <c r="N6471" t="s">
        <v>20</v>
      </c>
      <c r="O6471">
        <v>156000</v>
      </c>
      <c r="P6471">
        <v>36000</v>
      </c>
      <c r="R6471">
        <f t="shared" si="506"/>
        <v>156000</v>
      </c>
      <c r="S6471">
        <f t="shared" si="507"/>
        <v>21</v>
      </c>
      <c r="T6471" t="str">
        <f t="shared" si="508"/>
        <v>Feb</v>
      </c>
      <c r="U6471" t="str">
        <f t="shared" si="509"/>
        <v>2025</v>
      </c>
    </row>
    <row r="6472" spans="1:21" x14ac:dyDescent="0.25">
      <c r="A6472" t="s">
        <v>358</v>
      </c>
      <c r="B6472" t="s">
        <v>214</v>
      </c>
      <c r="C6472" t="s">
        <v>66</v>
      </c>
      <c r="D6472" t="s">
        <v>16</v>
      </c>
      <c r="E6472" t="s">
        <v>28</v>
      </c>
      <c r="F6472" t="s">
        <v>29</v>
      </c>
      <c r="G6472" t="s">
        <v>160</v>
      </c>
      <c r="H6472">
        <f t="shared" si="505"/>
        <v>1500</v>
      </c>
      <c r="I6472">
        <v>150</v>
      </c>
      <c r="J6472">
        <v>195</v>
      </c>
      <c r="K6472">
        <v>10</v>
      </c>
      <c r="M6472">
        <v>93.75</v>
      </c>
      <c r="N6472" t="s">
        <v>25</v>
      </c>
      <c r="O6472">
        <v>1875</v>
      </c>
      <c r="P6472">
        <v>375</v>
      </c>
      <c r="R6472">
        <f t="shared" si="506"/>
        <v>1950</v>
      </c>
      <c r="S6472">
        <f t="shared" si="507"/>
        <v>21</v>
      </c>
      <c r="T6472" t="str">
        <f t="shared" si="508"/>
        <v>Feb</v>
      </c>
      <c r="U6472" t="str">
        <f t="shared" si="509"/>
        <v>2025</v>
      </c>
    </row>
    <row r="6473" spans="1:21" x14ac:dyDescent="0.25">
      <c r="A6473" t="s">
        <v>358</v>
      </c>
      <c r="B6473" t="s">
        <v>74</v>
      </c>
      <c r="C6473" t="s">
        <v>27</v>
      </c>
      <c r="D6473" t="s">
        <v>16</v>
      </c>
      <c r="E6473" t="s">
        <v>28</v>
      </c>
      <c r="F6473" t="s">
        <v>18</v>
      </c>
      <c r="G6473" t="s">
        <v>51</v>
      </c>
      <c r="H6473">
        <f t="shared" si="505"/>
        <v>180</v>
      </c>
      <c r="I6473">
        <v>60</v>
      </c>
      <c r="J6473">
        <v>78</v>
      </c>
      <c r="K6473">
        <v>3</v>
      </c>
      <c r="M6473">
        <v>11.7</v>
      </c>
      <c r="N6473" t="s">
        <v>25</v>
      </c>
      <c r="O6473">
        <v>234</v>
      </c>
      <c r="P6473">
        <v>54</v>
      </c>
      <c r="R6473">
        <f t="shared" si="506"/>
        <v>234</v>
      </c>
      <c r="S6473">
        <f t="shared" si="507"/>
        <v>21</v>
      </c>
      <c r="T6473" t="str">
        <f t="shared" si="508"/>
        <v>Feb</v>
      </c>
      <c r="U6473" t="str">
        <f t="shared" si="509"/>
        <v>2025</v>
      </c>
    </row>
    <row r="6474" spans="1:21" x14ac:dyDescent="0.25">
      <c r="A6474" t="s">
        <v>358</v>
      </c>
      <c r="B6474" t="s">
        <v>154</v>
      </c>
      <c r="C6474" t="s">
        <v>27</v>
      </c>
      <c r="D6474" t="s">
        <v>23</v>
      </c>
      <c r="E6474" t="s">
        <v>17</v>
      </c>
      <c r="F6474" t="s">
        <v>18</v>
      </c>
      <c r="G6474" t="s">
        <v>40</v>
      </c>
      <c r="H6474">
        <f t="shared" si="505"/>
        <v>180</v>
      </c>
      <c r="I6474">
        <v>90</v>
      </c>
      <c r="J6474">
        <v>117</v>
      </c>
      <c r="K6474">
        <v>2</v>
      </c>
      <c r="M6474">
        <v>27</v>
      </c>
      <c r="N6474" t="s">
        <v>20</v>
      </c>
      <c r="O6474">
        <v>225</v>
      </c>
      <c r="P6474">
        <v>45</v>
      </c>
      <c r="R6474">
        <f t="shared" si="506"/>
        <v>234</v>
      </c>
      <c r="S6474">
        <f t="shared" si="507"/>
        <v>21</v>
      </c>
      <c r="T6474" t="str">
        <f t="shared" si="508"/>
        <v>Feb</v>
      </c>
      <c r="U6474" t="str">
        <f t="shared" si="509"/>
        <v>2025</v>
      </c>
    </row>
    <row r="6475" spans="1:21" x14ac:dyDescent="0.25">
      <c r="A6475" t="s">
        <v>358</v>
      </c>
      <c r="B6475" t="s">
        <v>194</v>
      </c>
      <c r="C6475" t="s">
        <v>115</v>
      </c>
      <c r="D6475" t="s">
        <v>16</v>
      </c>
      <c r="E6475" t="s">
        <v>28</v>
      </c>
      <c r="F6475" t="s">
        <v>61</v>
      </c>
      <c r="G6475" t="s">
        <v>110</v>
      </c>
      <c r="H6475">
        <f t="shared" si="505"/>
        <v>7200</v>
      </c>
      <c r="I6475">
        <v>800</v>
      </c>
      <c r="J6475">
        <v>1040</v>
      </c>
      <c r="K6475">
        <v>9</v>
      </c>
      <c r="M6475">
        <v>104</v>
      </c>
      <c r="N6475" t="s">
        <v>20</v>
      </c>
      <c r="O6475">
        <v>9360</v>
      </c>
      <c r="P6475">
        <v>2160</v>
      </c>
      <c r="R6475">
        <f t="shared" si="506"/>
        <v>9360</v>
      </c>
      <c r="S6475">
        <f t="shared" si="507"/>
        <v>21</v>
      </c>
      <c r="T6475" t="str">
        <f t="shared" si="508"/>
        <v>Feb</v>
      </c>
      <c r="U6475" t="str">
        <f t="shared" si="509"/>
        <v>2025</v>
      </c>
    </row>
    <row r="6476" spans="1:21" x14ac:dyDescent="0.25">
      <c r="A6476" t="s">
        <v>358</v>
      </c>
      <c r="B6476" t="s">
        <v>131</v>
      </c>
      <c r="C6476" t="s">
        <v>27</v>
      </c>
      <c r="D6476" t="s">
        <v>16</v>
      </c>
      <c r="E6476" t="s">
        <v>17</v>
      </c>
      <c r="F6476" t="s">
        <v>61</v>
      </c>
      <c r="G6476" t="s">
        <v>128</v>
      </c>
      <c r="H6476">
        <f t="shared" si="505"/>
        <v>600</v>
      </c>
      <c r="I6476">
        <v>300</v>
      </c>
      <c r="J6476">
        <v>390</v>
      </c>
      <c r="K6476">
        <v>2</v>
      </c>
      <c r="M6476">
        <v>52.5</v>
      </c>
      <c r="N6476" t="s">
        <v>20</v>
      </c>
      <c r="O6476">
        <v>750</v>
      </c>
      <c r="P6476">
        <v>150</v>
      </c>
      <c r="R6476">
        <f t="shared" si="506"/>
        <v>780</v>
      </c>
      <c r="S6476">
        <f t="shared" si="507"/>
        <v>21</v>
      </c>
      <c r="T6476" t="str">
        <f t="shared" si="508"/>
        <v>Feb</v>
      </c>
      <c r="U6476" t="str">
        <f t="shared" si="509"/>
        <v>2025</v>
      </c>
    </row>
    <row r="6477" spans="1:21" x14ac:dyDescent="0.25">
      <c r="A6477" t="s">
        <v>358</v>
      </c>
      <c r="B6477" t="s">
        <v>220</v>
      </c>
      <c r="C6477" t="s">
        <v>27</v>
      </c>
      <c r="D6477" t="s">
        <v>16</v>
      </c>
      <c r="E6477" t="s">
        <v>28</v>
      </c>
      <c r="F6477" t="s">
        <v>18</v>
      </c>
      <c r="G6477" t="s">
        <v>19</v>
      </c>
      <c r="H6477">
        <f t="shared" si="505"/>
        <v>2000</v>
      </c>
      <c r="I6477">
        <v>250</v>
      </c>
      <c r="J6477">
        <v>325</v>
      </c>
      <c r="K6477">
        <v>8</v>
      </c>
      <c r="M6477">
        <v>100</v>
      </c>
      <c r="N6477" t="s">
        <v>25</v>
      </c>
      <c r="O6477">
        <v>2600</v>
      </c>
      <c r="P6477">
        <v>600</v>
      </c>
      <c r="R6477">
        <f t="shared" si="506"/>
        <v>2600</v>
      </c>
      <c r="S6477">
        <f t="shared" si="507"/>
        <v>21</v>
      </c>
      <c r="T6477" t="str">
        <f t="shared" si="508"/>
        <v>Feb</v>
      </c>
      <c r="U6477" t="str">
        <f t="shared" si="509"/>
        <v>2025</v>
      </c>
    </row>
    <row r="6478" spans="1:21" x14ac:dyDescent="0.25">
      <c r="A6478" t="s">
        <v>358</v>
      </c>
      <c r="B6478" t="s">
        <v>127</v>
      </c>
      <c r="C6478" t="s">
        <v>66</v>
      </c>
      <c r="D6478" t="s">
        <v>23</v>
      </c>
      <c r="E6478" t="s">
        <v>28</v>
      </c>
      <c r="F6478" t="s">
        <v>18</v>
      </c>
      <c r="G6478" t="s">
        <v>64</v>
      </c>
      <c r="H6478">
        <f t="shared" si="505"/>
        <v>1260</v>
      </c>
      <c r="I6478">
        <v>140</v>
      </c>
      <c r="J6478">
        <v>182</v>
      </c>
      <c r="K6478">
        <v>9</v>
      </c>
      <c r="M6478">
        <v>100</v>
      </c>
      <c r="N6478" t="s">
        <v>25</v>
      </c>
      <c r="O6478">
        <v>1575</v>
      </c>
      <c r="P6478">
        <v>315</v>
      </c>
      <c r="R6478">
        <f t="shared" si="506"/>
        <v>1638</v>
      </c>
      <c r="S6478">
        <f t="shared" si="507"/>
        <v>21</v>
      </c>
      <c r="T6478" t="str">
        <f t="shared" si="508"/>
        <v>Feb</v>
      </c>
      <c r="U6478" t="str">
        <f t="shared" si="509"/>
        <v>2025</v>
      </c>
    </row>
    <row r="6479" spans="1:21" x14ac:dyDescent="0.25">
      <c r="A6479" t="s">
        <v>358</v>
      </c>
      <c r="B6479" t="s">
        <v>31</v>
      </c>
      <c r="C6479" t="s">
        <v>27</v>
      </c>
      <c r="D6479" t="s">
        <v>23</v>
      </c>
      <c r="E6479" t="s">
        <v>17</v>
      </c>
      <c r="F6479" t="s">
        <v>18</v>
      </c>
      <c r="G6479" t="s">
        <v>121</v>
      </c>
      <c r="H6479">
        <f t="shared" si="505"/>
        <v>275</v>
      </c>
      <c r="I6479">
        <v>55</v>
      </c>
      <c r="J6479">
        <v>72</v>
      </c>
      <c r="K6479">
        <v>5</v>
      </c>
      <c r="M6479">
        <v>53.625</v>
      </c>
      <c r="N6479" t="s">
        <v>38</v>
      </c>
      <c r="O6479">
        <v>357.5</v>
      </c>
      <c r="P6479">
        <v>82.5</v>
      </c>
      <c r="R6479">
        <f t="shared" si="506"/>
        <v>360</v>
      </c>
      <c r="S6479">
        <f t="shared" si="507"/>
        <v>21</v>
      </c>
      <c r="T6479" t="str">
        <f t="shared" si="508"/>
        <v>Feb</v>
      </c>
      <c r="U6479" t="str">
        <f t="shared" si="509"/>
        <v>2025</v>
      </c>
    </row>
    <row r="6480" spans="1:21" x14ac:dyDescent="0.25">
      <c r="A6480" t="s">
        <v>358</v>
      </c>
      <c r="B6480" t="s">
        <v>165</v>
      </c>
      <c r="C6480" t="s">
        <v>27</v>
      </c>
      <c r="D6480" t="s">
        <v>23</v>
      </c>
      <c r="E6480" t="s">
        <v>28</v>
      </c>
      <c r="F6480" t="s">
        <v>80</v>
      </c>
      <c r="G6480" t="s">
        <v>201</v>
      </c>
      <c r="H6480">
        <f t="shared" si="505"/>
        <v>240</v>
      </c>
      <c r="I6480">
        <v>30</v>
      </c>
      <c r="J6480">
        <v>39</v>
      </c>
      <c r="K6480">
        <v>8</v>
      </c>
      <c r="M6480">
        <v>37.44</v>
      </c>
      <c r="N6480" t="s">
        <v>20</v>
      </c>
      <c r="O6480">
        <v>312</v>
      </c>
      <c r="P6480">
        <v>72</v>
      </c>
      <c r="R6480">
        <f t="shared" si="506"/>
        <v>312</v>
      </c>
      <c r="S6480">
        <f t="shared" si="507"/>
        <v>21</v>
      </c>
      <c r="T6480" t="str">
        <f t="shared" si="508"/>
        <v>Feb</v>
      </c>
      <c r="U6480" t="str">
        <f t="shared" si="509"/>
        <v>2025</v>
      </c>
    </row>
    <row r="6481" spans="1:21" x14ac:dyDescent="0.25">
      <c r="A6481" t="s">
        <v>358</v>
      </c>
      <c r="B6481" t="s">
        <v>114</v>
      </c>
      <c r="C6481" t="s">
        <v>115</v>
      </c>
      <c r="D6481" t="s">
        <v>16</v>
      </c>
      <c r="E6481" t="s">
        <v>17</v>
      </c>
      <c r="F6481" t="s">
        <v>61</v>
      </c>
      <c r="G6481" t="s">
        <v>68</v>
      </c>
      <c r="H6481">
        <f t="shared" si="505"/>
        <v>12600</v>
      </c>
      <c r="I6481">
        <v>1800</v>
      </c>
      <c r="J6481">
        <v>2340</v>
      </c>
      <c r="K6481">
        <v>7</v>
      </c>
      <c r="M6481">
        <v>234</v>
      </c>
      <c r="N6481" t="s">
        <v>25</v>
      </c>
      <c r="O6481">
        <v>16380</v>
      </c>
      <c r="P6481">
        <v>3780</v>
      </c>
      <c r="R6481">
        <f t="shared" si="506"/>
        <v>16380</v>
      </c>
      <c r="S6481">
        <f t="shared" si="507"/>
        <v>21</v>
      </c>
      <c r="T6481" t="str">
        <f t="shared" si="508"/>
        <v>Feb</v>
      </c>
      <c r="U6481" t="str">
        <f t="shared" si="509"/>
        <v>2025</v>
      </c>
    </row>
    <row r="6482" spans="1:21" x14ac:dyDescent="0.25">
      <c r="A6482" t="s">
        <v>358</v>
      </c>
      <c r="B6482" t="s">
        <v>216</v>
      </c>
      <c r="C6482" t="s">
        <v>27</v>
      </c>
      <c r="D6482" t="s">
        <v>16</v>
      </c>
      <c r="E6482" t="s">
        <v>17</v>
      </c>
      <c r="F6482" t="s">
        <v>61</v>
      </c>
      <c r="G6482" t="s">
        <v>68</v>
      </c>
      <c r="H6482">
        <f t="shared" si="505"/>
        <v>12600</v>
      </c>
      <c r="I6482">
        <v>1800</v>
      </c>
      <c r="J6482">
        <v>2340</v>
      </c>
      <c r="K6482">
        <v>7</v>
      </c>
      <c r="M6482">
        <v>234</v>
      </c>
      <c r="N6482" t="s">
        <v>25</v>
      </c>
      <c r="O6482">
        <v>16380</v>
      </c>
      <c r="P6482">
        <v>3780</v>
      </c>
      <c r="R6482">
        <f t="shared" si="506"/>
        <v>16380</v>
      </c>
      <c r="S6482">
        <f t="shared" si="507"/>
        <v>21</v>
      </c>
      <c r="T6482" t="str">
        <f t="shared" si="508"/>
        <v>Feb</v>
      </c>
      <c r="U6482" t="str">
        <f t="shared" si="509"/>
        <v>2025</v>
      </c>
    </row>
    <row r="6483" spans="1:21" x14ac:dyDescent="0.25">
      <c r="A6483" t="s">
        <v>358</v>
      </c>
      <c r="B6483" t="s">
        <v>36</v>
      </c>
      <c r="C6483" t="s">
        <v>15</v>
      </c>
      <c r="D6483" t="s">
        <v>16</v>
      </c>
      <c r="E6483" t="s">
        <v>28</v>
      </c>
      <c r="F6483" t="s">
        <v>80</v>
      </c>
      <c r="G6483" t="s">
        <v>141</v>
      </c>
      <c r="H6483">
        <f t="shared" si="505"/>
        <v>450</v>
      </c>
      <c r="I6483">
        <v>50</v>
      </c>
      <c r="J6483">
        <v>65</v>
      </c>
      <c r="K6483">
        <v>9</v>
      </c>
      <c r="M6483">
        <v>56.25</v>
      </c>
      <c r="N6483" t="s">
        <v>38</v>
      </c>
      <c r="O6483">
        <v>562.5</v>
      </c>
      <c r="P6483">
        <v>112.5</v>
      </c>
      <c r="R6483">
        <f t="shared" si="506"/>
        <v>585</v>
      </c>
      <c r="S6483">
        <f t="shared" si="507"/>
        <v>21</v>
      </c>
      <c r="T6483" t="str">
        <f t="shared" si="508"/>
        <v>Feb</v>
      </c>
      <c r="U6483" t="str">
        <f t="shared" si="509"/>
        <v>2025</v>
      </c>
    </row>
    <row r="6484" spans="1:21" x14ac:dyDescent="0.25">
      <c r="A6484" t="s">
        <v>358</v>
      </c>
      <c r="B6484" t="s">
        <v>63</v>
      </c>
      <c r="C6484" t="s">
        <v>42</v>
      </c>
      <c r="D6484" t="s">
        <v>16</v>
      </c>
      <c r="E6484" t="s">
        <v>28</v>
      </c>
      <c r="F6484" t="s">
        <v>29</v>
      </c>
      <c r="G6484" t="s">
        <v>160</v>
      </c>
      <c r="H6484">
        <f t="shared" si="505"/>
        <v>750</v>
      </c>
      <c r="I6484">
        <v>150</v>
      </c>
      <c r="J6484">
        <v>195</v>
      </c>
      <c r="K6484">
        <v>5</v>
      </c>
      <c r="M6484">
        <v>46.875</v>
      </c>
      <c r="N6484" t="s">
        <v>25</v>
      </c>
      <c r="O6484">
        <v>937.5</v>
      </c>
      <c r="P6484">
        <v>187.5</v>
      </c>
      <c r="R6484">
        <f t="shared" si="506"/>
        <v>975</v>
      </c>
      <c r="S6484">
        <f t="shared" si="507"/>
        <v>21</v>
      </c>
      <c r="T6484" t="str">
        <f t="shared" si="508"/>
        <v>Feb</v>
      </c>
      <c r="U6484" t="str">
        <f t="shared" si="509"/>
        <v>2025</v>
      </c>
    </row>
    <row r="6485" spans="1:21" x14ac:dyDescent="0.25">
      <c r="A6485" t="s">
        <v>358</v>
      </c>
      <c r="B6485" t="s">
        <v>122</v>
      </c>
      <c r="C6485" t="s">
        <v>27</v>
      </c>
      <c r="D6485" t="s">
        <v>16</v>
      </c>
      <c r="E6485" t="s">
        <v>28</v>
      </c>
      <c r="F6485" t="s">
        <v>18</v>
      </c>
      <c r="G6485" t="s">
        <v>34</v>
      </c>
      <c r="H6485">
        <f t="shared" si="505"/>
        <v>160</v>
      </c>
      <c r="I6485">
        <v>40</v>
      </c>
      <c r="J6485">
        <v>52</v>
      </c>
      <c r="K6485">
        <v>4</v>
      </c>
      <c r="M6485">
        <v>20.8</v>
      </c>
      <c r="N6485" t="s">
        <v>38</v>
      </c>
      <c r="O6485">
        <v>208</v>
      </c>
      <c r="P6485">
        <v>48</v>
      </c>
      <c r="R6485">
        <f t="shared" si="506"/>
        <v>208</v>
      </c>
      <c r="S6485">
        <f t="shared" si="507"/>
        <v>21</v>
      </c>
      <c r="T6485" t="str">
        <f t="shared" si="508"/>
        <v>Feb</v>
      </c>
      <c r="U6485" t="str">
        <f t="shared" si="509"/>
        <v>2025</v>
      </c>
    </row>
    <row r="6486" spans="1:21" x14ac:dyDescent="0.25">
      <c r="A6486" t="s">
        <v>358</v>
      </c>
      <c r="B6486" t="s">
        <v>44</v>
      </c>
      <c r="C6486" t="s">
        <v>27</v>
      </c>
      <c r="D6486" t="s">
        <v>16</v>
      </c>
      <c r="E6486" t="s">
        <v>28</v>
      </c>
      <c r="F6486" t="s">
        <v>45</v>
      </c>
      <c r="G6486" t="s">
        <v>54</v>
      </c>
      <c r="H6486">
        <f t="shared" si="505"/>
        <v>3200</v>
      </c>
      <c r="I6486">
        <v>800</v>
      </c>
      <c r="J6486">
        <v>1040</v>
      </c>
      <c r="K6486">
        <v>4</v>
      </c>
      <c r="M6486">
        <v>104</v>
      </c>
      <c r="N6486" t="s">
        <v>38</v>
      </c>
      <c r="O6486">
        <v>4160</v>
      </c>
      <c r="P6486">
        <v>960</v>
      </c>
      <c r="R6486">
        <f t="shared" si="506"/>
        <v>4160</v>
      </c>
      <c r="S6486">
        <f t="shared" si="507"/>
        <v>21</v>
      </c>
      <c r="T6486" t="str">
        <f t="shared" si="508"/>
        <v>Feb</v>
      </c>
      <c r="U6486" t="str">
        <f t="shared" si="509"/>
        <v>2025</v>
      </c>
    </row>
    <row r="6487" spans="1:21" x14ac:dyDescent="0.25">
      <c r="A6487" t="s">
        <v>358</v>
      </c>
      <c r="B6487" t="s">
        <v>191</v>
      </c>
      <c r="C6487" t="s">
        <v>27</v>
      </c>
      <c r="D6487" t="s">
        <v>23</v>
      </c>
      <c r="E6487" t="s">
        <v>17</v>
      </c>
      <c r="F6487" t="s">
        <v>18</v>
      </c>
      <c r="G6487" t="s">
        <v>24</v>
      </c>
      <c r="H6487">
        <f t="shared" si="505"/>
        <v>640</v>
      </c>
      <c r="I6487">
        <v>80</v>
      </c>
      <c r="J6487">
        <v>104</v>
      </c>
      <c r="K6487">
        <v>8</v>
      </c>
      <c r="M6487">
        <v>99.84</v>
      </c>
      <c r="N6487" t="s">
        <v>20</v>
      </c>
      <c r="O6487">
        <v>832</v>
      </c>
      <c r="P6487">
        <v>192</v>
      </c>
      <c r="R6487">
        <f t="shared" si="506"/>
        <v>832</v>
      </c>
      <c r="S6487">
        <f t="shared" si="507"/>
        <v>21</v>
      </c>
      <c r="T6487" t="str">
        <f t="shared" si="508"/>
        <v>Feb</v>
      </c>
      <c r="U6487" t="str">
        <f t="shared" si="509"/>
        <v>2025</v>
      </c>
    </row>
    <row r="6488" spans="1:21" x14ac:dyDescent="0.25">
      <c r="A6488" t="s">
        <v>358</v>
      </c>
      <c r="B6488" t="s">
        <v>60</v>
      </c>
      <c r="C6488" t="s">
        <v>27</v>
      </c>
      <c r="D6488" t="s">
        <v>16</v>
      </c>
      <c r="E6488" t="s">
        <v>28</v>
      </c>
      <c r="F6488" t="s">
        <v>18</v>
      </c>
      <c r="G6488" t="s">
        <v>116</v>
      </c>
      <c r="H6488">
        <f t="shared" si="505"/>
        <v>300</v>
      </c>
      <c r="I6488">
        <v>60</v>
      </c>
      <c r="J6488">
        <v>78</v>
      </c>
      <c r="K6488">
        <v>5</v>
      </c>
      <c r="M6488">
        <v>25.2</v>
      </c>
      <c r="N6488" t="s">
        <v>20</v>
      </c>
      <c r="O6488">
        <v>360</v>
      </c>
      <c r="P6488">
        <v>60</v>
      </c>
      <c r="R6488">
        <f t="shared" si="506"/>
        <v>390</v>
      </c>
      <c r="S6488">
        <f t="shared" si="507"/>
        <v>21</v>
      </c>
      <c r="T6488" t="str">
        <f t="shared" si="508"/>
        <v>Feb</v>
      </c>
      <c r="U6488" t="str">
        <f t="shared" si="509"/>
        <v>2025</v>
      </c>
    </row>
    <row r="6489" spans="1:21" x14ac:dyDescent="0.25">
      <c r="A6489" t="s">
        <v>358</v>
      </c>
      <c r="B6489" t="s">
        <v>79</v>
      </c>
      <c r="C6489" t="s">
        <v>27</v>
      </c>
      <c r="D6489" t="s">
        <v>23</v>
      </c>
      <c r="E6489" t="s">
        <v>17</v>
      </c>
      <c r="F6489" t="s">
        <v>61</v>
      </c>
      <c r="G6489" t="s">
        <v>108</v>
      </c>
      <c r="H6489">
        <f t="shared" si="505"/>
        <v>10500</v>
      </c>
      <c r="I6489">
        <v>1500</v>
      </c>
      <c r="J6489">
        <v>1950</v>
      </c>
      <c r="K6489">
        <v>7</v>
      </c>
      <c r="M6489">
        <v>195</v>
      </c>
      <c r="N6489" t="s">
        <v>25</v>
      </c>
      <c r="O6489">
        <v>13650</v>
      </c>
      <c r="P6489">
        <v>3150</v>
      </c>
      <c r="R6489">
        <f t="shared" si="506"/>
        <v>13650</v>
      </c>
      <c r="S6489">
        <f t="shared" si="507"/>
        <v>21</v>
      </c>
      <c r="T6489" t="str">
        <f t="shared" si="508"/>
        <v>Feb</v>
      </c>
      <c r="U6489" t="str">
        <f t="shared" si="509"/>
        <v>2025</v>
      </c>
    </row>
    <row r="6490" spans="1:21" x14ac:dyDescent="0.25">
      <c r="A6490" t="s">
        <v>358</v>
      </c>
      <c r="B6490" t="s">
        <v>120</v>
      </c>
      <c r="C6490" t="s">
        <v>91</v>
      </c>
      <c r="D6490" t="s">
        <v>16</v>
      </c>
      <c r="E6490" t="s">
        <v>17</v>
      </c>
      <c r="F6490" t="s">
        <v>29</v>
      </c>
      <c r="G6490" t="s">
        <v>210</v>
      </c>
      <c r="H6490">
        <f t="shared" si="505"/>
        <v>665</v>
      </c>
      <c r="I6490">
        <v>95</v>
      </c>
      <c r="J6490">
        <v>124</v>
      </c>
      <c r="K6490">
        <v>7</v>
      </c>
      <c r="M6490">
        <v>43.225000000000001</v>
      </c>
      <c r="N6490" t="s">
        <v>25</v>
      </c>
      <c r="O6490">
        <v>864.5</v>
      </c>
      <c r="P6490">
        <v>199.5</v>
      </c>
      <c r="R6490">
        <f t="shared" si="506"/>
        <v>868</v>
      </c>
      <c r="S6490">
        <f t="shared" si="507"/>
        <v>21</v>
      </c>
      <c r="T6490" t="str">
        <f t="shared" si="508"/>
        <v>Feb</v>
      </c>
      <c r="U6490" t="str">
        <f t="shared" si="509"/>
        <v>2025</v>
      </c>
    </row>
    <row r="6491" spans="1:21" x14ac:dyDescent="0.25">
      <c r="A6491" t="s">
        <v>358</v>
      </c>
      <c r="B6491" t="s">
        <v>208</v>
      </c>
      <c r="C6491" t="s">
        <v>27</v>
      </c>
      <c r="D6491" t="s">
        <v>23</v>
      </c>
      <c r="E6491" t="s">
        <v>28</v>
      </c>
      <c r="F6491" t="s">
        <v>18</v>
      </c>
      <c r="G6491" t="s">
        <v>64</v>
      </c>
      <c r="H6491">
        <f t="shared" si="505"/>
        <v>980</v>
      </c>
      <c r="I6491">
        <v>140</v>
      </c>
      <c r="J6491">
        <v>182</v>
      </c>
      <c r="K6491">
        <v>7</v>
      </c>
      <c r="M6491">
        <v>100</v>
      </c>
      <c r="N6491" t="s">
        <v>38</v>
      </c>
      <c r="O6491">
        <v>1274</v>
      </c>
      <c r="P6491">
        <v>294</v>
      </c>
      <c r="R6491">
        <f t="shared" si="506"/>
        <v>1274</v>
      </c>
      <c r="S6491">
        <f t="shared" si="507"/>
        <v>21</v>
      </c>
      <c r="T6491" t="str">
        <f t="shared" si="508"/>
        <v>Feb</v>
      </c>
      <c r="U6491" t="str">
        <f t="shared" si="509"/>
        <v>2025</v>
      </c>
    </row>
    <row r="6492" spans="1:21" x14ac:dyDescent="0.25">
      <c r="A6492" t="s">
        <v>358</v>
      </c>
      <c r="B6492" t="s">
        <v>131</v>
      </c>
      <c r="C6492" t="s">
        <v>27</v>
      </c>
      <c r="D6492" t="s">
        <v>16</v>
      </c>
      <c r="E6492" t="s">
        <v>28</v>
      </c>
      <c r="F6492" t="s">
        <v>61</v>
      </c>
      <c r="G6492" t="s">
        <v>110</v>
      </c>
      <c r="H6492">
        <f t="shared" si="505"/>
        <v>5600</v>
      </c>
      <c r="I6492">
        <v>800</v>
      </c>
      <c r="J6492">
        <v>1040</v>
      </c>
      <c r="K6492">
        <v>7</v>
      </c>
      <c r="M6492">
        <v>104</v>
      </c>
      <c r="N6492" t="s">
        <v>20</v>
      </c>
      <c r="O6492">
        <v>7280</v>
      </c>
      <c r="P6492">
        <v>1680</v>
      </c>
      <c r="R6492">
        <f t="shared" si="506"/>
        <v>7280</v>
      </c>
      <c r="S6492">
        <f t="shared" si="507"/>
        <v>21</v>
      </c>
      <c r="T6492" t="str">
        <f t="shared" si="508"/>
        <v>Feb</v>
      </c>
      <c r="U6492" t="str">
        <f t="shared" si="509"/>
        <v>2025</v>
      </c>
    </row>
    <row r="6493" spans="1:21" x14ac:dyDescent="0.25">
      <c r="A6493" t="s">
        <v>358</v>
      </c>
      <c r="B6493" t="s">
        <v>125</v>
      </c>
      <c r="C6493" t="s">
        <v>15</v>
      </c>
      <c r="D6493" t="s">
        <v>16</v>
      </c>
      <c r="E6493" t="s">
        <v>17</v>
      </c>
      <c r="F6493" t="s">
        <v>45</v>
      </c>
      <c r="G6493" t="s">
        <v>76</v>
      </c>
      <c r="H6493">
        <f t="shared" si="505"/>
        <v>8400</v>
      </c>
      <c r="I6493">
        <v>1200</v>
      </c>
      <c r="J6493">
        <v>1560</v>
      </c>
      <c r="K6493">
        <v>7</v>
      </c>
      <c r="M6493">
        <v>156</v>
      </c>
      <c r="N6493" t="s">
        <v>38</v>
      </c>
      <c r="O6493">
        <v>10920</v>
      </c>
      <c r="P6493">
        <v>2520</v>
      </c>
      <c r="R6493">
        <f t="shared" si="506"/>
        <v>10920</v>
      </c>
      <c r="S6493">
        <f t="shared" si="507"/>
        <v>21</v>
      </c>
      <c r="T6493" t="str">
        <f t="shared" si="508"/>
        <v>Feb</v>
      </c>
      <c r="U6493" t="str">
        <f t="shared" si="509"/>
        <v>2025</v>
      </c>
    </row>
    <row r="6494" spans="1:21" x14ac:dyDescent="0.25">
      <c r="A6494" t="s">
        <v>358</v>
      </c>
      <c r="B6494" t="s">
        <v>35</v>
      </c>
      <c r="C6494" t="s">
        <v>15</v>
      </c>
      <c r="D6494" t="s">
        <v>16</v>
      </c>
      <c r="E6494" t="s">
        <v>17</v>
      </c>
      <c r="F6494" t="s">
        <v>18</v>
      </c>
      <c r="G6494" t="s">
        <v>19</v>
      </c>
      <c r="H6494">
        <f t="shared" si="505"/>
        <v>1250</v>
      </c>
      <c r="I6494">
        <v>250</v>
      </c>
      <c r="J6494">
        <v>325</v>
      </c>
      <c r="K6494">
        <v>5</v>
      </c>
      <c r="M6494">
        <v>100</v>
      </c>
      <c r="N6494" t="s">
        <v>20</v>
      </c>
      <c r="O6494">
        <v>1625</v>
      </c>
      <c r="P6494">
        <v>375</v>
      </c>
      <c r="R6494">
        <f t="shared" si="506"/>
        <v>1625</v>
      </c>
      <c r="S6494">
        <f t="shared" si="507"/>
        <v>21</v>
      </c>
      <c r="T6494" t="str">
        <f t="shared" si="508"/>
        <v>Feb</v>
      </c>
      <c r="U6494" t="str">
        <f t="shared" si="509"/>
        <v>2025</v>
      </c>
    </row>
    <row r="6495" spans="1:21" x14ac:dyDescent="0.25">
      <c r="A6495" t="s">
        <v>358</v>
      </c>
      <c r="B6495" t="s">
        <v>186</v>
      </c>
      <c r="C6495" t="s">
        <v>27</v>
      </c>
      <c r="D6495" t="s">
        <v>16</v>
      </c>
      <c r="E6495" t="s">
        <v>17</v>
      </c>
      <c r="F6495" t="s">
        <v>45</v>
      </c>
      <c r="G6495" t="s">
        <v>92</v>
      </c>
      <c r="H6495">
        <f t="shared" si="505"/>
        <v>1500</v>
      </c>
      <c r="I6495">
        <v>250</v>
      </c>
      <c r="J6495">
        <v>325</v>
      </c>
      <c r="K6495">
        <v>6</v>
      </c>
      <c r="M6495">
        <v>100</v>
      </c>
      <c r="N6495" t="s">
        <v>38</v>
      </c>
      <c r="O6495">
        <v>1950</v>
      </c>
      <c r="P6495">
        <v>450</v>
      </c>
      <c r="R6495">
        <f t="shared" si="506"/>
        <v>1950</v>
      </c>
      <c r="S6495">
        <f t="shared" si="507"/>
        <v>21</v>
      </c>
      <c r="T6495" t="str">
        <f t="shared" si="508"/>
        <v>Feb</v>
      </c>
      <c r="U6495" t="str">
        <f t="shared" si="509"/>
        <v>2025</v>
      </c>
    </row>
    <row r="6496" spans="1:21" x14ac:dyDescent="0.25">
      <c r="A6496" t="s">
        <v>358</v>
      </c>
      <c r="B6496" t="s">
        <v>14</v>
      </c>
      <c r="C6496" t="s">
        <v>15</v>
      </c>
      <c r="D6496" t="s">
        <v>16</v>
      </c>
      <c r="E6496" t="s">
        <v>17</v>
      </c>
      <c r="F6496" t="s">
        <v>18</v>
      </c>
      <c r="G6496" t="s">
        <v>24</v>
      </c>
      <c r="H6496">
        <f t="shared" si="505"/>
        <v>480</v>
      </c>
      <c r="I6496">
        <v>80</v>
      </c>
      <c r="J6496">
        <v>104</v>
      </c>
      <c r="K6496">
        <v>6</v>
      </c>
      <c r="M6496">
        <v>62.4</v>
      </c>
      <c r="N6496" t="s">
        <v>38</v>
      </c>
      <c r="O6496">
        <v>624</v>
      </c>
      <c r="P6496">
        <v>144</v>
      </c>
      <c r="R6496">
        <f t="shared" si="506"/>
        <v>624</v>
      </c>
      <c r="S6496">
        <f t="shared" si="507"/>
        <v>21</v>
      </c>
      <c r="T6496" t="str">
        <f t="shared" si="508"/>
        <v>Feb</v>
      </c>
      <c r="U6496" t="str">
        <f t="shared" si="509"/>
        <v>2025</v>
      </c>
    </row>
    <row r="6497" spans="1:21" x14ac:dyDescent="0.25">
      <c r="A6497" t="s">
        <v>358</v>
      </c>
      <c r="B6497" t="s">
        <v>90</v>
      </c>
      <c r="C6497" t="s">
        <v>91</v>
      </c>
      <c r="D6497" t="s">
        <v>23</v>
      </c>
      <c r="E6497" t="s">
        <v>28</v>
      </c>
      <c r="F6497" t="s">
        <v>18</v>
      </c>
      <c r="G6497" t="s">
        <v>24</v>
      </c>
      <c r="H6497">
        <f t="shared" si="505"/>
        <v>720</v>
      </c>
      <c r="I6497">
        <v>80</v>
      </c>
      <c r="J6497">
        <v>104</v>
      </c>
      <c r="K6497">
        <v>9</v>
      </c>
      <c r="M6497">
        <v>100</v>
      </c>
      <c r="N6497" t="s">
        <v>20</v>
      </c>
      <c r="O6497">
        <v>900</v>
      </c>
      <c r="P6497">
        <v>180</v>
      </c>
      <c r="R6497">
        <f t="shared" si="506"/>
        <v>936</v>
      </c>
      <c r="S6497">
        <f t="shared" si="507"/>
        <v>21</v>
      </c>
      <c r="T6497" t="str">
        <f t="shared" si="508"/>
        <v>Feb</v>
      </c>
      <c r="U6497" t="str">
        <f t="shared" si="509"/>
        <v>2025</v>
      </c>
    </row>
    <row r="6498" spans="1:21" x14ac:dyDescent="0.25">
      <c r="A6498" t="s">
        <v>358</v>
      </c>
      <c r="B6498" t="s">
        <v>60</v>
      </c>
      <c r="C6498" t="s">
        <v>27</v>
      </c>
      <c r="D6498" t="s">
        <v>16</v>
      </c>
      <c r="E6498" t="s">
        <v>17</v>
      </c>
      <c r="F6498" t="s">
        <v>48</v>
      </c>
      <c r="G6498" t="s">
        <v>172</v>
      </c>
      <c r="H6498">
        <f t="shared" si="505"/>
        <v>2100</v>
      </c>
      <c r="I6498">
        <v>300</v>
      </c>
      <c r="J6498">
        <v>390</v>
      </c>
      <c r="K6498">
        <v>7</v>
      </c>
      <c r="M6498">
        <v>100</v>
      </c>
      <c r="N6498" t="s">
        <v>38</v>
      </c>
      <c r="O6498">
        <v>2730</v>
      </c>
      <c r="P6498">
        <v>630</v>
      </c>
      <c r="R6498">
        <f t="shared" si="506"/>
        <v>2730</v>
      </c>
      <c r="S6498">
        <f t="shared" si="507"/>
        <v>21</v>
      </c>
      <c r="T6498" t="str">
        <f t="shared" si="508"/>
        <v>Feb</v>
      </c>
      <c r="U6498" t="str">
        <f t="shared" si="509"/>
        <v>2025</v>
      </c>
    </row>
    <row r="6499" spans="1:21" x14ac:dyDescent="0.25">
      <c r="A6499" t="s">
        <v>359</v>
      </c>
      <c r="B6499" t="s">
        <v>206</v>
      </c>
      <c r="C6499" t="s">
        <v>22</v>
      </c>
      <c r="D6499" t="s">
        <v>16</v>
      </c>
      <c r="E6499" t="s">
        <v>28</v>
      </c>
      <c r="F6499" t="s">
        <v>61</v>
      </c>
      <c r="G6499" t="s">
        <v>103</v>
      </c>
      <c r="H6499">
        <f t="shared" si="505"/>
        <v>500</v>
      </c>
      <c r="I6499">
        <v>100</v>
      </c>
      <c r="J6499">
        <v>130</v>
      </c>
      <c r="K6499">
        <v>5</v>
      </c>
      <c r="M6499">
        <v>45.5</v>
      </c>
      <c r="N6499" t="s">
        <v>20</v>
      </c>
      <c r="O6499">
        <v>650</v>
      </c>
      <c r="P6499">
        <v>150</v>
      </c>
      <c r="R6499">
        <f t="shared" si="506"/>
        <v>650</v>
      </c>
      <c r="S6499">
        <f t="shared" si="507"/>
        <v>22</v>
      </c>
      <c r="T6499" t="str">
        <f t="shared" si="508"/>
        <v>Feb</v>
      </c>
      <c r="U6499" t="str">
        <f t="shared" si="509"/>
        <v>2025</v>
      </c>
    </row>
    <row r="6500" spans="1:21" x14ac:dyDescent="0.25">
      <c r="A6500" t="s">
        <v>359</v>
      </c>
      <c r="B6500" t="s">
        <v>31</v>
      </c>
      <c r="C6500" t="s">
        <v>27</v>
      </c>
      <c r="D6500" t="s">
        <v>16</v>
      </c>
      <c r="E6500" t="s">
        <v>28</v>
      </c>
      <c r="F6500" t="s">
        <v>18</v>
      </c>
      <c r="G6500" t="s">
        <v>19</v>
      </c>
      <c r="H6500">
        <f t="shared" si="505"/>
        <v>2500</v>
      </c>
      <c r="I6500">
        <v>250</v>
      </c>
      <c r="J6500">
        <v>325</v>
      </c>
      <c r="K6500">
        <v>10</v>
      </c>
      <c r="M6500">
        <v>100</v>
      </c>
      <c r="N6500" t="s">
        <v>25</v>
      </c>
      <c r="O6500">
        <v>3250</v>
      </c>
      <c r="P6500">
        <v>750</v>
      </c>
      <c r="R6500">
        <f t="shared" si="506"/>
        <v>3250</v>
      </c>
      <c r="S6500">
        <f t="shared" si="507"/>
        <v>22</v>
      </c>
      <c r="T6500" t="str">
        <f t="shared" si="508"/>
        <v>Feb</v>
      </c>
      <c r="U6500" t="str">
        <f t="shared" si="509"/>
        <v>2025</v>
      </c>
    </row>
    <row r="6501" spans="1:21" x14ac:dyDescent="0.25">
      <c r="A6501" t="s">
        <v>359</v>
      </c>
      <c r="B6501" t="s">
        <v>136</v>
      </c>
      <c r="C6501" t="s">
        <v>15</v>
      </c>
      <c r="D6501" t="s">
        <v>16</v>
      </c>
      <c r="E6501" t="s">
        <v>17</v>
      </c>
      <c r="F6501" t="s">
        <v>61</v>
      </c>
      <c r="G6501" t="s">
        <v>119</v>
      </c>
      <c r="H6501">
        <f t="shared" si="505"/>
        <v>3500</v>
      </c>
      <c r="I6501">
        <v>500</v>
      </c>
      <c r="J6501">
        <v>650</v>
      </c>
      <c r="K6501">
        <v>7</v>
      </c>
      <c r="M6501">
        <v>100</v>
      </c>
      <c r="N6501" t="s">
        <v>25</v>
      </c>
      <c r="O6501">
        <v>4200</v>
      </c>
      <c r="P6501">
        <v>700</v>
      </c>
      <c r="R6501">
        <f t="shared" si="506"/>
        <v>4550</v>
      </c>
      <c r="S6501">
        <f t="shared" si="507"/>
        <v>22</v>
      </c>
      <c r="T6501" t="str">
        <f t="shared" si="508"/>
        <v>Feb</v>
      </c>
      <c r="U6501" t="str">
        <f t="shared" si="509"/>
        <v>2025</v>
      </c>
    </row>
    <row r="6502" spans="1:21" x14ac:dyDescent="0.25">
      <c r="A6502" t="s">
        <v>359</v>
      </c>
      <c r="B6502" t="s">
        <v>220</v>
      </c>
      <c r="C6502" t="s">
        <v>27</v>
      </c>
      <c r="D6502" t="s">
        <v>23</v>
      </c>
      <c r="E6502" t="s">
        <v>28</v>
      </c>
      <c r="F6502" t="s">
        <v>18</v>
      </c>
      <c r="G6502" t="s">
        <v>24</v>
      </c>
      <c r="H6502">
        <f t="shared" si="505"/>
        <v>720</v>
      </c>
      <c r="I6502">
        <v>80</v>
      </c>
      <c r="J6502">
        <v>104</v>
      </c>
      <c r="K6502">
        <v>9</v>
      </c>
      <c r="M6502">
        <v>100</v>
      </c>
      <c r="N6502" t="s">
        <v>20</v>
      </c>
      <c r="O6502">
        <v>936</v>
      </c>
      <c r="P6502">
        <v>216</v>
      </c>
      <c r="R6502">
        <f t="shared" si="506"/>
        <v>936</v>
      </c>
      <c r="S6502">
        <f t="shared" si="507"/>
        <v>22</v>
      </c>
      <c r="T6502" t="str">
        <f t="shared" si="508"/>
        <v>Feb</v>
      </c>
      <c r="U6502" t="str">
        <f t="shared" si="509"/>
        <v>2025</v>
      </c>
    </row>
    <row r="6503" spans="1:21" x14ac:dyDescent="0.25">
      <c r="A6503" t="s">
        <v>359</v>
      </c>
      <c r="B6503" t="s">
        <v>70</v>
      </c>
      <c r="C6503" t="s">
        <v>53</v>
      </c>
      <c r="D6503" t="s">
        <v>23</v>
      </c>
      <c r="E6503" t="s">
        <v>17</v>
      </c>
      <c r="F6503" t="s">
        <v>18</v>
      </c>
      <c r="G6503" t="s">
        <v>40</v>
      </c>
      <c r="H6503">
        <f t="shared" si="505"/>
        <v>270</v>
      </c>
      <c r="I6503">
        <v>90</v>
      </c>
      <c r="J6503">
        <v>117</v>
      </c>
      <c r="K6503">
        <v>3</v>
      </c>
      <c r="M6503">
        <v>33.75</v>
      </c>
      <c r="N6503" t="s">
        <v>25</v>
      </c>
      <c r="O6503">
        <v>337.5</v>
      </c>
      <c r="P6503">
        <v>67.5</v>
      </c>
      <c r="R6503">
        <f t="shared" si="506"/>
        <v>351</v>
      </c>
      <c r="S6503">
        <f t="shared" si="507"/>
        <v>22</v>
      </c>
      <c r="T6503" t="str">
        <f t="shared" si="508"/>
        <v>Feb</v>
      </c>
      <c r="U6503" t="str">
        <f t="shared" si="509"/>
        <v>2025</v>
      </c>
    </row>
    <row r="6504" spans="1:21" x14ac:dyDescent="0.25">
      <c r="A6504" t="s">
        <v>359</v>
      </c>
      <c r="B6504" t="s">
        <v>120</v>
      </c>
      <c r="C6504" t="s">
        <v>91</v>
      </c>
      <c r="D6504" t="s">
        <v>16</v>
      </c>
      <c r="E6504" t="s">
        <v>17</v>
      </c>
      <c r="F6504" t="s">
        <v>61</v>
      </c>
      <c r="G6504" t="s">
        <v>68</v>
      </c>
      <c r="H6504">
        <f t="shared" si="505"/>
        <v>10800</v>
      </c>
      <c r="I6504">
        <v>1800</v>
      </c>
      <c r="J6504">
        <v>2340</v>
      </c>
      <c r="K6504">
        <v>6</v>
      </c>
      <c r="M6504">
        <v>234</v>
      </c>
      <c r="N6504" t="s">
        <v>25</v>
      </c>
      <c r="O6504">
        <v>14040</v>
      </c>
      <c r="P6504">
        <v>3240</v>
      </c>
      <c r="R6504">
        <f t="shared" si="506"/>
        <v>14040</v>
      </c>
      <c r="S6504">
        <f t="shared" si="507"/>
        <v>22</v>
      </c>
      <c r="T6504" t="str">
        <f t="shared" si="508"/>
        <v>Feb</v>
      </c>
      <c r="U6504" t="str">
        <f t="shared" si="509"/>
        <v>2025</v>
      </c>
    </row>
    <row r="6505" spans="1:21" x14ac:dyDescent="0.25">
      <c r="A6505" t="s">
        <v>359</v>
      </c>
      <c r="B6505" t="s">
        <v>134</v>
      </c>
      <c r="C6505" t="s">
        <v>66</v>
      </c>
      <c r="D6505" t="s">
        <v>16</v>
      </c>
      <c r="E6505" t="s">
        <v>17</v>
      </c>
      <c r="F6505" t="s">
        <v>45</v>
      </c>
      <c r="G6505" t="s">
        <v>199</v>
      </c>
      <c r="H6505">
        <f t="shared" si="505"/>
        <v>30000</v>
      </c>
      <c r="I6505">
        <v>5000</v>
      </c>
      <c r="J6505">
        <v>6500</v>
      </c>
      <c r="K6505">
        <v>6</v>
      </c>
      <c r="M6505">
        <v>650</v>
      </c>
      <c r="N6505" t="s">
        <v>38</v>
      </c>
      <c r="O6505">
        <v>39000</v>
      </c>
      <c r="P6505">
        <v>9000</v>
      </c>
      <c r="R6505">
        <f t="shared" si="506"/>
        <v>39000</v>
      </c>
      <c r="S6505">
        <f t="shared" si="507"/>
        <v>22</v>
      </c>
      <c r="T6505" t="str">
        <f t="shared" si="508"/>
        <v>Feb</v>
      </c>
      <c r="U6505" t="str">
        <f t="shared" si="509"/>
        <v>2025</v>
      </c>
    </row>
    <row r="6506" spans="1:21" x14ac:dyDescent="0.25">
      <c r="A6506" t="s">
        <v>359</v>
      </c>
      <c r="B6506" t="s">
        <v>50</v>
      </c>
      <c r="C6506" t="s">
        <v>27</v>
      </c>
      <c r="D6506" t="s">
        <v>16</v>
      </c>
      <c r="E6506" t="s">
        <v>17</v>
      </c>
      <c r="F6506" t="s">
        <v>29</v>
      </c>
      <c r="G6506" t="s">
        <v>178</v>
      </c>
      <c r="H6506">
        <f t="shared" si="505"/>
        <v>1200</v>
      </c>
      <c r="I6506">
        <v>200</v>
      </c>
      <c r="J6506">
        <v>260</v>
      </c>
      <c r="K6506">
        <v>6</v>
      </c>
      <c r="M6506">
        <v>78</v>
      </c>
      <c r="N6506" t="s">
        <v>25</v>
      </c>
      <c r="O6506">
        <v>1560</v>
      </c>
      <c r="P6506">
        <v>360</v>
      </c>
      <c r="R6506">
        <f t="shared" si="506"/>
        <v>1560</v>
      </c>
      <c r="S6506">
        <f t="shared" si="507"/>
        <v>22</v>
      </c>
      <c r="T6506" t="str">
        <f t="shared" si="508"/>
        <v>Feb</v>
      </c>
      <c r="U6506" t="str">
        <f t="shared" si="509"/>
        <v>2025</v>
      </c>
    </row>
    <row r="6507" spans="1:21" x14ac:dyDescent="0.25">
      <c r="A6507" t="s">
        <v>359</v>
      </c>
      <c r="B6507" t="s">
        <v>137</v>
      </c>
      <c r="C6507" t="s">
        <v>15</v>
      </c>
      <c r="D6507" t="s">
        <v>16</v>
      </c>
      <c r="E6507" t="s">
        <v>28</v>
      </c>
      <c r="F6507" t="s">
        <v>61</v>
      </c>
      <c r="G6507" t="s">
        <v>180</v>
      </c>
      <c r="H6507">
        <f t="shared" si="505"/>
        <v>2400</v>
      </c>
      <c r="I6507">
        <v>600</v>
      </c>
      <c r="J6507">
        <v>780</v>
      </c>
      <c r="K6507">
        <v>4</v>
      </c>
      <c r="M6507">
        <v>100</v>
      </c>
      <c r="N6507" t="s">
        <v>25</v>
      </c>
      <c r="O6507">
        <v>3120</v>
      </c>
      <c r="P6507">
        <v>720</v>
      </c>
      <c r="R6507">
        <f t="shared" si="506"/>
        <v>3120</v>
      </c>
      <c r="S6507">
        <f t="shared" si="507"/>
        <v>22</v>
      </c>
      <c r="T6507" t="str">
        <f t="shared" si="508"/>
        <v>Feb</v>
      </c>
      <c r="U6507" t="str">
        <f t="shared" si="509"/>
        <v>2025</v>
      </c>
    </row>
    <row r="6508" spans="1:21" x14ac:dyDescent="0.25">
      <c r="A6508" t="s">
        <v>359</v>
      </c>
      <c r="B6508" t="s">
        <v>206</v>
      </c>
      <c r="C6508" t="s">
        <v>22</v>
      </c>
      <c r="D6508" t="s">
        <v>23</v>
      </c>
      <c r="E6508" t="s">
        <v>17</v>
      </c>
      <c r="F6508" t="s">
        <v>18</v>
      </c>
      <c r="G6508" t="s">
        <v>121</v>
      </c>
      <c r="H6508">
        <f t="shared" si="505"/>
        <v>275</v>
      </c>
      <c r="I6508">
        <v>55</v>
      </c>
      <c r="J6508">
        <v>72</v>
      </c>
      <c r="K6508">
        <v>5</v>
      </c>
      <c r="M6508">
        <v>53.625</v>
      </c>
      <c r="N6508" t="s">
        <v>38</v>
      </c>
      <c r="O6508">
        <v>357.5</v>
      </c>
      <c r="P6508">
        <v>82.5</v>
      </c>
      <c r="R6508">
        <f t="shared" si="506"/>
        <v>360</v>
      </c>
      <c r="S6508">
        <f t="shared" si="507"/>
        <v>22</v>
      </c>
      <c r="T6508" t="str">
        <f t="shared" si="508"/>
        <v>Feb</v>
      </c>
      <c r="U6508" t="str">
        <f t="shared" si="509"/>
        <v>2025</v>
      </c>
    </row>
    <row r="6509" spans="1:21" x14ac:dyDescent="0.25">
      <c r="A6509" t="s">
        <v>359</v>
      </c>
      <c r="B6509" t="s">
        <v>189</v>
      </c>
      <c r="C6509" t="s">
        <v>27</v>
      </c>
      <c r="D6509" t="s">
        <v>16</v>
      </c>
      <c r="E6509" t="s">
        <v>17</v>
      </c>
      <c r="F6509" t="s">
        <v>45</v>
      </c>
      <c r="G6509" t="s">
        <v>106</v>
      </c>
      <c r="H6509">
        <f t="shared" si="505"/>
        <v>48000</v>
      </c>
      <c r="I6509">
        <v>12000</v>
      </c>
      <c r="J6509">
        <v>15600</v>
      </c>
      <c r="K6509">
        <v>4</v>
      </c>
      <c r="M6509">
        <v>2340</v>
      </c>
      <c r="N6509" t="s">
        <v>25</v>
      </c>
      <c r="O6509">
        <v>62400</v>
      </c>
      <c r="P6509">
        <v>14400</v>
      </c>
      <c r="R6509">
        <f t="shared" si="506"/>
        <v>62400</v>
      </c>
      <c r="S6509">
        <f t="shared" si="507"/>
        <v>22</v>
      </c>
      <c r="T6509" t="str">
        <f t="shared" si="508"/>
        <v>Feb</v>
      </c>
      <c r="U6509" t="str">
        <f t="shared" si="509"/>
        <v>2025</v>
      </c>
    </row>
    <row r="6510" spans="1:21" x14ac:dyDescent="0.25">
      <c r="A6510" t="s">
        <v>359</v>
      </c>
      <c r="B6510" t="s">
        <v>140</v>
      </c>
      <c r="C6510" t="s">
        <v>27</v>
      </c>
      <c r="D6510" t="s">
        <v>16</v>
      </c>
      <c r="E6510" t="s">
        <v>17</v>
      </c>
      <c r="F6510" t="s">
        <v>61</v>
      </c>
      <c r="G6510" t="s">
        <v>164</v>
      </c>
      <c r="H6510">
        <f t="shared" si="505"/>
        <v>4000</v>
      </c>
      <c r="I6510">
        <v>2000</v>
      </c>
      <c r="J6510">
        <v>2600</v>
      </c>
      <c r="K6510">
        <v>2</v>
      </c>
      <c r="M6510">
        <v>260</v>
      </c>
      <c r="N6510" t="s">
        <v>38</v>
      </c>
      <c r="O6510">
        <v>4800</v>
      </c>
      <c r="P6510">
        <v>800</v>
      </c>
      <c r="R6510">
        <f t="shared" si="506"/>
        <v>5200</v>
      </c>
      <c r="S6510">
        <f t="shared" si="507"/>
        <v>22</v>
      </c>
      <c r="T6510" t="str">
        <f t="shared" si="508"/>
        <v>Feb</v>
      </c>
      <c r="U6510" t="str">
        <f t="shared" si="509"/>
        <v>2025</v>
      </c>
    </row>
    <row r="6511" spans="1:21" x14ac:dyDescent="0.25">
      <c r="A6511" t="s">
        <v>359</v>
      </c>
      <c r="B6511" t="s">
        <v>126</v>
      </c>
      <c r="C6511" t="s">
        <v>27</v>
      </c>
      <c r="D6511" t="s">
        <v>16</v>
      </c>
      <c r="E6511" t="s">
        <v>17</v>
      </c>
      <c r="F6511" t="s">
        <v>18</v>
      </c>
      <c r="G6511" t="s">
        <v>56</v>
      </c>
      <c r="H6511">
        <f t="shared" si="505"/>
        <v>4950</v>
      </c>
      <c r="I6511">
        <v>550</v>
      </c>
      <c r="J6511">
        <v>715</v>
      </c>
      <c r="K6511">
        <v>9</v>
      </c>
      <c r="M6511">
        <v>100</v>
      </c>
      <c r="N6511" t="s">
        <v>25</v>
      </c>
      <c r="O6511">
        <v>6187.5</v>
      </c>
      <c r="P6511">
        <v>1237.5</v>
      </c>
      <c r="R6511">
        <f t="shared" si="506"/>
        <v>6435</v>
      </c>
      <c r="S6511">
        <f t="shared" si="507"/>
        <v>22</v>
      </c>
      <c r="T6511" t="str">
        <f t="shared" si="508"/>
        <v>Feb</v>
      </c>
      <c r="U6511" t="str">
        <f t="shared" si="509"/>
        <v>2025</v>
      </c>
    </row>
    <row r="6512" spans="1:21" x14ac:dyDescent="0.25">
      <c r="A6512" t="s">
        <v>359</v>
      </c>
      <c r="B6512" t="s">
        <v>142</v>
      </c>
      <c r="C6512" t="s">
        <v>115</v>
      </c>
      <c r="D6512" t="s">
        <v>23</v>
      </c>
      <c r="E6512" t="s">
        <v>17</v>
      </c>
      <c r="F6512" t="s">
        <v>61</v>
      </c>
      <c r="G6512" t="s">
        <v>128</v>
      </c>
      <c r="H6512">
        <f t="shared" si="505"/>
        <v>2100</v>
      </c>
      <c r="I6512">
        <v>300</v>
      </c>
      <c r="J6512">
        <v>390</v>
      </c>
      <c r="K6512">
        <v>7</v>
      </c>
      <c r="M6512">
        <v>100</v>
      </c>
      <c r="N6512" t="s">
        <v>38</v>
      </c>
      <c r="O6512">
        <v>2625</v>
      </c>
      <c r="P6512">
        <v>525</v>
      </c>
      <c r="R6512">
        <f t="shared" si="506"/>
        <v>2730</v>
      </c>
      <c r="S6512">
        <f t="shared" si="507"/>
        <v>22</v>
      </c>
      <c r="T6512" t="str">
        <f t="shared" si="508"/>
        <v>Feb</v>
      </c>
      <c r="U6512" t="str">
        <f t="shared" si="509"/>
        <v>2025</v>
      </c>
    </row>
    <row r="6513" spans="1:21" x14ac:dyDescent="0.25">
      <c r="A6513" t="s">
        <v>359</v>
      </c>
      <c r="B6513" t="s">
        <v>74</v>
      </c>
      <c r="C6513" t="s">
        <v>27</v>
      </c>
      <c r="D6513" t="s">
        <v>23</v>
      </c>
      <c r="E6513" t="s">
        <v>17</v>
      </c>
      <c r="F6513" t="s">
        <v>18</v>
      </c>
      <c r="G6513" t="s">
        <v>113</v>
      </c>
      <c r="H6513">
        <f t="shared" si="505"/>
        <v>100</v>
      </c>
      <c r="I6513">
        <v>20</v>
      </c>
      <c r="J6513">
        <v>26</v>
      </c>
      <c r="K6513">
        <v>5</v>
      </c>
      <c r="M6513">
        <v>13</v>
      </c>
      <c r="N6513" t="s">
        <v>25</v>
      </c>
      <c r="O6513">
        <v>130</v>
      </c>
      <c r="P6513">
        <v>30</v>
      </c>
      <c r="R6513">
        <f t="shared" si="506"/>
        <v>130</v>
      </c>
      <c r="S6513">
        <f t="shared" si="507"/>
        <v>22</v>
      </c>
      <c r="T6513" t="str">
        <f t="shared" si="508"/>
        <v>Feb</v>
      </c>
      <c r="U6513" t="str">
        <f t="shared" si="509"/>
        <v>2025</v>
      </c>
    </row>
    <row r="6514" spans="1:21" x14ac:dyDescent="0.25">
      <c r="A6514" t="s">
        <v>359</v>
      </c>
      <c r="B6514" t="s">
        <v>206</v>
      </c>
      <c r="C6514" t="s">
        <v>22</v>
      </c>
      <c r="D6514" t="s">
        <v>16</v>
      </c>
      <c r="E6514" t="s">
        <v>28</v>
      </c>
      <c r="F6514" t="s">
        <v>45</v>
      </c>
      <c r="G6514" t="s">
        <v>106</v>
      </c>
      <c r="H6514">
        <f t="shared" si="505"/>
        <v>36000</v>
      </c>
      <c r="I6514">
        <v>12000</v>
      </c>
      <c r="J6514">
        <v>15600</v>
      </c>
      <c r="K6514">
        <v>3</v>
      </c>
      <c r="M6514">
        <v>2070</v>
      </c>
      <c r="N6514" t="s">
        <v>25</v>
      </c>
      <c r="O6514">
        <v>41400</v>
      </c>
      <c r="P6514">
        <v>5400</v>
      </c>
      <c r="R6514">
        <f t="shared" si="506"/>
        <v>46800</v>
      </c>
      <c r="S6514">
        <f t="shared" si="507"/>
        <v>22</v>
      </c>
      <c r="T6514" t="str">
        <f t="shared" si="508"/>
        <v>Feb</v>
      </c>
      <c r="U6514" t="str">
        <f t="shared" si="509"/>
        <v>2025</v>
      </c>
    </row>
    <row r="6515" spans="1:21" x14ac:dyDescent="0.25">
      <c r="A6515" t="s">
        <v>359</v>
      </c>
      <c r="B6515" t="s">
        <v>202</v>
      </c>
      <c r="C6515" t="s">
        <v>22</v>
      </c>
      <c r="D6515" t="s">
        <v>23</v>
      </c>
      <c r="E6515" t="s">
        <v>28</v>
      </c>
      <c r="F6515" t="s">
        <v>45</v>
      </c>
      <c r="G6515" t="s">
        <v>46</v>
      </c>
      <c r="H6515">
        <f t="shared" si="505"/>
        <v>440000</v>
      </c>
      <c r="I6515">
        <v>55000</v>
      </c>
      <c r="J6515">
        <v>71500</v>
      </c>
      <c r="K6515">
        <v>8</v>
      </c>
      <c r="M6515">
        <v>10725</v>
      </c>
      <c r="N6515" t="s">
        <v>20</v>
      </c>
      <c r="O6515">
        <v>550000</v>
      </c>
      <c r="P6515">
        <v>110000</v>
      </c>
      <c r="R6515">
        <f t="shared" si="506"/>
        <v>572000</v>
      </c>
      <c r="S6515">
        <f t="shared" si="507"/>
        <v>22</v>
      </c>
      <c r="T6515" t="str">
        <f t="shared" si="508"/>
        <v>Feb</v>
      </c>
      <c r="U6515" t="str">
        <f t="shared" si="509"/>
        <v>2025</v>
      </c>
    </row>
    <row r="6516" spans="1:21" x14ac:dyDescent="0.25">
      <c r="A6516" t="s">
        <v>359</v>
      </c>
      <c r="B6516" t="s">
        <v>196</v>
      </c>
      <c r="C6516" t="s">
        <v>53</v>
      </c>
      <c r="D6516" t="s">
        <v>16</v>
      </c>
      <c r="E6516" t="s">
        <v>28</v>
      </c>
      <c r="F6516" t="s">
        <v>61</v>
      </c>
      <c r="G6516" t="s">
        <v>164</v>
      </c>
      <c r="H6516">
        <f t="shared" si="505"/>
        <v>20000</v>
      </c>
      <c r="I6516">
        <v>2000</v>
      </c>
      <c r="J6516">
        <v>2600</v>
      </c>
      <c r="K6516">
        <v>10</v>
      </c>
      <c r="M6516">
        <v>260</v>
      </c>
      <c r="N6516" t="s">
        <v>38</v>
      </c>
      <c r="O6516">
        <v>25000</v>
      </c>
      <c r="P6516">
        <v>5000</v>
      </c>
      <c r="R6516">
        <f t="shared" si="506"/>
        <v>26000</v>
      </c>
      <c r="S6516">
        <f t="shared" si="507"/>
        <v>22</v>
      </c>
      <c r="T6516" t="str">
        <f t="shared" si="508"/>
        <v>Feb</v>
      </c>
      <c r="U6516" t="str">
        <f t="shared" si="509"/>
        <v>2025</v>
      </c>
    </row>
    <row r="6517" spans="1:21" x14ac:dyDescent="0.25">
      <c r="A6517" t="s">
        <v>359</v>
      </c>
      <c r="B6517" t="s">
        <v>63</v>
      </c>
      <c r="C6517" t="s">
        <v>42</v>
      </c>
      <c r="D6517" t="s">
        <v>16</v>
      </c>
      <c r="E6517" t="s">
        <v>17</v>
      </c>
      <c r="F6517" t="s">
        <v>61</v>
      </c>
      <c r="G6517" t="s">
        <v>117</v>
      </c>
      <c r="H6517">
        <f t="shared" si="505"/>
        <v>10000</v>
      </c>
      <c r="I6517">
        <v>2500</v>
      </c>
      <c r="J6517">
        <v>3250</v>
      </c>
      <c r="K6517">
        <v>4</v>
      </c>
      <c r="M6517">
        <v>325</v>
      </c>
      <c r="N6517" t="s">
        <v>20</v>
      </c>
      <c r="O6517">
        <v>12000</v>
      </c>
      <c r="P6517">
        <v>2000</v>
      </c>
      <c r="R6517">
        <f t="shared" si="506"/>
        <v>13000</v>
      </c>
      <c r="S6517">
        <f t="shared" si="507"/>
        <v>22</v>
      </c>
      <c r="T6517" t="str">
        <f t="shared" si="508"/>
        <v>Feb</v>
      </c>
      <c r="U6517" t="str">
        <f t="shared" si="509"/>
        <v>2025</v>
      </c>
    </row>
    <row r="6518" spans="1:21" x14ac:dyDescent="0.25">
      <c r="A6518" t="s">
        <v>359</v>
      </c>
      <c r="B6518" t="s">
        <v>125</v>
      </c>
      <c r="C6518" t="s">
        <v>15</v>
      </c>
      <c r="D6518" t="s">
        <v>23</v>
      </c>
      <c r="E6518" t="s">
        <v>17</v>
      </c>
      <c r="F6518" t="s">
        <v>61</v>
      </c>
      <c r="G6518" t="s">
        <v>62</v>
      </c>
      <c r="H6518">
        <f t="shared" si="505"/>
        <v>6300</v>
      </c>
      <c r="I6518">
        <v>900</v>
      </c>
      <c r="J6518">
        <v>1170</v>
      </c>
      <c r="K6518">
        <v>7</v>
      </c>
      <c r="M6518">
        <v>117</v>
      </c>
      <c r="N6518" t="s">
        <v>25</v>
      </c>
      <c r="O6518">
        <v>8190</v>
      </c>
      <c r="P6518">
        <v>1890</v>
      </c>
      <c r="R6518">
        <f t="shared" si="506"/>
        <v>8190</v>
      </c>
      <c r="S6518">
        <f t="shared" si="507"/>
        <v>22</v>
      </c>
      <c r="T6518" t="str">
        <f t="shared" si="508"/>
        <v>Feb</v>
      </c>
      <c r="U6518" t="str">
        <f t="shared" si="509"/>
        <v>2025</v>
      </c>
    </row>
    <row r="6519" spans="1:21" x14ac:dyDescent="0.25">
      <c r="A6519" t="s">
        <v>359</v>
      </c>
      <c r="B6519" t="s">
        <v>79</v>
      </c>
      <c r="C6519" t="s">
        <v>27</v>
      </c>
      <c r="D6519" t="s">
        <v>16</v>
      </c>
      <c r="E6519" t="s">
        <v>28</v>
      </c>
      <c r="F6519" t="s">
        <v>18</v>
      </c>
      <c r="G6519" t="s">
        <v>130</v>
      </c>
      <c r="H6519">
        <f t="shared" si="505"/>
        <v>180</v>
      </c>
      <c r="I6519">
        <v>45</v>
      </c>
      <c r="J6519">
        <v>59</v>
      </c>
      <c r="K6519">
        <v>4</v>
      </c>
      <c r="M6519">
        <v>23.4</v>
      </c>
      <c r="N6519" t="s">
        <v>38</v>
      </c>
      <c r="O6519">
        <v>234</v>
      </c>
      <c r="P6519">
        <v>54</v>
      </c>
      <c r="R6519">
        <f t="shared" si="506"/>
        <v>236</v>
      </c>
      <c r="S6519">
        <f t="shared" si="507"/>
        <v>22</v>
      </c>
      <c r="T6519" t="str">
        <f t="shared" si="508"/>
        <v>Feb</v>
      </c>
      <c r="U6519" t="str">
        <f t="shared" si="509"/>
        <v>2025</v>
      </c>
    </row>
    <row r="6520" spans="1:21" x14ac:dyDescent="0.25">
      <c r="A6520" t="s">
        <v>359</v>
      </c>
      <c r="B6520" t="s">
        <v>47</v>
      </c>
      <c r="C6520" t="s">
        <v>27</v>
      </c>
      <c r="D6520" t="s">
        <v>23</v>
      </c>
      <c r="E6520" t="s">
        <v>17</v>
      </c>
      <c r="F6520" t="s">
        <v>18</v>
      </c>
      <c r="G6520" t="s">
        <v>51</v>
      </c>
      <c r="H6520">
        <f t="shared" si="505"/>
        <v>180</v>
      </c>
      <c r="I6520">
        <v>60</v>
      </c>
      <c r="J6520">
        <v>78</v>
      </c>
      <c r="K6520">
        <v>3</v>
      </c>
      <c r="M6520">
        <v>23.4</v>
      </c>
      <c r="N6520" t="s">
        <v>25</v>
      </c>
      <c r="O6520">
        <v>234</v>
      </c>
      <c r="P6520">
        <v>54</v>
      </c>
      <c r="R6520">
        <f t="shared" si="506"/>
        <v>234</v>
      </c>
      <c r="S6520">
        <f t="shared" si="507"/>
        <v>22</v>
      </c>
      <c r="T6520" t="str">
        <f t="shared" si="508"/>
        <v>Feb</v>
      </c>
      <c r="U6520" t="str">
        <f t="shared" si="509"/>
        <v>2025</v>
      </c>
    </row>
    <row r="6521" spans="1:21" x14ac:dyDescent="0.25">
      <c r="A6521" t="s">
        <v>359</v>
      </c>
      <c r="B6521" t="s">
        <v>186</v>
      </c>
      <c r="C6521" t="s">
        <v>27</v>
      </c>
      <c r="D6521" t="s">
        <v>16</v>
      </c>
      <c r="E6521" t="s">
        <v>17</v>
      </c>
      <c r="F6521" t="s">
        <v>18</v>
      </c>
      <c r="G6521" t="s">
        <v>43</v>
      </c>
      <c r="H6521">
        <f t="shared" si="505"/>
        <v>140</v>
      </c>
      <c r="I6521">
        <v>20</v>
      </c>
      <c r="J6521">
        <v>26</v>
      </c>
      <c r="K6521">
        <v>7</v>
      </c>
      <c r="M6521">
        <v>9.1</v>
      </c>
      <c r="N6521" t="s">
        <v>25</v>
      </c>
      <c r="O6521">
        <v>182</v>
      </c>
      <c r="P6521">
        <v>42</v>
      </c>
      <c r="R6521">
        <f t="shared" si="506"/>
        <v>182</v>
      </c>
      <c r="S6521">
        <f t="shared" si="507"/>
        <v>22</v>
      </c>
      <c r="T6521" t="str">
        <f t="shared" si="508"/>
        <v>Feb</v>
      </c>
      <c r="U6521" t="str">
        <f t="shared" si="509"/>
        <v>2025</v>
      </c>
    </row>
    <row r="6522" spans="1:21" x14ac:dyDescent="0.25">
      <c r="A6522" t="s">
        <v>359</v>
      </c>
      <c r="B6522" t="s">
        <v>73</v>
      </c>
      <c r="C6522" t="s">
        <v>42</v>
      </c>
      <c r="D6522" t="s">
        <v>23</v>
      </c>
      <c r="E6522" t="s">
        <v>17</v>
      </c>
      <c r="F6522" t="s">
        <v>61</v>
      </c>
      <c r="G6522" t="s">
        <v>180</v>
      </c>
      <c r="H6522">
        <f t="shared" si="505"/>
        <v>1800</v>
      </c>
      <c r="I6522">
        <v>600</v>
      </c>
      <c r="J6522">
        <v>780</v>
      </c>
      <c r="K6522">
        <v>3</v>
      </c>
      <c r="M6522">
        <v>100</v>
      </c>
      <c r="N6522" t="s">
        <v>38</v>
      </c>
      <c r="O6522">
        <v>2340</v>
      </c>
      <c r="P6522">
        <v>540</v>
      </c>
      <c r="R6522">
        <f t="shared" si="506"/>
        <v>2340</v>
      </c>
      <c r="S6522">
        <f t="shared" si="507"/>
        <v>22</v>
      </c>
      <c r="T6522" t="str">
        <f t="shared" si="508"/>
        <v>Feb</v>
      </c>
      <c r="U6522" t="str">
        <f t="shared" si="509"/>
        <v>2025</v>
      </c>
    </row>
    <row r="6523" spans="1:21" x14ac:dyDescent="0.25">
      <c r="A6523" t="s">
        <v>359</v>
      </c>
      <c r="B6523" t="s">
        <v>111</v>
      </c>
      <c r="C6523" t="s">
        <v>27</v>
      </c>
      <c r="D6523" t="s">
        <v>23</v>
      </c>
      <c r="E6523" t="s">
        <v>28</v>
      </c>
      <c r="F6523" t="s">
        <v>61</v>
      </c>
      <c r="G6523" t="s">
        <v>103</v>
      </c>
      <c r="H6523">
        <f t="shared" si="505"/>
        <v>600</v>
      </c>
      <c r="I6523">
        <v>100</v>
      </c>
      <c r="J6523">
        <v>130</v>
      </c>
      <c r="K6523">
        <v>6</v>
      </c>
      <c r="M6523">
        <v>90</v>
      </c>
      <c r="N6523" t="s">
        <v>20</v>
      </c>
      <c r="O6523">
        <v>750</v>
      </c>
      <c r="P6523">
        <v>150</v>
      </c>
      <c r="R6523">
        <f t="shared" si="506"/>
        <v>780</v>
      </c>
      <c r="S6523">
        <f t="shared" si="507"/>
        <v>22</v>
      </c>
      <c r="T6523" t="str">
        <f t="shared" si="508"/>
        <v>Feb</v>
      </c>
      <c r="U6523" t="str">
        <f t="shared" si="509"/>
        <v>2025</v>
      </c>
    </row>
    <row r="6524" spans="1:21" x14ac:dyDescent="0.25">
      <c r="A6524" t="s">
        <v>359</v>
      </c>
      <c r="B6524" t="s">
        <v>166</v>
      </c>
      <c r="C6524" t="s">
        <v>15</v>
      </c>
      <c r="D6524" t="s">
        <v>23</v>
      </c>
      <c r="E6524" t="s">
        <v>17</v>
      </c>
      <c r="F6524" t="s">
        <v>18</v>
      </c>
      <c r="G6524" t="s">
        <v>40</v>
      </c>
      <c r="H6524">
        <f t="shared" si="505"/>
        <v>360</v>
      </c>
      <c r="I6524">
        <v>90</v>
      </c>
      <c r="J6524">
        <v>117</v>
      </c>
      <c r="K6524">
        <v>4</v>
      </c>
      <c r="M6524">
        <v>70.2</v>
      </c>
      <c r="N6524" t="s">
        <v>38</v>
      </c>
      <c r="O6524">
        <v>468</v>
      </c>
      <c r="P6524">
        <v>108</v>
      </c>
      <c r="R6524">
        <f t="shared" si="506"/>
        <v>468</v>
      </c>
      <c r="S6524">
        <f t="shared" si="507"/>
        <v>22</v>
      </c>
      <c r="T6524" t="str">
        <f t="shared" si="508"/>
        <v>Feb</v>
      </c>
      <c r="U6524" t="str">
        <f t="shared" si="509"/>
        <v>2025</v>
      </c>
    </row>
    <row r="6525" spans="1:21" x14ac:dyDescent="0.25">
      <c r="A6525" t="s">
        <v>359</v>
      </c>
      <c r="B6525" t="s">
        <v>36</v>
      </c>
      <c r="C6525" t="s">
        <v>15</v>
      </c>
      <c r="D6525" t="s">
        <v>16</v>
      </c>
      <c r="E6525" t="s">
        <v>28</v>
      </c>
      <c r="F6525" t="s">
        <v>45</v>
      </c>
      <c r="G6525" t="s">
        <v>78</v>
      </c>
      <c r="H6525">
        <f t="shared" si="505"/>
        <v>54000</v>
      </c>
      <c r="I6525">
        <v>18000</v>
      </c>
      <c r="J6525">
        <v>23400</v>
      </c>
      <c r="K6525">
        <v>3</v>
      </c>
      <c r="M6525">
        <v>3510</v>
      </c>
      <c r="N6525" t="s">
        <v>25</v>
      </c>
      <c r="O6525">
        <v>70200</v>
      </c>
      <c r="P6525">
        <v>16200</v>
      </c>
      <c r="R6525">
        <f t="shared" si="506"/>
        <v>70200</v>
      </c>
      <c r="S6525">
        <f t="shared" si="507"/>
        <v>22</v>
      </c>
      <c r="T6525" t="str">
        <f t="shared" si="508"/>
        <v>Feb</v>
      </c>
      <c r="U6525" t="str">
        <f t="shared" si="509"/>
        <v>2025</v>
      </c>
    </row>
    <row r="6526" spans="1:21" x14ac:dyDescent="0.25">
      <c r="A6526" t="s">
        <v>359</v>
      </c>
      <c r="B6526" t="s">
        <v>93</v>
      </c>
      <c r="C6526" t="s">
        <v>42</v>
      </c>
      <c r="D6526" t="s">
        <v>16</v>
      </c>
      <c r="E6526" t="s">
        <v>28</v>
      </c>
      <c r="F6526" t="s">
        <v>18</v>
      </c>
      <c r="G6526" t="s">
        <v>24</v>
      </c>
      <c r="H6526">
        <f t="shared" si="505"/>
        <v>320</v>
      </c>
      <c r="I6526">
        <v>80</v>
      </c>
      <c r="J6526">
        <v>104</v>
      </c>
      <c r="K6526">
        <v>4</v>
      </c>
      <c r="M6526">
        <v>20.8</v>
      </c>
      <c r="N6526" t="s">
        <v>25</v>
      </c>
      <c r="O6526">
        <v>416</v>
      </c>
      <c r="P6526">
        <v>96</v>
      </c>
      <c r="R6526">
        <f t="shared" si="506"/>
        <v>416</v>
      </c>
      <c r="S6526">
        <f t="shared" si="507"/>
        <v>22</v>
      </c>
      <c r="T6526" t="str">
        <f t="shared" si="508"/>
        <v>Feb</v>
      </c>
      <c r="U6526" t="str">
        <f t="shared" si="509"/>
        <v>2025</v>
      </c>
    </row>
    <row r="6527" spans="1:21" x14ac:dyDescent="0.25">
      <c r="A6527" t="s">
        <v>360</v>
      </c>
      <c r="B6527" t="s">
        <v>216</v>
      </c>
      <c r="C6527" t="s">
        <v>27</v>
      </c>
      <c r="D6527" t="s">
        <v>16</v>
      </c>
      <c r="E6527" t="s">
        <v>28</v>
      </c>
      <c r="F6527" t="s">
        <v>45</v>
      </c>
      <c r="G6527" t="s">
        <v>54</v>
      </c>
      <c r="H6527">
        <f t="shared" si="505"/>
        <v>800</v>
      </c>
      <c r="I6527">
        <v>800</v>
      </c>
      <c r="J6527">
        <v>1040</v>
      </c>
      <c r="K6527">
        <v>1</v>
      </c>
      <c r="M6527">
        <v>48</v>
      </c>
      <c r="N6527" t="s">
        <v>25</v>
      </c>
      <c r="O6527">
        <v>960</v>
      </c>
      <c r="P6527">
        <v>160</v>
      </c>
      <c r="R6527">
        <f t="shared" si="506"/>
        <v>1040</v>
      </c>
      <c r="S6527">
        <f t="shared" si="507"/>
        <v>23</v>
      </c>
      <c r="T6527" t="str">
        <f t="shared" si="508"/>
        <v>Feb</v>
      </c>
      <c r="U6527" t="str">
        <f t="shared" si="509"/>
        <v>2025</v>
      </c>
    </row>
    <row r="6528" spans="1:21" x14ac:dyDescent="0.25">
      <c r="A6528" t="s">
        <v>360</v>
      </c>
      <c r="B6528" t="s">
        <v>65</v>
      </c>
      <c r="C6528" t="s">
        <v>66</v>
      </c>
      <c r="D6528" t="s">
        <v>16</v>
      </c>
      <c r="E6528" t="s">
        <v>28</v>
      </c>
      <c r="F6528" t="s">
        <v>18</v>
      </c>
      <c r="G6528" t="s">
        <v>64</v>
      </c>
      <c r="H6528">
        <f t="shared" si="505"/>
        <v>980</v>
      </c>
      <c r="I6528">
        <v>140</v>
      </c>
      <c r="J6528">
        <v>182</v>
      </c>
      <c r="K6528">
        <v>7</v>
      </c>
      <c r="M6528">
        <v>89.18</v>
      </c>
      <c r="N6528" t="s">
        <v>20</v>
      </c>
      <c r="O6528">
        <v>1274</v>
      </c>
      <c r="P6528">
        <v>294</v>
      </c>
      <c r="R6528">
        <f t="shared" si="506"/>
        <v>1274</v>
      </c>
      <c r="S6528">
        <f t="shared" si="507"/>
        <v>23</v>
      </c>
      <c r="T6528" t="str">
        <f t="shared" si="508"/>
        <v>Feb</v>
      </c>
      <c r="U6528" t="str">
        <f t="shared" si="509"/>
        <v>2025</v>
      </c>
    </row>
    <row r="6529" spans="1:21" x14ac:dyDescent="0.25">
      <c r="A6529" t="s">
        <v>360</v>
      </c>
      <c r="B6529" t="s">
        <v>165</v>
      </c>
      <c r="C6529" t="s">
        <v>27</v>
      </c>
      <c r="D6529" t="s">
        <v>23</v>
      </c>
      <c r="E6529" t="s">
        <v>17</v>
      </c>
      <c r="F6529" t="s">
        <v>18</v>
      </c>
      <c r="G6529" t="s">
        <v>51</v>
      </c>
      <c r="H6529">
        <f t="shared" si="505"/>
        <v>360</v>
      </c>
      <c r="I6529">
        <v>60</v>
      </c>
      <c r="J6529">
        <v>78</v>
      </c>
      <c r="K6529">
        <v>6</v>
      </c>
      <c r="M6529">
        <v>45</v>
      </c>
      <c r="N6529" t="s">
        <v>25</v>
      </c>
      <c r="O6529">
        <v>450</v>
      </c>
      <c r="P6529">
        <v>90</v>
      </c>
      <c r="R6529">
        <f t="shared" si="506"/>
        <v>468</v>
      </c>
      <c r="S6529">
        <f t="shared" si="507"/>
        <v>23</v>
      </c>
      <c r="T6529" t="str">
        <f t="shared" si="508"/>
        <v>Feb</v>
      </c>
      <c r="U6529" t="str">
        <f t="shared" si="509"/>
        <v>2025</v>
      </c>
    </row>
    <row r="6530" spans="1:21" x14ac:dyDescent="0.25">
      <c r="A6530" t="s">
        <v>360</v>
      </c>
      <c r="B6530" t="s">
        <v>57</v>
      </c>
      <c r="C6530" t="s">
        <v>27</v>
      </c>
      <c r="D6530" t="s">
        <v>16</v>
      </c>
      <c r="E6530" t="s">
        <v>28</v>
      </c>
      <c r="F6530" t="s">
        <v>45</v>
      </c>
      <c r="G6530" t="s">
        <v>46</v>
      </c>
      <c r="H6530">
        <f t="shared" si="505"/>
        <v>165000</v>
      </c>
      <c r="I6530">
        <v>55000</v>
      </c>
      <c r="J6530">
        <v>71500</v>
      </c>
      <c r="K6530">
        <v>3</v>
      </c>
      <c r="M6530">
        <v>10725</v>
      </c>
      <c r="N6530" t="s">
        <v>20</v>
      </c>
      <c r="O6530">
        <v>214500</v>
      </c>
      <c r="P6530">
        <v>49500</v>
      </c>
      <c r="R6530">
        <f t="shared" si="506"/>
        <v>214500</v>
      </c>
      <c r="S6530">
        <f t="shared" si="507"/>
        <v>23</v>
      </c>
      <c r="T6530" t="str">
        <f t="shared" si="508"/>
        <v>Feb</v>
      </c>
      <c r="U6530" t="str">
        <f t="shared" si="509"/>
        <v>2025</v>
      </c>
    </row>
    <row r="6531" spans="1:21" x14ac:dyDescent="0.25">
      <c r="A6531" t="s">
        <v>360</v>
      </c>
      <c r="B6531" t="s">
        <v>135</v>
      </c>
      <c r="C6531" t="s">
        <v>27</v>
      </c>
      <c r="D6531" t="s">
        <v>16</v>
      </c>
      <c r="E6531" t="s">
        <v>17</v>
      </c>
      <c r="F6531" t="s">
        <v>45</v>
      </c>
      <c r="G6531" t="s">
        <v>46</v>
      </c>
      <c r="H6531">
        <f t="shared" ref="H6531:H6594" si="510">I6531*K6531</f>
        <v>275000</v>
      </c>
      <c r="I6531">
        <v>55000</v>
      </c>
      <c r="J6531">
        <v>71500</v>
      </c>
      <c r="K6531">
        <v>5</v>
      </c>
      <c r="M6531">
        <v>10725</v>
      </c>
      <c r="N6531" t="s">
        <v>25</v>
      </c>
      <c r="O6531">
        <v>343750</v>
      </c>
      <c r="P6531">
        <v>68750</v>
      </c>
      <c r="R6531">
        <f t="shared" ref="R6531:R6594" si="511">J6531*K6531</f>
        <v>357500</v>
      </c>
      <c r="S6531">
        <f t="shared" ref="S6531:S6594" si="512">DAY(A6531)</f>
        <v>23</v>
      </c>
      <c r="T6531" t="str">
        <f t="shared" ref="T6531:T6594" si="513">TEXT(A6531,"mmm")</f>
        <v>Feb</v>
      </c>
      <c r="U6531" t="str">
        <f t="shared" ref="U6531:U6594" si="514">TEXT(A6531,"yyy")</f>
        <v>2025</v>
      </c>
    </row>
    <row r="6532" spans="1:21" x14ac:dyDescent="0.25">
      <c r="A6532" t="s">
        <v>360</v>
      </c>
      <c r="B6532" t="s">
        <v>79</v>
      </c>
      <c r="C6532" t="s">
        <v>27</v>
      </c>
      <c r="D6532" t="s">
        <v>16</v>
      </c>
      <c r="E6532" t="s">
        <v>17</v>
      </c>
      <c r="F6532" t="s">
        <v>18</v>
      </c>
      <c r="G6532" t="s">
        <v>24</v>
      </c>
      <c r="H6532">
        <f t="shared" si="510"/>
        <v>400</v>
      </c>
      <c r="I6532">
        <v>80</v>
      </c>
      <c r="J6532">
        <v>104</v>
      </c>
      <c r="K6532">
        <v>5</v>
      </c>
      <c r="M6532">
        <v>35</v>
      </c>
      <c r="N6532" t="s">
        <v>20</v>
      </c>
      <c r="O6532">
        <v>500</v>
      </c>
      <c r="P6532">
        <v>100</v>
      </c>
      <c r="R6532">
        <f t="shared" si="511"/>
        <v>520</v>
      </c>
      <c r="S6532">
        <f t="shared" si="512"/>
        <v>23</v>
      </c>
      <c r="T6532" t="str">
        <f t="shared" si="513"/>
        <v>Feb</v>
      </c>
      <c r="U6532" t="str">
        <f t="shared" si="514"/>
        <v>2025</v>
      </c>
    </row>
    <row r="6533" spans="1:21" x14ac:dyDescent="0.25">
      <c r="A6533" t="s">
        <v>360</v>
      </c>
      <c r="B6533" t="s">
        <v>59</v>
      </c>
      <c r="C6533" t="s">
        <v>27</v>
      </c>
      <c r="D6533" t="s">
        <v>23</v>
      </c>
      <c r="E6533" t="s">
        <v>28</v>
      </c>
      <c r="F6533" t="s">
        <v>80</v>
      </c>
      <c r="G6533" t="s">
        <v>212</v>
      </c>
      <c r="H6533">
        <f t="shared" si="510"/>
        <v>100</v>
      </c>
      <c r="I6533">
        <v>20</v>
      </c>
      <c r="J6533">
        <v>26</v>
      </c>
      <c r="K6533">
        <v>5</v>
      </c>
      <c r="M6533">
        <v>15</v>
      </c>
      <c r="N6533" t="s">
        <v>20</v>
      </c>
      <c r="O6533">
        <v>125</v>
      </c>
      <c r="P6533">
        <v>25</v>
      </c>
      <c r="R6533">
        <f t="shared" si="511"/>
        <v>130</v>
      </c>
      <c r="S6533">
        <f t="shared" si="512"/>
        <v>23</v>
      </c>
      <c r="T6533" t="str">
        <f t="shared" si="513"/>
        <v>Feb</v>
      </c>
      <c r="U6533" t="str">
        <f t="shared" si="514"/>
        <v>2025</v>
      </c>
    </row>
    <row r="6534" spans="1:21" x14ac:dyDescent="0.25">
      <c r="A6534" t="s">
        <v>360</v>
      </c>
      <c r="B6534" t="s">
        <v>98</v>
      </c>
      <c r="C6534" t="s">
        <v>66</v>
      </c>
      <c r="D6534" t="s">
        <v>23</v>
      </c>
      <c r="E6534" t="s">
        <v>28</v>
      </c>
      <c r="F6534" t="s">
        <v>61</v>
      </c>
      <c r="G6534" t="s">
        <v>164</v>
      </c>
      <c r="H6534">
        <f t="shared" si="510"/>
        <v>12000</v>
      </c>
      <c r="I6534">
        <v>2000</v>
      </c>
      <c r="J6534">
        <v>2600</v>
      </c>
      <c r="K6534">
        <v>6</v>
      </c>
      <c r="M6534">
        <v>260</v>
      </c>
      <c r="N6534" t="s">
        <v>38</v>
      </c>
      <c r="O6534">
        <v>15600</v>
      </c>
      <c r="P6534">
        <v>3600</v>
      </c>
      <c r="R6534">
        <f t="shared" si="511"/>
        <v>15600</v>
      </c>
      <c r="S6534">
        <f t="shared" si="512"/>
        <v>23</v>
      </c>
      <c r="T6534" t="str">
        <f t="shared" si="513"/>
        <v>Feb</v>
      </c>
      <c r="U6534" t="str">
        <f t="shared" si="514"/>
        <v>2025</v>
      </c>
    </row>
    <row r="6535" spans="1:21" x14ac:dyDescent="0.25">
      <c r="A6535" t="s">
        <v>360</v>
      </c>
      <c r="B6535" t="s">
        <v>65</v>
      </c>
      <c r="C6535" t="s">
        <v>66</v>
      </c>
      <c r="D6535" t="s">
        <v>16</v>
      </c>
      <c r="E6535" t="s">
        <v>28</v>
      </c>
      <c r="F6535" t="s">
        <v>18</v>
      </c>
      <c r="G6535" t="s">
        <v>116</v>
      </c>
      <c r="H6535">
        <f t="shared" si="510"/>
        <v>420</v>
      </c>
      <c r="I6535">
        <v>60</v>
      </c>
      <c r="J6535">
        <v>78</v>
      </c>
      <c r="K6535">
        <v>7</v>
      </c>
      <c r="M6535">
        <v>26.25</v>
      </c>
      <c r="N6535" t="s">
        <v>25</v>
      </c>
      <c r="O6535">
        <v>525</v>
      </c>
      <c r="P6535">
        <v>105</v>
      </c>
      <c r="R6535">
        <f t="shared" si="511"/>
        <v>546</v>
      </c>
      <c r="S6535">
        <f t="shared" si="512"/>
        <v>23</v>
      </c>
      <c r="T6535" t="str">
        <f t="shared" si="513"/>
        <v>Feb</v>
      </c>
      <c r="U6535" t="str">
        <f t="shared" si="514"/>
        <v>2025</v>
      </c>
    </row>
    <row r="6536" spans="1:21" x14ac:dyDescent="0.25">
      <c r="A6536" t="s">
        <v>360</v>
      </c>
      <c r="B6536" t="s">
        <v>192</v>
      </c>
      <c r="C6536" t="s">
        <v>91</v>
      </c>
      <c r="D6536" t="s">
        <v>23</v>
      </c>
      <c r="E6536" t="s">
        <v>17</v>
      </c>
      <c r="F6536" t="s">
        <v>45</v>
      </c>
      <c r="G6536" t="s">
        <v>71</v>
      </c>
      <c r="H6536">
        <f t="shared" si="510"/>
        <v>11000</v>
      </c>
      <c r="I6536">
        <v>2200</v>
      </c>
      <c r="J6536">
        <v>2860</v>
      </c>
      <c r="K6536">
        <v>5</v>
      </c>
      <c r="M6536">
        <v>286</v>
      </c>
      <c r="N6536" t="s">
        <v>38</v>
      </c>
      <c r="O6536">
        <v>14300</v>
      </c>
      <c r="P6536">
        <v>3300</v>
      </c>
      <c r="R6536">
        <f t="shared" si="511"/>
        <v>14300</v>
      </c>
      <c r="S6536">
        <f t="shared" si="512"/>
        <v>23</v>
      </c>
      <c r="T6536" t="str">
        <f t="shared" si="513"/>
        <v>Feb</v>
      </c>
      <c r="U6536" t="str">
        <f t="shared" si="514"/>
        <v>2025</v>
      </c>
    </row>
    <row r="6537" spans="1:21" x14ac:dyDescent="0.25">
      <c r="A6537" t="s">
        <v>360</v>
      </c>
      <c r="B6537" t="s">
        <v>109</v>
      </c>
      <c r="C6537" t="s">
        <v>42</v>
      </c>
      <c r="D6537" t="s">
        <v>16</v>
      </c>
      <c r="E6537" t="s">
        <v>17</v>
      </c>
      <c r="F6537" t="s">
        <v>45</v>
      </c>
      <c r="G6537" t="s">
        <v>78</v>
      </c>
      <c r="H6537">
        <f t="shared" si="510"/>
        <v>72000</v>
      </c>
      <c r="I6537">
        <v>18000</v>
      </c>
      <c r="J6537">
        <v>23400</v>
      </c>
      <c r="K6537">
        <v>4</v>
      </c>
      <c r="M6537">
        <v>3510</v>
      </c>
      <c r="N6537" t="s">
        <v>38</v>
      </c>
      <c r="O6537">
        <v>93600</v>
      </c>
      <c r="P6537">
        <v>21600</v>
      </c>
      <c r="R6537">
        <f t="shared" si="511"/>
        <v>93600</v>
      </c>
      <c r="S6537">
        <f t="shared" si="512"/>
        <v>23</v>
      </c>
      <c r="T6537" t="str">
        <f t="shared" si="513"/>
        <v>Feb</v>
      </c>
      <c r="U6537" t="str">
        <f t="shared" si="514"/>
        <v>2025</v>
      </c>
    </row>
    <row r="6538" spans="1:21" x14ac:dyDescent="0.25">
      <c r="A6538" t="s">
        <v>360</v>
      </c>
      <c r="B6538" t="s">
        <v>109</v>
      </c>
      <c r="C6538" t="s">
        <v>42</v>
      </c>
      <c r="D6538" t="s">
        <v>16</v>
      </c>
      <c r="E6538" t="s">
        <v>17</v>
      </c>
      <c r="F6538" t="s">
        <v>45</v>
      </c>
      <c r="G6538" t="s">
        <v>71</v>
      </c>
      <c r="H6538">
        <f t="shared" si="510"/>
        <v>8800</v>
      </c>
      <c r="I6538">
        <v>2200</v>
      </c>
      <c r="J6538">
        <v>2860</v>
      </c>
      <c r="K6538">
        <v>4</v>
      </c>
      <c r="M6538">
        <v>286</v>
      </c>
      <c r="N6538" t="s">
        <v>25</v>
      </c>
      <c r="O6538">
        <v>11440</v>
      </c>
      <c r="P6538">
        <v>2640</v>
      </c>
      <c r="R6538">
        <f t="shared" si="511"/>
        <v>11440</v>
      </c>
      <c r="S6538">
        <f t="shared" si="512"/>
        <v>23</v>
      </c>
      <c r="T6538" t="str">
        <f t="shared" si="513"/>
        <v>Feb</v>
      </c>
      <c r="U6538" t="str">
        <f t="shared" si="514"/>
        <v>2025</v>
      </c>
    </row>
    <row r="6539" spans="1:21" x14ac:dyDescent="0.25">
      <c r="A6539" t="s">
        <v>360</v>
      </c>
      <c r="B6539" t="s">
        <v>168</v>
      </c>
      <c r="C6539" t="s">
        <v>27</v>
      </c>
      <c r="D6539" t="s">
        <v>23</v>
      </c>
      <c r="E6539" t="s">
        <v>28</v>
      </c>
      <c r="F6539" t="s">
        <v>45</v>
      </c>
      <c r="G6539" t="s">
        <v>78</v>
      </c>
      <c r="H6539">
        <f t="shared" si="510"/>
        <v>72000</v>
      </c>
      <c r="I6539">
        <v>18000</v>
      </c>
      <c r="J6539">
        <v>23400</v>
      </c>
      <c r="K6539">
        <v>4</v>
      </c>
      <c r="M6539">
        <v>3510</v>
      </c>
      <c r="N6539" t="s">
        <v>20</v>
      </c>
      <c r="O6539">
        <v>93600</v>
      </c>
      <c r="P6539">
        <v>21600</v>
      </c>
      <c r="R6539">
        <f t="shared" si="511"/>
        <v>93600</v>
      </c>
      <c r="S6539">
        <f t="shared" si="512"/>
        <v>23</v>
      </c>
      <c r="T6539" t="str">
        <f t="shared" si="513"/>
        <v>Feb</v>
      </c>
      <c r="U6539" t="str">
        <f t="shared" si="514"/>
        <v>2025</v>
      </c>
    </row>
    <row r="6540" spans="1:21" x14ac:dyDescent="0.25">
      <c r="A6540" t="s">
        <v>360</v>
      </c>
      <c r="B6540" t="s">
        <v>140</v>
      </c>
      <c r="C6540" t="s">
        <v>27</v>
      </c>
      <c r="D6540" t="s">
        <v>23</v>
      </c>
      <c r="E6540" t="s">
        <v>17</v>
      </c>
      <c r="F6540" t="s">
        <v>61</v>
      </c>
      <c r="G6540" t="s">
        <v>119</v>
      </c>
      <c r="H6540">
        <f t="shared" si="510"/>
        <v>5000</v>
      </c>
      <c r="I6540">
        <v>500</v>
      </c>
      <c r="J6540">
        <v>650</v>
      </c>
      <c r="K6540">
        <v>10</v>
      </c>
      <c r="M6540">
        <v>100</v>
      </c>
      <c r="N6540" t="s">
        <v>20</v>
      </c>
      <c r="O6540">
        <v>6500</v>
      </c>
      <c r="P6540">
        <v>1500</v>
      </c>
      <c r="R6540">
        <f t="shared" si="511"/>
        <v>6500</v>
      </c>
      <c r="S6540">
        <f t="shared" si="512"/>
        <v>23</v>
      </c>
      <c r="T6540" t="str">
        <f t="shared" si="513"/>
        <v>Feb</v>
      </c>
      <c r="U6540" t="str">
        <f t="shared" si="514"/>
        <v>2025</v>
      </c>
    </row>
    <row r="6541" spans="1:21" x14ac:dyDescent="0.25">
      <c r="A6541" t="s">
        <v>360</v>
      </c>
      <c r="B6541" t="s">
        <v>35</v>
      </c>
      <c r="C6541" t="s">
        <v>15</v>
      </c>
      <c r="D6541" t="s">
        <v>23</v>
      </c>
      <c r="E6541" t="s">
        <v>17</v>
      </c>
      <c r="F6541" t="s">
        <v>45</v>
      </c>
      <c r="G6541" t="s">
        <v>92</v>
      </c>
      <c r="H6541">
        <f t="shared" si="510"/>
        <v>500</v>
      </c>
      <c r="I6541">
        <v>250</v>
      </c>
      <c r="J6541">
        <v>325</v>
      </c>
      <c r="K6541">
        <v>2</v>
      </c>
      <c r="M6541">
        <v>78</v>
      </c>
      <c r="N6541" t="s">
        <v>20</v>
      </c>
      <c r="O6541">
        <v>650</v>
      </c>
      <c r="P6541">
        <v>150</v>
      </c>
      <c r="R6541">
        <f t="shared" si="511"/>
        <v>650</v>
      </c>
      <c r="S6541">
        <f t="shared" si="512"/>
        <v>23</v>
      </c>
      <c r="T6541" t="str">
        <f t="shared" si="513"/>
        <v>Feb</v>
      </c>
      <c r="U6541" t="str">
        <f t="shared" si="514"/>
        <v>2025</v>
      </c>
    </row>
    <row r="6542" spans="1:21" x14ac:dyDescent="0.25">
      <c r="A6542" t="s">
        <v>360</v>
      </c>
      <c r="B6542" t="s">
        <v>109</v>
      </c>
      <c r="C6542" t="s">
        <v>42</v>
      </c>
      <c r="D6542" t="s">
        <v>16</v>
      </c>
      <c r="E6542" t="s">
        <v>28</v>
      </c>
      <c r="F6542" t="s">
        <v>29</v>
      </c>
      <c r="G6542" t="s">
        <v>169</v>
      </c>
      <c r="H6542">
        <f t="shared" si="510"/>
        <v>150</v>
      </c>
      <c r="I6542">
        <v>25</v>
      </c>
      <c r="J6542">
        <v>33</v>
      </c>
      <c r="K6542">
        <v>6</v>
      </c>
      <c r="M6542">
        <v>9.75</v>
      </c>
      <c r="N6542" t="s">
        <v>25</v>
      </c>
      <c r="O6542">
        <v>195</v>
      </c>
      <c r="P6542">
        <v>45</v>
      </c>
      <c r="R6542">
        <f t="shared" si="511"/>
        <v>198</v>
      </c>
      <c r="S6542">
        <f t="shared" si="512"/>
        <v>23</v>
      </c>
      <c r="T6542" t="str">
        <f t="shared" si="513"/>
        <v>Feb</v>
      </c>
      <c r="U6542" t="str">
        <f t="shared" si="514"/>
        <v>2025</v>
      </c>
    </row>
    <row r="6543" spans="1:21" x14ac:dyDescent="0.25">
      <c r="A6543" t="s">
        <v>360</v>
      </c>
      <c r="B6543" t="s">
        <v>171</v>
      </c>
      <c r="C6543" t="s">
        <v>22</v>
      </c>
      <c r="D6543" t="s">
        <v>16</v>
      </c>
      <c r="E6543" t="s">
        <v>17</v>
      </c>
      <c r="F6543" t="s">
        <v>18</v>
      </c>
      <c r="G6543" t="s">
        <v>121</v>
      </c>
      <c r="H6543">
        <f t="shared" si="510"/>
        <v>330</v>
      </c>
      <c r="I6543">
        <v>55</v>
      </c>
      <c r="J6543">
        <v>72</v>
      </c>
      <c r="K6543">
        <v>6</v>
      </c>
      <c r="M6543">
        <v>42.9</v>
      </c>
      <c r="N6543" t="s">
        <v>38</v>
      </c>
      <c r="O6543">
        <v>429</v>
      </c>
      <c r="P6543">
        <v>99</v>
      </c>
      <c r="R6543">
        <f t="shared" si="511"/>
        <v>432</v>
      </c>
      <c r="S6543">
        <f t="shared" si="512"/>
        <v>23</v>
      </c>
      <c r="T6543" t="str">
        <f t="shared" si="513"/>
        <v>Feb</v>
      </c>
      <c r="U6543" t="str">
        <f t="shared" si="514"/>
        <v>2025</v>
      </c>
    </row>
    <row r="6544" spans="1:21" x14ac:dyDescent="0.25">
      <c r="A6544" t="s">
        <v>360</v>
      </c>
      <c r="B6544" t="s">
        <v>196</v>
      </c>
      <c r="C6544" t="s">
        <v>53</v>
      </c>
      <c r="D6544" t="s">
        <v>16</v>
      </c>
      <c r="E6544" t="s">
        <v>28</v>
      </c>
      <c r="F6544" t="s">
        <v>29</v>
      </c>
      <c r="G6544" t="s">
        <v>169</v>
      </c>
      <c r="H6544">
        <f t="shared" si="510"/>
        <v>150</v>
      </c>
      <c r="I6544">
        <v>25</v>
      </c>
      <c r="J6544">
        <v>33</v>
      </c>
      <c r="K6544">
        <v>6</v>
      </c>
      <c r="M6544">
        <v>12.6</v>
      </c>
      <c r="N6544" t="s">
        <v>20</v>
      </c>
      <c r="O6544">
        <v>180</v>
      </c>
      <c r="P6544">
        <v>30</v>
      </c>
      <c r="R6544">
        <f t="shared" si="511"/>
        <v>198</v>
      </c>
      <c r="S6544">
        <f t="shared" si="512"/>
        <v>23</v>
      </c>
      <c r="T6544" t="str">
        <f t="shared" si="513"/>
        <v>Feb</v>
      </c>
      <c r="U6544" t="str">
        <f t="shared" si="514"/>
        <v>2025</v>
      </c>
    </row>
    <row r="6545" spans="1:21" x14ac:dyDescent="0.25">
      <c r="A6545" t="s">
        <v>360</v>
      </c>
      <c r="B6545" t="s">
        <v>195</v>
      </c>
      <c r="C6545" t="s">
        <v>115</v>
      </c>
      <c r="D6545" t="s">
        <v>16</v>
      </c>
      <c r="E6545" t="s">
        <v>28</v>
      </c>
      <c r="F6545" t="s">
        <v>61</v>
      </c>
      <c r="G6545" t="s">
        <v>180</v>
      </c>
      <c r="H6545">
        <f t="shared" si="510"/>
        <v>2400</v>
      </c>
      <c r="I6545">
        <v>600</v>
      </c>
      <c r="J6545">
        <v>780</v>
      </c>
      <c r="K6545">
        <v>4</v>
      </c>
      <c r="M6545">
        <v>100</v>
      </c>
      <c r="N6545" t="s">
        <v>25</v>
      </c>
      <c r="O6545">
        <v>3120</v>
      </c>
      <c r="P6545">
        <v>720</v>
      </c>
      <c r="R6545">
        <f t="shared" si="511"/>
        <v>3120</v>
      </c>
      <c r="S6545">
        <f t="shared" si="512"/>
        <v>23</v>
      </c>
      <c r="T6545" t="str">
        <f t="shared" si="513"/>
        <v>Feb</v>
      </c>
      <c r="U6545" t="str">
        <f t="shared" si="514"/>
        <v>2025</v>
      </c>
    </row>
    <row r="6546" spans="1:21" x14ac:dyDescent="0.25">
      <c r="A6546" t="s">
        <v>360</v>
      </c>
      <c r="B6546" t="s">
        <v>69</v>
      </c>
      <c r="C6546" t="s">
        <v>27</v>
      </c>
      <c r="D6546" t="s">
        <v>16</v>
      </c>
      <c r="E6546" t="s">
        <v>28</v>
      </c>
      <c r="F6546" t="s">
        <v>61</v>
      </c>
      <c r="G6546" t="s">
        <v>164</v>
      </c>
      <c r="H6546">
        <f t="shared" si="510"/>
        <v>10000</v>
      </c>
      <c r="I6546">
        <v>2000</v>
      </c>
      <c r="J6546">
        <v>2600</v>
      </c>
      <c r="K6546">
        <v>5</v>
      </c>
      <c r="M6546">
        <v>260</v>
      </c>
      <c r="N6546" t="s">
        <v>20</v>
      </c>
      <c r="O6546">
        <v>13000</v>
      </c>
      <c r="P6546">
        <v>3000</v>
      </c>
      <c r="R6546">
        <f t="shared" si="511"/>
        <v>13000</v>
      </c>
      <c r="S6546">
        <f t="shared" si="512"/>
        <v>23</v>
      </c>
      <c r="T6546" t="str">
        <f t="shared" si="513"/>
        <v>Feb</v>
      </c>
      <c r="U6546" t="str">
        <f t="shared" si="514"/>
        <v>2025</v>
      </c>
    </row>
    <row r="6547" spans="1:21" x14ac:dyDescent="0.25">
      <c r="A6547" t="s">
        <v>360</v>
      </c>
      <c r="B6547" t="s">
        <v>65</v>
      </c>
      <c r="C6547" t="s">
        <v>66</v>
      </c>
      <c r="D6547" t="s">
        <v>23</v>
      </c>
      <c r="E6547" t="s">
        <v>28</v>
      </c>
      <c r="F6547" t="s">
        <v>18</v>
      </c>
      <c r="G6547" t="s">
        <v>116</v>
      </c>
      <c r="H6547">
        <f t="shared" si="510"/>
        <v>300</v>
      </c>
      <c r="I6547">
        <v>60</v>
      </c>
      <c r="J6547">
        <v>78</v>
      </c>
      <c r="K6547">
        <v>5</v>
      </c>
      <c r="M6547">
        <v>39</v>
      </c>
      <c r="N6547" t="s">
        <v>25</v>
      </c>
      <c r="O6547">
        <v>390</v>
      </c>
      <c r="P6547">
        <v>90</v>
      </c>
      <c r="R6547">
        <f t="shared" si="511"/>
        <v>390</v>
      </c>
      <c r="S6547">
        <f t="shared" si="512"/>
        <v>23</v>
      </c>
      <c r="T6547" t="str">
        <f t="shared" si="513"/>
        <v>Feb</v>
      </c>
      <c r="U6547" t="str">
        <f t="shared" si="514"/>
        <v>2025</v>
      </c>
    </row>
    <row r="6548" spans="1:21" x14ac:dyDescent="0.25">
      <c r="A6548" t="s">
        <v>360</v>
      </c>
      <c r="B6548" t="s">
        <v>90</v>
      </c>
      <c r="C6548" t="s">
        <v>91</v>
      </c>
      <c r="D6548" t="s">
        <v>23</v>
      </c>
      <c r="E6548" t="s">
        <v>17</v>
      </c>
      <c r="F6548" t="s">
        <v>61</v>
      </c>
      <c r="G6548" t="s">
        <v>119</v>
      </c>
      <c r="H6548">
        <f t="shared" si="510"/>
        <v>2500</v>
      </c>
      <c r="I6548">
        <v>500</v>
      </c>
      <c r="J6548">
        <v>650</v>
      </c>
      <c r="K6548">
        <v>5</v>
      </c>
      <c r="M6548">
        <v>100</v>
      </c>
      <c r="N6548" t="s">
        <v>25</v>
      </c>
      <c r="O6548">
        <v>3250</v>
      </c>
      <c r="P6548">
        <v>750</v>
      </c>
      <c r="R6548">
        <f t="shared" si="511"/>
        <v>3250</v>
      </c>
      <c r="S6548">
        <f t="shared" si="512"/>
        <v>23</v>
      </c>
      <c r="T6548" t="str">
        <f t="shared" si="513"/>
        <v>Feb</v>
      </c>
      <c r="U6548" t="str">
        <f t="shared" si="514"/>
        <v>2025</v>
      </c>
    </row>
    <row r="6549" spans="1:21" x14ac:dyDescent="0.25">
      <c r="A6549" t="s">
        <v>360</v>
      </c>
      <c r="B6549" t="s">
        <v>174</v>
      </c>
      <c r="C6549" t="s">
        <v>27</v>
      </c>
      <c r="D6549" t="s">
        <v>23</v>
      </c>
      <c r="E6549" t="s">
        <v>28</v>
      </c>
      <c r="F6549" t="s">
        <v>18</v>
      </c>
      <c r="G6549" t="s">
        <v>43</v>
      </c>
      <c r="H6549">
        <f t="shared" si="510"/>
        <v>160</v>
      </c>
      <c r="I6549">
        <v>20</v>
      </c>
      <c r="J6549">
        <v>26</v>
      </c>
      <c r="K6549">
        <v>8</v>
      </c>
      <c r="M6549">
        <v>24.96</v>
      </c>
      <c r="N6549" t="s">
        <v>20</v>
      </c>
      <c r="O6549">
        <v>208</v>
      </c>
      <c r="P6549">
        <v>48</v>
      </c>
      <c r="R6549">
        <f t="shared" si="511"/>
        <v>208</v>
      </c>
      <c r="S6549">
        <f t="shared" si="512"/>
        <v>23</v>
      </c>
      <c r="T6549" t="str">
        <f t="shared" si="513"/>
        <v>Feb</v>
      </c>
      <c r="U6549" t="str">
        <f t="shared" si="514"/>
        <v>2025</v>
      </c>
    </row>
    <row r="6550" spans="1:21" x14ac:dyDescent="0.25">
      <c r="A6550" t="s">
        <v>360</v>
      </c>
      <c r="B6550" t="s">
        <v>47</v>
      </c>
      <c r="C6550" t="s">
        <v>27</v>
      </c>
      <c r="D6550" t="s">
        <v>16</v>
      </c>
      <c r="E6550" t="s">
        <v>28</v>
      </c>
      <c r="F6550" t="s">
        <v>18</v>
      </c>
      <c r="G6550" t="s">
        <v>34</v>
      </c>
      <c r="H6550">
        <f t="shared" si="510"/>
        <v>160</v>
      </c>
      <c r="I6550">
        <v>40</v>
      </c>
      <c r="J6550">
        <v>52</v>
      </c>
      <c r="K6550">
        <v>4</v>
      </c>
      <c r="M6550">
        <v>14.56</v>
      </c>
      <c r="N6550" t="s">
        <v>20</v>
      </c>
      <c r="O6550">
        <v>208</v>
      </c>
      <c r="P6550">
        <v>48</v>
      </c>
      <c r="R6550">
        <f t="shared" si="511"/>
        <v>208</v>
      </c>
      <c r="S6550">
        <f t="shared" si="512"/>
        <v>23</v>
      </c>
      <c r="T6550" t="str">
        <f t="shared" si="513"/>
        <v>Feb</v>
      </c>
      <c r="U6550" t="str">
        <f t="shared" si="514"/>
        <v>2025</v>
      </c>
    </row>
    <row r="6551" spans="1:21" x14ac:dyDescent="0.25">
      <c r="A6551" t="s">
        <v>360</v>
      </c>
      <c r="B6551" t="s">
        <v>150</v>
      </c>
      <c r="C6551" t="s">
        <v>91</v>
      </c>
      <c r="D6551" t="s">
        <v>23</v>
      </c>
      <c r="E6551" t="s">
        <v>17</v>
      </c>
      <c r="F6551" t="s">
        <v>18</v>
      </c>
      <c r="G6551" t="s">
        <v>151</v>
      </c>
      <c r="H6551">
        <f t="shared" si="510"/>
        <v>42</v>
      </c>
      <c r="I6551">
        <v>7</v>
      </c>
      <c r="J6551">
        <v>9</v>
      </c>
      <c r="K6551">
        <v>6</v>
      </c>
      <c r="M6551">
        <v>8.19</v>
      </c>
      <c r="N6551" t="s">
        <v>38</v>
      </c>
      <c r="O6551">
        <v>54.6</v>
      </c>
      <c r="P6551">
        <v>12.6</v>
      </c>
      <c r="R6551">
        <f t="shared" si="511"/>
        <v>54</v>
      </c>
      <c r="S6551">
        <f t="shared" si="512"/>
        <v>23</v>
      </c>
      <c r="T6551" t="str">
        <f t="shared" si="513"/>
        <v>Feb</v>
      </c>
      <c r="U6551" t="str">
        <f t="shared" si="514"/>
        <v>2025</v>
      </c>
    </row>
    <row r="6552" spans="1:21" x14ac:dyDescent="0.25">
      <c r="A6552" t="s">
        <v>360</v>
      </c>
      <c r="B6552" t="s">
        <v>202</v>
      </c>
      <c r="C6552" t="s">
        <v>22</v>
      </c>
      <c r="D6552" t="s">
        <v>23</v>
      </c>
      <c r="E6552" t="s">
        <v>28</v>
      </c>
      <c r="F6552" t="s">
        <v>18</v>
      </c>
      <c r="G6552" t="s">
        <v>121</v>
      </c>
      <c r="H6552">
        <f t="shared" si="510"/>
        <v>110</v>
      </c>
      <c r="I6552">
        <v>55</v>
      </c>
      <c r="J6552">
        <v>72</v>
      </c>
      <c r="K6552">
        <v>2</v>
      </c>
      <c r="M6552">
        <v>14.3</v>
      </c>
      <c r="N6552" t="s">
        <v>25</v>
      </c>
      <c r="O6552">
        <v>143</v>
      </c>
      <c r="P6552">
        <v>33</v>
      </c>
      <c r="R6552">
        <f t="shared" si="511"/>
        <v>144</v>
      </c>
      <c r="S6552">
        <f t="shared" si="512"/>
        <v>23</v>
      </c>
      <c r="T6552" t="str">
        <f t="shared" si="513"/>
        <v>Feb</v>
      </c>
      <c r="U6552" t="str">
        <f t="shared" si="514"/>
        <v>2025</v>
      </c>
    </row>
    <row r="6553" spans="1:21" x14ac:dyDescent="0.25">
      <c r="A6553" t="s">
        <v>360</v>
      </c>
      <c r="B6553" t="s">
        <v>140</v>
      </c>
      <c r="C6553" t="s">
        <v>27</v>
      </c>
      <c r="D6553" t="s">
        <v>16</v>
      </c>
      <c r="E6553" t="s">
        <v>17</v>
      </c>
      <c r="F6553" t="s">
        <v>48</v>
      </c>
      <c r="G6553" t="s">
        <v>147</v>
      </c>
      <c r="H6553">
        <f t="shared" si="510"/>
        <v>540</v>
      </c>
      <c r="I6553">
        <v>90</v>
      </c>
      <c r="J6553">
        <v>117</v>
      </c>
      <c r="K6553">
        <v>6</v>
      </c>
      <c r="M6553">
        <v>33.75</v>
      </c>
      <c r="N6553" t="s">
        <v>25</v>
      </c>
      <c r="O6553">
        <v>675</v>
      </c>
      <c r="P6553">
        <v>135</v>
      </c>
      <c r="R6553">
        <f t="shared" si="511"/>
        <v>702</v>
      </c>
      <c r="S6553">
        <f t="shared" si="512"/>
        <v>23</v>
      </c>
      <c r="T6553" t="str">
        <f t="shared" si="513"/>
        <v>Feb</v>
      </c>
      <c r="U6553" t="str">
        <f t="shared" si="514"/>
        <v>2025</v>
      </c>
    </row>
    <row r="6554" spans="1:21" x14ac:dyDescent="0.25">
      <c r="A6554" t="s">
        <v>361</v>
      </c>
      <c r="B6554" t="s">
        <v>196</v>
      </c>
      <c r="C6554" t="s">
        <v>53</v>
      </c>
      <c r="D6554" t="s">
        <v>16</v>
      </c>
      <c r="E6554" t="s">
        <v>17</v>
      </c>
      <c r="F6554" t="s">
        <v>18</v>
      </c>
      <c r="G6554" t="s">
        <v>151</v>
      </c>
      <c r="H6554">
        <f t="shared" si="510"/>
        <v>35</v>
      </c>
      <c r="I6554">
        <v>7</v>
      </c>
      <c r="J6554">
        <v>9</v>
      </c>
      <c r="K6554">
        <v>5</v>
      </c>
      <c r="M6554">
        <v>4.375</v>
      </c>
      <c r="N6554" t="s">
        <v>38</v>
      </c>
      <c r="O6554">
        <v>43.75</v>
      </c>
      <c r="P6554">
        <v>8.75</v>
      </c>
      <c r="R6554">
        <f t="shared" si="511"/>
        <v>45</v>
      </c>
      <c r="S6554">
        <f t="shared" si="512"/>
        <v>24</v>
      </c>
      <c r="T6554" t="str">
        <f t="shared" si="513"/>
        <v>Feb</v>
      </c>
      <c r="U6554" t="str">
        <f t="shared" si="514"/>
        <v>2025</v>
      </c>
    </row>
    <row r="6555" spans="1:21" x14ac:dyDescent="0.25">
      <c r="A6555" t="s">
        <v>361</v>
      </c>
      <c r="B6555" t="s">
        <v>142</v>
      </c>
      <c r="C6555" t="s">
        <v>115</v>
      </c>
      <c r="D6555" t="s">
        <v>16</v>
      </c>
      <c r="E6555" t="s">
        <v>17</v>
      </c>
      <c r="F6555" t="s">
        <v>18</v>
      </c>
      <c r="G6555" t="s">
        <v>130</v>
      </c>
      <c r="H6555">
        <f t="shared" si="510"/>
        <v>180</v>
      </c>
      <c r="I6555">
        <v>45</v>
      </c>
      <c r="J6555">
        <v>59</v>
      </c>
      <c r="K6555">
        <v>4</v>
      </c>
      <c r="M6555">
        <v>11.7</v>
      </c>
      <c r="N6555" t="s">
        <v>25</v>
      </c>
      <c r="O6555">
        <v>234</v>
      </c>
      <c r="P6555">
        <v>54</v>
      </c>
      <c r="R6555">
        <f t="shared" si="511"/>
        <v>236</v>
      </c>
      <c r="S6555">
        <f t="shared" si="512"/>
        <v>24</v>
      </c>
      <c r="T6555" t="str">
        <f t="shared" si="513"/>
        <v>Feb</v>
      </c>
      <c r="U6555" t="str">
        <f t="shared" si="514"/>
        <v>2025</v>
      </c>
    </row>
    <row r="6556" spans="1:21" x14ac:dyDescent="0.25">
      <c r="A6556" t="s">
        <v>361</v>
      </c>
      <c r="B6556" t="s">
        <v>155</v>
      </c>
      <c r="C6556" t="s">
        <v>66</v>
      </c>
      <c r="D6556" t="s">
        <v>23</v>
      </c>
      <c r="E6556" t="s">
        <v>28</v>
      </c>
      <c r="F6556" t="s">
        <v>45</v>
      </c>
      <c r="G6556" t="s">
        <v>78</v>
      </c>
      <c r="H6556">
        <f t="shared" si="510"/>
        <v>90000</v>
      </c>
      <c r="I6556">
        <v>18000</v>
      </c>
      <c r="J6556">
        <v>23400</v>
      </c>
      <c r="K6556">
        <v>5</v>
      </c>
      <c r="M6556">
        <v>3510</v>
      </c>
      <c r="N6556" t="s">
        <v>20</v>
      </c>
      <c r="O6556">
        <v>117000</v>
      </c>
      <c r="P6556">
        <v>27000</v>
      </c>
      <c r="R6556">
        <f t="shared" si="511"/>
        <v>117000</v>
      </c>
      <c r="S6556">
        <f t="shared" si="512"/>
        <v>24</v>
      </c>
      <c r="T6556" t="str">
        <f t="shared" si="513"/>
        <v>Feb</v>
      </c>
      <c r="U6556" t="str">
        <f t="shared" si="514"/>
        <v>2025</v>
      </c>
    </row>
    <row r="6557" spans="1:21" x14ac:dyDescent="0.25">
      <c r="A6557" t="s">
        <v>361</v>
      </c>
      <c r="B6557" t="s">
        <v>127</v>
      </c>
      <c r="C6557" t="s">
        <v>66</v>
      </c>
      <c r="D6557" t="s">
        <v>16</v>
      </c>
      <c r="E6557" t="s">
        <v>17</v>
      </c>
      <c r="F6557" t="s">
        <v>48</v>
      </c>
      <c r="G6557" t="s">
        <v>167</v>
      </c>
      <c r="H6557">
        <f t="shared" si="510"/>
        <v>95</v>
      </c>
      <c r="I6557">
        <v>95</v>
      </c>
      <c r="J6557">
        <v>124</v>
      </c>
      <c r="K6557">
        <v>1</v>
      </c>
      <c r="M6557">
        <v>6.1749999999999998</v>
      </c>
      <c r="N6557" t="s">
        <v>25</v>
      </c>
      <c r="O6557">
        <v>123.5</v>
      </c>
      <c r="P6557">
        <v>28.5</v>
      </c>
      <c r="R6557">
        <f t="shared" si="511"/>
        <v>124</v>
      </c>
      <c r="S6557">
        <f t="shared" si="512"/>
        <v>24</v>
      </c>
      <c r="T6557" t="str">
        <f t="shared" si="513"/>
        <v>Feb</v>
      </c>
      <c r="U6557" t="str">
        <f t="shared" si="514"/>
        <v>2025</v>
      </c>
    </row>
    <row r="6558" spans="1:21" x14ac:dyDescent="0.25">
      <c r="A6558" t="s">
        <v>361</v>
      </c>
      <c r="B6558" t="s">
        <v>109</v>
      </c>
      <c r="C6558" t="s">
        <v>42</v>
      </c>
      <c r="D6558" t="s">
        <v>16</v>
      </c>
      <c r="E6558" t="s">
        <v>28</v>
      </c>
      <c r="F6558" t="s">
        <v>18</v>
      </c>
      <c r="G6558" t="s">
        <v>116</v>
      </c>
      <c r="H6558">
        <f t="shared" si="510"/>
        <v>420</v>
      </c>
      <c r="I6558">
        <v>60</v>
      </c>
      <c r="J6558">
        <v>78</v>
      </c>
      <c r="K6558">
        <v>7</v>
      </c>
      <c r="M6558">
        <v>36.75</v>
      </c>
      <c r="N6558" t="s">
        <v>20</v>
      </c>
      <c r="O6558">
        <v>525</v>
      </c>
      <c r="P6558">
        <v>105</v>
      </c>
      <c r="R6558">
        <f t="shared" si="511"/>
        <v>546</v>
      </c>
      <c r="S6558">
        <f t="shared" si="512"/>
        <v>24</v>
      </c>
      <c r="T6558" t="str">
        <f t="shared" si="513"/>
        <v>Feb</v>
      </c>
      <c r="U6558" t="str">
        <f t="shared" si="514"/>
        <v>2025</v>
      </c>
    </row>
    <row r="6559" spans="1:21" x14ac:dyDescent="0.25">
      <c r="A6559" t="s">
        <v>361</v>
      </c>
      <c r="B6559" t="s">
        <v>150</v>
      </c>
      <c r="C6559" t="s">
        <v>91</v>
      </c>
      <c r="D6559" t="s">
        <v>16</v>
      </c>
      <c r="E6559" t="s">
        <v>17</v>
      </c>
      <c r="F6559" t="s">
        <v>45</v>
      </c>
      <c r="G6559" t="s">
        <v>46</v>
      </c>
      <c r="H6559">
        <f t="shared" si="510"/>
        <v>275000</v>
      </c>
      <c r="I6559">
        <v>55000</v>
      </c>
      <c r="J6559">
        <v>71500</v>
      </c>
      <c r="K6559">
        <v>5</v>
      </c>
      <c r="M6559">
        <v>10725</v>
      </c>
      <c r="N6559" t="s">
        <v>25</v>
      </c>
      <c r="O6559">
        <v>343750</v>
      </c>
      <c r="P6559">
        <v>68750</v>
      </c>
      <c r="R6559">
        <f t="shared" si="511"/>
        <v>357500</v>
      </c>
      <c r="S6559">
        <f t="shared" si="512"/>
        <v>24</v>
      </c>
      <c r="T6559" t="str">
        <f t="shared" si="513"/>
        <v>Feb</v>
      </c>
      <c r="U6559" t="str">
        <f t="shared" si="514"/>
        <v>2025</v>
      </c>
    </row>
    <row r="6560" spans="1:21" x14ac:dyDescent="0.25">
      <c r="A6560" t="s">
        <v>361</v>
      </c>
      <c r="B6560" t="s">
        <v>69</v>
      </c>
      <c r="C6560" t="s">
        <v>27</v>
      </c>
      <c r="D6560" t="s">
        <v>23</v>
      </c>
      <c r="E6560" t="s">
        <v>28</v>
      </c>
      <c r="F6560" t="s">
        <v>18</v>
      </c>
      <c r="G6560" t="s">
        <v>24</v>
      </c>
      <c r="H6560">
        <f t="shared" si="510"/>
        <v>560</v>
      </c>
      <c r="I6560">
        <v>80</v>
      </c>
      <c r="J6560">
        <v>104</v>
      </c>
      <c r="K6560">
        <v>7</v>
      </c>
      <c r="M6560">
        <v>100</v>
      </c>
      <c r="N6560" t="s">
        <v>38</v>
      </c>
      <c r="O6560">
        <v>728</v>
      </c>
      <c r="P6560">
        <v>168</v>
      </c>
      <c r="R6560">
        <f t="shared" si="511"/>
        <v>728</v>
      </c>
      <c r="S6560">
        <f t="shared" si="512"/>
        <v>24</v>
      </c>
      <c r="T6560" t="str">
        <f t="shared" si="513"/>
        <v>Feb</v>
      </c>
      <c r="U6560" t="str">
        <f t="shared" si="514"/>
        <v>2025</v>
      </c>
    </row>
    <row r="6561" spans="1:21" x14ac:dyDescent="0.25">
      <c r="A6561" t="s">
        <v>361</v>
      </c>
      <c r="B6561" t="s">
        <v>59</v>
      </c>
      <c r="C6561" t="s">
        <v>27</v>
      </c>
      <c r="D6561" t="s">
        <v>16</v>
      </c>
      <c r="E6561" t="s">
        <v>17</v>
      </c>
      <c r="F6561" t="s">
        <v>80</v>
      </c>
      <c r="G6561" t="s">
        <v>89</v>
      </c>
      <c r="H6561">
        <f t="shared" si="510"/>
        <v>60</v>
      </c>
      <c r="I6561">
        <v>15</v>
      </c>
      <c r="J6561">
        <v>20</v>
      </c>
      <c r="K6561">
        <v>4</v>
      </c>
      <c r="M6561">
        <v>5.25</v>
      </c>
      <c r="N6561" t="s">
        <v>20</v>
      </c>
      <c r="O6561">
        <v>75</v>
      </c>
      <c r="P6561">
        <v>15</v>
      </c>
      <c r="R6561">
        <f t="shared" si="511"/>
        <v>80</v>
      </c>
      <c r="S6561">
        <f t="shared" si="512"/>
        <v>24</v>
      </c>
      <c r="T6561" t="str">
        <f t="shared" si="513"/>
        <v>Feb</v>
      </c>
      <c r="U6561" t="str">
        <f t="shared" si="514"/>
        <v>2025</v>
      </c>
    </row>
    <row r="6562" spans="1:21" x14ac:dyDescent="0.25">
      <c r="A6562" t="s">
        <v>361</v>
      </c>
      <c r="B6562" t="s">
        <v>179</v>
      </c>
      <c r="C6562" t="s">
        <v>27</v>
      </c>
      <c r="D6562" t="s">
        <v>16</v>
      </c>
      <c r="E6562" t="s">
        <v>17</v>
      </c>
      <c r="F6562" t="s">
        <v>48</v>
      </c>
      <c r="G6562" t="s">
        <v>172</v>
      </c>
      <c r="H6562">
        <f t="shared" si="510"/>
        <v>1800</v>
      </c>
      <c r="I6562">
        <v>300</v>
      </c>
      <c r="J6562">
        <v>390</v>
      </c>
      <c r="K6562">
        <v>6</v>
      </c>
      <c r="M6562">
        <v>100</v>
      </c>
      <c r="N6562" t="s">
        <v>20</v>
      </c>
      <c r="O6562">
        <v>2340</v>
      </c>
      <c r="P6562">
        <v>540</v>
      </c>
      <c r="R6562">
        <f t="shared" si="511"/>
        <v>2340</v>
      </c>
      <c r="S6562">
        <f t="shared" si="512"/>
        <v>24</v>
      </c>
      <c r="T6562" t="str">
        <f t="shared" si="513"/>
        <v>Feb</v>
      </c>
      <c r="U6562" t="str">
        <f t="shared" si="514"/>
        <v>2025</v>
      </c>
    </row>
    <row r="6563" spans="1:21" x14ac:dyDescent="0.25">
      <c r="A6563" t="s">
        <v>361</v>
      </c>
      <c r="B6563" t="s">
        <v>124</v>
      </c>
      <c r="C6563" t="s">
        <v>27</v>
      </c>
      <c r="D6563" t="s">
        <v>23</v>
      </c>
      <c r="E6563" t="s">
        <v>28</v>
      </c>
      <c r="F6563" t="s">
        <v>61</v>
      </c>
      <c r="G6563" t="s">
        <v>108</v>
      </c>
      <c r="H6563">
        <f t="shared" si="510"/>
        <v>12000</v>
      </c>
      <c r="I6563">
        <v>1500</v>
      </c>
      <c r="J6563">
        <v>1950</v>
      </c>
      <c r="K6563">
        <v>8</v>
      </c>
      <c r="M6563">
        <v>195</v>
      </c>
      <c r="N6563" t="s">
        <v>38</v>
      </c>
      <c r="O6563">
        <v>15600</v>
      </c>
      <c r="P6563">
        <v>3600</v>
      </c>
      <c r="R6563">
        <f t="shared" si="511"/>
        <v>15600</v>
      </c>
      <c r="S6563">
        <f t="shared" si="512"/>
        <v>24</v>
      </c>
      <c r="T6563" t="str">
        <f t="shared" si="513"/>
        <v>Feb</v>
      </c>
      <c r="U6563" t="str">
        <f t="shared" si="514"/>
        <v>2025</v>
      </c>
    </row>
    <row r="6564" spans="1:21" x14ac:dyDescent="0.25">
      <c r="A6564" t="s">
        <v>361</v>
      </c>
      <c r="B6564" t="s">
        <v>107</v>
      </c>
      <c r="C6564" t="s">
        <v>27</v>
      </c>
      <c r="D6564" t="s">
        <v>16</v>
      </c>
      <c r="E6564" t="s">
        <v>17</v>
      </c>
      <c r="F6564" t="s">
        <v>45</v>
      </c>
      <c r="G6564" t="s">
        <v>76</v>
      </c>
      <c r="H6564">
        <f t="shared" si="510"/>
        <v>7200</v>
      </c>
      <c r="I6564">
        <v>1200</v>
      </c>
      <c r="J6564">
        <v>1560</v>
      </c>
      <c r="K6564">
        <v>6</v>
      </c>
      <c r="M6564">
        <v>156</v>
      </c>
      <c r="N6564" t="s">
        <v>38</v>
      </c>
      <c r="O6564">
        <v>9360</v>
      </c>
      <c r="P6564">
        <v>2160</v>
      </c>
      <c r="R6564">
        <f t="shared" si="511"/>
        <v>9360</v>
      </c>
      <c r="S6564">
        <f t="shared" si="512"/>
        <v>24</v>
      </c>
      <c r="T6564" t="str">
        <f t="shared" si="513"/>
        <v>Feb</v>
      </c>
      <c r="U6564" t="str">
        <f t="shared" si="514"/>
        <v>2025</v>
      </c>
    </row>
    <row r="6565" spans="1:21" x14ac:dyDescent="0.25">
      <c r="A6565" t="s">
        <v>361</v>
      </c>
      <c r="B6565" t="s">
        <v>90</v>
      </c>
      <c r="C6565" t="s">
        <v>91</v>
      </c>
      <c r="D6565" t="s">
        <v>16</v>
      </c>
      <c r="E6565" t="s">
        <v>17</v>
      </c>
      <c r="F6565" t="s">
        <v>18</v>
      </c>
      <c r="G6565" t="s">
        <v>40</v>
      </c>
      <c r="H6565">
        <f t="shared" si="510"/>
        <v>900</v>
      </c>
      <c r="I6565">
        <v>90</v>
      </c>
      <c r="J6565">
        <v>117</v>
      </c>
      <c r="K6565">
        <v>10</v>
      </c>
      <c r="M6565">
        <v>54</v>
      </c>
      <c r="N6565" t="s">
        <v>25</v>
      </c>
      <c r="O6565">
        <v>1080</v>
      </c>
      <c r="P6565">
        <v>180</v>
      </c>
      <c r="R6565">
        <f t="shared" si="511"/>
        <v>1170</v>
      </c>
      <c r="S6565">
        <f t="shared" si="512"/>
        <v>24</v>
      </c>
      <c r="T6565" t="str">
        <f t="shared" si="513"/>
        <v>Feb</v>
      </c>
      <c r="U6565" t="str">
        <f t="shared" si="514"/>
        <v>2025</v>
      </c>
    </row>
    <row r="6566" spans="1:21" x14ac:dyDescent="0.25">
      <c r="A6566" t="s">
        <v>361</v>
      </c>
      <c r="B6566" t="s">
        <v>41</v>
      </c>
      <c r="C6566" t="s">
        <v>42</v>
      </c>
      <c r="D6566" t="s">
        <v>16</v>
      </c>
      <c r="E6566" t="s">
        <v>17</v>
      </c>
      <c r="F6566" t="s">
        <v>29</v>
      </c>
      <c r="G6566" t="s">
        <v>138</v>
      </c>
      <c r="H6566">
        <f t="shared" si="510"/>
        <v>250</v>
      </c>
      <c r="I6566">
        <v>50</v>
      </c>
      <c r="J6566">
        <v>65</v>
      </c>
      <c r="K6566">
        <v>5</v>
      </c>
      <c r="M6566">
        <v>22.75</v>
      </c>
      <c r="N6566" t="s">
        <v>20</v>
      </c>
      <c r="O6566">
        <v>325</v>
      </c>
      <c r="P6566">
        <v>75</v>
      </c>
      <c r="R6566">
        <f t="shared" si="511"/>
        <v>325</v>
      </c>
      <c r="S6566">
        <f t="shared" si="512"/>
        <v>24</v>
      </c>
      <c r="T6566" t="str">
        <f t="shared" si="513"/>
        <v>Feb</v>
      </c>
      <c r="U6566" t="str">
        <f t="shared" si="514"/>
        <v>2025</v>
      </c>
    </row>
    <row r="6567" spans="1:21" x14ac:dyDescent="0.25">
      <c r="A6567" t="s">
        <v>361</v>
      </c>
      <c r="B6567" t="s">
        <v>83</v>
      </c>
      <c r="C6567" t="s">
        <v>27</v>
      </c>
      <c r="D6567" t="s">
        <v>23</v>
      </c>
      <c r="E6567" t="s">
        <v>28</v>
      </c>
      <c r="F6567" t="s">
        <v>18</v>
      </c>
      <c r="G6567" t="s">
        <v>121</v>
      </c>
      <c r="H6567">
        <f t="shared" si="510"/>
        <v>165</v>
      </c>
      <c r="I6567">
        <v>55</v>
      </c>
      <c r="J6567">
        <v>72</v>
      </c>
      <c r="K6567">
        <v>3</v>
      </c>
      <c r="M6567">
        <v>30.9375</v>
      </c>
      <c r="N6567" t="s">
        <v>38</v>
      </c>
      <c r="O6567">
        <v>206.25</v>
      </c>
      <c r="P6567">
        <v>41.25</v>
      </c>
      <c r="R6567">
        <f t="shared" si="511"/>
        <v>216</v>
      </c>
      <c r="S6567">
        <f t="shared" si="512"/>
        <v>24</v>
      </c>
      <c r="T6567" t="str">
        <f t="shared" si="513"/>
        <v>Feb</v>
      </c>
      <c r="U6567" t="str">
        <f t="shared" si="514"/>
        <v>2025</v>
      </c>
    </row>
    <row r="6568" spans="1:21" x14ac:dyDescent="0.25">
      <c r="A6568" t="s">
        <v>361</v>
      </c>
      <c r="B6568" t="s">
        <v>168</v>
      </c>
      <c r="C6568" t="s">
        <v>27</v>
      </c>
      <c r="D6568" t="s">
        <v>23</v>
      </c>
      <c r="E6568" t="s">
        <v>17</v>
      </c>
      <c r="F6568" t="s">
        <v>61</v>
      </c>
      <c r="G6568" t="s">
        <v>108</v>
      </c>
      <c r="H6568">
        <f t="shared" si="510"/>
        <v>13500</v>
      </c>
      <c r="I6568">
        <v>1500</v>
      </c>
      <c r="J6568">
        <v>1950</v>
      </c>
      <c r="K6568">
        <v>9</v>
      </c>
      <c r="M6568">
        <v>195</v>
      </c>
      <c r="N6568" t="s">
        <v>38</v>
      </c>
      <c r="O6568">
        <v>16875</v>
      </c>
      <c r="P6568">
        <v>3375</v>
      </c>
      <c r="R6568">
        <f t="shared" si="511"/>
        <v>17550</v>
      </c>
      <c r="S6568">
        <f t="shared" si="512"/>
        <v>24</v>
      </c>
      <c r="T6568" t="str">
        <f t="shared" si="513"/>
        <v>Feb</v>
      </c>
      <c r="U6568" t="str">
        <f t="shared" si="514"/>
        <v>2025</v>
      </c>
    </row>
    <row r="6569" spans="1:21" x14ac:dyDescent="0.25">
      <c r="A6569" t="s">
        <v>361</v>
      </c>
      <c r="B6569" t="s">
        <v>150</v>
      </c>
      <c r="C6569" t="s">
        <v>91</v>
      </c>
      <c r="D6569" t="s">
        <v>23</v>
      </c>
      <c r="E6569" t="s">
        <v>17</v>
      </c>
      <c r="F6569" t="s">
        <v>18</v>
      </c>
      <c r="G6569" t="s">
        <v>24</v>
      </c>
      <c r="H6569">
        <f t="shared" si="510"/>
        <v>320</v>
      </c>
      <c r="I6569">
        <v>80</v>
      </c>
      <c r="J6569">
        <v>104</v>
      </c>
      <c r="K6569">
        <v>4</v>
      </c>
      <c r="M6569">
        <v>62.4</v>
      </c>
      <c r="N6569" t="s">
        <v>38</v>
      </c>
      <c r="O6569">
        <v>416</v>
      </c>
      <c r="P6569">
        <v>96</v>
      </c>
      <c r="R6569">
        <f t="shared" si="511"/>
        <v>416</v>
      </c>
      <c r="S6569">
        <f t="shared" si="512"/>
        <v>24</v>
      </c>
      <c r="T6569" t="str">
        <f t="shared" si="513"/>
        <v>Feb</v>
      </c>
      <c r="U6569" t="str">
        <f t="shared" si="514"/>
        <v>2025</v>
      </c>
    </row>
    <row r="6570" spans="1:21" x14ac:dyDescent="0.25">
      <c r="A6570" t="s">
        <v>361</v>
      </c>
      <c r="B6570" t="s">
        <v>98</v>
      </c>
      <c r="C6570" t="s">
        <v>66</v>
      </c>
      <c r="D6570" t="s">
        <v>16</v>
      </c>
      <c r="E6570" t="s">
        <v>17</v>
      </c>
      <c r="F6570" t="s">
        <v>45</v>
      </c>
      <c r="G6570" t="s">
        <v>71</v>
      </c>
      <c r="H6570">
        <f t="shared" si="510"/>
        <v>13200</v>
      </c>
      <c r="I6570">
        <v>2200</v>
      </c>
      <c r="J6570">
        <v>2860</v>
      </c>
      <c r="K6570">
        <v>6</v>
      </c>
      <c r="M6570">
        <v>286</v>
      </c>
      <c r="N6570" t="s">
        <v>25</v>
      </c>
      <c r="O6570">
        <v>17160</v>
      </c>
      <c r="P6570">
        <v>3960</v>
      </c>
      <c r="R6570">
        <f t="shared" si="511"/>
        <v>17160</v>
      </c>
      <c r="S6570">
        <f t="shared" si="512"/>
        <v>24</v>
      </c>
      <c r="T6570" t="str">
        <f t="shared" si="513"/>
        <v>Feb</v>
      </c>
      <c r="U6570" t="str">
        <f t="shared" si="514"/>
        <v>2025</v>
      </c>
    </row>
    <row r="6571" spans="1:21" x14ac:dyDescent="0.25">
      <c r="A6571" t="s">
        <v>361</v>
      </c>
      <c r="B6571" t="s">
        <v>206</v>
      </c>
      <c r="C6571" t="s">
        <v>22</v>
      </c>
      <c r="D6571" t="s">
        <v>23</v>
      </c>
      <c r="E6571" t="s">
        <v>17</v>
      </c>
      <c r="F6571" t="s">
        <v>29</v>
      </c>
      <c r="G6571" t="s">
        <v>160</v>
      </c>
      <c r="H6571">
        <f t="shared" si="510"/>
        <v>150</v>
      </c>
      <c r="I6571">
        <v>150</v>
      </c>
      <c r="J6571">
        <v>195</v>
      </c>
      <c r="K6571">
        <v>1</v>
      </c>
      <c r="M6571">
        <v>29.25</v>
      </c>
      <c r="N6571" t="s">
        <v>38</v>
      </c>
      <c r="O6571">
        <v>195</v>
      </c>
      <c r="P6571">
        <v>45</v>
      </c>
      <c r="R6571">
        <f t="shared" si="511"/>
        <v>195</v>
      </c>
      <c r="S6571">
        <f t="shared" si="512"/>
        <v>24</v>
      </c>
      <c r="T6571" t="str">
        <f t="shared" si="513"/>
        <v>Feb</v>
      </c>
      <c r="U6571" t="str">
        <f t="shared" si="514"/>
        <v>2025</v>
      </c>
    </row>
    <row r="6572" spans="1:21" x14ac:dyDescent="0.25">
      <c r="A6572" t="s">
        <v>361</v>
      </c>
      <c r="B6572" t="s">
        <v>109</v>
      </c>
      <c r="C6572" t="s">
        <v>42</v>
      </c>
      <c r="D6572" t="s">
        <v>23</v>
      </c>
      <c r="E6572" t="s">
        <v>28</v>
      </c>
      <c r="F6572" t="s">
        <v>45</v>
      </c>
      <c r="G6572" t="s">
        <v>78</v>
      </c>
      <c r="H6572">
        <f t="shared" si="510"/>
        <v>108000</v>
      </c>
      <c r="I6572">
        <v>18000</v>
      </c>
      <c r="J6572">
        <v>23400</v>
      </c>
      <c r="K6572">
        <v>6</v>
      </c>
      <c r="M6572">
        <v>3510</v>
      </c>
      <c r="N6572" t="s">
        <v>25</v>
      </c>
      <c r="O6572">
        <v>140400</v>
      </c>
      <c r="P6572">
        <v>32400</v>
      </c>
      <c r="R6572">
        <f t="shared" si="511"/>
        <v>140400</v>
      </c>
      <c r="S6572">
        <f t="shared" si="512"/>
        <v>24</v>
      </c>
      <c r="T6572" t="str">
        <f t="shared" si="513"/>
        <v>Feb</v>
      </c>
      <c r="U6572" t="str">
        <f t="shared" si="514"/>
        <v>2025</v>
      </c>
    </row>
    <row r="6573" spans="1:21" x14ac:dyDescent="0.25">
      <c r="A6573" t="s">
        <v>361</v>
      </c>
      <c r="B6573" t="s">
        <v>146</v>
      </c>
      <c r="C6573" t="s">
        <v>27</v>
      </c>
      <c r="D6573" t="s">
        <v>16</v>
      </c>
      <c r="E6573" t="s">
        <v>17</v>
      </c>
      <c r="F6573" t="s">
        <v>61</v>
      </c>
      <c r="G6573" t="s">
        <v>128</v>
      </c>
      <c r="H6573">
        <f t="shared" si="510"/>
        <v>3000</v>
      </c>
      <c r="I6573">
        <v>300</v>
      </c>
      <c r="J6573">
        <v>390</v>
      </c>
      <c r="K6573">
        <v>10</v>
      </c>
      <c r="M6573">
        <v>100</v>
      </c>
      <c r="N6573" t="s">
        <v>25</v>
      </c>
      <c r="O6573">
        <v>3900</v>
      </c>
      <c r="P6573">
        <v>900</v>
      </c>
      <c r="R6573">
        <f t="shared" si="511"/>
        <v>3900</v>
      </c>
      <c r="S6573">
        <f t="shared" si="512"/>
        <v>24</v>
      </c>
      <c r="T6573" t="str">
        <f t="shared" si="513"/>
        <v>Feb</v>
      </c>
      <c r="U6573" t="str">
        <f t="shared" si="514"/>
        <v>2025</v>
      </c>
    </row>
    <row r="6574" spans="1:21" x14ac:dyDescent="0.25">
      <c r="A6574" t="s">
        <v>361</v>
      </c>
      <c r="B6574" t="s">
        <v>33</v>
      </c>
      <c r="C6574" t="s">
        <v>15</v>
      </c>
      <c r="D6574" t="s">
        <v>16</v>
      </c>
      <c r="E6574" t="s">
        <v>28</v>
      </c>
      <c r="F6574" t="s">
        <v>48</v>
      </c>
      <c r="G6574" t="s">
        <v>147</v>
      </c>
      <c r="H6574">
        <f t="shared" si="510"/>
        <v>180</v>
      </c>
      <c r="I6574">
        <v>90</v>
      </c>
      <c r="J6574">
        <v>117</v>
      </c>
      <c r="K6574">
        <v>2</v>
      </c>
      <c r="M6574">
        <v>11.25</v>
      </c>
      <c r="N6574" t="s">
        <v>25</v>
      </c>
      <c r="O6574">
        <v>225</v>
      </c>
      <c r="P6574">
        <v>45</v>
      </c>
      <c r="R6574">
        <f t="shared" si="511"/>
        <v>234</v>
      </c>
      <c r="S6574">
        <f t="shared" si="512"/>
        <v>24</v>
      </c>
      <c r="T6574" t="str">
        <f t="shared" si="513"/>
        <v>Feb</v>
      </c>
      <c r="U6574" t="str">
        <f t="shared" si="514"/>
        <v>2025</v>
      </c>
    </row>
    <row r="6575" spans="1:21" x14ac:dyDescent="0.25">
      <c r="A6575" t="s">
        <v>361</v>
      </c>
      <c r="B6575" t="s">
        <v>133</v>
      </c>
      <c r="C6575" t="s">
        <v>27</v>
      </c>
      <c r="D6575" t="s">
        <v>16</v>
      </c>
      <c r="E6575" t="s">
        <v>28</v>
      </c>
      <c r="F6575" t="s">
        <v>18</v>
      </c>
      <c r="G6575" t="s">
        <v>40</v>
      </c>
      <c r="H6575">
        <f t="shared" si="510"/>
        <v>270</v>
      </c>
      <c r="I6575">
        <v>90</v>
      </c>
      <c r="J6575">
        <v>117</v>
      </c>
      <c r="K6575">
        <v>3</v>
      </c>
      <c r="M6575">
        <v>33.75</v>
      </c>
      <c r="N6575" t="s">
        <v>38</v>
      </c>
      <c r="O6575">
        <v>337.5</v>
      </c>
      <c r="P6575">
        <v>67.5</v>
      </c>
      <c r="R6575">
        <f t="shared" si="511"/>
        <v>351</v>
      </c>
      <c r="S6575">
        <f t="shared" si="512"/>
        <v>24</v>
      </c>
      <c r="T6575" t="str">
        <f t="shared" si="513"/>
        <v>Feb</v>
      </c>
      <c r="U6575" t="str">
        <f t="shared" si="514"/>
        <v>2025</v>
      </c>
    </row>
    <row r="6576" spans="1:21" x14ac:dyDescent="0.25">
      <c r="A6576" t="s">
        <v>361</v>
      </c>
      <c r="B6576" t="s">
        <v>97</v>
      </c>
      <c r="C6576" t="s">
        <v>27</v>
      </c>
      <c r="D6576" t="s">
        <v>16</v>
      </c>
      <c r="E6576" t="s">
        <v>17</v>
      </c>
      <c r="F6576" t="s">
        <v>18</v>
      </c>
      <c r="G6576" t="s">
        <v>113</v>
      </c>
      <c r="H6576">
        <f t="shared" si="510"/>
        <v>40</v>
      </c>
      <c r="I6576">
        <v>20</v>
      </c>
      <c r="J6576">
        <v>26</v>
      </c>
      <c r="K6576">
        <v>2</v>
      </c>
      <c r="M6576">
        <v>3.5</v>
      </c>
      <c r="N6576" t="s">
        <v>20</v>
      </c>
      <c r="O6576">
        <v>50</v>
      </c>
      <c r="P6576">
        <v>10</v>
      </c>
      <c r="R6576">
        <f t="shared" si="511"/>
        <v>52</v>
      </c>
      <c r="S6576">
        <f t="shared" si="512"/>
        <v>24</v>
      </c>
      <c r="T6576" t="str">
        <f t="shared" si="513"/>
        <v>Feb</v>
      </c>
      <c r="U6576" t="str">
        <f t="shared" si="514"/>
        <v>2025</v>
      </c>
    </row>
    <row r="6577" spans="1:21" x14ac:dyDescent="0.25">
      <c r="A6577" t="s">
        <v>361</v>
      </c>
      <c r="B6577" t="s">
        <v>173</v>
      </c>
      <c r="C6577" t="s">
        <v>115</v>
      </c>
      <c r="D6577" t="s">
        <v>23</v>
      </c>
      <c r="E6577" t="s">
        <v>17</v>
      </c>
      <c r="F6577" t="s">
        <v>18</v>
      </c>
      <c r="G6577" t="s">
        <v>100</v>
      </c>
      <c r="H6577">
        <f t="shared" si="510"/>
        <v>160</v>
      </c>
      <c r="I6577">
        <v>40</v>
      </c>
      <c r="J6577">
        <v>52</v>
      </c>
      <c r="K6577">
        <v>4</v>
      </c>
      <c r="M6577">
        <v>24.96</v>
      </c>
      <c r="N6577" t="s">
        <v>20</v>
      </c>
      <c r="O6577">
        <v>208</v>
      </c>
      <c r="P6577">
        <v>48</v>
      </c>
      <c r="R6577">
        <f t="shared" si="511"/>
        <v>208</v>
      </c>
      <c r="S6577">
        <f t="shared" si="512"/>
        <v>24</v>
      </c>
      <c r="T6577" t="str">
        <f t="shared" si="513"/>
        <v>Feb</v>
      </c>
      <c r="U6577" t="str">
        <f t="shared" si="514"/>
        <v>2025</v>
      </c>
    </row>
    <row r="6578" spans="1:21" x14ac:dyDescent="0.25">
      <c r="A6578" t="s">
        <v>361</v>
      </c>
      <c r="B6578" t="s">
        <v>39</v>
      </c>
      <c r="C6578" t="s">
        <v>27</v>
      </c>
      <c r="D6578" t="s">
        <v>16</v>
      </c>
      <c r="E6578" t="s">
        <v>17</v>
      </c>
      <c r="F6578" t="s">
        <v>45</v>
      </c>
      <c r="G6578" t="s">
        <v>199</v>
      </c>
      <c r="H6578">
        <f t="shared" si="510"/>
        <v>40000</v>
      </c>
      <c r="I6578">
        <v>5000</v>
      </c>
      <c r="J6578">
        <v>6500</v>
      </c>
      <c r="K6578">
        <v>8</v>
      </c>
      <c r="M6578">
        <v>650</v>
      </c>
      <c r="N6578" t="s">
        <v>25</v>
      </c>
      <c r="O6578">
        <v>52000</v>
      </c>
      <c r="P6578">
        <v>12000</v>
      </c>
      <c r="R6578">
        <f t="shared" si="511"/>
        <v>52000</v>
      </c>
      <c r="S6578">
        <f t="shared" si="512"/>
        <v>24</v>
      </c>
      <c r="T6578" t="str">
        <f t="shared" si="513"/>
        <v>Feb</v>
      </c>
      <c r="U6578" t="str">
        <f t="shared" si="514"/>
        <v>2025</v>
      </c>
    </row>
    <row r="6579" spans="1:21" x14ac:dyDescent="0.25">
      <c r="A6579" t="s">
        <v>361</v>
      </c>
      <c r="B6579" t="s">
        <v>35</v>
      </c>
      <c r="C6579" t="s">
        <v>15</v>
      </c>
      <c r="D6579" t="s">
        <v>16</v>
      </c>
      <c r="E6579" t="s">
        <v>28</v>
      </c>
      <c r="F6579" t="s">
        <v>45</v>
      </c>
      <c r="G6579" t="s">
        <v>76</v>
      </c>
      <c r="H6579">
        <f t="shared" si="510"/>
        <v>8400</v>
      </c>
      <c r="I6579">
        <v>1200</v>
      </c>
      <c r="J6579">
        <v>1560</v>
      </c>
      <c r="K6579">
        <v>7</v>
      </c>
      <c r="M6579">
        <v>156</v>
      </c>
      <c r="N6579" t="s">
        <v>25</v>
      </c>
      <c r="O6579">
        <v>10920</v>
      </c>
      <c r="P6579">
        <v>2520</v>
      </c>
      <c r="R6579">
        <f t="shared" si="511"/>
        <v>10920</v>
      </c>
      <c r="S6579">
        <f t="shared" si="512"/>
        <v>24</v>
      </c>
      <c r="T6579" t="str">
        <f t="shared" si="513"/>
        <v>Feb</v>
      </c>
      <c r="U6579" t="str">
        <f t="shared" si="514"/>
        <v>2025</v>
      </c>
    </row>
    <row r="6580" spans="1:21" x14ac:dyDescent="0.25">
      <c r="A6580" t="s">
        <v>361</v>
      </c>
      <c r="B6580" t="s">
        <v>127</v>
      </c>
      <c r="C6580" t="s">
        <v>66</v>
      </c>
      <c r="D6580" t="s">
        <v>23</v>
      </c>
      <c r="E6580" t="s">
        <v>17</v>
      </c>
      <c r="F6580" t="s">
        <v>61</v>
      </c>
      <c r="G6580" t="s">
        <v>128</v>
      </c>
      <c r="H6580">
        <f t="shared" si="510"/>
        <v>2400</v>
      </c>
      <c r="I6580">
        <v>300</v>
      </c>
      <c r="J6580">
        <v>390</v>
      </c>
      <c r="K6580">
        <v>8</v>
      </c>
      <c r="M6580">
        <v>100</v>
      </c>
      <c r="N6580" t="s">
        <v>25</v>
      </c>
      <c r="O6580">
        <v>3000</v>
      </c>
      <c r="P6580">
        <v>600</v>
      </c>
      <c r="R6580">
        <f t="shared" si="511"/>
        <v>3120</v>
      </c>
      <c r="S6580">
        <f t="shared" si="512"/>
        <v>24</v>
      </c>
      <c r="T6580" t="str">
        <f t="shared" si="513"/>
        <v>Feb</v>
      </c>
      <c r="U6580" t="str">
        <f t="shared" si="514"/>
        <v>2025</v>
      </c>
    </row>
    <row r="6581" spans="1:21" x14ac:dyDescent="0.25">
      <c r="A6581" t="s">
        <v>361</v>
      </c>
      <c r="B6581" t="s">
        <v>39</v>
      </c>
      <c r="C6581" t="s">
        <v>27</v>
      </c>
      <c r="D6581" t="s">
        <v>16</v>
      </c>
      <c r="E6581" t="s">
        <v>28</v>
      </c>
      <c r="F6581" t="s">
        <v>61</v>
      </c>
      <c r="G6581" t="s">
        <v>128</v>
      </c>
      <c r="H6581">
        <f t="shared" si="510"/>
        <v>1200</v>
      </c>
      <c r="I6581">
        <v>300</v>
      </c>
      <c r="J6581">
        <v>390</v>
      </c>
      <c r="K6581">
        <v>4</v>
      </c>
      <c r="M6581">
        <v>100</v>
      </c>
      <c r="N6581" t="s">
        <v>20</v>
      </c>
      <c r="O6581">
        <v>1560</v>
      </c>
      <c r="P6581">
        <v>360</v>
      </c>
      <c r="R6581">
        <f t="shared" si="511"/>
        <v>1560</v>
      </c>
      <c r="S6581">
        <f t="shared" si="512"/>
        <v>24</v>
      </c>
      <c r="T6581" t="str">
        <f t="shared" si="513"/>
        <v>Feb</v>
      </c>
      <c r="U6581" t="str">
        <f t="shared" si="514"/>
        <v>2025</v>
      </c>
    </row>
    <row r="6582" spans="1:21" x14ac:dyDescent="0.25">
      <c r="A6582" t="s">
        <v>361</v>
      </c>
      <c r="B6582" t="s">
        <v>196</v>
      </c>
      <c r="C6582" t="s">
        <v>53</v>
      </c>
      <c r="D6582" t="s">
        <v>16</v>
      </c>
      <c r="E6582" t="s">
        <v>17</v>
      </c>
      <c r="F6582" t="s">
        <v>18</v>
      </c>
      <c r="G6582" t="s">
        <v>151</v>
      </c>
      <c r="H6582">
        <f t="shared" si="510"/>
        <v>42</v>
      </c>
      <c r="I6582">
        <v>7</v>
      </c>
      <c r="J6582">
        <v>9</v>
      </c>
      <c r="K6582">
        <v>6</v>
      </c>
      <c r="M6582">
        <v>2.73</v>
      </c>
      <c r="N6582" t="s">
        <v>25</v>
      </c>
      <c r="O6582">
        <v>54.6</v>
      </c>
      <c r="P6582">
        <v>12.6</v>
      </c>
      <c r="R6582">
        <f t="shared" si="511"/>
        <v>54</v>
      </c>
      <c r="S6582">
        <f t="shared" si="512"/>
        <v>24</v>
      </c>
      <c r="T6582" t="str">
        <f t="shared" si="513"/>
        <v>Feb</v>
      </c>
      <c r="U6582" t="str">
        <f t="shared" si="514"/>
        <v>2025</v>
      </c>
    </row>
    <row r="6583" spans="1:21" x14ac:dyDescent="0.25">
      <c r="A6583" t="s">
        <v>361</v>
      </c>
      <c r="B6583" t="s">
        <v>136</v>
      </c>
      <c r="C6583" t="s">
        <v>15</v>
      </c>
      <c r="D6583" t="s">
        <v>16</v>
      </c>
      <c r="E6583" t="s">
        <v>17</v>
      </c>
      <c r="F6583" t="s">
        <v>48</v>
      </c>
      <c r="G6583" t="s">
        <v>167</v>
      </c>
      <c r="H6583">
        <f t="shared" si="510"/>
        <v>380</v>
      </c>
      <c r="I6583">
        <v>95</v>
      </c>
      <c r="J6583">
        <v>124</v>
      </c>
      <c r="K6583">
        <v>4</v>
      </c>
      <c r="M6583">
        <v>33.25</v>
      </c>
      <c r="N6583" t="s">
        <v>20</v>
      </c>
      <c r="O6583">
        <v>475</v>
      </c>
      <c r="P6583">
        <v>95</v>
      </c>
      <c r="R6583">
        <f t="shared" si="511"/>
        <v>496</v>
      </c>
      <c r="S6583">
        <f t="shared" si="512"/>
        <v>24</v>
      </c>
      <c r="T6583" t="str">
        <f t="shared" si="513"/>
        <v>Feb</v>
      </c>
      <c r="U6583" t="str">
        <f t="shared" si="514"/>
        <v>2025</v>
      </c>
    </row>
    <row r="6584" spans="1:21" x14ac:dyDescent="0.25">
      <c r="A6584" t="s">
        <v>362</v>
      </c>
      <c r="B6584" t="s">
        <v>170</v>
      </c>
      <c r="C6584" t="s">
        <v>91</v>
      </c>
      <c r="D6584" t="s">
        <v>16</v>
      </c>
      <c r="E6584" t="s">
        <v>28</v>
      </c>
      <c r="F6584" t="s">
        <v>29</v>
      </c>
      <c r="G6584" t="s">
        <v>169</v>
      </c>
      <c r="H6584">
        <f t="shared" si="510"/>
        <v>75</v>
      </c>
      <c r="I6584">
        <v>25</v>
      </c>
      <c r="J6584">
        <v>33</v>
      </c>
      <c r="K6584">
        <v>3</v>
      </c>
      <c r="M6584">
        <v>4.875</v>
      </c>
      <c r="N6584" t="s">
        <v>25</v>
      </c>
      <c r="O6584">
        <v>97.5</v>
      </c>
      <c r="P6584">
        <v>22.5</v>
      </c>
      <c r="R6584">
        <f t="shared" si="511"/>
        <v>99</v>
      </c>
      <c r="S6584">
        <f t="shared" si="512"/>
        <v>25</v>
      </c>
      <c r="T6584" t="str">
        <f t="shared" si="513"/>
        <v>Feb</v>
      </c>
      <c r="U6584" t="str">
        <f t="shared" si="514"/>
        <v>2025</v>
      </c>
    </row>
    <row r="6585" spans="1:21" x14ac:dyDescent="0.25">
      <c r="A6585" t="s">
        <v>362</v>
      </c>
      <c r="B6585" t="s">
        <v>157</v>
      </c>
      <c r="C6585" t="s">
        <v>15</v>
      </c>
      <c r="D6585" t="s">
        <v>23</v>
      </c>
      <c r="E6585" t="s">
        <v>17</v>
      </c>
      <c r="F6585" t="s">
        <v>18</v>
      </c>
      <c r="G6585" t="s">
        <v>121</v>
      </c>
      <c r="H6585">
        <f t="shared" si="510"/>
        <v>55</v>
      </c>
      <c r="I6585">
        <v>55</v>
      </c>
      <c r="J6585">
        <v>72</v>
      </c>
      <c r="K6585">
        <v>1</v>
      </c>
      <c r="M6585">
        <v>6.875</v>
      </c>
      <c r="N6585" t="s">
        <v>25</v>
      </c>
      <c r="O6585">
        <v>68.75</v>
      </c>
      <c r="P6585">
        <v>13.75</v>
      </c>
      <c r="R6585">
        <f t="shared" si="511"/>
        <v>72</v>
      </c>
      <c r="S6585">
        <f t="shared" si="512"/>
        <v>25</v>
      </c>
      <c r="T6585" t="str">
        <f t="shared" si="513"/>
        <v>Feb</v>
      </c>
      <c r="U6585" t="str">
        <f t="shared" si="514"/>
        <v>2025</v>
      </c>
    </row>
    <row r="6586" spans="1:21" x14ac:dyDescent="0.25">
      <c r="A6586" t="s">
        <v>362</v>
      </c>
      <c r="B6586" t="s">
        <v>102</v>
      </c>
      <c r="C6586" t="s">
        <v>27</v>
      </c>
      <c r="D6586" t="s">
        <v>16</v>
      </c>
      <c r="E6586" t="s">
        <v>17</v>
      </c>
      <c r="F6586" t="s">
        <v>18</v>
      </c>
      <c r="G6586" t="s">
        <v>130</v>
      </c>
      <c r="H6586">
        <f t="shared" si="510"/>
        <v>225</v>
      </c>
      <c r="I6586">
        <v>45</v>
      </c>
      <c r="J6586">
        <v>59</v>
      </c>
      <c r="K6586">
        <v>5</v>
      </c>
      <c r="M6586">
        <v>29.25</v>
      </c>
      <c r="N6586" t="s">
        <v>38</v>
      </c>
      <c r="O6586">
        <v>292.5</v>
      </c>
      <c r="P6586">
        <v>67.5</v>
      </c>
      <c r="R6586">
        <f t="shared" si="511"/>
        <v>295</v>
      </c>
      <c r="S6586">
        <f t="shared" si="512"/>
        <v>25</v>
      </c>
      <c r="T6586" t="str">
        <f t="shared" si="513"/>
        <v>Feb</v>
      </c>
      <c r="U6586" t="str">
        <f t="shared" si="514"/>
        <v>2025</v>
      </c>
    </row>
    <row r="6587" spans="1:21" x14ac:dyDescent="0.25">
      <c r="A6587" t="s">
        <v>362</v>
      </c>
      <c r="B6587" t="s">
        <v>182</v>
      </c>
      <c r="C6587" t="s">
        <v>22</v>
      </c>
      <c r="D6587" t="s">
        <v>16</v>
      </c>
      <c r="E6587" t="s">
        <v>17</v>
      </c>
      <c r="F6587" t="s">
        <v>45</v>
      </c>
      <c r="G6587" t="s">
        <v>46</v>
      </c>
      <c r="H6587">
        <f t="shared" si="510"/>
        <v>495000</v>
      </c>
      <c r="I6587">
        <v>55000</v>
      </c>
      <c r="J6587">
        <v>71500</v>
      </c>
      <c r="K6587">
        <v>9</v>
      </c>
      <c r="M6587">
        <v>10725</v>
      </c>
      <c r="N6587" t="s">
        <v>25</v>
      </c>
      <c r="O6587">
        <v>618750</v>
      </c>
      <c r="P6587">
        <v>123750</v>
      </c>
      <c r="R6587">
        <f t="shared" si="511"/>
        <v>643500</v>
      </c>
      <c r="S6587">
        <f t="shared" si="512"/>
        <v>25</v>
      </c>
      <c r="T6587" t="str">
        <f t="shared" si="513"/>
        <v>Feb</v>
      </c>
      <c r="U6587" t="str">
        <f t="shared" si="514"/>
        <v>2025</v>
      </c>
    </row>
    <row r="6588" spans="1:21" x14ac:dyDescent="0.25">
      <c r="A6588" t="s">
        <v>362</v>
      </c>
      <c r="B6588" t="s">
        <v>31</v>
      </c>
      <c r="C6588" t="s">
        <v>27</v>
      </c>
      <c r="D6588" t="s">
        <v>16</v>
      </c>
      <c r="E6588" t="s">
        <v>28</v>
      </c>
      <c r="F6588" t="s">
        <v>18</v>
      </c>
      <c r="G6588" t="s">
        <v>40</v>
      </c>
      <c r="H6588">
        <f t="shared" si="510"/>
        <v>810</v>
      </c>
      <c r="I6588">
        <v>90</v>
      </c>
      <c r="J6588">
        <v>117</v>
      </c>
      <c r="K6588">
        <v>9</v>
      </c>
      <c r="M6588">
        <v>65.204999999999998</v>
      </c>
      <c r="N6588" t="s">
        <v>20</v>
      </c>
      <c r="O6588">
        <v>931.5</v>
      </c>
      <c r="P6588">
        <v>121.5</v>
      </c>
      <c r="R6588">
        <f t="shared" si="511"/>
        <v>1053</v>
      </c>
      <c r="S6588">
        <f t="shared" si="512"/>
        <v>25</v>
      </c>
      <c r="T6588" t="str">
        <f t="shared" si="513"/>
        <v>Feb</v>
      </c>
      <c r="U6588" t="str">
        <f t="shared" si="514"/>
        <v>2025</v>
      </c>
    </row>
    <row r="6589" spans="1:21" x14ac:dyDescent="0.25">
      <c r="A6589" t="s">
        <v>362</v>
      </c>
      <c r="B6589" t="s">
        <v>69</v>
      </c>
      <c r="C6589" t="s">
        <v>27</v>
      </c>
      <c r="D6589" t="s">
        <v>23</v>
      </c>
      <c r="E6589" t="s">
        <v>17</v>
      </c>
      <c r="F6589" t="s">
        <v>18</v>
      </c>
      <c r="G6589" t="s">
        <v>100</v>
      </c>
      <c r="H6589">
        <f t="shared" si="510"/>
        <v>280</v>
      </c>
      <c r="I6589">
        <v>40</v>
      </c>
      <c r="J6589">
        <v>52</v>
      </c>
      <c r="K6589">
        <v>7</v>
      </c>
      <c r="M6589">
        <v>36.4</v>
      </c>
      <c r="N6589" t="s">
        <v>25</v>
      </c>
      <c r="O6589">
        <v>364</v>
      </c>
      <c r="P6589">
        <v>84</v>
      </c>
      <c r="R6589">
        <f t="shared" si="511"/>
        <v>364</v>
      </c>
      <c r="S6589">
        <f t="shared" si="512"/>
        <v>25</v>
      </c>
      <c r="T6589" t="str">
        <f t="shared" si="513"/>
        <v>Feb</v>
      </c>
      <c r="U6589" t="str">
        <f t="shared" si="514"/>
        <v>2025</v>
      </c>
    </row>
    <row r="6590" spans="1:21" x14ac:dyDescent="0.25">
      <c r="A6590" t="s">
        <v>362</v>
      </c>
      <c r="B6590" t="s">
        <v>139</v>
      </c>
      <c r="C6590" t="s">
        <v>27</v>
      </c>
      <c r="D6590" t="s">
        <v>16</v>
      </c>
      <c r="E6590" t="s">
        <v>17</v>
      </c>
      <c r="F6590" t="s">
        <v>18</v>
      </c>
      <c r="G6590" t="s">
        <v>113</v>
      </c>
      <c r="H6590">
        <f t="shared" si="510"/>
        <v>140</v>
      </c>
      <c r="I6590">
        <v>20</v>
      </c>
      <c r="J6590">
        <v>26</v>
      </c>
      <c r="K6590">
        <v>7</v>
      </c>
      <c r="M6590">
        <v>18.2</v>
      </c>
      <c r="N6590" t="s">
        <v>38</v>
      </c>
      <c r="O6590">
        <v>182</v>
      </c>
      <c r="P6590">
        <v>42</v>
      </c>
      <c r="R6590">
        <f t="shared" si="511"/>
        <v>182</v>
      </c>
      <c r="S6590">
        <f t="shared" si="512"/>
        <v>25</v>
      </c>
      <c r="T6590" t="str">
        <f t="shared" si="513"/>
        <v>Feb</v>
      </c>
      <c r="U6590" t="str">
        <f t="shared" si="514"/>
        <v>2025</v>
      </c>
    </row>
    <row r="6591" spans="1:21" x14ac:dyDescent="0.25">
      <c r="A6591" t="s">
        <v>362</v>
      </c>
      <c r="B6591" t="s">
        <v>184</v>
      </c>
      <c r="C6591" t="s">
        <v>27</v>
      </c>
      <c r="D6591" t="s">
        <v>23</v>
      </c>
      <c r="E6591" t="s">
        <v>17</v>
      </c>
      <c r="F6591" t="s">
        <v>45</v>
      </c>
      <c r="G6591" t="s">
        <v>106</v>
      </c>
      <c r="H6591">
        <f t="shared" si="510"/>
        <v>48000</v>
      </c>
      <c r="I6591">
        <v>12000</v>
      </c>
      <c r="J6591">
        <v>15600</v>
      </c>
      <c r="K6591">
        <v>4</v>
      </c>
      <c r="M6591">
        <v>2340</v>
      </c>
      <c r="N6591" t="s">
        <v>20</v>
      </c>
      <c r="O6591">
        <v>62400</v>
      </c>
      <c r="P6591">
        <v>14400</v>
      </c>
      <c r="R6591">
        <f t="shared" si="511"/>
        <v>62400</v>
      </c>
      <c r="S6591">
        <f t="shared" si="512"/>
        <v>25</v>
      </c>
      <c r="T6591" t="str">
        <f t="shared" si="513"/>
        <v>Feb</v>
      </c>
      <c r="U6591" t="str">
        <f t="shared" si="514"/>
        <v>2025</v>
      </c>
    </row>
    <row r="6592" spans="1:21" x14ac:dyDescent="0.25">
      <c r="A6592" t="s">
        <v>362</v>
      </c>
      <c r="B6592" t="s">
        <v>105</v>
      </c>
      <c r="C6592" t="s">
        <v>91</v>
      </c>
      <c r="D6592" t="s">
        <v>16</v>
      </c>
      <c r="E6592" t="s">
        <v>17</v>
      </c>
      <c r="F6592" t="s">
        <v>45</v>
      </c>
      <c r="G6592" t="s">
        <v>71</v>
      </c>
      <c r="H6592">
        <f t="shared" si="510"/>
        <v>17600</v>
      </c>
      <c r="I6592">
        <v>2200</v>
      </c>
      <c r="J6592">
        <v>2860</v>
      </c>
      <c r="K6592">
        <v>8</v>
      </c>
      <c r="M6592">
        <v>286</v>
      </c>
      <c r="N6592" t="s">
        <v>38</v>
      </c>
      <c r="O6592">
        <v>22880</v>
      </c>
      <c r="P6592">
        <v>5280</v>
      </c>
      <c r="R6592">
        <f t="shared" si="511"/>
        <v>22880</v>
      </c>
      <c r="S6592">
        <f t="shared" si="512"/>
        <v>25</v>
      </c>
      <c r="T6592" t="str">
        <f t="shared" si="513"/>
        <v>Feb</v>
      </c>
      <c r="U6592" t="str">
        <f t="shared" si="514"/>
        <v>2025</v>
      </c>
    </row>
    <row r="6593" spans="1:21" x14ac:dyDescent="0.25">
      <c r="A6593" t="s">
        <v>362</v>
      </c>
      <c r="B6593" t="s">
        <v>14</v>
      </c>
      <c r="C6593" t="s">
        <v>15</v>
      </c>
      <c r="D6593" t="s">
        <v>23</v>
      </c>
      <c r="E6593" t="s">
        <v>28</v>
      </c>
      <c r="F6593" t="s">
        <v>45</v>
      </c>
      <c r="G6593" t="s">
        <v>76</v>
      </c>
      <c r="H6593">
        <f t="shared" si="510"/>
        <v>2400</v>
      </c>
      <c r="I6593">
        <v>1200</v>
      </c>
      <c r="J6593">
        <v>1560</v>
      </c>
      <c r="K6593">
        <v>2</v>
      </c>
      <c r="M6593">
        <v>156</v>
      </c>
      <c r="N6593" t="s">
        <v>20</v>
      </c>
      <c r="O6593">
        <v>3120</v>
      </c>
      <c r="P6593">
        <v>720</v>
      </c>
      <c r="R6593">
        <f t="shared" si="511"/>
        <v>3120</v>
      </c>
      <c r="S6593">
        <f t="shared" si="512"/>
        <v>25</v>
      </c>
      <c r="T6593" t="str">
        <f t="shared" si="513"/>
        <v>Feb</v>
      </c>
      <c r="U6593" t="str">
        <f t="shared" si="514"/>
        <v>2025</v>
      </c>
    </row>
    <row r="6594" spans="1:21" x14ac:dyDescent="0.25">
      <c r="A6594" t="s">
        <v>362</v>
      </c>
      <c r="B6594" t="s">
        <v>191</v>
      </c>
      <c r="C6594" t="s">
        <v>27</v>
      </c>
      <c r="D6594" t="s">
        <v>23</v>
      </c>
      <c r="E6594" t="s">
        <v>17</v>
      </c>
      <c r="F6594" t="s">
        <v>80</v>
      </c>
      <c r="G6594" t="s">
        <v>96</v>
      </c>
      <c r="H6594">
        <f t="shared" si="510"/>
        <v>40</v>
      </c>
      <c r="I6594">
        <v>5</v>
      </c>
      <c r="J6594">
        <v>7</v>
      </c>
      <c r="K6594">
        <v>8</v>
      </c>
      <c r="M6594">
        <v>5.76</v>
      </c>
      <c r="N6594" t="s">
        <v>20</v>
      </c>
      <c r="O6594">
        <v>48</v>
      </c>
      <c r="P6594">
        <v>8</v>
      </c>
      <c r="R6594">
        <f t="shared" si="511"/>
        <v>56</v>
      </c>
      <c r="S6594">
        <f t="shared" si="512"/>
        <v>25</v>
      </c>
      <c r="T6594" t="str">
        <f t="shared" si="513"/>
        <v>Feb</v>
      </c>
      <c r="U6594" t="str">
        <f t="shared" si="514"/>
        <v>2025</v>
      </c>
    </row>
    <row r="6595" spans="1:21" x14ac:dyDescent="0.25">
      <c r="A6595" t="s">
        <v>362</v>
      </c>
      <c r="B6595" t="s">
        <v>102</v>
      </c>
      <c r="C6595" t="s">
        <v>27</v>
      </c>
      <c r="D6595" t="s">
        <v>23</v>
      </c>
      <c r="E6595" t="s">
        <v>17</v>
      </c>
      <c r="F6595" t="s">
        <v>80</v>
      </c>
      <c r="G6595" t="s">
        <v>201</v>
      </c>
      <c r="H6595">
        <f t="shared" ref="H6595:H6658" si="515">I6595*K6595</f>
        <v>240</v>
      </c>
      <c r="I6595">
        <v>30</v>
      </c>
      <c r="J6595">
        <v>39</v>
      </c>
      <c r="K6595">
        <v>8</v>
      </c>
      <c r="M6595">
        <v>37.44</v>
      </c>
      <c r="N6595" t="s">
        <v>20</v>
      </c>
      <c r="O6595">
        <v>312</v>
      </c>
      <c r="P6595">
        <v>72</v>
      </c>
      <c r="R6595">
        <f t="shared" ref="R6595:R6658" si="516">J6595*K6595</f>
        <v>312</v>
      </c>
      <c r="S6595">
        <f t="shared" ref="S6595:S6658" si="517">DAY(A6595)</f>
        <v>25</v>
      </c>
      <c r="T6595" t="str">
        <f t="shared" ref="T6595:T6658" si="518">TEXT(A6595,"mmm")</f>
        <v>Feb</v>
      </c>
      <c r="U6595" t="str">
        <f t="shared" ref="U6595:U6658" si="519">TEXT(A6595,"yyy")</f>
        <v>2025</v>
      </c>
    </row>
    <row r="6596" spans="1:21" x14ac:dyDescent="0.25">
      <c r="A6596" t="s">
        <v>362</v>
      </c>
      <c r="B6596" t="s">
        <v>14</v>
      </c>
      <c r="C6596" t="s">
        <v>15</v>
      </c>
      <c r="D6596" t="s">
        <v>23</v>
      </c>
      <c r="E6596" t="s">
        <v>28</v>
      </c>
      <c r="F6596" t="s">
        <v>18</v>
      </c>
      <c r="G6596" t="s">
        <v>121</v>
      </c>
      <c r="H6596">
        <f t="shared" si="515"/>
        <v>330</v>
      </c>
      <c r="I6596">
        <v>55</v>
      </c>
      <c r="J6596">
        <v>72</v>
      </c>
      <c r="K6596">
        <v>6</v>
      </c>
      <c r="M6596">
        <v>51.48</v>
      </c>
      <c r="N6596" t="s">
        <v>20</v>
      </c>
      <c r="O6596">
        <v>429</v>
      </c>
      <c r="P6596">
        <v>99</v>
      </c>
      <c r="R6596">
        <f t="shared" si="516"/>
        <v>432</v>
      </c>
      <c r="S6596">
        <f t="shared" si="517"/>
        <v>25</v>
      </c>
      <c r="T6596" t="str">
        <f t="shared" si="518"/>
        <v>Feb</v>
      </c>
      <c r="U6596" t="str">
        <f t="shared" si="519"/>
        <v>2025</v>
      </c>
    </row>
    <row r="6597" spans="1:21" x14ac:dyDescent="0.25">
      <c r="A6597" t="s">
        <v>362</v>
      </c>
      <c r="B6597" t="s">
        <v>31</v>
      </c>
      <c r="C6597" t="s">
        <v>27</v>
      </c>
      <c r="D6597" t="s">
        <v>16</v>
      </c>
      <c r="E6597" t="s">
        <v>17</v>
      </c>
      <c r="F6597" t="s">
        <v>45</v>
      </c>
      <c r="G6597" t="s">
        <v>92</v>
      </c>
      <c r="H6597">
        <f t="shared" si="515"/>
        <v>1500</v>
      </c>
      <c r="I6597">
        <v>250</v>
      </c>
      <c r="J6597">
        <v>325</v>
      </c>
      <c r="K6597">
        <v>6</v>
      </c>
      <c r="M6597">
        <v>100</v>
      </c>
      <c r="N6597" t="s">
        <v>20</v>
      </c>
      <c r="O6597">
        <v>1875</v>
      </c>
      <c r="P6597">
        <v>375</v>
      </c>
      <c r="R6597">
        <f t="shared" si="516"/>
        <v>1950</v>
      </c>
      <c r="S6597">
        <f t="shared" si="517"/>
        <v>25</v>
      </c>
      <c r="T6597" t="str">
        <f t="shared" si="518"/>
        <v>Feb</v>
      </c>
      <c r="U6597" t="str">
        <f t="shared" si="519"/>
        <v>2025</v>
      </c>
    </row>
    <row r="6598" spans="1:21" x14ac:dyDescent="0.25">
      <c r="A6598" t="s">
        <v>362</v>
      </c>
      <c r="B6598" t="s">
        <v>182</v>
      </c>
      <c r="C6598" t="s">
        <v>22</v>
      </c>
      <c r="D6598" t="s">
        <v>16</v>
      </c>
      <c r="E6598" t="s">
        <v>17</v>
      </c>
      <c r="F6598" t="s">
        <v>18</v>
      </c>
      <c r="G6598" t="s">
        <v>100</v>
      </c>
      <c r="H6598">
        <f t="shared" si="515"/>
        <v>200</v>
      </c>
      <c r="I6598">
        <v>40</v>
      </c>
      <c r="J6598">
        <v>52</v>
      </c>
      <c r="K6598">
        <v>5</v>
      </c>
      <c r="M6598">
        <v>26</v>
      </c>
      <c r="N6598" t="s">
        <v>38</v>
      </c>
      <c r="O6598">
        <v>260</v>
      </c>
      <c r="P6598">
        <v>60</v>
      </c>
      <c r="R6598">
        <f t="shared" si="516"/>
        <v>260</v>
      </c>
      <c r="S6598">
        <f t="shared" si="517"/>
        <v>25</v>
      </c>
      <c r="T6598" t="str">
        <f t="shared" si="518"/>
        <v>Feb</v>
      </c>
      <c r="U6598" t="str">
        <f t="shared" si="519"/>
        <v>2025</v>
      </c>
    </row>
    <row r="6599" spans="1:21" x14ac:dyDescent="0.25">
      <c r="A6599" t="s">
        <v>362</v>
      </c>
      <c r="B6599" t="s">
        <v>31</v>
      </c>
      <c r="C6599" t="s">
        <v>27</v>
      </c>
      <c r="D6599" t="s">
        <v>16</v>
      </c>
      <c r="E6599" t="s">
        <v>17</v>
      </c>
      <c r="F6599" t="s">
        <v>18</v>
      </c>
      <c r="G6599" t="s">
        <v>64</v>
      </c>
      <c r="H6599">
        <f t="shared" si="515"/>
        <v>420</v>
      </c>
      <c r="I6599">
        <v>140</v>
      </c>
      <c r="J6599">
        <v>182</v>
      </c>
      <c r="K6599">
        <v>3</v>
      </c>
      <c r="M6599">
        <v>27.3</v>
      </c>
      <c r="N6599" t="s">
        <v>25</v>
      </c>
      <c r="O6599">
        <v>546</v>
      </c>
      <c r="P6599">
        <v>126</v>
      </c>
      <c r="R6599">
        <f t="shared" si="516"/>
        <v>546</v>
      </c>
      <c r="S6599">
        <f t="shared" si="517"/>
        <v>25</v>
      </c>
      <c r="T6599" t="str">
        <f t="shared" si="518"/>
        <v>Feb</v>
      </c>
      <c r="U6599" t="str">
        <f t="shared" si="519"/>
        <v>2025</v>
      </c>
    </row>
    <row r="6600" spans="1:21" x14ac:dyDescent="0.25">
      <c r="A6600" t="s">
        <v>362</v>
      </c>
      <c r="B6600" t="s">
        <v>187</v>
      </c>
      <c r="C6600" t="s">
        <v>53</v>
      </c>
      <c r="D6600" t="s">
        <v>16</v>
      </c>
      <c r="E6600" t="s">
        <v>28</v>
      </c>
      <c r="F6600" t="s">
        <v>18</v>
      </c>
      <c r="G6600" t="s">
        <v>121</v>
      </c>
      <c r="H6600">
        <f t="shared" si="515"/>
        <v>275</v>
      </c>
      <c r="I6600">
        <v>55</v>
      </c>
      <c r="J6600">
        <v>72</v>
      </c>
      <c r="K6600">
        <v>5</v>
      </c>
      <c r="M6600">
        <v>25.024999999999999</v>
      </c>
      <c r="N6600" t="s">
        <v>20</v>
      </c>
      <c r="O6600">
        <v>357.5</v>
      </c>
      <c r="P6600">
        <v>82.5</v>
      </c>
      <c r="R6600">
        <f t="shared" si="516"/>
        <v>360</v>
      </c>
      <c r="S6600">
        <f t="shared" si="517"/>
        <v>25</v>
      </c>
      <c r="T6600" t="str">
        <f t="shared" si="518"/>
        <v>Feb</v>
      </c>
      <c r="U6600" t="str">
        <f t="shared" si="519"/>
        <v>2025</v>
      </c>
    </row>
    <row r="6601" spans="1:21" x14ac:dyDescent="0.25">
      <c r="A6601" t="s">
        <v>362</v>
      </c>
      <c r="B6601" t="s">
        <v>183</v>
      </c>
      <c r="C6601" t="s">
        <v>22</v>
      </c>
      <c r="D6601" t="s">
        <v>23</v>
      </c>
      <c r="E6601" t="s">
        <v>28</v>
      </c>
      <c r="F6601" t="s">
        <v>18</v>
      </c>
      <c r="G6601" t="s">
        <v>40</v>
      </c>
      <c r="H6601">
        <f t="shared" si="515"/>
        <v>900</v>
      </c>
      <c r="I6601">
        <v>90</v>
      </c>
      <c r="J6601">
        <v>117</v>
      </c>
      <c r="K6601">
        <v>10</v>
      </c>
      <c r="M6601">
        <v>100</v>
      </c>
      <c r="N6601" t="s">
        <v>20</v>
      </c>
      <c r="O6601">
        <v>1170</v>
      </c>
      <c r="P6601">
        <v>270</v>
      </c>
      <c r="R6601">
        <f t="shared" si="516"/>
        <v>1170</v>
      </c>
      <c r="S6601">
        <f t="shared" si="517"/>
        <v>25</v>
      </c>
      <c r="T6601" t="str">
        <f t="shared" si="518"/>
        <v>Feb</v>
      </c>
      <c r="U6601" t="str">
        <f t="shared" si="519"/>
        <v>2025</v>
      </c>
    </row>
    <row r="6602" spans="1:21" x14ac:dyDescent="0.25">
      <c r="A6602" t="s">
        <v>362</v>
      </c>
      <c r="B6602" t="s">
        <v>168</v>
      </c>
      <c r="C6602" t="s">
        <v>27</v>
      </c>
      <c r="D6602" t="s">
        <v>16</v>
      </c>
      <c r="E6602" t="s">
        <v>28</v>
      </c>
      <c r="F6602" t="s">
        <v>29</v>
      </c>
      <c r="G6602" t="s">
        <v>169</v>
      </c>
      <c r="H6602">
        <f t="shared" si="515"/>
        <v>100</v>
      </c>
      <c r="I6602">
        <v>25</v>
      </c>
      <c r="J6602">
        <v>33</v>
      </c>
      <c r="K6602">
        <v>4</v>
      </c>
      <c r="M6602">
        <v>5.75</v>
      </c>
      <c r="N6602" t="s">
        <v>25</v>
      </c>
      <c r="O6602">
        <v>115</v>
      </c>
      <c r="P6602">
        <v>15</v>
      </c>
      <c r="R6602">
        <f t="shared" si="516"/>
        <v>132</v>
      </c>
      <c r="S6602">
        <f t="shared" si="517"/>
        <v>25</v>
      </c>
      <c r="T6602" t="str">
        <f t="shared" si="518"/>
        <v>Feb</v>
      </c>
      <c r="U6602" t="str">
        <f t="shared" si="519"/>
        <v>2025</v>
      </c>
    </row>
    <row r="6603" spans="1:21" x14ac:dyDescent="0.25">
      <c r="A6603" t="s">
        <v>362</v>
      </c>
      <c r="B6603" t="s">
        <v>135</v>
      </c>
      <c r="C6603" t="s">
        <v>27</v>
      </c>
      <c r="D6603" t="s">
        <v>16</v>
      </c>
      <c r="E6603" t="s">
        <v>28</v>
      </c>
      <c r="F6603" t="s">
        <v>45</v>
      </c>
      <c r="G6603" t="s">
        <v>58</v>
      </c>
      <c r="H6603">
        <f t="shared" si="515"/>
        <v>175000</v>
      </c>
      <c r="I6603">
        <v>25000</v>
      </c>
      <c r="J6603">
        <v>32500</v>
      </c>
      <c r="K6603">
        <v>7</v>
      </c>
      <c r="M6603">
        <v>4875</v>
      </c>
      <c r="N6603" t="s">
        <v>20</v>
      </c>
      <c r="O6603">
        <v>227500</v>
      </c>
      <c r="P6603">
        <v>52500</v>
      </c>
      <c r="R6603">
        <f t="shared" si="516"/>
        <v>227500</v>
      </c>
      <c r="S6603">
        <f t="shared" si="517"/>
        <v>25</v>
      </c>
      <c r="T6603" t="str">
        <f t="shared" si="518"/>
        <v>Feb</v>
      </c>
      <c r="U6603" t="str">
        <f t="shared" si="519"/>
        <v>2025</v>
      </c>
    </row>
    <row r="6604" spans="1:21" x14ac:dyDescent="0.25">
      <c r="A6604" t="s">
        <v>363</v>
      </c>
      <c r="B6604" t="s">
        <v>39</v>
      </c>
      <c r="C6604" t="s">
        <v>27</v>
      </c>
      <c r="D6604" t="s">
        <v>23</v>
      </c>
      <c r="E6604" t="s">
        <v>28</v>
      </c>
      <c r="F6604" t="s">
        <v>18</v>
      </c>
      <c r="G6604" t="s">
        <v>64</v>
      </c>
      <c r="H6604">
        <f t="shared" si="515"/>
        <v>420</v>
      </c>
      <c r="I6604">
        <v>140</v>
      </c>
      <c r="J6604">
        <v>182</v>
      </c>
      <c r="K6604">
        <v>3</v>
      </c>
      <c r="M6604">
        <v>54.6</v>
      </c>
      <c r="N6604" t="s">
        <v>25</v>
      </c>
      <c r="O6604">
        <v>546</v>
      </c>
      <c r="P6604">
        <v>126</v>
      </c>
      <c r="R6604">
        <f t="shared" si="516"/>
        <v>546</v>
      </c>
      <c r="S6604">
        <f t="shared" si="517"/>
        <v>26</v>
      </c>
      <c r="T6604" t="str">
        <f t="shared" si="518"/>
        <v>Feb</v>
      </c>
      <c r="U6604" t="str">
        <f t="shared" si="519"/>
        <v>2025</v>
      </c>
    </row>
    <row r="6605" spans="1:21" x14ac:dyDescent="0.25">
      <c r="A6605" t="s">
        <v>363</v>
      </c>
      <c r="B6605" t="s">
        <v>203</v>
      </c>
      <c r="C6605" t="s">
        <v>42</v>
      </c>
      <c r="D6605" t="s">
        <v>16</v>
      </c>
      <c r="E6605" t="s">
        <v>17</v>
      </c>
      <c r="F6605" t="s">
        <v>18</v>
      </c>
      <c r="G6605" t="s">
        <v>113</v>
      </c>
      <c r="H6605">
        <f t="shared" si="515"/>
        <v>140</v>
      </c>
      <c r="I6605">
        <v>20</v>
      </c>
      <c r="J6605">
        <v>26</v>
      </c>
      <c r="K6605">
        <v>7</v>
      </c>
      <c r="M6605">
        <v>18.2</v>
      </c>
      <c r="N6605" t="s">
        <v>38</v>
      </c>
      <c r="O6605">
        <v>182</v>
      </c>
      <c r="P6605">
        <v>42</v>
      </c>
      <c r="R6605">
        <f t="shared" si="516"/>
        <v>182</v>
      </c>
      <c r="S6605">
        <f t="shared" si="517"/>
        <v>26</v>
      </c>
      <c r="T6605" t="str">
        <f t="shared" si="518"/>
        <v>Feb</v>
      </c>
      <c r="U6605" t="str">
        <f t="shared" si="519"/>
        <v>2025</v>
      </c>
    </row>
    <row r="6606" spans="1:21" x14ac:dyDescent="0.25">
      <c r="A6606" t="s">
        <v>363</v>
      </c>
      <c r="B6606" t="s">
        <v>83</v>
      </c>
      <c r="C6606" t="s">
        <v>27</v>
      </c>
      <c r="D6606" t="s">
        <v>16</v>
      </c>
      <c r="E6606" t="s">
        <v>28</v>
      </c>
      <c r="F6606" t="s">
        <v>61</v>
      </c>
      <c r="G6606" t="s">
        <v>108</v>
      </c>
      <c r="H6606">
        <f t="shared" si="515"/>
        <v>6000</v>
      </c>
      <c r="I6606">
        <v>1500</v>
      </c>
      <c r="J6606">
        <v>1950</v>
      </c>
      <c r="K6606">
        <v>4</v>
      </c>
      <c r="M6606">
        <v>195</v>
      </c>
      <c r="N6606" t="s">
        <v>25</v>
      </c>
      <c r="O6606">
        <v>7500</v>
      </c>
      <c r="P6606">
        <v>1500</v>
      </c>
      <c r="R6606">
        <f t="shared" si="516"/>
        <v>7800</v>
      </c>
      <c r="S6606">
        <f t="shared" si="517"/>
        <v>26</v>
      </c>
      <c r="T6606" t="str">
        <f t="shared" si="518"/>
        <v>Feb</v>
      </c>
      <c r="U6606" t="str">
        <f t="shared" si="519"/>
        <v>2025</v>
      </c>
    </row>
    <row r="6607" spans="1:21" x14ac:dyDescent="0.25">
      <c r="A6607" t="s">
        <v>363</v>
      </c>
      <c r="B6607" t="s">
        <v>200</v>
      </c>
      <c r="C6607" t="s">
        <v>27</v>
      </c>
      <c r="D6607" t="s">
        <v>16</v>
      </c>
      <c r="E6607" t="s">
        <v>17</v>
      </c>
      <c r="F6607" t="s">
        <v>18</v>
      </c>
      <c r="G6607" t="s">
        <v>64</v>
      </c>
      <c r="H6607">
        <f t="shared" si="515"/>
        <v>1120</v>
      </c>
      <c r="I6607">
        <v>140</v>
      </c>
      <c r="J6607">
        <v>182</v>
      </c>
      <c r="K6607">
        <v>8</v>
      </c>
      <c r="M6607">
        <v>100</v>
      </c>
      <c r="N6607" t="s">
        <v>20</v>
      </c>
      <c r="O6607">
        <v>1456</v>
      </c>
      <c r="P6607">
        <v>336</v>
      </c>
      <c r="R6607">
        <f t="shared" si="516"/>
        <v>1456</v>
      </c>
      <c r="S6607">
        <f t="shared" si="517"/>
        <v>26</v>
      </c>
      <c r="T6607" t="str">
        <f t="shared" si="518"/>
        <v>Feb</v>
      </c>
      <c r="U6607" t="str">
        <f t="shared" si="519"/>
        <v>2025</v>
      </c>
    </row>
    <row r="6608" spans="1:21" x14ac:dyDescent="0.25">
      <c r="A6608" t="s">
        <v>363</v>
      </c>
      <c r="B6608" t="s">
        <v>198</v>
      </c>
      <c r="C6608" t="s">
        <v>15</v>
      </c>
      <c r="D6608" t="s">
        <v>23</v>
      </c>
      <c r="E6608" t="s">
        <v>17</v>
      </c>
      <c r="F6608" t="s">
        <v>18</v>
      </c>
      <c r="G6608" t="s">
        <v>64</v>
      </c>
      <c r="H6608">
        <f t="shared" si="515"/>
        <v>840</v>
      </c>
      <c r="I6608">
        <v>140</v>
      </c>
      <c r="J6608">
        <v>182</v>
      </c>
      <c r="K6608">
        <v>6</v>
      </c>
      <c r="M6608">
        <v>100</v>
      </c>
      <c r="N6608" t="s">
        <v>25</v>
      </c>
      <c r="O6608">
        <v>1050</v>
      </c>
      <c r="P6608">
        <v>210</v>
      </c>
      <c r="R6608">
        <f t="shared" si="516"/>
        <v>1092</v>
      </c>
      <c r="S6608">
        <f t="shared" si="517"/>
        <v>26</v>
      </c>
      <c r="T6608" t="str">
        <f t="shared" si="518"/>
        <v>Feb</v>
      </c>
      <c r="U6608" t="str">
        <f t="shared" si="519"/>
        <v>2025</v>
      </c>
    </row>
    <row r="6609" spans="1:21" x14ac:dyDescent="0.25">
      <c r="A6609" t="s">
        <v>363</v>
      </c>
      <c r="B6609" t="s">
        <v>123</v>
      </c>
      <c r="C6609" t="s">
        <v>15</v>
      </c>
      <c r="D6609" t="s">
        <v>23</v>
      </c>
      <c r="E6609" t="s">
        <v>28</v>
      </c>
      <c r="F6609" t="s">
        <v>18</v>
      </c>
      <c r="G6609" t="s">
        <v>51</v>
      </c>
      <c r="H6609">
        <f t="shared" si="515"/>
        <v>480</v>
      </c>
      <c r="I6609">
        <v>60</v>
      </c>
      <c r="J6609">
        <v>78</v>
      </c>
      <c r="K6609">
        <v>8</v>
      </c>
      <c r="M6609">
        <v>93.6</v>
      </c>
      <c r="N6609" t="s">
        <v>38</v>
      </c>
      <c r="O6609">
        <v>624</v>
      </c>
      <c r="P6609">
        <v>144</v>
      </c>
      <c r="R6609">
        <f t="shared" si="516"/>
        <v>624</v>
      </c>
      <c r="S6609">
        <f t="shared" si="517"/>
        <v>26</v>
      </c>
      <c r="T6609" t="str">
        <f t="shared" si="518"/>
        <v>Feb</v>
      </c>
      <c r="U6609" t="str">
        <f t="shared" si="519"/>
        <v>2025</v>
      </c>
    </row>
    <row r="6610" spans="1:21" x14ac:dyDescent="0.25">
      <c r="A6610" t="s">
        <v>363</v>
      </c>
      <c r="B6610" t="s">
        <v>39</v>
      </c>
      <c r="C6610" t="s">
        <v>27</v>
      </c>
      <c r="D6610" t="s">
        <v>16</v>
      </c>
      <c r="E6610" t="s">
        <v>28</v>
      </c>
      <c r="F6610" t="s">
        <v>45</v>
      </c>
      <c r="G6610" t="s">
        <v>92</v>
      </c>
      <c r="H6610">
        <f t="shared" si="515"/>
        <v>750</v>
      </c>
      <c r="I6610">
        <v>250</v>
      </c>
      <c r="J6610">
        <v>325</v>
      </c>
      <c r="K6610">
        <v>3</v>
      </c>
      <c r="M6610">
        <v>63</v>
      </c>
      <c r="N6610" t="s">
        <v>20</v>
      </c>
      <c r="O6610">
        <v>900</v>
      </c>
      <c r="P6610">
        <v>150</v>
      </c>
      <c r="R6610">
        <f t="shared" si="516"/>
        <v>975</v>
      </c>
      <c r="S6610">
        <f t="shared" si="517"/>
        <v>26</v>
      </c>
      <c r="T6610" t="str">
        <f t="shared" si="518"/>
        <v>Feb</v>
      </c>
      <c r="U6610" t="str">
        <f t="shared" si="519"/>
        <v>2025</v>
      </c>
    </row>
    <row r="6611" spans="1:21" x14ac:dyDescent="0.25">
      <c r="A6611" t="s">
        <v>363</v>
      </c>
      <c r="B6611" t="s">
        <v>104</v>
      </c>
      <c r="C6611" t="s">
        <v>15</v>
      </c>
      <c r="D6611" t="s">
        <v>16</v>
      </c>
      <c r="E6611" t="s">
        <v>28</v>
      </c>
      <c r="F6611" t="s">
        <v>18</v>
      </c>
      <c r="G6611" t="s">
        <v>100</v>
      </c>
      <c r="H6611">
        <f t="shared" si="515"/>
        <v>40</v>
      </c>
      <c r="I6611">
        <v>40</v>
      </c>
      <c r="J6611">
        <v>52</v>
      </c>
      <c r="K6611">
        <v>1</v>
      </c>
      <c r="M6611">
        <v>2.6</v>
      </c>
      <c r="N6611" t="s">
        <v>25</v>
      </c>
      <c r="O6611">
        <v>52</v>
      </c>
      <c r="P6611">
        <v>12</v>
      </c>
      <c r="R6611">
        <f t="shared" si="516"/>
        <v>52</v>
      </c>
      <c r="S6611">
        <f t="shared" si="517"/>
        <v>26</v>
      </c>
      <c r="T6611" t="str">
        <f t="shared" si="518"/>
        <v>Feb</v>
      </c>
      <c r="U6611" t="str">
        <f t="shared" si="519"/>
        <v>2025</v>
      </c>
    </row>
    <row r="6612" spans="1:21" x14ac:dyDescent="0.25">
      <c r="A6612" t="s">
        <v>363</v>
      </c>
      <c r="B6612" t="s">
        <v>173</v>
      </c>
      <c r="C6612" t="s">
        <v>115</v>
      </c>
      <c r="D6612" t="s">
        <v>23</v>
      </c>
      <c r="E6612" t="s">
        <v>28</v>
      </c>
      <c r="F6612" t="s">
        <v>18</v>
      </c>
      <c r="G6612" t="s">
        <v>24</v>
      </c>
      <c r="H6612">
        <f t="shared" si="515"/>
        <v>560</v>
      </c>
      <c r="I6612">
        <v>80</v>
      </c>
      <c r="J6612">
        <v>104</v>
      </c>
      <c r="K6612">
        <v>7</v>
      </c>
      <c r="M6612">
        <v>100</v>
      </c>
      <c r="N6612" t="s">
        <v>38</v>
      </c>
      <c r="O6612">
        <v>728</v>
      </c>
      <c r="P6612">
        <v>168</v>
      </c>
      <c r="R6612">
        <f t="shared" si="516"/>
        <v>728</v>
      </c>
      <c r="S6612">
        <f t="shared" si="517"/>
        <v>26</v>
      </c>
      <c r="T6612" t="str">
        <f t="shared" si="518"/>
        <v>Feb</v>
      </c>
      <c r="U6612" t="str">
        <f t="shared" si="519"/>
        <v>2025</v>
      </c>
    </row>
    <row r="6613" spans="1:21" x14ac:dyDescent="0.25">
      <c r="A6613" t="s">
        <v>363</v>
      </c>
      <c r="B6613" t="s">
        <v>97</v>
      </c>
      <c r="C6613" t="s">
        <v>27</v>
      </c>
      <c r="D6613" t="s">
        <v>23</v>
      </c>
      <c r="E6613" t="s">
        <v>17</v>
      </c>
      <c r="F6613" t="s">
        <v>18</v>
      </c>
      <c r="G6613" t="s">
        <v>130</v>
      </c>
      <c r="H6613">
        <f t="shared" si="515"/>
        <v>180</v>
      </c>
      <c r="I6613">
        <v>45</v>
      </c>
      <c r="J6613">
        <v>59</v>
      </c>
      <c r="K6613">
        <v>4</v>
      </c>
      <c r="M6613">
        <v>25.92</v>
      </c>
      <c r="N6613" t="s">
        <v>20</v>
      </c>
      <c r="O6613">
        <v>216</v>
      </c>
      <c r="P6613">
        <v>36</v>
      </c>
      <c r="R6613">
        <f t="shared" si="516"/>
        <v>236</v>
      </c>
      <c r="S6613">
        <f t="shared" si="517"/>
        <v>26</v>
      </c>
      <c r="T6613" t="str">
        <f t="shared" si="518"/>
        <v>Feb</v>
      </c>
      <c r="U6613" t="str">
        <f t="shared" si="519"/>
        <v>2025</v>
      </c>
    </row>
    <row r="6614" spans="1:21" x14ac:dyDescent="0.25">
      <c r="A6614" t="s">
        <v>363</v>
      </c>
      <c r="B6614" t="s">
        <v>142</v>
      </c>
      <c r="C6614" t="s">
        <v>115</v>
      </c>
      <c r="D6614" t="s">
        <v>16</v>
      </c>
      <c r="E6614" t="s">
        <v>28</v>
      </c>
      <c r="F6614" t="s">
        <v>61</v>
      </c>
      <c r="G6614" t="s">
        <v>128</v>
      </c>
      <c r="H6614">
        <f t="shared" si="515"/>
        <v>1200</v>
      </c>
      <c r="I6614">
        <v>300</v>
      </c>
      <c r="J6614">
        <v>390</v>
      </c>
      <c r="K6614">
        <v>4</v>
      </c>
      <c r="M6614">
        <v>100</v>
      </c>
      <c r="N6614" t="s">
        <v>20</v>
      </c>
      <c r="O6614">
        <v>1500</v>
      </c>
      <c r="P6614">
        <v>300</v>
      </c>
      <c r="R6614">
        <f t="shared" si="516"/>
        <v>1560</v>
      </c>
      <c r="S6614">
        <f t="shared" si="517"/>
        <v>26</v>
      </c>
      <c r="T6614" t="str">
        <f t="shared" si="518"/>
        <v>Feb</v>
      </c>
      <c r="U6614" t="str">
        <f t="shared" si="519"/>
        <v>2025</v>
      </c>
    </row>
    <row r="6615" spans="1:21" x14ac:dyDescent="0.25">
      <c r="A6615" t="s">
        <v>363</v>
      </c>
      <c r="B6615" t="s">
        <v>211</v>
      </c>
      <c r="C6615" t="s">
        <v>91</v>
      </c>
      <c r="D6615" t="s">
        <v>16</v>
      </c>
      <c r="E6615" t="s">
        <v>28</v>
      </c>
      <c r="F6615" t="s">
        <v>18</v>
      </c>
      <c r="G6615" t="s">
        <v>100</v>
      </c>
      <c r="H6615">
        <f t="shared" si="515"/>
        <v>200</v>
      </c>
      <c r="I6615">
        <v>40</v>
      </c>
      <c r="J6615">
        <v>52</v>
      </c>
      <c r="K6615">
        <v>5</v>
      </c>
      <c r="M6615">
        <v>25</v>
      </c>
      <c r="N6615" t="s">
        <v>38</v>
      </c>
      <c r="O6615">
        <v>250</v>
      </c>
      <c r="P6615">
        <v>50</v>
      </c>
      <c r="R6615">
        <f t="shared" si="516"/>
        <v>260</v>
      </c>
      <c r="S6615">
        <f t="shared" si="517"/>
        <v>26</v>
      </c>
      <c r="T6615" t="str">
        <f t="shared" si="518"/>
        <v>Feb</v>
      </c>
      <c r="U6615" t="str">
        <f t="shared" si="519"/>
        <v>2025</v>
      </c>
    </row>
    <row r="6616" spans="1:21" x14ac:dyDescent="0.25">
      <c r="A6616" t="s">
        <v>363</v>
      </c>
      <c r="B6616" t="s">
        <v>107</v>
      </c>
      <c r="C6616" t="s">
        <v>27</v>
      </c>
      <c r="D6616" t="s">
        <v>16</v>
      </c>
      <c r="E6616" t="s">
        <v>28</v>
      </c>
      <c r="F6616" t="s">
        <v>45</v>
      </c>
      <c r="G6616" t="s">
        <v>199</v>
      </c>
      <c r="H6616">
        <f t="shared" si="515"/>
        <v>30000</v>
      </c>
      <c r="I6616">
        <v>5000</v>
      </c>
      <c r="J6616">
        <v>6500</v>
      </c>
      <c r="K6616">
        <v>6</v>
      </c>
      <c r="M6616">
        <v>650</v>
      </c>
      <c r="N6616" t="s">
        <v>38</v>
      </c>
      <c r="O6616">
        <v>39000</v>
      </c>
      <c r="P6616">
        <v>9000</v>
      </c>
      <c r="R6616">
        <f t="shared" si="516"/>
        <v>39000</v>
      </c>
      <c r="S6616">
        <f t="shared" si="517"/>
        <v>26</v>
      </c>
      <c r="T6616" t="str">
        <f t="shared" si="518"/>
        <v>Feb</v>
      </c>
      <c r="U6616" t="str">
        <f t="shared" si="519"/>
        <v>2025</v>
      </c>
    </row>
    <row r="6617" spans="1:21" x14ac:dyDescent="0.25">
      <c r="A6617" t="s">
        <v>363</v>
      </c>
      <c r="B6617" t="s">
        <v>36</v>
      </c>
      <c r="C6617" t="s">
        <v>15</v>
      </c>
      <c r="D6617" t="s">
        <v>16</v>
      </c>
      <c r="E6617" t="s">
        <v>17</v>
      </c>
      <c r="F6617" t="s">
        <v>61</v>
      </c>
      <c r="G6617" t="s">
        <v>117</v>
      </c>
      <c r="H6617">
        <f t="shared" si="515"/>
        <v>10000</v>
      </c>
      <c r="I6617">
        <v>2500</v>
      </c>
      <c r="J6617">
        <v>3250</v>
      </c>
      <c r="K6617">
        <v>4</v>
      </c>
      <c r="M6617">
        <v>325</v>
      </c>
      <c r="N6617" t="s">
        <v>20</v>
      </c>
      <c r="O6617">
        <v>11500</v>
      </c>
      <c r="P6617">
        <v>1500</v>
      </c>
      <c r="R6617">
        <f t="shared" si="516"/>
        <v>13000</v>
      </c>
      <c r="S6617">
        <f t="shared" si="517"/>
        <v>26</v>
      </c>
      <c r="T6617" t="str">
        <f t="shared" si="518"/>
        <v>Feb</v>
      </c>
      <c r="U6617" t="str">
        <f t="shared" si="519"/>
        <v>2025</v>
      </c>
    </row>
    <row r="6618" spans="1:21" x14ac:dyDescent="0.25">
      <c r="A6618" t="s">
        <v>363</v>
      </c>
      <c r="B6618" t="s">
        <v>191</v>
      </c>
      <c r="C6618" t="s">
        <v>27</v>
      </c>
      <c r="D6618" t="s">
        <v>23</v>
      </c>
      <c r="E6618" t="s">
        <v>28</v>
      </c>
      <c r="F6618" t="s">
        <v>18</v>
      </c>
      <c r="G6618" t="s">
        <v>34</v>
      </c>
      <c r="H6618">
        <f t="shared" si="515"/>
        <v>200</v>
      </c>
      <c r="I6618">
        <v>40</v>
      </c>
      <c r="J6618">
        <v>52</v>
      </c>
      <c r="K6618">
        <v>5</v>
      </c>
      <c r="M6618">
        <v>39</v>
      </c>
      <c r="N6618" t="s">
        <v>38</v>
      </c>
      <c r="O6618">
        <v>260</v>
      </c>
      <c r="P6618">
        <v>60</v>
      </c>
      <c r="R6618">
        <f t="shared" si="516"/>
        <v>260</v>
      </c>
      <c r="S6618">
        <f t="shared" si="517"/>
        <v>26</v>
      </c>
      <c r="T6618" t="str">
        <f t="shared" si="518"/>
        <v>Feb</v>
      </c>
      <c r="U6618" t="str">
        <f t="shared" si="519"/>
        <v>2025</v>
      </c>
    </row>
    <row r="6619" spans="1:21" x14ac:dyDescent="0.25">
      <c r="A6619" t="s">
        <v>363</v>
      </c>
      <c r="B6619" t="s">
        <v>182</v>
      </c>
      <c r="C6619" t="s">
        <v>22</v>
      </c>
      <c r="D6619" t="s">
        <v>16</v>
      </c>
      <c r="E6619" t="s">
        <v>17</v>
      </c>
      <c r="F6619" t="s">
        <v>61</v>
      </c>
      <c r="G6619" t="s">
        <v>180</v>
      </c>
      <c r="H6619">
        <f t="shared" si="515"/>
        <v>3000</v>
      </c>
      <c r="I6619">
        <v>600</v>
      </c>
      <c r="J6619">
        <v>780</v>
      </c>
      <c r="K6619">
        <v>5</v>
      </c>
      <c r="M6619">
        <v>100</v>
      </c>
      <c r="N6619" t="s">
        <v>20</v>
      </c>
      <c r="O6619">
        <v>3900</v>
      </c>
      <c r="P6619">
        <v>900</v>
      </c>
      <c r="R6619">
        <f t="shared" si="516"/>
        <v>3900</v>
      </c>
      <c r="S6619">
        <f t="shared" si="517"/>
        <v>26</v>
      </c>
      <c r="T6619" t="str">
        <f t="shared" si="518"/>
        <v>Feb</v>
      </c>
      <c r="U6619" t="str">
        <f t="shared" si="519"/>
        <v>2025</v>
      </c>
    </row>
    <row r="6620" spans="1:21" x14ac:dyDescent="0.25">
      <c r="A6620" t="s">
        <v>363</v>
      </c>
      <c r="B6620" t="s">
        <v>134</v>
      </c>
      <c r="C6620" t="s">
        <v>66</v>
      </c>
      <c r="D6620" t="s">
        <v>16</v>
      </c>
      <c r="E6620" t="s">
        <v>17</v>
      </c>
      <c r="F6620" t="s">
        <v>45</v>
      </c>
      <c r="G6620" t="s">
        <v>199</v>
      </c>
      <c r="H6620">
        <f t="shared" si="515"/>
        <v>25000</v>
      </c>
      <c r="I6620">
        <v>5000</v>
      </c>
      <c r="J6620">
        <v>6500</v>
      </c>
      <c r="K6620">
        <v>5</v>
      </c>
      <c r="M6620">
        <v>650</v>
      </c>
      <c r="N6620" t="s">
        <v>20</v>
      </c>
      <c r="O6620">
        <v>32500</v>
      </c>
      <c r="P6620">
        <v>7500</v>
      </c>
      <c r="R6620">
        <f t="shared" si="516"/>
        <v>32500</v>
      </c>
      <c r="S6620">
        <f t="shared" si="517"/>
        <v>26</v>
      </c>
      <c r="T6620" t="str">
        <f t="shared" si="518"/>
        <v>Feb</v>
      </c>
      <c r="U6620" t="str">
        <f t="shared" si="519"/>
        <v>2025</v>
      </c>
    </row>
    <row r="6621" spans="1:21" x14ac:dyDescent="0.25">
      <c r="A6621" t="s">
        <v>363</v>
      </c>
      <c r="B6621" t="s">
        <v>59</v>
      </c>
      <c r="C6621" t="s">
        <v>27</v>
      </c>
      <c r="D6621" t="s">
        <v>16</v>
      </c>
      <c r="E6621" t="s">
        <v>28</v>
      </c>
      <c r="F6621" t="s">
        <v>45</v>
      </c>
      <c r="G6621" t="s">
        <v>54</v>
      </c>
      <c r="H6621">
        <f t="shared" si="515"/>
        <v>4000</v>
      </c>
      <c r="I6621">
        <v>800</v>
      </c>
      <c r="J6621">
        <v>1040</v>
      </c>
      <c r="K6621">
        <v>5</v>
      </c>
      <c r="M6621">
        <v>104</v>
      </c>
      <c r="N6621" t="s">
        <v>25</v>
      </c>
      <c r="O6621">
        <v>5000</v>
      </c>
      <c r="P6621">
        <v>1000</v>
      </c>
      <c r="R6621">
        <f t="shared" si="516"/>
        <v>5200</v>
      </c>
      <c r="S6621">
        <f t="shared" si="517"/>
        <v>26</v>
      </c>
      <c r="T6621" t="str">
        <f t="shared" si="518"/>
        <v>Feb</v>
      </c>
      <c r="U6621" t="str">
        <f t="shared" si="519"/>
        <v>2025</v>
      </c>
    </row>
    <row r="6622" spans="1:21" x14ac:dyDescent="0.25">
      <c r="A6622" t="s">
        <v>363</v>
      </c>
      <c r="B6622" t="s">
        <v>204</v>
      </c>
      <c r="C6622" t="s">
        <v>42</v>
      </c>
      <c r="D6622" t="s">
        <v>16</v>
      </c>
      <c r="E6622" t="s">
        <v>17</v>
      </c>
      <c r="F6622" t="s">
        <v>61</v>
      </c>
      <c r="G6622" t="s">
        <v>68</v>
      </c>
      <c r="H6622">
        <f t="shared" si="515"/>
        <v>10800</v>
      </c>
      <c r="I6622">
        <v>1800</v>
      </c>
      <c r="J6622">
        <v>2340</v>
      </c>
      <c r="K6622">
        <v>6</v>
      </c>
      <c r="M6622">
        <v>234</v>
      </c>
      <c r="N6622" t="s">
        <v>38</v>
      </c>
      <c r="O6622">
        <v>13500</v>
      </c>
      <c r="P6622">
        <v>2700</v>
      </c>
      <c r="R6622">
        <f t="shared" si="516"/>
        <v>14040</v>
      </c>
      <c r="S6622">
        <f t="shared" si="517"/>
        <v>26</v>
      </c>
      <c r="T6622" t="str">
        <f t="shared" si="518"/>
        <v>Feb</v>
      </c>
      <c r="U6622" t="str">
        <f t="shared" si="519"/>
        <v>2025</v>
      </c>
    </row>
    <row r="6623" spans="1:21" x14ac:dyDescent="0.25">
      <c r="A6623" t="s">
        <v>363</v>
      </c>
      <c r="B6623" t="s">
        <v>200</v>
      </c>
      <c r="C6623" t="s">
        <v>27</v>
      </c>
      <c r="D6623" t="s">
        <v>16</v>
      </c>
      <c r="E6623" t="s">
        <v>17</v>
      </c>
      <c r="F6623" t="s">
        <v>18</v>
      </c>
      <c r="G6623" t="s">
        <v>34</v>
      </c>
      <c r="H6623">
        <f t="shared" si="515"/>
        <v>120</v>
      </c>
      <c r="I6623">
        <v>40</v>
      </c>
      <c r="J6623">
        <v>52</v>
      </c>
      <c r="K6623">
        <v>3</v>
      </c>
      <c r="M6623">
        <v>10.5</v>
      </c>
      <c r="N6623" t="s">
        <v>20</v>
      </c>
      <c r="O6623">
        <v>150</v>
      </c>
      <c r="P6623">
        <v>30</v>
      </c>
      <c r="R6623">
        <f t="shared" si="516"/>
        <v>156</v>
      </c>
      <c r="S6623">
        <f t="shared" si="517"/>
        <v>26</v>
      </c>
      <c r="T6623" t="str">
        <f t="shared" si="518"/>
        <v>Feb</v>
      </c>
      <c r="U6623" t="str">
        <f t="shared" si="519"/>
        <v>2025</v>
      </c>
    </row>
    <row r="6624" spans="1:21" x14ac:dyDescent="0.25">
      <c r="A6624" t="s">
        <v>363</v>
      </c>
      <c r="B6624" t="s">
        <v>102</v>
      </c>
      <c r="C6624" t="s">
        <v>27</v>
      </c>
      <c r="D6624" t="s">
        <v>16</v>
      </c>
      <c r="E6624" t="s">
        <v>28</v>
      </c>
      <c r="F6624" t="s">
        <v>29</v>
      </c>
      <c r="G6624" t="s">
        <v>138</v>
      </c>
      <c r="H6624">
        <f t="shared" si="515"/>
        <v>250</v>
      </c>
      <c r="I6624">
        <v>50</v>
      </c>
      <c r="J6624">
        <v>65</v>
      </c>
      <c r="K6624">
        <v>5</v>
      </c>
      <c r="M6624">
        <v>15.625</v>
      </c>
      <c r="N6624" t="s">
        <v>25</v>
      </c>
      <c r="O6624">
        <v>312.5</v>
      </c>
      <c r="P6624">
        <v>62.5</v>
      </c>
      <c r="R6624">
        <f t="shared" si="516"/>
        <v>325</v>
      </c>
      <c r="S6624">
        <f t="shared" si="517"/>
        <v>26</v>
      </c>
      <c r="T6624" t="str">
        <f t="shared" si="518"/>
        <v>Feb</v>
      </c>
      <c r="U6624" t="str">
        <f t="shared" si="519"/>
        <v>2025</v>
      </c>
    </row>
    <row r="6625" spans="1:21" x14ac:dyDescent="0.25">
      <c r="A6625" t="s">
        <v>363</v>
      </c>
      <c r="B6625" t="s">
        <v>123</v>
      </c>
      <c r="C6625" t="s">
        <v>15</v>
      </c>
      <c r="D6625" t="s">
        <v>16</v>
      </c>
      <c r="E6625" t="s">
        <v>17</v>
      </c>
      <c r="F6625" t="s">
        <v>18</v>
      </c>
      <c r="G6625" t="s">
        <v>43</v>
      </c>
      <c r="H6625">
        <f t="shared" si="515"/>
        <v>160</v>
      </c>
      <c r="I6625">
        <v>20</v>
      </c>
      <c r="J6625">
        <v>26</v>
      </c>
      <c r="K6625">
        <v>8</v>
      </c>
      <c r="M6625">
        <v>20.8</v>
      </c>
      <c r="N6625" t="s">
        <v>38</v>
      </c>
      <c r="O6625">
        <v>208</v>
      </c>
      <c r="P6625">
        <v>48</v>
      </c>
      <c r="R6625">
        <f t="shared" si="516"/>
        <v>208</v>
      </c>
      <c r="S6625">
        <f t="shared" si="517"/>
        <v>26</v>
      </c>
      <c r="T6625" t="str">
        <f t="shared" si="518"/>
        <v>Feb</v>
      </c>
      <c r="U6625" t="str">
        <f t="shared" si="519"/>
        <v>2025</v>
      </c>
    </row>
    <row r="6626" spans="1:21" x14ac:dyDescent="0.25">
      <c r="A6626" t="s">
        <v>363</v>
      </c>
      <c r="B6626" t="s">
        <v>163</v>
      </c>
      <c r="C6626" t="s">
        <v>15</v>
      </c>
      <c r="D6626" t="s">
        <v>16</v>
      </c>
      <c r="E6626" t="s">
        <v>17</v>
      </c>
      <c r="F6626" t="s">
        <v>61</v>
      </c>
      <c r="G6626" t="s">
        <v>119</v>
      </c>
      <c r="H6626">
        <f t="shared" si="515"/>
        <v>2000</v>
      </c>
      <c r="I6626">
        <v>500</v>
      </c>
      <c r="J6626">
        <v>650</v>
      </c>
      <c r="K6626">
        <v>4</v>
      </c>
      <c r="M6626">
        <v>100</v>
      </c>
      <c r="N6626" t="s">
        <v>25</v>
      </c>
      <c r="O6626">
        <v>2600</v>
      </c>
      <c r="P6626">
        <v>600</v>
      </c>
      <c r="R6626">
        <f t="shared" si="516"/>
        <v>2600</v>
      </c>
      <c r="S6626">
        <f t="shared" si="517"/>
        <v>26</v>
      </c>
      <c r="T6626" t="str">
        <f t="shared" si="518"/>
        <v>Feb</v>
      </c>
      <c r="U6626" t="str">
        <f t="shared" si="519"/>
        <v>2025</v>
      </c>
    </row>
    <row r="6627" spans="1:21" x14ac:dyDescent="0.25">
      <c r="A6627" t="s">
        <v>363</v>
      </c>
      <c r="B6627" t="s">
        <v>52</v>
      </c>
      <c r="C6627" t="s">
        <v>53</v>
      </c>
      <c r="D6627" t="s">
        <v>23</v>
      </c>
      <c r="E6627" t="s">
        <v>17</v>
      </c>
      <c r="F6627" t="s">
        <v>48</v>
      </c>
      <c r="G6627" t="s">
        <v>172</v>
      </c>
      <c r="H6627">
        <f t="shared" si="515"/>
        <v>1800</v>
      </c>
      <c r="I6627">
        <v>300</v>
      </c>
      <c r="J6627">
        <v>390</v>
      </c>
      <c r="K6627">
        <v>6</v>
      </c>
      <c r="M6627">
        <v>100</v>
      </c>
      <c r="N6627" t="s">
        <v>20</v>
      </c>
      <c r="O6627">
        <v>2340</v>
      </c>
      <c r="P6627">
        <v>540</v>
      </c>
      <c r="R6627">
        <f t="shared" si="516"/>
        <v>2340</v>
      </c>
      <c r="S6627">
        <f t="shared" si="517"/>
        <v>26</v>
      </c>
      <c r="T6627" t="str">
        <f t="shared" si="518"/>
        <v>Feb</v>
      </c>
      <c r="U6627" t="str">
        <f t="shared" si="519"/>
        <v>2025</v>
      </c>
    </row>
    <row r="6628" spans="1:21" x14ac:dyDescent="0.25">
      <c r="A6628" t="s">
        <v>363</v>
      </c>
      <c r="B6628" t="s">
        <v>187</v>
      </c>
      <c r="C6628" t="s">
        <v>53</v>
      </c>
      <c r="D6628" t="s">
        <v>16</v>
      </c>
      <c r="E6628" t="s">
        <v>28</v>
      </c>
      <c r="F6628" t="s">
        <v>18</v>
      </c>
      <c r="G6628" t="s">
        <v>24</v>
      </c>
      <c r="H6628">
        <f t="shared" si="515"/>
        <v>640</v>
      </c>
      <c r="I6628">
        <v>80</v>
      </c>
      <c r="J6628">
        <v>104</v>
      </c>
      <c r="K6628">
        <v>8</v>
      </c>
      <c r="M6628">
        <v>58.24</v>
      </c>
      <c r="N6628" t="s">
        <v>20</v>
      </c>
      <c r="O6628">
        <v>832</v>
      </c>
      <c r="P6628">
        <v>192</v>
      </c>
      <c r="R6628">
        <f t="shared" si="516"/>
        <v>832</v>
      </c>
      <c r="S6628">
        <f t="shared" si="517"/>
        <v>26</v>
      </c>
      <c r="T6628" t="str">
        <f t="shared" si="518"/>
        <v>Feb</v>
      </c>
      <c r="U6628" t="str">
        <f t="shared" si="519"/>
        <v>2025</v>
      </c>
    </row>
    <row r="6629" spans="1:21" x14ac:dyDescent="0.25">
      <c r="A6629" t="s">
        <v>363</v>
      </c>
      <c r="B6629" t="s">
        <v>148</v>
      </c>
      <c r="C6629" t="s">
        <v>27</v>
      </c>
      <c r="D6629" t="s">
        <v>16</v>
      </c>
      <c r="E6629" t="s">
        <v>17</v>
      </c>
      <c r="F6629" t="s">
        <v>61</v>
      </c>
      <c r="G6629" t="s">
        <v>103</v>
      </c>
      <c r="H6629">
        <f t="shared" si="515"/>
        <v>600</v>
      </c>
      <c r="I6629">
        <v>100</v>
      </c>
      <c r="J6629">
        <v>130</v>
      </c>
      <c r="K6629">
        <v>6</v>
      </c>
      <c r="M6629">
        <v>78</v>
      </c>
      <c r="N6629" t="s">
        <v>38</v>
      </c>
      <c r="O6629">
        <v>780</v>
      </c>
      <c r="P6629">
        <v>180</v>
      </c>
      <c r="R6629">
        <f t="shared" si="516"/>
        <v>780</v>
      </c>
      <c r="S6629">
        <f t="shared" si="517"/>
        <v>26</v>
      </c>
      <c r="T6629" t="str">
        <f t="shared" si="518"/>
        <v>Feb</v>
      </c>
      <c r="U6629" t="str">
        <f t="shared" si="519"/>
        <v>2025</v>
      </c>
    </row>
    <row r="6630" spans="1:21" x14ac:dyDescent="0.25">
      <c r="A6630" t="s">
        <v>363</v>
      </c>
      <c r="B6630" t="s">
        <v>196</v>
      </c>
      <c r="C6630" t="s">
        <v>53</v>
      </c>
      <c r="D6630" t="s">
        <v>16</v>
      </c>
      <c r="E6630" t="s">
        <v>17</v>
      </c>
      <c r="F6630" t="s">
        <v>18</v>
      </c>
      <c r="G6630" t="s">
        <v>51</v>
      </c>
      <c r="H6630">
        <f t="shared" si="515"/>
        <v>420</v>
      </c>
      <c r="I6630">
        <v>60</v>
      </c>
      <c r="J6630">
        <v>78</v>
      </c>
      <c r="K6630">
        <v>7</v>
      </c>
      <c r="M6630">
        <v>54.6</v>
      </c>
      <c r="N6630" t="s">
        <v>38</v>
      </c>
      <c r="O6630">
        <v>546</v>
      </c>
      <c r="P6630">
        <v>126</v>
      </c>
      <c r="R6630">
        <f t="shared" si="516"/>
        <v>546</v>
      </c>
      <c r="S6630">
        <f t="shared" si="517"/>
        <v>26</v>
      </c>
      <c r="T6630" t="str">
        <f t="shared" si="518"/>
        <v>Feb</v>
      </c>
      <c r="U6630" t="str">
        <f t="shared" si="519"/>
        <v>2025</v>
      </c>
    </row>
    <row r="6631" spans="1:21" x14ac:dyDescent="0.25">
      <c r="A6631" t="s">
        <v>363</v>
      </c>
      <c r="B6631" t="s">
        <v>157</v>
      </c>
      <c r="C6631" t="s">
        <v>15</v>
      </c>
      <c r="D6631" t="s">
        <v>16</v>
      </c>
      <c r="E6631" t="s">
        <v>28</v>
      </c>
      <c r="F6631" t="s">
        <v>18</v>
      </c>
      <c r="G6631" t="s">
        <v>130</v>
      </c>
      <c r="H6631">
        <f t="shared" si="515"/>
        <v>90</v>
      </c>
      <c r="I6631">
        <v>45</v>
      </c>
      <c r="J6631">
        <v>59</v>
      </c>
      <c r="K6631">
        <v>2</v>
      </c>
      <c r="M6631">
        <v>5.85</v>
      </c>
      <c r="N6631" t="s">
        <v>25</v>
      </c>
      <c r="O6631">
        <v>117</v>
      </c>
      <c r="P6631">
        <v>27</v>
      </c>
      <c r="R6631">
        <f t="shared" si="516"/>
        <v>118</v>
      </c>
      <c r="S6631">
        <f t="shared" si="517"/>
        <v>26</v>
      </c>
      <c r="T6631" t="str">
        <f t="shared" si="518"/>
        <v>Feb</v>
      </c>
      <c r="U6631" t="str">
        <f t="shared" si="519"/>
        <v>2025</v>
      </c>
    </row>
    <row r="6632" spans="1:21" x14ac:dyDescent="0.25">
      <c r="A6632" t="s">
        <v>364</v>
      </c>
      <c r="B6632" t="s">
        <v>86</v>
      </c>
      <c r="C6632" t="s">
        <v>22</v>
      </c>
      <c r="D6632" t="s">
        <v>23</v>
      </c>
      <c r="E6632" t="s">
        <v>17</v>
      </c>
      <c r="F6632" t="s">
        <v>18</v>
      </c>
      <c r="G6632" t="s">
        <v>34</v>
      </c>
      <c r="H6632">
        <f t="shared" si="515"/>
        <v>280</v>
      </c>
      <c r="I6632">
        <v>40</v>
      </c>
      <c r="J6632">
        <v>52</v>
      </c>
      <c r="K6632">
        <v>7</v>
      </c>
      <c r="M6632">
        <v>43.68</v>
      </c>
      <c r="N6632" t="s">
        <v>20</v>
      </c>
      <c r="O6632">
        <v>364</v>
      </c>
      <c r="P6632">
        <v>84</v>
      </c>
      <c r="R6632">
        <f t="shared" si="516"/>
        <v>364</v>
      </c>
      <c r="S6632">
        <f t="shared" si="517"/>
        <v>27</v>
      </c>
      <c r="T6632" t="str">
        <f t="shared" si="518"/>
        <v>Feb</v>
      </c>
      <c r="U6632" t="str">
        <f t="shared" si="519"/>
        <v>2025</v>
      </c>
    </row>
    <row r="6633" spans="1:21" x14ac:dyDescent="0.25">
      <c r="A6633" t="s">
        <v>364</v>
      </c>
      <c r="B6633" t="s">
        <v>200</v>
      </c>
      <c r="C6633" t="s">
        <v>27</v>
      </c>
      <c r="D6633" t="s">
        <v>23</v>
      </c>
      <c r="E6633" t="s">
        <v>17</v>
      </c>
      <c r="F6633" t="s">
        <v>45</v>
      </c>
      <c r="G6633" t="s">
        <v>106</v>
      </c>
      <c r="H6633">
        <f t="shared" si="515"/>
        <v>84000</v>
      </c>
      <c r="I6633">
        <v>12000</v>
      </c>
      <c r="J6633">
        <v>15600</v>
      </c>
      <c r="K6633">
        <v>7</v>
      </c>
      <c r="M6633">
        <v>2340</v>
      </c>
      <c r="N6633" t="s">
        <v>38</v>
      </c>
      <c r="O6633">
        <v>109200</v>
      </c>
      <c r="P6633">
        <v>25200</v>
      </c>
      <c r="R6633">
        <f t="shared" si="516"/>
        <v>109200</v>
      </c>
      <c r="S6633">
        <f t="shared" si="517"/>
        <v>27</v>
      </c>
      <c r="T6633" t="str">
        <f t="shared" si="518"/>
        <v>Feb</v>
      </c>
      <c r="U6633" t="str">
        <f t="shared" si="519"/>
        <v>2025</v>
      </c>
    </row>
    <row r="6634" spans="1:21" x14ac:dyDescent="0.25">
      <c r="A6634" t="s">
        <v>364</v>
      </c>
      <c r="B6634" t="s">
        <v>21</v>
      </c>
      <c r="C6634" t="s">
        <v>22</v>
      </c>
      <c r="D6634" t="s">
        <v>16</v>
      </c>
      <c r="E6634" t="s">
        <v>28</v>
      </c>
      <c r="F6634" t="s">
        <v>45</v>
      </c>
      <c r="G6634" t="s">
        <v>54</v>
      </c>
      <c r="H6634">
        <f t="shared" si="515"/>
        <v>800</v>
      </c>
      <c r="I6634">
        <v>800</v>
      </c>
      <c r="J6634">
        <v>1040</v>
      </c>
      <c r="K6634">
        <v>1</v>
      </c>
      <c r="M6634">
        <v>72.8</v>
      </c>
      <c r="N6634" t="s">
        <v>20</v>
      </c>
      <c r="O6634">
        <v>1040</v>
      </c>
      <c r="P6634">
        <v>240</v>
      </c>
      <c r="R6634">
        <f t="shared" si="516"/>
        <v>1040</v>
      </c>
      <c r="S6634">
        <f t="shared" si="517"/>
        <v>27</v>
      </c>
      <c r="T6634" t="str">
        <f t="shared" si="518"/>
        <v>Feb</v>
      </c>
      <c r="U6634" t="str">
        <f t="shared" si="519"/>
        <v>2025</v>
      </c>
    </row>
    <row r="6635" spans="1:21" x14ac:dyDescent="0.25">
      <c r="A6635" t="s">
        <v>364</v>
      </c>
      <c r="B6635" t="s">
        <v>170</v>
      </c>
      <c r="C6635" t="s">
        <v>91</v>
      </c>
      <c r="D6635" t="s">
        <v>16</v>
      </c>
      <c r="E6635" t="s">
        <v>28</v>
      </c>
      <c r="F6635" t="s">
        <v>61</v>
      </c>
      <c r="G6635" t="s">
        <v>164</v>
      </c>
      <c r="H6635">
        <f t="shared" si="515"/>
        <v>12000</v>
      </c>
      <c r="I6635">
        <v>2000</v>
      </c>
      <c r="J6635">
        <v>2600</v>
      </c>
      <c r="K6635">
        <v>6</v>
      </c>
      <c r="M6635">
        <v>260</v>
      </c>
      <c r="N6635" t="s">
        <v>25</v>
      </c>
      <c r="O6635">
        <v>15600</v>
      </c>
      <c r="P6635">
        <v>3600</v>
      </c>
      <c r="R6635">
        <f t="shared" si="516"/>
        <v>15600</v>
      </c>
      <c r="S6635">
        <f t="shared" si="517"/>
        <v>27</v>
      </c>
      <c r="T6635" t="str">
        <f t="shared" si="518"/>
        <v>Feb</v>
      </c>
      <c r="U6635" t="str">
        <f t="shared" si="519"/>
        <v>2025</v>
      </c>
    </row>
    <row r="6636" spans="1:21" x14ac:dyDescent="0.25">
      <c r="A6636" t="s">
        <v>364</v>
      </c>
      <c r="B6636" t="s">
        <v>26</v>
      </c>
      <c r="C6636" t="s">
        <v>27</v>
      </c>
      <c r="D6636" t="s">
        <v>16</v>
      </c>
      <c r="E6636" t="s">
        <v>28</v>
      </c>
      <c r="F6636" t="s">
        <v>61</v>
      </c>
      <c r="G6636" t="s">
        <v>164</v>
      </c>
      <c r="H6636">
        <f t="shared" si="515"/>
        <v>16000</v>
      </c>
      <c r="I6636">
        <v>2000</v>
      </c>
      <c r="J6636">
        <v>2600</v>
      </c>
      <c r="K6636">
        <v>8</v>
      </c>
      <c r="M6636">
        <v>260</v>
      </c>
      <c r="N6636" t="s">
        <v>20</v>
      </c>
      <c r="O6636">
        <v>20800</v>
      </c>
      <c r="P6636">
        <v>4800</v>
      </c>
      <c r="R6636">
        <f t="shared" si="516"/>
        <v>20800</v>
      </c>
      <c r="S6636">
        <f t="shared" si="517"/>
        <v>27</v>
      </c>
      <c r="T6636" t="str">
        <f t="shared" si="518"/>
        <v>Feb</v>
      </c>
      <c r="U6636" t="str">
        <f t="shared" si="519"/>
        <v>2025</v>
      </c>
    </row>
    <row r="6637" spans="1:21" x14ac:dyDescent="0.25">
      <c r="A6637" t="s">
        <v>364</v>
      </c>
      <c r="B6637" t="s">
        <v>146</v>
      </c>
      <c r="C6637" t="s">
        <v>27</v>
      </c>
      <c r="D6637" t="s">
        <v>23</v>
      </c>
      <c r="E6637" t="s">
        <v>17</v>
      </c>
      <c r="F6637" t="s">
        <v>80</v>
      </c>
      <c r="G6637" t="s">
        <v>89</v>
      </c>
      <c r="H6637">
        <f t="shared" si="515"/>
        <v>120</v>
      </c>
      <c r="I6637">
        <v>15</v>
      </c>
      <c r="J6637">
        <v>20</v>
      </c>
      <c r="K6637">
        <v>8</v>
      </c>
      <c r="M6637">
        <v>15.6</v>
      </c>
      <c r="N6637" t="s">
        <v>25</v>
      </c>
      <c r="O6637">
        <v>156</v>
      </c>
      <c r="P6637">
        <v>36</v>
      </c>
      <c r="R6637">
        <f t="shared" si="516"/>
        <v>160</v>
      </c>
      <c r="S6637">
        <f t="shared" si="517"/>
        <v>27</v>
      </c>
      <c r="T6637" t="str">
        <f t="shared" si="518"/>
        <v>Feb</v>
      </c>
      <c r="U6637" t="str">
        <f t="shared" si="519"/>
        <v>2025</v>
      </c>
    </row>
    <row r="6638" spans="1:21" x14ac:dyDescent="0.25">
      <c r="A6638" t="s">
        <v>364</v>
      </c>
      <c r="B6638" t="s">
        <v>109</v>
      </c>
      <c r="C6638" t="s">
        <v>42</v>
      </c>
      <c r="D6638" t="s">
        <v>16</v>
      </c>
      <c r="E6638" t="s">
        <v>28</v>
      </c>
      <c r="F6638" t="s">
        <v>18</v>
      </c>
      <c r="G6638" t="s">
        <v>51</v>
      </c>
      <c r="H6638">
        <f t="shared" si="515"/>
        <v>420</v>
      </c>
      <c r="I6638">
        <v>60</v>
      </c>
      <c r="J6638">
        <v>78</v>
      </c>
      <c r="K6638">
        <v>7</v>
      </c>
      <c r="M6638">
        <v>36.75</v>
      </c>
      <c r="N6638" t="s">
        <v>20</v>
      </c>
      <c r="O6638">
        <v>525</v>
      </c>
      <c r="P6638">
        <v>105</v>
      </c>
      <c r="R6638">
        <f t="shared" si="516"/>
        <v>546</v>
      </c>
      <c r="S6638">
        <f t="shared" si="517"/>
        <v>27</v>
      </c>
      <c r="T6638" t="str">
        <f t="shared" si="518"/>
        <v>Feb</v>
      </c>
      <c r="U6638" t="str">
        <f t="shared" si="519"/>
        <v>2025</v>
      </c>
    </row>
    <row r="6639" spans="1:21" x14ac:dyDescent="0.25">
      <c r="A6639" t="s">
        <v>364</v>
      </c>
      <c r="B6639" t="s">
        <v>185</v>
      </c>
      <c r="C6639" t="s">
        <v>27</v>
      </c>
      <c r="D6639" t="s">
        <v>23</v>
      </c>
      <c r="E6639" t="s">
        <v>17</v>
      </c>
      <c r="F6639" t="s">
        <v>29</v>
      </c>
      <c r="G6639" t="s">
        <v>87</v>
      </c>
      <c r="H6639">
        <f t="shared" si="515"/>
        <v>500</v>
      </c>
      <c r="I6639">
        <v>100</v>
      </c>
      <c r="J6639">
        <v>130</v>
      </c>
      <c r="K6639">
        <v>5</v>
      </c>
      <c r="M6639">
        <v>97.5</v>
      </c>
      <c r="N6639" t="s">
        <v>38</v>
      </c>
      <c r="O6639">
        <v>650</v>
      </c>
      <c r="P6639">
        <v>150</v>
      </c>
      <c r="R6639">
        <f t="shared" si="516"/>
        <v>650</v>
      </c>
      <c r="S6639">
        <f t="shared" si="517"/>
        <v>27</v>
      </c>
      <c r="T6639" t="str">
        <f t="shared" si="518"/>
        <v>Feb</v>
      </c>
      <c r="U6639" t="str">
        <f t="shared" si="519"/>
        <v>2025</v>
      </c>
    </row>
    <row r="6640" spans="1:21" x14ac:dyDescent="0.25">
      <c r="A6640" t="s">
        <v>364</v>
      </c>
      <c r="B6640" t="s">
        <v>63</v>
      </c>
      <c r="C6640" t="s">
        <v>42</v>
      </c>
      <c r="D6640" t="s">
        <v>16</v>
      </c>
      <c r="E6640" t="s">
        <v>28</v>
      </c>
      <c r="F6640" t="s">
        <v>18</v>
      </c>
      <c r="G6640" t="s">
        <v>32</v>
      </c>
      <c r="H6640">
        <f t="shared" si="515"/>
        <v>600</v>
      </c>
      <c r="I6640">
        <v>100</v>
      </c>
      <c r="J6640">
        <v>130</v>
      </c>
      <c r="K6640">
        <v>6</v>
      </c>
      <c r="M6640">
        <v>78</v>
      </c>
      <c r="N6640" t="s">
        <v>38</v>
      </c>
      <c r="O6640">
        <v>780</v>
      </c>
      <c r="P6640">
        <v>180</v>
      </c>
      <c r="R6640">
        <f t="shared" si="516"/>
        <v>780</v>
      </c>
      <c r="S6640">
        <f t="shared" si="517"/>
        <v>27</v>
      </c>
      <c r="T6640" t="str">
        <f t="shared" si="518"/>
        <v>Feb</v>
      </c>
      <c r="U6640" t="str">
        <f t="shared" si="519"/>
        <v>2025</v>
      </c>
    </row>
    <row r="6641" spans="1:21" x14ac:dyDescent="0.25">
      <c r="A6641" t="s">
        <v>364</v>
      </c>
      <c r="B6641" t="s">
        <v>137</v>
      </c>
      <c r="C6641" t="s">
        <v>15</v>
      </c>
      <c r="D6641" t="s">
        <v>23</v>
      </c>
      <c r="E6641" t="s">
        <v>17</v>
      </c>
      <c r="F6641" t="s">
        <v>18</v>
      </c>
      <c r="G6641" t="s">
        <v>34</v>
      </c>
      <c r="H6641">
        <f t="shared" si="515"/>
        <v>240</v>
      </c>
      <c r="I6641">
        <v>40</v>
      </c>
      <c r="J6641">
        <v>52</v>
      </c>
      <c r="K6641">
        <v>6</v>
      </c>
      <c r="M6641">
        <v>36</v>
      </c>
      <c r="N6641" t="s">
        <v>20</v>
      </c>
      <c r="O6641">
        <v>300</v>
      </c>
      <c r="P6641">
        <v>60</v>
      </c>
      <c r="R6641">
        <f t="shared" si="516"/>
        <v>312</v>
      </c>
      <c r="S6641">
        <f t="shared" si="517"/>
        <v>27</v>
      </c>
      <c r="T6641" t="str">
        <f t="shared" si="518"/>
        <v>Feb</v>
      </c>
      <c r="U6641" t="str">
        <f t="shared" si="519"/>
        <v>2025</v>
      </c>
    </row>
    <row r="6642" spans="1:21" x14ac:dyDescent="0.25">
      <c r="A6642" t="s">
        <v>364</v>
      </c>
      <c r="B6642" t="s">
        <v>79</v>
      </c>
      <c r="C6642" t="s">
        <v>27</v>
      </c>
      <c r="D6642" t="s">
        <v>16</v>
      </c>
      <c r="E6642" t="s">
        <v>28</v>
      </c>
      <c r="F6642" t="s">
        <v>80</v>
      </c>
      <c r="G6642" t="s">
        <v>141</v>
      </c>
      <c r="H6642">
        <f t="shared" si="515"/>
        <v>50</v>
      </c>
      <c r="I6642">
        <v>50</v>
      </c>
      <c r="J6642">
        <v>65</v>
      </c>
      <c r="K6642">
        <v>1</v>
      </c>
      <c r="M6642">
        <v>3.25</v>
      </c>
      <c r="N6642" t="s">
        <v>25</v>
      </c>
      <c r="O6642">
        <v>65</v>
      </c>
      <c r="P6642">
        <v>15</v>
      </c>
      <c r="R6642">
        <f t="shared" si="516"/>
        <v>65</v>
      </c>
      <c r="S6642">
        <f t="shared" si="517"/>
        <v>27</v>
      </c>
      <c r="T6642" t="str">
        <f t="shared" si="518"/>
        <v>Feb</v>
      </c>
      <c r="U6642" t="str">
        <f t="shared" si="519"/>
        <v>2025</v>
      </c>
    </row>
    <row r="6643" spans="1:21" x14ac:dyDescent="0.25">
      <c r="A6643" t="s">
        <v>364</v>
      </c>
      <c r="B6643" t="s">
        <v>98</v>
      </c>
      <c r="C6643" t="s">
        <v>66</v>
      </c>
      <c r="D6643" t="s">
        <v>23</v>
      </c>
      <c r="E6643" t="s">
        <v>28</v>
      </c>
      <c r="F6643" t="s">
        <v>18</v>
      </c>
      <c r="G6643" t="s">
        <v>24</v>
      </c>
      <c r="H6643">
        <f t="shared" si="515"/>
        <v>720</v>
      </c>
      <c r="I6643">
        <v>80</v>
      </c>
      <c r="J6643">
        <v>104</v>
      </c>
      <c r="K6643">
        <v>9</v>
      </c>
      <c r="M6643">
        <v>100</v>
      </c>
      <c r="N6643" t="s">
        <v>20</v>
      </c>
      <c r="O6643">
        <v>936</v>
      </c>
      <c r="P6643">
        <v>216</v>
      </c>
      <c r="R6643">
        <f t="shared" si="516"/>
        <v>936</v>
      </c>
      <c r="S6643">
        <f t="shared" si="517"/>
        <v>27</v>
      </c>
      <c r="T6643" t="str">
        <f t="shared" si="518"/>
        <v>Feb</v>
      </c>
      <c r="U6643" t="str">
        <f t="shared" si="519"/>
        <v>2025</v>
      </c>
    </row>
    <row r="6644" spans="1:21" x14ac:dyDescent="0.25">
      <c r="A6644" t="s">
        <v>364</v>
      </c>
      <c r="B6644" t="s">
        <v>187</v>
      </c>
      <c r="C6644" t="s">
        <v>53</v>
      </c>
      <c r="D6644" t="s">
        <v>23</v>
      </c>
      <c r="E6644" t="s">
        <v>17</v>
      </c>
      <c r="F6644" t="s">
        <v>18</v>
      </c>
      <c r="G6644" t="s">
        <v>130</v>
      </c>
      <c r="H6644">
        <f t="shared" si="515"/>
        <v>180</v>
      </c>
      <c r="I6644">
        <v>45</v>
      </c>
      <c r="J6644">
        <v>59</v>
      </c>
      <c r="K6644">
        <v>4</v>
      </c>
      <c r="M6644">
        <v>31.05</v>
      </c>
      <c r="N6644" t="s">
        <v>38</v>
      </c>
      <c r="O6644">
        <v>207</v>
      </c>
      <c r="P6644">
        <v>27</v>
      </c>
      <c r="R6644">
        <f t="shared" si="516"/>
        <v>236</v>
      </c>
      <c r="S6644">
        <f t="shared" si="517"/>
        <v>27</v>
      </c>
      <c r="T6644" t="str">
        <f t="shared" si="518"/>
        <v>Feb</v>
      </c>
      <c r="U6644" t="str">
        <f t="shared" si="519"/>
        <v>2025</v>
      </c>
    </row>
    <row r="6645" spans="1:21" x14ac:dyDescent="0.25">
      <c r="A6645" t="s">
        <v>364</v>
      </c>
      <c r="B6645" t="s">
        <v>166</v>
      </c>
      <c r="C6645" t="s">
        <v>15</v>
      </c>
      <c r="D6645" t="s">
        <v>16</v>
      </c>
      <c r="E6645" t="s">
        <v>17</v>
      </c>
      <c r="F6645" t="s">
        <v>45</v>
      </c>
      <c r="G6645" t="s">
        <v>67</v>
      </c>
      <c r="H6645">
        <f t="shared" si="515"/>
        <v>28000</v>
      </c>
      <c r="I6645">
        <v>3500</v>
      </c>
      <c r="J6645">
        <v>4550</v>
      </c>
      <c r="K6645">
        <v>8</v>
      </c>
      <c r="M6645">
        <v>455</v>
      </c>
      <c r="N6645" t="s">
        <v>20</v>
      </c>
      <c r="O6645">
        <v>35000</v>
      </c>
      <c r="P6645">
        <v>7000</v>
      </c>
      <c r="R6645">
        <f t="shared" si="516"/>
        <v>36400</v>
      </c>
      <c r="S6645">
        <f t="shared" si="517"/>
        <v>27</v>
      </c>
      <c r="T6645" t="str">
        <f t="shared" si="518"/>
        <v>Feb</v>
      </c>
      <c r="U6645" t="str">
        <f t="shared" si="519"/>
        <v>2025</v>
      </c>
    </row>
    <row r="6646" spans="1:21" x14ac:dyDescent="0.25">
      <c r="A6646" t="s">
        <v>364</v>
      </c>
      <c r="B6646" t="s">
        <v>131</v>
      </c>
      <c r="C6646" t="s">
        <v>27</v>
      </c>
      <c r="D6646" t="s">
        <v>16</v>
      </c>
      <c r="E6646" t="s">
        <v>28</v>
      </c>
      <c r="F6646" t="s">
        <v>18</v>
      </c>
      <c r="G6646" t="s">
        <v>24</v>
      </c>
      <c r="H6646">
        <f t="shared" si="515"/>
        <v>320</v>
      </c>
      <c r="I6646">
        <v>80</v>
      </c>
      <c r="J6646">
        <v>104</v>
      </c>
      <c r="K6646">
        <v>4</v>
      </c>
      <c r="M6646">
        <v>20</v>
      </c>
      <c r="N6646" t="s">
        <v>25</v>
      </c>
      <c r="O6646">
        <v>400</v>
      </c>
      <c r="P6646">
        <v>80</v>
      </c>
      <c r="R6646">
        <f t="shared" si="516"/>
        <v>416</v>
      </c>
      <c r="S6646">
        <f t="shared" si="517"/>
        <v>27</v>
      </c>
      <c r="T6646" t="str">
        <f t="shared" si="518"/>
        <v>Feb</v>
      </c>
      <c r="U6646" t="str">
        <f t="shared" si="519"/>
        <v>2025</v>
      </c>
    </row>
    <row r="6647" spans="1:21" x14ac:dyDescent="0.25">
      <c r="A6647" t="s">
        <v>364</v>
      </c>
      <c r="B6647" t="s">
        <v>145</v>
      </c>
      <c r="C6647" t="s">
        <v>27</v>
      </c>
      <c r="D6647" t="s">
        <v>16</v>
      </c>
      <c r="E6647" t="s">
        <v>28</v>
      </c>
      <c r="F6647" t="s">
        <v>18</v>
      </c>
      <c r="G6647" t="s">
        <v>130</v>
      </c>
      <c r="H6647">
        <f t="shared" si="515"/>
        <v>45</v>
      </c>
      <c r="I6647">
        <v>45</v>
      </c>
      <c r="J6647">
        <v>59</v>
      </c>
      <c r="K6647">
        <v>1</v>
      </c>
      <c r="M6647">
        <v>2.8125</v>
      </c>
      <c r="N6647" t="s">
        <v>25</v>
      </c>
      <c r="O6647">
        <v>56.25</v>
      </c>
      <c r="P6647">
        <v>11.25</v>
      </c>
      <c r="R6647">
        <f t="shared" si="516"/>
        <v>59</v>
      </c>
      <c r="S6647">
        <f t="shared" si="517"/>
        <v>27</v>
      </c>
      <c r="T6647" t="str">
        <f t="shared" si="518"/>
        <v>Feb</v>
      </c>
      <c r="U6647" t="str">
        <f t="shared" si="519"/>
        <v>2025</v>
      </c>
    </row>
    <row r="6648" spans="1:21" x14ac:dyDescent="0.25">
      <c r="A6648" t="s">
        <v>364</v>
      </c>
      <c r="B6648" t="s">
        <v>88</v>
      </c>
      <c r="C6648" t="s">
        <v>27</v>
      </c>
      <c r="D6648" t="s">
        <v>16</v>
      </c>
      <c r="E6648" t="s">
        <v>17</v>
      </c>
      <c r="F6648" t="s">
        <v>45</v>
      </c>
      <c r="G6648" t="s">
        <v>106</v>
      </c>
      <c r="H6648">
        <f t="shared" si="515"/>
        <v>96000</v>
      </c>
      <c r="I6648">
        <v>12000</v>
      </c>
      <c r="J6648">
        <v>15600</v>
      </c>
      <c r="K6648">
        <v>8</v>
      </c>
      <c r="M6648">
        <v>2340</v>
      </c>
      <c r="N6648" t="s">
        <v>20</v>
      </c>
      <c r="O6648">
        <v>124800</v>
      </c>
      <c r="P6648">
        <v>28800</v>
      </c>
      <c r="R6648">
        <f t="shared" si="516"/>
        <v>124800</v>
      </c>
      <c r="S6648">
        <f t="shared" si="517"/>
        <v>27</v>
      </c>
      <c r="T6648" t="str">
        <f t="shared" si="518"/>
        <v>Feb</v>
      </c>
      <c r="U6648" t="str">
        <f t="shared" si="519"/>
        <v>2025</v>
      </c>
    </row>
    <row r="6649" spans="1:21" x14ac:dyDescent="0.25">
      <c r="A6649" t="s">
        <v>364</v>
      </c>
      <c r="B6649" t="s">
        <v>14</v>
      </c>
      <c r="C6649" t="s">
        <v>15</v>
      </c>
      <c r="D6649" t="s">
        <v>23</v>
      </c>
      <c r="E6649" t="s">
        <v>17</v>
      </c>
      <c r="F6649" t="s">
        <v>18</v>
      </c>
      <c r="G6649" t="s">
        <v>24</v>
      </c>
      <c r="H6649">
        <f t="shared" si="515"/>
        <v>400</v>
      </c>
      <c r="I6649">
        <v>80</v>
      </c>
      <c r="J6649">
        <v>104</v>
      </c>
      <c r="K6649">
        <v>5</v>
      </c>
      <c r="M6649">
        <v>62.4</v>
      </c>
      <c r="N6649" t="s">
        <v>20</v>
      </c>
      <c r="O6649">
        <v>520</v>
      </c>
      <c r="P6649">
        <v>120</v>
      </c>
      <c r="R6649">
        <f t="shared" si="516"/>
        <v>520</v>
      </c>
      <c r="S6649">
        <f t="shared" si="517"/>
        <v>27</v>
      </c>
      <c r="T6649" t="str">
        <f t="shared" si="518"/>
        <v>Feb</v>
      </c>
      <c r="U6649" t="str">
        <f t="shared" si="519"/>
        <v>2025</v>
      </c>
    </row>
    <row r="6650" spans="1:21" x14ac:dyDescent="0.25">
      <c r="A6650" t="s">
        <v>364</v>
      </c>
      <c r="B6650" t="s">
        <v>208</v>
      </c>
      <c r="C6650" t="s">
        <v>27</v>
      </c>
      <c r="D6650" t="s">
        <v>23</v>
      </c>
      <c r="E6650" t="s">
        <v>17</v>
      </c>
      <c r="F6650" t="s">
        <v>18</v>
      </c>
      <c r="G6650" t="s">
        <v>43</v>
      </c>
      <c r="H6650">
        <f t="shared" si="515"/>
        <v>160</v>
      </c>
      <c r="I6650">
        <v>20</v>
      </c>
      <c r="J6650">
        <v>26</v>
      </c>
      <c r="K6650">
        <v>8</v>
      </c>
      <c r="M6650">
        <v>20.8</v>
      </c>
      <c r="N6650" t="s">
        <v>25</v>
      </c>
      <c r="O6650">
        <v>208</v>
      </c>
      <c r="P6650">
        <v>48</v>
      </c>
      <c r="R6650">
        <f t="shared" si="516"/>
        <v>208</v>
      </c>
      <c r="S6650">
        <f t="shared" si="517"/>
        <v>27</v>
      </c>
      <c r="T6650" t="str">
        <f t="shared" si="518"/>
        <v>Feb</v>
      </c>
      <c r="U6650" t="str">
        <f t="shared" si="519"/>
        <v>2025</v>
      </c>
    </row>
    <row r="6651" spans="1:21" x14ac:dyDescent="0.25">
      <c r="A6651" t="s">
        <v>364</v>
      </c>
      <c r="B6651" t="s">
        <v>26</v>
      </c>
      <c r="C6651" t="s">
        <v>27</v>
      </c>
      <c r="D6651" t="s">
        <v>16</v>
      </c>
      <c r="E6651" t="s">
        <v>28</v>
      </c>
      <c r="F6651" t="s">
        <v>18</v>
      </c>
      <c r="G6651" t="s">
        <v>51</v>
      </c>
      <c r="H6651">
        <f t="shared" si="515"/>
        <v>120</v>
      </c>
      <c r="I6651">
        <v>60</v>
      </c>
      <c r="J6651">
        <v>78</v>
      </c>
      <c r="K6651">
        <v>2</v>
      </c>
      <c r="M6651">
        <v>15.6</v>
      </c>
      <c r="N6651" t="s">
        <v>38</v>
      </c>
      <c r="O6651">
        <v>156</v>
      </c>
      <c r="P6651">
        <v>36</v>
      </c>
      <c r="R6651">
        <f t="shared" si="516"/>
        <v>156</v>
      </c>
      <c r="S6651">
        <f t="shared" si="517"/>
        <v>27</v>
      </c>
      <c r="T6651" t="str">
        <f t="shared" si="518"/>
        <v>Feb</v>
      </c>
      <c r="U6651" t="str">
        <f t="shared" si="519"/>
        <v>2025</v>
      </c>
    </row>
    <row r="6652" spans="1:21" x14ac:dyDescent="0.25">
      <c r="A6652" t="s">
        <v>364</v>
      </c>
      <c r="B6652" t="s">
        <v>187</v>
      </c>
      <c r="C6652" t="s">
        <v>53</v>
      </c>
      <c r="D6652" t="s">
        <v>16</v>
      </c>
      <c r="E6652" t="s">
        <v>17</v>
      </c>
      <c r="F6652" t="s">
        <v>61</v>
      </c>
      <c r="G6652" t="s">
        <v>119</v>
      </c>
      <c r="H6652">
        <f t="shared" si="515"/>
        <v>2500</v>
      </c>
      <c r="I6652">
        <v>500</v>
      </c>
      <c r="J6652">
        <v>650</v>
      </c>
      <c r="K6652">
        <v>5</v>
      </c>
      <c r="M6652">
        <v>100</v>
      </c>
      <c r="N6652" t="s">
        <v>25</v>
      </c>
      <c r="O6652">
        <v>3250</v>
      </c>
      <c r="P6652">
        <v>750</v>
      </c>
      <c r="R6652">
        <f t="shared" si="516"/>
        <v>3250</v>
      </c>
      <c r="S6652">
        <f t="shared" si="517"/>
        <v>27</v>
      </c>
      <c r="T6652" t="str">
        <f t="shared" si="518"/>
        <v>Feb</v>
      </c>
      <c r="U6652" t="str">
        <f t="shared" si="519"/>
        <v>2025</v>
      </c>
    </row>
    <row r="6653" spans="1:21" x14ac:dyDescent="0.25">
      <c r="A6653" t="s">
        <v>364</v>
      </c>
      <c r="B6653" t="s">
        <v>101</v>
      </c>
      <c r="C6653" t="s">
        <v>27</v>
      </c>
      <c r="D6653" t="s">
        <v>23</v>
      </c>
      <c r="E6653" t="s">
        <v>17</v>
      </c>
      <c r="F6653" t="s">
        <v>18</v>
      </c>
      <c r="G6653" t="s">
        <v>40</v>
      </c>
      <c r="H6653">
        <f t="shared" si="515"/>
        <v>450</v>
      </c>
      <c r="I6653">
        <v>90</v>
      </c>
      <c r="J6653">
        <v>117</v>
      </c>
      <c r="K6653">
        <v>5</v>
      </c>
      <c r="M6653">
        <v>58.5</v>
      </c>
      <c r="N6653" t="s">
        <v>25</v>
      </c>
      <c r="O6653">
        <v>585</v>
      </c>
      <c r="P6653">
        <v>135</v>
      </c>
      <c r="R6653">
        <f t="shared" si="516"/>
        <v>585</v>
      </c>
      <c r="S6653">
        <f t="shared" si="517"/>
        <v>27</v>
      </c>
      <c r="T6653" t="str">
        <f t="shared" si="518"/>
        <v>Feb</v>
      </c>
      <c r="U6653" t="str">
        <f t="shared" si="519"/>
        <v>2025</v>
      </c>
    </row>
    <row r="6654" spans="1:21" x14ac:dyDescent="0.25">
      <c r="A6654" t="s">
        <v>364</v>
      </c>
      <c r="B6654" t="s">
        <v>129</v>
      </c>
      <c r="C6654" t="s">
        <v>27</v>
      </c>
      <c r="D6654" t="s">
        <v>16</v>
      </c>
      <c r="E6654" t="s">
        <v>17</v>
      </c>
      <c r="F6654" t="s">
        <v>45</v>
      </c>
      <c r="G6654" t="s">
        <v>92</v>
      </c>
      <c r="H6654">
        <f t="shared" si="515"/>
        <v>1750</v>
      </c>
      <c r="I6654">
        <v>250</v>
      </c>
      <c r="J6654">
        <v>325</v>
      </c>
      <c r="K6654">
        <v>7</v>
      </c>
      <c r="M6654">
        <v>100</v>
      </c>
      <c r="N6654" t="s">
        <v>25</v>
      </c>
      <c r="O6654">
        <v>2275</v>
      </c>
      <c r="P6654">
        <v>525</v>
      </c>
      <c r="R6654">
        <f t="shared" si="516"/>
        <v>2275</v>
      </c>
      <c r="S6654">
        <f t="shared" si="517"/>
        <v>27</v>
      </c>
      <c r="T6654" t="str">
        <f t="shared" si="518"/>
        <v>Feb</v>
      </c>
      <c r="U6654" t="str">
        <f t="shared" si="519"/>
        <v>2025</v>
      </c>
    </row>
    <row r="6655" spans="1:21" x14ac:dyDescent="0.25">
      <c r="A6655" t="s">
        <v>364</v>
      </c>
      <c r="B6655" t="s">
        <v>59</v>
      </c>
      <c r="C6655" t="s">
        <v>27</v>
      </c>
      <c r="D6655" t="s">
        <v>16</v>
      </c>
      <c r="E6655" t="s">
        <v>17</v>
      </c>
      <c r="F6655" t="s">
        <v>18</v>
      </c>
      <c r="G6655" t="s">
        <v>116</v>
      </c>
      <c r="H6655">
        <f t="shared" si="515"/>
        <v>300</v>
      </c>
      <c r="I6655">
        <v>60</v>
      </c>
      <c r="J6655">
        <v>78</v>
      </c>
      <c r="K6655">
        <v>5</v>
      </c>
      <c r="M6655">
        <v>19.5</v>
      </c>
      <c r="N6655" t="s">
        <v>25</v>
      </c>
      <c r="O6655">
        <v>390</v>
      </c>
      <c r="P6655">
        <v>90</v>
      </c>
      <c r="R6655">
        <f t="shared" si="516"/>
        <v>390</v>
      </c>
      <c r="S6655">
        <f t="shared" si="517"/>
        <v>27</v>
      </c>
      <c r="T6655" t="str">
        <f t="shared" si="518"/>
        <v>Feb</v>
      </c>
      <c r="U6655" t="str">
        <f t="shared" si="519"/>
        <v>2025</v>
      </c>
    </row>
    <row r="6656" spans="1:21" x14ac:dyDescent="0.25">
      <c r="A6656" t="s">
        <v>364</v>
      </c>
      <c r="B6656" t="s">
        <v>149</v>
      </c>
      <c r="C6656" t="s">
        <v>15</v>
      </c>
      <c r="D6656" t="s">
        <v>16</v>
      </c>
      <c r="E6656" t="s">
        <v>17</v>
      </c>
      <c r="F6656" t="s">
        <v>45</v>
      </c>
      <c r="G6656" t="s">
        <v>67</v>
      </c>
      <c r="H6656">
        <f t="shared" si="515"/>
        <v>21000</v>
      </c>
      <c r="I6656">
        <v>3500</v>
      </c>
      <c r="J6656">
        <v>4550</v>
      </c>
      <c r="K6656">
        <v>6</v>
      </c>
      <c r="M6656">
        <v>455</v>
      </c>
      <c r="N6656" t="s">
        <v>20</v>
      </c>
      <c r="O6656">
        <v>27300</v>
      </c>
      <c r="P6656">
        <v>6300</v>
      </c>
      <c r="R6656">
        <f t="shared" si="516"/>
        <v>27300</v>
      </c>
      <c r="S6656">
        <f t="shared" si="517"/>
        <v>27</v>
      </c>
      <c r="T6656" t="str">
        <f t="shared" si="518"/>
        <v>Feb</v>
      </c>
      <c r="U6656" t="str">
        <f t="shared" si="519"/>
        <v>2025</v>
      </c>
    </row>
    <row r="6657" spans="1:21" x14ac:dyDescent="0.25">
      <c r="A6657" t="s">
        <v>364</v>
      </c>
      <c r="B6657" t="s">
        <v>72</v>
      </c>
      <c r="C6657" t="s">
        <v>15</v>
      </c>
      <c r="D6657" t="s">
        <v>16</v>
      </c>
      <c r="E6657" t="s">
        <v>28</v>
      </c>
      <c r="F6657" t="s">
        <v>18</v>
      </c>
      <c r="G6657" t="s">
        <v>56</v>
      </c>
      <c r="H6657">
        <f t="shared" si="515"/>
        <v>1100</v>
      </c>
      <c r="I6657">
        <v>550</v>
      </c>
      <c r="J6657">
        <v>715</v>
      </c>
      <c r="K6657">
        <v>2</v>
      </c>
      <c r="M6657">
        <v>100</v>
      </c>
      <c r="N6657" t="s">
        <v>20</v>
      </c>
      <c r="O6657">
        <v>1430</v>
      </c>
      <c r="P6657">
        <v>330</v>
      </c>
      <c r="R6657">
        <f t="shared" si="516"/>
        <v>1430</v>
      </c>
      <c r="S6657">
        <f t="shared" si="517"/>
        <v>27</v>
      </c>
      <c r="T6657" t="str">
        <f t="shared" si="518"/>
        <v>Feb</v>
      </c>
      <c r="U6657" t="str">
        <f t="shared" si="519"/>
        <v>2025</v>
      </c>
    </row>
    <row r="6658" spans="1:21" x14ac:dyDescent="0.25">
      <c r="A6658" t="s">
        <v>364</v>
      </c>
      <c r="B6658" t="s">
        <v>123</v>
      </c>
      <c r="C6658" t="s">
        <v>15</v>
      </c>
      <c r="D6658" t="s">
        <v>23</v>
      </c>
      <c r="E6658" t="s">
        <v>28</v>
      </c>
      <c r="F6658" t="s">
        <v>18</v>
      </c>
      <c r="G6658" t="s">
        <v>32</v>
      </c>
      <c r="H6658">
        <f t="shared" si="515"/>
        <v>600</v>
      </c>
      <c r="I6658">
        <v>100</v>
      </c>
      <c r="J6658">
        <v>130</v>
      </c>
      <c r="K6658">
        <v>6</v>
      </c>
      <c r="M6658">
        <v>100</v>
      </c>
      <c r="N6658" t="s">
        <v>38</v>
      </c>
      <c r="O6658">
        <v>780</v>
      </c>
      <c r="P6658">
        <v>180</v>
      </c>
      <c r="R6658">
        <f t="shared" si="516"/>
        <v>780</v>
      </c>
      <c r="S6658">
        <f t="shared" si="517"/>
        <v>27</v>
      </c>
      <c r="T6658" t="str">
        <f t="shared" si="518"/>
        <v>Feb</v>
      </c>
      <c r="U6658" t="str">
        <f t="shared" si="519"/>
        <v>2025</v>
      </c>
    </row>
    <row r="6659" spans="1:21" x14ac:dyDescent="0.25">
      <c r="A6659" t="s">
        <v>364</v>
      </c>
      <c r="B6659" t="s">
        <v>159</v>
      </c>
      <c r="C6659" t="s">
        <v>27</v>
      </c>
      <c r="D6659" t="s">
        <v>23</v>
      </c>
      <c r="E6659" t="s">
        <v>28</v>
      </c>
      <c r="F6659" t="s">
        <v>18</v>
      </c>
      <c r="G6659" t="s">
        <v>113</v>
      </c>
      <c r="H6659">
        <f t="shared" ref="H6659:H6722" si="520">I6659*K6659</f>
        <v>120</v>
      </c>
      <c r="I6659">
        <v>20</v>
      </c>
      <c r="J6659">
        <v>26</v>
      </c>
      <c r="K6659">
        <v>6</v>
      </c>
      <c r="M6659">
        <v>15.6</v>
      </c>
      <c r="N6659" t="s">
        <v>25</v>
      </c>
      <c r="O6659">
        <v>156</v>
      </c>
      <c r="P6659">
        <v>36</v>
      </c>
      <c r="R6659">
        <f t="shared" ref="R6659:R6722" si="521">J6659*K6659</f>
        <v>156</v>
      </c>
      <c r="S6659">
        <f t="shared" ref="S6659:S6722" si="522">DAY(A6659)</f>
        <v>27</v>
      </c>
      <c r="T6659" t="str">
        <f t="shared" ref="T6659:T6722" si="523">TEXT(A6659,"mmm")</f>
        <v>Feb</v>
      </c>
      <c r="U6659" t="str">
        <f t="shared" ref="U6659:U6722" si="524">TEXT(A6659,"yyy")</f>
        <v>2025</v>
      </c>
    </row>
    <row r="6660" spans="1:21" x14ac:dyDescent="0.25">
      <c r="A6660" t="s">
        <v>364</v>
      </c>
      <c r="B6660" t="s">
        <v>190</v>
      </c>
      <c r="C6660" t="s">
        <v>22</v>
      </c>
      <c r="D6660" t="s">
        <v>23</v>
      </c>
      <c r="E6660" t="s">
        <v>17</v>
      </c>
      <c r="F6660" t="s">
        <v>48</v>
      </c>
      <c r="G6660" t="s">
        <v>167</v>
      </c>
      <c r="H6660">
        <f t="shared" si="520"/>
        <v>950</v>
      </c>
      <c r="I6660">
        <v>95</v>
      </c>
      <c r="J6660">
        <v>124</v>
      </c>
      <c r="K6660">
        <v>10</v>
      </c>
      <c r="M6660">
        <v>100</v>
      </c>
      <c r="N6660" t="s">
        <v>25</v>
      </c>
      <c r="O6660">
        <v>1235</v>
      </c>
      <c r="P6660">
        <v>285</v>
      </c>
      <c r="R6660">
        <f t="shared" si="521"/>
        <v>1240</v>
      </c>
      <c r="S6660">
        <f t="shared" si="522"/>
        <v>27</v>
      </c>
      <c r="T6660" t="str">
        <f t="shared" si="523"/>
        <v>Feb</v>
      </c>
      <c r="U6660" t="str">
        <f t="shared" si="524"/>
        <v>2025</v>
      </c>
    </row>
    <row r="6661" spans="1:21" x14ac:dyDescent="0.25">
      <c r="A6661" t="s">
        <v>364</v>
      </c>
      <c r="B6661" t="s">
        <v>157</v>
      </c>
      <c r="C6661" t="s">
        <v>15</v>
      </c>
      <c r="D6661" t="s">
        <v>16</v>
      </c>
      <c r="E6661" t="s">
        <v>28</v>
      </c>
      <c r="F6661" t="s">
        <v>18</v>
      </c>
      <c r="G6661" t="s">
        <v>56</v>
      </c>
      <c r="H6661">
        <f t="shared" si="520"/>
        <v>2750</v>
      </c>
      <c r="I6661">
        <v>550</v>
      </c>
      <c r="J6661">
        <v>715</v>
      </c>
      <c r="K6661">
        <v>5</v>
      </c>
      <c r="M6661">
        <v>100</v>
      </c>
      <c r="N6661" t="s">
        <v>25</v>
      </c>
      <c r="O6661">
        <v>3575</v>
      </c>
      <c r="P6661">
        <v>825</v>
      </c>
      <c r="R6661">
        <f t="shared" si="521"/>
        <v>3575</v>
      </c>
      <c r="S6661">
        <f t="shared" si="522"/>
        <v>27</v>
      </c>
      <c r="T6661" t="str">
        <f t="shared" si="523"/>
        <v>Feb</v>
      </c>
      <c r="U6661" t="str">
        <f t="shared" si="524"/>
        <v>2025</v>
      </c>
    </row>
    <row r="6662" spans="1:21" x14ac:dyDescent="0.25">
      <c r="A6662" t="s">
        <v>364</v>
      </c>
      <c r="B6662" t="s">
        <v>122</v>
      </c>
      <c r="C6662" t="s">
        <v>27</v>
      </c>
      <c r="D6662" t="s">
        <v>16</v>
      </c>
      <c r="E6662" t="s">
        <v>28</v>
      </c>
      <c r="F6662" t="s">
        <v>61</v>
      </c>
      <c r="G6662" t="s">
        <v>119</v>
      </c>
      <c r="H6662">
        <f t="shared" si="520"/>
        <v>3000</v>
      </c>
      <c r="I6662">
        <v>500</v>
      </c>
      <c r="J6662">
        <v>650</v>
      </c>
      <c r="K6662">
        <v>6</v>
      </c>
      <c r="M6662">
        <v>100</v>
      </c>
      <c r="N6662" t="s">
        <v>25</v>
      </c>
      <c r="O6662">
        <v>3900</v>
      </c>
      <c r="P6662">
        <v>900</v>
      </c>
      <c r="R6662">
        <f t="shared" si="521"/>
        <v>3900</v>
      </c>
      <c r="S6662">
        <f t="shared" si="522"/>
        <v>27</v>
      </c>
      <c r="T6662" t="str">
        <f t="shared" si="523"/>
        <v>Feb</v>
      </c>
      <c r="U6662" t="str">
        <f t="shared" si="524"/>
        <v>2025</v>
      </c>
    </row>
    <row r="6663" spans="1:21" x14ac:dyDescent="0.25">
      <c r="A6663" t="s">
        <v>364</v>
      </c>
      <c r="B6663" t="s">
        <v>55</v>
      </c>
      <c r="C6663" t="s">
        <v>15</v>
      </c>
      <c r="D6663" t="s">
        <v>23</v>
      </c>
      <c r="E6663" t="s">
        <v>28</v>
      </c>
      <c r="F6663" t="s">
        <v>61</v>
      </c>
      <c r="G6663" t="s">
        <v>110</v>
      </c>
      <c r="H6663">
        <f t="shared" si="520"/>
        <v>4000</v>
      </c>
      <c r="I6663">
        <v>800</v>
      </c>
      <c r="J6663">
        <v>1040</v>
      </c>
      <c r="K6663">
        <v>5</v>
      </c>
      <c r="M6663">
        <v>104</v>
      </c>
      <c r="N6663" t="s">
        <v>25</v>
      </c>
      <c r="O6663">
        <v>4800</v>
      </c>
      <c r="P6663">
        <v>800</v>
      </c>
      <c r="R6663">
        <f t="shared" si="521"/>
        <v>5200</v>
      </c>
      <c r="S6663">
        <f t="shared" si="522"/>
        <v>27</v>
      </c>
      <c r="T6663" t="str">
        <f t="shared" si="523"/>
        <v>Feb</v>
      </c>
      <c r="U6663" t="str">
        <f t="shared" si="524"/>
        <v>2025</v>
      </c>
    </row>
    <row r="6664" spans="1:21" x14ac:dyDescent="0.25">
      <c r="A6664" t="s">
        <v>364</v>
      </c>
      <c r="B6664" t="s">
        <v>196</v>
      </c>
      <c r="C6664" t="s">
        <v>53</v>
      </c>
      <c r="D6664" t="s">
        <v>23</v>
      </c>
      <c r="E6664" t="s">
        <v>28</v>
      </c>
      <c r="F6664" t="s">
        <v>45</v>
      </c>
      <c r="G6664" t="s">
        <v>78</v>
      </c>
      <c r="H6664">
        <f t="shared" si="520"/>
        <v>54000</v>
      </c>
      <c r="I6664">
        <v>18000</v>
      </c>
      <c r="J6664">
        <v>23400</v>
      </c>
      <c r="K6664">
        <v>3</v>
      </c>
      <c r="M6664">
        <v>3510</v>
      </c>
      <c r="N6664" t="s">
        <v>38</v>
      </c>
      <c r="O6664">
        <v>67500</v>
      </c>
      <c r="P6664">
        <v>13500</v>
      </c>
      <c r="R6664">
        <f t="shared" si="521"/>
        <v>70200</v>
      </c>
      <c r="S6664">
        <f t="shared" si="522"/>
        <v>27</v>
      </c>
      <c r="T6664" t="str">
        <f t="shared" si="523"/>
        <v>Feb</v>
      </c>
      <c r="U6664" t="str">
        <f t="shared" si="524"/>
        <v>2025</v>
      </c>
    </row>
    <row r="6665" spans="1:21" x14ac:dyDescent="0.25">
      <c r="A6665" t="s">
        <v>364</v>
      </c>
      <c r="B6665" t="s">
        <v>104</v>
      </c>
      <c r="C6665" t="s">
        <v>15</v>
      </c>
      <c r="D6665" t="s">
        <v>23</v>
      </c>
      <c r="E6665" t="s">
        <v>17</v>
      </c>
      <c r="F6665" t="s">
        <v>61</v>
      </c>
      <c r="G6665" t="s">
        <v>119</v>
      </c>
      <c r="H6665">
        <f t="shared" si="520"/>
        <v>5000</v>
      </c>
      <c r="I6665">
        <v>500</v>
      </c>
      <c r="J6665">
        <v>650</v>
      </c>
      <c r="K6665">
        <v>10</v>
      </c>
      <c r="M6665">
        <v>100</v>
      </c>
      <c r="N6665" t="s">
        <v>20</v>
      </c>
      <c r="O6665">
        <v>6500</v>
      </c>
      <c r="P6665">
        <v>1500</v>
      </c>
      <c r="R6665">
        <f t="shared" si="521"/>
        <v>6500</v>
      </c>
      <c r="S6665">
        <f t="shared" si="522"/>
        <v>27</v>
      </c>
      <c r="T6665" t="str">
        <f t="shared" si="523"/>
        <v>Feb</v>
      </c>
      <c r="U6665" t="str">
        <f t="shared" si="524"/>
        <v>2025</v>
      </c>
    </row>
    <row r="6666" spans="1:21" x14ac:dyDescent="0.25">
      <c r="A6666" t="s">
        <v>365</v>
      </c>
      <c r="B6666" t="s">
        <v>137</v>
      </c>
      <c r="C6666" t="s">
        <v>15</v>
      </c>
      <c r="D6666" t="s">
        <v>23</v>
      </c>
      <c r="E6666" t="s">
        <v>17</v>
      </c>
      <c r="F6666" t="s">
        <v>61</v>
      </c>
      <c r="G6666" t="s">
        <v>103</v>
      </c>
      <c r="H6666">
        <f t="shared" si="520"/>
        <v>600</v>
      </c>
      <c r="I6666">
        <v>100</v>
      </c>
      <c r="J6666">
        <v>130</v>
      </c>
      <c r="K6666">
        <v>6</v>
      </c>
      <c r="M6666">
        <v>100</v>
      </c>
      <c r="N6666" t="s">
        <v>38</v>
      </c>
      <c r="O6666">
        <v>780</v>
      </c>
      <c r="P6666">
        <v>180</v>
      </c>
      <c r="R6666">
        <f t="shared" si="521"/>
        <v>780</v>
      </c>
      <c r="S6666">
        <f t="shared" si="522"/>
        <v>28</v>
      </c>
      <c r="T6666" t="str">
        <f t="shared" si="523"/>
        <v>Feb</v>
      </c>
      <c r="U6666" t="str">
        <f t="shared" si="524"/>
        <v>2025</v>
      </c>
    </row>
    <row r="6667" spans="1:21" x14ac:dyDescent="0.25">
      <c r="A6667" t="s">
        <v>365</v>
      </c>
      <c r="B6667" t="s">
        <v>144</v>
      </c>
      <c r="C6667" t="s">
        <v>27</v>
      </c>
      <c r="D6667" t="s">
        <v>23</v>
      </c>
      <c r="E6667" t="s">
        <v>28</v>
      </c>
      <c r="F6667" t="s">
        <v>48</v>
      </c>
      <c r="G6667" t="s">
        <v>147</v>
      </c>
      <c r="H6667">
        <f t="shared" si="520"/>
        <v>540</v>
      </c>
      <c r="I6667">
        <v>90</v>
      </c>
      <c r="J6667">
        <v>117</v>
      </c>
      <c r="K6667">
        <v>6</v>
      </c>
      <c r="M6667">
        <v>100</v>
      </c>
      <c r="N6667" t="s">
        <v>38</v>
      </c>
      <c r="O6667">
        <v>702</v>
      </c>
      <c r="P6667">
        <v>162</v>
      </c>
      <c r="R6667">
        <f t="shared" si="521"/>
        <v>702</v>
      </c>
      <c r="S6667">
        <f t="shared" si="522"/>
        <v>28</v>
      </c>
      <c r="T6667" t="str">
        <f t="shared" si="523"/>
        <v>Feb</v>
      </c>
      <c r="U6667" t="str">
        <f t="shared" si="524"/>
        <v>2025</v>
      </c>
    </row>
    <row r="6668" spans="1:21" x14ac:dyDescent="0.25">
      <c r="A6668" t="s">
        <v>365</v>
      </c>
      <c r="B6668" t="s">
        <v>198</v>
      </c>
      <c r="C6668" t="s">
        <v>15</v>
      </c>
      <c r="D6668" t="s">
        <v>16</v>
      </c>
      <c r="E6668" t="s">
        <v>17</v>
      </c>
      <c r="F6668" t="s">
        <v>45</v>
      </c>
      <c r="G6668" t="s">
        <v>46</v>
      </c>
      <c r="H6668">
        <f t="shared" si="520"/>
        <v>440000</v>
      </c>
      <c r="I6668">
        <v>55000</v>
      </c>
      <c r="J6668">
        <v>71500</v>
      </c>
      <c r="K6668">
        <v>8</v>
      </c>
      <c r="M6668">
        <v>10725</v>
      </c>
      <c r="N6668" t="s">
        <v>20</v>
      </c>
      <c r="O6668">
        <v>550000</v>
      </c>
      <c r="P6668">
        <v>110000</v>
      </c>
      <c r="R6668">
        <f t="shared" si="521"/>
        <v>572000</v>
      </c>
      <c r="S6668">
        <f t="shared" si="522"/>
        <v>28</v>
      </c>
      <c r="T6668" t="str">
        <f t="shared" si="523"/>
        <v>Feb</v>
      </c>
      <c r="U6668" t="str">
        <f t="shared" si="524"/>
        <v>2025</v>
      </c>
    </row>
    <row r="6669" spans="1:21" x14ac:dyDescent="0.25">
      <c r="A6669" t="s">
        <v>365</v>
      </c>
      <c r="B6669" t="s">
        <v>120</v>
      </c>
      <c r="C6669" t="s">
        <v>91</v>
      </c>
      <c r="D6669" t="s">
        <v>16</v>
      </c>
      <c r="E6669" t="s">
        <v>17</v>
      </c>
      <c r="F6669" t="s">
        <v>45</v>
      </c>
      <c r="G6669" t="s">
        <v>71</v>
      </c>
      <c r="H6669">
        <f t="shared" si="520"/>
        <v>11000</v>
      </c>
      <c r="I6669">
        <v>2200</v>
      </c>
      <c r="J6669">
        <v>2860</v>
      </c>
      <c r="K6669">
        <v>5</v>
      </c>
      <c r="M6669">
        <v>286</v>
      </c>
      <c r="N6669" t="s">
        <v>38</v>
      </c>
      <c r="O6669">
        <v>12650</v>
      </c>
      <c r="P6669">
        <v>1650</v>
      </c>
      <c r="R6669">
        <f t="shared" si="521"/>
        <v>14300</v>
      </c>
      <c r="S6669">
        <f t="shared" si="522"/>
        <v>28</v>
      </c>
      <c r="T6669" t="str">
        <f t="shared" si="523"/>
        <v>Feb</v>
      </c>
      <c r="U6669" t="str">
        <f t="shared" si="524"/>
        <v>2025</v>
      </c>
    </row>
    <row r="6670" spans="1:21" x14ac:dyDescent="0.25">
      <c r="A6670" t="s">
        <v>365</v>
      </c>
      <c r="B6670" t="s">
        <v>198</v>
      </c>
      <c r="C6670" t="s">
        <v>15</v>
      </c>
      <c r="D6670" t="s">
        <v>16</v>
      </c>
      <c r="E6670" t="s">
        <v>28</v>
      </c>
      <c r="F6670" t="s">
        <v>45</v>
      </c>
      <c r="G6670" t="s">
        <v>199</v>
      </c>
      <c r="H6670">
        <f t="shared" si="520"/>
        <v>20000</v>
      </c>
      <c r="I6670">
        <v>5000</v>
      </c>
      <c r="J6670">
        <v>6500</v>
      </c>
      <c r="K6670">
        <v>4</v>
      </c>
      <c r="M6670">
        <v>650</v>
      </c>
      <c r="N6670" t="s">
        <v>20</v>
      </c>
      <c r="O6670">
        <v>25000</v>
      </c>
      <c r="P6670">
        <v>5000</v>
      </c>
      <c r="R6670">
        <f t="shared" si="521"/>
        <v>26000</v>
      </c>
      <c r="S6670">
        <f t="shared" si="522"/>
        <v>28</v>
      </c>
      <c r="T6670" t="str">
        <f t="shared" si="523"/>
        <v>Feb</v>
      </c>
      <c r="U6670" t="str">
        <f t="shared" si="524"/>
        <v>2025</v>
      </c>
    </row>
    <row r="6671" spans="1:21" x14ac:dyDescent="0.25">
      <c r="A6671" t="s">
        <v>365</v>
      </c>
      <c r="B6671" t="s">
        <v>154</v>
      </c>
      <c r="C6671" t="s">
        <v>27</v>
      </c>
      <c r="D6671" t="s">
        <v>16</v>
      </c>
      <c r="E6671" t="s">
        <v>28</v>
      </c>
      <c r="F6671" t="s">
        <v>45</v>
      </c>
      <c r="G6671" t="s">
        <v>71</v>
      </c>
      <c r="H6671">
        <f t="shared" si="520"/>
        <v>11000</v>
      </c>
      <c r="I6671">
        <v>2200</v>
      </c>
      <c r="J6671">
        <v>2860</v>
      </c>
      <c r="K6671">
        <v>5</v>
      </c>
      <c r="M6671">
        <v>286</v>
      </c>
      <c r="N6671" t="s">
        <v>38</v>
      </c>
      <c r="O6671">
        <v>13750</v>
      </c>
      <c r="P6671">
        <v>2750</v>
      </c>
      <c r="R6671">
        <f t="shared" si="521"/>
        <v>14300</v>
      </c>
      <c r="S6671">
        <f t="shared" si="522"/>
        <v>28</v>
      </c>
      <c r="T6671" t="str">
        <f t="shared" si="523"/>
        <v>Feb</v>
      </c>
      <c r="U6671" t="str">
        <f t="shared" si="524"/>
        <v>2025</v>
      </c>
    </row>
    <row r="6672" spans="1:21" x14ac:dyDescent="0.25">
      <c r="A6672" t="s">
        <v>365</v>
      </c>
      <c r="B6672" t="s">
        <v>174</v>
      </c>
      <c r="C6672" t="s">
        <v>27</v>
      </c>
      <c r="D6672" t="s">
        <v>16</v>
      </c>
      <c r="E6672" t="s">
        <v>17</v>
      </c>
      <c r="F6672" t="s">
        <v>18</v>
      </c>
      <c r="G6672" t="s">
        <v>24</v>
      </c>
      <c r="H6672">
        <f t="shared" si="520"/>
        <v>400</v>
      </c>
      <c r="I6672">
        <v>80</v>
      </c>
      <c r="J6672">
        <v>104</v>
      </c>
      <c r="K6672">
        <v>5</v>
      </c>
      <c r="M6672">
        <v>26</v>
      </c>
      <c r="N6672" t="s">
        <v>25</v>
      </c>
      <c r="O6672">
        <v>520</v>
      </c>
      <c r="P6672">
        <v>120</v>
      </c>
      <c r="R6672">
        <f t="shared" si="521"/>
        <v>520</v>
      </c>
      <c r="S6672">
        <f t="shared" si="522"/>
        <v>28</v>
      </c>
      <c r="T6672" t="str">
        <f t="shared" si="523"/>
        <v>Feb</v>
      </c>
      <c r="U6672" t="str">
        <f t="shared" si="524"/>
        <v>2025</v>
      </c>
    </row>
    <row r="6673" spans="1:21" x14ac:dyDescent="0.25">
      <c r="A6673" t="s">
        <v>365</v>
      </c>
      <c r="B6673" t="s">
        <v>33</v>
      </c>
      <c r="C6673" t="s">
        <v>15</v>
      </c>
      <c r="D6673" t="s">
        <v>23</v>
      </c>
      <c r="E6673" t="s">
        <v>17</v>
      </c>
      <c r="F6673" t="s">
        <v>45</v>
      </c>
      <c r="G6673" t="s">
        <v>71</v>
      </c>
      <c r="H6673">
        <f t="shared" si="520"/>
        <v>8800</v>
      </c>
      <c r="I6673">
        <v>2200</v>
      </c>
      <c r="J6673">
        <v>2860</v>
      </c>
      <c r="K6673">
        <v>4</v>
      </c>
      <c r="M6673">
        <v>286</v>
      </c>
      <c r="N6673" t="s">
        <v>38</v>
      </c>
      <c r="O6673">
        <v>11440</v>
      </c>
      <c r="P6673">
        <v>2640</v>
      </c>
      <c r="R6673">
        <f t="shared" si="521"/>
        <v>11440</v>
      </c>
      <c r="S6673">
        <f t="shared" si="522"/>
        <v>28</v>
      </c>
      <c r="T6673" t="str">
        <f t="shared" si="523"/>
        <v>Feb</v>
      </c>
      <c r="U6673" t="str">
        <f t="shared" si="524"/>
        <v>2025</v>
      </c>
    </row>
    <row r="6674" spans="1:21" x14ac:dyDescent="0.25">
      <c r="A6674" t="s">
        <v>365</v>
      </c>
      <c r="B6674" t="s">
        <v>158</v>
      </c>
      <c r="C6674" t="s">
        <v>27</v>
      </c>
      <c r="D6674" t="s">
        <v>16</v>
      </c>
      <c r="E6674" t="s">
        <v>17</v>
      </c>
      <c r="F6674" t="s">
        <v>45</v>
      </c>
      <c r="G6674" t="s">
        <v>58</v>
      </c>
      <c r="H6674">
        <f t="shared" si="520"/>
        <v>125000</v>
      </c>
      <c r="I6674">
        <v>25000</v>
      </c>
      <c r="J6674">
        <v>32500</v>
      </c>
      <c r="K6674">
        <v>5</v>
      </c>
      <c r="M6674">
        <v>4875</v>
      </c>
      <c r="N6674" t="s">
        <v>20</v>
      </c>
      <c r="O6674">
        <v>156250</v>
      </c>
      <c r="P6674">
        <v>31250</v>
      </c>
      <c r="R6674">
        <f t="shared" si="521"/>
        <v>162500</v>
      </c>
      <c r="S6674">
        <f t="shared" si="522"/>
        <v>28</v>
      </c>
      <c r="T6674" t="str">
        <f t="shared" si="523"/>
        <v>Feb</v>
      </c>
      <c r="U6674" t="str">
        <f t="shared" si="524"/>
        <v>2025</v>
      </c>
    </row>
    <row r="6675" spans="1:21" x14ac:dyDescent="0.25">
      <c r="A6675" t="s">
        <v>365</v>
      </c>
      <c r="B6675" t="s">
        <v>179</v>
      </c>
      <c r="C6675" t="s">
        <v>27</v>
      </c>
      <c r="D6675" t="s">
        <v>16</v>
      </c>
      <c r="E6675" t="s">
        <v>28</v>
      </c>
      <c r="F6675" t="s">
        <v>18</v>
      </c>
      <c r="G6675" t="s">
        <v>51</v>
      </c>
      <c r="H6675">
        <f t="shared" si="520"/>
        <v>300</v>
      </c>
      <c r="I6675">
        <v>60</v>
      </c>
      <c r="J6675">
        <v>78</v>
      </c>
      <c r="K6675">
        <v>5</v>
      </c>
      <c r="M6675">
        <v>18.75</v>
      </c>
      <c r="N6675" t="s">
        <v>25</v>
      </c>
      <c r="O6675">
        <v>375</v>
      </c>
      <c r="P6675">
        <v>75</v>
      </c>
      <c r="R6675">
        <f t="shared" si="521"/>
        <v>390</v>
      </c>
      <c r="S6675">
        <f t="shared" si="522"/>
        <v>28</v>
      </c>
      <c r="T6675" t="str">
        <f t="shared" si="523"/>
        <v>Feb</v>
      </c>
      <c r="U6675" t="str">
        <f t="shared" si="524"/>
        <v>2025</v>
      </c>
    </row>
    <row r="6676" spans="1:21" x14ac:dyDescent="0.25">
      <c r="A6676" t="s">
        <v>365</v>
      </c>
      <c r="B6676" t="s">
        <v>124</v>
      </c>
      <c r="C6676" t="s">
        <v>27</v>
      </c>
      <c r="D6676" t="s">
        <v>23</v>
      </c>
      <c r="E6676" t="s">
        <v>28</v>
      </c>
      <c r="F6676" t="s">
        <v>61</v>
      </c>
      <c r="G6676" t="s">
        <v>180</v>
      </c>
      <c r="H6676">
        <f t="shared" si="520"/>
        <v>2400</v>
      </c>
      <c r="I6676">
        <v>600</v>
      </c>
      <c r="J6676">
        <v>780</v>
      </c>
      <c r="K6676">
        <v>4</v>
      </c>
      <c r="M6676">
        <v>100</v>
      </c>
      <c r="N6676" t="s">
        <v>25</v>
      </c>
      <c r="O6676">
        <v>3120</v>
      </c>
      <c r="P6676">
        <v>720</v>
      </c>
      <c r="R6676">
        <f t="shared" si="521"/>
        <v>3120</v>
      </c>
      <c r="S6676">
        <f t="shared" si="522"/>
        <v>28</v>
      </c>
      <c r="T6676" t="str">
        <f t="shared" si="523"/>
        <v>Feb</v>
      </c>
      <c r="U6676" t="str">
        <f t="shared" si="524"/>
        <v>2025</v>
      </c>
    </row>
    <row r="6677" spans="1:21" x14ac:dyDescent="0.25">
      <c r="A6677" t="s">
        <v>365</v>
      </c>
      <c r="B6677" t="s">
        <v>174</v>
      </c>
      <c r="C6677" t="s">
        <v>27</v>
      </c>
      <c r="D6677" t="s">
        <v>16</v>
      </c>
      <c r="E6677" t="s">
        <v>17</v>
      </c>
      <c r="F6677" t="s">
        <v>18</v>
      </c>
      <c r="G6677" t="s">
        <v>116</v>
      </c>
      <c r="H6677">
        <f t="shared" si="520"/>
        <v>540</v>
      </c>
      <c r="I6677">
        <v>60</v>
      </c>
      <c r="J6677">
        <v>78</v>
      </c>
      <c r="K6677">
        <v>9</v>
      </c>
      <c r="M6677">
        <v>47.25</v>
      </c>
      <c r="N6677" t="s">
        <v>20</v>
      </c>
      <c r="O6677">
        <v>675</v>
      </c>
      <c r="P6677">
        <v>135</v>
      </c>
      <c r="R6677">
        <f t="shared" si="521"/>
        <v>702</v>
      </c>
      <c r="S6677">
        <f t="shared" si="522"/>
        <v>28</v>
      </c>
      <c r="T6677" t="str">
        <f t="shared" si="523"/>
        <v>Feb</v>
      </c>
      <c r="U6677" t="str">
        <f t="shared" si="524"/>
        <v>2025</v>
      </c>
    </row>
    <row r="6678" spans="1:21" x14ac:dyDescent="0.25">
      <c r="A6678" t="s">
        <v>365</v>
      </c>
      <c r="B6678" t="s">
        <v>124</v>
      </c>
      <c r="C6678" t="s">
        <v>27</v>
      </c>
      <c r="D6678" t="s">
        <v>16</v>
      </c>
      <c r="E6678" t="s">
        <v>28</v>
      </c>
      <c r="F6678" t="s">
        <v>45</v>
      </c>
      <c r="G6678" t="s">
        <v>54</v>
      </c>
      <c r="H6678">
        <f t="shared" si="520"/>
        <v>4000</v>
      </c>
      <c r="I6678">
        <v>800</v>
      </c>
      <c r="J6678">
        <v>1040</v>
      </c>
      <c r="K6678">
        <v>5</v>
      </c>
      <c r="M6678">
        <v>104</v>
      </c>
      <c r="N6678" t="s">
        <v>25</v>
      </c>
      <c r="O6678">
        <v>5200</v>
      </c>
      <c r="P6678">
        <v>1200</v>
      </c>
      <c r="R6678">
        <f t="shared" si="521"/>
        <v>5200</v>
      </c>
      <c r="S6678">
        <f t="shared" si="522"/>
        <v>28</v>
      </c>
      <c r="T6678" t="str">
        <f t="shared" si="523"/>
        <v>Feb</v>
      </c>
      <c r="U6678" t="str">
        <f t="shared" si="524"/>
        <v>2025</v>
      </c>
    </row>
    <row r="6679" spans="1:21" x14ac:dyDescent="0.25">
      <c r="A6679" t="s">
        <v>365</v>
      </c>
      <c r="B6679" t="s">
        <v>102</v>
      </c>
      <c r="C6679" t="s">
        <v>27</v>
      </c>
      <c r="D6679" t="s">
        <v>16</v>
      </c>
      <c r="E6679" t="s">
        <v>17</v>
      </c>
      <c r="F6679" t="s">
        <v>80</v>
      </c>
      <c r="G6679" t="s">
        <v>96</v>
      </c>
      <c r="H6679">
        <f t="shared" si="520"/>
        <v>20</v>
      </c>
      <c r="I6679">
        <v>5</v>
      </c>
      <c r="J6679">
        <v>7</v>
      </c>
      <c r="K6679">
        <v>4</v>
      </c>
      <c r="M6679">
        <v>1.82</v>
      </c>
      <c r="N6679" t="s">
        <v>20</v>
      </c>
      <c r="O6679">
        <v>26</v>
      </c>
      <c r="P6679">
        <v>6</v>
      </c>
      <c r="R6679">
        <f t="shared" si="521"/>
        <v>28</v>
      </c>
      <c r="S6679">
        <f t="shared" si="522"/>
        <v>28</v>
      </c>
      <c r="T6679" t="str">
        <f t="shared" si="523"/>
        <v>Feb</v>
      </c>
      <c r="U6679" t="str">
        <f t="shared" si="524"/>
        <v>2025</v>
      </c>
    </row>
    <row r="6680" spans="1:21" x14ac:dyDescent="0.25">
      <c r="A6680" t="s">
        <v>365</v>
      </c>
      <c r="B6680" t="s">
        <v>90</v>
      </c>
      <c r="C6680" t="s">
        <v>91</v>
      </c>
      <c r="D6680" t="s">
        <v>16</v>
      </c>
      <c r="E6680" t="s">
        <v>17</v>
      </c>
      <c r="F6680" t="s">
        <v>18</v>
      </c>
      <c r="G6680" t="s">
        <v>116</v>
      </c>
      <c r="H6680">
        <f t="shared" si="520"/>
        <v>420</v>
      </c>
      <c r="I6680">
        <v>60</v>
      </c>
      <c r="J6680">
        <v>78</v>
      </c>
      <c r="K6680">
        <v>7</v>
      </c>
      <c r="M6680">
        <v>26.25</v>
      </c>
      <c r="N6680" t="s">
        <v>25</v>
      </c>
      <c r="O6680">
        <v>525</v>
      </c>
      <c r="P6680">
        <v>105</v>
      </c>
      <c r="R6680">
        <f t="shared" si="521"/>
        <v>546</v>
      </c>
      <c r="S6680">
        <f t="shared" si="522"/>
        <v>28</v>
      </c>
      <c r="T6680" t="str">
        <f t="shared" si="523"/>
        <v>Feb</v>
      </c>
      <c r="U6680" t="str">
        <f t="shared" si="524"/>
        <v>2025</v>
      </c>
    </row>
    <row r="6681" spans="1:21" x14ac:dyDescent="0.25">
      <c r="A6681" t="s">
        <v>365</v>
      </c>
      <c r="B6681" t="s">
        <v>173</v>
      </c>
      <c r="C6681" t="s">
        <v>115</v>
      </c>
      <c r="D6681" t="s">
        <v>16</v>
      </c>
      <c r="E6681" t="s">
        <v>28</v>
      </c>
      <c r="F6681" t="s">
        <v>18</v>
      </c>
      <c r="G6681" t="s">
        <v>24</v>
      </c>
      <c r="H6681">
        <f t="shared" si="520"/>
        <v>560</v>
      </c>
      <c r="I6681">
        <v>80</v>
      </c>
      <c r="J6681">
        <v>104</v>
      </c>
      <c r="K6681">
        <v>7</v>
      </c>
      <c r="M6681">
        <v>50.96</v>
      </c>
      <c r="N6681" t="s">
        <v>20</v>
      </c>
      <c r="O6681">
        <v>728</v>
      </c>
      <c r="P6681">
        <v>168</v>
      </c>
      <c r="R6681">
        <f t="shared" si="521"/>
        <v>728</v>
      </c>
      <c r="S6681">
        <f t="shared" si="522"/>
        <v>28</v>
      </c>
      <c r="T6681" t="str">
        <f t="shared" si="523"/>
        <v>Feb</v>
      </c>
      <c r="U6681" t="str">
        <f t="shared" si="524"/>
        <v>2025</v>
      </c>
    </row>
    <row r="6682" spans="1:21" x14ac:dyDescent="0.25">
      <c r="A6682" t="s">
        <v>365</v>
      </c>
      <c r="B6682" t="s">
        <v>59</v>
      </c>
      <c r="C6682" t="s">
        <v>27</v>
      </c>
      <c r="D6682" t="s">
        <v>23</v>
      </c>
      <c r="E6682" t="s">
        <v>17</v>
      </c>
      <c r="F6682" t="s">
        <v>18</v>
      </c>
      <c r="G6682" t="s">
        <v>151</v>
      </c>
      <c r="H6682">
        <f t="shared" si="520"/>
        <v>49</v>
      </c>
      <c r="I6682">
        <v>7</v>
      </c>
      <c r="J6682">
        <v>9</v>
      </c>
      <c r="K6682">
        <v>7</v>
      </c>
      <c r="M6682">
        <v>5.88</v>
      </c>
      <c r="N6682" t="s">
        <v>25</v>
      </c>
      <c r="O6682">
        <v>58.8</v>
      </c>
      <c r="P6682">
        <v>9.8000000000000007</v>
      </c>
      <c r="R6682">
        <f t="shared" si="521"/>
        <v>63</v>
      </c>
      <c r="S6682">
        <f t="shared" si="522"/>
        <v>28</v>
      </c>
      <c r="T6682" t="str">
        <f t="shared" si="523"/>
        <v>Feb</v>
      </c>
      <c r="U6682" t="str">
        <f t="shared" si="524"/>
        <v>2025</v>
      </c>
    </row>
    <row r="6683" spans="1:21" x14ac:dyDescent="0.25">
      <c r="A6683" t="s">
        <v>365</v>
      </c>
      <c r="B6683" t="s">
        <v>63</v>
      </c>
      <c r="C6683" t="s">
        <v>42</v>
      </c>
      <c r="D6683" t="s">
        <v>16</v>
      </c>
      <c r="E6683" t="s">
        <v>17</v>
      </c>
      <c r="F6683" t="s">
        <v>18</v>
      </c>
      <c r="G6683" t="s">
        <v>40</v>
      </c>
      <c r="H6683">
        <f t="shared" si="520"/>
        <v>360</v>
      </c>
      <c r="I6683">
        <v>90</v>
      </c>
      <c r="J6683">
        <v>117</v>
      </c>
      <c r="K6683">
        <v>4</v>
      </c>
      <c r="M6683">
        <v>23.4</v>
      </c>
      <c r="N6683" t="s">
        <v>25</v>
      </c>
      <c r="O6683">
        <v>468</v>
      </c>
      <c r="P6683">
        <v>108</v>
      </c>
      <c r="R6683">
        <f t="shared" si="521"/>
        <v>468</v>
      </c>
      <c r="S6683">
        <f t="shared" si="522"/>
        <v>28</v>
      </c>
      <c r="T6683" t="str">
        <f t="shared" si="523"/>
        <v>Feb</v>
      </c>
      <c r="U6683" t="str">
        <f t="shared" si="524"/>
        <v>2025</v>
      </c>
    </row>
    <row r="6684" spans="1:21" x14ac:dyDescent="0.25">
      <c r="A6684" t="s">
        <v>365</v>
      </c>
      <c r="B6684" t="s">
        <v>181</v>
      </c>
      <c r="C6684" t="s">
        <v>53</v>
      </c>
      <c r="D6684" t="s">
        <v>23</v>
      </c>
      <c r="E6684" t="s">
        <v>28</v>
      </c>
      <c r="F6684" t="s">
        <v>18</v>
      </c>
      <c r="G6684" t="s">
        <v>43</v>
      </c>
      <c r="H6684">
        <f t="shared" si="520"/>
        <v>40</v>
      </c>
      <c r="I6684">
        <v>20</v>
      </c>
      <c r="J6684">
        <v>26</v>
      </c>
      <c r="K6684">
        <v>2</v>
      </c>
      <c r="M6684">
        <v>5.2</v>
      </c>
      <c r="N6684" t="s">
        <v>25</v>
      </c>
      <c r="O6684">
        <v>52</v>
      </c>
      <c r="P6684">
        <v>12</v>
      </c>
      <c r="R6684">
        <f t="shared" si="521"/>
        <v>52</v>
      </c>
      <c r="S6684">
        <f t="shared" si="522"/>
        <v>28</v>
      </c>
      <c r="T6684" t="str">
        <f t="shared" si="523"/>
        <v>Feb</v>
      </c>
      <c r="U6684" t="str">
        <f t="shared" si="524"/>
        <v>2025</v>
      </c>
    </row>
    <row r="6685" spans="1:21" x14ac:dyDescent="0.25">
      <c r="A6685" t="s">
        <v>365</v>
      </c>
      <c r="B6685" t="s">
        <v>181</v>
      </c>
      <c r="C6685" t="s">
        <v>53</v>
      </c>
      <c r="D6685" t="s">
        <v>16</v>
      </c>
      <c r="E6685" t="s">
        <v>17</v>
      </c>
      <c r="F6685" t="s">
        <v>80</v>
      </c>
      <c r="G6685" t="s">
        <v>141</v>
      </c>
      <c r="H6685">
        <f t="shared" si="520"/>
        <v>100</v>
      </c>
      <c r="I6685">
        <v>50</v>
      </c>
      <c r="J6685">
        <v>65</v>
      </c>
      <c r="K6685">
        <v>2</v>
      </c>
      <c r="M6685">
        <v>8.4</v>
      </c>
      <c r="N6685" t="s">
        <v>20</v>
      </c>
      <c r="O6685">
        <v>120</v>
      </c>
      <c r="P6685">
        <v>20</v>
      </c>
      <c r="R6685">
        <f t="shared" si="521"/>
        <v>130</v>
      </c>
      <c r="S6685">
        <f t="shared" si="522"/>
        <v>28</v>
      </c>
      <c r="T6685" t="str">
        <f t="shared" si="523"/>
        <v>Feb</v>
      </c>
      <c r="U6685" t="str">
        <f t="shared" si="524"/>
        <v>2025</v>
      </c>
    </row>
    <row r="6686" spans="1:21" x14ac:dyDescent="0.25">
      <c r="A6686" t="s">
        <v>365</v>
      </c>
      <c r="B6686" t="s">
        <v>33</v>
      </c>
      <c r="C6686" t="s">
        <v>15</v>
      </c>
      <c r="D6686" t="s">
        <v>23</v>
      </c>
      <c r="E6686" t="s">
        <v>28</v>
      </c>
      <c r="F6686" t="s">
        <v>18</v>
      </c>
      <c r="G6686" t="s">
        <v>24</v>
      </c>
      <c r="H6686">
        <f t="shared" si="520"/>
        <v>400</v>
      </c>
      <c r="I6686">
        <v>80</v>
      </c>
      <c r="J6686">
        <v>104</v>
      </c>
      <c r="K6686">
        <v>5</v>
      </c>
      <c r="M6686">
        <v>78</v>
      </c>
      <c r="N6686" t="s">
        <v>38</v>
      </c>
      <c r="O6686">
        <v>520</v>
      </c>
      <c r="P6686">
        <v>120</v>
      </c>
      <c r="R6686">
        <f t="shared" si="521"/>
        <v>520</v>
      </c>
      <c r="S6686">
        <f t="shared" si="522"/>
        <v>28</v>
      </c>
      <c r="T6686" t="str">
        <f t="shared" si="523"/>
        <v>Feb</v>
      </c>
      <c r="U6686" t="str">
        <f t="shared" si="524"/>
        <v>2025</v>
      </c>
    </row>
    <row r="6687" spans="1:21" x14ac:dyDescent="0.25">
      <c r="A6687" t="s">
        <v>365</v>
      </c>
      <c r="B6687" t="s">
        <v>208</v>
      </c>
      <c r="C6687" t="s">
        <v>27</v>
      </c>
      <c r="D6687" t="s">
        <v>23</v>
      </c>
      <c r="E6687" t="s">
        <v>28</v>
      </c>
      <c r="F6687" t="s">
        <v>29</v>
      </c>
      <c r="G6687" t="s">
        <v>138</v>
      </c>
      <c r="H6687">
        <f t="shared" si="520"/>
        <v>200</v>
      </c>
      <c r="I6687">
        <v>50</v>
      </c>
      <c r="J6687">
        <v>65</v>
      </c>
      <c r="K6687">
        <v>4</v>
      </c>
      <c r="M6687">
        <v>36</v>
      </c>
      <c r="N6687" t="s">
        <v>38</v>
      </c>
      <c r="O6687">
        <v>240</v>
      </c>
      <c r="P6687">
        <v>40</v>
      </c>
      <c r="R6687">
        <f t="shared" si="521"/>
        <v>260</v>
      </c>
      <c r="S6687">
        <f t="shared" si="522"/>
        <v>28</v>
      </c>
      <c r="T6687" t="str">
        <f t="shared" si="523"/>
        <v>Feb</v>
      </c>
      <c r="U6687" t="str">
        <f t="shared" si="524"/>
        <v>2025</v>
      </c>
    </row>
    <row r="6688" spans="1:21" x14ac:dyDescent="0.25">
      <c r="A6688" t="s">
        <v>365</v>
      </c>
      <c r="B6688" t="s">
        <v>123</v>
      </c>
      <c r="C6688" t="s">
        <v>15</v>
      </c>
      <c r="D6688" t="s">
        <v>16</v>
      </c>
      <c r="E6688" t="s">
        <v>17</v>
      </c>
      <c r="F6688" t="s">
        <v>18</v>
      </c>
      <c r="G6688" t="s">
        <v>121</v>
      </c>
      <c r="H6688">
        <f t="shared" si="520"/>
        <v>330</v>
      </c>
      <c r="I6688">
        <v>55</v>
      </c>
      <c r="J6688">
        <v>72</v>
      </c>
      <c r="K6688">
        <v>6</v>
      </c>
      <c r="M6688">
        <v>41.25</v>
      </c>
      <c r="N6688" t="s">
        <v>38</v>
      </c>
      <c r="O6688">
        <v>412.5</v>
      </c>
      <c r="P6688">
        <v>82.5</v>
      </c>
      <c r="R6688">
        <f t="shared" si="521"/>
        <v>432</v>
      </c>
      <c r="S6688">
        <f t="shared" si="522"/>
        <v>28</v>
      </c>
      <c r="T6688" t="str">
        <f t="shared" si="523"/>
        <v>Feb</v>
      </c>
      <c r="U6688" t="str">
        <f t="shared" si="524"/>
        <v>2025</v>
      </c>
    </row>
    <row r="6689" spans="1:21" x14ac:dyDescent="0.25">
      <c r="A6689" t="s">
        <v>365</v>
      </c>
      <c r="B6689" t="s">
        <v>152</v>
      </c>
      <c r="C6689" t="s">
        <v>66</v>
      </c>
      <c r="D6689" t="s">
        <v>23</v>
      </c>
      <c r="E6689" t="s">
        <v>28</v>
      </c>
      <c r="F6689" t="s">
        <v>61</v>
      </c>
      <c r="G6689" t="s">
        <v>110</v>
      </c>
      <c r="H6689">
        <f t="shared" si="520"/>
        <v>2400</v>
      </c>
      <c r="I6689">
        <v>800</v>
      </c>
      <c r="J6689">
        <v>1040</v>
      </c>
      <c r="K6689">
        <v>3</v>
      </c>
      <c r="M6689">
        <v>104</v>
      </c>
      <c r="N6689" t="s">
        <v>38</v>
      </c>
      <c r="O6689">
        <v>3120</v>
      </c>
      <c r="P6689">
        <v>720</v>
      </c>
      <c r="R6689">
        <f t="shared" si="521"/>
        <v>3120</v>
      </c>
      <c r="S6689">
        <f t="shared" si="522"/>
        <v>28</v>
      </c>
      <c r="T6689" t="str">
        <f t="shared" si="523"/>
        <v>Feb</v>
      </c>
      <c r="U6689" t="str">
        <f t="shared" si="524"/>
        <v>2025</v>
      </c>
    </row>
    <row r="6690" spans="1:21" x14ac:dyDescent="0.25">
      <c r="A6690" t="s">
        <v>365</v>
      </c>
      <c r="B6690" t="s">
        <v>161</v>
      </c>
      <c r="C6690" t="s">
        <v>53</v>
      </c>
      <c r="D6690" t="s">
        <v>23</v>
      </c>
      <c r="E6690" t="s">
        <v>17</v>
      </c>
      <c r="F6690" t="s">
        <v>61</v>
      </c>
      <c r="G6690" t="s">
        <v>164</v>
      </c>
      <c r="H6690">
        <f t="shared" si="520"/>
        <v>10000</v>
      </c>
      <c r="I6690">
        <v>2000</v>
      </c>
      <c r="J6690">
        <v>2600</v>
      </c>
      <c r="K6690">
        <v>5</v>
      </c>
      <c r="M6690">
        <v>260</v>
      </c>
      <c r="N6690" t="s">
        <v>38</v>
      </c>
      <c r="O6690">
        <v>13000</v>
      </c>
      <c r="P6690">
        <v>3000</v>
      </c>
      <c r="R6690">
        <f t="shared" si="521"/>
        <v>13000</v>
      </c>
      <c r="S6690">
        <f t="shared" si="522"/>
        <v>28</v>
      </c>
      <c r="T6690" t="str">
        <f t="shared" si="523"/>
        <v>Feb</v>
      </c>
      <c r="U6690" t="str">
        <f t="shared" si="524"/>
        <v>2025</v>
      </c>
    </row>
    <row r="6691" spans="1:21" x14ac:dyDescent="0.25">
      <c r="A6691" t="s">
        <v>365</v>
      </c>
      <c r="B6691" t="s">
        <v>129</v>
      </c>
      <c r="C6691" t="s">
        <v>27</v>
      </c>
      <c r="D6691" t="s">
        <v>16</v>
      </c>
      <c r="E6691" t="s">
        <v>28</v>
      </c>
      <c r="F6691" t="s">
        <v>61</v>
      </c>
      <c r="G6691" t="s">
        <v>110</v>
      </c>
      <c r="H6691">
        <f t="shared" si="520"/>
        <v>3200</v>
      </c>
      <c r="I6691">
        <v>800</v>
      </c>
      <c r="J6691">
        <v>1040</v>
      </c>
      <c r="K6691">
        <v>4</v>
      </c>
      <c r="M6691">
        <v>104</v>
      </c>
      <c r="N6691" t="s">
        <v>25</v>
      </c>
      <c r="O6691">
        <v>4160</v>
      </c>
      <c r="P6691">
        <v>960</v>
      </c>
      <c r="R6691">
        <f t="shared" si="521"/>
        <v>4160</v>
      </c>
      <c r="S6691">
        <f t="shared" si="522"/>
        <v>28</v>
      </c>
      <c r="T6691" t="str">
        <f t="shared" si="523"/>
        <v>Feb</v>
      </c>
      <c r="U6691" t="str">
        <f t="shared" si="524"/>
        <v>2025</v>
      </c>
    </row>
    <row r="6692" spans="1:21" x14ac:dyDescent="0.25">
      <c r="A6692" t="s">
        <v>365</v>
      </c>
      <c r="B6692" t="s">
        <v>52</v>
      </c>
      <c r="C6692" t="s">
        <v>53</v>
      </c>
      <c r="D6692" t="s">
        <v>16</v>
      </c>
      <c r="E6692" t="s">
        <v>17</v>
      </c>
      <c r="F6692" t="s">
        <v>18</v>
      </c>
      <c r="G6692" t="s">
        <v>19</v>
      </c>
      <c r="H6692">
        <f t="shared" si="520"/>
        <v>1000</v>
      </c>
      <c r="I6692">
        <v>250</v>
      </c>
      <c r="J6692">
        <v>325</v>
      </c>
      <c r="K6692">
        <v>4</v>
      </c>
      <c r="M6692">
        <v>62.5</v>
      </c>
      <c r="N6692" t="s">
        <v>25</v>
      </c>
      <c r="O6692">
        <v>1250</v>
      </c>
      <c r="P6692">
        <v>250</v>
      </c>
      <c r="R6692">
        <f t="shared" si="521"/>
        <v>1300</v>
      </c>
      <c r="S6692">
        <f t="shared" si="522"/>
        <v>28</v>
      </c>
      <c r="T6692" t="str">
        <f t="shared" si="523"/>
        <v>Feb</v>
      </c>
      <c r="U6692" t="str">
        <f t="shared" si="524"/>
        <v>2025</v>
      </c>
    </row>
    <row r="6693" spans="1:21" x14ac:dyDescent="0.25">
      <c r="A6693" t="s">
        <v>365</v>
      </c>
      <c r="B6693" t="s">
        <v>139</v>
      </c>
      <c r="C6693" t="s">
        <v>27</v>
      </c>
      <c r="D6693" t="s">
        <v>16</v>
      </c>
      <c r="E6693" t="s">
        <v>28</v>
      </c>
      <c r="F6693" t="s">
        <v>45</v>
      </c>
      <c r="G6693" t="s">
        <v>58</v>
      </c>
      <c r="H6693">
        <f t="shared" si="520"/>
        <v>125000</v>
      </c>
      <c r="I6693">
        <v>25000</v>
      </c>
      <c r="J6693">
        <v>32500</v>
      </c>
      <c r="K6693">
        <v>5</v>
      </c>
      <c r="M6693">
        <v>4875</v>
      </c>
      <c r="N6693" t="s">
        <v>25</v>
      </c>
      <c r="O6693">
        <v>162500</v>
      </c>
      <c r="P6693">
        <v>37500</v>
      </c>
      <c r="R6693">
        <f t="shared" si="521"/>
        <v>162500</v>
      </c>
      <c r="S6693">
        <f t="shared" si="522"/>
        <v>28</v>
      </c>
      <c r="T6693" t="str">
        <f t="shared" si="523"/>
        <v>Feb</v>
      </c>
      <c r="U6693" t="str">
        <f t="shared" si="524"/>
        <v>2025</v>
      </c>
    </row>
    <row r="6694" spans="1:21" x14ac:dyDescent="0.25">
      <c r="A6694" t="s">
        <v>365</v>
      </c>
      <c r="B6694" t="s">
        <v>152</v>
      </c>
      <c r="C6694" t="s">
        <v>66</v>
      </c>
      <c r="D6694" t="s">
        <v>23</v>
      </c>
      <c r="E6694" t="s">
        <v>28</v>
      </c>
      <c r="F6694" t="s">
        <v>18</v>
      </c>
      <c r="G6694" t="s">
        <v>56</v>
      </c>
      <c r="H6694">
        <f t="shared" si="520"/>
        <v>1650</v>
      </c>
      <c r="I6694">
        <v>550</v>
      </c>
      <c r="J6694">
        <v>715</v>
      </c>
      <c r="K6694">
        <v>3</v>
      </c>
      <c r="M6694">
        <v>100</v>
      </c>
      <c r="N6694" t="s">
        <v>25</v>
      </c>
      <c r="O6694">
        <v>2062.5</v>
      </c>
      <c r="P6694">
        <v>412.5</v>
      </c>
      <c r="R6694">
        <f t="shared" si="521"/>
        <v>2145</v>
      </c>
      <c r="S6694">
        <f t="shared" si="522"/>
        <v>28</v>
      </c>
      <c r="T6694" t="str">
        <f t="shared" si="523"/>
        <v>Feb</v>
      </c>
      <c r="U6694" t="str">
        <f t="shared" si="524"/>
        <v>2025</v>
      </c>
    </row>
    <row r="6695" spans="1:21" x14ac:dyDescent="0.25">
      <c r="A6695" t="s">
        <v>365</v>
      </c>
      <c r="B6695" t="s">
        <v>93</v>
      </c>
      <c r="C6695" t="s">
        <v>42</v>
      </c>
      <c r="D6695" t="s">
        <v>23</v>
      </c>
      <c r="E6695" t="s">
        <v>17</v>
      </c>
      <c r="F6695" t="s">
        <v>45</v>
      </c>
      <c r="G6695" t="s">
        <v>92</v>
      </c>
      <c r="H6695">
        <f t="shared" si="520"/>
        <v>250</v>
      </c>
      <c r="I6695">
        <v>250</v>
      </c>
      <c r="J6695">
        <v>325</v>
      </c>
      <c r="K6695">
        <v>1</v>
      </c>
      <c r="M6695">
        <v>48.75</v>
      </c>
      <c r="N6695" t="s">
        <v>38</v>
      </c>
      <c r="O6695">
        <v>325</v>
      </c>
      <c r="P6695">
        <v>75</v>
      </c>
      <c r="R6695">
        <f t="shared" si="521"/>
        <v>325</v>
      </c>
      <c r="S6695">
        <f t="shared" si="522"/>
        <v>28</v>
      </c>
      <c r="T6695" t="str">
        <f t="shared" si="523"/>
        <v>Feb</v>
      </c>
      <c r="U6695" t="str">
        <f t="shared" si="524"/>
        <v>2025</v>
      </c>
    </row>
    <row r="6696" spans="1:21" x14ac:dyDescent="0.25">
      <c r="A6696" t="s">
        <v>365</v>
      </c>
      <c r="B6696" t="s">
        <v>188</v>
      </c>
      <c r="C6696" t="s">
        <v>27</v>
      </c>
      <c r="D6696" t="s">
        <v>16</v>
      </c>
      <c r="E6696" t="s">
        <v>17</v>
      </c>
      <c r="F6696" t="s">
        <v>18</v>
      </c>
      <c r="G6696" t="s">
        <v>19</v>
      </c>
      <c r="H6696">
        <f t="shared" si="520"/>
        <v>1750</v>
      </c>
      <c r="I6696">
        <v>250</v>
      </c>
      <c r="J6696">
        <v>325</v>
      </c>
      <c r="K6696">
        <v>7</v>
      </c>
      <c r="M6696">
        <v>100</v>
      </c>
      <c r="N6696" t="s">
        <v>25</v>
      </c>
      <c r="O6696">
        <v>2100</v>
      </c>
      <c r="P6696">
        <v>350</v>
      </c>
      <c r="R6696">
        <f t="shared" si="521"/>
        <v>2275</v>
      </c>
      <c r="S6696">
        <f t="shared" si="522"/>
        <v>28</v>
      </c>
      <c r="T6696" t="str">
        <f t="shared" si="523"/>
        <v>Feb</v>
      </c>
      <c r="U6696" t="str">
        <f t="shared" si="524"/>
        <v>2025</v>
      </c>
    </row>
    <row r="6697" spans="1:21" x14ac:dyDescent="0.25">
      <c r="A6697" t="s">
        <v>365</v>
      </c>
      <c r="B6697" t="s">
        <v>148</v>
      </c>
      <c r="C6697" t="s">
        <v>27</v>
      </c>
      <c r="D6697" t="s">
        <v>16</v>
      </c>
      <c r="E6697" t="s">
        <v>17</v>
      </c>
      <c r="F6697" t="s">
        <v>61</v>
      </c>
      <c r="G6697" t="s">
        <v>180</v>
      </c>
      <c r="H6697">
        <f t="shared" si="520"/>
        <v>6000</v>
      </c>
      <c r="I6697">
        <v>600</v>
      </c>
      <c r="J6697">
        <v>780</v>
      </c>
      <c r="K6697">
        <v>10</v>
      </c>
      <c r="M6697">
        <v>100</v>
      </c>
      <c r="N6697" t="s">
        <v>20</v>
      </c>
      <c r="O6697">
        <v>7800</v>
      </c>
      <c r="P6697">
        <v>1800</v>
      </c>
      <c r="R6697">
        <f t="shared" si="521"/>
        <v>7800</v>
      </c>
      <c r="S6697">
        <f t="shared" si="522"/>
        <v>28</v>
      </c>
      <c r="T6697" t="str">
        <f t="shared" si="523"/>
        <v>Feb</v>
      </c>
      <c r="U6697" t="str">
        <f t="shared" si="524"/>
        <v>2025</v>
      </c>
    </row>
    <row r="6698" spans="1:21" x14ac:dyDescent="0.25">
      <c r="A6698" t="s">
        <v>365</v>
      </c>
      <c r="B6698" t="s">
        <v>126</v>
      </c>
      <c r="C6698" t="s">
        <v>27</v>
      </c>
      <c r="D6698" t="s">
        <v>16</v>
      </c>
      <c r="E6698" t="s">
        <v>28</v>
      </c>
      <c r="F6698" t="s">
        <v>18</v>
      </c>
      <c r="G6698" t="s">
        <v>64</v>
      </c>
      <c r="H6698">
        <f t="shared" si="520"/>
        <v>700</v>
      </c>
      <c r="I6698">
        <v>140</v>
      </c>
      <c r="J6698">
        <v>182</v>
      </c>
      <c r="K6698">
        <v>5</v>
      </c>
      <c r="M6698">
        <v>61.25</v>
      </c>
      <c r="N6698" t="s">
        <v>20</v>
      </c>
      <c r="O6698">
        <v>875</v>
      </c>
      <c r="P6698">
        <v>175</v>
      </c>
      <c r="R6698">
        <f t="shared" si="521"/>
        <v>910</v>
      </c>
      <c r="S6698">
        <f t="shared" si="522"/>
        <v>28</v>
      </c>
      <c r="T6698" t="str">
        <f t="shared" si="523"/>
        <v>Feb</v>
      </c>
      <c r="U6698" t="str">
        <f t="shared" si="524"/>
        <v>2025</v>
      </c>
    </row>
    <row r="6699" spans="1:21" x14ac:dyDescent="0.25">
      <c r="A6699" t="s">
        <v>365</v>
      </c>
      <c r="B6699" t="s">
        <v>214</v>
      </c>
      <c r="C6699" t="s">
        <v>66</v>
      </c>
      <c r="D6699" t="s">
        <v>16</v>
      </c>
      <c r="E6699" t="s">
        <v>17</v>
      </c>
      <c r="F6699" t="s">
        <v>45</v>
      </c>
      <c r="G6699" t="s">
        <v>71</v>
      </c>
      <c r="H6699">
        <f t="shared" si="520"/>
        <v>17600</v>
      </c>
      <c r="I6699">
        <v>2200</v>
      </c>
      <c r="J6699">
        <v>2860</v>
      </c>
      <c r="K6699">
        <v>8</v>
      </c>
      <c r="M6699">
        <v>286</v>
      </c>
      <c r="N6699" t="s">
        <v>25</v>
      </c>
      <c r="O6699">
        <v>22000</v>
      </c>
      <c r="P6699">
        <v>4400</v>
      </c>
      <c r="R6699">
        <f t="shared" si="521"/>
        <v>22880</v>
      </c>
      <c r="S6699">
        <f t="shared" si="522"/>
        <v>28</v>
      </c>
      <c r="T6699" t="str">
        <f t="shared" si="523"/>
        <v>Feb</v>
      </c>
      <c r="U6699" t="str">
        <f t="shared" si="524"/>
        <v>2025</v>
      </c>
    </row>
    <row r="6700" spans="1:21" x14ac:dyDescent="0.25">
      <c r="A6700" t="s">
        <v>365</v>
      </c>
      <c r="B6700" t="s">
        <v>131</v>
      </c>
      <c r="C6700" t="s">
        <v>27</v>
      </c>
      <c r="D6700" t="s">
        <v>23</v>
      </c>
      <c r="E6700" t="s">
        <v>17</v>
      </c>
      <c r="F6700" t="s">
        <v>80</v>
      </c>
      <c r="G6700" t="s">
        <v>201</v>
      </c>
      <c r="H6700">
        <f t="shared" si="520"/>
        <v>90</v>
      </c>
      <c r="I6700">
        <v>30</v>
      </c>
      <c r="J6700">
        <v>39</v>
      </c>
      <c r="K6700">
        <v>3</v>
      </c>
      <c r="M6700">
        <v>12.96</v>
      </c>
      <c r="N6700" t="s">
        <v>20</v>
      </c>
      <c r="O6700">
        <v>108</v>
      </c>
      <c r="P6700">
        <v>18</v>
      </c>
      <c r="R6700">
        <f t="shared" si="521"/>
        <v>117</v>
      </c>
      <c r="S6700">
        <f t="shared" si="522"/>
        <v>28</v>
      </c>
      <c r="T6700" t="str">
        <f t="shared" si="523"/>
        <v>Feb</v>
      </c>
      <c r="U6700" t="str">
        <f t="shared" si="524"/>
        <v>2025</v>
      </c>
    </row>
    <row r="6701" spans="1:21" x14ac:dyDescent="0.25">
      <c r="A6701" t="s">
        <v>365</v>
      </c>
      <c r="B6701" t="s">
        <v>95</v>
      </c>
      <c r="C6701" t="s">
        <v>66</v>
      </c>
      <c r="D6701" t="s">
        <v>23</v>
      </c>
      <c r="E6701" t="s">
        <v>28</v>
      </c>
      <c r="F6701" t="s">
        <v>18</v>
      </c>
      <c r="G6701" t="s">
        <v>24</v>
      </c>
      <c r="H6701">
        <f t="shared" si="520"/>
        <v>720</v>
      </c>
      <c r="I6701">
        <v>80</v>
      </c>
      <c r="J6701">
        <v>104</v>
      </c>
      <c r="K6701">
        <v>9</v>
      </c>
      <c r="M6701">
        <v>93.6</v>
      </c>
      <c r="N6701" t="s">
        <v>25</v>
      </c>
      <c r="O6701">
        <v>936</v>
      </c>
      <c r="P6701">
        <v>216</v>
      </c>
      <c r="R6701">
        <f t="shared" si="521"/>
        <v>936</v>
      </c>
      <c r="S6701">
        <f t="shared" si="522"/>
        <v>28</v>
      </c>
      <c r="T6701" t="str">
        <f t="shared" si="523"/>
        <v>Feb</v>
      </c>
      <c r="U6701" t="str">
        <f t="shared" si="524"/>
        <v>2025</v>
      </c>
    </row>
    <row r="6702" spans="1:21" x14ac:dyDescent="0.25">
      <c r="A6702" t="s">
        <v>365</v>
      </c>
      <c r="B6702" t="s">
        <v>168</v>
      </c>
      <c r="C6702" t="s">
        <v>27</v>
      </c>
      <c r="D6702" t="s">
        <v>16</v>
      </c>
      <c r="E6702" t="s">
        <v>28</v>
      </c>
      <c r="F6702" t="s">
        <v>45</v>
      </c>
      <c r="G6702" t="s">
        <v>76</v>
      </c>
      <c r="H6702">
        <f t="shared" si="520"/>
        <v>6000</v>
      </c>
      <c r="I6702">
        <v>1200</v>
      </c>
      <c r="J6702">
        <v>1560</v>
      </c>
      <c r="K6702">
        <v>5</v>
      </c>
      <c r="M6702">
        <v>156</v>
      </c>
      <c r="N6702" t="s">
        <v>20</v>
      </c>
      <c r="O6702">
        <v>7500</v>
      </c>
      <c r="P6702">
        <v>1500</v>
      </c>
      <c r="R6702">
        <f t="shared" si="521"/>
        <v>7800</v>
      </c>
      <c r="S6702">
        <f t="shared" si="522"/>
        <v>28</v>
      </c>
      <c r="T6702" t="str">
        <f t="shared" si="523"/>
        <v>Feb</v>
      </c>
      <c r="U6702" t="str">
        <f t="shared" si="524"/>
        <v>2025</v>
      </c>
    </row>
    <row r="6703" spans="1:21" x14ac:dyDescent="0.25">
      <c r="A6703" s="1">
        <v>45660</v>
      </c>
      <c r="B6703" t="s">
        <v>166</v>
      </c>
      <c r="C6703" t="s">
        <v>15</v>
      </c>
      <c r="D6703" t="s">
        <v>16</v>
      </c>
      <c r="E6703" t="s">
        <v>17</v>
      </c>
      <c r="F6703" t="s">
        <v>61</v>
      </c>
      <c r="G6703" t="s">
        <v>110</v>
      </c>
      <c r="H6703">
        <f t="shared" si="520"/>
        <v>1600</v>
      </c>
      <c r="I6703">
        <v>800</v>
      </c>
      <c r="J6703">
        <v>1040</v>
      </c>
      <c r="K6703">
        <v>2</v>
      </c>
      <c r="M6703">
        <v>104</v>
      </c>
      <c r="N6703" t="s">
        <v>25</v>
      </c>
      <c r="O6703">
        <v>2080</v>
      </c>
      <c r="P6703">
        <v>480</v>
      </c>
      <c r="R6703">
        <f t="shared" si="521"/>
        <v>2080</v>
      </c>
      <c r="S6703">
        <f t="shared" si="522"/>
        <v>3</v>
      </c>
      <c r="T6703" t="str">
        <f t="shared" si="523"/>
        <v>Jan</v>
      </c>
      <c r="U6703" t="str">
        <f t="shared" si="524"/>
        <v>2025</v>
      </c>
    </row>
    <row r="6704" spans="1:21" x14ac:dyDescent="0.25">
      <c r="A6704" s="1">
        <v>45660</v>
      </c>
      <c r="B6704" t="s">
        <v>179</v>
      </c>
      <c r="C6704" t="s">
        <v>27</v>
      </c>
      <c r="D6704" t="s">
        <v>16</v>
      </c>
      <c r="E6704" t="s">
        <v>28</v>
      </c>
      <c r="F6704" t="s">
        <v>45</v>
      </c>
      <c r="G6704" t="s">
        <v>54</v>
      </c>
      <c r="H6704">
        <f t="shared" si="520"/>
        <v>1600</v>
      </c>
      <c r="I6704">
        <v>800</v>
      </c>
      <c r="J6704">
        <v>1040</v>
      </c>
      <c r="K6704">
        <v>2</v>
      </c>
      <c r="M6704">
        <v>104</v>
      </c>
      <c r="N6704" t="s">
        <v>38</v>
      </c>
      <c r="O6704">
        <v>2080</v>
      </c>
      <c r="P6704">
        <v>480</v>
      </c>
      <c r="R6704">
        <f t="shared" si="521"/>
        <v>2080</v>
      </c>
      <c r="S6704">
        <f t="shared" si="522"/>
        <v>3</v>
      </c>
      <c r="T6704" t="str">
        <f t="shared" si="523"/>
        <v>Jan</v>
      </c>
      <c r="U6704" t="str">
        <f t="shared" si="524"/>
        <v>2025</v>
      </c>
    </row>
    <row r="6705" spans="1:21" x14ac:dyDescent="0.25">
      <c r="A6705" s="1">
        <v>45660</v>
      </c>
      <c r="B6705" t="s">
        <v>214</v>
      </c>
      <c r="C6705" t="s">
        <v>66</v>
      </c>
      <c r="D6705" t="s">
        <v>16</v>
      </c>
      <c r="E6705" t="s">
        <v>17</v>
      </c>
      <c r="F6705" t="s">
        <v>18</v>
      </c>
      <c r="G6705" t="s">
        <v>116</v>
      </c>
      <c r="H6705">
        <f t="shared" si="520"/>
        <v>300</v>
      </c>
      <c r="I6705">
        <v>60</v>
      </c>
      <c r="J6705">
        <v>78</v>
      </c>
      <c r="K6705">
        <v>5</v>
      </c>
      <c r="M6705">
        <v>19.5</v>
      </c>
      <c r="N6705" t="s">
        <v>25</v>
      </c>
      <c r="O6705">
        <v>390</v>
      </c>
      <c r="P6705">
        <v>90</v>
      </c>
      <c r="R6705">
        <f t="shared" si="521"/>
        <v>390</v>
      </c>
      <c r="S6705">
        <f t="shared" si="522"/>
        <v>3</v>
      </c>
      <c r="T6705" t="str">
        <f t="shared" si="523"/>
        <v>Jan</v>
      </c>
      <c r="U6705" t="str">
        <f t="shared" si="524"/>
        <v>2025</v>
      </c>
    </row>
    <row r="6706" spans="1:21" x14ac:dyDescent="0.25">
      <c r="A6706" s="1">
        <v>45660</v>
      </c>
      <c r="B6706" t="s">
        <v>131</v>
      </c>
      <c r="C6706" t="s">
        <v>27</v>
      </c>
      <c r="D6706" t="s">
        <v>23</v>
      </c>
      <c r="E6706" t="s">
        <v>17</v>
      </c>
      <c r="F6706" t="s">
        <v>45</v>
      </c>
      <c r="G6706" t="s">
        <v>76</v>
      </c>
      <c r="H6706">
        <f t="shared" si="520"/>
        <v>2400</v>
      </c>
      <c r="I6706">
        <v>1200</v>
      </c>
      <c r="J6706">
        <v>1560</v>
      </c>
      <c r="K6706">
        <v>2</v>
      </c>
      <c r="M6706">
        <v>156</v>
      </c>
      <c r="N6706" t="s">
        <v>20</v>
      </c>
      <c r="O6706">
        <v>3120</v>
      </c>
      <c r="P6706">
        <v>720</v>
      </c>
      <c r="R6706">
        <f t="shared" si="521"/>
        <v>3120</v>
      </c>
      <c r="S6706">
        <f t="shared" si="522"/>
        <v>3</v>
      </c>
      <c r="T6706" t="str">
        <f t="shared" si="523"/>
        <v>Jan</v>
      </c>
      <c r="U6706" t="str">
        <f t="shared" si="524"/>
        <v>2025</v>
      </c>
    </row>
    <row r="6707" spans="1:21" x14ac:dyDescent="0.25">
      <c r="A6707" s="1">
        <v>45660</v>
      </c>
      <c r="B6707" t="s">
        <v>52</v>
      </c>
      <c r="C6707" t="s">
        <v>53</v>
      </c>
      <c r="D6707" t="s">
        <v>16</v>
      </c>
      <c r="E6707" t="s">
        <v>28</v>
      </c>
      <c r="F6707" t="s">
        <v>61</v>
      </c>
      <c r="G6707" t="s">
        <v>110</v>
      </c>
      <c r="H6707">
        <f t="shared" si="520"/>
        <v>4800</v>
      </c>
      <c r="I6707">
        <v>800</v>
      </c>
      <c r="J6707">
        <v>1040</v>
      </c>
      <c r="K6707">
        <v>6</v>
      </c>
      <c r="M6707">
        <v>104</v>
      </c>
      <c r="N6707" t="s">
        <v>20</v>
      </c>
      <c r="O6707">
        <v>6240</v>
      </c>
      <c r="P6707">
        <v>1440</v>
      </c>
      <c r="R6707">
        <f t="shared" si="521"/>
        <v>6240</v>
      </c>
      <c r="S6707">
        <f t="shared" si="522"/>
        <v>3</v>
      </c>
      <c r="T6707" t="str">
        <f t="shared" si="523"/>
        <v>Jan</v>
      </c>
      <c r="U6707" t="str">
        <f t="shared" si="524"/>
        <v>2025</v>
      </c>
    </row>
    <row r="6708" spans="1:21" x14ac:dyDescent="0.25">
      <c r="A6708" s="1">
        <v>45660</v>
      </c>
      <c r="B6708" t="s">
        <v>158</v>
      </c>
      <c r="C6708" t="s">
        <v>27</v>
      </c>
      <c r="D6708" t="s">
        <v>16</v>
      </c>
      <c r="E6708" t="s">
        <v>17</v>
      </c>
      <c r="F6708" t="s">
        <v>18</v>
      </c>
      <c r="G6708" t="s">
        <v>151</v>
      </c>
      <c r="H6708">
        <f t="shared" si="520"/>
        <v>42</v>
      </c>
      <c r="I6708">
        <v>7</v>
      </c>
      <c r="J6708">
        <v>9</v>
      </c>
      <c r="K6708">
        <v>6</v>
      </c>
      <c r="M6708">
        <v>3.8220000000000001</v>
      </c>
      <c r="N6708" t="s">
        <v>20</v>
      </c>
      <c r="O6708">
        <v>54.6</v>
      </c>
      <c r="P6708">
        <v>12.6</v>
      </c>
      <c r="R6708">
        <f t="shared" si="521"/>
        <v>54</v>
      </c>
      <c r="S6708">
        <f t="shared" si="522"/>
        <v>3</v>
      </c>
      <c r="T6708" t="str">
        <f t="shared" si="523"/>
        <v>Jan</v>
      </c>
      <c r="U6708" t="str">
        <f t="shared" si="524"/>
        <v>2025</v>
      </c>
    </row>
    <row r="6709" spans="1:21" x14ac:dyDescent="0.25">
      <c r="A6709" s="1">
        <v>45660</v>
      </c>
      <c r="B6709" t="s">
        <v>170</v>
      </c>
      <c r="C6709" t="s">
        <v>91</v>
      </c>
      <c r="D6709" t="s">
        <v>23</v>
      </c>
      <c r="E6709" t="s">
        <v>28</v>
      </c>
      <c r="F6709" t="s">
        <v>45</v>
      </c>
      <c r="G6709" t="s">
        <v>92</v>
      </c>
      <c r="H6709">
        <f t="shared" si="520"/>
        <v>1000</v>
      </c>
      <c r="I6709">
        <v>250</v>
      </c>
      <c r="J6709">
        <v>325</v>
      </c>
      <c r="K6709">
        <v>4</v>
      </c>
      <c r="M6709">
        <v>100</v>
      </c>
      <c r="N6709" t="s">
        <v>25</v>
      </c>
      <c r="O6709">
        <v>1150</v>
      </c>
      <c r="P6709">
        <v>150</v>
      </c>
      <c r="R6709">
        <f t="shared" si="521"/>
        <v>1300</v>
      </c>
      <c r="S6709">
        <f t="shared" si="522"/>
        <v>3</v>
      </c>
      <c r="T6709" t="str">
        <f t="shared" si="523"/>
        <v>Jan</v>
      </c>
      <c r="U6709" t="str">
        <f t="shared" si="524"/>
        <v>2025</v>
      </c>
    </row>
    <row r="6710" spans="1:21" x14ac:dyDescent="0.25">
      <c r="A6710" s="1">
        <v>45660</v>
      </c>
      <c r="B6710" t="s">
        <v>47</v>
      </c>
      <c r="C6710" t="s">
        <v>27</v>
      </c>
      <c r="D6710" t="s">
        <v>16</v>
      </c>
      <c r="E6710" t="s">
        <v>17</v>
      </c>
      <c r="F6710" t="s">
        <v>18</v>
      </c>
      <c r="G6710" t="s">
        <v>116</v>
      </c>
      <c r="H6710">
        <f t="shared" si="520"/>
        <v>180</v>
      </c>
      <c r="I6710">
        <v>60</v>
      </c>
      <c r="J6710">
        <v>78</v>
      </c>
      <c r="K6710">
        <v>3</v>
      </c>
      <c r="M6710">
        <v>11.25</v>
      </c>
      <c r="N6710" t="s">
        <v>25</v>
      </c>
      <c r="O6710">
        <v>225</v>
      </c>
      <c r="P6710">
        <v>45</v>
      </c>
      <c r="R6710">
        <f t="shared" si="521"/>
        <v>234</v>
      </c>
      <c r="S6710">
        <f t="shared" si="522"/>
        <v>3</v>
      </c>
      <c r="T6710" t="str">
        <f t="shared" si="523"/>
        <v>Jan</v>
      </c>
      <c r="U6710" t="str">
        <f t="shared" si="524"/>
        <v>2025</v>
      </c>
    </row>
    <row r="6711" spans="1:21" x14ac:dyDescent="0.25">
      <c r="A6711" s="1">
        <v>45660</v>
      </c>
      <c r="B6711" t="s">
        <v>159</v>
      </c>
      <c r="C6711" t="s">
        <v>27</v>
      </c>
      <c r="D6711" t="s">
        <v>16</v>
      </c>
      <c r="E6711" t="s">
        <v>28</v>
      </c>
      <c r="F6711" t="s">
        <v>18</v>
      </c>
      <c r="G6711" t="s">
        <v>24</v>
      </c>
      <c r="H6711">
        <f t="shared" si="520"/>
        <v>240</v>
      </c>
      <c r="I6711">
        <v>80</v>
      </c>
      <c r="J6711">
        <v>104</v>
      </c>
      <c r="K6711">
        <v>3</v>
      </c>
      <c r="M6711">
        <v>15.6</v>
      </c>
      <c r="N6711" t="s">
        <v>25</v>
      </c>
      <c r="O6711">
        <v>312</v>
      </c>
      <c r="P6711">
        <v>72</v>
      </c>
      <c r="R6711">
        <f t="shared" si="521"/>
        <v>312</v>
      </c>
      <c r="S6711">
        <f t="shared" si="522"/>
        <v>3</v>
      </c>
      <c r="T6711" t="str">
        <f t="shared" si="523"/>
        <v>Jan</v>
      </c>
      <c r="U6711" t="str">
        <f t="shared" si="524"/>
        <v>2025</v>
      </c>
    </row>
    <row r="6712" spans="1:21" x14ac:dyDescent="0.25">
      <c r="A6712" s="1">
        <v>45660</v>
      </c>
      <c r="B6712" t="s">
        <v>209</v>
      </c>
      <c r="C6712" t="s">
        <v>27</v>
      </c>
      <c r="D6712" t="s">
        <v>16</v>
      </c>
      <c r="E6712" t="s">
        <v>28</v>
      </c>
      <c r="F6712" t="s">
        <v>45</v>
      </c>
      <c r="G6712" t="s">
        <v>92</v>
      </c>
      <c r="H6712">
        <f t="shared" si="520"/>
        <v>2500</v>
      </c>
      <c r="I6712">
        <v>250</v>
      </c>
      <c r="J6712">
        <v>325</v>
      </c>
      <c r="K6712">
        <v>10</v>
      </c>
      <c r="M6712">
        <v>100</v>
      </c>
      <c r="N6712" t="s">
        <v>20</v>
      </c>
      <c r="O6712">
        <v>3250</v>
      </c>
      <c r="P6712">
        <v>750</v>
      </c>
      <c r="R6712">
        <f t="shared" si="521"/>
        <v>3250</v>
      </c>
      <c r="S6712">
        <f t="shared" si="522"/>
        <v>3</v>
      </c>
      <c r="T6712" t="str">
        <f t="shared" si="523"/>
        <v>Jan</v>
      </c>
      <c r="U6712" t="str">
        <f t="shared" si="524"/>
        <v>2025</v>
      </c>
    </row>
    <row r="6713" spans="1:21" x14ac:dyDescent="0.25">
      <c r="A6713" s="1">
        <v>45660</v>
      </c>
      <c r="B6713" t="s">
        <v>70</v>
      </c>
      <c r="C6713" t="s">
        <v>53</v>
      </c>
      <c r="D6713" t="s">
        <v>16</v>
      </c>
      <c r="E6713" t="s">
        <v>17</v>
      </c>
      <c r="F6713" t="s">
        <v>18</v>
      </c>
      <c r="G6713" t="s">
        <v>43</v>
      </c>
      <c r="H6713">
        <f t="shared" si="520"/>
        <v>120</v>
      </c>
      <c r="I6713">
        <v>20</v>
      </c>
      <c r="J6713">
        <v>26</v>
      </c>
      <c r="K6713">
        <v>6</v>
      </c>
      <c r="M6713">
        <v>15.6</v>
      </c>
      <c r="N6713" t="s">
        <v>38</v>
      </c>
      <c r="O6713">
        <v>156</v>
      </c>
      <c r="P6713">
        <v>36</v>
      </c>
      <c r="R6713">
        <f t="shared" si="521"/>
        <v>156</v>
      </c>
      <c r="S6713">
        <f t="shared" si="522"/>
        <v>3</v>
      </c>
      <c r="T6713" t="str">
        <f t="shared" si="523"/>
        <v>Jan</v>
      </c>
      <c r="U6713" t="str">
        <f t="shared" si="524"/>
        <v>2025</v>
      </c>
    </row>
    <row r="6714" spans="1:21" x14ac:dyDescent="0.25">
      <c r="A6714" s="1">
        <v>45660</v>
      </c>
      <c r="B6714" t="s">
        <v>185</v>
      </c>
      <c r="C6714" t="s">
        <v>27</v>
      </c>
      <c r="D6714" t="s">
        <v>23</v>
      </c>
      <c r="E6714" t="s">
        <v>17</v>
      </c>
      <c r="F6714" t="s">
        <v>18</v>
      </c>
      <c r="G6714" t="s">
        <v>116</v>
      </c>
      <c r="H6714">
        <f t="shared" si="520"/>
        <v>240</v>
      </c>
      <c r="I6714">
        <v>60</v>
      </c>
      <c r="J6714">
        <v>78</v>
      </c>
      <c r="K6714">
        <v>4</v>
      </c>
      <c r="M6714">
        <v>30</v>
      </c>
      <c r="N6714" t="s">
        <v>25</v>
      </c>
      <c r="O6714">
        <v>300</v>
      </c>
      <c r="P6714">
        <v>60</v>
      </c>
      <c r="R6714">
        <f t="shared" si="521"/>
        <v>312</v>
      </c>
      <c r="S6714">
        <f t="shared" si="522"/>
        <v>3</v>
      </c>
      <c r="T6714" t="str">
        <f t="shared" si="523"/>
        <v>Jan</v>
      </c>
      <c r="U6714" t="str">
        <f t="shared" si="524"/>
        <v>2025</v>
      </c>
    </row>
    <row r="6715" spans="1:21" x14ac:dyDescent="0.25">
      <c r="A6715" s="1">
        <v>45660</v>
      </c>
      <c r="B6715" t="s">
        <v>57</v>
      </c>
      <c r="C6715" t="s">
        <v>27</v>
      </c>
      <c r="D6715" t="s">
        <v>16</v>
      </c>
      <c r="E6715" t="s">
        <v>17</v>
      </c>
      <c r="F6715" t="s">
        <v>61</v>
      </c>
      <c r="G6715" t="s">
        <v>103</v>
      </c>
      <c r="H6715">
        <f t="shared" si="520"/>
        <v>700</v>
      </c>
      <c r="I6715">
        <v>100</v>
      </c>
      <c r="J6715">
        <v>130</v>
      </c>
      <c r="K6715">
        <v>7</v>
      </c>
      <c r="M6715">
        <v>45.5</v>
      </c>
      <c r="N6715" t="s">
        <v>25</v>
      </c>
      <c r="O6715">
        <v>910</v>
      </c>
      <c r="P6715">
        <v>210</v>
      </c>
      <c r="R6715">
        <f t="shared" si="521"/>
        <v>910</v>
      </c>
      <c r="S6715">
        <f t="shared" si="522"/>
        <v>3</v>
      </c>
      <c r="T6715" t="str">
        <f t="shared" si="523"/>
        <v>Jan</v>
      </c>
      <c r="U6715" t="str">
        <f t="shared" si="524"/>
        <v>2025</v>
      </c>
    </row>
    <row r="6716" spans="1:21" x14ac:dyDescent="0.25">
      <c r="A6716" s="1">
        <v>45660</v>
      </c>
      <c r="B6716" t="s">
        <v>72</v>
      </c>
      <c r="C6716" t="s">
        <v>15</v>
      </c>
      <c r="D6716" t="s">
        <v>16</v>
      </c>
      <c r="E6716" t="s">
        <v>28</v>
      </c>
      <c r="F6716" t="s">
        <v>18</v>
      </c>
      <c r="G6716" t="s">
        <v>32</v>
      </c>
      <c r="H6716">
        <f t="shared" si="520"/>
        <v>600</v>
      </c>
      <c r="I6716">
        <v>100</v>
      </c>
      <c r="J6716">
        <v>130</v>
      </c>
      <c r="K6716">
        <v>6</v>
      </c>
      <c r="M6716">
        <v>37.5</v>
      </c>
      <c r="N6716" t="s">
        <v>25</v>
      </c>
      <c r="O6716">
        <v>750</v>
      </c>
      <c r="P6716">
        <v>150</v>
      </c>
      <c r="R6716">
        <f t="shared" si="521"/>
        <v>780</v>
      </c>
      <c r="S6716">
        <f t="shared" si="522"/>
        <v>3</v>
      </c>
      <c r="T6716" t="str">
        <f t="shared" si="523"/>
        <v>Jan</v>
      </c>
      <c r="U6716" t="str">
        <f t="shared" si="524"/>
        <v>2025</v>
      </c>
    </row>
    <row r="6717" spans="1:21" x14ac:dyDescent="0.25">
      <c r="A6717" s="1">
        <v>45660</v>
      </c>
      <c r="B6717" t="s">
        <v>120</v>
      </c>
      <c r="C6717" t="s">
        <v>91</v>
      </c>
      <c r="D6717" t="s">
        <v>16</v>
      </c>
      <c r="E6717" t="s">
        <v>17</v>
      </c>
      <c r="F6717" t="s">
        <v>61</v>
      </c>
      <c r="G6717" t="s">
        <v>117</v>
      </c>
      <c r="H6717">
        <f t="shared" si="520"/>
        <v>17500</v>
      </c>
      <c r="I6717">
        <v>2500</v>
      </c>
      <c r="J6717">
        <v>3250</v>
      </c>
      <c r="K6717">
        <v>7</v>
      </c>
      <c r="M6717">
        <v>325</v>
      </c>
      <c r="N6717" t="s">
        <v>20</v>
      </c>
      <c r="O6717">
        <v>22750</v>
      </c>
      <c r="P6717">
        <v>5250</v>
      </c>
      <c r="R6717">
        <f t="shared" si="521"/>
        <v>22750</v>
      </c>
      <c r="S6717">
        <f t="shared" si="522"/>
        <v>3</v>
      </c>
      <c r="T6717" t="str">
        <f t="shared" si="523"/>
        <v>Jan</v>
      </c>
      <c r="U6717" t="str">
        <f t="shared" si="524"/>
        <v>2025</v>
      </c>
    </row>
    <row r="6718" spans="1:21" x14ac:dyDescent="0.25">
      <c r="A6718" s="1">
        <v>45660</v>
      </c>
      <c r="B6718" t="s">
        <v>122</v>
      </c>
      <c r="C6718" t="s">
        <v>27</v>
      </c>
      <c r="D6718" t="s">
        <v>16</v>
      </c>
      <c r="E6718" t="s">
        <v>28</v>
      </c>
      <c r="F6718" t="s">
        <v>29</v>
      </c>
      <c r="G6718" t="s">
        <v>138</v>
      </c>
      <c r="H6718">
        <f t="shared" si="520"/>
        <v>200</v>
      </c>
      <c r="I6718">
        <v>50</v>
      </c>
      <c r="J6718">
        <v>65</v>
      </c>
      <c r="K6718">
        <v>4</v>
      </c>
      <c r="M6718">
        <v>25</v>
      </c>
      <c r="N6718" t="s">
        <v>38</v>
      </c>
      <c r="O6718">
        <v>250</v>
      </c>
      <c r="P6718">
        <v>50</v>
      </c>
      <c r="R6718">
        <f t="shared" si="521"/>
        <v>260</v>
      </c>
      <c r="S6718">
        <f t="shared" si="522"/>
        <v>3</v>
      </c>
      <c r="T6718" t="str">
        <f t="shared" si="523"/>
        <v>Jan</v>
      </c>
      <c r="U6718" t="str">
        <f t="shared" si="524"/>
        <v>2025</v>
      </c>
    </row>
    <row r="6719" spans="1:21" x14ac:dyDescent="0.25">
      <c r="A6719" s="1">
        <v>45660</v>
      </c>
      <c r="B6719" t="s">
        <v>126</v>
      </c>
      <c r="C6719" t="s">
        <v>27</v>
      </c>
      <c r="D6719" t="s">
        <v>16</v>
      </c>
      <c r="E6719" t="s">
        <v>28</v>
      </c>
      <c r="F6719" t="s">
        <v>80</v>
      </c>
      <c r="G6719" t="s">
        <v>212</v>
      </c>
      <c r="H6719">
        <f t="shared" si="520"/>
        <v>100</v>
      </c>
      <c r="I6719">
        <v>20</v>
      </c>
      <c r="J6719">
        <v>26</v>
      </c>
      <c r="K6719">
        <v>5</v>
      </c>
      <c r="M6719">
        <v>13</v>
      </c>
      <c r="N6719" t="s">
        <v>38</v>
      </c>
      <c r="O6719">
        <v>130</v>
      </c>
      <c r="P6719">
        <v>30</v>
      </c>
      <c r="R6719">
        <f t="shared" si="521"/>
        <v>130</v>
      </c>
      <c r="S6719">
        <f t="shared" si="522"/>
        <v>3</v>
      </c>
      <c r="T6719" t="str">
        <f t="shared" si="523"/>
        <v>Jan</v>
      </c>
      <c r="U6719" t="str">
        <f t="shared" si="524"/>
        <v>2025</v>
      </c>
    </row>
    <row r="6720" spans="1:21" x14ac:dyDescent="0.25">
      <c r="A6720" s="1">
        <v>45660</v>
      </c>
      <c r="B6720" t="s">
        <v>63</v>
      </c>
      <c r="C6720" t="s">
        <v>42</v>
      </c>
      <c r="D6720" t="s">
        <v>16</v>
      </c>
      <c r="E6720" t="s">
        <v>28</v>
      </c>
      <c r="F6720" t="s">
        <v>18</v>
      </c>
      <c r="G6720" t="s">
        <v>24</v>
      </c>
      <c r="H6720">
        <f t="shared" si="520"/>
        <v>240</v>
      </c>
      <c r="I6720">
        <v>80</v>
      </c>
      <c r="J6720">
        <v>104</v>
      </c>
      <c r="K6720">
        <v>3</v>
      </c>
      <c r="M6720">
        <v>21.84</v>
      </c>
      <c r="N6720" t="s">
        <v>20</v>
      </c>
      <c r="O6720">
        <v>312</v>
      </c>
      <c r="P6720">
        <v>72</v>
      </c>
      <c r="R6720">
        <f t="shared" si="521"/>
        <v>312</v>
      </c>
      <c r="S6720">
        <f t="shared" si="522"/>
        <v>3</v>
      </c>
      <c r="T6720" t="str">
        <f t="shared" si="523"/>
        <v>Jan</v>
      </c>
      <c r="U6720" t="str">
        <f t="shared" si="524"/>
        <v>2025</v>
      </c>
    </row>
    <row r="6721" spans="1:21" x14ac:dyDescent="0.25">
      <c r="A6721" s="1">
        <v>45660</v>
      </c>
      <c r="B6721" t="s">
        <v>214</v>
      </c>
      <c r="C6721" t="s">
        <v>66</v>
      </c>
      <c r="D6721" t="s">
        <v>16</v>
      </c>
      <c r="E6721" t="s">
        <v>17</v>
      </c>
      <c r="F6721" t="s">
        <v>18</v>
      </c>
      <c r="G6721" t="s">
        <v>116</v>
      </c>
      <c r="H6721">
        <f t="shared" si="520"/>
        <v>420</v>
      </c>
      <c r="I6721">
        <v>60</v>
      </c>
      <c r="J6721">
        <v>78</v>
      </c>
      <c r="K6721">
        <v>7</v>
      </c>
      <c r="M6721">
        <v>36.75</v>
      </c>
      <c r="N6721" t="s">
        <v>20</v>
      </c>
      <c r="O6721">
        <v>525</v>
      </c>
      <c r="P6721">
        <v>105</v>
      </c>
      <c r="R6721">
        <f t="shared" si="521"/>
        <v>546</v>
      </c>
      <c r="S6721">
        <f t="shared" si="522"/>
        <v>3</v>
      </c>
      <c r="T6721" t="str">
        <f t="shared" si="523"/>
        <v>Jan</v>
      </c>
      <c r="U6721" t="str">
        <f t="shared" si="524"/>
        <v>2025</v>
      </c>
    </row>
    <row r="6722" spans="1:21" x14ac:dyDescent="0.25">
      <c r="A6722" s="1">
        <v>45660</v>
      </c>
      <c r="B6722" t="s">
        <v>65</v>
      </c>
      <c r="C6722" t="s">
        <v>66</v>
      </c>
      <c r="D6722" t="s">
        <v>16</v>
      </c>
      <c r="E6722" t="s">
        <v>17</v>
      </c>
      <c r="F6722" t="s">
        <v>48</v>
      </c>
      <c r="G6722" t="s">
        <v>147</v>
      </c>
      <c r="H6722">
        <f t="shared" si="520"/>
        <v>630</v>
      </c>
      <c r="I6722">
        <v>90</v>
      </c>
      <c r="J6722">
        <v>117</v>
      </c>
      <c r="K6722">
        <v>7</v>
      </c>
      <c r="M6722">
        <v>81.900000000000006</v>
      </c>
      <c r="N6722" t="s">
        <v>38</v>
      </c>
      <c r="O6722">
        <v>819</v>
      </c>
      <c r="P6722">
        <v>189</v>
      </c>
      <c r="R6722">
        <f t="shared" si="521"/>
        <v>819</v>
      </c>
      <c r="S6722">
        <f t="shared" si="522"/>
        <v>3</v>
      </c>
      <c r="T6722" t="str">
        <f t="shared" si="523"/>
        <v>Jan</v>
      </c>
      <c r="U6722" t="str">
        <f t="shared" si="524"/>
        <v>2025</v>
      </c>
    </row>
    <row r="6723" spans="1:21" x14ac:dyDescent="0.25">
      <c r="A6723" s="1">
        <v>45660</v>
      </c>
      <c r="B6723" t="s">
        <v>36</v>
      </c>
      <c r="C6723" t="s">
        <v>15</v>
      </c>
      <c r="D6723" t="s">
        <v>16</v>
      </c>
      <c r="E6723" t="s">
        <v>28</v>
      </c>
      <c r="F6723" t="s">
        <v>80</v>
      </c>
      <c r="G6723" t="s">
        <v>96</v>
      </c>
      <c r="H6723">
        <f t="shared" ref="H6723:H6786" si="525">I6723*K6723</f>
        <v>10</v>
      </c>
      <c r="I6723">
        <v>5</v>
      </c>
      <c r="J6723">
        <v>7</v>
      </c>
      <c r="K6723">
        <v>2</v>
      </c>
      <c r="M6723">
        <v>0.625</v>
      </c>
      <c r="N6723" t="s">
        <v>25</v>
      </c>
      <c r="O6723">
        <v>12.5</v>
      </c>
      <c r="P6723">
        <v>2.5</v>
      </c>
      <c r="R6723">
        <f t="shared" ref="R6723:R6786" si="526">J6723*K6723</f>
        <v>14</v>
      </c>
      <c r="S6723">
        <f t="shared" ref="S6723:S6786" si="527">DAY(A6723)</f>
        <v>3</v>
      </c>
      <c r="T6723" t="str">
        <f t="shared" ref="T6723:T6786" si="528">TEXT(A6723,"mmm")</f>
        <v>Jan</v>
      </c>
      <c r="U6723" t="str">
        <f t="shared" ref="U6723:U6786" si="529">TEXT(A6723,"yyy")</f>
        <v>2025</v>
      </c>
    </row>
    <row r="6724" spans="1:21" x14ac:dyDescent="0.25">
      <c r="A6724" s="1">
        <v>45660</v>
      </c>
      <c r="B6724" t="s">
        <v>193</v>
      </c>
      <c r="C6724" t="s">
        <v>53</v>
      </c>
      <c r="D6724" t="s">
        <v>16</v>
      </c>
      <c r="E6724" t="s">
        <v>17</v>
      </c>
      <c r="F6724" t="s">
        <v>18</v>
      </c>
      <c r="G6724" t="s">
        <v>64</v>
      </c>
      <c r="H6724">
        <f t="shared" si="525"/>
        <v>560</v>
      </c>
      <c r="I6724">
        <v>140</v>
      </c>
      <c r="J6724">
        <v>182</v>
      </c>
      <c r="K6724">
        <v>4</v>
      </c>
      <c r="M6724">
        <v>36.4</v>
      </c>
      <c r="N6724" t="s">
        <v>25</v>
      </c>
      <c r="O6724">
        <v>728</v>
      </c>
      <c r="P6724">
        <v>168</v>
      </c>
      <c r="R6724">
        <f t="shared" si="526"/>
        <v>728</v>
      </c>
      <c r="S6724">
        <f t="shared" si="527"/>
        <v>3</v>
      </c>
      <c r="T6724" t="str">
        <f t="shared" si="528"/>
        <v>Jan</v>
      </c>
      <c r="U6724" t="str">
        <f t="shared" si="529"/>
        <v>2025</v>
      </c>
    </row>
    <row r="6725" spans="1:21" x14ac:dyDescent="0.25">
      <c r="A6725" s="1">
        <v>45660</v>
      </c>
      <c r="B6725" t="s">
        <v>52</v>
      </c>
      <c r="C6725" t="s">
        <v>53</v>
      </c>
      <c r="D6725" t="s">
        <v>16</v>
      </c>
      <c r="E6725" t="s">
        <v>28</v>
      </c>
      <c r="F6725" t="s">
        <v>61</v>
      </c>
      <c r="G6725" t="s">
        <v>108</v>
      </c>
      <c r="H6725">
        <f t="shared" si="525"/>
        <v>6000</v>
      </c>
      <c r="I6725">
        <v>1500</v>
      </c>
      <c r="J6725">
        <v>1950</v>
      </c>
      <c r="K6725">
        <v>4</v>
      </c>
      <c r="M6725">
        <v>195</v>
      </c>
      <c r="N6725" t="s">
        <v>25</v>
      </c>
      <c r="O6725">
        <v>7800</v>
      </c>
      <c r="P6725">
        <v>1800</v>
      </c>
      <c r="R6725">
        <f t="shared" si="526"/>
        <v>7800</v>
      </c>
      <c r="S6725">
        <f t="shared" si="527"/>
        <v>3</v>
      </c>
      <c r="T6725" t="str">
        <f t="shared" si="528"/>
        <v>Jan</v>
      </c>
      <c r="U6725" t="str">
        <f t="shared" si="529"/>
        <v>2025</v>
      </c>
    </row>
    <row r="6726" spans="1:21" x14ac:dyDescent="0.25">
      <c r="A6726" s="1">
        <v>45660</v>
      </c>
      <c r="B6726" t="s">
        <v>79</v>
      </c>
      <c r="C6726" t="s">
        <v>27</v>
      </c>
      <c r="D6726" t="s">
        <v>16</v>
      </c>
      <c r="E6726" t="s">
        <v>17</v>
      </c>
      <c r="F6726" t="s">
        <v>45</v>
      </c>
      <c r="G6726" t="s">
        <v>54</v>
      </c>
      <c r="H6726">
        <f t="shared" si="525"/>
        <v>5600</v>
      </c>
      <c r="I6726">
        <v>800</v>
      </c>
      <c r="J6726">
        <v>1040</v>
      </c>
      <c r="K6726">
        <v>7</v>
      </c>
      <c r="M6726">
        <v>104</v>
      </c>
      <c r="N6726" t="s">
        <v>25</v>
      </c>
      <c r="O6726">
        <v>7280</v>
      </c>
      <c r="P6726">
        <v>1680</v>
      </c>
      <c r="R6726">
        <f t="shared" si="526"/>
        <v>7280</v>
      </c>
      <c r="S6726">
        <f t="shared" si="527"/>
        <v>3</v>
      </c>
      <c r="T6726" t="str">
        <f t="shared" si="528"/>
        <v>Jan</v>
      </c>
      <c r="U6726" t="str">
        <f t="shared" si="529"/>
        <v>2025</v>
      </c>
    </row>
    <row r="6727" spans="1:21" x14ac:dyDescent="0.25">
      <c r="A6727" s="1">
        <v>45660</v>
      </c>
      <c r="B6727" t="s">
        <v>182</v>
      </c>
      <c r="C6727" t="s">
        <v>22</v>
      </c>
      <c r="D6727" t="s">
        <v>23</v>
      </c>
      <c r="E6727" t="s">
        <v>17</v>
      </c>
      <c r="F6727" t="s">
        <v>80</v>
      </c>
      <c r="G6727" t="s">
        <v>201</v>
      </c>
      <c r="H6727">
        <f t="shared" si="525"/>
        <v>270</v>
      </c>
      <c r="I6727">
        <v>30</v>
      </c>
      <c r="J6727">
        <v>39</v>
      </c>
      <c r="K6727">
        <v>9</v>
      </c>
      <c r="M6727">
        <v>38.880000000000003</v>
      </c>
      <c r="N6727" t="s">
        <v>20</v>
      </c>
      <c r="O6727">
        <v>324</v>
      </c>
      <c r="P6727">
        <v>54</v>
      </c>
      <c r="R6727">
        <f t="shared" si="526"/>
        <v>351</v>
      </c>
      <c r="S6727">
        <f t="shared" si="527"/>
        <v>3</v>
      </c>
      <c r="T6727" t="str">
        <f t="shared" si="528"/>
        <v>Jan</v>
      </c>
      <c r="U6727" t="str">
        <f t="shared" si="529"/>
        <v>2025</v>
      </c>
    </row>
    <row r="6728" spans="1:21" x14ac:dyDescent="0.25">
      <c r="A6728" s="1">
        <v>45660</v>
      </c>
      <c r="B6728" t="s">
        <v>188</v>
      </c>
      <c r="C6728" t="s">
        <v>27</v>
      </c>
      <c r="D6728" t="s">
        <v>16</v>
      </c>
      <c r="E6728" t="s">
        <v>28</v>
      </c>
      <c r="F6728" t="s">
        <v>18</v>
      </c>
      <c r="G6728" t="s">
        <v>43</v>
      </c>
      <c r="H6728">
        <f t="shared" si="525"/>
        <v>140</v>
      </c>
      <c r="I6728">
        <v>20</v>
      </c>
      <c r="J6728">
        <v>26</v>
      </c>
      <c r="K6728">
        <v>7</v>
      </c>
      <c r="M6728">
        <v>12.74</v>
      </c>
      <c r="N6728" t="s">
        <v>20</v>
      </c>
      <c r="O6728">
        <v>182</v>
      </c>
      <c r="P6728">
        <v>42</v>
      </c>
      <c r="R6728">
        <f t="shared" si="526"/>
        <v>182</v>
      </c>
      <c r="S6728">
        <f t="shared" si="527"/>
        <v>3</v>
      </c>
      <c r="T6728" t="str">
        <f t="shared" si="528"/>
        <v>Jan</v>
      </c>
      <c r="U6728" t="str">
        <f t="shared" si="529"/>
        <v>2025</v>
      </c>
    </row>
    <row r="6729" spans="1:21" x14ac:dyDescent="0.25">
      <c r="A6729" s="1">
        <v>45660</v>
      </c>
      <c r="B6729" t="s">
        <v>86</v>
      </c>
      <c r="C6729" t="s">
        <v>22</v>
      </c>
      <c r="D6729" t="s">
        <v>23</v>
      </c>
      <c r="E6729" t="s">
        <v>17</v>
      </c>
      <c r="F6729" t="s">
        <v>18</v>
      </c>
      <c r="G6729" t="s">
        <v>40</v>
      </c>
      <c r="H6729">
        <f t="shared" si="525"/>
        <v>630</v>
      </c>
      <c r="I6729">
        <v>90</v>
      </c>
      <c r="J6729">
        <v>117</v>
      </c>
      <c r="K6729">
        <v>7</v>
      </c>
      <c r="M6729">
        <v>90.72</v>
      </c>
      <c r="N6729" t="s">
        <v>20</v>
      </c>
      <c r="O6729">
        <v>756</v>
      </c>
      <c r="P6729">
        <v>126</v>
      </c>
      <c r="R6729">
        <f t="shared" si="526"/>
        <v>819</v>
      </c>
      <c r="S6729">
        <f t="shared" si="527"/>
        <v>3</v>
      </c>
      <c r="T6729" t="str">
        <f t="shared" si="528"/>
        <v>Jan</v>
      </c>
      <c r="U6729" t="str">
        <f t="shared" si="529"/>
        <v>2025</v>
      </c>
    </row>
    <row r="6730" spans="1:21" x14ac:dyDescent="0.25">
      <c r="A6730" s="1">
        <v>45660</v>
      </c>
      <c r="B6730" t="s">
        <v>59</v>
      </c>
      <c r="C6730" t="s">
        <v>27</v>
      </c>
      <c r="D6730" t="s">
        <v>16</v>
      </c>
      <c r="E6730" t="s">
        <v>17</v>
      </c>
      <c r="F6730" t="s">
        <v>18</v>
      </c>
      <c r="G6730" t="s">
        <v>34</v>
      </c>
      <c r="H6730">
        <f t="shared" si="525"/>
        <v>160</v>
      </c>
      <c r="I6730">
        <v>40</v>
      </c>
      <c r="J6730">
        <v>52</v>
      </c>
      <c r="K6730">
        <v>4</v>
      </c>
      <c r="M6730">
        <v>14.56</v>
      </c>
      <c r="N6730" t="s">
        <v>20</v>
      </c>
      <c r="O6730">
        <v>208</v>
      </c>
      <c r="P6730">
        <v>48</v>
      </c>
      <c r="R6730">
        <f t="shared" si="526"/>
        <v>208</v>
      </c>
      <c r="S6730">
        <f t="shared" si="527"/>
        <v>3</v>
      </c>
      <c r="T6730" t="str">
        <f t="shared" si="528"/>
        <v>Jan</v>
      </c>
      <c r="U6730" t="str">
        <f t="shared" si="529"/>
        <v>2025</v>
      </c>
    </row>
    <row r="6731" spans="1:21" x14ac:dyDescent="0.25">
      <c r="A6731" s="1">
        <v>45660</v>
      </c>
      <c r="B6731" t="s">
        <v>98</v>
      </c>
      <c r="C6731" t="s">
        <v>66</v>
      </c>
      <c r="D6731" t="s">
        <v>23</v>
      </c>
      <c r="E6731" t="s">
        <v>17</v>
      </c>
      <c r="F6731" t="s">
        <v>18</v>
      </c>
      <c r="G6731" t="s">
        <v>100</v>
      </c>
      <c r="H6731">
        <f t="shared" si="525"/>
        <v>160</v>
      </c>
      <c r="I6731">
        <v>40</v>
      </c>
      <c r="J6731">
        <v>52</v>
      </c>
      <c r="K6731">
        <v>4</v>
      </c>
      <c r="M6731">
        <v>28.8</v>
      </c>
      <c r="N6731" t="s">
        <v>38</v>
      </c>
      <c r="O6731">
        <v>192</v>
      </c>
      <c r="P6731">
        <v>32</v>
      </c>
      <c r="R6731">
        <f t="shared" si="526"/>
        <v>208</v>
      </c>
      <c r="S6731">
        <f t="shared" si="527"/>
        <v>3</v>
      </c>
      <c r="T6731" t="str">
        <f t="shared" si="528"/>
        <v>Jan</v>
      </c>
      <c r="U6731" t="str">
        <f t="shared" si="529"/>
        <v>2025</v>
      </c>
    </row>
    <row r="6732" spans="1:21" x14ac:dyDescent="0.25">
      <c r="A6732" s="1">
        <v>45691</v>
      </c>
      <c r="B6732" t="s">
        <v>194</v>
      </c>
      <c r="C6732" t="s">
        <v>115</v>
      </c>
      <c r="D6732" t="s">
        <v>23</v>
      </c>
      <c r="E6732" t="s">
        <v>28</v>
      </c>
      <c r="F6732" t="s">
        <v>18</v>
      </c>
      <c r="G6732" t="s">
        <v>19</v>
      </c>
      <c r="H6732">
        <f t="shared" si="525"/>
        <v>1250</v>
      </c>
      <c r="I6732">
        <v>250</v>
      </c>
      <c r="J6732">
        <v>325</v>
      </c>
      <c r="K6732">
        <v>5</v>
      </c>
      <c r="M6732">
        <v>100</v>
      </c>
      <c r="N6732" t="s">
        <v>25</v>
      </c>
      <c r="O6732">
        <v>1625</v>
      </c>
      <c r="P6732">
        <v>375</v>
      </c>
      <c r="R6732">
        <f t="shared" si="526"/>
        <v>1625</v>
      </c>
      <c r="S6732">
        <f t="shared" si="527"/>
        <v>3</v>
      </c>
      <c r="T6732" t="str">
        <f t="shared" si="528"/>
        <v>Feb</v>
      </c>
      <c r="U6732" t="str">
        <f t="shared" si="529"/>
        <v>2025</v>
      </c>
    </row>
    <row r="6733" spans="1:21" x14ac:dyDescent="0.25">
      <c r="A6733" s="1">
        <v>45691</v>
      </c>
      <c r="B6733" t="s">
        <v>109</v>
      </c>
      <c r="C6733" t="s">
        <v>42</v>
      </c>
      <c r="D6733" t="s">
        <v>16</v>
      </c>
      <c r="E6733" t="s">
        <v>17</v>
      </c>
      <c r="F6733" t="s">
        <v>48</v>
      </c>
      <c r="G6733" t="s">
        <v>167</v>
      </c>
      <c r="H6733">
        <f t="shared" si="525"/>
        <v>855</v>
      </c>
      <c r="I6733">
        <v>95</v>
      </c>
      <c r="J6733">
        <v>124</v>
      </c>
      <c r="K6733">
        <v>9</v>
      </c>
      <c r="M6733">
        <v>100</v>
      </c>
      <c r="N6733" t="s">
        <v>38</v>
      </c>
      <c r="O6733">
        <v>1111.5</v>
      </c>
      <c r="P6733">
        <v>256.5</v>
      </c>
      <c r="R6733">
        <f t="shared" si="526"/>
        <v>1116</v>
      </c>
      <c r="S6733">
        <f t="shared" si="527"/>
        <v>3</v>
      </c>
      <c r="T6733" t="str">
        <f t="shared" si="528"/>
        <v>Feb</v>
      </c>
      <c r="U6733" t="str">
        <f t="shared" si="529"/>
        <v>2025</v>
      </c>
    </row>
    <row r="6734" spans="1:21" x14ac:dyDescent="0.25">
      <c r="A6734" s="1">
        <v>45691</v>
      </c>
      <c r="B6734" t="s">
        <v>101</v>
      </c>
      <c r="C6734" t="s">
        <v>27</v>
      </c>
      <c r="D6734" t="s">
        <v>16</v>
      </c>
      <c r="E6734" t="s">
        <v>28</v>
      </c>
      <c r="F6734" t="s">
        <v>18</v>
      </c>
      <c r="G6734" t="s">
        <v>121</v>
      </c>
      <c r="H6734">
        <f t="shared" si="525"/>
        <v>385</v>
      </c>
      <c r="I6734">
        <v>55</v>
      </c>
      <c r="J6734">
        <v>72</v>
      </c>
      <c r="K6734">
        <v>7</v>
      </c>
      <c r="M6734">
        <v>25.024999999999999</v>
      </c>
      <c r="N6734" t="s">
        <v>25</v>
      </c>
      <c r="O6734">
        <v>500.5</v>
      </c>
      <c r="P6734">
        <v>115.5</v>
      </c>
      <c r="R6734">
        <f t="shared" si="526"/>
        <v>504</v>
      </c>
      <c r="S6734">
        <f t="shared" si="527"/>
        <v>3</v>
      </c>
      <c r="T6734" t="str">
        <f t="shared" si="528"/>
        <v>Feb</v>
      </c>
      <c r="U6734" t="str">
        <f t="shared" si="529"/>
        <v>2025</v>
      </c>
    </row>
    <row r="6735" spans="1:21" x14ac:dyDescent="0.25">
      <c r="A6735" s="1">
        <v>45691</v>
      </c>
      <c r="B6735" t="s">
        <v>186</v>
      </c>
      <c r="C6735" t="s">
        <v>27</v>
      </c>
      <c r="D6735" t="s">
        <v>16</v>
      </c>
      <c r="E6735" t="s">
        <v>17</v>
      </c>
      <c r="F6735" t="s">
        <v>18</v>
      </c>
      <c r="G6735" t="s">
        <v>19</v>
      </c>
      <c r="H6735">
        <f t="shared" si="525"/>
        <v>1000</v>
      </c>
      <c r="I6735">
        <v>250</v>
      </c>
      <c r="J6735">
        <v>325</v>
      </c>
      <c r="K6735">
        <v>4</v>
      </c>
      <c r="M6735">
        <v>80.5</v>
      </c>
      <c r="N6735" t="s">
        <v>20</v>
      </c>
      <c r="O6735">
        <v>1150</v>
      </c>
      <c r="P6735">
        <v>150</v>
      </c>
      <c r="R6735">
        <f t="shared" si="526"/>
        <v>1300</v>
      </c>
      <c r="S6735">
        <f t="shared" si="527"/>
        <v>3</v>
      </c>
      <c r="T6735" t="str">
        <f t="shared" si="528"/>
        <v>Feb</v>
      </c>
      <c r="U6735" t="str">
        <f t="shared" si="529"/>
        <v>2025</v>
      </c>
    </row>
    <row r="6736" spans="1:21" x14ac:dyDescent="0.25">
      <c r="A6736" s="1">
        <v>45691</v>
      </c>
      <c r="B6736" t="s">
        <v>171</v>
      </c>
      <c r="C6736" t="s">
        <v>22</v>
      </c>
      <c r="D6736" t="s">
        <v>16</v>
      </c>
      <c r="E6736" t="s">
        <v>17</v>
      </c>
      <c r="F6736" t="s">
        <v>29</v>
      </c>
      <c r="G6736" t="s">
        <v>210</v>
      </c>
      <c r="H6736">
        <f t="shared" si="525"/>
        <v>380</v>
      </c>
      <c r="I6736">
        <v>95</v>
      </c>
      <c r="J6736">
        <v>124</v>
      </c>
      <c r="K6736">
        <v>4</v>
      </c>
      <c r="M6736">
        <v>45.6</v>
      </c>
      <c r="N6736" t="s">
        <v>38</v>
      </c>
      <c r="O6736">
        <v>456</v>
      </c>
      <c r="P6736">
        <v>76</v>
      </c>
      <c r="R6736">
        <f t="shared" si="526"/>
        <v>496</v>
      </c>
      <c r="S6736">
        <f t="shared" si="527"/>
        <v>3</v>
      </c>
      <c r="T6736" t="str">
        <f t="shared" si="528"/>
        <v>Feb</v>
      </c>
      <c r="U6736" t="str">
        <f t="shared" si="529"/>
        <v>2025</v>
      </c>
    </row>
    <row r="6737" spans="1:21" x14ac:dyDescent="0.25">
      <c r="A6737" s="1">
        <v>45691</v>
      </c>
      <c r="B6737" t="s">
        <v>72</v>
      </c>
      <c r="C6737" t="s">
        <v>15</v>
      </c>
      <c r="D6737" t="s">
        <v>16</v>
      </c>
      <c r="E6737" t="s">
        <v>17</v>
      </c>
      <c r="F6737" t="s">
        <v>45</v>
      </c>
      <c r="G6737" t="s">
        <v>76</v>
      </c>
      <c r="H6737">
        <f t="shared" si="525"/>
        <v>1200</v>
      </c>
      <c r="I6737">
        <v>1200</v>
      </c>
      <c r="J6737">
        <v>1560</v>
      </c>
      <c r="K6737">
        <v>1</v>
      </c>
      <c r="M6737">
        <v>109.2</v>
      </c>
      <c r="N6737" t="s">
        <v>20</v>
      </c>
      <c r="O6737">
        <v>1560</v>
      </c>
      <c r="P6737">
        <v>360</v>
      </c>
      <c r="R6737">
        <f t="shared" si="526"/>
        <v>1560</v>
      </c>
      <c r="S6737">
        <f t="shared" si="527"/>
        <v>3</v>
      </c>
      <c r="T6737" t="str">
        <f t="shared" si="528"/>
        <v>Feb</v>
      </c>
      <c r="U6737" t="str">
        <f t="shared" si="529"/>
        <v>2025</v>
      </c>
    </row>
    <row r="6738" spans="1:21" x14ac:dyDescent="0.25">
      <c r="A6738" s="1">
        <v>45691</v>
      </c>
      <c r="B6738" t="s">
        <v>203</v>
      </c>
      <c r="C6738" t="s">
        <v>42</v>
      </c>
      <c r="D6738" t="s">
        <v>16</v>
      </c>
      <c r="E6738" t="s">
        <v>28</v>
      </c>
      <c r="F6738" t="s">
        <v>18</v>
      </c>
      <c r="G6738" t="s">
        <v>51</v>
      </c>
      <c r="H6738">
        <f t="shared" si="525"/>
        <v>300</v>
      </c>
      <c r="I6738">
        <v>60</v>
      </c>
      <c r="J6738">
        <v>78</v>
      </c>
      <c r="K6738">
        <v>5</v>
      </c>
      <c r="M6738">
        <v>18.75</v>
      </c>
      <c r="N6738" t="s">
        <v>25</v>
      </c>
      <c r="O6738">
        <v>375</v>
      </c>
      <c r="P6738">
        <v>75</v>
      </c>
      <c r="R6738">
        <f t="shared" si="526"/>
        <v>390</v>
      </c>
      <c r="S6738">
        <f t="shared" si="527"/>
        <v>3</v>
      </c>
      <c r="T6738" t="str">
        <f t="shared" si="528"/>
        <v>Feb</v>
      </c>
      <c r="U6738" t="str">
        <f t="shared" si="529"/>
        <v>2025</v>
      </c>
    </row>
    <row r="6739" spans="1:21" x14ac:dyDescent="0.25">
      <c r="A6739" s="1">
        <v>45691</v>
      </c>
      <c r="B6739" t="s">
        <v>125</v>
      </c>
      <c r="C6739" t="s">
        <v>15</v>
      </c>
      <c r="D6739" t="s">
        <v>23</v>
      </c>
      <c r="E6739" t="s">
        <v>17</v>
      </c>
      <c r="F6739" t="s">
        <v>29</v>
      </c>
      <c r="G6739" t="s">
        <v>210</v>
      </c>
      <c r="H6739">
        <f t="shared" si="525"/>
        <v>475</v>
      </c>
      <c r="I6739">
        <v>95</v>
      </c>
      <c r="J6739">
        <v>124</v>
      </c>
      <c r="K6739">
        <v>5</v>
      </c>
      <c r="M6739">
        <v>59.375</v>
      </c>
      <c r="N6739" t="s">
        <v>25</v>
      </c>
      <c r="O6739">
        <v>593.75</v>
      </c>
      <c r="P6739">
        <v>118.75</v>
      </c>
      <c r="R6739">
        <f t="shared" si="526"/>
        <v>620</v>
      </c>
      <c r="S6739">
        <f t="shared" si="527"/>
        <v>3</v>
      </c>
      <c r="T6739" t="str">
        <f t="shared" si="528"/>
        <v>Feb</v>
      </c>
      <c r="U6739" t="str">
        <f t="shared" si="529"/>
        <v>2025</v>
      </c>
    </row>
    <row r="6740" spans="1:21" x14ac:dyDescent="0.25">
      <c r="A6740" s="1">
        <v>45691</v>
      </c>
      <c r="B6740" t="s">
        <v>211</v>
      </c>
      <c r="C6740" t="s">
        <v>91</v>
      </c>
      <c r="D6740" t="s">
        <v>23</v>
      </c>
      <c r="E6740" t="s">
        <v>28</v>
      </c>
      <c r="F6740" t="s">
        <v>18</v>
      </c>
      <c r="G6740" t="s">
        <v>32</v>
      </c>
      <c r="H6740">
        <f t="shared" si="525"/>
        <v>500</v>
      </c>
      <c r="I6740">
        <v>100</v>
      </c>
      <c r="J6740">
        <v>130</v>
      </c>
      <c r="K6740">
        <v>5</v>
      </c>
      <c r="M6740">
        <v>97.5</v>
      </c>
      <c r="N6740" t="s">
        <v>38</v>
      </c>
      <c r="O6740">
        <v>650</v>
      </c>
      <c r="P6740">
        <v>150</v>
      </c>
      <c r="R6740">
        <f t="shared" si="526"/>
        <v>650</v>
      </c>
      <c r="S6740">
        <f t="shared" si="527"/>
        <v>3</v>
      </c>
      <c r="T6740" t="str">
        <f t="shared" si="528"/>
        <v>Feb</v>
      </c>
      <c r="U6740" t="str">
        <f t="shared" si="529"/>
        <v>2025</v>
      </c>
    </row>
    <row r="6741" spans="1:21" x14ac:dyDescent="0.25">
      <c r="A6741" s="1">
        <v>45691</v>
      </c>
      <c r="B6741" t="s">
        <v>124</v>
      </c>
      <c r="C6741" t="s">
        <v>27</v>
      </c>
      <c r="D6741" t="s">
        <v>16</v>
      </c>
      <c r="E6741" t="s">
        <v>28</v>
      </c>
      <c r="F6741" t="s">
        <v>80</v>
      </c>
      <c r="G6741" t="s">
        <v>231</v>
      </c>
      <c r="H6741">
        <f t="shared" si="525"/>
        <v>250</v>
      </c>
      <c r="I6741">
        <v>250</v>
      </c>
      <c r="J6741">
        <v>325</v>
      </c>
      <c r="K6741">
        <v>1</v>
      </c>
      <c r="M6741">
        <v>15.625</v>
      </c>
      <c r="N6741" t="s">
        <v>25</v>
      </c>
      <c r="O6741">
        <v>312.5</v>
      </c>
      <c r="P6741">
        <v>62.5</v>
      </c>
      <c r="R6741">
        <f t="shared" si="526"/>
        <v>325</v>
      </c>
      <c r="S6741">
        <f t="shared" si="527"/>
        <v>3</v>
      </c>
      <c r="T6741" t="str">
        <f t="shared" si="528"/>
        <v>Feb</v>
      </c>
      <c r="U6741" t="str">
        <f t="shared" si="529"/>
        <v>2025</v>
      </c>
    </row>
    <row r="6742" spans="1:21" x14ac:dyDescent="0.25">
      <c r="A6742" s="1">
        <v>45691</v>
      </c>
      <c r="B6742" t="s">
        <v>133</v>
      </c>
      <c r="C6742" t="s">
        <v>27</v>
      </c>
      <c r="D6742" t="s">
        <v>23</v>
      </c>
      <c r="E6742" t="s">
        <v>17</v>
      </c>
      <c r="F6742" t="s">
        <v>18</v>
      </c>
      <c r="G6742" t="s">
        <v>19</v>
      </c>
      <c r="H6742">
        <f t="shared" si="525"/>
        <v>1250</v>
      </c>
      <c r="I6742">
        <v>250</v>
      </c>
      <c r="J6742">
        <v>325</v>
      </c>
      <c r="K6742">
        <v>5</v>
      </c>
      <c r="M6742">
        <v>100</v>
      </c>
      <c r="N6742" t="s">
        <v>38</v>
      </c>
      <c r="O6742">
        <v>1625</v>
      </c>
      <c r="P6742">
        <v>375</v>
      </c>
      <c r="R6742">
        <f t="shared" si="526"/>
        <v>1625</v>
      </c>
      <c r="S6742">
        <f t="shared" si="527"/>
        <v>3</v>
      </c>
      <c r="T6742" t="str">
        <f t="shared" si="528"/>
        <v>Feb</v>
      </c>
      <c r="U6742" t="str">
        <f t="shared" si="529"/>
        <v>2025</v>
      </c>
    </row>
    <row r="6743" spans="1:21" x14ac:dyDescent="0.25">
      <c r="A6743" s="1">
        <v>45691</v>
      </c>
      <c r="B6743" t="s">
        <v>195</v>
      </c>
      <c r="C6743" t="s">
        <v>115</v>
      </c>
      <c r="D6743" t="s">
        <v>16</v>
      </c>
      <c r="E6743" t="s">
        <v>28</v>
      </c>
      <c r="F6743" t="s">
        <v>61</v>
      </c>
      <c r="G6743" t="s">
        <v>103</v>
      </c>
      <c r="H6743">
        <f t="shared" si="525"/>
        <v>900</v>
      </c>
      <c r="I6743">
        <v>100</v>
      </c>
      <c r="J6743">
        <v>130</v>
      </c>
      <c r="K6743">
        <v>9</v>
      </c>
      <c r="M6743">
        <v>100</v>
      </c>
      <c r="N6743" t="s">
        <v>38</v>
      </c>
      <c r="O6743">
        <v>1170</v>
      </c>
      <c r="P6743">
        <v>270</v>
      </c>
      <c r="R6743">
        <f t="shared" si="526"/>
        <v>1170</v>
      </c>
      <c r="S6743">
        <f t="shared" si="527"/>
        <v>3</v>
      </c>
      <c r="T6743" t="str">
        <f t="shared" si="528"/>
        <v>Feb</v>
      </c>
      <c r="U6743" t="str">
        <f t="shared" si="529"/>
        <v>2025</v>
      </c>
    </row>
    <row r="6744" spans="1:21" x14ac:dyDescent="0.25">
      <c r="A6744" s="1">
        <v>45691</v>
      </c>
      <c r="B6744" t="s">
        <v>47</v>
      </c>
      <c r="C6744" t="s">
        <v>27</v>
      </c>
      <c r="D6744" t="s">
        <v>16</v>
      </c>
      <c r="E6744" t="s">
        <v>28</v>
      </c>
      <c r="F6744" t="s">
        <v>18</v>
      </c>
      <c r="G6744" t="s">
        <v>34</v>
      </c>
      <c r="H6744">
        <f t="shared" si="525"/>
        <v>80</v>
      </c>
      <c r="I6744">
        <v>40</v>
      </c>
      <c r="J6744">
        <v>52</v>
      </c>
      <c r="K6744">
        <v>2</v>
      </c>
      <c r="M6744">
        <v>5.2</v>
      </c>
      <c r="N6744" t="s">
        <v>25</v>
      </c>
      <c r="O6744">
        <v>104</v>
      </c>
      <c r="P6744">
        <v>24</v>
      </c>
      <c r="R6744">
        <f t="shared" si="526"/>
        <v>104</v>
      </c>
      <c r="S6744">
        <f t="shared" si="527"/>
        <v>3</v>
      </c>
      <c r="T6744" t="str">
        <f t="shared" si="528"/>
        <v>Feb</v>
      </c>
      <c r="U6744" t="str">
        <f t="shared" si="529"/>
        <v>2025</v>
      </c>
    </row>
    <row r="6745" spans="1:21" x14ac:dyDescent="0.25">
      <c r="A6745" s="1">
        <v>45691</v>
      </c>
      <c r="B6745" t="s">
        <v>35</v>
      </c>
      <c r="C6745" t="s">
        <v>15</v>
      </c>
      <c r="D6745" t="s">
        <v>16</v>
      </c>
      <c r="E6745" t="s">
        <v>17</v>
      </c>
      <c r="F6745" t="s">
        <v>18</v>
      </c>
      <c r="G6745" t="s">
        <v>56</v>
      </c>
      <c r="H6745">
        <f t="shared" si="525"/>
        <v>1100</v>
      </c>
      <c r="I6745">
        <v>550</v>
      </c>
      <c r="J6745">
        <v>715</v>
      </c>
      <c r="K6745">
        <v>2</v>
      </c>
      <c r="M6745">
        <v>96.25</v>
      </c>
      <c r="N6745" t="s">
        <v>20</v>
      </c>
      <c r="O6745">
        <v>1375</v>
      </c>
      <c r="P6745">
        <v>275</v>
      </c>
      <c r="R6745">
        <f t="shared" si="526"/>
        <v>1430</v>
      </c>
      <c r="S6745">
        <f t="shared" si="527"/>
        <v>3</v>
      </c>
      <c r="T6745" t="str">
        <f t="shared" si="528"/>
        <v>Feb</v>
      </c>
      <c r="U6745" t="str">
        <f t="shared" si="529"/>
        <v>2025</v>
      </c>
    </row>
    <row r="6746" spans="1:21" x14ac:dyDescent="0.25">
      <c r="A6746" s="1">
        <v>45691</v>
      </c>
      <c r="B6746" t="s">
        <v>74</v>
      </c>
      <c r="C6746" t="s">
        <v>27</v>
      </c>
      <c r="D6746" t="s">
        <v>16</v>
      </c>
      <c r="E6746" t="s">
        <v>28</v>
      </c>
      <c r="F6746" t="s">
        <v>45</v>
      </c>
      <c r="G6746" t="s">
        <v>54</v>
      </c>
      <c r="H6746">
        <f t="shared" si="525"/>
        <v>1600</v>
      </c>
      <c r="I6746">
        <v>800</v>
      </c>
      <c r="J6746">
        <v>1040</v>
      </c>
      <c r="K6746">
        <v>2</v>
      </c>
      <c r="M6746">
        <v>104</v>
      </c>
      <c r="N6746" t="s">
        <v>38</v>
      </c>
      <c r="O6746">
        <v>2080</v>
      </c>
      <c r="P6746">
        <v>480</v>
      </c>
      <c r="R6746">
        <f t="shared" si="526"/>
        <v>2080</v>
      </c>
      <c r="S6746">
        <f t="shared" si="527"/>
        <v>3</v>
      </c>
      <c r="T6746" t="str">
        <f t="shared" si="528"/>
        <v>Feb</v>
      </c>
      <c r="U6746" t="str">
        <f t="shared" si="529"/>
        <v>2025</v>
      </c>
    </row>
    <row r="6747" spans="1:21" x14ac:dyDescent="0.25">
      <c r="A6747" s="1">
        <v>45691</v>
      </c>
      <c r="B6747" t="s">
        <v>55</v>
      </c>
      <c r="C6747" t="s">
        <v>15</v>
      </c>
      <c r="D6747" t="s">
        <v>16</v>
      </c>
      <c r="E6747" t="s">
        <v>28</v>
      </c>
      <c r="F6747" t="s">
        <v>18</v>
      </c>
      <c r="G6747" t="s">
        <v>51</v>
      </c>
      <c r="H6747">
        <f t="shared" si="525"/>
        <v>300</v>
      </c>
      <c r="I6747">
        <v>60</v>
      </c>
      <c r="J6747">
        <v>78</v>
      </c>
      <c r="K6747">
        <v>5</v>
      </c>
      <c r="M6747">
        <v>27.3</v>
      </c>
      <c r="N6747" t="s">
        <v>20</v>
      </c>
      <c r="O6747">
        <v>390</v>
      </c>
      <c r="P6747">
        <v>90</v>
      </c>
      <c r="R6747">
        <f t="shared" si="526"/>
        <v>390</v>
      </c>
      <c r="S6747">
        <f t="shared" si="527"/>
        <v>3</v>
      </c>
      <c r="T6747" t="str">
        <f t="shared" si="528"/>
        <v>Feb</v>
      </c>
      <c r="U6747" t="str">
        <f t="shared" si="529"/>
        <v>2025</v>
      </c>
    </row>
    <row r="6748" spans="1:21" x14ac:dyDescent="0.25">
      <c r="A6748" s="1">
        <v>45691</v>
      </c>
      <c r="B6748" t="s">
        <v>136</v>
      </c>
      <c r="C6748" t="s">
        <v>15</v>
      </c>
      <c r="D6748" t="s">
        <v>16</v>
      </c>
      <c r="E6748" t="s">
        <v>28</v>
      </c>
      <c r="F6748" t="s">
        <v>61</v>
      </c>
      <c r="G6748" t="s">
        <v>128</v>
      </c>
      <c r="H6748">
        <f t="shared" si="525"/>
        <v>2400</v>
      </c>
      <c r="I6748">
        <v>300</v>
      </c>
      <c r="J6748">
        <v>390</v>
      </c>
      <c r="K6748">
        <v>8</v>
      </c>
      <c r="M6748">
        <v>100</v>
      </c>
      <c r="N6748" t="s">
        <v>25</v>
      </c>
      <c r="O6748">
        <v>3000</v>
      </c>
      <c r="P6748">
        <v>600</v>
      </c>
      <c r="R6748">
        <f t="shared" si="526"/>
        <v>3120</v>
      </c>
      <c r="S6748">
        <f t="shared" si="527"/>
        <v>3</v>
      </c>
      <c r="T6748" t="str">
        <f t="shared" si="528"/>
        <v>Feb</v>
      </c>
      <c r="U6748" t="str">
        <f t="shared" si="529"/>
        <v>2025</v>
      </c>
    </row>
    <row r="6749" spans="1:21" x14ac:dyDescent="0.25">
      <c r="A6749" s="1">
        <v>45691</v>
      </c>
      <c r="B6749" t="s">
        <v>93</v>
      </c>
      <c r="C6749" t="s">
        <v>42</v>
      </c>
      <c r="D6749" t="s">
        <v>16</v>
      </c>
      <c r="E6749" t="s">
        <v>28</v>
      </c>
      <c r="F6749" t="s">
        <v>61</v>
      </c>
      <c r="G6749" t="s">
        <v>164</v>
      </c>
      <c r="H6749">
        <f t="shared" si="525"/>
        <v>10000</v>
      </c>
      <c r="I6749">
        <v>2000</v>
      </c>
      <c r="J6749">
        <v>2600</v>
      </c>
      <c r="K6749">
        <v>5</v>
      </c>
      <c r="M6749">
        <v>260</v>
      </c>
      <c r="N6749" t="s">
        <v>38</v>
      </c>
      <c r="O6749">
        <v>13000</v>
      </c>
      <c r="P6749">
        <v>3000</v>
      </c>
      <c r="R6749">
        <f t="shared" si="526"/>
        <v>13000</v>
      </c>
      <c r="S6749">
        <f t="shared" si="527"/>
        <v>3</v>
      </c>
      <c r="T6749" t="str">
        <f t="shared" si="528"/>
        <v>Feb</v>
      </c>
      <c r="U6749" t="str">
        <f t="shared" si="529"/>
        <v>2025</v>
      </c>
    </row>
    <row r="6750" spans="1:21" x14ac:dyDescent="0.25">
      <c r="A6750" s="1">
        <v>45719</v>
      </c>
      <c r="B6750" t="s">
        <v>98</v>
      </c>
      <c r="C6750" t="s">
        <v>66</v>
      </c>
      <c r="D6750" t="s">
        <v>16</v>
      </c>
      <c r="E6750" t="s">
        <v>28</v>
      </c>
      <c r="F6750" t="s">
        <v>61</v>
      </c>
      <c r="G6750" t="s">
        <v>119</v>
      </c>
      <c r="H6750">
        <f t="shared" si="525"/>
        <v>3000</v>
      </c>
      <c r="I6750">
        <v>500</v>
      </c>
      <c r="J6750">
        <v>650</v>
      </c>
      <c r="K6750">
        <v>6</v>
      </c>
      <c r="M6750">
        <v>100</v>
      </c>
      <c r="N6750" t="s">
        <v>20</v>
      </c>
      <c r="O6750">
        <v>3600</v>
      </c>
      <c r="P6750">
        <v>600</v>
      </c>
      <c r="R6750">
        <f t="shared" si="526"/>
        <v>3900</v>
      </c>
      <c r="S6750">
        <f t="shared" si="527"/>
        <v>3</v>
      </c>
      <c r="T6750" t="str">
        <f t="shared" si="528"/>
        <v>Mar</v>
      </c>
      <c r="U6750" t="str">
        <f t="shared" si="529"/>
        <v>2025</v>
      </c>
    </row>
    <row r="6751" spans="1:21" x14ac:dyDescent="0.25">
      <c r="A6751" s="1">
        <v>45719</v>
      </c>
      <c r="B6751" t="s">
        <v>204</v>
      </c>
      <c r="C6751" t="s">
        <v>42</v>
      </c>
      <c r="D6751" t="s">
        <v>16</v>
      </c>
      <c r="E6751" t="s">
        <v>17</v>
      </c>
      <c r="F6751" t="s">
        <v>45</v>
      </c>
      <c r="G6751" t="s">
        <v>58</v>
      </c>
      <c r="H6751">
        <f t="shared" si="525"/>
        <v>100000</v>
      </c>
      <c r="I6751">
        <v>25000</v>
      </c>
      <c r="J6751">
        <v>32500</v>
      </c>
      <c r="K6751">
        <v>4</v>
      </c>
      <c r="M6751">
        <v>4875</v>
      </c>
      <c r="N6751" t="s">
        <v>38</v>
      </c>
      <c r="O6751">
        <v>130000</v>
      </c>
      <c r="P6751">
        <v>30000</v>
      </c>
      <c r="R6751">
        <f t="shared" si="526"/>
        <v>130000</v>
      </c>
      <c r="S6751">
        <f t="shared" si="527"/>
        <v>3</v>
      </c>
      <c r="T6751" t="str">
        <f t="shared" si="528"/>
        <v>Mar</v>
      </c>
      <c r="U6751" t="str">
        <f t="shared" si="529"/>
        <v>2025</v>
      </c>
    </row>
    <row r="6752" spans="1:21" x14ac:dyDescent="0.25">
      <c r="A6752" s="1">
        <v>45719</v>
      </c>
      <c r="B6752" t="s">
        <v>26</v>
      </c>
      <c r="C6752" t="s">
        <v>27</v>
      </c>
      <c r="D6752" t="s">
        <v>16</v>
      </c>
      <c r="E6752" t="s">
        <v>17</v>
      </c>
      <c r="F6752" t="s">
        <v>80</v>
      </c>
      <c r="G6752" t="s">
        <v>201</v>
      </c>
      <c r="H6752">
        <f t="shared" si="525"/>
        <v>180</v>
      </c>
      <c r="I6752">
        <v>30</v>
      </c>
      <c r="J6752">
        <v>39</v>
      </c>
      <c r="K6752">
        <v>6</v>
      </c>
      <c r="M6752">
        <v>11.7</v>
      </c>
      <c r="N6752" t="s">
        <v>25</v>
      </c>
      <c r="O6752">
        <v>234</v>
      </c>
      <c r="P6752">
        <v>54</v>
      </c>
      <c r="R6752">
        <f t="shared" si="526"/>
        <v>234</v>
      </c>
      <c r="S6752">
        <f t="shared" si="527"/>
        <v>3</v>
      </c>
      <c r="T6752" t="str">
        <f t="shared" si="528"/>
        <v>Mar</v>
      </c>
      <c r="U6752" t="str">
        <f t="shared" si="529"/>
        <v>2025</v>
      </c>
    </row>
    <row r="6753" spans="1:21" x14ac:dyDescent="0.25">
      <c r="A6753" s="1">
        <v>45719</v>
      </c>
      <c r="B6753" t="s">
        <v>148</v>
      </c>
      <c r="C6753" t="s">
        <v>27</v>
      </c>
      <c r="D6753" t="s">
        <v>16</v>
      </c>
      <c r="E6753" t="s">
        <v>28</v>
      </c>
      <c r="F6753" t="s">
        <v>18</v>
      </c>
      <c r="G6753" t="s">
        <v>130</v>
      </c>
      <c r="H6753">
        <f t="shared" si="525"/>
        <v>315</v>
      </c>
      <c r="I6753">
        <v>45</v>
      </c>
      <c r="J6753">
        <v>59</v>
      </c>
      <c r="K6753">
        <v>7</v>
      </c>
      <c r="M6753">
        <v>28.664999999999999</v>
      </c>
      <c r="N6753" t="s">
        <v>20</v>
      </c>
      <c r="O6753">
        <v>409.5</v>
      </c>
      <c r="P6753">
        <v>94.5</v>
      </c>
      <c r="R6753">
        <f t="shared" si="526"/>
        <v>413</v>
      </c>
      <c r="S6753">
        <f t="shared" si="527"/>
        <v>3</v>
      </c>
      <c r="T6753" t="str">
        <f t="shared" si="528"/>
        <v>Mar</v>
      </c>
      <c r="U6753" t="str">
        <f t="shared" si="529"/>
        <v>2025</v>
      </c>
    </row>
    <row r="6754" spans="1:21" x14ac:dyDescent="0.25">
      <c r="A6754" s="1">
        <v>45719</v>
      </c>
      <c r="B6754" t="s">
        <v>148</v>
      </c>
      <c r="C6754" t="s">
        <v>27</v>
      </c>
      <c r="D6754" t="s">
        <v>23</v>
      </c>
      <c r="E6754" t="s">
        <v>28</v>
      </c>
      <c r="F6754" t="s">
        <v>45</v>
      </c>
      <c r="G6754" t="s">
        <v>76</v>
      </c>
      <c r="H6754">
        <f t="shared" si="525"/>
        <v>8400</v>
      </c>
      <c r="I6754">
        <v>1200</v>
      </c>
      <c r="J6754">
        <v>1560</v>
      </c>
      <c r="K6754">
        <v>7</v>
      </c>
      <c r="M6754">
        <v>156</v>
      </c>
      <c r="N6754" t="s">
        <v>25</v>
      </c>
      <c r="O6754">
        <v>10920</v>
      </c>
      <c r="P6754">
        <v>2520</v>
      </c>
      <c r="R6754">
        <f t="shared" si="526"/>
        <v>10920</v>
      </c>
      <c r="S6754">
        <f t="shared" si="527"/>
        <v>3</v>
      </c>
      <c r="T6754" t="str">
        <f t="shared" si="528"/>
        <v>Mar</v>
      </c>
      <c r="U6754" t="str">
        <f t="shared" si="529"/>
        <v>2025</v>
      </c>
    </row>
    <row r="6755" spans="1:21" x14ac:dyDescent="0.25">
      <c r="A6755" s="1">
        <v>45719</v>
      </c>
      <c r="B6755" t="s">
        <v>137</v>
      </c>
      <c r="C6755" t="s">
        <v>15</v>
      </c>
      <c r="D6755" t="s">
        <v>23</v>
      </c>
      <c r="E6755" t="s">
        <v>17</v>
      </c>
      <c r="F6755" t="s">
        <v>18</v>
      </c>
      <c r="G6755" t="s">
        <v>56</v>
      </c>
      <c r="H6755">
        <f t="shared" si="525"/>
        <v>1650</v>
      </c>
      <c r="I6755">
        <v>550</v>
      </c>
      <c r="J6755">
        <v>715</v>
      </c>
      <c r="K6755">
        <v>3</v>
      </c>
      <c r="M6755">
        <v>100</v>
      </c>
      <c r="N6755" t="s">
        <v>25</v>
      </c>
      <c r="O6755">
        <v>2145</v>
      </c>
      <c r="P6755">
        <v>495</v>
      </c>
      <c r="R6755">
        <f t="shared" si="526"/>
        <v>2145</v>
      </c>
      <c r="S6755">
        <f t="shared" si="527"/>
        <v>3</v>
      </c>
      <c r="T6755" t="str">
        <f t="shared" si="528"/>
        <v>Mar</v>
      </c>
      <c r="U6755" t="str">
        <f t="shared" si="529"/>
        <v>2025</v>
      </c>
    </row>
    <row r="6756" spans="1:21" x14ac:dyDescent="0.25">
      <c r="A6756" s="1">
        <v>45719</v>
      </c>
      <c r="B6756" t="s">
        <v>209</v>
      </c>
      <c r="C6756" t="s">
        <v>27</v>
      </c>
      <c r="D6756" t="s">
        <v>16</v>
      </c>
      <c r="E6756" t="s">
        <v>28</v>
      </c>
      <c r="F6756" t="s">
        <v>45</v>
      </c>
      <c r="G6756" t="s">
        <v>106</v>
      </c>
      <c r="H6756">
        <f t="shared" si="525"/>
        <v>60000</v>
      </c>
      <c r="I6756">
        <v>12000</v>
      </c>
      <c r="J6756">
        <v>15600</v>
      </c>
      <c r="K6756">
        <v>5</v>
      </c>
      <c r="M6756">
        <v>2340</v>
      </c>
      <c r="N6756" t="s">
        <v>25</v>
      </c>
      <c r="O6756">
        <v>78000</v>
      </c>
      <c r="P6756">
        <v>18000</v>
      </c>
      <c r="R6756">
        <f t="shared" si="526"/>
        <v>78000</v>
      </c>
      <c r="S6756">
        <f t="shared" si="527"/>
        <v>3</v>
      </c>
      <c r="T6756" t="str">
        <f t="shared" si="528"/>
        <v>Mar</v>
      </c>
      <c r="U6756" t="str">
        <f t="shared" si="529"/>
        <v>2025</v>
      </c>
    </row>
    <row r="6757" spans="1:21" x14ac:dyDescent="0.25">
      <c r="A6757" s="1">
        <v>45719</v>
      </c>
      <c r="B6757" t="s">
        <v>192</v>
      </c>
      <c r="C6757" t="s">
        <v>91</v>
      </c>
      <c r="D6757" t="s">
        <v>23</v>
      </c>
      <c r="E6757" t="s">
        <v>28</v>
      </c>
      <c r="F6757" t="s">
        <v>48</v>
      </c>
      <c r="G6757" t="s">
        <v>172</v>
      </c>
      <c r="H6757">
        <f t="shared" si="525"/>
        <v>900</v>
      </c>
      <c r="I6757">
        <v>300</v>
      </c>
      <c r="J6757">
        <v>390</v>
      </c>
      <c r="K6757">
        <v>3</v>
      </c>
      <c r="M6757">
        <v>100</v>
      </c>
      <c r="N6757" t="s">
        <v>20</v>
      </c>
      <c r="O6757">
        <v>1170</v>
      </c>
      <c r="P6757">
        <v>270</v>
      </c>
      <c r="R6757">
        <f t="shared" si="526"/>
        <v>1170</v>
      </c>
      <c r="S6757">
        <f t="shared" si="527"/>
        <v>3</v>
      </c>
      <c r="T6757" t="str">
        <f t="shared" si="528"/>
        <v>Mar</v>
      </c>
      <c r="U6757" t="str">
        <f t="shared" si="529"/>
        <v>2025</v>
      </c>
    </row>
    <row r="6758" spans="1:21" x14ac:dyDescent="0.25">
      <c r="A6758" s="1">
        <v>45719</v>
      </c>
      <c r="B6758" t="s">
        <v>44</v>
      </c>
      <c r="C6758" t="s">
        <v>27</v>
      </c>
      <c r="D6758" t="s">
        <v>16</v>
      </c>
      <c r="E6758" t="s">
        <v>17</v>
      </c>
      <c r="F6758" t="s">
        <v>18</v>
      </c>
      <c r="G6758" t="s">
        <v>40</v>
      </c>
      <c r="H6758">
        <f t="shared" si="525"/>
        <v>630</v>
      </c>
      <c r="I6758">
        <v>90</v>
      </c>
      <c r="J6758">
        <v>117</v>
      </c>
      <c r="K6758">
        <v>7</v>
      </c>
      <c r="M6758">
        <v>81.900000000000006</v>
      </c>
      <c r="N6758" t="s">
        <v>38</v>
      </c>
      <c r="O6758">
        <v>819</v>
      </c>
      <c r="P6758">
        <v>189</v>
      </c>
      <c r="R6758">
        <f t="shared" si="526"/>
        <v>819</v>
      </c>
      <c r="S6758">
        <f t="shared" si="527"/>
        <v>3</v>
      </c>
      <c r="T6758" t="str">
        <f t="shared" si="528"/>
        <v>Mar</v>
      </c>
      <c r="U6758" t="str">
        <f t="shared" si="529"/>
        <v>2025</v>
      </c>
    </row>
    <row r="6759" spans="1:21" x14ac:dyDescent="0.25">
      <c r="A6759" s="1">
        <v>45719</v>
      </c>
      <c r="B6759" t="s">
        <v>171</v>
      </c>
      <c r="C6759" t="s">
        <v>22</v>
      </c>
      <c r="D6759" t="s">
        <v>16</v>
      </c>
      <c r="E6759" t="s">
        <v>17</v>
      </c>
      <c r="F6759" t="s">
        <v>18</v>
      </c>
      <c r="G6759" t="s">
        <v>121</v>
      </c>
      <c r="H6759">
        <f t="shared" si="525"/>
        <v>275</v>
      </c>
      <c r="I6759">
        <v>55</v>
      </c>
      <c r="J6759">
        <v>72</v>
      </c>
      <c r="K6759">
        <v>5</v>
      </c>
      <c r="M6759">
        <v>17.875</v>
      </c>
      <c r="N6759" t="s">
        <v>25</v>
      </c>
      <c r="O6759">
        <v>357.5</v>
      </c>
      <c r="P6759">
        <v>82.5</v>
      </c>
      <c r="R6759">
        <f t="shared" si="526"/>
        <v>360</v>
      </c>
      <c r="S6759">
        <f t="shared" si="527"/>
        <v>3</v>
      </c>
      <c r="T6759" t="str">
        <f t="shared" si="528"/>
        <v>Mar</v>
      </c>
      <c r="U6759" t="str">
        <f t="shared" si="529"/>
        <v>2025</v>
      </c>
    </row>
    <row r="6760" spans="1:21" x14ac:dyDescent="0.25">
      <c r="A6760" s="1">
        <v>45719</v>
      </c>
      <c r="B6760" t="s">
        <v>197</v>
      </c>
      <c r="C6760" t="s">
        <v>115</v>
      </c>
      <c r="D6760" t="s">
        <v>23</v>
      </c>
      <c r="E6760" t="s">
        <v>17</v>
      </c>
      <c r="F6760" t="s">
        <v>18</v>
      </c>
      <c r="G6760" t="s">
        <v>43</v>
      </c>
      <c r="H6760">
        <f t="shared" si="525"/>
        <v>160</v>
      </c>
      <c r="I6760">
        <v>20</v>
      </c>
      <c r="J6760">
        <v>26</v>
      </c>
      <c r="K6760">
        <v>8</v>
      </c>
      <c r="M6760">
        <v>31.2</v>
      </c>
      <c r="N6760" t="s">
        <v>38</v>
      </c>
      <c r="O6760">
        <v>208</v>
      </c>
      <c r="P6760">
        <v>48</v>
      </c>
      <c r="R6760">
        <f t="shared" si="526"/>
        <v>208</v>
      </c>
      <c r="S6760">
        <f t="shared" si="527"/>
        <v>3</v>
      </c>
      <c r="T6760" t="str">
        <f t="shared" si="528"/>
        <v>Mar</v>
      </c>
      <c r="U6760" t="str">
        <f t="shared" si="529"/>
        <v>2025</v>
      </c>
    </row>
    <row r="6761" spans="1:21" x14ac:dyDescent="0.25">
      <c r="A6761" s="1">
        <v>45719</v>
      </c>
      <c r="B6761" t="s">
        <v>105</v>
      </c>
      <c r="C6761" t="s">
        <v>91</v>
      </c>
      <c r="D6761" t="s">
        <v>23</v>
      </c>
      <c r="E6761" t="s">
        <v>17</v>
      </c>
      <c r="F6761" t="s">
        <v>45</v>
      </c>
      <c r="G6761" t="s">
        <v>67</v>
      </c>
      <c r="H6761">
        <f t="shared" si="525"/>
        <v>7000</v>
      </c>
      <c r="I6761">
        <v>3500</v>
      </c>
      <c r="J6761">
        <v>4550</v>
      </c>
      <c r="K6761">
        <v>2</v>
      </c>
      <c r="M6761">
        <v>455</v>
      </c>
      <c r="N6761" t="s">
        <v>25</v>
      </c>
      <c r="O6761">
        <v>8750</v>
      </c>
      <c r="P6761">
        <v>1750</v>
      </c>
      <c r="R6761">
        <f t="shared" si="526"/>
        <v>9100</v>
      </c>
      <c r="S6761">
        <f t="shared" si="527"/>
        <v>3</v>
      </c>
      <c r="T6761" t="str">
        <f t="shared" si="528"/>
        <v>Mar</v>
      </c>
      <c r="U6761" t="str">
        <f t="shared" si="529"/>
        <v>2025</v>
      </c>
    </row>
    <row r="6762" spans="1:21" x14ac:dyDescent="0.25">
      <c r="A6762" s="1">
        <v>45719</v>
      </c>
      <c r="B6762" t="s">
        <v>114</v>
      </c>
      <c r="C6762" t="s">
        <v>115</v>
      </c>
      <c r="D6762" t="s">
        <v>16</v>
      </c>
      <c r="E6762" t="s">
        <v>28</v>
      </c>
      <c r="F6762" t="s">
        <v>61</v>
      </c>
      <c r="G6762" t="s">
        <v>62</v>
      </c>
      <c r="H6762">
        <f t="shared" si="525"/>
        <v>4500</v>
      </c>
      <c r="I6762">
        <v>900</v>
      </c>
      <c r="J6762">
        <v>1170</v>
      </c>
      <c r="K6762">
        <v>5</v>
      </c>
      <c r="M6762">
        <v>117</v>
      </c>
      <c r="N6762" t="s">
        <v>25</v>
      </c>
      <c r="O6762">
        <v>5400</v>
      </c>
      <c r="P6762">
        <v>900</v>
      </c>
      <c r="R6762">
        <f t="shared" si="526"/>
        <v>5850</v>
      </c>
      <c r="S6762">
        <f t="shared" si="527"/>
        <v>3</v>
      </c>
      <c r="T6762" t="str">
        <f t="shared" si="528"/>
        <v>Mar</v>
      </c>
      <c r="U6762" t="str">
        <f t="shared" si="529"/>
        <v>2025</v>
      </c>
    </row>
    <row r="6763" spans="1:21" x14ac:dyDescent="0.25">
      <c r="A6763" s="1">
        <v>45719</v>
      </c>
      <c r="B6763" t="s">
        <v>59</v>
      </c>
      <c r="C6763" t="s">
        <v>27</v>
      </c>
      <c r="D6763" t="s">
        <v>16</v>
      </c>
      <c r="E6763" t="s">
        <v>17</v>
      </c>
      <c r="F6763" t="s">
        <v>18</v>
      </c>
      <c r="G6763" t="s">
        <v>56</v>
      </c>
      <c r="H6763">
        <f t="shared" si="525"/>
        <v>3300</v>
      </c>
      <c r="I6763">
        <v>550</v>
      </c>
      <c r="J6763">
        <v>715</v>
      </c>
      <c r="K6763">
        <v>6</v>
      </c>
      <c r="M6763">
        <v>100</v>
      </c>
      <c r="N6763" t="s">
        <v>25</v>
      </c>
      <c r="O6763">
        <v>4290</v>
      </c>
      <c r="P6763">
        <v>990</v>
      </c>
      <c r="R6763">
        <f t="shared" si="526"/>
        <v>4290</v>
      </c>
      <c r="S6763">
        <f t="shared" si="527"/>
        <v>3</v>
      </c>
      <c r="T6763" t="str">
        <f t="shared" si="528"/>
        <v>Mar</v>
      </c>
      <c r="U6763" t="str">
        <f t="shared" si="529"/>
        <v>2025</v>
      </c>
    </row>
    <row r="6764" spans="1:21" x14ac:dyDescent="0.25">
      <c r="A6764" s="1">
        <v>45719</v>
      </c>
      <c r="B6764" t="s">
        <v>120</v>
      </c>
      <c r="C6764" t="s">
        <v>91</v>
      </c>
      <c r="D6764" t="s">
        <v>16</v>
      </c>
      <c r="E6764" t="s">
        <v>17</v>
      </c>
      <c r="F6764" t="s">
        <v>61</v>
      </c>
      <c r="G6764" t="s">
        <v>128</v>
      </c>
      <c r="H6764">
        <f t="shared" si="525"/>
        <v>2100</v>
      </c>
      <c r="I6764">
        <v>300</v>
      </c>
      <c r="J6764">
        <v>390</v>
      </c>
      <c r="K6764">
        <v>7</v>
      </c>
      <c r="M6764">
        <v>100</v>
      </c>
      <c r="N6764" t="s">
        <v>25</v>
      </c>
      <c r="O6764">
        <v>2730</v>
      </c>
      <c r="P6764">
        <v>630</v>
      </c>
      <c r="R6764">
        <f t="shared" si="526"/>
        <v>2730</v>
      </c>
      <c r="S6764">
        <f t="shared" si="527"/>
        <v>3</v>
      </c>
      <c r="T6764" t="str">
        <f t="shared" si="528"/>
        <v>Mar</v>
      </c>
      <c r="U6764" t="str">
        <f t="shared" si="529"/>
        <v>2025</v>
      </c>
    </row>
    <row r="6765" spans="1:21" x14ac:dyDescent="0.25">
      <c r="A6765" s="1">
        <v>45719</v>
      </c>
      <c r="B6765" t="s">
        <v>148</v>
      </c>
      <c r="C6765" t="s">
        <v>27</v>
      </c>
      <c r="D6765" t="s">
        <v>16</v>
      </c>
      <c r="E6765" t="s">
        <v>17</v>
      </c>
      <c r="F6765" t="s">
        <v>45</v>
      </c>
      <c r="G6765" t="s">
        <v>106</v>
      </c>
      <c r="H6765">
        <f t="shared" si="525"/>
        <v>60000</v>
      </c>
      <c r="I6765">
        <v>12000</v>
      </c>
      <c r="J6765">
        <v>15600</v>
      </c>
      <c r="K6765">
        <v>5</v>
      </c>
      <c r="M6765">
        <v>2340</v>
      </c>
      <c r="N6765" t="s">
        <v>38</v>
      </c>
      <c r="O6765">
        <v>75000</v>
      </c>
      <c r="P6765">
        <v>15000</v>
      </c>
      <c r="R6765">
        <f t="shared" si="526"/>
        <v>78000</v>
      </c>
      <c r="S6765">
        <f t="shared" si="527"/>
        <v>3</v>
      </c>
      <c r="T6765" t="str">
        <f t="shared" si="528"/>
        <v>Mar</v>
      </c>
      <c r="U6765" t="str">
        <f t="shared" si="529"/>
        <v>2025</v>
      </c>
    </row>
    <row r="6766" spans="1:21" x14ac:dyDescent="0.25">
      <c r="A6766" s="1">
        <v>45719</v>
      </c>
      <c r="B6766" t="s">
        <v>123</v>
      </c>
      <c r="C6766" t="s">
        <v>15</v>
      </c>
      <c r="D6766" t="s">
        <v>16</v>
      </c>
      <c r="E6766" t="s">
        <v>17</v>
      </c>
      <c r="F6766" t="s">
        <v>18</v>
      </c>
      <c r="G6766" t="s">
        <v>64</v>
      </c>
      <c r="H6766">
        <f t="shared" si="525"/>
        <v>700</v>
      </c>
      <c r="I6766">
        <v>140</v>
      </c>
      <c r="J6766">
        <v>182</v>
      </c>
      <c r="K6766">
        <v>5</v>
      </c>
      <c r="M6766">
        <v>45.5</v>
      </c>
      <c r="N6766" t="s">
        <v>25</v>
      </c>
      <c r="O6766">
        <v>910</v>
      </c>
      <c r="P6766">
        <v>210</v>
      </c>
      <c r="R6766">
        <f t="shared" si="526"/>
        <v>910</v>
      </c>
      <c r="S6766">
        <f t="shared" si="527"/>
        <v>3</v>
      </c>
      <c r="T6766" t="str">
        <f t="shared" si="528"/>
        <v>Mar</v>
      </c>
      <c r="U6766" t="str">
        <f t="shared" si="529"/>
        <v>2025</v>
      </c>
    </row>
    <row r="6767" spans="1:21" x14ac:dyDescent="0.25">
      <c r="A6767" s="1">
        <v>45719</v>
      </c>
      <c r="B6767" t="s">
        <v>176</v>
      </c>
      <c r="C6767" t="s">
        <v>15</v>
      </c>
      <c r="D6767" t="s">
        <v>16</v>
      </c>
      <c r="E6767" t="s">
        <v>17</v>
      </c>
      <c r="F6767" t="s">
        <v>45</v>
      </c>
      <c r="G6767" t="s">
        <v>54</v>
      </c>
      <c r="H6767">
        <f t="shared" si="525"/>
        <v>4800</v>
      </c>
      <c r="I6767">
        <v>800</v>
      </c>
      <c r="J6767">
        <v>1040</v>
      </c>
      <c r="K6767">
        <v>6</v>
      </c>
      <c r="M6767">
        <v>104</v>
      </c>
      <c r="N6767" t="s">
        <v>20</v>
      </c>
      <c r="O6767">
        <v>6240</v>
      </c>
      <c r="P6767">
        <v>1440</v>
      </c>
      <c r="R6767">
        <f t="shared" si="526"/>
        <v>6240</v>
      </c>
      <c r="S6767">
        <f t="shared" si="527"/>
        <v>3</v>
      </c>
      <c r="T6767" t="str">
        <f t="shared" si="528"/>
        <v>Mar</v>
      </c>
      <c r="U6767" t="str">
        <f t="shared" si="529"/>
        <v>2025</v>
      </c>
    </row>
    <row r="6768" spans="1:21" x14ac:dyDescent="0.25">
      <c r="A6768" s="1">
        <v>45719</v>
      </c>
      <c r="B6768" t="s">
        <v>95</v>
      </c>
      <c r="C6768" t="s">
        <v>66</v>
      </c>
      <c r="D6768" t="s">
        <v>23</v>
      </c>
      <c r="E6768" t="s">
        <v>28</v>
      </c>
      <c r="F6768" t="s">
        <v>18</v>
      </c>
      <c r="G6768" t="s">
        <v>34</v>
      </c>
      <c r="H6768">
        <f t="shared" si="525"/>
        <v>240</v>
      </c>
      <c r="I6768">
        <v>40</v>
      </c>
      <c r="J6768">
        <v>52</v>
      </c>
      <c r="K6768">
        <v>6</v>
      </c>
      <c r="M6768">
        <v>30</v>
      </c>
      <c r="N6768" t="s">
        <v>25</v>
      </c>
      <c r="O6768">
        <v>300</v>
      </c>
      <c r="P6768">
        <v>60</v>
      </c>
      <c r="R6768">
        <f t="shared" si="526"/>
        <v>312</v>
      </c>
      <c r="S6768">
        <f t="shared" si="527"/>
        <v>3</v>
      </c>
      <c r="T6768" t="str">
        <f t="shared" si="528"/>
        <v>Mar</v>
      </c>
      <c r="U6768" t="str">
        <f t="shared" si="529"/>
        <v>2025</v>
      </c>
    </row>
    <row r="6769" spans="1:21" x14ac:dyDescent="0.25">
      <c r="A6769" s="1">
        <v>45719</v>
      </c>
      <c r="B6769" t="s">
        <v>168</v>
      </c>
      <c r="C6769" t="s">
        <v>27</v>
      </c>
      <c r="D6769" t="s">
        <v>16</v>
      </c>
      <c r="E6769" t="s">
        <v>17</v>
      </c>
      <c r="F6769" t="s">
        <v>18</v>
      </c>
      <c r="G6769" t="s">
        <v>113</v>
      </c>
      <c r="H6769">
        <f t="shared" si="525"/>
        <v>20</v>
      </c>
      <c r="I6769">
        <v>20</v>
      </c>
      <c r="J6769">
        <v>26</v>
      </c>
      <c r="K6769">
        <v>1</v>
      </c>
      <c r="M6769">
        <v>1.25</v>
      </c>
      <c r="N6769" t="s">
        <v>25</v>
      </c>
      <c r="O6769">
        <v>25</v>
      </c>
      <c r="P6769">
        <v>5</v>
      </c>
      <c r="R6769">
        <f t="shared" si="526"/>
        <v>26</v>
      </c>
      <c r="S6769">
        <f t="shared" si="527"/>
        <v>3</v>
      </c>
      <c r="T6769" t="str">
        <f t="shared" si="528"/>
        <v>Mar</v>
      </c>
      <c r="U6769" t="str">
        <f t="shared" si="529"/>
        <v>2025</v>
      </c>
    </row>
    <row r="6770" spans="1:21" x14ac:dyDescent="0.25">
      <c r="A6770" s="1">
        <v>45719</v>
      </c>
      <c r="B6770" t="s">
        <v>174</v>
      </c>
      <c r="C6770" t="s">
        <v>27</v>
      </c>
      <c r="D6770" t="s">
        <v>16</v>
      </c>
      <c r="E6770" t="s">
        <v>28</v>
      </c>
      <c r="F6770" t="s">
        <v>18</v>
      </c>
      <c r="G6770" t="s">
        <v>121</v>
      </c>
      <c r="H6770">
        <f t="shared" si="525"/>
        <v>220</v>
      </c>
      <c r="I6770">
        <v>55</v>
      </c>
      <c r="J6770">
        <v>72</v>
      </c>
      <c r="K6770">
        <v>4</v>
      </c>
      <c r="M6770">
        <v>13.75</v>
      </c>
      <c r="N6770" t="s">
        <v>25</v>
      </c>
      <c r="O6770">
        <v>275</v>
      </c>
      <c r="P6770">
        <v>55</v>
      </c>
      <c r="R6770">
        <f t="shared" si="526"/>
        <v>288</v>
      </c>
      <c r="S6770">
        <f t="shared" si="527"/>
        <v>3</v>
      </c>
      <c r="T6770" t="str">
        <f t="shared" si="528"/>
        <v>Mar</v>
      </c>
      <c r="U6770" t="str">
        <f t="shared" si="529"/>
        <v>2025</v>
      </c>
    </row>
    <row r="6771" spans="1:21" x14ac:dyDescent="0.25">
      <c r="A6771" s="1">
        <v>45719</v>
      </c>
      <c r="B6771" t="s">
        <v>95</v>
      </c>
      <c r="C6771" t="s">
        <v>66</v>
      </c>
      <c r="D6771" t="s">
        <v>16</v>
      </c>
      <c r="E6771" t="s">
        <v>17</v>
      </c>
      <c r="F6771" t="s">
        <v>61</v>
      </c>
      <c r="G6771" t="s">
        <v>119</v>
      </c>
      <c r="H6771">
        <f t="shared" si="525"/>
        <v>1500</v>
      </c>
      <c r="I6771">
        <v>500</v>
      </c>
      <c r="J6771">
        <v>650</v>
      </c>
      <c r="K6771">
        <v>3</v>
      </c>
      <c r="M6771">
        <v>97.5</v>
      </c>
      <c r="N6771" t="s">
        <v>25</v>
      </c>
      <c r="O6771">
        <v>1950</v>
      </c>
      <c r="P6771">
        <v>450</v>
      </c>
      <c r="R6771">
        <f t="shared" si="526"/>
        <v>1950</v>
      </c>
      <c r="S6771">
        <f t="shared" si="527"/>
        <v>3</v>
      </c>
      <c r="T6771" t="str">
        <f t="shared" si="528"/>
        <v>Mar</v>
      </c>
      <c r="U6771" t="str">
        <f t="shared" si="529"/>
        <v>2025</v>
      </c>
    </row>
    <row r="6772" spans="1:21" x14ac:dyDescent="0.25">
      <c r="A6772" s="1">
        <v>45719</v>
      </c>
      <c r="B6772" t="s">
        <v>184</v>
      </c>
      <c r="C6772" t="s">
        <v>27</v>
      </c>
      <c r="D6772" t="s">
        <v>16</v>
      </c>
      <c r="E6772" t="s">
        <v>28</v>
      </c>
      <c r="F6772" t="s">
        <v>18</v>
      </c>
      <c r="G6772" t="s">
        <v>116</v>
      </c>
      <c r="H6772">
        <f t="shared" si="525"/>
        <v>240</v>
      </c>
      <c r="I6772">
        <v>60</v>
      </c>
      <c r="J6772">
        <v>78</v>
      </c>
      <c r="K6772">
        <v>4</v>
      </c>
      <c r="M6772">
        <v>20.16</v>
      </c>
      <c r="N6772" t="s">
        <v>20</v>
      </c>
      <c r="O6772">
        <v>288</v>
      </c>
      <c r="P6772">
        <v>48</v>
      </c>
      <c r="R6772">
        <f t="shared" si="526"/>
        <v>312</v>
      </c>
      <c r="S6772">
        <f t="shared" si="527"/>
        <v>3</v>
      </c>
      <c r="T6772" t="str">
        <f t="shared" si="528"/>
        <v>Mar</v>
      </c>
      <c r="U6772" t="str">
        <f t="shared" si="529"/>
        <v>2025</v>
      </c>
    </row>
    <row r="6773" spans="1:21" x14ac:dyDescent="0.25">
      <c r="A6773" s="1">
        <v>45719</v>
      </c>
      <c r="B6773" t="s">
        <v>162</v>
      </c>
      <c r="C6773" t="s">
        <v>15</v>
      </c>
      <c r="D6773" t="s">
        <v>16</v>
      </c>
      <c r="E6773" t="s">
        <v>17</v>
      </c>
      <c r="F6773" t="s">
        <v>61</v>
      </c>
      <c r="G6773" t="s">
        <v>110</v>
      </c>
      <c r="H6773">
        <f t="shared" si="525"/>
        <v>2400</v>
      </c>
      <c r="I6773">
        <v>800</v>
      </c>
      <c r="J6773">
        <v>1040</v>
      </c>
      <c r="K6773">
        <v>3</v>
      </c>
      <c r="M6773">
        <v>104</v>
      </c>
      <c r="N6773" t="s">
        <v>20</v>
      </c>
      <c r="O6773">
        <v>3120</v>
      </c>
      <c r="P6773">
        <v>720</v>
      </c>
      <c r="R6773">
        <f t="shared" si="526"/>
        <v>3120</v>
      </c>
      <c r="S6773">
        <f t="shared" si="527"/>
        <v>3</v>
      </c>
      <c r="T6773" t="str">
        <f t="shared" si="528"/>
        <v>Mar</v>
      </c>
      <c r="U6773" t="str">
        <f t="shared" si="529"/>
        <v>2025</v>
      </c>
    </row>
    <row r="6774" spans="1:21" x14ac:dyDescent="0.25">
      <c r="A6774" s="1">
        <v>45719</v>
      </c>
      <c r="B6774" t="s">
        <v>73</v>
      </c>
      <c r="C6774" t="s">
        <v>42</v>
      </c>
      <c r="D6774" t="s">
        <v>23</v>
      </c>
      <c r="E6774" t="s">
        <v>17</v>
      </c>
      <c r="F6774" t="s">
        <v>45</v>
      </c>
      <c r="G6774" t="s">
        <v>76</v>
      </c>
      <c r="H6774">
        <f t="shared" si="525"/>
        <v>8400</v>
      </c>
      <c r="I6774">
        <v>1200</v>
      </c>
      <c r="J6774">
        <v>1560</v>
      </c>
      <c r="K6774">
        <v>7</v>
      </c>
      <c r="M6774">
        <v>156</v>
      </c>
      <c r="N6774" t="s">
        <v>20</v>
      </c>
      <c r="O6774">
        <v>10920</v>
      </c>
      <c r="P6774">
        <v>2520</v>
      </c>
      <c r="R6774">
        <f t="shared" si="526"/>
        <v>10920</v>
      </c>
      <c r="S6774">
        <f t="shared" si="527"/>
        <v>3</v>
      </c>
      <c r="T6774" t="str">
        <f t="shared" si="528"/>
        <v>Mar</v>
      </c>
      <c r="U6774" t="str">
        <f t="shared" si="529"/>
        <v>2025</v>
      </c>
    </row>
    <row r="6775" spans="1:21" x14ac:dyDescent="0.25">
      <c r="A6775" s="1">
        <v>45719</v>
      </c>
      <c r="B6775" t="s">
        <v>182</v>
      </c>
      <c r="C6775" t="s">
        <v>22</v>
      </c>
      <c r="D6775" t="s">
        <v>16</v>
      </c>
      <c r="E6775" t="s">
        <v>17</v>
      </c>
      <c r="F6775" t="s">
        <v>48</v>
      </c>
      <c r="G6775" t="s">
        <v>167</v>
      </c>
      <c r="H6775">
        <f t="shared" si="525"/>
        <v>570</v>
      </c>
      <c r="I6775">
        <v>95</v>
      </c>
      <c r="J6775">
        <v>124</v>
      </c>
      <c r="K6775">
        <v>6</v>
      </c>
      <c r="M6775">
        <v>34.200000000000003</v>
      </c>
      <c r="N6775" t="s">
        <v>25</v>
      </c>
      <c r="O6775">
        <v>684</v>
      </c>
      <c r="P6775">
        <v>114</v>
      </c>
      <c r="R6775">
        <f t="shared" si="526"/>
        <v>744</v>
      </c>
      <c r="S6775">
        <f t="shared" si="527"/>
        <v>3</v>
      </c>
      <c r="T6775" t="str">
        <f t="shared" si="528"/>
        <v>Mar</v>
      </c>
      <c r="U6775" t="str">
        <f t="shared" si="529"/>
        <v>2025</v>
      </c>
    </row>
    <row r="6776" spans="1:21" x14ac:dyDescent="0.25">
      <c r="A6776" s="1">
        <v>45719</v>
      </c>
      <c r="B6776" t="s">
        <v>149</v>
      </c>
      <c r="C6776" t="s">
        <v>15</v>
      </c>
      <c r="D6776" t="s">
        <v>16</v>
      </c>
      <c r="E6776" t="s">
        <v>17</v>
      </c>
      <c r="F6776" t="s">
        <v>18</v>
      </c>
      <c r="G6776" t="s">
        <v>24</v>
      </c>
      <c r="H6776">
        <f t="shared" si="525"/>
        <v>480</v>
      </c>
      <c r="I6776">
        <v>80</v>
      </c>
      <c r="J6776">
        <v>104</v>
      </c>
      <c r="K6776">
        <v>6</v>
      </c>
      <c r="M6776">
        <v>30</v>
      </c>
      <c r="N6776" t="s">
        <v>25</v>
      </c>
      <c r="O6776">
        <v>600</v>
      </c>
      <c r="P6776">
        <v>120</v>
      </c>
      <c r="R6776">
        <f t="shared" si="526"/>
        <v>624</v>
      </c>
      <c r="S6776">
        <f t="shared" si="527"/>
        <v>3</v>
      </c>
      <c r="T6776" t="str">
        <f t="shared" si="528"/>
        <v>Mar</v>
      </c>
      <c r="U6776" t="str">
        <f t="shared" si="529"/>
        <v>2025</v>
      </c>
    </row>
    <row r="6777" spans="1:21" x14ac:dyDescent="0.25">
      <c r="A6777" s="1">
        <v>45719</v>
      </c>
      <c r="B6777" t="s">
        <v>107</v>
      </c>
      <c r="C6777" t="s">
        <v>27</v>
      </c>
      <c r="D6777" t="s">
        <v>16</v>
      </c>
      <c r="E6777" t="s">
        <v>17</v>
      </c>
      <c r="F6777" t="s">
        <v>18</v>
      </c>
      <c r="G6777" t="s">
        <v>116</v>
      </c>
      <c r="H6777">
        <f t="shared" si="525"/>
        <v>240</v>
      </c>
      <c r="I6777">
        <v>60</v>
      </c>
      <c r="J6777">
        <v>78</v>
      </c>
      <c r="K6777">
        <v>4</v>
      </c>
      <c r="M6777">
        <v>31.2</v>
      </c>
      <c r="N6777" t="s">
        <v>38</v>
      </c>
      <c r="O6777">
        <v>312</v>
      </c>
      <c r="P6777">
        <v>72</v>
      </c>
      <c r="R6777">
        <f t="shared" si="526"/>
        <v>312</v>
      </c>
      <c r="S6777">
        <f t="shared" si="527"/>
        <v>3</v>
      </c>
      <c r="T6777" t="str">
        <f t="shared" si="528"/>
        <v>Mar</v>
      </c>
      <c r="U6777" t="str">
        <f t="shared" si="529"/>
        <v>2025</v>
      </c>
    </row>
    <row r="6778" spans="1:21" x14ac:dyDescent="0.25">
      <c r="A6778" s="1">
        <v>45719</v>
      </c>
      <c r="B6778" t="s">
        <v>165</v>
      </c>
      <c r="C6778" t="s">
        <v>27</v>
      </c>
      <c r="D6778" t="s">
        <v>16</v>
      </c>
      <c r="E6778" t="s">
        <v>28</v>
      </c>
      <c r="F6778" t="s">
        <v>80</v>
      </c>
      <c r="G6778" t="s">
        <v>212</v>
      </c>
      <c r="H6778">
        <f t="shared" si="525"/>
        <v>80</v>
      </c>
      <c r="I6778">
        <v>20</v>
      </c>
      <c r="J6778">
        <v>26</v>
      </c>
      <c r="K6778">
        <v>4</v>
      </c>
      <c r="M6778">
        <v>10</v>
      </c>
      <c r="N6778" t="s">
        <v>38</v>
      </c>
      <c r="O6778">
        <v>100</v>
      </c>
      <c r="P6778">
        <v>20</v>
      </c>
      <c r="R6778">
        <f t="shared" si="526"/>
        <v>104</v>
      </c>
      <c r="S6778">
        <f t="shared" si="527"/>
        <v>3</v>
      </c>
      <c r="T6778" t="str">
        <f t="shared" si="528"/>
        <v>Mar</v>
      </c>
      <c r="U6778" t="str">
        <f t="shared" si="529"/>
        <v>2025</v>
      </c>
    </row>
    <row r="6779" spans="1:21" x14ac:dyDescent="0.25">
      <c r="A6779" s="1">
        <v>45719</v>
      </c>
      <c r="B6779" t="s">
        <v>190</v>
      </c>
      <c r="C6779" t="s">
        <v>22</v>
      </c>
      <c r="D6779" t="s">
        <v>16</v>
      </c>
      <c r="E6779" t="s">
        <v>28</v>
      </c>
      <c r="F6779" t="s">
        <v>29</v>
      </c>
      <c r="G6779" t="s">
        <v>138</v>
      </c>
      <c r="H6779">
        <f t="shared" si="525"/>
        <v>250</v>
      </c>
      <c r="I6779">
        <v>50</v>
      </c>
      <c r="J6779">
        <v>65</v>
      </c>
      <c r="K6779">
        <v>5</v>
      </c>
      <c r="M6779">
        <v>22.75</v>
      </c>
      <c r="N6779" t="s">
        <v>20</v>
      </c>
      <c r="O6779">
        <v>325</v>
      </c>
      <c r="P6779">
        <v>75</v>
      </c>
      <c r="R6779">
        <f t="shared" si="526"/>
        <v>325</v>
      </c>
      <c r="S6779">
        <f t="shared" si="527"/>
        <v>3</v>
      </c>
      <c r="T6779" t="str">
        <f t="shared" si="528"/>
        <v>Mar</v>
      </c>
      <c r="U6779" t="str">
        <f t="shared" si="529"/>
        <v>2025</v>
      </c>
    </row>
    <row r="6780" spans="1:21" x14ac:dyDescent="0.25">
      <c r="A6780" s="1">
        <v>45719</v>
      </c>
      <c r="B6780" t="s">
        <v>186</v>
      </c>
      <c r="C6780" t="s">
        <v>27</v>
      </c>
      <c r="D6780" t="s">
        <v>16</v>
      </c>
      <c r="E6780" t="s">
        <v>17</v>
      </c>
      <c r="F6780" t="s">
        <v>18</v>
      </c>
      <c r="G6780" t="s">
        <v>151</v>
      </c>
      <c r="H6780">
        <f t="shared" si="525"/>
        <v>49</v>
      </c>
      <c r="I6780">
        <v>7</v>
      </c>
      <c r="J6780">
        <v>9</v>
      </c>
      <c r="K6780">
        <v>7</v>
      </c>
      <c r="M6780">
        <v>3.0625</v>
      </c>
      <c r="N6780" t="s">
        <v>25</v>
      </c>
      <c r="O6780">
        <v>61.25</v>
      </c>
      <c r="P6780">
        <v>12.25</v>
      </c>
      <c r="R6780">
        <f t="shared" si="526"/>
        <v>63</v>
      </c>
      <c r="S6780">
        <f t="shared" si="527"/>
        <v>3</v>
      </c>
      <c r="T6780" t="str">
        <f t="shared" si="528"/>
        <v>Mar</v>
      </c>
      <c r="U6780" t="str">
        <f t="shared" si="529"/>
        <v>2025</v>
      </c>
    </row>
    <row r="6781" spans="1:21" x14ac:dyDescent="0.25">
      <c r="A6781" s="1">
        <v>45719</v>
      </c>
      <c r="B6781" t="s">
        <v>21</v>
      </c>
      <c r="C6781" t="s">
        <v>22</v>
      </c>
      <c r="D6781" t="s">
        <v>16</v>
      </c>
      <c r="E6781" t="s">
        <v>17</v>
      </c>
      <c r="F6781" t="s">
        <v>18</v>
      </c>
      <c r="G6781" t="s">
        <v>56</v>
      </c>
      <c r="H6781">
        <f t="shared" si="525"/>
        <v>2750</v>
      </c>
      <c r="I6781">
        <v>550</v>
      </c>
      <c r="J6781">
        <v>715</v>
      </c>
      <c r="K6781">
        <v>5</v>
      </c>
      <c r="M6781">
        <v>100</v>
      </c>
      <c r="N6781" t="s">
        <v>25</v>
      </c>
      <c r="O6781">
        <v>3575</v>
      </c>
      <c r="P6781">
        <v>825</v>
      </c>
      <c r="R6781">
        <f t="shared" si="526"/>
        <v>3575</v>
      </c>
      <c r="S6781">
        <f t="shared" si="527"/>
        <v>3</v>
      </c>
      <c r="T6781" t="str">
        <f t="shared" si="528"/>
        <v>Mar</v>
      </c>
      <c r="U6781" t="str">
        <f t="shared" si="529"/>
        <v>2025</v>
      </c>
    </row>
    <row r="6782" spans="1:21" x14ac:dyDescent="0.25">
      <c r="A6782" s="1">
        <v>45719</v>
      </c>
      <c r="B6782" t="s">
        <v>197</v>
      </c>
      <c r="C6782" t="s">
        <v>115</v>
      </c>
      <c r="D6782" t="s">
        <v>23</v>
      </c>
      <c r="E6782" t="s">
        <v>17</v>
      </c>
      <c r="F6782" t="s">
        <v>18</v>
      </c>
      <c r="G6782" t="s">
        <v>100</v>
      </c>
      <c r="H6782">
        <f t="shared" si="525"/>
        <v>120</v>
      </c>
      <c r="I6782">
        <v>40</v>
      </c>
      <c r="J6782">
        <v>52</v>
      </c>
      <c r="K6782">
        <v>3</v>
      </c>
      <c r="M6782">
        <v>15.6</v>
      </c>
      <c r="N6782" t="s">
        <v>25</v>
      </c>
      <c r="O6782">
        <v>156</v>
      </c>
      <c r="P6782">
        <v>36</v>
      </c>
      <c r="R6782">
        <f t="shared" si="526"/>
        <v>156</v>
      </c>
      <c r="S6782">
        <f t="shared" si="527"/>
        <v>3</v>
      </c>
      <c r="T6782" t="str">
        <f t="shared" si="528"/>
        <v>Mar</v>
      </c>
      <c r="U6782" t="str">
        <f t="shared" si="529"/>
        <v>2025</v>
      </c>
    </row>
    <row r="6783" spans="1:21" x14ac:dyDescent="0.25">
      <c r="A6783" s="1">
        <v>45719</v>
      </c>
      <c r="B6783" t="s">
        <v>148</v>
      </c>
      <c r="C6783" t="s">
        <v>27</v>
      </c>
      <c r="D6783" t="s">
        <v>16</v>
      </c>
      <c r="E6783" t="s">
        <v>17</v>
      </c>
      <c r="F6783" t="s">
        <v>18</v>
      </c>
      <c r="G6783" t="s">
        <v>130</v>
      </c>
      <c r="H6783">
        <f t="shared" si="525"/>
        <v>225</v>
      </c>
      <c r="I6783">
        <v>45</v>
      </c>
      <c r="J6783">
        <v>59</v>
      </c>
      <c r="K6783">
        <v>5</v>
      </c>
      <c r="M6783">
        <v>20.475000000000001</v>
      </c>
      <c r="N6783" t="s">
        <v>20</v>
      </c>
      <c r="O6783">
        <v>292.5</v>
      </c>
      <c r="P6783">
        <v>67.5</v>
      </c>
      <c r="R6783">
        <f t="shared" si="526"/>
        <v>295</v>
      </c>
      <c r="S6783">
        <f t="shared" si="527"/>
        <v>3</v>
      </c>
      <c r="T6783" t="str">
        <f t="shared" si="528"/>
        <v>Mar</v>
      </c>
      <c r="U6783" t="str">
        <f t="shared" si="529"/>
        <v>2025</v>
      </c>
    </row>
    <row r="6784" spans="1:21" x14ac:dyDescent="0.25">
      <c r="A6784" s="1">
        <v>45719</v>
      </c>
      <c r="B6784" t="s">
        <v>52</v>
      </c>
      <c r="C6784" t="s">
        <v>53</v>
      </c>
      <c r="D6784" t="s">
        <v>16</v>
      </c>
      <c r="E6784" t="s">
        <v>17</v>
      </c>
      <c r="F6784" t="s">
        <v>61</v>
      </c>
      <c r="G6784" t="s">
        <v>164</v>
      </c>
      <c r="H6784">
        <f t="shared" si="525"/>
        <v>16000</v>
      </c>
      <c r="I6784">
        <v>2000</v>
      </c>
      <c r="J6784">
        <v>2600</v>
      </c>
      <c r="K6784">
        <v>8</v>
      </c>
      <c r="M6784">
        <v>260</v>
      </c>
      <c r="N6784" t="s">
        <v>20</v>
      </c>
      <c r="O6784">
        <v>20800</v>
      </c>
      <c r="P6784">
        <v>4800</v>
      </c>
      <c r="R6784">
        <f t="shared" si="526"/>
        <v>20800</v>
      </c>
      <c r="S6784">
        <f t="shared" si="527"/>
        <v>3</v>
      </c>
      <c r="T6784" t="str">
        <f t="shared" si="528"/>
        <v>Mar</v>
      </c>
      <c r="U6784" t="str">
        <f t="shared" si="529"/>
        <v>2025</v>
      </c>
    </row>
    <row r="6785" spans="1:21" x14ac:dyDescent="0.25">
      <c r="A6785" s="1">
        <v>45719</v>
      </c>
      <c r="B6785" t="s">
        <v>136</v>
      </c>
      <c r="C6785" t="s">
        <v>15</v>
      </c>
      <c r="D6785" t="s">
        <v>16</v>
      </c>
      <c r="E6785" t="s">
        <v>17</v>
      </c>
      <c r="F6785" t="s">
        <v>45</v>
      </c>
      <c r="G6785" t="s">
        <v>71</v>
      </c>
      <c r="H6785">
        <f t="shared" si="525"/>
        <v>11000</v>
      </c>
      <c r="I6785">
        <v>2200</v>
      </c>
      <c r="J6785">
        <v>2860</v>
      </c>
      <c r="K6785">
        <v>5</v>
      </c>
      <c r="M6785">
        <v>286</v>
      </c>
      <c r="N6785" t="s">
        <v>20</v>
      </c>
      <c r="O6785">
        <v>12650</v>
      </c>
      <c r="P6785">
        <v>1650</v>
      </c>
      <c r="R6785">
        <f t="shared" si="526"/>
        <v>14300</v>
      </c>
      <c r="S6785">
        <f t="shared" si="527"/>
        <v>3</v>
      </c>
      <c r="T6785" t="str">
        <f t="shared" si="528"/>
        <v>Mar</v>
      </c>
      <c r="U6785" t="str">
        <f t="shared" si="529"/>
        <v>2025</v>
      </c>
    </row>
    <row r="6786" spans="1:21" x14ac:dyDescent="0.25">
      <c r="A6786" s="1">
        <v>45719</v>
      </c>
      <c r="B6786" t="s">
        <v>181</v>
      </c>
      <c r="C6786" t="s">
        <v>53</v>
      </c>
      <c r="D6786" t="s">
        <v>16</v>
      </c>
      <c r="E6786" t="s">
        <v>28</v>
      </c>
      <c r="F6786" t="s">
        <v>45</v>
      </c>
      <c r="G6786" t="s">
        <v>58</v>
      </c>
      <c r="H6786">
        <f t="shared" si="525"/>
        <v>225000</v>
      </c>
      <c r="I6786">
        <v>25000</v>
      </c>
      <c r="J6786">
        <v>32500</v>
      </c>
      <c r="K6786">
        <v>9</v>
      </c>
      <c r="M6786">
        <v>4875</v>
      </c>
      <c r="N6786" t="s">
        <v>25</v>
      </c>
      <c r="O6786">
        <v>292500</v>
      </c>
      <c r="P6786">
        <v>67500</v>
      </c>
      <c r="R6786">
        <f t="shared" si="526"/>
        <v>292500</v>
      </c>
      <c r="S6786">
        <f t="shared" si="527"/>
        <v>3</v>
      </c>
      <c r="T6786" t="str">
        <f t="shared" si="528"/>
        <v>Mar</v>
      </c>
      <c r="U6786" t="str">
        <f t="shared" si="529"/>
        <v>2025</v>
      </c>
    </row>
    <row r="6787" spans="1:21" x14ac:dyDescent="0.25">
      <c r="A6787" s="1">
        <v>45719</v>
      </c>
      <c r="B6787" t="s">
        <v>39</v>
      </c>
      <c r="C6787" t="s">
        <v>27</v>
      </c>
      <c r="D6787" t="s">
        <v>16</v>
      </c>
      <c r="E6787" t="s">
        <v>28</v>
      </c>
      <c r="F6787" t="s">
        <v>18</v>
      </c>
      <c r="G6787" t="s">
        <v>121</v>
      </c>
      <c r="H6787">
        <f t="shared" ref="H6787:H6850" si="530">I6787*K6787</f>
        <v>165</v>
      </c>
      <c r="I6787">
        <v>55</v>
      </c>
      <c r="J6787">
        <v>72</v>
      </c>
      <c r="K6787">
        <v>3</v>
      </c>
      <c r="M6787">
        <v>21.45</v>
      </c>
      <c r="N6787" t="s">
        <v>38</v>
      </c>
      <c r="O6787">
        <v>214.5</v>
      </c>
      <c r="P6787">
        <v>49.5</v>
      </c>
      <c r="R6787">
        <f t="shared" ref="R6787:R6850" si="531">J6787*K6787</f>
        <v>216</v>
      </c>
      <c r="S6787">
        <f t="shared" ref="S6787:S6850" si="532">DAY(A6787)</f>
        <v>3</v>
      </c>
      <c r="T6787" t="str">
        <f t="shared" ref="T6787:T6850" si="533">TEXT(A6787,"mmm")</f>
        <v>Mar</v>
      </c>
      <c r="U6787" t="str">
        <f t="shared" ref="U6787:U6850" si="534">TEXT(A6787,"yyy")</f>
        <v>2025</v>
      </c>
    </row>
    <row r="6788" spans="1:21" x14ac:dyDescent="0.25">
      <c r="A6788" s="1">
        <v>45719</v>
      </c>
      <c r="B6788" t="s">
        <v>93</v>
      </c>
      <c r="C6788" t="s">
        <v>42</v>
      </c>
      <c r="D6788" t="s">
        <v>23</v>
      </c>
      <c r="E6788" t="s">
        <v>17</v>
      </c>
      <c r="F6788" t="s">
        <v>61</v>
      </c>
      <c r="G6788" t="s">
        <v>68</v>
      </c>
      <c r="H6788">
        <f t="shared" si="530"/>
        <v>9000</v>
      </c>
      <c r="I6788">
        <v>1800</v>
      </c>
      <c r="J6788">
        <v>2340</v>
      </c>
      <c r="K6788">
        <v>5</v>
      </c>
      <c r="M6788">
        <v>234</v>
      </c>
      <c r="N6788" t="s">
        <v>25</v>
      </c>
      <c r="O6788">
        <v>11250</v>
      </c>
      <c r="P6788">
        <v>2250</v>
      </c>
      <c r="R6788">
        <f t="shared" si="531"/>
        <v>11700</v>
      </c>
      <c r="S6788">
        <f t="shared" si="532"/>
        <v>3</v>
      </c>
      <c r="T6788" t="str">
        <f t="shared" si="533"/>
        <v>Mar</v>
      </c>
      <c r="U6788" t="str">
        <f t="shared" si="534"/>
        <v>2025</v>
      </c>
    </row>
    <row r="6789" spans="1:21" x14ac:dyDescent="0.25">
      <c r="A6789" s="1">
        <v>45750</v>
      </c>
      <c r="B6789" t="s">
        <v>104</v>
      </c>
      <c r="C6789" t="s">
        <v>15</v>
      </c>
      <c r="D6789" t="s">
        <v>16</v>
      </c>
      <c r="E6789" t="s">
        <v>17</v>
      </c>
      <c r="F6789" t="s">
        <v>18</v>
      </c>
      <c r="G6789" t="s">
        <v>151</v>
      </c>
      <c r="H6789">
        <f t="shared" si="530"/>
        <v>35</v>
      </c>
      <c r="I6789">
        <v>7</v>
      </c>
      <c r="J6789">
        <v>9</v>
      </c>
      <c r="K6789">
        <v>5</v>
      </c>
      <c r="M6789">
        <v>4.55</v>
      </c>
      <c r="N6789" t="s">
        <v>38</v>
      </c>
      <c r="O6789">
        <v>45.5</v>
      </c>
      <c r="P6789">
        <v>10.5</v>
      </c>
      <c r="R6789">
        <f t="shared" si="531"/>
        <v>45</v>
      </c>
      <c r="S6789">
        <f t="shared" si="532"/>
        <v>3</v>
      </c>
      <c r="T6789" t="str">
        <f t="shared" si="533"/>
        <v>Apr</v>
      </c>
      <c r="U6789" t="str">
        <f t="shared" si="534"/>
        <v>2025</v>
      </c>
    </row>
    <row r="6790" spans="1:21" x14ac:dyDescent="0.25">
      <c r="A6790" s="1">
        <v>45750</v>
      </c>
      <c r="B6790" t="s">
        <v>200</v>
      </c>
      <c r="C6790" t="s">
        <v>27</v>
      </c>
      <c r="D6790" t="s">
        <v>16</v>
      </c>
      <c r="E6790" t="s">
        <v>28</v>
      </c>
      <c r="F6790" t="s">
        <v>61</v>
      </c>
      <c r="G6790" t="s">
        <v>68</v>
      </c>
      <c r="H6790">
        <f t="shared" si="530"/>
        <v>5400</v>
      </c>
      <c r="I6790">
        <v>1800</v>
      </c>
      <c r="J6790">
        <v>2340</v>
      </c>
      <c r="K6790">
        <v>3</v>
      </c>
      <c r="M6790">
        <v>234</v>
      </c>
      <c r="N6790" t="s">
        <v>20</v>
      </c>
      <c r="O6790">
        <v>6750</v>
      </c>
      <c r="P6790">
        <v>1350</v>
      </c>
      <c r="R6790">
        <f t="shared" si="531"/>
        <v>7020</v>
      </c>
      <c r="S6790">
        <f t="shared" si="532"/>
        <v>3</v>
      </c>
      <c r="T6790" t="str">
        <f t="shared" si="533"/>
        <v>Apr</v>
      </c>
      <c r="U6790" t="str">
        <f t="shared" si="534"/>
        <v>2025</v>
      </c>
    </row>
    <row r="6791" spans="1:21" x14ac:dyDescent="0.25">
      <c r="A6791" s="1">
        <v>45750</v>
      </c>
      <c r="B6791" t="s">
        <v>209</v>
      </c>
      <c r="C6791" t="s">
        <v>27</v>
      </c>
      <c r="D6791" t="s">
        <v>16</v>
      </c>
      <c r="E6791" t="s">
        <v>28</v>
      </c>
      <c r="F6791" t="s">
        <v>18</v>
      </c>
      <c r="G6791" t="s">
        <v>64</v>
      </c>
      <c r="H6791">
        <f t="shared" si="530"/>
        <v>700</v>
      </c>
      <c r="I6791">
        <v>140</v>
      </c>
      <c r="J6791">
        <v>182</v>
      </c>
      <c r="K6791">
        <v>5</v>
      </c>
      <c r="M6791">
        <v>45.5</v>
      </c>
      <c r="N6791" t="s">
        <v>25</v>
      </c>
      <c r="O6791">
        <v>910</v>
      </c>
      <c r="P6791">
        <v>210</v>
      </c>
      <c r="R6791">
        <f t="shared" si="531"/>
        <v>910</v>
      </c>
      <c r="S6791">
        <f t="shared" si="532"/>
        <v>3</v>
      </c>
      <c r="T6791" t="str">
        <f t="shared" si="533"/>
        <v>Apr</v>
      </c>
      <c r="U6791" t="str">
        <f t="shared" si="534"/>
        <v>2025</v>
      </c>
    </row>
    <row r="6792" spans="1:21" x14ac:dyDescent="0.25">
      <c r="A6792" s="1">
        <v>45750</v>
      </c>
      <c r="B6792" t="s">
        <v>125</v>
      </c>
      <c r="C6792" t="s">
        <v>15</v>
      </c>
      <c r="D6792" t="s">
        <v>16</v>
      </c>
      <c r="E6792" t="s">
        <v>17</v>
      </c>
      <c r="F6792" t="s">
        <v>61</v>
      </c>
      <c r="G6792" t="s">
        <v>68</v>
      </c>
      <c r="H6792">
        <f t="shared" si="530"/>
        <v>1800</v>
      </c>
      <c r="I6792">
        <v>1800</v>
      </c>
      <c r="J6792">
        <v>2340</v>
      </c>
      <c r="K6792">
        <v>1</v>
      </c>
      <c r="M6792">
        <v>151.19999999999999</v>
      </c>
      <c r="N6792" t="s">
        <v>20</v>
      </c>
      <c r="O6792">
        <v>2160</v>
      </c>
      <c r="P6792">
        <v>360</v>
      </c>
      <c r="R6792">
        <f t="shared" si="531"/>
        <v>2340</v>
      </c>
      <c r="S6792">
        <f t="shared" si="532"/>
        <v>3</v>
      </c>
      <c r="T6792" t="str">
        <f t="shared" si="533"/>
        <v>Apr</v>
      </c>
      <c r="U6792" t="str">
        <f t="shared" si="534"/>
        <v>2025</v>
      </c>
    </row>
    <row r="6793" spans="1:21" x14ac:dyDescent="0.25">
      <c r="A6793" s="1">
        <v>45750</v>
      </c>
      <c r="B6793" t="s">
        <v>220</v>
      </c>
      <c r="C6793" t="s">
        <v>27</v>
      </c>
      <c r="D6793" t="s">
        <v>16</v>
      </c>
      <c r="E6793" t="s">
        <v>17</v>
      </c>
      <c r="F6793" t="s">
        <v>61</v>
      </c>
      <c r="G6793" t="s">
        <v>164</v>
      </c>
      <c r="H6793">
        <f t="shared" si="530"/>
        <v>6000</v>
      </c>
      <c r="I6793">
        <v>2000</v>
      </c>
      <c r="J6793">
        <v>2600</v>
      </c>
      <c r="K6793">
        <v>3</v>
      </c>
      <c r="M6793">
        <v>260</v>
      </c>
      <c r="N6793" t="s">
        <v>38</v>
      </c>
      <c r="O6793">
        <v>7800</v>
      </c>
      <c r="P6793">
        <v>1800</v>
      </c>
      <c r="R6793">
        <f t="shared" si="531"/>
        <v>7800</v>
      </c>
      <c r="S6793">
        <f t="shared" si="532"/>
        <v>3</v>
      </c>
      <c r="T6793" t="str">
        <f t="shared" si="533"/>
        <v>Apr</v>
      </c>
      <c r="U6793" t="str">
        <f t="shared" si="534"/>
        <v>2025</v>
      </c>
    </row>
    <row r="6794" spans="1:21" x14ac:dyDescent="0.25">
      <c r="A6794" s="1">
        <v>45750</v>
      </c>
      <c r="B6794" t="s">
        <v>173</v>
      </c>
      <c r="C6794" t="s">
        <v>115</v>
      </c>
      <c r="D6794" t="s">
        <v>16</v>
      </c>
      <c r="E6794" t="s">
        <v>17</v>
      </c>
      <c r="F6794" t="s">
        <v>18</v>
      </c>
      <c r="G6794" t="s">
        <v>19</v>
      </c>
      <c r="H6794">
        <f t="shared" si="530"/>
        <v>750</v>
      </c>
      <c r="I6794">
        <v>250</v>
      </c>
      <c r="J6794">
        <v>325</v>
      </c>
      <c r="K6794">
        <v>3</v>
      </c>
      <c r="M6794">
        <v>63</v>
      </c>
      <c r="N6794" t="s">
        <v>20</v>
      </c>
      <c r="O6794">
        <v>900</v>
      </c>
      <c r="P6794">
        <v>150</v>
      </c>
      <c r="R6794">
        <f t="shared" si="531"/>
        <v>975</v>
      </c>
      <c r="S6794">
        <f t="shared" si="532"/>
        <v>3</v>
      </c>
      <c r="T6794" t="str">
        <f t="shared" si="533"/>
        <v>Apr</v>
      </c>
      <c r="U6794" t="str">
        <f t="shared" si="534"/>
        <v>2025</v>
      </c>
    </row>
    <row r="6795" spans="1:21" x14ac:dyDescent="0.25">
      <c r="A6795" s="1">
        <v>45750</v>
      </c>
      <c r="B6795" t="s">
        <v>182</v>
      </c>
      <c r="C6795" t="s">
        <v>22</v>
      </c>
      <c r="D6795" t="s">
        <v>16</v>
      </c>
      <c r="E6795" t="s">
        <v>17</v>
      </c>
      <c r="F6795" t="s">
        <v>18</v>
      </c>
      <c r="G6795" t="s">
        <v>19</v>
      </c>
      <c r="H6795">
        <f t="shared" si="530"/>
        <v>1000</v>
      </c>
      <c r="I6795">
        <v>250</v>
      </c>
      <c r="J6795">
        <v>325</v>
      </c>
      <c r="K6795">
        <v>4</v>
      </c>
      <c r="M6795">
        <v>65</v>
      </c>
      <c r="N6795" t="s">
        <v>25</v>
      </c>
      <c r="O6795">
        <v>1300</v>
      </c>
      <c r="P6795">
        <v>300</v>
      </c>
      <c r="R6795">
        <f t="shared" si="531"/>
        <v>1300</v>
      </c>
      <c r="S6795">
        <f t="shared" si="532"/>
        <v>3</v>
      </c>
      <c r="T6795" t="str">
        <f t="shared" si="533"/>
        <v>Apr</v>
      </c>
      <c r="U6795" t="str">
        <f t="shared" si="534"/>
        <v>2025</v>
      </c>
    </row>
    <row r="6796" spans="1:21" x14ac:dyDescent="0.25">
      <c r="A6796" s="1">
        <v>45750</v>
      </c>
      <c r="B6796" t="s">
        <v>156</v>
      </c>
      <c r="C6796" t="s">
        <v>53</v>
      </c>
      <c r="D6796" t="s">
        <v>16</v>
      </c>
      <c r="E6796" t="s">
        <v>17</v>
      </c>
      <c r="F6796" t="s">
        <v>18</v>
      </c>
      <c r="G6796" t="s">
        <v>43</v>
      </c>
      <c r="H6796">
        <f t="shared" si="530"/>
        <v>120</v>
      </c>
      <c r="I6796">
        <v>20</v>
      </c>
      <c r="J6796">
        <v>26</v>
      </c>
      <c r="K6796">
        <v>6</v>
      </c>
      <c r="M6796">
        <v>15.6</v>
      </c>
      <c r="N6796" t="s">
        <v>38</v>
      </c>
      <c r="O6796">
        <v>156</v>
      </c>
      <c r="P6796">
        <v>36</v>
      </c>
      <c r="R6796">
        <f t="shared" si="531"/>
        <v>156</v>
      </c>
      <c r="S6796">
        <f t="shared" si="532"/>
        <v>3</v>
      </c>
      <c r="T6796" t="str">
        <f t="shared" si="533"/>
        <v>Apr</v>
      </c>
      <c r="U6796" t="str">
        <f t="shared" si="534"/>
        <v>2025</v>
      </c>
    </row>
    <row r="6797" spans="1:21" x14ac:dyDescent="0.25">
      <c r="A6797" s="1">
        <v>45750</v>
      </c>
      <c r="B6797" t="s">
        <v>211</v>
      </c>
      <c r="C6797" t="s">
        <v>91</v>
      </c>
      <c r="D6797" t="s">
        <v>16</v>
      </c>
      <c r="E6797" t="s">
        <v>28</v>
      </c>
      <c r="F6797" t="s">
        <v>80</v>
      </c>
      <c r="G6797" t="s">
        <v>143</v>
      </c>
      <c r="H6797">
        <f t="shared" si="530"/>
        <v>21</v>
      </c>
      <c r="I6797">
        <v>3</v>
      </c>
      <c r="J6797">
        <v>4</v>
      </c>
      <c r="K6797">
        <v>7</v>
      </c>
      <c r="M6797">
        <v>1.911</v>
      </c>
      <c r="N6797" t="s">
        <v>20</v>
      </c>
      <c r="O6797">
        <v>27.3</v>
      </c>
      <c r="P6797">
        <v>6.3</v>
      </c>
      <c r="R6797">
        <f t="shared" si="531"/>
        <v>28</v>
      </c>
      <c r="S6797">
        <f t="shared" si="532"/>
        <v>3</v>
      </c>
      <c r="T6797" t="str">
        <f t="shared" si="533"/>
        <v>Apr</v>
      </c>
      <c r="U6797" t="str">
        <f t="shared" si="534"/>
        <v>2025</v>
      </c>
    </row>
    <row r="6798" spans="1:21" x14ac:dyDescent="0.25">
      <c r="A6798" s="1">
        <v>45750</v>
      </c>
      <c r="B6798" t="s">
        <v>75</v>
      </c>
      <c r="C6798" t="s">
        <v>27</v>
      </c>
      <c r="D6798" t="s">
        <v>16</v>
      </c>
      <c r="E6798" t="s">
        <v>17</v>
      </c>
      <c r="F6798" t="s">
        <v>18</v>
      </c>
      <c r="G6798" t="s">
        <v>43</v>
      </c>
      <c r="H6798">
        <f t="shared" si="530"/>
        <v>140</v>
      </c>
      <c r="I6798">
        <v>20</v>
      </c>
      <c r="J6798">
        <v>26</v>
      </c>
      <c r="K6798">
        <v>7</v>
      </c>
      <c r="M6798">
        <v>12.74</v>
      </c>
      <c r="N6798" t="s">
        <v>20</v>
      </c>
      <c r="O6798">
        <v>182</v>
      </c>
      <c r="P6798">
        <v>42</v>
      </c>
      <c r="R6798">
        <f t="shared" si="531"/>
        <v>182</v>
      </c>
      <c r="S6798">
        <f t="shared" si="532"/>
        <v>3</v>
      </c>
      <c r="T6798" t="str">
        <f t="shared" si="533"/>
        <v>Apr</v>
      </c>
      <c r="U6798" t="str">
        <f t="shared" si="534"/>
        <v>2025</v>
      </c>
    </row>
    <row r="6799" spans="1:21" x14ac:dyDescent="0.25">
      <c r="A6799" s="1">
        <v>45750</v>
      </c>
      <c r="B6799" t="s">
        <v>44</v>
      </c>
      <c r="C6799" t="s">
        <v>27</v>
      </c>
      <c r="D6799" t="s">
        <v>16</v>
      </c>
      <c r="E6799" t="s">
        <v>17</v>
      </c>
      <c r="F6799" t="s">
        <v>29</v>
      </c>
      <c r="G6799" t="s">
        <v>210</v>
      </c>
      <c r="H6799">
        <f t="shared" si="530"/>
        <v>760</v>
      </c>
      <c r="I6799">
        <v>95</v>
      </c>
      <c r="J6799">
        <v>124</v>
      </c>
      <c r="K6799">
        <v>8</v>
      </c>
      <c r="M6799">
        <v>49.4</v>
      </c>
      <c r="N6799" t="s">
        <v>25</v>
      </c>
      <c r="O6799">
        <v>988</v>
      </c>
      <c r="P6799">
        <v>228</v>
      </c>
      <c r="R6799">
        <f t="shared" si="531"/>
        <v>992</v>
      </c>
      <c r="S6799">
        <f t="shared" si="532"/>
        <v>3</v>
      </c>
      <c r="T6799" t="str">
        <f t="shared" si="533"/>
        <v>Apr</v>
      </c>
      <c r="U6799" t="str">
        <f t="shared" si="534"/>
        <v>2025</v>
      </c>
    </row>
    <row r="6800" spans="1:21" x14ac:dyDescent="0.25">
      <c r="A6800" s="1">
        <v>45750</v>
      </c>
      <c r="B6800" t="s">
        <v>184</v>
      </c>
      <c r="C6800" t="s">
        <v>27</v>
      </c>
      <c r="D6800" t="s">
        <v>16</v>
      </c>
      <c r="E6800" t="s">
        <v>17</v>
      </c>
      <c r="F6800" t="s">
        <v>18</v>
      </c>
      <c r="G6800" t="s">
        <v>56</v>
      </c>
      <c r="H6800">
        <f t="shared" si="530"/>
        <v>1100</v>
      </c>
      <c r="I6800">
        <v>550</v>
      </c>
      <c r="J6800">
        <v>715</v>
      </c>
      <c r="K6800">
        <v>2</v>
      </c>
      <c r="M6800">
        <v>92.4</v>
      </c>
      <c r="N6800" t="s">
        <v>20</v>
      </c>
      <c r="O6800">
        <v>1320</v>
      </c>
      <c r="P6800">
        <v>220</v>
      </c>
      <c r="R6800">
        <f t="shared" si="531"/>
        <v>1430</v>
      </c>
      <c r="S6800">
        <f t="shared" si="532"/>
        <v>3</v>
      </c>
      <c r="T6800" t="str">
        <f t="shared" si="533"/>
        <v>Apr</v>
      </c>
      <c r="U6800" t="str">
        <f t="shared" si="534"/>
        <v>2025</v>
      </c>
    </row>
    <row r="6801" spans="1:21" x14ac:dyDescent="0.25">
      <c r="A6801" s="1">
        <v>45750</v>
      </c>
      <c r="B6801" t="s">
        <v>55</v>
      </c>
      <c r="C6801" t="s">
        <v>15</v>
      </c>
      <c r="D6801" t="s">
        <v>16</v>
      </c>
      <c r="E6801" t="s">
        <v>28</v>
      </c>
      <c r="F6801" t="s">
        <v>61</v>
      </c>
      <c r="G6801" t="s">
        <v>119</v>
      </c>
      <c r="H6801">
        <f t="shared" si="530"/>
        <v>2500</v>
      </c>
      <c r="I6801">
        <v>500</v>
      </c>
      <c r="J6801">
        <v>650</v>
      </c>
      <c r="K6801">
        <v>5</v>
      </c>
      <c r="M6801">
        <v>100</v>
      </c>
      <c r="N6801" t="s">
        <v>25</v>
      </c>
      <c r="O6801">
        <v>3250</v>
      </c>
      <c r="P6801">
        <v>750</v>
      </c>
      <c r="R6801">
        <f t="shared" si="531"/>
        <v>3250</v>
      </c>
      <c r="S6801">
        <f t="shared" si="532"/>
        <v>3</v>
      </c>
      <c r="T6801" t="str">
        <f t="shared" si="533"/>
        <v>Apr</v>
      </c>
      <c r="U6801" t="str">
        <f t="shared" si="534"/>
        <v>2025</v>
      </c>
    </row>
    <row r="6802" spans="1:21" x14ac:dyDescent="0.25">
      <c r="A6802" s="1">
        <v>45750</v>
      </c>
      <c r="B6802" t="s">
        <v>161</v>
      </c>
      <c r="C6802" t="s">
        <v>53</v>
      </c>
      <c r="D6802" t="s">
        <v>16</v>
      </c>
      <c r="E6802" t="s">
        <v>17</v>
      </c>
      <c r="F6802" t="s">
        <v>45</v>
      </c>
      <c r="G6802" t="s">
        <v>78</v>
      </c>
      <c r="H6802">
        <f t="shared" si="530"/>
        <v>72000</v>
      </c>
      <c r="I6802">
        <v>18000</v>
      </c>
      <c r="J6802">
        <v>23400</v>
      </c>
      <c r="K6802">
        <v>4</v>
      </c>
      <c r="M6802">
        <v>3510</v>
      </c>
      <c r="N6802" t="s">
        <v>38</v>
      </c>
      <c r="O6802">
        <v>93600</v>
      </c>
      <c r="P6802">
        <v>21600</v>
      </c>
      <c r="R6802">
        <f t="shared" si="531"/>
        <v>93600</v>
      </c>
      <c r="S6802">
        <f t="shared" si="532"/>
        <v>3</v>
      </c>
      <c r="T6802" t="str">
        <f t="shared" si="533"/>
        <v>Apr</v>
      </c>
      <c r="U6802" t="str">
        <f t="shared" si="534"/>
        <v>2025</v>
      </c>
    </row>
    <row r="6803" spans="1:21" x14ac:dyDescent="0.25">
      <c r="A6803" s="1">
        <v>45750</v>
      </c>
      <c r="B6803" t="s">
        <v>129</v>
      </c>
      <c r="C6803" t="s">
        <v>27</v>
      </c>
      <c r="D6803" t="s">
        <v>23</v>
      </c>
      <c r="E6803" t="s">
        <v>28</v>
      </c>
      <c r="F6803" t="s">
        <v>29</v>
      </c>
      <c r="G6803" t="s">
        <v>169</v>
      </c>
      <c r="H6803">
        <f t="shared" si="530"/>
        <v>200</v>
      </c>
      <c r="I6803">
        <v>25</v>
      </c>
      <c r="J6803">
        <v>33</v>
      </c>
      <c r="K6803">
        <v>8</v>
      </c>
      <c r="M6803">
        <v>24</v>
      </c>
      <c r="N6803" t="s">
        <v>25</v>
      </c>
      <c r="O6803">
        <v>240</v>
      </c>
      <c r="P6803">
        <v>40</v>
      </c>
      <c r="R6803">
        <f t="shared" si="531"/>
        <v>264</v>
      </c>
      <c r="S6803">
        <f t="shared" si="532"/>
        <v>3</v>
      </c>
      <c r="T6803" t="str">
        <f t="shared" si="533"/>
        <v>Apr</v>
      </c>
      <c r="U6803" t="str">
        <f t="shared" si="534"/>
        <v>2025</v>
      </c>
    </row>
    <row r="6804" spans="1:21" x14ac:dyDescent="0.25">
      <c r="A6804" s="1">
        <v>45750</v>
      </c>
      <c r="B6804" t="s">
        <v>204</v>
      </c>
      <c r="C6804" t="s">
        <v>42</v>
      </c>
      <c r="D6804" t="s">
        <v>16</v>
      </c>
      <c r="E6804" t="s">
        <v>17</v>
      </c>
      <c r="F6804" t="s">
        <v>61</v>
      </c>
      <c r="G6804" t="s">
        <v>117</v>
      </c>
      <c r="H6804">
        <f t="shared" si="530"/>
        <v>7500</v>
      </c>
      <c r="I6804">
        <v>2500</v>
      </c>
      <c r="J6804">
        <v>3250</v>
      </c>
      <c r="K6804">
        <v>3</v>
      </c>
      <c r="M6804">
        <v>325</v>
      </c>
      <c r="N6804" t="s">
        <v>38</v>
      </c>
      <c r="O6804">
        <v>9750</v>
      </c>
      <c r="P6804">
        <v>2250</v>
      </c>
      <c r="R6804">
        <f t="shared" si="531"/>
        <v>9750</v>
      </c>
      <c r="S6804">
        <f t="shared" si="532"/>
        <v>3</v>
      </c>
      <c r="T6804" t="str">
        <f t="shared" si="533"/>
        <v>Apr</v>
      </c>
      <c r="U6804" t="str">
        <f t="shared" si="534"/>
        <v>2025</v>
      </c>
    </row>
    <row r="6805" spans="1:21" x14ac:dyDescent="0.25">
      <c r="A6805" s="1">
        <v>45750</v>
      </c>
      <c r="B6805" t="s">
        <v>192</v>
      </c>
      <c r="C6805" t="s">
        <v>91</v>
      </c>
      <c r="D6805" t="s">
        <v>16</v>
      </c>
      <c r="E6805" t="s">
        <v>17</v>
      </c>
      <c r="F6805" t="s">
        <v>80</v>
      </c>
      <c r="G6805" t="s">
        <v>143</v>
      </c>
      <c r="H6805">
        <f t="shared" si="530"/>
        <v>21</v>
      </c>
      <c r="I6805">
        <v>3</v>
      </c>
      <c r="J6805">
        <v>4</v>
      </c>
      <c r="K6805">
        <v>7</v>
      </c>
      <c r="M6805">
        <v>1.365</v>
      </c>
      <c r="N6805" t="s">
        <v>25</v>
      </c>
      <c r="O6805">
        <v>27.3</v>
      </c>
      <c r="P6805">
        <v>6.3</v>
      </c>
      <c r="R6805">
        <f t="shared" si="531"/>
        <v>28</v>
      </c>
      <c r="S6805">
        <f t="shared" si="532"/>
        <v>3</v>
      </c>
      <c r="T6805" t="str">
        <f t="shared" si="533"/>
        <v>Apr</v>
      </c>
      <c r="U6805" t="str">
        <f t="shared" si="534"/>
        <v>2025</v>
      </c>
    </row>
    <row r="6806" spans="1:21" x14ac:dyDescent="0.25">
      <c r="A6806" s="1">
        <v>45750</v>
      </c>
      <c r="B6806" t="s">
        <v>74</v>
      </c>
      <c r="C6806" t="s">
        <v>27</v>
      </c>
      <c r="D6806" t="s">
        <v>16</v>
      </c>
      <c r="E6806" t="s">
        <v>28</v>
      </c>
      <c r="F6806" t="s">
        <v>18</v>
      </c>
      <c r="G6806" t="s">
        <v>56</v>
      </c>
      <c r="H6806">
        <f t="shared" si="530"/>
        <v>2200</v>
      </c>
      <c r="I6806">
        <v>550</v>
      </c>
      <c r="J6806">
        <v>715</v>
      </c>
      <c r="K6806">
        <v>4</v>
      </c>
      <c r="M6806">
        <v>100</v>
      </c>
      <c r="N6806" t="s">
        <v>20</v>
      </c>
      <c r="O6806">
        <v>2750</v>
      </c>
      <c r="P6806">
        <v>550</v>
      </c>
      <c r="R6806">
        <f t="shared" si="531"/>
        <v>2860</v>
      </c>
      <c r="S6806">
        <f t="shared" si="532"/>
        <v>3</v>
      </c>
      <c r="T6806" t="str">
        <f t="shared" si="533"/>
        <v>Apr</v>
      </c>
      <c r="U6806" t="str">
        <f t="shared" si="534"/>
        <v>2025</v>
      </c>
    </row>
    <row r="6807" spans="1:21" x14ac:dyDescent="0.25">
      <c r="A6807" s="1">
        <v>45750</v>
      </c>
      <c r="B6807" t="s">
        <v>88</v>
      </c>
      <c r="C6807" t="s">
        <v>27</v>
      </c>
      <c r="D6807" t="s">
        <v>23</v>
      </c>
      <c r="E6807" t="s">
        <v>17</v>
      </c>
      <c r="F6807" t="s">
        <v>18</v>
      </c>
      <c r="G6807" t="s">
        <v>64</v>
      </c>
      <c r="H6807">
        <f t="shared" si="530"/>
        <v>140</v>
      </c>
      <c r="I6807">
        <v>140</v>
      </c>
      <c r="J6807">
        <v>182</v>
      </c>
      <c r="K6807">
        <v>1</v>
      </c>
      <c r="M6807">
        <v>27.3</v>
      </c>
      <c r="N6807" t="s">
        <v>38</v>
      </c>
      <c r="O6807">
        <v>182</v>
      </c>
      <c r="P6807">
        <v>42</v>
      </c>
      <c r="R6807">
        <f t="shared" si="531"/>
        <v>182</v>
      </c>
      <c r="S6807">
        <f t="shared" si="532"/>
        <v>3</v>
      </c>
      <c r="T6807" t="str">
        <f t="shared" si="533"/>
        <v>Apr</v>
      </c>
      <c r="U6807" t="str">
        <f t="shared" si="534"/>
        <v>2025</v>
      </c>
    </row>
    <row r="6808" spans="1:21" x14ac:dyDescent="0.25">
      <c r="A6808" s="1">
        <v>45750</v>
      </c>
      <c r="B6808" t="s">
        <v>173</v>
      </c>
      <c r="C6808" t="s">
        <v>115</v>
      </c>
      <c r="D6808" t="s">
        <v>23</v>
      </c>
      <c r="E6808" t="s">
        <v>17</v>
      </c>
      <c r="F6808" t="s">
        <v>45</v>
      </c>
      <c r="G6808" t="s">
        <v>92</v>
      </c>
      <c r="H6808">
        <f t="shared" si="530"/>
        <v>2250</v>
      </c>
      <c r="I6808">
        <v>250</v>
      </c>
      <c r="J6808">
        <v>325</v>
      </c>
      <c r="K6808">
        <v>9</v>
      </c>
      <c r="M6808">
        <v>100</v>
      </c>
      <c r="N6808" t="s">
        <v>38</v>
      </c>
      <c r="O6808">
        <v>2925</v>
      </c>
      <c r="P6808">
        <v>675</v>
      </c>
      <c r="R6808">
        <f t="shared" si="531"/>
        <v>2925</v>
      </c>
      <c r="S6808">
        <f t="shared" si="532"/>
        <v>3</v>
      </c>
      <c r="T6808" t="str">
        <f t="shared" si="533"/>
        <v>Apr</v>
      </c>
      <c r="U6808" t="str">
        <f t="shared" si="534"/>
        <v>2025</v>
      </c>
    </row>
    <row r="6809" spans="1:21" x14ac:dyDescent="0.25">
      <c r="A6809" s="1">
        <v>45750</v>
      </c>
      <c r="B6809" t="s">
        <v>184</v>
      </c>
      <c r="C6809" t="s">
        <v>27</v>
      </c>
      <c r="D6809" t="s">
        <v>23</v>
      </c>
      <c r="E6809" t="s">
        <v>28</v>
      </c>
      <c r="F6809" t="s">
        <v>18</v>
      </c>
      <c r="G6809" t="s">
        <v>19</v>
      </c>
      <c r="H6809">
        <f t="shared" si="530"/>
        <v>1250</v>
      </c>
      <c r="I6809">
        <v>250</v>
      </c>
      <c r="J6809">
        <v>325</v>
      </c>
      <c r="K6809">
        <v>5</v>
      </c>
      <c r="M6809">
        <v>100</v>
      </c>
      <c r="N6809" t="s">
        <v>20</v>
      </c>
      <c r="O6809">
        <v>1562.5</v>
      </c>
      <c r="P6809">
        <v>312.5</v>
      </c>
      <c r="R6809">
        <f t="shared" si="531"/>
        <v>1625</v>
      </c>
      <c r="S6809">
        <f t="shared" si="532"/>
        <v>3</v>
      </c>
      <c r="T6809" t="str">
        <f t="shared" si="533"/>
        <v>Apr</v>
      </c>
      <c r="U6809" t="str">
        <f t="shared" si="534"/>
        <v>2025</v>
      </c>
    </row>
    <row r="6810" spans="1:21" x14ac:dyDescent="0.25">
      <c r="A6810" s="1">
        <v>45750</v>
      </c>
      <c r="B6810" t="s">
        <v>127</v>
      </c>
      <c r="C6810" t="s">
        <v>66</v>
      </c>
      <c r="D6810" t="s">
        <v>16</v>
      </c>
      <c r="E6810" t="s">
        <v>17</v>
      </c>
      <c r="F6810" t="s">
        <v>45</v>
      </c>
      <c r="G6810" t="s">
        <v>76</v>
      </c>
      <c r="H6810">
        <f t="shared" si="530"/>
        <v>7200</v>
      </c>
      <c r="I6810">
        <v>1200</v>
      </c>
      <c r="J6810">
        <v>1560</v>
      </c>
      <c r="K6810">
        <v>6</v>
      </c>
      <c r="M6810">
        <v>156</v>
      </c>
      <c r="N6810" t="s">
        <v>38</v>
      </c>
      <c r="O6810">
        <v>9000</v>
      </c>
      <c r="P6810">
        <v>1800</v>
      </c>
      <c r="R6810">
        <f t="shared" si="531"/>
        <v>9360</v>
      </c>
      <c r="S6810">
        <f t="shared" si="532"/>
        <v>3</v>
      </c>
      <c r="T6810" t="str">
        <f t="shared" si="533"/>
        <v>Apr</v>
      </c>
      <c r="U6810" t="str">
        <f t="shared" si="534"/>
        <v>2025</v>
      </c>
    </row>
    <row r="6811" spans="1:21" x14ac:dyDescent="0.25">
      <c r="A6811" s="1">
        <v>45750</v>
      </c>
      <c r="B6811" t="s">
        <v>214</v>
      </c>
      <c r="C6811" t="s">
        <v>66</v>
      </c>
      <c r="D6811" t="s">
        <v>16</v>
      </c>
      <c r="E6811" t="s">
        <v>28</v>
      </c>
      <c r="F6811" t="s">
        <v>29</v>
      </c>
      <c r="G6811" t="s">
        <v>138</v>
      </c>
      <c r="H6811">
        <f t="shared" si="530"/>
        <v>150</v>
      </c>
      <c r="I6811">
        <v>50</v>
      </c>
      <c r="J6811">
        <v>65</v>
      </c>
      <c r="K6811">
        <v>3</v>
      </c>
      <c r="M6811">
        <v>18</v>
      </c>
      <c r="N6811" t="s">
        <v>38</v>
      </c>
      <c r="O6811">
        <v>180</v>
      </c>
      <c r="P6811">
        <v>30</v>
      </c>
      <c r="R6811">
        <f t="shared" si="531"/>
        <v>195</v>
      </c>
      <c r="S6811">
        <f t="shared" si="532"/>
        <v>3</v>
      </c>
      <c r="T6811" t="str">
        <f t="shared" si="533"/>
        <v>Apr</v>
      </c>
      <c r="U6811" t="str">
        <f t="shared" si="534"/>
        <v>2025</v>
      </c>
    </row>
    <row r="6812" spans="1:21" x14ac:dyDescent="0.25">
      <c r="A6812" s="1">
        <v>45750</v>
      </c>
      <c r="B6812" t="s">
        <v>216</v>
      </c>
      <c r="C6812" t="s">
        <v>27</v>
      </c>
      <c r="D6812" t="s">
        <v>16</v>
      </c>
      <c r="E6812" t="s">
        <v>17</v>
      </c>
      <c r="F6812" t="s">
        <v>29</v>
      </c>
      <c r="G6812" t="s">
        <v>210</v>
      </c>
      <c r="H6812">
        <f t="shared" si="530"/>
        <v>475</v>
      </c>
      <c r="I6812">
        <v>95</v>
      </c>
      <c r="J6812">
        <v>124</v>
      </c>
      <c r="K6812">
        <v>5</v>
      </c>
      <c r="M6812">
        <v>30.875</v>
      </c>
      <c r="N6812" t="s">
        <v>25</v>
      </c>
      <c r="O6812">
        <v>617.5</v>
      </c>
      <c r="P6812">
        <v>142.5</v>
      </c>
      <c r="R6812">
        <f t="shared" si="531"/>
        <v>620</v>
      </c>
      <c r="S6812">
        <f t="shared" si="532"/>
        <v>3</v>
      </c>
      <c r="T6812" t="str">
        <f t="shared" si="533"/>
        <v>Apr</v>
      </c>
      <c r="U6812" t="str">
        <f t="shared" si="534"/>
        <v>2025</v>
      </c>
    </row>
    <row r="6813" spans="1:21" x14ac:dyDescent="0.25">
      <c r="A6813" s="1">
        <v>45750</v>
      </c>
      <c r="B6813" t="s">
        <v>158</v>
      </c>
      <c r="C6813" t="s">
        <v>27</v>
      </c>
      <c r="D6813" t="s">
        <v>23</v>
      </c>
      <c r="E6813" t="s">
        <v>17</v>
      </c>
      <c r="F6813" t="s">
        <v>18</v>
      </c>
      <c r="G6813" t="s">
        <v>121</v>
      </c>
      <c r="H6813">
        <f t="shared" si="530"/>
        <v>110</v>
      </c>
      <c r="I6813">
        <v>55</v>
      </c>
      <c r="J6813">
        <v>72</v>
      </c>
      <c r="K6813">
        <v>2</v>
      </c>
      <c r="M6813">
        <v>14.3</v>
      </c>
      <c r="N6813" t="s">
        <v>25</v>
      </c>
      <c r="O6813">
        <v>143</v>
      </c>
      <c r="P6813">
        <v>33</v>
      </c>
      <c r="R6813">
        <f t="shared" si="531"/>
        <v>144</v>
      </c>
      <c r="S6813">
        <f t="shared" si="532"/>
        <v>3</v>
      </c>
      <c r="T6813" t="str">
        <f t="shared" si="533"/>
        <v>Apr</v>
      </c>
      <c r="U6813" t="str">
        <f t="shared" si="534"/>
        <v>2025</v>
      </c>
    </row>
    <row r="6814" spans="1:21" x14ac:dyDescent="0.25">
      <c r="A6814" s="1">
        <v>45750</v>
      </c>
      <c r="B6814" t="s">
        <v>86</v>
      </c>
      <c r="C6814" t="s">
        <v>22</v>
      </c>
      <c r="D6814" t="s">
        <v>23</v>
      </c>
      <c r="E6814" t="s">
        <v>28</v>
      </c>
      <c r="F6814" t="s">
        <v>18</v>
      </c>
      <c r="G6814" t="s">
        <v>40</v>
      </c>
      <c r="H6814">
        <f t="shared" si="530"/>
        <v>360</v>
      </c>
      <c r="I6814">
        <v>90</v>
      </c>
      <c r="J6814">
        <v>117</v>
      </c>
      <c r="K6814">
        <v>4</v>
      </c>
      <c r="M6814">
        <v>54</v>
      </c>
      <c r="N6814" t="s">
        <v>20</v>
      </c>
      <c r="O6814">
        <v>450</v>
      </c>
      <c r="P6814">
        <v>90</v>
      </c>
      <c r="R6814">
        <f t="shared" si="531"/>
        <v>468</v>
      </c>
      <c r="S6814">
        <f t="shared" si="532"/>
        <v>3</v>
      </c>
      <c r="T6814" t="str">
        <f t="shared" si="533"/>
        <v>Apr</v>
      </c>
      <c r="U6814" t="str">
        <f t="shared" si="534"/>
        <v>2025</v>
      </c>
    </row>
    <row r="6815" spans="1:21" x14ac:dyDescent="0.25">
      <c r="A6815" s="1">
        <v>45750</v>
      </c>
      <c r="B6815" t="s">
        <v>152</v>
      </c>
      <c r="C6815" t="s">
        <v>66</v>
      </c>
      <c r="D6815" t="s">
        <v>16</v>
      </c>
      <c r="E6815" t="s">
        <v>17</v>
      </c>
      <c r="F6815" t="s">
        <v>61</v>
      </c>
      <c r="G6815" t="s">
        <v>128</v>
      </c>
      <c r="H6815">
        <f t="shared" si="530"/>
        <v>300</v>
      </c>
      <c r="I6815">
        <v>300</v>
      </c>
      <c r="J6815">
        <v>390</v>
      </c>
      <c r="K6815">
        <v>1</v>
      </c>
      <c r="M6815">
        <v>27.3</v>
      </c>
      <c r="N6815" t="s">
        <v>20</v>
      </c>
      <c r="O6815">
        <v>390</v>
      </c>
      <c r="P6815">
        <v>90</v>
      </c>
      <c r="R6815">
        <f t="shared" si="531"/>
        <v>390</v>
      </c>
      <c r="S6815">
        <f t="shared" si="532"/>
        <v>3</v>
      </c>
      <c r="T6815" t="str">
        <f t="shared" si="533"/>
        <v>Apr</v>
      </c>
      <c r="U6815" t="str">
        <f t="shared" si="534"/>
        <v>2025</v>
      </c>
    </row>
    <row r="6816" spans="1:21" x14ac:dyDescent="0.25">
      <c r="A6816" s="1">
        <v>45750</v>
      </c>
      <c r="B6816" t="s">
        <v>171</v>
      </c>
      <c r="C6816" t="s">
        <v>22</v>
      </c>
      <c r="D6816" t="s">
        <v>16</v>
      </c>
      <c r="E6816" t="s">
        <v>17</v>
      </c>
      <c r="F6816" t="s">
        <v>48</v>
      </c>
      <c r="G6816" t="s">
        <v>94</v>
      </c>
      <c r="H6816">
        <f t="shared" si="530"/>
        <v>720</v>
      </c>
      <c r="I6816">
        <v>120</v>
      </c>
      <c r="J6816">
        <v>156</v>
      </c>
      <c r="K6816">
        <v>6</v>
      </c>
      <c r="M6816">
        <v>65.52</v>
      </c>
      <c r="N6816" t="s">
        <v>20</v>
      </c>
      <c r="O6816">
        <v>936</v>
      </c>
      <c r="P6816">
        <v>216</v>
      </c>
      <c r="R6816">
        <f t="shared" si="531"/>
        <v>936</v>
      </c>
      <c r="S6816">
        <f t="shared" si="532"/>
        <v>3</v>
      </c>
      <c r="T6816" t="str">
        <f t="shared" si="533"/>
        <v>Apr</v>
      </c>
      <c r="U6816" t="str">
        <f t="shared" si="534"/>
        <v>2025</v>
      </c>
    </row>
    <row r="6817" spans="1:21" x14ac:dyDescent="0.25">
      <c r="A6817" s="1">
        <v>45750</v>
      </c>
      <c r="B6817" t="s">
        <v>90</v>
      </c>
      <c r="C6817" t="s">
        <v>91</v>
      </c>
      <c r="D6817" t="s">
        <v>16</v>
      </c>
      <c r="E6817" t="s">
        <v>17</v>
      </c>
      <c r="F6817" t="s">
        <v>18</v>
      </c>
      <c r="G6817" t="s">
        <v>116</v>
      </c>
      <c r="H6817">
        <f t="shared" si="530"/>
        <v>300</v>
      </c>
      <c r="I6817">
        <v>60</v>
      </c>
      <c r="J6817">
        <v>78</v>
      </c>
      <c r="K6817">
        <v>5</v>
      </c>
      <c r="M6817">
        <v>34.5</v>
      </c>
      <c r="N6817" t="s">
        <v>38</v>
      </c>
      <c r="O6817">
        <v>345</v>
      </c>
      <c r="P6817">
        <v>45</v>
      </c>
      <c r="R6817">
        <f t="shared" si="531"/>
        <v>390</v>
      </c>
      <c r="S6817">
        <f t="shared" si="532"/>
        <v>3</v>
      </c>
      <c r="T6817" t="str">
        <f t="shared" si="533"/>
        <v>Apr</v>
      </c>
      <c r="U6817" t="str">
        <f t="shared" si="534"/>
        <v>2025</v>
      </c>
    </row>
    <row r="6818" spans="1:21" x14ac:dyDescent="0.25">
      <c r="A6818" s="1">
        <v>45750</v>
      </c>
      <c r="B6818" t="s">
        <v>107</v>
      </c>
      <c r="C6818" t="s">
        <v>27</v>
      </c>
      <c r="D6818" t="s">
        <v>16</v>
      </c>
      <c r="E6818" t="s">
        <v>17</v>
      </c>
      <c r="F6818" t="s">
        <v>18</v>
      </c>
      <c r="G6818" t="s">
        <v>64</v>
      </c>
      <c r="H6818">
        <f t="shared" si="530"/>
        <v>840</v>
      </c>
      <c r="I6818">
        <v>140</v>
      </c>
      <c r="J6818">
        <v>182</v>
      </c>
      <c r="K6818">
        <v>6</v>
      </c>
      <c r="M6818">
        <v>100</v>
      </c>
      <c r="N6818" t="s">
        <v>38</v>
      </c>
      <c r="O6818">
        <v>1092</v>
      </c>
      <c r="P6818">
        <v>252</v>
      </c>
      <c r="R6818">
        <f t="shared" si="531"/>
        <v>1092</v>
      </c>
      <c r="S6818">
        <f t="shared" si="532"/>
        <v>3</v>
      </c>
      <c r="T6818" t="str">
        <f t="shared" si="533"/>
        <v>Apr</v>
      </c>
      <c r="U6818" t="str">
        <f t="shared" si="534"/>
        <v>2025</v>
      </c>
    </row>
    <row r="6819" spans="1:21" x14ac:dyDescent="0.25">
      <c r="A6819" s="1">
        <v>45750</v>
      </c>
      <c r="B6819" t="s">
        <v>186</v>
      </c>
      <c r="C6819" t="s">
        <v>27</v>
      </c>
      <c r="D6819" t="s">
        <v>16</v>
      </c>
      <c r="E6819" t="s">
        <v>17</v>
      </c>
      <c r="F6819" t="s">
        <v>29</v>
      </c>
      <c r="G6819" t="s">
        <v>178</v>
      </c>
      <c r="H6819">
        <f t="shared" si="530"/>
        <v>600</v>
      </c>
      <c r="I6819">
        <v>200</v>
      </c>
      <c r="J6819">
        <v>260</v>
      </c>
      <c r="K6819">
        <v>3</v>
      </c>
      <c r="M6819">
        <v>37.5</v>
      </c>
      <c r="N6819" t="s">
        <v>25</v>
      </c>
      <c r="O6819">
        <v>750</v>
      </c>
      <c r="P6819">
        <v>150</v>
      </c>
      <c r="R6819">
        <f t="shared" si="531"/>
        <v>780</v>
      </c>
      <c r="S6819">
        <f t="shared" si="532"/>
        <v>3</v>
      </c>
      <c r="T6819" t="str">
        <f t="shared" si="533"/>
        <v>Apr</v>
      </c>
      <c r="U6819" t="str">
        <f t="shared" si="534"/>
        <v>2025</v>
      </c>
    </row>
    <row r="6820" spans="1:21" x14ac:dyDescent="0.25">
      <c r="A6820" s="1">
        <v>45750</v>
      </c>
      <c r="B6820" t="s">
        <v>134</v>
      </c>
      <c r="C6820" t="s">
        <v>66</v>
      </c>
      <c r="D6820" t="s">
        <v>16</v>
      </c>
      <c r="E6820" t="s">
        <v>17</v>
      </c>
      <c r="F6820" t="s">
        <v>61</v>
      </c>
      <c r="G6820" t="s">
        <v>68</v>
      </c>
      <c r="H6820">
        <f t="shared" si="530"/>
        <v>9000</v>
      </c>
      <c r="I6820">
        <v>1800</v>
      </c>
      <c r="J6820">
        <v>2340</v>
      </c>
      <c r="K6820">
        <v>5</v>
      </c>
      <c r="M6820">
        <v>234</v>
      </c>
      <c r="N6820" t="s">
        <v>38</v>
      </c>
      <c r="O6820">
        <v>11700</v>
      </c>
      <c r="P6820">
        <v>2700</v>
      </c>
      <c r="R6820">
        <f t="shared" si="531"/>
        <v>11700</v>
      </c>
      <c r="S6820">
        <f t="shared" si="532"/>
        <v>3</v>
      </c>
      <c r="T6820" t="str">
        <f t="shared" si="533"/>
        <v>Apr</v>
      </c>
      <c r="U6820" t="str">
        <f t="shared" si="534"/>
        <v>2025</v>
      </c>
    </row>
    <row r="6821" spans="1:21" x14ac:dyDescent="0.25">
      <c r="A6821" s="1">
        <v>45750</v>
      </c>
      <c r="B6821" t="s">
        <v>37</v>
      </c>
      <c r="C6821" t="s">
        <v>15</v>
      </c>
      <c r="D6821" t="s">
        <v>16</v>
      </c>
      <c r="E6821" t="s">
        <v>28</v>
      </c>
      <c r="F6821" t="s">
        <v>18</v>
      </c>
      <c r="G6821" t="s">
        <v>113</v>
      </c>
      <c r="H6821">
        <f t="shared" si="530"/>
        <v>200</v>
      </c>
      <c r="I6821">
        <v>20</v>
      </c>
      <c r="J6821">
        <v>26</v>
      </c>
      <c r="K6821">
        <v>10</v>
      </c>
      <c r="M6821">
        <v>18.2</v>
      </c>
      <c r="N6821" t="s">
        <v>20</v>
      </c>
      <c r="O6821">
        <v>260</v>
      </c>
      <c r="P6821">
        <v>60</v>
      </c>
      <c r="R6821">
        <f t="shared" si="531"/>
        <v>260</v>
      </c>
      <c r="S6821">
        <f t="shared" si="532"/>
        <v>3</v>
      </c>
      <c r="T6821" t="str">
        <f t="shared" si="533"/>
        <v>Apr</v>
      </c>
      <c r="U6821" t="str">
        <f t="shared" si="534"/>
        <v>2025</v>
      </c>
    </row>
    <row r="6822" spans="1:21" x14ac:dyDescent="0.25">
      <c r="A6822" s="1">
        <v>45750</v>
      </c>
      <c r="B6822" t="s">
        <v>191</v>
      </c>
      <c r="C6822" t="s">
        <v>27</v>
      </c>
      <c r="D6822" t="s">
        <v>16</v>
      </c>
      <c r="E6822" t="s">
        <v>28</v>
      </c>
      <c r="F6822" t="s">
        <v>18</v>
      </c>
      <c r="G6822" t="s">
        <v>40</v>
      </c>
      <c r="H6822">
        <f t="shared" si="530"/>
        <v>360</v>
      </c>
      <c r="I6822">
        <v>90</v>
      </c>
      <c r="J6822">
        <v>117</v>
      </c>
      <c r="K6822">
        <v>4</v>
      </c>
      <c r="M6822">
        <v>22.5</v>
      </c>
      <c r="N6822" t="s">
        <v>25</v>
      </c>
      <c r="O6822">
        <v>450</v>
      </c>
      <c r="P6822">
        <v>90</v>
      </c>
      <c r="R6822">
        <f t="shared" si="531"/>
        <v>468</v>
      </c>
      <c r="S6822">
        <f t="shared" si="532"/>
        <v>3</v>
      </c>
      <c r="T6822" t="str">
        <f t="shared" si="533"/>
        <v>Apr</v>
      </c>
      <c r="U6822" t="str">
        <f t="shared" si="534"/>
        <v>2025</v>
      </c>
    </row>
    <row r="6823" spans="1:21" x14ac:dyDescent="0.25">
      <c r="A6823" s="1">
        <v>45750</v>
      </c>
      <c r="B6823" t="s">
        <v>105</v>
      </c>
      <c r="C6823" t="s">
        <v>91</v>
      </c>
      <c r="D6823" t="s">
        <v>23</v>
      </c>
      <c r="E6823" t="s">
        <v>28</v>
      </c>
      <c r="F6823" t="s">
        <v>18</v>
      </c>
      <c r="G6823" t="s">
        <v>116</v>
      </c>
      <c r="H6823">
        <f t="shared" si="530"/>
        <v>360</v>
      </c>
      <c r="I6823">
        <v>60</v>
      </c>
      <c r="J6823">
        <v>78</v>
      </c>
      <c r="K6823">
        <v>6</v>
      </c>
      <c r="M6823">
        <v>64.8</v>
      </c>
      <c r="N6823" t="s">
        <v>38</v>
      </c>
      <c r="O6823">
        <v>432</v>
      </c>
      <c r="P6823">
        <v>72</v>
      </c>
      <c r="R6823">
        <f t="shared" si="531"/>
        <v>468</v>
      </c>
      <c r="S6823">
        <f t="shared" si="532"/>
        <v>3</v>
      </c>
      <c r="T6823" t="str">
        <f t="shared" si="533"/>
        <v>Apr</v>
      </c>
      <c r="U6823" t="str">
        <f t="shared" si="534"/>
        <v>2025</v>
      </c>
    </row>
    <row r="6824" spans="1:21" x14ac:dyDescent="0.25">
      <c r="A6824" s="1">
        <v>45750</v>
      </c>
      <c r="B6824" t="s">
        <v>122</v>
      </c>
      <c r="C6824" t="s">
        <v>27</v>
      </c>
      <c r="D6824" t="s">
        <v>16</v>
      </c>
      <c r="E6824" t="s">
        <v>28</v>
      </c>
      <c r="F6824" t="s">
        <v>29</v>
      </c>
      <c r="G6824" t="s">
        <v>178</v>
      </c>
      <c r="H6824">
        <f t="shared" si="530"/>
        <v>1200</v>
      </c>
      <c r="I6824">
        <v>200</v>
      </c>
      <c r="J6824">
        <v>260</v>
      </c>
      <c r="K6824">
        <v>6</v>
      </c>
      <c r="M6824">
        <v>78</v>
      </c>
      <c r="N6824" t="s">
        <v>25</v>
      </c>
      <c r="O6824">
        <v>1560</v>
      </c>
      <c r="P6824">
        <v>360</v>
      </c>
      <c r="R6824">
        <f t="shared" si="531"/>
        <v>1560</v>
      </c>
      <c r="S6824">
        <f t="shared" si="532"/>
        <v>3</v>
      </c>
      <c r="T6824" t="str">
        <f t="shared" si="533"/>
        <v>Apr</v>
      </c>
      <c r="U6824" t="str">
        <f t="shared" si="534"/>
        <v>2025</v>
      </c>
    </row>
    <row r="6825" spans="1:21" x14ac:dyDescent="0.25">
      <c r="A6825" s="1">
        <v>45780</v>
      </c>
      <c r="B6825" t="s">
        <v>131</v>
      </c>
      <c r="C6825" t="s">
        <v>27</v>
      </c>
      <c r="D6825" t="s">
        <v>23</v>
      </c>
      <c r="E6825" t="s">
        <v>17</v>
      </c>
      <c r="F6825" t="s">
        <v>61</v>
      </c>
      <c r="G6825" t="s">
        <v>108</v>
      </c>
      <c r="H6825">
        <f t="shared" si="530"/>
        <v>12000</v>
      </c>
      <c r="I6825">
        <v>1500</v>
      </c>
      <c r="J6825">
        <v>1950</v>
      </c>
      <c r="K6825">
        <v>8</v>
      </c>
      <c r="M6825">
        <v>195</v>
      </c>
      <c r="N6825" t="s">
        <v>25</v>
      </c>
      <c r="O6825">
        <v>15600</v>
      </c>
      <c r="P6825">
        <v>3600</v>
      </c>
      <c r="R6825">
        <f t="shared" si="531"/>
        <v>15600</v>
      </c>
      <c r="S6825">
        <f t="shared" si="532"/>
        <v>3</v>
      </c>
      <c r="T6825" t="str">
        <f t="shared" si="533"/>
        <v>May</v>
      </c>
      <c r="U6825" t="str">
        <f t="shared" si="534"/>
        <v>2025</v>
      </c>
    </row>
    <row r="6826" spans="1:21" x14ac:dyDescent="0.25">
      <c r="A6826" s="1">
        <v>45780</v>
      </c>
      <c r="B6826" t="s">
        <v>156</v>
      </c>
      <c r="C6826" t="s">
        <v>53</v>
      </c>
      <c r="D6826" t="s">
        <v>16</v>
      </c>
      <c r="E6826" t="s">
        <v>17</v>
      </c>
      <c r="F6826" t="s">
        <v>48</v>
      </c>
      <c r="G6826" t="s">
        <v>85</v>
      </c>
      <c r="H6826">
        <f t="shared" si="530"/>
        <v>900</v>
      </c>
      <c r="I6826">
        <v>450</v>
      </c>
      <c r="J6826">
        <v>585</v>
      </c>
      <c r="K6826">
        <v>2</v>
      </c>
      <c r="M6826">
        <v>58.5</v>
      </c>
      <c r="N6826" t="s">
        <v>25</v>
      </c>
      <c r="O6826">
        <v>1170</v>
      </c>
      <c r="P6826">
        <v>270</v>
      </c>
      <c r="R6826">
        <f t="shared" si="531"/>
        <v>1170</v>
      </c>
      <c r="S6826">
        <f t="shared" si="532"/>
        <v>3</v>
      </c>
      <c r="T6826" t="str">
        <f t="shared" si="533"/>
        <v>May</v>
      </c>
      <c r="U6826" t="str">
        <f t="shared" si="534"/>
        <v>2025</v>
      </c>
    </row>
    <row r="6827" spans="1:21" x14ac:dyDescent="0.25">
      <c r="A6827" s="1">
        <v>45780</v>
      </c>
      <c r="B6827" t="s">
        <v>193</v>
      </c>
      <c r="C6827" t="s">
        <v>53</v>
      </c>
      <c r="D6827" t="s">
        <v>23</v>
      </c>
      <c r="E6827" t="s">
        <v>17</v>
      </c>
      <c r="F6827" t="s">
        <v>18</v>
      </c>
      <c r="G6827" t="s">
        <v>151</v>
      </c>
      <c r="H6827">
        <f t="shared" si="530"/>
        <v>42</v>
      </c>
      <c r="I6827">
        <v>7</v>
      </c>
      <c r="J6827">
        <v>9</v>
      </c>
      <c r="K6827">
        <v>6</v>
      </c>
      <c r="M6827">
        <v>5.46</v>
      </c>
      <c r="N6827" t="s">
        <v>25</v>
      </c>
      <c r="O6827">
        <v>54.6</v>
      </c>
      <c r="P6827">
        <v>12.6</v>
      </c>
      <c r="R6827">
        <f t="shared" si="531"/>
        <v>54</v>
      </c>
      <c r="S6827">
        <f t="shared" si="532"/>
        <v>3</v>
      </c>
      <c r="T6827" t="str">
        <f t="shared" si="533"/>
        <v>May</v>
      </c>
      <c r="U6827" t="str">
        <f t="shared" si="534"/>
        <v>2025</v>
      </c>
    </row>
    <row r="6828" spans="1:21" x14ac:dyDescent="0.25">
      <c r="A6828" s="1">
        <v>45780</v>
      </c>
      <c r="B6828" t="s">
        <v>65</v>
      </c>
      <c r="C6828" t="s">
        <v>66</v>
      </c>
      <c r="D6828" t="s">
        <v>23</v>
      </c>
      <c r="E6828" t="s">
        <v>17</v>
      </c>
      <c r="F6828" t="s">
        <v>48</v>
      </c>
      <c r="G6828" t="s">
        <v>85</v>
      </c>
      <c r="H6828">
        <f t="shared" si="530"/>
        <v>3150</v>
      </c>
      <c r="I6828">
        <v>450</v>
      </c>
      <c r="J6828">
        <v>585</v>
      </c>
      <c r="K6828">
        <v>7</v>
      </c>
      <c r="M6828">
        <v>100</v>
      </c>
      <c r="N6828" t="s">
        <v>20</v>
      </c>
      <c r="O6828">
        <v>4095</v>
      </c>
      <c r="P6828">
        <v>945</v>
      </c>
      <c r="R6828">
        <f t="shared" si="531"/>
        <v>4095</v>
      </c>
      <c r="S6828">
        <f t="shared" si="532"/>
        <v>3</v>
      </c>
      <c r="T6828" t="str">
        <f t="shared" si="533"/>
        <v>May</v>
      </c>
      <c r="U6828" t="str">
        <f t="shared" si="534"/>
        <v>2025</v>
      </c>
    </row>
    <row r="6829" spans="1:21" x14ac:dyDescent="0.25">
      <c r="A6829" s="1">
        <v>45780</v>
      </c>
      <c r="B6829" t="s">
        <v>189</v>
      </c>
      <c r="C6829" t="s">
        <v>27</v>
      </c>
      <c r="D6829" t="s">
        <v>16</v>
      </c>
      <c r="E6829" t="s">
        <v>17</v>
      </c>
      <c r="F6829" t="s">
        <v>18</v>
      </c>
      <c r="G6829" t="s">
        <v>64</v>
      </c>
      <c r="H6829">
        <f t="shared" si="530"/>
        <v>280</v>
      </c>
      <c r="I6829">
        <v>140</v>
      </c>
      <c r="J6829">
        <v>182</v>
      </c>
      <c r="K6829">
        <v>2</v>
      </c>
      <c r="M6829">
        <v>18.2</v>
      </c>
      <c r="N6829" t="s">
        <v>25</v>
      </c>
      <c r="O6829">
        <v>364</v>
      </c>
      <c r="P6829">
        <v>84</v>
      </c>
      <c r="R6829">
        <f t="shared" si="531"/>
        <v>364</v>
      </c>
      <c r="S6829">
        <f t="shared" si="532"/>
        <v>3</v>
      </c>
      <c r="T6829" t="str">
        <f t="shared" si="533"/>
        <v>May</v>
      </c>
      <c r="U6829" t="str">
        <f t="shared" si="534"/>
        <v>2025</v>
      </c>
    </row>
    <row r="6830" spans="1:21" x14ac:dyDescent="0.25">
      <c r="A6830" s="1">
        <v>45780</v>
      </c>
      <c r="B6830" t="s">
        <v>152</v>
      </c>
      <c r="C6830" t="s">
        <v>66</v>
      </c>
      <c r="D6830" t="s">
        <v>16</v>
      </c>
      <c r="E6830" t="s">
        <v>28</v>
      </c>
      <c r="F6830" t="s">
        <v>45</v>
      </c>
      <c r="G6830" t="s">
        <v>46</v>
      </c>
      <c r="H6830">
        <f t="shared" si="530"/>
        <v>550000</v>
      </c>
      <c r="I6830">
        <v>55000</v>
      </c>
      <c r="J6830">
        <v>71500</v>
      </c>
      <c r="K6830">
        <v>10</v>
      </c>
      <c r="M6830">
        <v>10725</v>
      </c>
      <c r="N6830" t="s">
        <v>20</v>
      </c>
      <c r="O6830">
        <v>715000</v>
      </c>
      <c r="P6830">
        <v>165000</v>
      </c>
      <c r="R6830">
        <f t="shared" si="531"/>
        <v>715000</v>
      </c>
      <c r="S6830">
        <f t="shared" si="532"/>
        <v>3</v>
      </c>
      <c r="T6830" t="str">
        <f t="shared" si="533"/>
        <v>May</v>
      </c>
      <c r="U6830" t="str">
        <f t="shared" si="534"/>
        <v>2025</v>
      </c>
    </row>
    <row r="6831" spans="1:21" x14ac:dyDescent="0.25">
      <c r="A6831" s="1">
        <v>45780</v>
      </c>
      <c r="B6831" t="s">
        <v>222</v>
      </c>
      <c r="C6831" t="s">
        <v>15</v>
      </c>
      <c r="D6831" t="s">
        <v>23</v>
      </c>
      <c r="E6831" t="s">
        <v>17</v>
      </c>
      <c r="F6831" t="s">
        <v>45</v>
      </c>
      <c r="G6831" t="s">
        <v>58</v>
      </c>
      <c r="H6831">
        <f t="shared" si="530"/>
        <v>25000</v>
      </c>
      <c r="I6831">
        <v>25000</v>
      </c>
      <c r="J6831">
        <v>32500</v>
      </c>
      <c r="K6831">
        <v>1</v>
      </c>
      <c r="M6831">
        <v>3900</v>
      </c>
      <c r="N6831" t="s">
        <v>20</v>
      </c>
      <c r="O6831">
        <v>32500</v>
      </c>
      <c r="P6831">
        <v>7500</v>
      </c>
      <c r="R6831">
        <f t="shared" si="531"/>
        <v>32500</v>
      </c>
      <c r="S6831">
        <f t="shared" si="532"/>
        <v>3</v>
      </c>
      <c r="T6831" t="str">
        <f t="shared" si="533"/>
        <v>May</v>
      </c>
      <c r="U6831" t="str">
        <f t="shared" si="534"/>
        <v>2025</v>
      </c>
    </row>
    <row r="6832" spans="1:21" x14ac:dyDescent="0.25">
      <c r="A6832" s="1">
        <v>45780</v>
      </c>
      <c r="B6832" t="s">
        <v>105</v>
      </c>
      <c r="C6832" t="s">
        <v>91</v>
      </c>
      <c r="D6832" t="s">
        <v>16</v>
      </c>
      <c r="E6832" t="s">
        <v>28</v>
      </c>
      <c r="F6832" t="s">
        <v>45</v>
      </c>
      <c r="G6832" t="s">
        <v>54</v>
      </c>
      <c r="H6832">
        <f t="shared" si="530"/>
        <v>1600</v>
      </c>
      <c r="I6832">
        <v>800</v>
      </c>
      <c r="J6832">
        <v>1040</v>
      </c>
      <c r="K6832">
        <v>2</v>
      </c>
      <c r="M6832">
        <v>104</v>
      </c>
      <c r="N6832" t="s">
        <v>20</v>
      </c>
      <c r="O6832">
        <v>2000</v>
      </c>
      <c r="P6832">
        <v>400</v>
      </c>
      <c r="R6832">
        <f t="shared" si="531"/>
        <v>2080</v>
      </c>
      <c r="S6832">
        <f t="shared" si="532"/>
        <v>3</v>
      </c>
      <c r="T6832" t="str">
        <f t="shared" si="533"/>
        <v>May</v>
      </c>
      <c r="U6832" t="str">
        <f t="shared" si="534"/>
        <v>2025</v>
      </c>
    </row>
    <row r="6833" spans="1:21" x14ac:dyDescent="0.25">
      <c r="A6833" s="1">
        <v>45780</v>
      </c>
      <c r="B6833" t="s">
        <v>206</v>
      </c>
      <c r="C6833" t="s">
        <v>22</v>
      </c>
      <c r="D6833" t="s">
        <v>16</v>
      </c>
      <c r="E6833" t="s">
        <v>17</v>
      </c>
      <c r="F6833" t="s">
        <v>45</v>
      </c>
      <c r="G6833" t="s">
        <v>92</v>
      </c>
      <c r="H6833">
        <f t="shared" si="530"/>
        <v>750</v>
      </c>
      <c r="I6833">
        <v>250</v>
      </c>
      <c r="J6833">
        <v>325</v>
      </c>
      <c r="K6833">
        <v>3</v>
      </c>
      <c r="M6833">
        <v>60.375</v>
      </c>
      <c r="N6833" t="s">
        <v>20</v>
      </c>
      <c r="O6833">
        <v>862.5</v>
      </c>
      <c r="P6833">
        <v>112.5</v>
      </c>
      <c r="R6833">
        <f t="shared" si="531"/>
        <v>975</v>
      </c>
      <c r="S6833">
        <f t="shared" si="532"/>
        <v>3</v>
      </c>
      <c r="T6833" t="str">
        <f t="shared" si="533"/>
        <v>May</v>
      </c>
      <c r="U6833" t="str">
        <f t="shared" si="534"/>
        <v>2025</v>
      </c>
    </row>
    <row r="6834" spans="1:21" x14ac:dyDescent="0.25">
      <c r="A6834" s="1">
        <v>45780</v>
      </c>
      <c r="B6834" t="s">
        <v>135</v>
      </c>
      <c r="C6834" t="s">
        <v>27</v>
      </c>
      <c r="D6834" t="s">
        <v>16</v>
      </c>
      <c r="E6834" t="s">
        <v>17</v>
      </c>
      <c r="F6834" t="s">
        <v>29</v>
      </c>
      <c r="G6834" t="s">
        <v>30</v>
      </c>
      <c r="H6834">
        <f t="shared" si="530"/>
        <v>1080</v>
      </c>
      <c r="I6834">
        <v>180</v>
      </c>
      <c r="J6834">
        <v>234</v>
      </c>
      <c r="K6834">
        <v>6</v>
      </c>
      <c r="M6834">
        <v>64.8</v>
      </c>
      <c r="N6834" t="s">
        <v>25</v>
      </c>
      <c r="O6834">
        <v>1296</v>
      </c>
      <c r="P6834">
        <v>216</v>
      </c>
      <c r="R6834">
        <f t="shared" si="531"/>
        <v>1404</v>
      </c>
      <c r="S6834">
        <f t="shared" si="532"/>
        <v>3</v>
      </c>
      <c r="T6834" t="str">
        <f t="shared" si="533"/>
        <v>May</v>
      </c>
      <c r="U6834" t="str">
        <f t="shared" si="534"/>
        <v>2025</v>
      </c>
    </row>
    <row r="6835" spans="1:21" x14ac:dyDescent="0.25">
      <c r="A6835" s="1">
        <v>45780</v>
      </c>
      <c r="B6835" t="s">
        <v>181</v>
      </c>
      <c r="C6835" t="s">
        <v>53</v>
      </c>
      <c r="D6835" t="s">
        <v>16</v>
      </c>
      <c r="E6835" t="s">
        <v>28</v>
      </c>
      <c r="F6835" t="s">
        <v>18</v>
      </c>
      <c r="G6835" t="s">
        <v>19</v>
      </c>
      <c r="H6835">
        <f t="shared" si="530"/>
        <v>750</v>
      </c>
      <c r="I6835">
        <v>250</v>
      </c>
      <c r="J6835">
        <v>325</v>
      </c>
      <c r="K6835">
        <v>3</v>
      </c>
      <c r="M6835">
        <v>68.25</v>
      </c>
      <c r="N6835" t="s">
        <v>20</v>
      </c>
      <c r="O6835">
        <v>975</v>
      </c>
      <c r="P6835">
        <v>225</v>
      </c>
      <c r="R6835">
        <f t="shared" si="531"/>
        <v>975</v>
      </c>
      <c r="S6835">
        <f t="shared" si="532"/>
        <v>3</v>
      </c>
      <c r="T6835" t="str">
        <f t="shared" si="533"/>
        <v>May</v>
      </c>
      <c r="U6835" t="str">
        <f t="shared" si="534"/>
        <v>2025</v>
      </c>
    </row>
    <row r="6836" spans="1:21" x14ac:dyDescent="0.25">
      <c r="A6836" s="1">
        <v>45780</v>
      </c>
      <c r="B6836" t="s">
        <v>152</v>
      </c>
      <c r="C6836" t="s">
        <v>66</v>
      </c>
      <c r="D6836" t="s">
        <v>16</v>
      </c>
      <c r="E6836" t="s">
        <v>28</v>
      </c>
      <c r="F6836" t="s">
        <v>45</v>
      </c>
      <c r="G6836" t="s">
        <v>78</v>
      </c>
      <c r="H6836">
        <f t="shared" si="530"/>
        <v>126000</v>
      </c>
      <c r="I6836">
        <v>18000</v>
      </c>
      <c r="J6836">
        <v>23400</v>
      </c>
      <c r="K6836">
        <v>7</v>
      </c>
      <c r="M6836">
        <v>3510</v>
      </c>
      <c r="N6836" t="s">
        <v>20</v>
      </c>
      <c r="O6836">
        <v>163800</v>
      </c>
      <c r="P6836">
        <v>37800</v>
      </c>
      <c r="R6836">
        <f t="shared" si="531"/>
        <v>163800</v>
      </c>
      <c r="S6836">
        <f t="shared" si="532"/>
        <v>3</v>
      </c>
      <c r="T6836" t="str">
        <f t="shared" si="533"/>
        <v>May</v>
      </c>
      <c r="U6836" t="str">
        <f t="shared" si="534"/>
        <v>2025</v>
      </c>
    </row>
    <row r="6837" spans="1:21" x14ac:dyDescent="0.25">
      <c r="A6837" s="1">
        <v>45780</v>
      </c>
      <c r="B6837" t="s">
        <v>129</v>
      </c>
      <c r="C6837" t="s">
        <v>27</v>
      </c>
      <c r="D6837" t="s">
        <v>16</v>
      </c>
      <c r="E6837" t="s">
        <v>28</v>
      </c>
      <c r="F6837" t="s">
        <v>18</v>
      </c>
      <c r="G6837" t="s">
        <v>113</v>
      </c>
      <c r="H6837">
        <f t="shared" si="530"/>
        <v>180</v>
      </c>
      <c r="I6837">
        <v>20</v>
      </c>
      <c r="J6837">
        <v>26</v>
      </c>
      <c r="K6837">
        <v>9</v>
      </c>
      <c r="M6837">
        <v>16.38</v>
      </c>
      <c r="N6837" t="s">
        <v>20</v>
      </c>
      <c r="O6837">
        <v>234</v>
      </c>
      <c r="P6837">
        <v>54</v>
      </c>
      <c r="R6837">
        <f t="shared" si="531"/>
        <v>234</v>
      </c>
      <c r="S6837">
        <f t="shared" si="532"/>
        <v>3</v>
      </c>
      <c r="T6837" t="str">
        <f t="shared" si="533"/>
        <v>May</v>
      </c>
      <c r="U6837" t="str">
        <f t="shared" si="534"/>
        <v>2025</v>
      </c>
    </row>
    <row r="6838" spans="1:21" x14ac:dyDescent="0.25">
      <c r="A6838" s="1">
        <v>45780</v>
      </c>
      <c r="B6838" t="s">
        <v>26</v>
      </c>
      <c r="C6838" t="s">
        <v>27</v>
      </c>
      <c r="D6838" t="s">
        <v>16</v>
      </c>
      <c r="E6838" t="s">
        <v>17</v>
      </c>
      <c r="F6838" t="s">
        <v>29</v>
      </c>
      <c r="G6838" t="s">
        <v>207</v>
      </c>
      <c r="H6838">
        <f t="shared" si="530"/>
        <v>140</v>
      </c>
      <c r="I6838">
        <v>35</v>
      </c>
      <c r="J6838">
        <v>46</v>
      </c>
      <c r="K6838">
        <v>4</v>
      </c>
      <c r="M6838">
        <v>18.2</v>
      </c>
      <c r="N6838" t="s">
        <v>38</v>
      </c>
      <c r="O6838">
        <v>182</v>
      </c>
      <c r="P6838">
        <v>42</v>
      </c>
      <c r="R6838">
        <f t="shared" si="531"/>
        <v>184</v>
      </c>
      <c r="S6838">
        <f t="shared" si="532"/>
        <v>3</v>
      </c>
      <c r="T6838" t="str">
        <f t="shared" si="533"/>
        <v>May</v>
      </c>
      <c r="U6838" t="str">
        <f t="shared" si="534"/>
        <v>2025</v>
      </c>
    </row>
    <row r="6839" spans="1:21" x14ac:dyDescent="0.25">
      <c r="A6839" s="1">
        <v>45780</v>
      </c>
      <c r="B6839" t="s">
        <v>39</v>
      </c>
      <c r="C6839" t="s">
        <v>27</v>
      </c>
      <c r="D6839" t="s">
        <v>16</v>
      </c>
      <c r="E6839" t="s">
        <v>28</v>
      </c>
      <c r="F6839" t="s">
        <v>29</v>
      </c>
      <c r="G6839" t="s">
        <v>178</v>
      </c>
      <c r="H6839">
        <f t="shared" si="530"/>
        <v>800</v>
      </c>
      <c r="I6839">
        <v>200</v>
      </c>
      <c r="J6839">
        <v>260</v>
      </c>
      <c r="K6839">
        <v>4</v>
      </c>
      <c r="M6839">
        <v>52</v>
      </c>
      <c r="N6839" t="s">
        <v>25</v>
      </c>
      <c r="O6839">
        <v>1040</v>
      </c>
      <c r="P6839">
        <v>240</v>
      </c>
      <c r="R6839">
        <f t="shared" si="531"/>
        <v>1040</v>
      </c>
      <c r="S6839">
        <f t="shared" si="532"/>
        <v>3</v>
      </c>
      <c r="T6839" t="str">
        <f t="shared" si="533"/>
        <v>May</v>
      </c>
      <c r="U6839" t="str">
        <f t="shared" si="534"/>
        <v>2025</v>
      </c>
    </row>
    <row r="6840" spans="1:21" x14ac:dyDescent="0.25">
      <c r="A6840" s="1">
        <v>45780</v>
      </c>
      <c r="B6840" t="s">
        <v>157</v>
      </c>
      <c r="C6840" t="s">
        <v>15</v>
      </c>
      <c r="D6840" t="s">
        <v>23</v>
      </c>
      <c r="E6840" t="s">
        <v>17</v>
      </c>
      <c r="F6840" t="s">
        <v>61</v>
      </c>
      <c r="G6840" t="s">
        <v>164</v>
      </c>
      <c r="H6840">
        <f t="shared" si="530"/>
        <v>10000</v>
      </c>
      <c r="I6840">
        <v>2000</v>
      </c>
      <c r="J6840">
        <v>2600</v>
      </c>
      <c r="K6840">
        <v>5</v>
      </c>
      <c r="M6840">
        <v>260</v>
      </c>
      <c r="N6840" t="s">
        <v>38</v>
      </c>
      <c r="O6840">
        <v>12500</v>
      </c>
      <c r="P6840">
        <v>2500</v>
      </c>
      <c r="R6840">
        <f t="shared" si="531"/>
        <v>13000</v>
      </c>
      <c r="S6840">
        <f t="shared" si="532"/>
        <v>3</v>
      </c>
      <c r="T6840" t="str">
        <f t="shared" si="533"/>
        <v>May</v>
      </c>
      <c r="U6840" t="str">
        <f t="shared" si="534"/>
        <v>2025</v>
      </c>
    </row>
    <row r="6841" spans="1:21" x14ac:dyDescent="0.25">
      <c r="A6841" s="1">
        <v>45780</v>
      </c>
      <c r="B6841" t="s">
        <v>102</v>
      </c>
      <c r="C6841" t="s">
        <v>27</v>
      </c>
      <c r="D6841" t="s">
        <v>16</v>
      </c>
      <c r="E6841" t="s">
        <v>28</v>
      </c>
      <c r="F6841" t="s">
        <v>18</v>
      </c>
      <c r="G6841" t="s">
        <v>40</v>
      </c>
      <c r="H6841">
        <f t="shared" si="530"/>
        <v>630</v>
      </c>
      <c r="I6841">
        <v>90</v>
      </c>
      <c r="J6841">
        <v>117</v>
      </c>
      <c r="K6841">
        <v>7</v>
      </c>
      <c r="M6841">
        <v>37.799999999999997</v>
      </c>
      <c r="N6841" t="s">
        <v>25</v>
      </c>
      <c r="O6841">
        <v>756</v>
      </c>
      <c r="P6841">
        <v>126</v>
      </c>
      <c r="R6841">
        <f t="shared" si="531"/>
        <v>819</v>
      </c>
      <c r="S6841">
        <f t="shared" si="532"/>
        <v>3</v>
      </c>
      <c r="T6841" t="str">
        <f t="shared" si="533"/>
        <v>May</v>
      </c>
      <c r="U6841" t="str">
        <f t="shared" si="534"/>
        <v>2025</v>
      </c>
    </row>
    <row r="6842" spans="1:21" x14ac:dyDescent="0.25">
      <c r="A6842" s="1">
        <v>45780</v>
      </c>
      <c r="B6842" t="s">
        <v>144</v>
      </c>
      <c r="C6842" t="s">
        <v>27</v>
      </c>
      <c r="D6842" t="s">
        <v>23</v>
      </c>
      <c r="E6842" t="s">
        <v>28</v>
      </c>
      <c r="F6842" t="s">
        <v>18</v>
      </c>
      <c r="G6842" t="s">
        <v>56</v>
      </c>
      <c r="H6842">
        <f t="shared" si="530"/>
        <v>3300</v>
      </c>
      <c r="I6842">
        <v>550</v>
      </c>
      <c r="J6842">
        <v>715</v>
      </c>
      <c r="K6842">
        <v>6</v>
      </c>
      <c r="M6842">
        <v>100</v>
      </c>
      <c r="N6842" t="s">
        <v>38</v>
      </c>
      <c r="O6842">
        <v>3960</v>
      </c>
      <c r="P6842">
        <v>660</v>
      </c>
      <c r="R6842">
        <f t="shared" si="531"/>
        <v>4290</v>
      </c>
      <c r="S6842">
        <f t="shared" si="532"/>
        <v>3</v>
      </c>
      <c r="T6842" t="str">
        <f t="shared" si="533"/>
        <v>May</v>
      </c>
      <c r="U6842" t="str">
        <f t="shared" si="534"/>
        <v>2025</v>
      </c>
    </row>
    <row r="6843" spans="1:21" x14ac:dyDescent="0.25">
      <c r="A6843" s="1">
        <v>45780</v>
      </c>
      <c r="B6843" t="s">
        <v>191</v>
      </c>
      <c r="C6843" t="s">
        <v>27</v>
      </c>
      <c r="D6843" t="s">
        <v>16</v>
      </c>
      <c r="E6843" t="s">
        <v>28</v>
      </c>
      <c r="F6843" t="s">
        <v>18</v>
      </c>
      <c r="G6843" t="s">
        <v>113</v>
      </c>
      <c r="H6843">
        <f t="shared" si="530"/>
        <v>20</v>
      </c>
      <c r="I6843">
        <v>20</v>
      </c>
      <c r="J6843">
        <v>26</v>
      </c>
      <c r="K6843">
        <v>1</v>
      </c>
      <c r="M6843">
        <v>2.6</v>
      </c>
      <c r="N6843" t="s">
        <v>38</v>
      </c>
      <c r="O6843">
        <v>26</v>
      </c>
      <c r="P6843">
        <v>6</v>
      </c>
      <c r="R6843">
        <f t="shared" si="531"/>
        <v>26</v>
      </c>
      <c r="S6843">
        <f t="shared" si="532"/>
        <v>3</v>
      </c>
      <c r="T6843" t="str">
        <f t="shared" si="533"/>
        <v>May</v>
      </c>
      <c r="U6843" t="str">
        <f t="shared" si="534"/>
        <v>2025</v>
      </c>
    </row>
    <row r="6844" spans="1:21" x14ac:dyDescent="0.25">
      <c r="A6844" s="1">
        <v>45780</v>
      </c>
      <c r="B6844" t="s">
        <v>197</v>
      </c>
      <c r="C6844" t="s">
        <v>115</v>
      </c>
      <c r="D6844" t="s">
        <v>23</v>
      </c>
      <c r="E6844" t="s">
        <v>17</v>
      </c>
      <c r="F6844" t="s">
        <v>18</v>
      </c>
      <c r="G6844" t="s">
        <v>130</v>
      </c>
      <c r="H6844">
        <f t="shared" si="530"/>
        <v>315</v>
      </c>
      <c r="I6844">
        <v>45</v>
      </c>
      <c r="J6844">
        <v>59</v>
      </c>
      <c r="K6844">
        <v>7</v>
      </c>
      <c r="M6844">
        <v>49.14</v>
      </c>
      <c r="N6844" t="s">
        <v>20</v>
      </c>
      <c r="O6844">
        <v>409.5</v>
      </c>
      <c r="P6844">
        <v>94.5</v>
      </c>
      <c r="R6844">
        <f t="shared" si="531"/>
        <v>413</v>
      </c>
      <c r="S6844">
        <f t="shared" si="532"/>
        <v>3</v>
      </c>
      <c r="T6844" t="str">
        <f t="shared" si="533"/>
        <v>May</v>
      </c>
      <c r="U6844" t="str">
        <f t="shared" si="534"/>
        <v>2025</v>
      </c>
    </row>
    <row r="6845" spans="1:21" x14ac:dyDescent="0.25">
      <c r="A6845" s="1">
        <v>45780</v>
      </c>
      <c r="B6845" t="s">
        <v>79</v>
      </c>
      <c r="C6845" t="s">
        <v>27</v>
      </c>
      <c r="D6845" t="s">
        <v>23</v>
      </c>
      <c r="E6845" t="s">
        <v>17</v>
      </c>
      <c r="F6845" t="s">
        <v>61</v>
      </c>
      <c r="G6845" t="s">
        <v>128</v>
      </c>
      <c r="H6845">
        <f t="shared" si="530"/>
        <v>1800</v>
      </c>
      <c r="I6845">
        <v>300</v>
      </c>
      <c r="J6845">
        <v>390</v>
      </c>
      <c r="K6845">
        <v>6</v>
      </c>
      <c r="M6845">
        <v>100</v>
      </c>
      <c r="N6845" t="s">
        <v>25</v>
      </c>
      <c r="O6845">
        <v>2070</v>
      </c>
      <c r="P6845">
        <v>270</v>
      </c>
      <c r="R6845">
        <f t="shared" si="531"/>
        <v>2340</v>
      </c>
      <c r="S6845">
        <f t="shared" si="532"/>
        <v>3</v>
      </c>
      <c r="T6845" t="str">
        <f t="shared" si="533"/>
        <v>May</v>
      </c>
      <c r="U6845" t="str">
        <f t="shared" si="534"/>
        <v>2025</v>
      </c>
    </row>
    <row r="6846" spans="1:21" x14ac:dyDescent="0.25">
      <c r="A6846" s="1">
        <v>45811</v>
      </c>
      <c r="B6846" t="s">
        <v>77</v>
      </c>
      <c r="C6846" t="s">
        <v>42</v>
      </c>
      <c r="D6846" t="s">
        <v>23</v>
      </c>
      <c r="E6846" t="s">
        <v>28</v>
      </c>
      <c r="F6846" t="s">
        <v>48</v>
      </c>
      <c r="G6846" t="s">
        <v>167</v>
      </c>
      <c r="H6846">
        <f t="shared" si="530"/>
        <v>285</v>
      </c>
      <c r="I6846">
        <v>95</v>
      </c>
      <c r="J6846">
        <v>124</v>
      </c>
      <c r="K6846">
        <v>3</v>
      </c>
      <c r="M6846">
        <v>35.625</v>
      </c>
      <c r="N6846" t="s">
        <v>25</v>
      </c>
      <c r="O6846">
        <v>356.25</v>
      </c>
      <c r="P6846">
        <v>71.25</v>
      </c>
      <c r="R6846">
        <f t="shared" si="531"/>
        <v>372</v>
      </c>
      <c r="S6846">
        <f t="shared" si="532"/>
        <v>3</v>
      </c>
      <c r="T6846" t="str">
        <f t="shared" si="533"/>
        <v>Jun</v>
      </c>
      <c r="U6846" t="str">
        <f t="shared" si="534"/>
        <v>2025</v>
      </c>
    </row>
    <row r="6847" spans="1:21" x14ac:dyDescent="0.25">
      <c r="A6847" s="1">
        <v>45811</v>
      </c>
      <c r="B6847" t="s">
        <v>185</v>
      </c>
      <c r="C6847" t="s">
        <v>27</v>
      </c>
      <c r="D6847" t="s">
        <v>23</v>
      </c>
      <c r="E6847" t="s">
        <v>17</v>
      </c>
      <c r="F6847" t="s">
        <v>45</v>
      </c>
      <c r="G6847" t="s">
        <v>78</v>
      </c>
      <c r="H6847">
        <f t="shared" si="530"/>
        <v>72000</v>
      </c>
      <c r="I6847">
        <v>18000</v>
      </c>
      <c r="J6847">
        <v>23400</v>
      </c>
      <c r="K6847">
        <v>4</v>
      </c>
      <c r="M6847">
        <v>3510</v>
      </c>
      <c r="N6847" t="s">
        <v>20</v>
      </c>
      <c r="O6847">
        <v>93600</v>
      </c>
      <c r="P6847">
        <v>21600</v>
      </c>
      <c r="R6847">
        <f t="shared" si="531"/>
        <v>93600</v>
      </c>
      <c r="S6847">
        <f t="shared" si="532"/>
        <v>3</v>
      </c>
      <c r="T6847" t="str">
        <f t="shared" si="533"/>
        <v>Jun</v>
      </c>
      <c r="U6847" t="str">
        <f t="shared" si="534"/>
        <v>2025</v>
      </c>
    </row>
    <row r="6848" spans="1:21" x14ac:dyDescent="0.25">
      <c r="A6848" s="1">
        <v>45811</v>
      </c>
      <c r="B6848" t="s">
        <v>136</v>
      </c>
      <c r="C6848" t="s">
        <v>15</v>
      </c>
      <c r="D6848" t="s">
        <v>23</v>
      </c>
      <c r="E6848" t="s">
        <v>17</v>
      </c>
      <c r="F6848" t="s">
        <v>48</v>
      </c>
      <c r="G6848" t="s">
        <v>49</v>
      </c>
      <c r="H6848">
        <f t="shared" si="530"/>
        <v>160</v>
      </c>
      <c r="I6848">
        <v>80</v>
      </c>
      <c r="J6848">
        <v>104</v>
      </c>
      <c r="K6848">
        <v>2</v>
      </c>
      <c r="M6848">
        <v>20.8</v>
      </c>
      <c r="N6848" t="s">
        <v>25</v>
      </c>
      <c r="O6848">
        <v>208</v>
      </c>
      <c r="P6848">
        <v>48</v>
      </c>
      <c r="R6848">
        <f t="shared" si="531"/>
        <v>208</v>
      </c>
      <c r="S6848">
        <f t="shared" si="532"/>
        <v>3</v>
      </c>
      <c r="T6848" t="str">
        <f t="shared" si="533"/>
        <v>Jun</v>
      </c>
      <c r="U6848" t="str">
        <f t="shared" si="534"/>
        <v>2025</v>
      </c>
    </row>
    <row r="6849" spans="1:21" x14ac:dyDescent="0.25">
      <c r="A6849" s="1">
        <v>45811</v>
      </c>
      <c r="B6849" t="s">
        <v>149</v>
      </c>
      <c r="C6849" t="s">
        <v>15</v>
      </c>
      <c r="D6849" t="s">
        <v>23</v>
      </c>
      <c r="E6849" t="s">
        <v>28</v>
      </c>
      <c r="F6849" t="s">
        <v>18</v>
      </c>
      <c r="G6849" t="s">
        <v>40</v>
      </c>
      <c r="H6849">
        <f t="shared" si="530"/>
        <v>450</v>
      </c>
      <c r="I6849">
        <v>90</v>
      </c>
      <c r="J6849">
        <v>117</v>
      </c>
      <c r="K6849">
        <v>5</v>
      </c>
      <c r="M6849">
        <v>58.5</v>
      </c>
      <c r="N6849" t="s">
        <v>25</v>
      </c>
      <c r="O6849">
        <v>585</v>
      </c>
      <c r="P6849">
        <v>135</v>
      </c>
      <c r="R6849">
        <f t="shared" si="531"/>
        <v>585</v>
      </c>
      <c r="S6849">
        <f t="shared" si="532"/>
        <v>3</v>
      </c>
      <c r="T6849" t="str">
        <f t="shared" si="533"/>
        <v>Jun</v>
      </c>
      <c r="U6849" t="str">
        <f t="shared" si="534"/>
        <v>2025</v>
      </c>
    </row>
    <row r="6850" spans="1:21" x14ac:dyDescent="0.25">
      <c r="A6850" s="1">
        <v>45811</v>
      </c>
      <c r="B6850" t="s">
        <v>186</v>
      </c>
      <c r="C6850" t="s">
        <v>27</v>
      </c>
      <c r="D6850" t="s">
        <v>16</v>
      </c>
      <c r="E6850" t="s">
        <v>28</v>
      </c>
      <c r="F6850" t="s">
        <v>45</v>
      </c>
      <c r="G6850" t="s">
        <v>106</v>
      </c>
      <c r="H6850">
        <f t="shared" si="530"/>
        <v>48000</v>
      </c>
      <c r="I6850">
        <v>12000</v>
      </c>
      <c r="J6850">
        <v>15600</v>
      </c>
      <c r="K6850">
        <v>4</v>
      </c>
      <c r="M6850">
        <v>2340</v>
      </c>
      <c r="N6850" t="s">
        <v>20</v>
      </c>
      <c r="O6850">
        <v>57600</v>
      </c>
      <c r="P6850">
        <v>9600</v>
      </c>
      <c r="R6850">
        <f t="shared" si="531"/>
        <v>62400</v>
      </c>
      <c r="S6850">
        <f t="shared" si="532"/>
        <v>3</v>
      </c>
      <c r="T6850" t="str">
        <f t="shared" si="533"/>
        <v>Jun</v>
      </c>
      <c r="U6850" t="str">
        <f t="shared" si="534"/>
        <v>2025</v>
      </c>
    </row>
    <row r="6851" spans="1:21" x14ac:dyDescent="0.25">
      <c r="A6851" s="1">
        <v>45811</v>
      </c>
      <c r="B6851" t="s">
        <v>83</v>
      </c>
      <c r="C6851" t="s">
        <v>27</v>
      </c>
      <c r="D6851" t="s">
        <v>16</v>
      </c>
      <c r="E6851" t="s">
        <v>28</v>
      </c>
      <c r="F6851" t="s">
        <v>61</v>
      </c>
      <c r="G6851" t="s">
        <v>164</v>
      </c>
      <c r="H6851">
        <f t="shared" ref="H6851:H6914" si="535">I6851*K6851</f>
        <v>6000</v>
      </c>
      <c r="I6851">
        <v>2000</v>
      </c>
      <c r="J6851">
        <v>2600</v>
      </c>
      <c r="K6851">
        <v>3</v>
      </c>
      <c r="M6851">
        <v>260</v>
      </c>
      <c r="N6851" t="s">
        <v>25</v>
      </c>
      <c r="O6851">
        <v>7800</v>
      </c>
      <c r="P6851">
        <v>1800</v>
      </c>
      <c r="R6851">
        <f t="shared" ref="R6851:R6914" si="536">J6851*K6851</f>
        <v>7800</v>
      </c>
      <c r="S6851">
        <f t="shared" ref="S6851:S6914" si="537">DAY(A6851)</f>
        <v>3</v>
      </c>
      <c r="T6851" t="str">
        <f t="shared" ref="T6851:T6914" si="538">TEXT(A6851,"mmm")</f>
        <v>Jun</v>
      </c>
      <c r="U6851" t="str">
        <f t="shared" ref="U6851:U6914" si="539">TEXT(A6851,"yyy")</f>
        <v>2025</v>
      </c>
    </row>
    <row r="6852" spans="1:21" x14ac:dyDescent="0.25">
      <c r="A6852" s="1">
        <v>45811</v>
      </c>
      <c r="B6852" t="s">
        <v>209</v>
      </c>
      <c r="C6852" t="s">
        <v>27</v>
      </c>
      <c r="D6852" t="s">
        <v>16</v>
      </c>
      <c r="E6852" t="s">
        <v>17</v>
      </c>
      <c r="F6852" t="s">
        <v>18</v>
      </c>
      <c r="G6852" t="s">
        <v>24</v>
      </c>
      <c r="H6852">
        <f t="shared" si="535"/>
        <v>800</v>
      </c>
      <c r="I6852">
        <v>80</v>
      </c>
      <c r="J6852">
        <v>104</v>
      </c>
      <c r="K6852">
        <v>10</v>
      </c>
      <c r="M6852">
        <v>70</v>
      </c>
      <c r="N6852" t="s">
        <v>20</v>
      </c>
      <c r="O6852">
        <v>1000</v>
      </c>
      <c r="P6852">
        <v>200</v>
      </c>
      <c r="R6852">
        <f t="shared" si="536"/>
        <v>1040</v>
      </c>
      <c r="S6852">
        <f t="shared" si="537"/>
        <v>3</v>
      </c>
      <c r="T6852" t="str">
        <f t="shared" si="538"/>
        <v>Jun</v>
      </c>
      <c r="U6852" t="str">
        <f t="shared" si="539"/>
        <v>2025</v>
      </c>
    </row>
    <row r="6853" spans="1:21" x14ac:dyDescent="0.25">
      <c r="A6853" s="1">
        <v>45811</v>
      </c>
      <c r="B6853" t="s">
        <v>97</v>
      </c>
      <c r="C6853" t="s">
        <v>27</v>
      </c>
      <c r="D6853" t="s">
        <v>16</v>
      </c>
      <c r="E6853" t="s">
        <v>17</v>
      </c>
      <c r="F6853" t="s">
        <v>45</v>
      </c>
      <c r="G6853" t="s">
        <v>54</v>
      </c>
      <c r="H6853">
        <f t="shared" si="535"/>
        <v>4000</v>
      </c>
      <c r="I6853">
        <v>800</v>
      </c>
      <c r="J6853">
        <v>1040</v>
      </c>
      <c r="K6853">
        <v>5</v>
      </c>
      <c r="M6853">
        <v>104</v>
      </c>
      <c r="N6853" t="s">
        <v>20</v>
      </c>
      <c r="O6853">
        <v>5200</v>
      </c>
      <c r="P6853">
        <v>1200</v>
      </c>
      <c r="R6853">
        <f t="shared" si="536"/>
        <v>5200</v>
      </c>
      <c r="S6853">
        <f t="shared" si="537"/>
        <v>3</v>
      </c>
      <c r="T6853" t="str">
        <f t="shared" si="538"/>
        <v>Jun</v>
      </c>
      <c r="U6853" t="str">
        <f t="shared" si="539"/>
        <v>2025</v>
      </c>
    </row>
    <row r="6854" spans="1:21" x14ac:dyDescent="0.25">
      <c r="A6854" s="1">
        <v>45811</v>
      </c>
      <c r="B6854" t="s">
        <v>150</v>
      </c>
      <c r="C6854" t="s">
        <v>91</v>
      </c>
      <c r="D6854" t="s">
        <v>16</v>
      </c>
      <c r="E6854" t="s">
        <v>28</v>
      </c>
      <c r="F6854" t="s">
        <v>29</v>
      </c>
      <c r="G6854" t="s">
        <v>178</v>
      </c>
      <c r="H6854">
        <f t="shared" si="535"/>
        <v>400</v>
      </c>
      <c r="I6854">
        <v>200</v>
      </c>
      <c r="J6854">
        <v>260</v>
      </c>
      <c r="K6854">
        <v>2</v>
      </c>
      <c r="M6854">
        <v>35</v>
      </c>
      <c r="N6854" t="s">
        <v>20</v>
      </c>
      <c r="O6854">
        <v>500</v>
      </c>
      <c r="P6854">
        <v>100</v>
      </c>
      <c r="R6854">
        <f t="shared" si="536"/>
        <v>520</v>
      </c>
      <c r="S6854">
        <f t="shared" si="537"/>
        <v>3</v>
      </c>
      <c r="T6854" t="str">
        <f t="shared" si="538"/>
        <v>Jun</v>
      </c>
      <c r="U6854" t="str">
        <f t="shared" si="539"/>
        <v>2025</v>
      </c>
    </row>
    <row r="6855" spans="1:21" x14ac:dyDescent="0.25">
      <c r="A6855" s="1">
        <v>45811</v>
      </c>
      <c r="B6855" t="s">
        <v>73</v>
      </c>
      <c r="C6855" t="s">
        <v>42</v>
      </c>
      <c r="D6855" t="s">
        <v>16</v>
      </c>
      <c r="E6855" t="s">
        <v>28</v>
      </c>
      <c r="F6855" t="s">
        <v>29</v>
      </c>
      <c r="G6855" t="s">
        <v>138</v>
      </c>
      <c r="H6855">
        <f t="shared" si="535"/>
        <v>200</v>
      </c>
      <c r="I6855">
        <v>50</v>
      </c>
      <c r="J6855">
        <v>65</v>
      </c>
      <c r="K6855">
        <v>4</v>
      </c>
      <c r="M6855">
        <v>12.5</v>
      </c>
      <c r="N6855" t="s">
        <v>25</v>
      </c>
      <c r="O6855">
        <v>250</v>
      </c>
      <c r="P6855">
        <v>50</v>
      </c>
      <c r="R6855">
        <f t="shared" si="536"/>
        <v>260</v>
      </c>
      <c r="S6855">
        <f t="shared" si="537"/>
        <v>3</v>
      </c>
      <c r="T6855" t="str">
        <f t="shared" si="538"/>
        <v>Jun</v>
      </c>
      <c r="U6855" t="str">
        <f t="shared" si="539"/>
        <v>2025</v>
      </c>
    </row>
    <row r="6856" spans="1:21" x14ac:dyDescent="0.25">
      <c r="A6856" s="1">
        <v>45811</v>
      </c>
      <c r="B6856" t="s">
        <v>125</v>
      </c>
      <c r="C6856" t="s">
        <v>15</v>
      </c>
      <c r="D6856" t="s">
        <v>23</v>
      </c>
      <c r="E6856" t="s">
        <v>17</v>
      </c>
      <c r="F6856" t="s">
        <v>45</v>
      </c>
      <c r="G6856" t="s">
        <v>76</v>
      </c>
      <c r="H6856">
        <f t="shared" si="535"/>
        <v>6000</v>
      </c>
      <c r="I6856">
        <v>1200</v>
      </c>
      <c r="J6856">
        <v>1560</v>
      </c>
      <c r="K6856">
        <v>5</v>
      </c>
      <c r="M6856">
        <v>156</v>
      </c>
      <c r="N6856" t="s">
        <v>20</v>
      </c>
      <c r="O6856">
        <v>7800</v>
      </c>
      <c r="P6856">
        <v>1800</v>
      </c>
      <c r="R6856">
        <f t="shared" si="536"/>
        <v>7800</v>
      </c>
      <c r="S6856">
        <f t="shared" si="537"/>
        <v>3</v>
      </c>
      <c r="T6856" t="str">
        <f t="shared" si="538"/>
        <v>Jun</v>
      </c>
      <c r="U6856" t="str">
        <f t="shared" si="539"/>
        <v>2025</v>
      </c>
    </row>
    <row r="6857" spans="1:21" x14ac:dyDescent="0.25">
      <c r="A6857" s="1">
        <v>45811</v>
      </c>
      <c r="B6857" t="s">
        <v>194</v>
      </c>
      <c r="C6857" t="s">
        <v>115</v>
      </c>
      <c r="D6857" t="s">
        <v>16</v>
      </c>
      <c r="E6857" t="s">
        <v>28</v>
      </c>
      <c r="F6857" t="s">
        <v>18</v>
      </c>
      <c r="G6857" t="s">
        <v>130</v>
      </c>
      <c r="H6857">
        <f t="shared" si="535"/>
        <v>225</v>
      </c>
      <c r="I6857">
        <v>45</v>
      </c>
      <c r="J6857">
        <v>59</v>
      </c>
      <c r="K6857">
        <v>5</v>
      </c>
      <c r="M6857">
        <v>14.625</v>
      </c>
      <c r="N6857" t="s">
        <v>25</v>
      </c>
      <c r="O6857">
        <v>292.5</v>
      </c>
      <c r="P6857">
        <v>67.5</v>
      </c>
      <c r="R6857">
        <f t="shared" si="536"/>
        <v>295</v>
      </c>
      <c r="S6857">
        <f t="shared" si="537"/>
        <v>3</v>
      </c>
      <c r="T6857" t="str">
        <f t="shared" si="538"/>
        <v>Jun</v>
      </c>
      <c r="U6857" t="str">
        <f t="shared" si="539"/>
        <v>2025</v>
      </c>
    </row>
    <row r="6858" spans="1:21" x14ac:dyDescent="0.25">
      <c r="A6858" s="1">
        <v>45811</v>
      </c>
      <c r="B6858" t="s">
        <v>57</v>
      </c>
      <c r="C6858" t="s">
        <v>27</v>
      </c>
      <c r="D6858" t="s">
        <v>23</v>
      </c>
      <c r="E6858" t="s">
        <v>17</v>
      </c>
      <c r="F6858" t="s">
        <v>48</v>
      </c>
      <c r="G6858" t="s">
        <v>172</v>
      </c>
      <c r="H6858">
        <f t="shared" si="535"/>
        <v>900</v>
      </c>
      <c r="I6858">
        <v>300</v>
      </c>
      <c r="J6858">
        <v>390</v>
      </c>
      <c r="K6858">
        <v>3</v>
      </c>
      <c r="M6858">
        <v>100</v>
      </c>
      <c r="N6858" t="s">
        <v>20</v>
      </c>
      <c r="O6858">
        <v>1170</v>
      </c>
      <c r="P6858">
        <v>270</v>
      </c>
      <c r="R6858">
        <f t="shared" si="536"/>
        <v>1170</v>
      </c>
      <c r="S6858">
        <f t="shared" si="537"/>
        <v>3</v>
      </c>
      <c r="T6858" t="str">
        <f t="shared" si="538"/>
        <v>Jun</v>
      </c>
      <c r="U6858" t="str">
        <f t="shared" si="539"/>
        <v>2025</v>
      </c>
    </row>
    <row r="6859" spans="1:21" x14ac:dyDescent="0.25">
      <c r="A6859" s="1">
        <v>45811</v>
      </c>
      <c r="B6859" t="s">
        <v>161</v>
      </c>
      <c r="C6859" t="s">
        <v>53</v>
      </c>
      <c r="D6859" t="s">
        <v>16</v>
      </c>
      <c r="E6859" t="s">
        <v>28</v>
      </c>
      <c r="F6859" t="s">
        <v>45</v>
      </c>
      <c r="G6859" t="s">
        <v>54</v>
      </c>
      <c r="H6859">
        <f t="shared" si="535"/>
        <v>2400</v>
      </c>
      <c r="I6859">
        <v>800</v>
      </c>
      <c r="J6859">
        <v>1040</v>
      </c>
      <c r="K6859">
        <v>3</v>
      </c>
      <c r="M6859">
        <v>104</v>
      </c>
      <c r="N6859" t="s">
        <v>38</v>
      </c>
      <c r="O6859">
        <v>3120</v>
      </c>
      <c r="P6859">
        <v>720</v>
      </c>
      <c r="R6859">
        <f t="shared" si="536"/>
        <v>3120</v>
      </c>
      <c r="S6859">
        <f t="shared" si="537"/>
        <v>3</v>
      </c>
      <c r="T6859" t="str">
        <f t="shared" si="538"/>
        <v>Jun</v>
      </c>
      <c r="U6859" t="str">
        <f t="shared" si="539"/>
        <v>2025</v>
      </c>
    </row>
    <row r="6860" spans="1:21" x14ac:dyDescent="0.25">
      <c r="A6860" s="1">
        <v>45811</v>
      </c>
      <c r="B6860" t="s">
        <v>190</v>
      </c>
      <c r="C6860" t="s">
        <v>22</v>
      </c>
      <c r="D6860" t="s">
        <v>16</v>
      </c>
      <c r="E6860" t="s">
        <v>28</v>
      </c>
      <c r="F6860" t="s">
        <v>18</v>
      </c>
      <c r="G6860" t="s">
        <v>130</v>
      </c>
      <c r="H6860">
        <f t="shared" si="535"/>
        <v>180</v>
      </c>
      <c r="I6860">
        <v>45</v>
      </c>
      <c r="J6860">
        <v>59</v>
      </c>
      <c r="K6860">
        <v>4</v>
      </c>
      <c r="M6860">
        <v>11.7</v>
      </c>
      <c r="N6860" t="s">
        <v>25</v>
      </c>
      <c r="O6860">
        <v>234</v>
      </c>
      <c r="P6860">
        <v>54</v>
      </c>
      <c r="R6860">
        <f t="shared" si="536"/>
        <v>236</v>
      </c>
      <c r="S6860">
        <f t="shared" si="537"/>
        <v>3</v>
      </c>
      <c r="T6860" t="str">
        <f t="shared" si="538"/>
        <v>Jun</v>
      </c>
      <c r="U6860" t="str">
        <f t="shared" si="539"/>
        <v>2025</v>
      </c>
    </row>
    <row r="6861" spans="1:21" x14ac:dyDescent="0.25">
      <c r="A6861" s="1">
        <v>45811</v>
      </c>
      <c r="B6861" t="s">
        <v>186</v>
      </c>
      <c r="C6861" t="s">
        <v>27</v>
      </c>
      <c r="D6861" t="s">
        <v>23</v>
      </c>
      <c r="E6861" t="s">
        <v>28</v>
      </c>
      <c r="F6861" t="s">
        <v>61</v>
      </c>
      <c r="G6861" t="s">
        <v>164</v>
      </c>
      <c r="H6861">
        <f t="shared" si="535"/>
        <v>10000</v>
      </c>
      <c r="I6861">
        <v>2000</v>
      </c>
      <c r="J6861">
        <v>2600</v>
      </c>
      <c r="K6861">
        <v>5</v>
      </c>
      <c r="M6861">
        <v>260</v>
      </c>
      <c r="N6861" t="s">
        <v>25</v>
      </c>
      <c r="O6861">
        <v>13000</v>
      </c>
      <c r="P6861">
        <v>3000</v>
      </c>
      <c r="R6861">
        <f t="shared" si="536"/>
        <v>13000</v>
      </c>
      <c r="S6861">
        <f t="shared" si="537"/>
        <v>3</v>
      </c>
      <c r="T6861" t="str">
        <f t="shared" si="538"/>
        <v>Jun</v>
      </c>
      <c r="U6861" t="str">
        <f t="shared" si="539"/>
        <v>2025</v>
      </c>
    </row>
    <row r="6862" spans="1:21" x14ac:dyDescent="0.25">
      <c r="A6862" s="1">
        <v>45811</v>
      </c>
      <c r="B6862" t="s">
        <v>75</v>
      </c>
      <c r="C6862" t="s">
        <v>27</v>
      </c>
      <c r="D6862" t="s">
        <v>23</v>
      </c>
      <c r="E6862" t="s">
        <v>17</v>
      </c>
      <c r="F6862" t="s">
        <v>18</v>
      </c>
      <c r="G6862" t="s">
        <v>51</v>
      </c>
      <c r="H6862">
        <f t="shared" si="535"/>
        <v>600</v>
      </c>
      <c r="I6862">
        <v>60</v>
      </c>
      <c r="J6862">
        <v>78</v>
      </c>
      <c r="K6862">
        <v>10</v>
      </c>
      <c r="M6862">
        <v>100</v>
      </c>
      <c r="N6862" t="s">
        <v>38</v>
      </c>
      <c r="O6862">
        <v>780</v>
      </c>
      <c r="P6862">
        <v>180</v>
      </c>
      <c r="R6862">
        <f t="shared" si="536"/>
        <v>780</v>
      </c>
      <c r="S6862">
        <f t="shared" si="537"/>
        <v>3</v>
      </c>
      <c r="T6862" t="str">
        <f t="shared" si="538"/>
        <v>Jun</v>
      </c>
      <c r="U6862" t="str">
        <f t="shared" si="539"/>
        <v>2025</v>
      </c>
    </row>
    <row r="6863" spans="1:21" x14ac:dyDescent="0.25">
      <c r="A6863" s="1">
        <v>45811</v>
      </c>
      <c r="B6863" t="s">
        <v>124</v>
      </c>
      <c r="C6863" t="s">
        <v>27</v>
      </c>
      <c r="D6863" t="s">
        <v>23</v>
      </c>
      <c r="E6863" t="s">
        <v>17</v>
      </c>
      <c r="F6863" t="s">
        <v>18</v>
      </c>
      <c r="G6863" t="s">
        <v>113</v>
      </c>
      <c r="H6863">
        <f t="shared" si="535"/>
        <v>120</v>
      </c>
      <c r="I6863">
        <v>20</v>
      </c>
      <c r="J6863">
        <v>26</v>
      </c>
      <c r="K6863">
        <v>6</v>
      </c>
      <c r="M6863">
        <v>23.4</v>
      </c>
      <c r="N6863" t="s">
        <v>38</v>
      </c>
      <c r="O6863">
        <v>156</v>
      </c>
      <c r="P6863">
        <v>36</v>
      </c>
      <c r="R6863">
        <f t="shared" si="536"/>
        <v>156</v>
      </c>
      <c r="S6863">
        <f t="shared" si="537"/>
        <v>3</v>
      </c>
      <c r="T6863" t="str">
        <f t="shared" si="538"/>
        <v>Jun</v>
      </c>
      <c r="U6863" t="str">
        <f t="shared" si="539"/>
        <v>2025</v>
      </c>
    </row>
    <row r="6864" spans="1:21" x14ac:dyDescent="0.25">
      <c r="A6864" s="1">
        <v>45811</v>
      </c>
      <c r="B6864" t="s">
        <v>75</v>
      </c>
      <c r="C6864" t="s">
        <v>27</v>
      </c>
      <c r="D6864" t="s">
        <v>23</v>
      </c>
      <c r="E6864" t="s">
        <v>28</v>
      </c>
      <c r="F6864" t="s">
        <v>18</v>
      </c>
      <c r="G6864" t="s">
        <v>19</v>
      </c>
      <c r="H6864">
        <f t="shared" si="535"/>
        <v>250</v>
      </c>
      <c r="I6864">
        <v>250</v>
      </c>
      <c r="J6864">
        <v>325</v>
      </c>
      <c r="K6864">
        <v>1</v>
      </c>
      <c r="M6864">
        <v>36</v>
      </c>
      <c r="N6864" t="s">
        <v>20</v>
      </c>
      <c r="O6864">
        <v>300</v>
      </c>
      <c r="P6864">
        <v>50</v>
      </c>
      <c r="R6864">
        <f t="shared" si="536"/>
        <v>325</v>
      </c>
      <c r="S6864">
        <f t="shared" si="537"/>
        <v>3</v>
      </c>
      <c r="T6864" t="str">
        <f t="shared" si="538"/>
        <v>Jun</v>
      </c>
      <c r="U6864" t="str">
        <f t="shared" si="539"/>
        <v>2025</v>
      </c>
    </row>
    <row r="6865" spans="1:21" x14ac:dyDescent="0.25">
      <c r="A6865" s="1">
        <v>45811</v>
      </c>
      <c r="B6865" t="s">
        <v>97</v>
      </c>
      <c r="C6865" t="s">
        <v>27</v>
      </c>
      <c r="D6865" t="s">
        <v>16</v>
      </c>
      <c r="E6865" t="s">
        <v>17</v>
      </c>
      <c r="F6865" t="s">
        <v>29</v>
      </c>
      <c r="G6865" t="s">
        <v>87</v>
      </c>
      <c r="H6865">
        <f t="shared" si="535"/>
        <v>400</v>
      </c>
      <c r="I6865">
        <v>100</v>
      </c>
      <c r="J6865">
        <v>130</v>
      </c>
      <c r="K6865">
        <v>4</v>
      </c>
      <c r="M6865">
        <v>52</v>
      </c>
      <c r="N6865" t="s">
        <v>38</v>
      </c>
      <c r="O6865">
        <v>520</v>
      </c>
      <c r="P6865">
        <v>120</v>
      </c>
      <c r="R6865">
        <f t="shared" si="536"/>
        <v>520</v>
      </c>
      <c r="S6865">
        <f t="shared" si="537"/>
        <v>3</v>
      </c>
      <c r="T6865" t="str">
        <f t="shared" si="538"/>
        <v>Jun</v>
      </c>
      <c r="U6865" t="str">
        <f t="shared" si="539"/>
        <v>2025</v>
      </c>
    </row>
    <row r="6866" spans="1:21" x14ac:dyDescent="0.25">
      <c r="A6866" s="1">
        <v>45811</v>
      </c>
      <c r="B6866" t="s">
        <v>168</v>
      </c>
      <c r="C6866" t="s">
        <v>27</v>
      </c>
      <c r="D6866" t="s">
        <v>16</v>
      </c>
      <c r="E6866" t="s">
        <v>17</v>
      </c>
      <c r="F6866" t="s">
        <v>61</v>
      </c>
      <c r="G6866" t="s">
        <v>117</v>
      </c>
      <c r="H6866">
        <f t="shared" si="535"/>
        <v>15000</v>
      </c>
      <c r="I6866">
        <v>2500</v>
      </c>
      <c r="J6866">
        <v>3250</v>
      </c>
      <c r="K6866">
        <v>6</v>
      </c>
      <c r="M6866">
        <v>325</v>
      </c>
      <c r="N6866" t="s">
        <v>38</v>
      </c>
      <c r="O6866">
        <v>19500</v>
      </c>
      <c r="P6866">
        <v>4500</v>
      </c>
      <c r="R6866">
        <f t="shared" si="536"/>
        <v>19500</v>
      </c>
      <c r="S6866">
        <f t="shared" si="537"/>
        <v>3</v>
      </c>
      <c r="T6866" t="str">
        <f t="shared" si="538"/>
        <v>Jun</v>
      </c>
      <c r="U6866" t="str">
        <f t="shared" si="539"/>
        <v>2025</v>
      </c>
    </row>
    <row r="6867" spans="1:21" x14ac:dyDescent="0.25">
      <c r="A6867" s="1">
        <v>45811</v>
      </c>
      <c r="B6867" t="s">
        <v>101</v>
      </c>
      <c r="C6867" t="s">
        <v>27</v>
      </c>
      <c r="D6867" t="s">
        <v>16</v>
      </c>
      <c r="E6867" t="s">
        <v>17</v>
      </c>
      <c r="F6867" t="s">
        <v>18</v>
      </c>
      <c r="G6867" t="s">
        <v>116</v>
      </c>
      <c r="H6867">
        <f t="shared" si="535"/>
        <v>300</v>
      </c>
      <c r="I6867">
        <v>60</v>
      </c>
      <c r="J6867">
        <v>78</v>
      </c>
      <c r="K6867">
        <v>5</v>
      </c>
      <c r="M6867">
        <v>19.5</v>
      </c>
      <c r="N6867" t="s">
        <v>25</v>
      </c>
      <c r="O6867">
        <v>390</v>
      </c>
      <c r="P6867">
        <v>90</v>
      </c>
      <c r="R6867">
        <f t="shared" si="536"/>
        <v>390</v>
      </c>
      <c r="S6867">
        <f t="shared" si="537"/>
        <v>3</v>
      </c>
      <c r="T6867" t="str">
        <f t="shared" si="538"/>
        <v>Jun</v>
      </c>
      <c r="U6867" t="str">
        <f t="shared" si="539"/>
        <v>2025</v>
      </c>
    </row>
    <row r="6868" spans="1:21" x14ac:dyDescent="0.25">
      <c r="A6868" s="1">
        <v>45811</v>
      </c>
      <c r="B6868" t="s">
        <v>84</v>
      </c>
      <c r="C6868" t="s">
        <v>27</v>
      </c>
      <c r="D6868" t="s">
        <v>23</v>
      </c>
      <c r="E6868" t="s">
        <v>28</v>
      </c>
      <c r="F6868" t="s">
        <v>45</v>
      </c>
      <c r="G6868" t="s">
        <v>78</v>
      </c>
      <c r="H6868">
        <f t="shared" si="535"/>
        <v>108000</v>
      </c>
      <c r="I6868">
        <v>18000</v>
      </c>
      <c r="J6868">
        <v>23400</v>
      </c>
      <c r="K6868">
        <v>6</v>
      </c>
      <c r="M6868">
        <v>3510</v>
      </c>
      <c r="N6868" t="s">
        <v>25</v>
      </c>
      <c r="O6868">
        <v>124200</v>
      </c>
      <c r="P6868">
        <v>16200</v>
      </c>
      <c r="R6868">
        <f t="shared" si="536"/>
        <v>140400</v>
      </c>
      <c r="S6868">
        <f t="shared" si="537"/>
        <v>3</v>
      </c>
      <c r="T6868" t="str">
        <f t="shared" si="538"/>
        <v>Jun</v>
      </c>
      <c r="U6868" t="str">
        <f t="shared" si="539"/>
        <v>2025</v>
      </c>
    </row>
    <row r="6869" spans="1:21" x14ac:dyDescent="0.25">
      <c r="A6869" s="1">
        <v>45811</v>
      </c>
      <c r="B6869" t="s">
        <v>60</v>
      </c>
      <c r="C6869" t="s">
        <v>27</v>
      </c>
      <c r="D6869" t="s">
        <v>16</v>
      </c>
      <c r="E6869" t="s">
        <v>28</v>
      </c>
      <c r="F6869" t="s">
        <v>45</v>
      </c>
      <c r="G6869" t="s">
        <v>76</v>
      </c>
      <c r="H6869">
        <f t="shared" si="535"/>
        <v>3600</v>
      </c>
      <c r="I6869">
        <v>1200</v>
      </c>
      <c r="J6869">
        <v>1560</v>
      </c>
      <c r="K6869">
        <v>3</v>
      </c>
      <c r="M6869">
        <v>156</v>
      </c>
      <c r="N6869" t="s">
        <v>38</v>
      </c>
      <c r="O6869">
        <v>4500</v>
      </c>
      <c r="P6869">
        <v>900</v>
      </c>
      <c r="R6869">
        <f t="shared" si="536"/>
        <v>4680</v>
      </c>
      <c r="S6869">
        <f t="shared" si="537"/>
        <v>3</v>
      </c>
      <c r="T6869" t="str">
        <f t="shared" si="538"/>
        <v>Jun</v>
      </c>
      <c r="U6869" t="str">
        <f t="shared" si="539"/>
        <v>2025</v>
      </c>
    </row>
    <row r="6870" spans="1:21" x14ac:dyDescent="0.25">
      <c r="A6870" s="1">
        <v>45811</v>
      </c>
      <c r="B6870" t="s">
        <v>129</v>
      </c>
      <c r="C6870" t="s">
        <v>27</v>
      </c>
      <c r="D6870" t="s">
        <v>16</v>
      </c>
      <c r="E6870" t="s">
        <v>17</v>
      </c>
      <c r="F6870" t="s">
        <v>18</v>
      </c>
      <c r="G6870" t="s">
        <v>130</v>
      </c>
      <c r="H6870">
        <f t="shared" si="535"/>
        <v>225</v>
      </c>
      <c r="I6870">
        <v>45</v>
      </c>
      <c r="J6870">
        <v>59</v>
      </c>
      <c r="K6870">
        <v>5</v>
      </c>
      <c r="M6870">
        <v>14.0625</v>
      </c>
      <c r="N6870" t="s">
        <v>25</v>
      </c>
      <c r="O6870">
        <v>281.25</v>
      </c>
      <c r="P6870">
        <v>56.25</v>
      </c>
      <c r="R6870">
        <f t="shared" si="536"/>
        <v>295</v>
      </c>
      <c r="S6870">
        <f t="shared" si="537"/>
        <v>3</v>
      </c>
      <c r="T6870" t="str">
        <f t="shared" si="538"/>
        <v>Jun</v>
      </c>
      <c r="U6870" t="str">
        <f t="shared" si="539"/>
        <v>2025</v>
      </c>
    </row>
    <row r="6871" spans="1:21" x14ac:dyDescent="0.25">
      <c r="A6871" s="1">
        <v>45811</v>
      </c>
      <c r="B6871" t="s">
        <v>179</v>
      </c>
      <c r="C6871" t="s">
        <v>27</v>
      </c>
      <c r="D6871" t="s">
        <v>16</v>
      </c>
      <c r="E6871" t="s">
        <v>28</v>
      </c>
      <c r="F6871" t="s">
        <v>29</v>
      </c>
      <c r="G6871" t="s">
        <v>160</v>
      </c>
      <c r="H6871">
        <f t="shared" si="535"/>
        <v>1200</v>
      </c>
      <c r="I6871">
        <v>150</v>
      </c>
      <c r="J6871">
        <v>195</v>
      </c>
      <c r="K6871">
        <v>8</v>
      </c>
      <c r="M6871">
        <v>100</v>
      </c>
      <c r="N6871" t="s">
        <v>20</v>
      </c>
      <c r="O6871">
        <v>1560</v>
      </c>
      <c r="P6871">
        <v>360</v>
      </c>
      <c r="R6871">
        <f t="shared" si="536"/>
        <v>1560</v>
      </c>
      <c r="S6871">
        <f t="shared" si="537"/>
        <v>3</v>
      </c>
      <c r="T6871" t="str">
        <f t="shared" si="538"/>
        <v>Jun</v>
      </c>
      <c r="U6871" t="str">
        <f t="shared" si="539"/>
        <v>2025</v>
      </c>
    </row>
    <row r="6872" spans="1:21" x14ac:dyDescent="0.25">
      <c r="A6872" s="1">
        <v>45841</v>
      </c>
      <c r="B6872" t="s">
        <v>127</v>
      </c>
      <c r="C6872" t="s">
        <v>66</v>
      </c>
      <c r="D6872" t="s">
        <v>23</v>
      </c>
      <c r="E6872" t="s">
        <v>28</v>
      </c>
      <c r="F6872" t="s">
        <v>18</v>
      </c>
      <c r="G6872" t="s">
        <v>34</v>
      </c>
      <c r="H6872">
        <f t="shared" si="535"/>
        <v>320</v>
      </c>
      <c r="I6872">
        <v>40</v>
      </c>
      <c r="J6872">
        <v>52</v>
      </c>
      <c r="K6872">
        <v>8</v>
      </c>
      <c r="M6872">
        <v>48</v>
      </c>
      <c r="N6872" t="s">
        <v>20</v>
      </c>
      <c r="O6872">
        <v>400</v>
      </c>
      <c r="P6872">
        <v>80</v>
      </c>
      <c r="R6872">
        <f t="shared" si="536"/>
        <v>416</v>
      </c>
      <c r="S6872">
        <f t="shared" si="537"/>
        <v>3</v>
      </c>
      <c r="T6872" t="str">
        <f t="shared" si="538"/>
        <v>Jul</v>
      </c>
      <c r="U6872" t="str">
        <f t="shared" si="539"/>
        <v>2025</v>
      </c>
    </row>
    <row r="6873" spans="1:21" x14ac:dyDescent="0.25">
      <c r="A6873" s="1">
        <v>45841</v>
      </c>
      <c r="B6873" t="s">
        <v>171</v>
      </c>
      <c r="C6873" t="s">
        <v>22</v>
      </c>
      <c r="D6873" t="s">
        <v>16</v>
      </c>
      <c r="E6873" t="s">
        <v>28</v>
      </c>
      <c r="F6873" t="s">
        <v>45</v>
      </c>
      <c r="G6873" t="s">
        <v>46</v>
      </c>
      <c r="H6873">
        <f t="shared" si="535"/>
        <v>275000</v>
      </c>
      <c r="I6873">
        <v>55000</v>
      </c>
      <c r="J6873">
        <v>71500</v>
      </c>
      <c r="K6873">
        <v>5</v>
      </c>
      <c r="M6873">
        <v>10725</v>
      </c>
      <c r="N6873" t="s">
        <v>20</v>
      </c>
      <c r="O6873">
        <v>343750</v>
      </c>
      <c r="P6873">
        <v>68750</v>
      </c>
      <c r="R6873">
        <f t="shared" si="536"/>
        <v>357500</v>
      </c>
      <c r="S6873">
        <f t="shared" si="537"/>
        <v>3</v>
      </c>
      <c r="T6873" t="str">
        <f t="shared" si="538"/>
        <v>Jul</v>
      </c>
      <c r="U6873" t="str">
        <f t="shared" si="539"/>
        <v>2025</v>
      </c>
    </row>
    <row r="6874" spans="1:21" x14ac:dyDescent="0.25">
      <c r="A6874" s="1">
        <v>45841</v>
      </c>
      <c r="B6874" t="s">
        <v>132</v>
      </c>
      <c r="C6874" t="s">
        <v>115</v>
      </c>
      <c r="D6874" t="s">
        <v>16</v>
      </c>
      <c r="E6874" t="s">
        <v>28</v>
      </c>
      <c r="F6874" t="s">
        <v>18</v>
      </c>
      <c r="G6874" t="s">
        <v>34</v>
      </c>
      <c r="H6874">
        <f t="shared" si="535"/>
        <v>400</v>
      </c>
      <c r="I6874">
        <v>40</v>
      </c>
      <c r="J6874">
        <v>52</v>
      </c>
      <c r="K6874">
        <v>10</v>
      </c>
      <c r="M6874">
        <v>33.6</v>
      </c>
      <c r="N6874" t="s">
        <v>20</v>
      </c>
      <c r="O6874">
        <v>480</v>
      </c>
      <c r="P6874">
        <v>80</v>
      </c>
      <c r="R6874">
        <f t="shared" si="536"/>
        <v>520</v>
      </c>
      <c r="S6874">
        <f t="shared" si="537"/>
        <v>3</v>
      </c>
      <c r="T6874" t="str">
        <f t="shared" si="538"/>
        <v>Jul</v>
      </c>
      <c r="U6874" t="str">
        <f t="shared" si="539"/>
        <v>2025</v>
      </c>
    </row>
    <row r="6875" spans="1:21" x14ac:dyDescent="0.25">
      <c r="A6875" s="1">
        <v>45841</v>
      </c>
      <c r="B6875" t="s">
        <v>184</v>
      </c>
      <c r="C6875" t="s">
        <v>27</v>
      </c>
      <c r="D6875" t="s">
        <v>16</v>
      </c>
      <c r="E6875" t="s">
        <v>28</v>
      </c>
      <c r="F6875" t="s">
        <v>45</v>
      </c>
      <c r="G6875" t="s">
        <v>58</v>
      </c>
      <c r="H6875">
        <f t="shared" si="535"/>
        <v>175000</v>
      </c>
      <c r="I6875">
        <v>25000</v>
      </c>
      <c r="J6875">
        <v>32500</v>
      </c>
      <c r="K6875">
        <v>7</v>
      </c>
      <c r="M6875">
        <v>4875</v>
      </c>
      <c r="N6875" t="s">
        <v>38</v>
      </c>
      <c r="O6875">
        <v>227500</v>
      </c>
      <c r="P6875">
        <v>52500</v>
      </c>
      <c r="R6875">
        <f t="shared" si="536"/>
        <v>227500</v>
      </c>
      <c r="S6875">
        <f t="shared" si="537"/>
        <v>3</v>
      </c>
      <c r="T6875" t="str">
        <f t="shared" si="538"/>
        <v>Jul</v>
      </c>
      <c r="U6875" t="str">
        <f t="shared" si="539"/>
        <v>2025</v>
      </c>
    </row>
    <row r="6876" spans="1:21" x14ac:dyDescent="0.25">
      <c r="A6876" s="1">
        <v>45841</v>
      </c>
      <c r="B6876" t="s">
        <v>112</v>
      </c>
      <c r="C6876" t="s">
        <v>27</v>
      </c>
      <c r="D6876" t="s">
        <v>16</v>
      </c>
      <c r="E6876" t="s">
        <v>17</v>
      </c>
      <c r="F6876" t="s">
        <v>45</v>
      </c>
      <c r="G6876" t="s">
        <v>71</v>
      </c>
      <c r="H6876">
        <f t="shared" si="535"/>
        <v>17600</v>
      </c>
      <c r="I6876">
        <v>2200</v>
      </c>
      <c r="J6876">
        <v>2860</v>
      </c>
      <c r="K6876">
        <v>8</v>
      </c>
      <c r="M6876">
        <v>286</v>
      </c>
      <c r="N6876" t="s">
        <v>20</v>
      </c>
      <c r="O6876">
        <v>22880</v>
      </c>
      <c r="P6876">
        <v>5280</v>
      </c>
      <c r="R6876">
        <f t="shared" si="536"/>
        <v>22880</v>
      </c>
      <c r="S6876">
        <f t="shared" si="537"/>
        <v>3</v>
      </c>
      <c r="T6876" t="str">
        <f t="shared" si="538"/>
        <v>Jul</v>
      </c>
      <c r="U6876" t="str">
        <f t="shared" si="539"/>
        <v>2025</v>
      </c>
    </row>
    <row r="6877" spans="1:21" x14ac:dyDescent="0.25">
      <c r="A6877" s="1">
        <v>45841</v>
      </c>
      <c r="B6877" t="s">
        <v>99</v>
      </c>
      <c r="C6877" t="s">
        <v>15</v>
      </c>
      <c r="D6877" t="s">
        <v>16</v>
      </c>
      <c r="E6877" t="s">
        <v>28</v>
      </c>
      <c r="F6877" t="s">
        <v>18</v>
      </c>
      <c r="G6877" t="s">
        <v>64</v>
      </c>
      <c r="H6877">
        <f t="shared" si="535"/>
        <v>700</v>
      </c>
      <c r="I6877">
        <v>140</v>
      </c>
      <c r="J6877">
        <v>182</v>
      </c>
      <c r="K6877">
        <v>5</v>
      </c>
      <c r="M6877">
        <v>63.7</v>
      </c>
      <c r="N6877" t="s">
        <v>20</v>
      </c>
      <c r="O6877">
        <v>910</v>
      </c>
      <c r="P6877">
        <v>210</v>
      </c>
      <c r="R6877">
        <f t="shared" si="536"/>
        <v>910</v>
      </c>
      <c r="S6877">
        <f t="shared" si="537"/>
        <v>3</v>
      </c>
      <c r="T6877" t="str">
        <f t="shared" si="538"/>
        <v>Jul</v>
      </c>
      <c r="U6877" t="str">
        <f t="shared" si="539"/>
        <v>2025</v>
      </c>
    </row>
    <row r="6878" spans="1:21" x14ac:dyDescent="0.25">
      <c r="A6878" s="1">
        <v>45841</v>
      </c>
      <c r="B6878" t="s">
        <v>157</v>
      </c>
      <c r="C6878" t="s">
        <v>15</v>
      </c>
      <c r="D6878" t="s">
        <v>16</v>
      </c>
      <c r="E6878" t="s">
        <v>28</v>
      </c>
      <c r="F6878" t="s">
        <v>18</v>
      </c>
      <c r="G6878" t="s">
        <v>51</v>
      </c>
      <c r="H6878">
        <f t="shared" si="535"/>
        <v>420</v>
      </c>
      <c r="I6878">
        <v>60</v>
      </c>
      <c r="J6878">
        <v>78</v>
      </c>
      <c r="K6878">
        <v>7</v>
      </c>
      <c r="M6878">
        <v>27.3</v>
      </c>
      <c r="N6878" t="s">
        <v>25</v>
      </c>
      <c r="O6878">
        <v>546</v>
      </c>
      <c r="P6878">
        <v>126</v>
      </c>
      <c r="R6878">
        <f t="shared" si="536"/>
        <v>546</v>
      </c>
      <c r="S6878">
        <f t="shared" si="537"/>
        <v>3</v>
      </c>
      <c r="T6878" t="str">
        <f t="shared" si="538"/>
        <v>Jul</v>
      </c>
      <c r="U6878" t="str">
        <f t="shared" si="539"/>
        <v>2025</v>
      </c>
    </row>
    <row r="6879" spans="1:21" x14ac:dyDescent="0.25">
      <c r="A6879" s="1">
        <v>45841</v>
      </c>
      <c r="B6879" t="s">
        <v>21</v>
      </c>
      <c r="C6879" t="s">
        <v>22</v>
      </c>
      <c r="D6879" t="s">
        <v>16</v>
      </c>
      <c r="E6879" t="s">
        <v>17</v>
      </c>
      <c r="F6879" t="s">
        <v>18</v>
      </c>
      <c r="G6879" t="s">
        <v>100</v>
      </c>
      <c r="H6879">
        <f t="shared" si="535"/>
        <v>240</v>
      </c>
      <c r="I6879">
        <v>40</v>
      </c>
      <c r="J6879">
        <v>52</v>
      </c>
      <c r="K6879">
        <v>6</v>
      </c>
      <c r="M6879">
        <v>15.6</v>
      </c>
      <c r="N6879" t="s">
        <v>25</v>
      </c>
      <c r="O6879">
        <v>312</v>
      </c>
      <c r="P6879">
        <v>72</v>
      </c>
      <c r="R6879">
        <f t="shared" si="536"/>
        <v>312</v>
      </c>
      <c r="S6879">
        <f t="shared" si="537"/>
        <v>3</v>
      </c>
      <c r="T6879" t="str">
        <f t="shared" si="538"/>
        <v>Jul</v>
      </c>
      <c r="U6879" t="str">
        <f t="shared" si="539"/>
        <v>2025</v>
      </c>
    </row>
    <row r="6880" spans="1:21" x14ac:dyDescent="0.25">
      <c r="A6880" s="1">
        <v>45841</v>
      </c>
      <c r="B6880" t="s">
        <v>132</v>
      </c>
      <c r="C6880" t="s">
        <v>115</v>
      </c>
      <c r="D6880" t="s">
        <v>16</v>
      </c>
      <c r="E6880" t="s">
        <v>28</v>
      </c>
      <c r="F6880" t="s">
        <v>18</v>
      </c>
      <c r="G6880" t="s">
        <v>32</v>
      </c>
      <c r="H6880">
        <f t="shared" si="535"/>
        <v>300</v>
      </c>
      <c r="I6880">
        <v>100</v>
      </c>
      <c r="J6880">
        <v>130</v>
      </c>
      <c r="K6880">
        <v>3</v>
      </c>
      <c r="M6880">
        <v>39</v>
      </c>
      <c r="N6880" t="s">
        <v>38</v>
      </c>
      <c r="O6880">
        <v>390</v>
      </c>
      <c r="P6880">
        <v>90</v>
      </c>
      <c r="R6880">
        <f t="shared" si="536"/>
        <v>390</v>
      </c>
      <c r="S6880">
        <f t="shared" si="537"/>
        <v>3</v>
      </c>
      <c r="T6880" t="str">
        <f t="shared" si="538"/>
        <v>Jul</v>
      </c>
      <c r="U6880" t="str">
        <f t="shared" si="539"/>
        <v>2025</v>
      </c>
    </row>
    <row r="6881" spans="1:21" x14ac:dyDescent="0.25">
      <c r="A6881" s="1">
        <v>45841</v>
      </c>
      <c r="B6881" t="s">
        <v>33</v>
      </c>
      <c r="C6881" t="s">
        <v>15</v>
      </c>
      <c r="D6881" t="s">
        <v>16</v>
      </c>
      <c r="E6881" t="s">
        <v>17</v>
      </c>
      <c r="F6881" t="s">
        <v>80</v>
      </c>
      <c r="G6881" t="s">
        <v>96</v>
      </c>
      <c r="H6881">
        <f t="shared" si="535"/>
        <v>45</v>
      </c>
      <c r="I6881">
        <v>5</v>
      </c>
      <c r="J6881">
        <v>7</v>
      </c>
      <c r="K6881">
        <v>9</v>
      </c>
      <c r="M6881">
        <v>5.85</v>
      </c>
      <c r="N6881" t="s">
        <v>38</v>
      </c>
      <c r="O6881">
        <v>58.5</v>
      </c>
      <c r="P6881">
        <v>13.5</v>
      </c>
      <c r="R6881">
        <f t="shared" si="536"/>
        <v>63</v>
      </c>
      <c r="S6881">
        <f t="shared" si="537"/>
        <v>3</v>
      </c>
      <c r="T6881" t="str">
        <f t="shared" si="538"/>
        <v>Jul</v>
      </c>
      <c r="U6881" t="str">
        <f t="shared" si="539"/>
        <v>2025</v>
      </c>
    </row>
    <row r="6882" spans="1:21" x14ac:dyDescent="0.25">
      <c r="A6882" s="1">
        <v>45841</v>
      </c>
      <c r="B6882" t="s">
        <v>70</v>
      </c>
      <c r="C6882" t="s">
        <v>53</v>
      </c>
      <c r="D6882" t="s">
        <v>23</v>
      </c>
      <c r="E6882" t="s">
        <v>28</v>
      </c>
      <c r="F6882" t="s">
        <v>29</v>
      </c>
      <c r="G6882" t="s">
        <v>178</v>
      </c>
      <c r="H6882">
        <f t="shared" si="535"/>
        <v>1000</v>
      </c>
      <c r="I6882">
        <v>200</v>
      </c>
      <c r="J6882">
        <v>260</v>
      </c>
      <c r="K6882">
        <v>5</v>
      </c>
      <c r="M6882">
        <v>100</v>
      </c>
      <c r="N6882" t="s">
        <v>25</v>
      </c>
      <c r="O6882">
        <v>1250</v>
      </c>
      <c r="P6882">
        <v>250</v>
      </c>
      <c r="R6882">
        <f t="shared" si="536"/>
        <v>1300</v>
      </c>
      <c r="S6882">
        <f t="shared" si="537"/>
        <v>3</v>
      </c>
      <c r="T6882" t="str">
        <f t="shared" si="538"/>
        <v>Jul</v>
      </c>
      <c r="U6882" t="str">
        <f t="shared" si="539"/>
        <v>2025</v>
      </c>
    </row>
    <row r="6883" spans="1:21" x14ac:dyDescent="0.25">
      <c r="A6883" s="1">
        <v>45841</v>
      </c>
      <c r="B6883" t="s">
        <v>150</v>
      </c>
      <c r="C6883" t="s">
        <v>91</v>
      </c>
      <c r="D6883" t="s">
        <v>16</v>
      </c>
      <c r="E6883" t="s">
        <v>17</v>
      </c>
      <c r="F6883" t="s">
        <v>48</v>
      </c>
      <c r="G6883" t="s">
        <v>94</v>
      </c>
      <c r="H6883">
        <f t="shared" si="535"/>
        <v>360</v>
      </c>
      <c r="I6883">
        <v>120</v>
      </c>
      <c r="J6883">
        <v>156</v>
      </c>
      <c r="K6883">
        <v>3</v>
      </c>
      <c r="M6883">
        <v>30.24</v>
      </c>
      <c r="N6883" t="s">
        <v>20</v>
      </c>
      <c r="O6883">
        <v>432</v>
      </c>
      <c r="P6883">
        <v>72</v>
      </c>
      <c r="R6883">
        <f t="shared" si="536"/>
        <v>468</v>
      </c>
      <c r="S6883">
        <f t="shared" si="537"/>
        <v>3</v>
      </c>
      <c r="T6883" t="str">
        <f t="shared" si="538"/>
        <v>Jul</v>
      </c>
      <c r="U6883" t="str">
        <f t="shared" si="539"/>
        <v>2025</v>
      </c>
    </row>
    <row r="6884" spans="1:21" x14ac:dyDescent="0.25">
      <c r="A6884" s="1">
        <v>45841</v>
      </c>
      <c r="B6884" t="s">
        <v>39</v>
      </c>
      <c r="C6884" t="s">
        <v>27</v>
      </c>
      <c r="D6884" t="s">
        <v>16</v>
      </c>
      <c r="E6884" t="s">
        <v>17</v>
      </c>
      <c r="F6884" t="s">
        <v>80</v>
      </c>
      <c r="G6884" t="s">
        <v>231</v>
      </c>
      <c r="H6884">
        <f t="shared" si="535"/>
        <v>1250</v>
      </c>
      <c r="I6884">
        <v>250</v>
      </c>
      <c r="J6884">
        <v>325</v>
      </c>
      <c r="K6884">
        <v>5</v>
      </c>
      <c r="M6884">
        <v>100</v>
      </c>
      <c r="N6884" t="s">
        <v>20</v>
      </c>
      <c r="O6884">
        <v>1625</v>
      </c>
      <c r="P6884">
        <v>375</v>
      </c>
      <c r="R6884">
        <f t="shared" si="536"/>
        <v>1625</v>
      </c>
      <c r="S6884">
        <f t="shared" si="537"/>
        <v>3</v>
      </c>
      <c r="T6884" t="str">
        <f t="shared" si="538"/>
        <v>Jul</v>
      </c>
      <c r="U6884" t="str">
        <f t="shared" si="539"/>
        <v>2025</v>
      </c>
    </row>
    <row r="6885" spans="1:21" x14ac:dyDescent="0.25">
      <c r="A6885" s="1">
        <v>45841</v>
      </c>
      <c r="B6885" t="s">
        <v>174</v>
      </c>
      <c r="C6885" t="s">
        <v>27</v>
      </c>
      <c r="D6885" t="s">
        <v>16</v>
      </c>
      <c r="E6885" t="s">
        <v>28</v>
      </c>
      <c r="F6885" t="s">
        <v>80</v>
      </c>
      <c r="G6885" t="s">
        <v>81</v>
      </c>
      <c r="H6885">
        <f t="shared" si="535"/>
        <v>100</v>
      </c>
      <c r="I6885">
        <v>10</v>
      </c>
      <c r="J6885">
        <v>13</v>
      </c>
      <c r="K6885">
        <v>10</v>
      </c>
      <c r="M6885">
        <v>13</v>
      </c>
      <c r="N6885" t="s">
        <v>38</v>
      </c>
      <c r="O6885">
        <v>130</v>
      </c>
      <c r="P6885">
        <v>30</v>
      </c>
      <c r="R6885">
        <f t="shared" si="536"/>
        <v>130</v>
      </c>
      <c r="S6885">
        <f t="shared" si="537"/>
        <v>3</v>
      </c>
      <c r="T6885" t="str">
        <f t="shared" si="538"/>
        <v>Jul</v>
      </c>
      <c r="U6885" t="str">
        <f t="shared" si="539"/>
        <v>2025</v>
      </c>
    </row>
    <row r="6886" spans="1:21" x14ac:dyDescent="0.25">
      <c r="A6886" s="1">
        <v>45841</v>
      </c>
      <c r="B6886" t="s">
        <v>90</v>
      </c>
      <c r="C6886" t="s">
        <v>91</v>
      </c>
      <c r="D6886" t="s">
        <v>16</v>
      </c>
      <c r="E6886" t="s">
        <v>28</v>
      </c>
      <c r="F6886" t="s">
        <v>18</v>
      </c>
      <c r="G6886" t="s">
        <v>43</v>
      </c>
      <c r="H6886">
        <f t="shared" si="535"/>
        <v>140</v>
      </c>
      <c r="I6886">
        <v>20</v>
      </c>
      <c r="J6886">
        <v>26</v>
      </c>
      <c r="K6886">
        <v>7</v>
      </c>
      <c r="M6886">
        <v>12.74</v>
      </c>
      <c r="N6886" t="s">
        <v>20</v>
      </c>
      <c r="O6886">
        <v>182</v>
      </c>
      <c r="P6886">
        <v>42</v>
      </c>
      <c r="R6886">
        <f t="shared" si="536"/>
        <v>182</v>
      </c>
      <c r="S6886">
        <f t="shared" si="537"/>
        <v>3</v>
      </c>
      <c r="T6886" t="str">
        <f t="shared" si="538"/>
        <v>Jul</v>
      </c>
      <c r="U6886" t="str">
        <f t="shared" si="539"/>
        <v>2025</v>
      </c>
    </row>
    <row r="6887" spans="1:21" x14ac:dyDescent="0.25">
      <c r="A6887" s="1">
        <v>45841</v>
      </c>
      <c r="B6887" t="s">
        <v>161</v>
      </c>
      <c r="C6887" t="s">
        <v>53</v>
      </c>
      <c r="D6887" t="s">
        <v>16</v>
      </c>
      <c r="E6887" t="s">
        <v>17</v>
      </c>
      <c r="F6887" t="s">
        <v>61</v>
      </c>
      <c r="G6887" t="s">
        <v>110</v>
      </c>
      <c r="H6887">
        <f t="shared" si="535"/>
        <v>5600</v>
      </c>
      <c r="I6887">
        <v>800</v>
      </c>
      <c r="J6887">
        <v>1040</v>
      </c>
      <c r="K6887">
        <v>7</v>
      </c>
      <c r="M6887">
        <v>104</v>
      </c>
      <c r="N6887" t="s">
        <v>38</v>
      </c>
      <c r="O6887">
        <v>7280</v>
      </c>
      <c r="P6887">
        <v>1680</v>
      </c>
      <c r="R6887">
        <f t="shared" si="536"/>
        <v>7280</v>
      </c>
      <c r="S6887">
        <f t="shared" si="537"/>
        <v>3</v>
      </c>
      <c r="T6887" t="str">
        <f t="shared" si="538"/>
        <v>Jul</v>
      </c>
      <c r="U6887" t="str">
        <f t="shared" si="539"/>
        <v>2025</v>
      </c>
    </row>
    <row r="6888" spans="1:21" x14ac:dyDescent="0.25">
      <c r="A6888" s="1">
        <v>45841</v>
      </c>
      <c r="B6888" t="s">
        <v>211</v>
      </c>
      <c r="C6888" t="s">
        <v>91</v>
      </c>
      <c r="D6888" t="s">
        <v>23</v>
      </c>
      <c r="E6888" t="s">
        <v>17</v>
      </c>
      <c r="F6888" t="s">
        <v>29</v>
      </c>
      <c r="G6888" t="s">
        <v>178</v>
      </c>
      <c r="H6888">
        <f t="shared" si="535"/>
        <v>1200</v>
      </c>
      <c r="I6888">
        <v>200</v>
      </c>
      <c r="J6888">
        <v>260</v>
      </c>
      <c r="K6888">
        <v>6</v>
      </c>
      <c r="M6888">
        <v>100</v>
      </c>
      <c r="N6888" t="s">
        <v>20</v>
      </c>
      <c r="O6888">
        <v>1500</v>
      </c>
      <c r="P6888">
        <v>300</v>
      </c>
      <c r="R6888">
        <f t="shared" si="536"/>
        <v>1560</v>
      </c>
      <c r="S6888">
        <f t="shared" si="537"/>
        <v>3</v>
      </c>
      <c r="T6888" t="str">
        <f t="shared" si="538"/>
        <v>Jul</v>
      </c>
      <c r="U6888" t="str">
        <f t="shared" si="539"/>
        <v>2025</v>
      </c>
    </row>
    <row r="6889" spans="1:21" x14ac:dyDescent="0.25">
      <c r="A6889" s="1">
        <v>45841</v>
      </c>
      <c r="B6889" t="s">
        <v>142</v>
      </c>
      <c r="C6889" t="s">
        <v>115</v>
      </c>
      <c r="D6889" t="s">
        <v>16</v>
      </c>
      <c r="E6889" t="s">
        <v>28</v>
      </c>
      <c r="F6889" t="s">
        <v>18</v>
      </c>
      <c r="G6889" t="s">
        <v>34</v>
      </c>
      <c r="H6889">
        <f t="shared" si="535"/>
        <v>80</v>
      </c>
      <c r="I6889">
        <v>40</v>
      </c>
      <c r="J6889">
        <v>52</v>
      </c>
      <c r="K6889">
        <v>2</v>
      </c>
      <c r="M6889">
        <v>4.8</v>
      </c>
      <c r="N6889" t="s">
        <v>25</v>
      </c>
      <c r="O6889">
        <v>96</v>
      </c>
      <c r="P6889">
        <v>16</v>
      </c>
      <c r="R6889">
        <f t="shared" si="536"/>
        <v>104</v>
      </c>
      <c r="S6889">
        <f t="shared" si="537"/>
        <v>3</v>
      </c>
      <c r="T6889" t="str">
        <f t="shared" si="538"/>
        <v>Jul</v>
      </c>
      <c r="U6889" t="str">
        <f t="shared" si="539"/>
        <v>2025</v>
      </c>
    </row>
    <row r="6890" spans="1:21" x14ac:dyDescent="0.25">
      <c r="A6890" s="1">
        <v>45841</v>
      </c>
      <c r="B6890" t="s">
        <v>188</v>
      </c>
      <c r="C6890" t="s">
        <v>27</v>
      </c>
      <c r="D6890" t="s">
        <v>16</v>
      </c>
      <c r="E6890" t="s">
        <v>28</v>
      </c>
      <c r="F6890" t="s">
        <v>45</v>
      </c>
      <c r="G6890" t="s">
        <v>106</v>
      </c>
      <c r="H6890">
        <f t="shared" si="535"/>
        <v>48000</v>
      </c>
      <c r="I6890">
        <v>12000</v>
      </c>
      <c r="J6890">
        <v>15600</v>
      </c>
      <c r="K6890">
        <v>4</v>
      </c>
      <c r="M6890">
        <v>2340</v>
      </c>
      <c r="N6890" t="s">
        <v>25</v>
      </c>
      <c r="O6890">
        <v>55200</v>
      </c>
      <c r="P6890">
        <v>7200</v>
      </c>
      <c r="R6890">
        <f t="shared" si="536"/>
        <v>62400</v>
      </c>
      <c r="S6890">
        <f t="shared" si="537"/>
        <v>3</v>
      </c>
      <c r="T6890" t="str">
        <f t="shared" si="538"/>
        <v>Jul</v>
      </c>
      <c r="U6890" t="str">
        <f t="shared" si="539"/>
        <v>2025</v>
      </c>
    </row>
    <row r="6891" spans="1:21" x14ac:dyDescent="0.25">
      <c r="A6891" s="1">
        <v>45841</v>
      </c>
      <c r="B6891" t="s">
        <v>79</v>
      </c>
      <c r="C6891" t="s">
        <v>27</v>
      </c>
      <c r="D6891" t="s">
        <v>23</v>
      </c>
      <c r="E6891" t="s">
        <v>17</v>
      </c>
      <c r="F6891" t="s">
        <v>80</v>
      </c>
      <c r="G6891" t="s">
        <v>81</v>
      </c>
      <c r="H6891">
        <f t="shared" si="535"/>
        <v>40</v>
      </c>
      <c r="I6891">
        <v>10</v>
      </c>
      <c r="J6891">
        <v>13</v>
      </c>
      <c r="K6891">
        <v>4</v>
      </c>
      <c r="M6891">
        <v>5.2</v>
      </c>
      <c r="N6891" t="s">
        <v>25</v>
      </c>
      <c r="O6891">
        <v>52</v>
      </c>
      <c r="P6891">
        <v>12</v>
      </c>
      <c r="R6891">
        <f t="shared" si="536"/>
        <v>52</v>
      </c>
      <c r="S6891">
        <f t="shared" si="537"/>
        <v>3</v>
      </c>
      <c r="T6891" t="str">
        <f t="shared" si="538"/>
        <v>Jul</v>
      </c>
      <c r="U6891" t="str">
        <f t="shared" si="539"/>
        <v>2025</v>
      </c>
    </row>
    <row r="6892" spans="1:21" x14ac:dyDescent="0.25">
      <c r="A6892" s="1">
        <v>45841</v>
      </c>
      <c r="B6892" t="s">
        <v>152</v>
      </c>
      <c r="C6892" t="s">
        <v>66</v>
      </c>
      <c r="D6892" t="s">
        <v>23</v>
      </c>
      <c r="E6892" t="s">
        <v>17</v>
      </c>
      <c r="F6892" t="s">
        <v>45</v>
      </c>
      <c r="G6892" t="s">
        <v>106</v>
      </c>
      <c r="H6892">
        <f t="shared" si="535"/>
        <v>96000</v>
      </c>
      <c r="I6892">
        <v>12000</v>
      </c>
      <c r="J6892">
        <v>15600</v>
      </c>
      <c r="K6892">
        <v>8</v>
      </c>
      <c r="M6892">
        <v>2340</v>
      </c>
      <c r="N6892" t="s">
        <v>25</v>
      </c>
      <c r="O6892">
        <v>124800</v>
      </c>
      <c r="P6892">
        <v>28800</v>
      </c>
      <c r="R6892">
        <f t="shared" si="536"/>
        <v>124800</v>
      </c>
      <c r="S6892">
        <f t="shared" si="537"/>
        <v>3</v>
      </c>
      <c r="T6892" t="str">
        <f t="shared" si="538"/>
        <v>Jul</v>
      </c>
      <c r="U6892" t="str">
        <f t="shared" si="539"/>
        <v>2025</v>
      </c>
    </row>
    <row r="6893" spans="1:21" x14ac:dyDescent="0.25">
      <c r="A6893" s="1">
        <v>45841</v>
      </c>
      <c r="B6893" t="s">
        <v>86</v>
      </c>
      <c r="C6893" t="s">
        <v>22</v>
      </c>
      <c r="D6893" t="s">
        <v>16</v>
      </c>
      <c r="E6893" t="s">
        <v>28</v>
      </c>
      <c r="F6893" t="s">
        <v>45</v>
      </c>
      <c r="G6893" t="s">
        <v>92</v>
      </c>
      <c r="H6893">
        <f t="shared" si="535"/>
        <v>750</v>
      </c>
      <c r="I6893">
        <v>250</v>
      </c>
      <c r="J6893">
        <v>325</v>
      </c>
      <c r="K6893">
        <v>3</v>
      </c>
      <c r="M6893">
        <v>90</v>
      </c>
      <c r="N6893" t="s">
        <v>38</v>
      </c>
      <c r="O6893">
        <v>900</v>
      </c>
      <c r="P6893">
        <v>150</v>
      </c>
      <c r="R6893">
        <f t="shared" si="536"/>
        <v>975</v>
      </c>
      <c r="S6893">
        <f t="shared" si="537"/>
        <v>3</v>
      </c>
      <c r="T6893" t="str">
        <f t="shared" si="538"/>
        <v>Jul</v>
      </c>
      <c r="U6893" t="str">
        <f t="shared" si="539"/>
        <v>2025</v>
      </c>
    </row>
    <row r="6894" spans="1:21" x14ac:dyDescent="0.25">
      <c r="A6894" s="1">
        <v>45841</v>
      </c>
      <c r="B6894" t="s">
        <v>196</v>
      </c>
      <c r="C6894" t="s">
        <v>53</v>
      </c>
      <c r="D6894" t="s">
        <v>23</v>
      </c>
      <c r="E6894" t="s">
        <v>17</v>
      </c>
      <c r="F6894" t="s">
        <v>45</v>
      </c>
      <c r="G6894" t="s">
        <v>71</v>
      </c>
      <c r="H6894">
        <f t="shared" si="535"/>
        <v>8800</v>
      </c>
      <c r="I6894">
        <v>2200</v>
      </c>
      <c r="J6894">
        <v>2860</v>
      </c>
      <c r="K6894">
        <v>4</v>
      </c>
      <c r="M6894">
        <v>286</v>
      </c>
      <c r="N6894" t="s">
        <v>25</v>
      </c>
      <c r="O6894">
        <v>11000</v>
      </c>
      <c r="P6894">
        <v>2200</v>
      </c>
      <c r="R6894">
        <f t="shared" si="536"/>
        <v>11440</v>
      </c>
      <c r="S6894">
        <f t="shared" si="537"/>
        <v>3</v>
      </c>
      <c r="T6894" t="str">
        <f t="shared" si="538"/>
        <v>Jul</v>
      </c>
      <c r="U6894" t="str">
        <f t="shared" si="539"/>
        <v>2025</v>
      </c>
    </row>
    <row r="6895" spans="1:21" x14ac:dyDescent="0.25">
      <c r="A6895" s="1">
        <v>45841</v>
      </c>
      <c r="B6895" t="s">
        <v>190</v>
      </c>
      <c r="C6895" t="s">
        <v>22</v>
      </c>
      <c r="D6895" t="s">
        <v>16</v>
      </c>
      <c r="E6895" t="s">
        <v>28</v>
      </c>
      <c r="F6895" t="s">
        <v>61</v>
      </c>
      <c r="G6895" t="s">
        <v>110</v>
      </c>
      <c r="H6895">
        <f t="shared" si="535"/>
        <v>6400</v>
      </c>
      <c r="I6895">
        <v>800</v>
      </c>
      <c r="J6895">
        <v>1040</v>
      </c>
      <c r="K6895">
        <v>8</v>
      </c>
      <c r="M6895">
        <v>104</v>
      </c>
      <c r="N6895" t="s">
        <v>20</v>
      </c>
      <c r="O6895">
        <v>8320</v>
      </c>
      <c r="P6895">
        <v>1920</v>
      </c>
      <c r="R6895">
        <f t="shared" si="536"/>
        <v>8320</v>
      </c>
      <c r="S6895">
        <f t="shared" si="537"/>
        <v>3</v>
      </c>
      <c r="T6895" t="str">
        <f t="shared" si="538"/>
        <v>Jul</v>
      </c>
      <c r="U6895" t="str">
        <f t="shared" si="539"/>
        <v>2025</v>
      </c>
    </row>
    <row r="6896" spans="1:21" x14ac:dyDescent="0.25">
      <c r="A6896" s="1">
        <v>45841</v>
      </c>
      <c r="B6896" t="s">
        <v>127</v>
      </c>
      <c r="C6896" t="s">
        <v>66</v>
      </c>
      <c r="D6896" t="s">
        <v>23</v>
      </c>
      <c r="E6896" t="s">
        <v>17</v>
      </c>
      <c r="F6896" t="s">
        <v>18</v>
      </c>
      <c r="G6896" t="s">
        <v>40</v>
      </c>
      <c r="H6896">
        <f t="shared" si="535"/>
        <v>450</v>
      </c>
      <c r="I6896">
        <v>90</v>
      </c>
      <c r="J6896">
        <v>117</v>
      </c>
      <c r="K6896">
        <v>5</v>
      </c>
      <c r="M6896">
        <v>70.2</v>
      </c>
      <c r="N6896" t="s">
        <v>20</v>
      </c>
      <c r="O6896">
        <v>585</v>
      </c>
      <c r="P6896">
        <v>135</v>
      </c>
      <c r="R6896">
        <f t="shared" si="536"/>
        <v>585</v>
      </c>
      <c r="S6896">
        <f t="shared" si="537"/>
        <v>3</v>
      </c>
      <c r="T6896" t="str">
        <f t="shared" si="538"/>
        <v>Jul</v>
      </c>
      <c r="U6896" t="str">
        <f t="shared" si="539"/>
        <v>2025</v>
      </c>
    </row>
    <row r="6897" spans="1:21" x14ac:dyDescent="0.25">
      <c r="A6897" s="1">
        <v>45841</v>
      </c>
      <c r="B6897" t="s">
        <v>203</v>
      </c>
      <c r="C6897" t="s">
        <v>42</v>
      </c>
      <c r="D6897" t="s">
        <v>16</v>
      </c>
      <c r="E6897" t="s">
        <v>17</v>
      </c>
      <c r="F6897" t="s">
        <v>61</v>
      </c>
      <c r="G6897" t="s">
        <v>108</v>
      </c>
      <c r="H6897">
        <f t="shared" si="535"/>
        <v>7500</v>
      </c>
      <c r="I6897">
        <v>1500</v>
      </c>
      <c r="J6897">
        <v>1950</v>
      </c>
      <c r="K6897">
        <v>5</v>
      </c>
      <c r="M6897">
        <v>195</v>
      </c>
      <c r="N6897" t="s">
        <v>38</v>
      </c>
      <c r="O6897">
        <v>8625</v>
      </c>
      <c r="P6897">
        <v>1125</v>
      </c>
      <c r="R6897">
        <f t="shared" si="536"/>
        <v>9750</v>
      </c>
      <c r="S6897">
        <f t="shared" si="537"/>
        <v>3</v>
      </c>
      <c r="T6897" t="str">
        <f t="shared" si="538"/>
        <v>Jul</v>
      </c>
      <c r="U6897" t="str">
        <f t="shared" si="539"/>
        <v>2025</v>
      </c>
    </row>
    <row r="6898" spans="1:21" x14ac:dyDescent="0.25">
      <c r="A6898" s="1">
        <v>45841</v>
      </c>
      <c r="B6898" t="s">
        <v>158</v>
      </c>
      <c r="C6898" t="s">
        <v>27</v>
      </c>
      <c r="D6898" t="s">
        <v>23</v>
      </c>
      <c r="E6898" t="s">
        <v>17</v>
      </c>
      <c r="F6898" t="s">
        <v>61</v>
      </c>
      <c r="G6898" t="s">
        <v>68</v>
      </c>
      <c r="H6898">
        <f t="shared" si="535"/>
        <v>14400</v>
      </c>
      <c r="I6898">
        <v>1800</v>
      </c>
      <c r="J6898">
        <v>2340</v>
      </c>
      <c r="K6898">
        <v>8</v>
      </c>
      <c r="M6898">
        <v>234</v>
      </c>
      <c r="N6898" t="s">
        <v>20</v>
      </c>
      <c r="O6898">
        <v>18720</v>
      </c>
      <c r="P6898">
        <v>4320</v>
      </c>
      <c r="R6898">
        <f t="shared" si="536"/>
        <v>18720</v>
      </c>
      <c r="S6898">
        <f t="shared" si="537"/>
        <v>3</v>
      </c>
      <c r="T6898" t="str">
        <f t="shared" si="538"/>
        <v>Jul</v>
      </c>
      <c r="U6898" t="str">
        <f t="shared" si="539"/>
        <v>2025</v>
      </c>
    </row>
    <row r="6899" spans="1:21" x14ac:dyDescent="0.25">
      <c r="A6899" s="1">
        <v>45841</v>
      </c>
      <c r="B6899" t="s">
        <v>131</v>
      </c>
      <c r="C6899" t="s">
        <v>27</v>
      </c>
      <c r="D6899" t="s">
        <v>23</v>
      </c>
      <c r="E6899" t="s">
        <v>17</v>
      </c>
      <c r="F6899" t="s">
        <v>80</v>
      </c>
      <c r="G6899" t="s">
        <v>212</v>
      </c>
      <c r="H6899">
        <f t="shared" si="535"/>
        <v>140</v>
      </c>
      <c r="I6899">
        <v>20</v>
      </c>
      <c r="J6899">
        <v>26</v>
      </c>
      <c r="K6899">
        <v>7</v>
      </c>
      <c r="M6899">
        <v>17.5</v>
      </c>
      <c r="N6899" t="s">
        <v>25</v>
      </c>
      <c r="O6899">
        <v>175</v>
      </c>
      <c r="P6899">
        <v>35</v>
      </c>
      <c r="R6899">
        <f t="shared" si="536"/>
        <v>182</v>
      </c>
      <c r="S6899">
        <f t="shared" si="537"/>
        <v>3</v>
      </c>
      <c r="T6899" t="str">
        <f t="shared" si="538"/>
        <v>Jul</v>
      </c>
      <c r="U6899" t="str">
        <f t="shared" si="539"/>
        <v>2025</v>
      </c>
    </row>
    <row r="6900" spans="1:21" x14ac:dyDescent="0.25">
      <c r="A6900" s="1">
        <v>45841</v>
      </c>
      <c r="B6900" t="s">
        <v>126</v>
      </c>
      <c r="C6900" t="s">
        <v>27</v>
      </c>
      <c r="D6900" t="s">
        <v>16</v>
      </c>
      <c r="E6900" t="s">
        <v>28</v>
      </c>
      <c r="F6900" t="s">
        <v>18</v>
      </c>
      <c r="G6900" t="s">
        <v>121</v>
      </c>
      <c r="H6900">
        <f t="shared" si="535"/>
        <v>55</v>
      </c>
      <c r="I6900">
        <v>55</v>
      </c>
      <c r="J6900">
        <v>72</v>
      </c>
      <c r="K6900">
        <v>1</v>
      </c>
      <c r="M6900">
        <v>7.15</v>
      </c>
      <c r="N6900" t="s">
        <v>38</v>
      </c>
      <c r="O6900">
        <v>71.5</v>
      </c>
      <c r="P6900">
        <v>16.5</v>
      </c>
      <c r="R6900">
        <f t="shared" si="536"/>
        <v>72</v>
      </c>
      <c r="S6900">
        <f t="shared" si="537"/>
        <v>3</v>
      </c>
      <c r="T6900" t="str">
        <f t="shared" si="538"/>
        <v>Jul</v>
      </c>
      <c r="U6900" t="str">
        <f t="shared" si="539"/>
        <v>2025</v>
      </c>
    </row>
    <row r="6901" spans="1:21" x14ac:dyDescent="0.25">
      <c r="A6901" s="1">
        <v>45841</v>
      </c>
      <c r="B6901" t="s">
        <v>174</v>
      </c>
      <c r="C6901" t="s">
        <v>27</v>
      </c>
      <c r="D6901" t="s">
        <v>16</v>
      </c>
      <c r="E6901" t="s">
        <v>17</v>
      </c>
      <c r="F6901" t="s">
        <v>18</v>
      </c>
      <c r="G6901" t="s">
        <v>64</v>
      </c>
      <c r="H6901">
        <f t="shared" si="535"/>
        <v>700</v>
      </c>
      <c r="I6901">
        <v>140</v>
      </c>
      <c r="J6901">
        <v>182</v>
      </c>
      <c r="K6901">
        <v>5</v>
      </c>
      <c r="M6901">
        <v>45.5</v>
      </c>
      <c r="N6901" t="s">
        <v>25</v>
      </c>
      <c r="O6901">
        <v>910</v>
      </c>
      <c r="P6901">
        <v>210</v>
      </c>
      <c r="R6901">
        <f t="shared" si="536"/>
        <v>910</v>
      </c>
      <c r="S6901">
        <f t="shared" si="537"/>
        <v>3</v>
      </c>
      <c r="T6901" t="str">
        <f t="shared" si="538"/>
        <v>Jul</v>
      </c>
      <c r="U6901" t="str">
        <f t="shared" si="539"/>
        <v>2025</v>
      </c>
    </row>
    <row r="6902" spans="1:21" x14ac:dyDescent="0.25">
      <c r="A6902" s="1">
        <v>45841</v>
      </c>
      <c r="B6902" t="s">
        <v>203</v>
      </c>
      <c r="C6902" t="s">
        <v>42</v>
      </c>
      <c r="D6902" t="s">
        <v>23</v>
      </c>
      <c r="E6902" t="s">
        <v>17</v>
      </c>
      <c r="F6902" t="s">
        <v>61</v>
      </c>
      <c r="G6902" t="s">
        <v>103</v>
      </c>
      <c r="H6902">
        <f t="shared" si="535"/>
        <v>500</v>
      </c>
      <c r="I6902">
        <v>100</v>
      </c>
      <c r="J6902">
        <v>130</v>
      </c>
      <c r="K6902">
        <v>5</v>
      </c>
      <c r="M6902">
        <v>97.5</v>
      </c>
      <c r="N6902" t="s">
        <v>38</v>
      </c>
      <c r="O6902">
        <v>650</v>
      </c>
      <c r="P6902">
        <v>150</v>
      </c>
      <c r="R6902">
        <f t="shared" si="536"/>
        <v>650</v>
      </c>
      <c r="S6902">
        <f t="shared" si="537"/>
        <v>3</v>
      </c>
      <c r="T6902" t="str">
        <f t="shared" si="538"/>
        <v>Jul</v>
      </c>
      <c r="U6902" t="str">
        <f t="shared" si="539"/>
        <v>2025</v>
      </c>
    </row>
    <row r="6903" spans="1:21" x14ac:dyDescent="0.25">
      <c r="A6903" s="1">
        <v>45841</v>
      </c>
      <c r="B6903" t="s">
        <v>211</v>
      </c>
      <c r="C6903" t="s">
        <v>91</v>
      </c>
      <c r="D6903" t="s">
        <v>16</v>
      </c>
      <c r="E6903" t="s">
        <v>17</v>
      </c>
      <c r="F6903" t="s">
        <v>45</v>
      </c>
      <c r="G6903" t="s">
        <v>76</v>
      </c>
      <c r="H6903">
        <f t="shared" si="535"/>
        <v>9600</v>
      </c>
      <c r="I6903">
        <v>1200</v>
      </c>
      <c r="J6903">
        <v>1560</v>
      </c>
      <c r="K6903">
        <v>8</v>
      </c>
      <c r="M6903">
        <v>156</v>
      </c>
      <c r="N6903" t="s">
        <v>38</v>
      </c>
      <c r="O6903">
        <v>12000</v>
      </c>
      <c r="P6903">
        <v>2400</v>
      </c>
      <c r="R6903">
        <f t="shared" si="536"/>
        <v>12480</v>
      </c>
      <c r="S6903">
        <f t="shared" si="537"/>
        <v>3</v>
      </c>
      <c r="T6903" t="str">
        <f t="shared" si="538"/>
        <v>Jul</v>
      </c>
      <c r="U6903" t="str">
        <f t="shared" si="539"/>
        <v>2025</v>
      </c>
    </row>
    <row r="6904" spans="1:21" x14ac:dyDescent="0.25">
      <c r="A6904" s="1">
        <v>45841</v>
      </c>
      <c r="B6904" t="s">
        <v>41</v>
      </c>
      <c r="C6904" t="s">
        <v>42</v>
      </c>
      <c r="D6904" t="s">
        <v>16</v>
      </c>
      <c r="E6904" t="s">
        <v>28</v>
      </c>
      <c r="F6904" t="s">
        <v>18</v>
      </c>
      <c r="G6904" t="s">
        <v>151</v>
      </c>
      <c r="H6904">
        <f t="shared" si="535"/>
        <v>42</v>
      </c>
      <c r="I6904">
        <v>7</v>
      </c>
      <c r="J6904">
        <v>9</v>
      </c>
      <c r="K6904">
        <v>6</v>
      </c>
      <c r="M6904">
        <v>2.73</v>
      </c>
      <c r="N6904" t="s">
        <v>25</v>
      </c>
      <c r="O6904">
        <v>54.6</v>
      </c>
      <c r="P6904">
        <v>12.6</v>
      </c>
      <c r="R6904">
        <f t="shared" si="536"/>
        <v>54</v>
      </c>
      <c r="S6904">
        <f t="shared" si="537"/>
        <v>3</v>
      </c>
      <c r="T6904" t="str">
        <f t="shared" si="538"/>
        <v>Jul</v>
      </c>
      <c r="U6904" t="str">
        <f t="shared" si="539"/>
        <v>2025</v>
      </c>
    </row>
    <row r="6905" spans="1:21" x14ac:dyDescent="0.25">
      <c r="A6905" s="1">
        <v>45872</v>
      </c>
      <c r="B6905" t="s">
        <v>205</v>
      </c>
      <c r="C6905" t="s">
        <v>15</v>
      </c>
      <c r="D6905" t="s">
        <v>16</v>
      </c>
      <c r="E6905" t="s">
        <v>17</v>
      </c>
      <c r="F6905" t="s">
        <v>45</v>
      </c>
      <c r="G6905" t="s">
        <v>106</v>
      </c>
      <c r="H6905">
        <f t="shared" si="535"/>
        <v>84000</v>
      </c>
      <c r="I6905">
        <v>12000</v>
      </c>
      <c r="J6905">
        <v>15600</v>
      </c>
      <c r="K6905">
        <v>7</v>
      </c>
      <c r="M6905">
        <v>2340</v>
      </c>
      <c r="N6905" t="s">
        <v>20</v>
      </c>
      <c r="O6905">
        <v>96600</v>
      </c>
      <c r="P6905">
        <v>12600</v>
      </c>
      <c r="R6905">
        <f t="shared" si="536"/>
        <v>109200</v>
      </c>
      <c r="S6905">
        <f t="shared" si="537"/>
        <v>3</v>
      </c>
      <c r="T6905" t="str">
        <f t="shared" si="538"/>
        <v>Aug</v>
      </c>
      <c r="U6905" t="str">
        <f t="shared" si="539"/>
        <v>2025</v>
      </c>
    </row>
    <row r="6906" spans="1:21" x14ac:dyDescent="0.25">
      <c r="A6906" s="1">
        <v>45872</v>
      </c>
      <c r="B6906" t="s">
        <v>206</v>
      </c>
      <c r="C6906" t="s">
        <v>22</v>
      </c>
      <c r="D6906" t="s">
        <v>16</v>
      </c>
      <c r="E6906" t="s">
        <v>28</v>
      </c>
      <c r="F6906" t="s">
        <v>61</v>
      </c>
      <c r="G6906" t="s">
        <v>180</v>
      </c>
      <c r="H6906">
        <f t="shared" si="535"/>
        <v>3000</v>
      </c>
      <c r="I6906">
        <v>600</v>
      </c>
      <c r="J6906">
        <v>780</v>
      </c>
      <c r="K6906">
        <v>5</v>
      </c>
      <c r="M6906">
        <v>100</v>
      </c>
      <c r="N6906" t="s">
        <v>25</v>
      </c>
      <c r="O6906">
        <v>3900</v>
      </c>
      <c r="P6906">
        <v>900</v>
      </c>
      <c r="R6906">
        <f t="shared" si="536"/>
        <v>3900</v>
      </c>
      <c r="S6906">
        <f t="shared" si="537"/>
        <v>3</v>
      </c>
      <c r="T6906" t="str">
        <f t="shared" si="538"/>
        <v>Aug</v>
      </c>
      <c r="U6906" t="str">
        <f t="shared" si="539"/>
        <v>2025</v>
      </c>
    </row>
    <row r="6907" spans="1:21" x14ac:dyDescent="0.25">
      <c r="A6907" s="1">
        <v>45872</v>
      </c>
      <c r="B6907" t="s">
        <v>77</v>
      </c>
      <c r="C6907" t="s">
        <v>42</v>
      </c>
      <c r="D6907" t="s">
        <v>16</v>
      </c>
      <c r="E6907" t="s">
        <v>28</v>
      </c>
      <c r="F6907" t="s">
        <v>45</v>
      </c>
      <c r="G6907" t="s">
        <v>58</v>
      </c>
      <c r="H6907">
        <f t="shared" si="535"/>
        <v>125000</v>
      </c>
      <c r="I6907">
        <v>25000</v>
      </c>
      <c r="J6907">
        <v>32500</v>
      </c>
      <c r="K6907">
        <v>5</v>
      </c>
      <c r="M6907">
        <v>4875</v>
      </c>
      <c r="N6907" t="s">
        <v>38</v>
      </c>
      <c r="O6907">
        <v>162500</v>
      </c>
      <c r="P6907">
        <v>37500</v>
      </c>
      <c r="R6907">
        <f t="shared" si="536"/>
        <v>162500</v>
      </c>
      <c r="S6907">
        <f t="shared" si="537"/>
        <v>3</v>
      </c>
      <c r="T6907" t="str">
        <f t="shared" si="538"/>
        <v>Aug</v>
      </c>
      <c r="U6907" t="str">
        <f t="shared" si="539"/>
        <v>2025</v>
      </c>
    </row>
    <row r="6908" spans="1:21" x14ac:dyDescent="0.25">
      <c r="A6908" s="1">
        <v>45872</v>
      </c>
      <c r="B6908" t="s">
        <v>93</v>
      </c>
      <c r="C6908" t="s">
        <v>42</v>
      </c>
      <c r="D6908" t="s">
        <v>16</v>
      </c>
      <c r="E6908" t="s">
        <v>17</v>
      </c>
      <c r="F6908" t="s">
        <v>18</v>
      </c>
      <c r="G6908" t="s">
        <v>19</v>
      </c>
      <c r="H6908">
        <f t="shared" si="535"/>
        <v>1500</v>
      </c>
      <c r="I6908">
        <v>250</v>
      </c>
      <c r="J6908">
        <v>325</v>
      </c>
      <c r="K6908">
        <v>6</v>
      </c>
      <c r="M6908">
        <v>93.75</v>
      </c>
      <c r="N6908" t="s">
        <v>25</v>
      </c>
      <c r="O6908">
        <v>1875</v>
      </c>
      <c r="P6908">
        <v>375</v>
      </c>
      <c r="R6908">
        <f t="shared" si="536"/>
        <v>1950</v>
      </c>
      <c r="S6908">
        <f t="shared" si="537"/>
        <v>3</v>
      </c>
      <c r="T6908" t="str">
        <f t="shared" si="538"/>
        <v>Aug</v>
      </c>
      <c r="U6908" t="str">
        <f t="shared" si="539"/>
        <v>2025</v>
      </c>
    </row>
    <row r="6909" spans="1:21" x14ac:dyDescent="0.25">
      <c r="A6909" s="1">
        <v>45872</v>
      </c>
      <c r="B6909" t="s">
        <v>122</v>
      </c>
      <c r="C6909" t="s">
        <v>27</v>
      </c>
      <c r="D6909" t="s">
        <v>23</v>
      </c>
      <c r="E6909" t="s">
        <v>17</v>
      </c>
      <c r="F6909" t="s">
        <v>18</v>
      </c>
      <c r="G6909" t="s">
        <v>24</v>
      </c>
      <c r="H6909">
        <f t="shared" si="535"/>
        <v>160</v>
      </c>
      <c r="I6909">
        <v>80</v>
      </c>
      <c r="J6909">
        <v>104</v>
      </c>
      <c r="K6909">
        <v>2</v>
      </c>
      <c r="M6909">
        <v>20.8</v>
      </c>
      <c r="N6909" t="s">
        <v>25</v>
      </c>
      <c r="O6909">
        <v>208</v>
      </c>
      <c r="P6909">
        <v>48</v>
      </c>
      <c r="R6909">
        <f t="shared" si="536"/>
        <v>208</v>
      </c>
      <c r="S6909">
        <f t="shared" si="537"/>
        <v>3</v>
      </c>
      <c r="T6909" t="str">
        <f t="shared" si="538"/>
        <v>Aug</v>
      </c>
      <c r="U6909" t="str">
        <f t="shared" si="539"/>
        <v>2025</v>
      </c>
    </row>
    <row r="6910" spans="1:21" x14ac:dyDescent="0.25">
      <c r="A6910" s="1">
        <v>45872</v>
      </c>
      <c r="B6910" t="s">
        <v>131</v>
      </c>
      <c r="C6910" t="s">
        <v>27</v>
      </c>
      <c r="D6910" t="s">
        <v>16</v>
      </c>
      <c r="E6910" t="s">
        <v>17</v>
      </c>
      <c r="F6910" t="s">
        <v>18</v>
      </c>
      <c r="G6910" t="s">
        <v>51</v>
      </c>
      <c r="H6910">
        <f t="shared" si="535"/>
        <v>300</v>
      </c>
      <c r="I6910">
        <v>60</v>
      </c>
      <c r="J6910">
        <v>78</v>
      </c>
      <c r="K6910">
        <v>5</v>
      </c>
      <c r="M6910">
        <v>39</v>
      </c>
      <c r="N6910" t="s">
        <v>38</v>
      </c>
      <c r="O6910">
        <v>390</v>
      </c>
      <c r="P6910">
        <v>90</v>
      </c>
      <c r="R6910">
        <f t="shared" si="536"/>
        <v>390</v>
      </c>
      <c r="S6910">
        <f t="shared" si="537"/>
        <v>3</v>
      </c>
      <c r="T6910" t="str">
        <f t="shared" si="538"/>
        <v>Aug</v>
      </c>
      <c r="U6910" t="str">
        <f t="shared" si="539"/>
        <v>2025</v>
      </c>
    </row>
    <row r="6911" spans="1:21" x14ac:dyDescent="0.25">
      <c r="A6911" s="1">
        <v>45872</v>
      </c>
      <c r="B6911" t="s">
        <v>44</v>
      </c>
      <c r="C6911" t="s">
        <v>27</v>
      </c>
      <c r="D6911" t="s">
        <v>23</v>
      </c>
      <c r="E6911" t="s">
        <v>28</v>
      </c>
      <c r="F6911" t="s">
        <v>29</v>
      </c>
      <c r="G6911" t="s">
        <v>178</v>
      </c>
      <c r="H6911">
        <f t="shared" si="535"/>
        <v>1400</v>
      </c>
      <c r="I6911">
        <v>200</v>
      </c>
      <c r="J6911">
        <v>260</v>
      </c>
      <c r="K6911">
        <v>7</v>
      </c>
      <c r="M6911">
        <v>100</v>
      </c>
      <c r="N6911" t="s">
        <v>20</v>
      </c>
      <c r="O6911">
        <v>1750</v>
      </c>
      <c r="P6911">
        <v>350</v>
      </c>
      <c r="R6911">
        <f t="shared" si="536"/>
        <v>1820</v>
      </c>
      <c r="S6911">
        <f t="shared" si="537"/>
        <v>3</v>
      </c>
      <c r="T6911" t="str">
        <f t="shared" si="538"/>
        <v>Aug</v>
      </c>
      <c r="U6911" t="str">
        <f t="shared" si="539"/>
        <v>2025</v>
      </c>
    </row>
    <row r="6912" spans="1:21" x14ac:dyDescent="0.25">
      <c r="A6912" s="1">
        <v>45872</v>
      </c>
      <c r="B6912" t="s">
        <v>35</v>
      </c>
      <c r="C6912" t="s">
        <v>15</v>
      </c>
      <c r="D6912" t="s">
        <v>16</v>
      </c>
      <c r="E6912" t="s">
        <v>28</v>
      </c>
      <c r="F6912" t="s">
        <v>18</v>
      </c>
      <c r="G6912" t="s">
        <v>32</v>
      </c>
      <c r="H6912">
        <f t="shared" si="535"/>
        <v>300</v>
      </c>
      <c r="I6912">
        <v>100</v>
      </c>
      <c r="J6912">
        <v>130</v>
      </c>
      <c r="K6912">
        <v>3</v>
      </c>
      <c r="M6912">
        <v>27.3</v>
      </c>
      <c r="N6912" t="s">
        <v>20</v>
      </c>
      <c r="O6912">
        <v>390</v>
      </c>
      <c r="P6912">
        <v>90</v>
      </c>
      <c r="R6912">
        <f t="shared" si="536"/>
        <v>390</v>
      </c>
      <c r="S6912">
        <f t="shared" si="537"/>
        <v>3</v>
      </c>
      <c r="T6912" t="str">
        <f t="shared" si="538"/>
        <v>Aug</v>
      </c>
      <c r="U6912" t="str">
        <f t="shared" si="539"/>
        <v>2025</v>
      </c>
    </row>
    <row r="6913" spans="1:21" x14ac:dyDescent="0.25">
      <c r="A6913" s="1">
        <v>45872</v>
      </c>
      <c r="B6913" t="s">
        <v>107</v>
      </c>
      <c r="C6913" t="s">
        <v>27</v>
      </c>
      <c r="D6913" t="s">
        <v>23</v>
      </c>
      <c r="E6913" t="s">
        <v>28</v>
      </c>
      <c r="F6913" t="s">
        <v>61</v>
      </c>
      <c r="G6913" t="s">
        <v>117</v>
      </c>
      <c r="H6913">
        <f t="shared" si="535"/>
        <v>12500</v>
      </c>
      <c r="I6913">
        <v>2500</v>
      </c>
      <c r="J6913">
        <v>3250</v>
      </c>
      <c r="K6913">
        <v>5</v>
      </c>
      <c r="M6913">
        <v>325</v>
      </c>
      <c r="N6913" t="s">
        <v>25</v>
      </c>
      <c r="O6913">
        <v>15000</v>
      </c>
      <c r="P6913">
        <v>2500</v>
      </c>
      <c r="R6913">
        <f t="shared" si="536"/>
        <v>16250</v>
      </c>
      <c r="S6913">
        <f t="shared" si="537"/>
        <v>3</v>
      </c>
      <c r="T6913" t="str">
        <f t="shared" si="538"/>
        <v>Aug</v>
      </c>
      <c r="U6913" t="str">
        <f t="shared" si="539"/>
        <v>2025</v>
      </c>
    </row>
    <row r="6914" spans="1:21" x14ac:dyDescent="0.25">
      <c r="A6914" s="1">
        <v>45872</v>
      </c>
      <c r="B6914" t="s">
        <v>152</v>
      </c>
      <c r="C6914" t="s">
        <v>66</v>
      </c>
      <c r="D6914" t="s">
        <v>16</v>
      </c>
      <c r="E6914" t="s">
        <v>17</v>
      </c>
      <c r="F6914" t="s">
        <v>18</v>
      </c>
      <c r="G6914" t="s">
        <v>34</v>
      </c>
      <c r="H6914">
        <f t="shared" si="535"/>
        <v>280</v>
      </c>
      <c r="I6914">
        <v>40</v>
      </c>
      <c r="J6914">
        <v>52</v>
      </c>
      <c r="K6914">
        <v>7</v>
      </c>
      <c r="M6914">
        <v>16.100000000000001</v>
      </c>
      <c r="N6914" t="s">
        <v>25</v>
      </c>
      <c r="O6914">
        <v>322</v>
      </c>
      <c r="P6914">
        <v>42</v>
      </c>
      <c r="R6914">
        <f t="shared" si="536"/>
        <v>364</v>
      </c>
      <c r="S6914">
        <f t="shared" si="537"/>
        <v>3</v>
      </c>
      <c r="T6914" t="str">
        <f t="shared" si="538"/>
        <v>Aug</v>
      </c>
      <c r="U6914" t="str">
        <f t="shared" si="539"/>
        <v>2025</v>
      </c>
    </row>
    <row r="6915" spans="1:21" x14ac:dyDescent="0.25">
      <c r="A6915" s="1">
        <v>45872</v>
      </c>
      <c r="B6915" t="s">
        <v>139</v>
      </c>
      <c r="C6915" t="s">
        <v>27</v>
      </c>
      <c r="D6915" t="s">
        <v>23</v>
      </c>
      <c r="E6915" t="s">
        <v>17</v>
      </c>
      <c r="F6915" t="s">
        <v>18</v>
      </c>
      <c r="G6915" t="s">
        <v>100</v>
      </c>
      <c r="H6915">
        <f t="shared" ref="H6915:H6978" si="540">I6915*K6915</f>
        <v>400</v>
      </c>
      <c r="I6915">
        <v>40</v>
      </c>
      <c r="J6915">
        <v>52</v>
      </c>
      <c r="K6915">
        <v>10</v>
      </c>
      <c r="M6915">
        <v>52</v>
      </c>
      <c r="N6915" t="s">
        <v>25</v>
      </c>
      <c r="O6915">
        <v>520</v>
      </c>
      <c r="P6915">
        <v>120</v>
      </c>
      <c r="R6915">
        <f t="shared" ref="R6915:R6978" si="541">J6915*K6915</f>
        <v>520</v>
      </c>
      <c r="S6915">
        <f t="shared" ref="S6915:S6978" si="542">DAY(A6915)</f>
        <v>3</v>
      </c>
      <c r="T6915" t="str">
        <f t="shared" ref="T6915:T6978" si="543">TEXT(A6915,"mmm")</f>
        <v>Aug</v>
      </c>
      <c r="U6915" t="str">
        <f t="shared" ref="U6915:U6978" si="544">TEXT(A6915,"yyy")</f>
        <v>2025</v>
      </c>
    </row>
    <row r="6916" spans="1:21" x14ac:dyDescent="0.25">
      <c r="A6916" s="1">
        <v>45872</v>
      </c>
      <c r="B6916" t="s">
        <v>153</v>
      </c>
      <c r="C6916" t="s">
        <v>27</v>
      </c>
      <c r="D6916" t="s">
        <v>16</v>
      </c>
      <c r="E6916" t="s">
        <v>28</v>
      </c>
      <c r="F6916" t="s">
        <v>48</v>
      </c>
      <c r="G6916" t="s">
        <v>94</v>
      </c>
      <c r="H6916">
        <f t="shared" si="540"/>
        <v>240</v>
      </c>
      <c r="I6916">
        <v>120</v>
      </c>
      <c r="J6916">
        <v>156</v>
      </c>
      <c r="K6916">
        <v>2</v>
      </c>
      <c r="M6916">
        <v>14.4</v>
      </c>
      <c r="N6916" t="s">
        <v>25</v>
      </c>
      <c r="O6916">
        <v>288</v>
      </c>
      <c r="P6916">
        <v>48</v>
      </c>
      <c r="R6916">
        <f t="shared" si="541"/>
        <v>312</v>
      </c>
      <c r="S6916">
        <f t="shared" si="542"/>
        <v>3</v>
      </c>
      <c r="T6916" t="str">
        <f t="shared" si="543"/>
        <v>Aug</v>
      </c>
      <c r="U6916" t="str">
        <f t="shared" si="544"/>
        <v>2025</v>
      </c>
    </row>
    <row r="6917" spans="1:21" x14ac:dyDescent="0.25">
      <c r="A6917" s="1">
        <v>45872</v>
      </c>
      <c r="B6917" t="s">
        <v>166</v>
      </c>
      <c r="C6917" t="s">
        <v>15</v>
      </c>
      <c r="D6917" t="s">
        <v>16</v>
      </c>
      <c r="E6917" t="s">
        <v>17</v>
      </c>
      <c r="F6917" t="s">
        <v>18</v>
      </c>
      <c r="G6917" t="s">
        <v>151</v>
      </c>
      <c r="H6917">
        <f t="shared" si="540"/>
        <v>28</v>
      </c>
      <c r="I6917">
        <v>7</v>
      </c>
      <c r="J6917">
        <v>9</v>
      </c>
      <c r="K6917">
        <v>4</v>
      </c>
      <c r="M6917">
        <v>1.82</v>
      </c>
      <c r="N6917" t="s">
        <v>25</v>
      </c>
      <c r="O6917">
        <v>36.4</v>
      </c>
      <c r="P6917">
        <v>8.4</v>
      </c>
      <c r="R6917">
        <f t="shared" si="541"/>
        <v>36</v>
      </c>
      <c r="S6917">
        <f t="shared" si="542"/>
        <v>3</v>
      </c>
      <c r="T6917" t="str">
        <f t="shared" si="543"/>
        <v>Aug</v>
      </c>
      <c r="U6917" t="str">
        <f t="shared" si="544"/>
        <v>2025</v>
      </c>
    </row>
    <row r="6918" spans="1:21" x14ac:dyDescent="0.25">
      <c r="A6918" s="1">
        <v>45872</v>
      </c>
      <c r="B6918" t="s">
        <v>216</v>
      </c>
      <c r="C6918" t="s">
        <v>27</v>
      </c>
      <c r="D6918" t="s">
        <v>16</v>
      </c>
      <c r="E6918" t="s">
        <v>17</v>
      </c>
      <c r="F6918" t="s">
        <v>18</v>
      </c>
      <c r="G6918" t="s">
        <v>43</v>
      </c>
      <c r="H6918">
        <f t="shared" si="540"/>
        <v>20</v>
      </c>
      <c r="I6918">
        <v>20</v>
      </c>
      <c r="J6918">
        <v>26</v>
      </c>
      <c r="K6918">
        <v>1</v>
      </c>
      <c r="M6918">
        <v>1.3</v>
      </c>
      <c r="N6918" t="s">
        <v>25</v>
      </c>
      <c r="O6918">
        <v>26</v>
      </c>
      <c r="P6918">
        <v>6</v>
      </c>
      <c r="R6918">
        <f t="shared" si="541"/>
        <v>26</v>
      </c>
      <c r="S6918">
        <f t="shared" si="542"/>
        <v>3</v>
      </c>
      <c r="T6918" t="str">
        <f t="shared" si="543"/>
        <v>Aug</v>
      </c>
      <c r="U6918" t="str">
        <f t="shared" si="544"/>
        <v>2025</v>
      </c>
    </row>
    <row r="6919" spans="1:21" x14ac:dyDescent="0.25">
      <c r="A6919" s="1">
        <v>45872</v>
      </c>
      <c r="B6919" t="s">
        <v>139</v>
      </c>
      <c r="C6919" t="s">
        <v>27</v>
      </c>
      <c r="D6919" t="s">
        <v>16</v>
      </c>
      <c r="E6919" t="s">
        <v>17</v>
      </c>
      <c r="F6919" t="s">
        <v>18</v>
      </c>
      <c r="G6919" t="s">
        <v>113</v>
      </c>
      <c r="H6919">
        <f t="shared" si="540"/>
        <v>160</v>
      </c>
      <c r="I6919">
        <v>20</v>
      </c>
      <c r="J6919">
        <v>26</v>
      </c>
      <c r="K6919">
        <v>8</v>
      </c>
      <c r="M6919">
        <v>14.56</v>
      </c>
      <c r="N6919" t="s">
        <v>20</v>
      </c>
      <c r="O6919">
        <v>208</v>
      </c>
      <c r="P6919">
        <v>48</v>
      </c>
      <c r="R6919">
        <f t="shared" si="541"/>
        <v>208</v>
      </c>
      <c r="S6919">
        <f t="shared" si="542"/>
        <v>3</v>
      </c>
      <c r="T6919" t="str">
        <f t="shared" si="543"/>
        <v>Aug</v>
      </c>
      <c r="U6919" t="str">
        <f t="shared" si="544"/>
        <v>2025</v>
      </c>
    </row>
    <row r="6920" spans="1:21" x14ac:dyDescent="0.25">
      <c r="A6920" s="1">
        <v>45872</v>
      </c>
      <c r="B6920" t="s">
        <v>136</v>
      </c>
      <c r="C6920" t="s">
        <v>15</v>
      </c>
      <c r="D6920" t="s">
        <v>16</v>
      </c>
      <c r="E6920" t="s">
        <v>28</v>
      </c>
      <c r="F6920" t="s">
        <v>18</v>
      </c>
      <c r="G6920" t="s">
        <v>40</v>
      </c>
      <c r="H6920">
        <f t="shared" si="540"/>
        <v>450</v>
      </c>
      <c r="I6920">
        <v>90</v>
      </c>
      <c r="J6920">
        <v>117</v>
      </c>
      <c r="K6920">
        <v>5</v>
      </c>
      <c r="M6920">
        <v>40.950000000000003</v>
      </c>
      <c r="N6920" t="s">
        <v>20</v>
      </c>
      <c r="O6920">
        <v>585</v>
      </c>
      <c r="P6920">
        <v>135</v>
      </c>
      <c r="R6920">
        <f t="shared" si="541"/>
        <v>585</v>
      </c>
      <c r="S6920">
        <f t="shared" si="542"/>
        <v>3</v>
      </c>
      <c r="T6920" t="str">
        <f t="shared" si="543"/>
        <v>Aug</v>
      </c>
      <c r="U6920" t="str">
        <f t="shared" si="544"/>
        <v>2025</v>
      </c>
    </row>
    <row r="6921" spans="1:21" x14ac:dyDescent="0.25">
      <c r="A6921" s="1">
        <v>45872</v>
      </c>
      <c r="B6921" t="s">
        <v>126</v>
      </c>
      <c r="C6921" t="s">
        <v>27</v>
      </c>
      <c r="D6921" t="s">
        <v>16</v>
      </c>
      <c r="E6921" t="s">
        <v>17</v>
      </c>
      <c r="F6921" t="s">
        <v>45</v>
      </c>
      <c r="G6921" t="s">
        <v>71</v>
      </c>
      <c r="H6921">
        <f t="shared" si="540"/>
        <v>4400</v>
      </c>
      <c r="I6921">
        <v>2200</v>
      </c>
      <c r="J6921">
        <v>2860</v>
      </c>
      <c r="K6921">
        <v>2</v>
      </c>
      <c r="M6921">
        <v>275</v>
      </c>
      <c r="N6921" t="s">
        <v>25</v>
      </c>
      <c r="O6921">
        <v>5500</v>
      </c>
      <c r="P6921">
        <v>1100</v>
      </c>
      <c r="R6921">
        <f t="shared" si="541"/>
        <v>5720</v>
      </c>
      <c r="S6921">
        <f t="shared" si="542"/>
        <v>3</v>
      </c>
      <c r="T6921" t="str">
        <f t="shared" si="543"/>
        <v>Aug</v>
      </c>
      <c r="U6921" t="str">
        <f t="shared" si="544"/>
        <v>2025</v>
      </c>
    </row>
    <row r="6922" spans="1:21" x14ac:dyDescent="0.25">
      <c r="A6922" s="1">
        <v>45872</v>
      </c>
      <c r="B6922" t="s">
        <v>101</v>
      </c>
      <c r="C6922" t="s">
        <v>27</v>
      </c>
      <c r="D6922" t="s">
        <v>16</v>
      </c>
      <c r="E6922" t="s">
        <v>17</v>
      </c>
      <c r="F6922" t="s">
        <v>18</v>
      </c>
      <c r="G6922" t="s">
        <v>113</v>
      </c>
      <c r="H6922">
        <f t="shared" si="540"/>
        <v>160</v>
      </c>
      <c r="I6922">
        <v>20</v>
      </c>
      <c r="J6922">
        <v>26</v>
      </c>
      <c r="K6922">
        <v>8</v>
      </c>
      <c r="M6922">
        <v>10.4</v>
      </c>
      <c r="N6922" t="s">
        <v>25</v>
      </c>
      <c r="O6922">
        <v>208</v>
      </c>
      <c r="P6922">
        <v>48</v>
      </c>
      <c r="R6922">
        <f t="shared" si="541"/>
        <v>208</v>
      </c>
      <c r="S6922">
        <f t="shared" si="542"/>
        <v>3</v>
      </c>
      <c r="T6922" t="str">
        <f t="shared" si="543"/>
        <v>Aug</v>
      </c>
      <c r="U6922" t="str">
        <f t="shared" si="544"/>
        <v>2025</v>
      </c>
    </row>
    <row r="6923" spans="1:21" x14ac:dyDescent="0.25">
      <c r="A6923" s="1">
        <v>45872</v>
      </c>
      <c r="B6923" t="s">
        <v>168</v>
      </c>
      <c r="C6923" t="s">
        <v>27</v>
      </c>
      <c r="D6923" t="s">
        <v>16</v>
      </c>
      <c r="E6923" t="s">
        <v>28</v>
      </c>
      <c r="F6923" t="s">
        <v>18</v>
      </c>
      <c r="G6923" t="s">
        <v>19</v>
      </c>
      <c r="H6923">
        <f t="shared" si="540"/>
        <v>1750</v>
      </c>
      <c r="I6923">
        <v>250</v>
      </c>
      <c r="J6923">
        <v>325</v>
      </c>
      <c r="K6923">
        <v>7</v>
      </c>
      <c r="M6923">
        <v>100</v>
      </c>
      <c r="N6923" t="s">
        <v>25</v>
      </c>
      <c r="O6923">
        <v>2187.5</v>
      </c>
      <c r="P6923">
        <v>437.5</v>
      </c>
      <c r="R6923">
        <f t="shared" si="541"/>
        <v>2275</v>
      </c>
      <c r="S6923">
        <f t="shared" si="542"/>
        <v>3</v>
      </c>
      <c r="T6923" t="str">
        <f t="shared" si="543"/>
        <v>Aug</v>
      </c>
      <c r="U6923" t="str">
        <f t="shared" si="544"/>
        <v>2025</v>
      </c>
    </row>
    <row r="6924" spans="1:21" x14ac:dyDescent="0.25">
      <c r="A6924" s="1">
        <v>45872</v>
      </c>
      <c r="B6924" t="s">
        <v>47</v>
      </c>
      <c r="C6924" t="s">
        <v>27</v>
      </c>
      <c r="D6924" t="s">
        <v>16</v>
      </c>
      <c r="E6924" t="s">
        <v>17</v>
      </c>
      <c r="F6924" t="s">
        <v>18</v>
      </c>
      <c r="G6924" t="s">
        <v>43</v>
      </c>
      <c r="H6924">
        <f t="shared" si="540"/>
        <v>100</v>
      </c>
      <c r="I6924">
        <v>20</v>
      </c>
      <c r="J6924">
        <v>26</v>
      </c>
      <c r="K6924">
        <v>5</v>
      </c>
      <c r="M6924">
        <v>9.1</v>
      </c>
      <c r="N6924" t="s">
        <v>20</v>
      </c>
      <c r="O6924">
        <v>130</v>
      </c>
      <c r="P6924">
        <v>30</v>
      </c>
      <c r="R6924">
        <f t="shared" si="541"/>
        <v>130</v>
      </c>
      <c r="S6924">
        <f t="shared" si="542"/>
        <v>3</v>
      </c>
      <c r="T6924" t="str">
        <f t="shared" si="543"/>
        <v>Aug</v>
      </c>
      <c r="U6924" t="str">
        <f t="shared" si="544"/>
        <v>2025</v>
      </c>
    </row>
    <row r="6925" spans="1:21" x14ac:dyDescent="0.25">
      <c r="A6925" s="1">
        <v>45872</v>
      </c>
      <c r="B6925" t="s">
        <v>101</v>
      </c>
      <c r="C6925" t="s">
        <v>27</v>
      </c>
      <c r="D6925" t="s">
        <v>16</v>
      </c>
      <c r="E6925" t="s">
        <v>17</v>
      </c>
      <c r="F6925" t="s">
        <v>45</v>
      </c>
      <c r="G6925" t="s">
        <v>46</v>
      </c>
      <c r="H6925">
        <f t="shared" si="540"/>
        <v>165000</v>
      </c>
      <c r="I6925">
        <v>55000</v>
      </c>
      <c r="J6925">
        <v>71500</v>
      </c>
      <c r="K6925">
        <v>3</v>
      </c>
      <c r="M6925">
        <v>10725</v>
      </c>
      <c r="N6925" t="s">
        <v>20</v>
      </c>
      <c r="O6925">
        <v>206250</v>
      </c>
      <c r="P6925">
        <v>41250</v>
      </c>
      <c r="R6925">
        <f t="shared" si="541"/>
        <v>214500</v>
      </c>
      <c r="S6925">
        <f t="shared" si="542"/>
        <v>3</v>
      </c>
      <c r="T6925" t="str">
        <f t="shared" si="543"/>
        <v>Aug</v>
      </c>
      <c r="U6925" t="str">
        <f t="shared" si="544"/>
        <v>2025</v>
      </c>
    </row>
    <row r="6926" spans="1:21" x14ac:dyDescent="0.25">
      <c r="A6926" s="1">
        <v>45872</v>
      </c>
      <c r="B6926" t="s">
        <v>59</v>
      </c>
      <c r="C6926" t="s">
        <v>27</v>
      </c>
      <c r="D6926" t="s">
        <v>16</v>
      </c>
      <c r="E6926" t="s">
        <v>17</v>
      </c>
      <c r="F6926" t="s">
        <v>45</v>
      </c>
      <c r="G6926" t="s">
        <v>199</v>
      </c>
      <c r="H6926">
        <f t="shared" si="540"/>
        <v>25000</v>
      </c>
      <c r="I6926">
        <v>5000</v>
      </c>
      <c r="J6926">
        <v>6500</v>
      </c>
      <c r="K6926">
        <v>5</v>
      </c>
      <c r="M6926">
        <v>650</v>
      </c>
      <c r="N6926" t="s">
        <v>25</v>
      </c>
      <c r="O6926">
        <v>30000</v>
      </c>
      <c r="P6926">
        <v>5000</v>
      </c>
      <c r="R6926">
        <f t="shared" si="541"/>
        <v>32500</v>
      </c>
      <c r="S6926">
        <f t="shared" si="542"/>
        <v>3</v>
      </c>
      <c r="T6926" t="str">
        <f t="shared" si="543"/>
        <v>Aug</v>
      </c>
      <c r="U6926" t="str">
        <f t="shared" si="544"/>
        <v>2025</v>
      </c>
    </row>
    <row r="6927" spans="1:21" x14ac:dyDescent="0.25">
      <c r="A6927" s="1">
        <v>45872</v>
      </c>
      <c r="B6927" t="s">
        <v>146</v>
      </c>
      <c r="C6927" t="s">
        <v>27</v>
      </c>
      <c r="D6927" t="s">
        <v>23</v>
      </c>
      <c r="E6927" t="s">
        <v>17</v>
      </c>
      <c r="F6927" t="s">
        <v>18</v>
      </c>
      <c r="G6927" t="s">
        <v>100</v>
      </c>
      <c r="H6927">
        <f t="shared" si="540"/>
        <v>320</v>
      </c>
      <c r="I6927">
        <v>40</v>
      </c>
      <c r="J6927">
        <v>52</v>
      </c>
      <c r="K6927">
        <v>8</v>
      </c>
      <c r="M6927">
        <v>41.6</v>
      </c>
      <c r="N6927" t="s">
        <v>25</v>
      </c>
      <c r="O6927">
        <v>416</v>
      </c>
      <c r="P6927">
        <v>96</v>
      </c>
      <c r="R6927">
        <f t="shared" si="541"/>
        <v>416</v>
      </c>
      <c r="S6927">
        <f t="shared" si="542"/>
        <v>3</v>
      </c>
      <c r="T6927" t="str">
        <f t="shared" si="543"/>
        <v>Aug</v>
      </c>
      <c r="U6927" t="str">
        <f t="shared" si="544"/>
        <v>2025</v>
      </c>
    </row>
    <row r="6928" spans="1:21" x14ac:dyDescent="0.25">
      <c r="A6928" s="1">
        <v>45872</v>
      </c>
      <c r="B6928" t="s">
        <v>72</v>
      </c>
      <c r="C6928" t="s">
        <v>15</v>
      </c>
      <c r="D6928" t="s">
        <v>16</v>
      </c>
      <c r="E6928" t="s">
        <v>17</v>
      </c>
      <c r="F6928" t="s">
        <v>45</v>
      </c>
      <c r="G6928" t="s">
        <v>58</v>
      </c>
      <c r="H6928">
        <f t="shared" si="540"/>
        <v>175000</v>
      </c>
      <c r="I6928">
        <v>25000</v>
      </c>
      <c r="J6928">
        <v>32500</v>
      </c>
      <c r="K6928">
        <v>7</v>
      </c>
      <c r="M6928">
        <v>4875</v>
      </c>
      <c r="N6928" t="s">
        <v>25</v>
      </c>
      <c r="O6928">
        <v>227500</v>
      </c>
      <c r="P6928">
        <v>52500</v>
      </c>
      <c r="R6928">
        <f t="shared" si="541"/>
        <v>227500</v>
      </c>
      <c r="S6928">
        <f t="shared" si="542"/>
        <v>3</v>
      </c>
      <c r="T6928" t="str">
        <f t="shared" si="543"/>
        <v>Aug</v>
      </c>
      <c r="U6928" t="str">
        <f t="shared" si="544"/>
        <v>2025</v>
      </c>
    </row>
    <row r="6929" spans="1:21" x14ac:dyDescent="0.25">
      <c r="A6929" s="1">
        <v>45872</v>
      </c>
      <c r="B6929" t="s">
        <v>104</v>
      </c>
      <c r="C6929" t="s">
        <v>15</v>
      </c>
      <c r="D6929" t="s">
        <v>16</v>
      </c>
      <c r="E6929" t="s">
        <v>28</v>
      </c>
      <c r="F6929" t="s">
        <v>45</v>
      </c>
      <c r="G6929" t="s">
        <v>92</v>
      </c>
      <c r="H6929">
        <f t="shared" si="540"/>
        <v>1750</v>
      </c>
      <c r="I6929">
        <v>250</v>
      </c>
      <c r="J6929">
        <v>325</v>
      </c>
      <c r="K6929">
        <v>7</v>
      </c>
      <c r="M6929">
        <v>100</v>
      </c>
      <c r="N6929" t="s">
        <v>38</v>
      </c>
      <c r="O6929">
        <v>2275</v>
      </c>
      <c r="P6929">
        <v>525</v>
      </c>
      <c r="R6929">
        <f t="shared" si="541"/>
        <v>2275</v>
      </c>
      <c r="S6929">
        <f t="shared" si="542"/>
        <v>3</v>
      </c>
      <c r="T6929" t="str">
        <f t="shared" si="543"/>
        <v>Aug</v>
      </c>
      <c r="U6929" t="str">
        <f t="shared" si="544"/>
        <v>2025</v>
      </c>
    </row>
    <row r="6930" spans="1:21" x14ac:dyDescent="0.25">
      <c r="A6930" s="1">
        <v>45903</v>
      </c>
      <c r="B6930" t="s">
        <v>39</v>
      </c>
      <c r="C6930" t="s">
        <v>27</v>
      </c>
      <c r="D6930" t="s">
        <v>23</v>
      </c>
      <c r="E6930" t="s">
        <v>28</v>
      </c>
      <c r="F6930" t="s">
        <v>18</v>
      </c>
      <c r="G6930" t="s">
        <v>113</v>
      </c>
      <c r="H6930">
        <f t="shared" si="540"/>
        <v>100</v>
      </c>
      <c r="I6930">
        <v>20</v>
      </c>
      <c r="J6930">
        <v>26</v>
      </c>
      <c r="K6930">
        <v>5</v>
      </c>
      <c r="M6930">
        <v>19.5</v>
      </c>
      <c r="N6930" t="s">
        <v>38</v>
      </c>
      <c r="O6930">
        <v>130</v>
      </c>
      <c r="P6930">
        <v>30</v>
      </c>
      <c r="R6930">
        <f t="shared" si="541"/>
        <v>130</v>
      </c>
      <c r="S6930">
        <f t="shared" si="542"/>
        <v>3</v>
      </c>
      <c r="T6930" t="str">
        <f t="shared" si="543"/>
        <v>Sep</v>
      </c>
      <c r="U6930" t="str">
        <f t="shared" si="544"/>
        <v>2025</v>
      </c>
    </row>
    <row r="6931" spans="1:21" x14ac:dyDescent="0.25">
      <c r="A6931" s="1">
        <v>45903</v>
      </c>
      <c r="B6931" t="s">
        <v>158</v>
      </c>
      <c r="C6931" t="s">
        <v>27</v>
      </c>
      <c r="D6931" t="s">
        <v>16</v>
      </c>
      <c r="E6931" t="s">
        <v>17</v>
      </c>
      <c r="F6931" t="s">
        <v>18</v>
      </c>
      <c r="G6931" t="s">
        <v>40</v>
      </c>
      <c r="H6931">
        <f t="shared" si="540"/>
        <v>450</v>
      </c>
      <c r="I6931">
        <v>90</v>
      </c>
      <c r="J6931">
        <v>117</v>
      </c>
      <c r="K6931">
        <v>5</v>
      </c>
      <c r="M6931">
        <v>40.950000000000003</v>
      </c>
      <c r="N6931" t="s">
        <v>20</v>
      </c>
      <c r="O6931">
        <v>585</v>
      </c>
      <c r="P6931">
        <v>135</v>
      </c>
      <c r="R6931">
        <f t="shared" si="541"/>
        <v>585</v>
      </c>
      <c r="S6931">
        <f t="shared" si="542"/>
        <v>3</v>
      </c>
      <c r="T6931" t="str">
        <f t="shared" si="543"/>
        <v>Sep</v>
      </c>
      <c r="U6931" t="str">
        <f t="shared" si="544"/>
        <v>2025</v>
      </c>
    </row>
    <row r="6932" spans="1:21" x14ac:dyDescent="0.25">
      <c r="A6932" s="1">
        <v>45903</v>
      </c>
      <c r="B6932" t="s">
        <v>153</v>
      </c>
      <c r="C6932" t="s">
        <v>27</v>
      </c>
      <c r="D6932" t="s">
        <v>16</v>
      </c>
      <c r="E6932" t="s">
        <v>17</v>
      </c>
      <c r="F6932" t="s">
        <v>45</v>
      </c>
      <c r="G6932" t="s">
        <v>76</v>
      </c>
      <c r="H6932">
        <f t="shared" si="540"/>
        <v>3600</v>
      </c>
      <c r="I6932">
        <v>1200</v>
      </c>
      <c r="J6932">
        <v>1560</v>
      </c>
      <c r="K6932">
        <v>3</v>
      </c>
      <c r="M6932">
        <v>156</v>
      </c>
      <c r="N6932" t="s">
        <v>25</v>
      </c>
      <c r="O6932">
        <v>4680</v>
      </c>
      <c r="P6932">
        <v>1080</v>
      </c>
      <c r="R6932">
        <f t="shared" si="541"/>
        <v>4680</v>
      </c>
      <c r="S6932">
        <f t="shared" si="542"/>
        <v>3</v>
      </c>
      <c r="T6932" t="str">
        <f t="shared" si="543"/>
        <v>Sep</v>
      </c>
      <c r="U6932" t="str">
        <f t="shared" si="544"/>
        <v>2025</v>
      </c>
    </row>
    <row r="6933" spans="1:21" x14ac:dyDescent="0.25">
      <c r="A6933" s="1">
        <v>45903</v>
      </c>
      <c r="B6933" t="s">
        <v>127</v>
      </c>
      <c r="C6933" t="s">
        <v>66</v>
      </c>
      <c r="D6933" t="s">
        <v>16</v>
      </c>
      <c r="E6933" t="s">
        <v>28</v>
      </c>
      <c r="F6933" t="s">
        <v>18</v>
      </c>
      <c r="G6933" t="s">
        <v>19</v>
      </c>
      <c r="H6933">
        <f t="shared" si="540"/>
        <v>2000</v>
      </c>
      <c r="I6933">
        <v>250</v>
      </c>
      <c r="J6933">
        <v>325</v>
      </c>
      <c r="K6933">
        <v>8</v>
      </c>
      <c r="M6933">
        <v>100</v>
      </c>
      <c r="N6933" t="s">
        <v>25</v>
      </c>
      <c r="O6933">
        <v>2600</v>
      </c>
      <c r="P6933">
        <v>600</v>
      </c>
      <c r="R6933">
        <f t="shared" si="541"/>
        <v>2600</v>
      </c>
      <c r="S6933">
        <f t="shared" si="542"/>
        <v>3</v>
      </c>
      <c r="T6933" t="str">
        <f t="shared" si="543"/>
        <v>Sep</v>
      </c>
      <c r="U6933" t="str">
        <f t="shared" si="544"/>
        <v>2025</v>
      </c>
    </row>
    <row r="6934" spans="1:21" x14ac:dyDescent="0.25">
      <c r="A6934" s="1">
        <v>45903</v>
      </c>
      <c r="B6934" t="s">
        <v>120</v>
      </c>
      <c r="C6934" t="s">
        <v>91</v>
      </c>
      <c r="D6934" t="s">
        <v>16</v>
      </c>
      <c r="E6934" t="s">
        <v>17</v>
      </c>
      <c r="F6934" t="s">
        <v>18</v>
      </c>
      <c r="G6934" t="s">
        <v>43</v>
      </c>
      <c r="H6934">
        <f t="shared" si="540"/>
        <v>140</v>
      </c>
      <c r="I6934">
        <v>20</v>
      </c>
      <c r="J6934">
        <v>26</v>
      </c>
      <c r="K6934">
        <v>7</v>
      </c>
      <c r="M6934">
        <v>16.8</v>
      </c>
      <c r="N6934" t="s">
        <v>38</v>
      </c>
      <c r="O6934">
        <v>168</v>
      </c>
      <c r="P6934">
        <v>28</v>
      </c>
      <c r="R6934">
        <f t="shared" si="541"/>
        <v>182</v>
      </c>
      <c r="S6934">
        <f t="shared" si="542"/>
        <v>3</v>
      </c>
      <c r="T6934" t="str">
        <f t="shared" si="543"/>
        <v>Sep</v>
      </c>
      <c r="U6934" t="str">
        <f t="shared" si="544"/>
        <v>2025</v>
      </c>
    </row>
    <row r="6935" spans="1:21" x14ac:dyDescent="0.25">
      <c r="A6935" s="1">
        <v>45903</v>
      </c>
      <c r="B6935" t="s">
        <v>165</v>
      </c>
      <c r="C6935" t="s">
        <v>27</v>
      </c>
      <c r="D6935" t="s">
        <v>16</v>
      </c>
      <c r="E6935" t="s">
        <v>28</v>
      </c>
      <c r="F6935" t="s">
        <v>18</v>
      </c>
      <c r="G6935" t="s">
        <v>130</v>
      </c>
      <c r="H6935">
        <f t="shared" si="540"/>
        <v>225</v>
      </c>
      <c r="I6935">
        <v>45</v>
      </c>
      <c r="J6935">
        <v>59</v>
      </c>
      <c r="K6935">
        <v>5</v>
      </c>
      <c r="M6935">
        <v>14.0625</v>
      </c>
      <c r="N6935" t="s">
        <v>25</v>
      </c>
      <c r="O6935">
        <v>281.25</v>
      </c>
      <c r="P6935">
        <v>56.25</v>
      </c>
      <c r="R6935">
        <f t="shared" si="541"/>
        <v>295</v>
      </c>
      <c r="S6935">
        <f t="shared" si="542"/>
        <v>3</v>
      </c>
      <c r="T6935" t="str">
        <f t="shared" si="543"/>
        <v>Sep</v>
      </c>
      <c r="U6935" t="str">
        <f t="shared" si="544"/>
        <v>2025</v>
      </c>
    </row>
    <row r="6936" spans="1:21" x14ac:dyDescent="0.25">
      <c r="A6936" s="1">
        <v>45903</v>
      </c>
      <c r="B6936" t="s">
        <v>176</v>
      </c>
      <c r="C6936" t="s">
        <v>15</v>
      </c>
      <c r="D6936" t="s">
        <v>23</v>
      </c>
      <c r="E6936" t="s">
        <v>28</v>
      </c>
      <c r="F6936" t="s">
        <v>18</v>
      </c>
      <c r="G6936" t="s">
        <v>116</v>
      </c>
      <c r="H6936">
        <f t="shared" si="540"/>
        <v>240</v>
      </c>
      <c r="I6936">
        <v>60</v>
      </c>
      <c r="J6936">
        <v>78</v>
      </c>
      <c r="K6936">
        <v>4</v>
      </c>
      <c r="M6936">
        <v>37.44</v>
      </c>
      <c r="N6936" t="s">
        <v>20</v>
      </c>
      <c r="O6936">
        <v>312</v>
      </c>
      <c r="P6936">
        <v>72</v>
      </c>
      <c r="R6936">
        <f t="shared" si="541"/>
        <v>312</v>
      </c>
      <c r="S6936">
        <f t="shared" si="542"/>
        <v>3</v>
      </c>
      <c r="T6936" t="str">
        <f t="shared" si="543"/>
        <v>Sep</v>
      </c>
      <c r="U6936" t="str">
        <f t="shared" si="544"/>
        <v>2025</v>
      </c>
    </row>
    <row r="6937" spans="1:21" x14ac:dyDescent="0.25">
      <c r="A6937" s="1">
        <v>45903</v>
      </c>
      <c r="B6937" t="s">
        <v>187</v>
      </c>
      <c r="C6937" t="s">
        <v>53</v>
      </c>
      <c r="D6937" t="s">
        <v>16</v>
      </c>
      <c r="E6937" t="s">
        <v>17</v>
      </c>
      <c r="F6937" t="s">
        <v>45</v>
      </c>
      <c r="G6937" t="s">
        <v>92</v>
      </c>
      <c r="H6937">
        <f t="shared" si="540"/>
        <v>750</v>
      </c>
      <c r="I6937">
        <v>250</v>
      </c>
      <c r="J6937">
        <v>325</v>
      </c>
      <c r="K6937">
        <v>3</v>
      </c>
      <c r="M6937">
        <v>48.75</v>
      </c>
      <c r="N6937" t="s">
        <v>25</v>
      </c>
      <c r="O6937">
        <v>975</v>
      </c>
      <c r="P6937">
        <v>225</v>
      </c>
      <c r="R6937">
        <f t="shared" si="541"/>
        <v>975</v>
      </c>
      <c r="S6937">
        <f t="shared" si="542"/>
        <v>3</v>
      </c>
      <c r="T6937" t="str">
        <f t="shared" si="543"/>
        <v>Sep</v>
      </c>
      <c r="U6937" t="str">
        <f t="shared" si="544"/>
        <v>2025</v>
      </c>
    </row>
    <row r="6938" spans="1:21" x14ac:dyDescent="0.25">
      <c r="A6938" s="1">
        <v>45903</v>
      </c>
      <c r="B6938" t="s">
        <v>166</v>
      </c>
      <c r="C6938" t="s">
        <v>15</v>
      </c>
      <c r="D6938" t="s">
        <v>16</v>
      </c>
      <c r="E6938" t="s">
        <v>17</v>
      </c>
      <c r="F6938" t="s">
        <v>18</v>
      </c>
      <c r="G6938" t="s">
        <v>116</v>
      </c>
      <c r="H6938">
        <f t="shared" si="540"/>
        <v>360</v>
      </c>
      <c r="I6938">
        <v>60</v>
      </c>
      <c r="J6938">
        <v>78</v>
      </c>
      <c r="K6938">
        <v>6</v>
      </c>
      <c r="M6938">
        <v>23.4</v>
      </c>
      <c r="N6938" t="s">
        <v>25</v>
      </c>
      <c r="O6938">
        <v>468</v>
      </c>
      <c r="P6938">
        <v>108</v>
      </c>
      <c r="R6938">
        <f t="shared" si="541"/>
        <v>468</v>
      </c>
      <c r="S6938">
        <f t="shared" si="542"/>
        <v>3</v>
      </c>
      <c r="T6938" t="str">
        <f t="shared" si="543"/>
        <v>Sep</v>
      </c>
      <c r="U6938" t="str">
        <f t="shared" si="544"/>
        <v>2025</v>
      </c>
    </row>
    <row r="6939" spans="1:21" x14ac:dyDescent="0.25">
      <c r="A6939" s="1">
        <v>45903</v>
      </c>
      <c r="B6939" t="s">
        <v>162</v>
      </c>
      <c r="C6939" t="s">
        <v>15</v>
      </c>
      <c r="D6939" t="s">
        <v>16</v>
      </c>
      <c r="E6939" t="s">
        <v>28</v>
      </c>
      <c r="F6939" t="s">
        <v>45</v>
      </c>
      <c r="G6939" t="s">
        <v>106</v>
      </c>
      <c r="H6939">
        <f t="shared" si="540"/>
        <v>24000</v>
      </c>
      <c r="I6939">
        <v>12000</v>
      </c>
      <c r="J6939">
        <v>15600</v>
      </c>
      <c r="K6939">
        <v>2</v>
      </c>
      <c r="M6939">
        <v>1560</v>
      </c>
      <c r="N6939" t="s">
        <v>25</v>
      </c>
      <c r="O6939">
        <v>31200</v>
      </c>
      <c r="P6939">
        <v>7200</v>
      </c>
      <c r="R6939">
        <f t="shared" si="541"/>
        <v>31200</v>
      </c>
      <c r="S6939">
        <f t="shared" si="542"/>
        <v>3</v>
      </c>
      <c r="T6939" t="str">
        <f t="shared" si="543"/>
        <v>Sep</v>
      </c>
      <c r="U6939" t="str">
        <f t="shared" si="544"/>
        <v>2025</v>
      </c>
    </row>
    <row r="6940" spans="1:21" x14ac:dyDescent="0.25">
      <c r="A6940" s="1">
        <v>45903</v>
      </c>
      <c r="B6940" t="s">
        <v>102</v>
      </c>
      <c r="C6940" t="s">
        <v>27</v>
      </c>
      <c r="D6940" t="s">
        <v>16</v>
      </c>
      <c r="E6940" t="s">
        <v>17</v>
      </c>
      <c r="F6940" t="s">
        <v>45</v>
      </c>
      <c r="G6940" t="s">
        <v>67</v>
      </c>
      <c r="H6940">
        <f t="shared" si="540"/>
        <v>17500</v>
      </c>
      <c r="I6940">
        <v>3500</v>
      </c>
      <c r="J6940">
        <v>4550</v>
      </c>
      <c r="K6940">
        <v>5</v>
      </c>
      <c r="M6940">
        <v>455</v>
      </c>
      <c r="N6940" t="s">
        <v>20</v>
      </c>
      <c r="O6940">
        <v>21875</v>
      </c>
      <c r="P6940">
        <v>4375</v>
      </c>
      <c r="R6940">
        <f t="shared" si="541"/>
        <v>22750</v>
      </c>
      <c r="S6940">
        <f t="shared" si="542"/>
        <v>3</v>
      </c>
      <c r="T6940" t="str">
        <f t="shared" si="543"/>
        <v>Sep</v>
      </c>
      <c r="U6940" t="str">
        <f t="shared" si="544"/>
        <v>2025</v>
      </c>
    </row>
    <row r="6941" spans="1:21" x14ac:dyDescent="0.25">
      <c r="A6941" s="1">
        <v>45903</v>
      </c>
      <c r="B6941" t="s">
        <v>55</v>
      </c>
      <c r="C6941" t="s">
        <v>15</v>
      </c>
      <c r="D6941" t="s">
        <v>16</v>
      </c>
      <c r="E6941" t="s">
        <v>28</v>
      </c>
      <c r="F6941" t="s">
        <v>45</v>
      </c>
      <c r="G6941" t="s">
        <v>71</v>
      </c>
      <c r="H6941">
        <f t="shared" si="540"/>
        <v>13200</v>
      </c>
      <c r="I6941">
        <v>2200</v>
      </c>
      <c r="J6941">
        <v>2860</v>
      </c>
      <c r="K6941">
        <v>6</v>
      </c>
      <c r="M6941">
        <v>286</v>
      </c>
      <c r="N6941" t="s">
        <v>38</v>
      </c>
      <c r="O6941">
        <v>17160</v>
      </c>
      <c r="P6941">
        <v>3960</v>
      </c>
      <c r="R6941">
        <f t="shared" si="541"/>
        <v>17160</v>
      </c>
      <c r="S6941">
        <f t="shared" si="542"/>
        <v>3</v>
      </c>
      <c r="T6941" t="str">
        <f t="shared" si="543"/>
        <v>Sep</v>
      </c>
      <c r="U6941" t="str">
        <f t="shared" si="544"/>
        <v>2025</v>
      </c>
    </row>
    <row r="6942" spans="1:21" x14ac:dyDescent="0.25">
      <c r="A6942" s="1">
        <v>45903</v>
      </c>
      <c r="B6942" t="s">
        <v>131</v>
      </c>
      <c r="C6942" t="s">
        <v>27</v>
      </c>
      <c r="D6942" t="s">
        <v>16</v>
      </c>
      <c r="E6942" t="s">
        <v>28</v>
      </c>
      <c r="F6942" t="s">
        <v>61</v>
      </c>
      <c r="G6942" t="s">
        <v>128</v>
      </c>
      <c r="H6942">
        <f t="shared" si="540"/>
        <v>1200</v>
      </c>
      <c r="I6942">
        <v>300</v>
      </c>
      <c r="J6942">
        <v>390</v>
      </c>
      <c r="K6942">
        <v>4</v>
      </c>
      <c r="M6942">
        <v>100</v>
      </c>
      <c r="N6942" t="s">
        <v>38</v>
      </c>
      <c r="O6942">
        <v>1560</v>
      </c>
      <c r="P6942">
        <v>360</v>
      </c>
      <c r="R6942">
        <f t="shared" si="541"/>
        <v>1560</v>
      </c>
      <c r="S6942">
        <f t="shared" si="542"/>
        <v>3</v>
      </c>
      <c r="T6942" t="str">
        <f t="shared" si="543"/>
        <v>Sep</v>
      </c>
      <c r="U6942" t="str">
        <f t="shared" si="544"/>
        <v>2025</v>
      </c>
    </row>
    <row r="6943" spans="1:21" x14ac:dyDescent="0.25">
      <c r="A6943" s="1">
        <v>45903</v>
      </c>
      <c r="B6943" t="s">
        <v>84</v>
      </c>
      <c r="C6943" t="s">
        <v>27</v>
      </c>
      <c r="D6943" t="s">
        <v>16</v>
      </c>
      <c r="E6943" t="s">
        <v>17</v>
      </c>
      <c r="F6943" t="s">
        <v>45</v>
      </c>
      <c r="G6943" t="s">
        <v>58</v>
      </c>
      <c r="H6943">
        <f t="shared" si="540"/>
        <v>125000</v>
      </c>
      <c r="I6943">
        <v>25000</v>
      </c>
      <c r="J6943">
        <v>32500</v>
      </c>
      <c r="K6943">
        <v>5</v>
      </c>
      <c r="M6943">
        <v>4875</v>
      </c>
      <c r="N6943" t="s">
        <v>25</v>
      </c>
      <c r="O6943">
        <v>150000</v>
      </c>
      <c r="P6943">
        <v>25000</v>
      </c>
      <c r="R6943">
        <f t="shared" si="541"/>
        <v>162500</v>
      </c>
      <c r="S6943">
        <f t="shared" si="542"/>
        <v>3</v>
      </c>
      <c r="T6943" t="str">
        <f t="shared" si="543"/>
        <v>Sep</v>
      </c>
      <c r="U6943" t="str">
        <f t="shared" si="544"/>
        <v>2025</v>
      </c>
    </row>
    <row r="6944" spans="1:21" x14ac:dyDescent="0.25">
      <c r="A6944" s="1">
        <v>45903</v>
      </c>
      <c r="B6944" t="s">
        <v>60</v>
      </c>
      <c r="C6944" t="s">
        <v>27</v>
      </c>
      <c r="D6944" t="s">
        <v>16</v>
      </c>
      <c r="E6944" t="s">
        <v>28</v>
      </c>
      <c r="F6944" t="s">
        <v>18</v>
      </c>
      <c r="G6944" t="s">
        <v>32</v>
      </c>
      <c r="H6944">
        <f t="shared" si="540"/>
        <v>400</v>
      </c>
      <c r="I6944">
        <v>100</v>
      </c>
      <c r="J6944">
        <v>130</v>
      </c>
      <c r="K6944">
        <v>4</v>
      </c>
      <c r="M6944">
        <v>52</v>
      </c>
      <c r="N6944" t="s">
        <v>38</v>
      </c>
      <c r="O6944">
        <v>520</v>
      </c>
      <c r="P6944">
        <v>120</v>
      </c>
      <c r="R6944">
        <f t="shared" si="541"/>
        <v>520</v>
      </c>
      <c r="S6944">
        <f t="shared" si="542"/>
        <v>3</v>
      </c>
      <c r="T6944" t="str">
        <f t="shared" si="543"/>
        <v>Sep</v>
      </c>
      <c r="U6944" t="str">
        <f t="shared" si="544"/>
        <v>2025</v>
      </c>
    </row>
    <row r="6945" spans="1:21" x14ac:dyDescent="0.25">
      <c r="A6945" s="1">
        <v>45903</v>
      </c>
      <c r="B6945" t="s">
        <v>21</v>
      </c>
      <c r="C6945" t="s">
        <v>22</v>
      </c>
      <c r="D6945" t="s">
        <v>16</v>
      </c>
      <c r="E6945" t="s">
        <v>28</v>
      </c>
      <c r="F6945" t="s">
        <v>61</v>
      </c>
      <c r="G6945" t="s">
        <v>119</v>
      </c>
      <c r="H6945">
        <f t="shared" si="540"/>
        <v>3000</v>
      </c>
      <c r="I6945">
        <v>500</v>
      </c>
      <c r="J6945">
        <v>650</v>
      </c>
      <c r="K6945">
        <v>6</v>
      </c>
      <c r="M6945">
        <v>100</v>
      </c>
      <c r="N6945" t="s">
        <v>25</v>
      </c>
      <c r="O6945">
        <v>3900</v>
      </c>
      <c r="P6945">
        <v>900</v>
      </c>
      <c r="R6945">
        <f t="shared" si="541"/>
        <v>3900</v>
      </c>
      <c r="S6945">
        <f t="shared" si="542"/>
        <v>3</v>
      </c>
      <c r="T6945" t="str">
        <f t="shared" si="543"/>
        <v>Sep</v>
      </c>
      <c r="U6945" t="str">
        <f t="shared" si="544"/>
        <v>2025</v>
      </c>
    </row>
    <row r="6946" spans="1:21" x14ac:dyDescent="0.25">
      <c r="A6946" s="1">
        <v>45903</v>
      </c>
      <c r="B6946" t="s">
        <v>69</v>
      </c>
      <c r="C6946" t="s">
        <v>27</v>
      </c>
      <c r="D6946" t="s">
        <v>16</v>
      </c>
      <c r="E6946" t="s">
        <v>17</v>
      </c>
      <c r="F6946" t="s">
        <v>18</v>
      </c>
      <c r="G6946" t="s">
        <v>56</v>
      </c>
      <c r="H6946">
        <f t="shared" si="540"/>
        <v>4400</v>
      </c>
      <c r="I6946">
        <v>550</v>
      </c>
      <c r="J6946">
        <v>715</v>
      </c>
      <c r="K6946">
        <v>8</v>
      </c>
      <c r="M6946">
        <v>100</v>
      </c>
      <c r="N6946" t="s">
        <v>38</v>
      </c>
      <c r="O6946">
        <v>5060</v>
      </c>
      <c r="P6946">
        <v>660</v>
      </c>
      <c r="R6946">
        <f t="shared" si="541"/>
        <v>5720</v>
      </c>
      <c r="S6946">
        <f t="shared" si="542"/>
        <v>3</v>
      </c>
      <c r="T6946" t="str">
        <f t="shared" si="543"/>
        <v>Sep</v>
      </c>
      <c r="U6946" t="str">
        <f t="shared" si="544"/>
        <v>2025</v>
      </c>
    </row>
    <row r="6947" spans="1:21" x14ac:dyDescent="0.25">
      <c r="A6947" s="1">
        <v>45903</v>
      </c>
      <c r="B6947" t="s">
        <v>148</v>
      </c>
      <c r="C6947" t="s">
        <v>27</v>
      </c>
      <c r="D6947" t="s">
        <v>23</v>
      </c>
      <c r="E6947" t="s">
        <v>28</v>
      </c>
      <c r="F6947" t="s">
        <v>29</v>
      </c>
      <c r="G6947" t="s">
        <v>160</v>
      </c>
      <c r="H6947">
        <f t="shared" si="540"/>
        <v>450</v>
      </c>
      <c r="I6947">
        <v>150</v>
      </c>
      <c r="J6947">
        <v>195</v>
      </c>
      <c r="K6947">
        <v>3</v>
      </c>
      <c r="M6947">
        <v>67.5</v>
      </c>
      <c r="N6947" t="s">
        <v>20</v>
      </c>
      <c r="O6947">
        <v>562.5</v>
      </c>
      <c r="P6947">
        <v>112.5</v>
      </c>
      <c r="R6947">
        <f t="shared" si="541"/>
        <v>585</v>
      </c>
      <c r="S6947">
        <f t="shared" si="542"/>
        <v>3</v>
      </c>
      <c r="T6947" t="str">
        <f t="shared" si="543"/>
        <v>Sep</v>
      </c>
      <c r="U6947" t="str">
        <f t="shared" si="544"/>
        <v>2025</v>
      </c>
    </row>
    <row r="6948" spans="1:21" x14ac:dyDescent="0.25">
      <c r="A6948" s="1">
        <v>45903</v>
      </c>
      <c r="B6948" t="s">
        <v>188</v>
      </c>
      <c r="C6948" t="s">
        <v>27</v>
      </c>
      <c r="D6948" t="s">
        <v>16</v>
      </c>
      <c r="E6948" t="s">
        <v>28</v>
      </c>
      <c r="F6948" t="s">
        <v>45</v>
      </c>
      <c r="G6948" t="s">
        <v>54</v>
      </c>
      <c r="H6948">
        <f t="shared" si="540"/>
        <v>4000</v>
      </c>
      <c r="I6948">
        <v>800</v>
      </c>
      <c r="J6948">
        <v>1040</v>
      </c>
      <c r="K6948">
        <v>5</v>
      </c>
      <c r="M6948">
        <v>104</v>
      </c>
      <c r="N6948" t="s">
        <v>25</v>
      </c>
      <c r="O6948">
        <v>4800</v>
      </c>
      <c r="P6948">
        <v>800</v>
      </c>
      <c r="R6948">
        <f t="shared" si="541"/>
        <v>5200</v>
      </c>
      <c r="S6948">
        <f t="shared" si="542"/>
        <v>3</v>
      </c>
      <c r="T6948" t="str">
        <f t="shared" si="543"/>
        <v>Sep</v>
      </c>
      <c r="U6948" t="str">
        <f t="shared" si="544"/>
        <v>2025</v>
      </c>
    </row>
    <row r="6949" spans="1:21" x14ac:dyDescent="0.25">
      <c r="A6949" s="1">
        <v>45903</v>
      </c>
      <c r="B6949" t="s">
        <v>44</v>
      </c>
      <c r="C6949" t="s">
        <v>27</v>
      </c>
      <c r="D6949" t="s">
        <v>16</v>
      </c>
      <c r="E6949" t="s">
        <v>17</v>
      </c>
      <c r="F6949" t="s">
        <v>45</v>
      </c>
      <c r="G6949" t="s">
        <v>67</v>
      </c>
      <c r="H6949">
        <f t="shared" si="540"/>
        <v>14000</v>
      </c>
      <c r="I6949">
        <v>3500</v>
      </c>
      <c r="J6949">
        <v>4550</v>
      </c>
      <c r="K6949">
        <v>4</v>
      </c>
      <c r="M6949">
        <v>455</v>
      </c>
      <c r="N6949" t="s">
        <v>25</v>
      </c>
      <c r="O6949">
        <v>16100</v>
      </c>
      <c r="P6949">
        <v>2100</v>
      </c>
      <c r="R6949">
        <f t="shared" si="541"/>
        <v>18200</v>
      </c>
      <c r="S6949">
        <f t="shared" si="542"/>
        <v>3</v>
      </c>
      <c r="T6949" t="str">
        <f t="shared" si="543"/>
        <v>Sep</v>
      </c>
      <c r="U6949" t="str">
        <f t="shared" si="544"/>
        <v>2025</v>
      </c>
    </row>
    <row r="6950" spans="1:21" x14ac:dyDescent="0.25">
      <c r="A6950" s="1">
        <v>45903</v>
      </c>
      <c r="B6950" t="s">
        <v>203</v>
      </c>
      <c r="C6950" t="s">
        <v>42</v>
      </c>
      <c r="D6950" t="s">
        <v>16</v>
      </c>
      <c r="E6950" t="s">
        <v>28</v>
      </c>
      <c r="F6950" t="s">
        <v>18</v>
      </c>
      <c r="G6950" t="s">
        <v>130</v>
      </c>
      <c r="H6950">
        <f t="shared" si="540"/>
        <v>180</v>
      </c>
      <c r="I6950">
        <v>45</v>
      </c>
      <c r="J6950">
        <v>59</v>
      </c>
      <c r="K6950">
        <v>4</v>
      </c>
      <c r="M6950">
        <v>15.75</v>
      </c>
      <c r="N6950" t="s">
        <v>20</v>
      </c>
      <c r="O6950">
        <v>225</v>
      </c>
      <c r="P6950">
        <v>45</v>
      </c>
      <c r="R6950">
        <f t="shared" si="541"/>
        <v>236</v>
      </c>
      <c r="S6950">
        <f t="shared" si="542"/>
        <v>3</v>
      </c>
      <c r="T6950" t="str">
        <f t="shared" si="543"/>
        <v>Sep</v>
      </c>
      <c r="U6950" t="str">
        <f t="shared" si="544"/>
        <v>2025</v>
      </c>
    </row>
    <row r="6951" spans="1:21" x14ac:dyDescent="0.25">
      <c r="A6951" s="1">
        <v>45903</v>
      </c>
      <c r="B6951" t="s">
        <v>142</v>
      </c>
      <c r="C6951" t="s">
        <v>115</v>
      </c>
      <c r="D6951" t="s">
        <v>23</v>
      </c>
      <c r="E6951" t="s">
        <v>28</v>
      </c>
      <c r="F6951" t="s">
        <v>45</v>
      </c>
      <c r="G6951" t="s">
        <v>78</v>
      </c>
      <c r="H6951">
        <f t="shared" si="540"/>
        <v>90000</v>
      </c>
      <c r="I6951">
        <v>18000</v>
      </c>
      <c r="J6951">
        <v>23400</v>
      </c>
      <c r="K6951">
        <v>5</v>
      </c>
      <c r="M6951">
        <v>3510</v>
      </c>
      <c r="N6951" t="s">
        <v>20</v>
      </c>
      <c r="O6951">
        <v>117000</v>
      </c>
      <c r="P6951">
        <v>27000</v>
      </c>
      <c r="R6951">
        <f t="shared" si="541"/>
        <v>117000</v>
      </c>
      <c r="S6951">
        <f t="shared" si="542"/>
        <v>3</v>
      </c>
      <c r="T6951" t="str">
        <f t="shared" si="543"/>
        <v>Sep</v>
      </c>
      <c r="U6951" t="str">
        <f t="shared" si="544"/>
        <v>2025</v>
      </c>
    </row>
    <row r="6952" spans="1:21" x14ac:dyDescent="0.25">
      <c r="A6952" s="1">
        <v>45903</v>
      </c>
      <c r="B6952" t="s">
        <v>90</v>
      </c>
      <c r="C6952" t="s">
        <v>91</v>
      </c>
      <c r="D6952" t="s">
        <v>16</v>
      </c>
      <c r="E6952" t="s">
        <v>28</v>
      </c>
      <c r="F6952" t="s">
        <v>45</v>
      </c>
      <c r="G6952" t="s">
        <v>71</v>
      </c>
      <c r="H6952">
        <f t="shared" si="540"/>
        <v>17600</v>
      </c>
      <c r="I6952">
        <v>2200</v>
      </c>
      <c r="J6952">
        <v>2860</v>
      </c>
      <c r="K6952">
        <v>8</v>
      </c>
      <c r="M6952">
        <v>286</v>
      </c>
      <c r="N6952" t="s">
        <v>25</v>
      </c>
      <c r="O6952">
        <v>22880</v>
      </c>
      <c r="P6952">
        <v>5280</v>
      </c>
      <c r="R6952">
        <f t="shared" si="541"/>
        <v>22880</v>
      </c>
      <c r="S6952">
        <f t="shared" si="542"/>
        <v>3</v>
      </c>
      <c r="T6952" t="str">
        <f t="shared" si="543"/>
        <v>Sep</v>
      </c>
      <c r="U6952" t="str">
        <f t="shared" si="544"/>
        <v>2025</v>
      </c>
    </row>
    <row r="6953" spans="1:21" x14ac:dyDescent="0.25">
      <c r="A6953" s="1">
        <v>45903</v>
      </c>
      <c r="B6953" t="s">
        <v>132</v>
      </c>
      <c r="C6953" t="s">
        <v>115</v>
      </c>
      <c r="D6953" t="s">
        <v>16</v>
      </c>
      <c r="E6953" t="s">
        <v>28</v>
      </c>
      <c r="F6953" t="s">
        <v>18</v>
      </c>
      <c r="G6953" t="s">
        <v>64</v>
      </c>
      <c r="H6953">
        <f t="shared" si="540"/>
        <v>980</v>
      </c>
      <c r="I6953">
        <v>140</v>
      </c>
      <c r="J6953">
        <v>182</v>
      </c>
      <c r="K6953">
        <v>7</v>
      </c>
      <c r="M6953">
        <v>85.75</v>
      </c>
      <c r="N6953" t="s">
        <v>20</v>
      </c>
      <c r="O6953">
        <v>1225</v>
      </c>
      <c r="P6953">
        <v>245</v>
      </c>
      <c r="R6953">
        <f t="shared" si="541"/>
        <v>1274</v>
      </c>
      <c r="S6953">
        <f t="shared" si="542"/>
        <v>3</v>
      </c>
      <c r="T6953" t="str">
        <f t="shared" si="543"/>
        <v>Sep</v>
      </c>
      <c r="U6953" t="str">
        <f t="shared" si="544"/>
        <v>2025</v>
      </c>
    </row>
    <row r="6954" spans="1:21" x14ac:dyDescent="0.25">
      <c r="A6954" s="1">
        <v>45903</v>
      </c>
      <c r="B6954" t="s">
        <v>154</v>
      </c>
      <c r="C6954" t="s">
        <v>27</v>
      </c>
      <c r="D6954" t="s">
        <v>23</v>
      </c>
      <c r="E6954" t="s">
        <v>28</v>
      </c>
      <c r="F6954" t="s">
        <v>45</v>
      </c>
      <c r="G6954" t="s">
        <v>71</v>
      </c>
      <c r="H6954">
        <f t="shared" si="540"/>
        <v>11000</v>
      </c>
      <c r="I6954">
        <v>2200</v>
      </c>
      <c r="J6954">
        <v>2860</v>
      </c>
      <c r="K6954">
        <v>5</v>
      </c>
      <c r="M6954">
        <v>286</v>
      </c>
      <c r="N6954" t="s">
        <v>25</v>
      </c>
      <c r="O6954">
        <v>14300</v>
      </c>
      <c r="P6954">
        <v>3300</v>
      </c>
      <c r="R6954">
        <f t="shared" si="541"/>
        <v>14300</v>
      </c>
      <c r="S6954">
        <f t="shared" si="542"/>
        <v>3</v>
      </c>
      <c r="T6954" t="str">
        <f t="shared" si="543"/>
        <v>Sep</v>
      </c>
      <c r="U6954" t="str">
        <f t="shared" si="544"/>
        <v>2025</v>
      </c>
    </row>
    <row r="6955" spans="1:21" x14ac:dyDescent="0.25">
      <c r="A6955" s="1">
        <v>45933</v>
      </c>
      <c r="B6955" t="s">
        <v>136</v>
      </c>
      <c r="C6955" t="s">
        <v>15</v>
      </c>
      <c r="D6955" t="s">
        <v>23</v>
      </c>
      <c r="E6955" t="s">
        <v>28</v>
      </c>
      <c r="F6955" t="s">
        <v>48</v>
      </c>
      <c r="G6955" t="s">
        <v>85</v>
      </c>
      <c r="H6955">
        <f t="shared" si="540"/>
        <v>2250</v>
      </c>
      <c r="I6955">
        <v>450</v>
      </c>
      <c r="J6955">
        <v>585</v>
      </c>
      <c r="K6955">
        <v>5</v>
      </c>
      <c r="M6955">
        <v>100</v>
      </c>
      <c r="N6955" t="s">
        <v>20</v>
      </c>
      <c r="O6955">
        <v>2925</v>
      </c>
      <c r="P6955">
        <v>675</v>
      </c>
      <c r="R6955">
        <f t="shared" si="541"/>
        <v>2925</v>
      </c>
      <c r="S6955">
        <f t="shared" si="542"/>
        <v>3</v>
      </c>
      <c r="T6955" t="str">
        <f t="shared" si="543"/>
        <v>Oct</v>
      </c>
      <c r="U6955" t="str">
        <f t="shared" si="544"/>
        <v>2025</v>
      </c>
    </row>
    <row r="6956" spans="1:21" x14ac:dyDescent="0.25">
      <c r="A6956" s="1">
        <v>45933</v>
      </c>
      <c r="B6956" t="s">
        <v>90</v>
      </c>
      <c r="C6956" t="s">
        <v>91</v>
      </c>
      <c r="D6956" t="s">
        <v>16</v>
      </c>
      <c r="E6956" t="s">
        <v>17</v>
      </c>
      <c r="F6956" t="s">
        <v>18</v>
      </c>
      <c r="G6956" t="s">
        <v>40</v>
      </c>
      <c r="H6956">
        <f t="shared" si="540"/>
        <v>720</v>
      </c>
      <c r="I6956">
        <v>90</v>
      </c>
      <c r="J6956">
        <v>117</v>
      </c>
      <c r="K6956">
        <v>8</v>
      </c>
      <c r="M6956">
        <v>46.8</v>
      </c>
      <c r="N6956" t="s">
        <v>25</v>
      </c>
      <c r="O6956">
        <v>936</v>
      </c>
      <c r="P6956">
        <v>216</v>
      </c>
      <c r="R6956">
        <f t="shared" si="541"/>
        <v>936</v>
      </c>
      <c r="S6956">
        <f t="shared" si="542"/>
        <v>3</v>
      </c>
      <c r="T6956" t="str">
        <f t="shared" si="543"/>
        <v>Oct</v>
      </c>
      <c r="U6956" t="str">
        <f t="shared" si="544"/>
        <v>2025</v>
      </c>
    </row>
    <row r="6957" spans="1:21" x14ac:dyDescent="0.25">
      <c r="A6957" s="1">
        <v>45933</v>
      </c>
      <c r="B6957" t="s">
        <v>39</v>
      </c>
      <c r="C6957" t="s">
        <v>27</v>
      </c>
      <c r="D6957" t="s">
        <v>16</v>
      </c>
      <c r="E6957" t="s">
        <v>28</v>
      </c>
      <c r="F6957" t="s">
        <v>18</v>
      </c>
      <c r="G6957" t="s">
        <v>43</v>
      </c>
      <c r="H6957">
        <f t="shared" si="540"/>
        <v>160</v>
      </c>
      <c r="I6957">
        <v>20</v>
      </c>
      <c r="J6957">
        <v>26</v>
      </c>
      <c r="K6957">
        <v>8</v>
      </c>
      <c r="M6957">
        <v>10.4</v>
      </c>
      <c r="N6957" t="s">
        <v>25</v>
      </c>
      <c r="O6957">
        <v>208</v>
      </c>
      <c r="P6957">
        <v>48</v>
      </c>
      <c r="R6957">
        <f t="shared" si="541"/>
        <v>208</v>
      </c>
      <c r="S6957">
        <f t="shared" si="542"/>
        <v>3</v>
      </c>
      <c r="T6957" t="str">
        <f t="shared" si="543"/>
        <v>Oct</v>
      </c>
      <c r="U6957" t="str">
        <f t="shared" si="544"/>
        <v>2025</v>
      </c>
    </row>
    <row r="6958" spans="1:21" x14ac:dyDescent="0.25">
      <c r="A6958" s="1">
        <v>45933</v>
      </c>
      <c r="B6958" t="s">
        <v>192</v>
      </c>
      <c r="C6958" t="s">
        <v>91</v>
      </c>
      <c r="D6958" t="s">
        <v>16</v>
      </c>
      <c r="E6958" t="s">
        <v>28</v>
      </c>
      <c r="F6958" t="s">
        <v>18</v>
      </c>
      <c r="G6958" t="s">
        <v>130</v>
      </c>
      <c r="H6958">
        <f t="shared" si="540"/>
        <v>315</v>
      </c>
      <c r="I6958">
        <v>45</v>
      </c>
      <c r="J6958">
        <v>59</v>
      </c>
      <c r="K6958">
        <v>7</v>
      </c>
      <c r="M6958">
        <v>18.899999999999999</v>
      </c>
      <c r="N6958" t="s">
        <v>25</v>
      </c>
      <c r="O6958">
        <v>378</v>
      </c>
      <c r="P6958">
        <v>63</v>
      </c>
      <c r="R6958">
        <f t="shared" si="541"/>
        <v>413</v>
      </c>
      <c r="S6958">
        <f t="shared" si="542"/>
        <v>3</v>
      </c>
      <c r="T6958" t="str">
        <f t="shared" si="543"/>
        <v>Oct</v>
      </c>
      <c r="U6958" t="str">
        <f t="shared" si="544"/>
        <v>2025</v>
      </c>
    </row>
    <row r="6959" spans="1:21" x14ac:dyDescent="0.25">
      <c r="A6959" s="1">
        <v>45933</v>
      </c>
      <c r="B6959" t="s">
        <v>65</v>
      </c>
      <c r="C6959" t="s">
        <v>66</v>
      </c>
      <c r="D6959" t="s">
        <v>16</v>
      </c>
      <c r="E6959" t="s">
        <v>28</v>
      </c>
      <c r="F6959" t="s">
        <v>45</v>
      </c>
      <c r="G6959" t="s">
        <v>58</v>
      </c>
      <c r="H6959">
        <f t="shared" si="540"/>
        <v>25000</v>
      </c>
      <c r="I6959">
        <v>25000</v>
      </c>
      <c r="J6959">
        <v>32500</v>
      </c>
      <c r="K6959">
        <v>1</v>
      </c>
      <c r="M6959">
        <v>1625</v>
      </c>
      <c r="N6959" t="s">
        <v>25</v>
      </c>
      <c r="O6959">
        <v>32500</v>
      </c>
      <c r="P6959">
        <v>7500</v>
      </c>
      <c r="R6959">
        <f t="shared" si="541"/>
        <v>32500</v>
      </c>
      <c r="S6959">
        <f t="shared" si="542"/>
        <v>3</v>
      </c>
      <c r="T6959" t="str">
        <f t="shared" si="543"/>
        <v>Oct</v>
      </c>
      <c r="U6959" t="str">
        <f t="shared" si="544"/>
        <v>2025</v>
      </c>
    </row>
    <row r="6960" spans="1:21" x14ac:dyDescent="0.25">
      <c r="A6960" s="1">
        <v>45933</v>
      </c>
      <c r="B6960" t="s">
        <v>146</v>
      </c>
      <c r="C6960" t="s">
        <v>27</v>
      </c>
      <c r="D6960" t="s">
        <v>23</v>
      </c>
      <c r="E6960" t="s">
        <v>17</v>
      </c>
      <c r="F6960" t="s">
        <v>18</v>
      </c>
      <c r="G6960" t="s">
        <v>151</v>
      </c>
      <c r="H6960">
        <f t="shared" si="540"/>
        <v>14</v>
      </c>
      <c r="I6960">
        <v>7</v>
      </c>
      <c r="J6960">
        <v>9</v>
      </c>
      <c r="K6960">
        <v>2</v>
      </c>
      <c r="M6960">
        <v>2.73</v>
      </c>
      <c r="N6960" t="s">
        <v>38</v>
      </c>
      <c r="O6960">
        <v>18.2</v>
      </c>
      <c r="P6960">
        <v>4.2</v>
      </c>
      <c r="R6960">
        <f t="shared" si="541"/>
        <v>18</v>
      </c>
      <c r="S6960">
        <f t="shared" si="542"/>
        <v>3</v>
      </c>
      <c r="T6960" t="str">
        <f t="shared" si="543"/>
        <v>Oct</v>
      </c>
      <c r="U6960" t="str">
        <f t="shared" si="544"/>
        <v>2025</v>
      </c>
    </row>
    <row r="6961" spans="1:21" x14ac:dyDescent="0.25">
      <c r="A6961" s="1">
        <v>45933</v>
      </c>
      <c r="B6961" t="s">
        <v>98</v>
      </c>
      <c r="C6961" t="s">
        <v>66</v>
      </c>
      <c r="D6961" t="s">
        <v>23</v>
      </c>
      <c r="E6961" t="s">
        <v>17</v>
      </c>
      <c r="F6961" t="s">
        <v>45</v>
      </c>
      <c r="G6961" t="s">
        <v>54</v>
      </c>
      <c r="H6961">
        <f t="shared" si="540"/>
        <v>5600</v>
      </c>
      <c r="I6961">
        <v>800</v>
      </c>
      <c r="J6961">
        <v>1040</v>
      </c>
      <c r="K6961">
        <v>7</v>
      </c>
      <c r="M6961">
        <v>104</v>
      </c>
      <c r="N6961" t="s">
        <v>20</v>
      </c>
      <c r="O6961">
        <v>7280</v>
      </c>
      <c r="P6961">
        <v>1680</v>
      </c>
      <c r="R6961">
        <f t="shared" si="541"/>
        <v>7280</v>
      </c>
      <c r="S6961">
        <f t="shared" si="542"/>
        <v>3</v>
      </c>
      <c r="T6961" t="str">
        <f t="shared" si="543"/>
        <v>Oct</v>
      </c>
      <c r="U6961" t="str">
        <f t="shared" si="544"/>
        <v>2025</v>
      </c>
    </row>
    <row r="6962" spans="1:21" x14ac:dyDescent="0.25">
      <c r="A6962" s="1">
        <v>45933</v>
      </c>
      <c r="B6962" t="s">
        <v>111</v>
      </c>
      <c r="C6962" t="s">
        <v>27</v>
      </c>
      <c r="D6962" t="s">
        <v>23</v>
      </c>
      <c r="E6962" t="s">
        <v>28</v>
      </c>
      <c r="F6962" t="s">
        <v>18</v>
      </c>
      <c r="G6962" t="s">
        <v>43</v>
      </c>
      <c r="H6962">
        <f t="shared" si="540"/>
        <v>160</v>
      </c>
      <c r="I6962">
        <v>20</v>
      </c>
      <c r="J6962">
        <v>26</v>
      </c>
      <c r="K6962">
        <v>8</v>
      </c>
      <c r="M6962">
        <v>24.96</v>
      </c>
      <c r="N6962" t="s">
        <v>20</v>
      </c>
      <c r="O6962">
        <v>208</v>
      </c>
      <c r="P6962">
        <v>48</v>
      </c>
      <c r="R6962">
        <f t="shared" si="541"/>
        <v>208</v>
      </c>
      <c r="S6962">
        <f t="shared" si="542"/>
        <v>3</v>
      </c>
      <c r="T6962" t="str">
        <f t="shared" si="543"/>
        <v>Oct</v>
      </c>
      <c r="U6962" t="str">
        <f t="shared" si="544"/>
        <v>2025</v>
      </c>
    </row>
    <row r="6963" spans="1:21" x14ac:dyDescent="0.25">
      <c r="A6963" s="1">
        <v>45933</v>
      </c>
      <c r="B6963" t="s">
        <v>99</v>
      </c>
      <c r="C6963" t="s">
        <v>15</v>
      </c>
      <c r="D6963" t="s">
        <v>16</v>
      </c>
      <c r="E6963" t="s">
        <v>17</v>
      </c>
      <c r="F6963" t="s">
        <v>18</v>
      </c>
      <c r="G6963" t="s">
        <v>100</v>
      </c>
      <c r="H6963">
        <f t="shared" si="540"/>
        <v>80</v>
      </c>
      <c r="I6963">
        <v>40</v>
      </c>
      <c r="J6963">
        <v>52</v>
      </c>
      <c r="K6963">
        <v>2</v>
      </c>
      <c r="M6963">
        <v>5.2</v>
      </c>
      <c r="N6963" t="s">
        <v>25</v>
      </c>
      <c r="O6963">
        <v>104</v>
      </c>
      <c r="P6963">
        <v>24</v>
      </c>
      <c r="R6963">
        <f t="shared" si="541"/>
        <v>104</v>
      </c>
      <c r="S6963">
        <f t="shared" si="542"/>
        <v>3</v>
      </c>
      <c r="T6963" t="str">
        <f t="shared" si="543"/>
        <v>Oct</v>
      </c>
      <c r="U6963" t="str">
        <f t="shared" si="544"/>
        <v>2025</v>
      </c>
    </row>
    <row r="6964" spans="1:21" x14ac:dyDescent="0.25">
      <c r="A6964" s="1">
        <v>45933</v>
      </c>
      <c r="B6964" t="s">
        <v>59</v>
      </c>
      <c r="C6964" t="s">
        <v>27</v>
      </c>
      <c r="D6964" t="s">
        <v>16</v>
      </c>
      <c r="E6964" t="s">
        <v>28</v>
      </c>
      <c r="F6964" t="s">
        <v>45</v>
      </c>
      <c r="G6964" t="s">
        <v>106</v>
      </c>
      <c r="H6964">
        <f t="shared" si="540"/>
        <v>120000</v>
      </c>
      <c r="I6964">
        <v>12000</v>
      </c>
      <c r="J6964">
        <v>15600</v>
      </c>
      <c r="K6964">
        <v>10</v>
      </c>
      <c r="M6964">
        <v>2340</v>
      </c>
      <c r="N6964" t="s">
        <v>25</v>
      </c>
      <c r="O6964">
        <v>156000</v>
      </c>
      <c r="P6964">
        <v>36000</v>
      </c>
      <c r="R6964">
        <f t="shared" si="541"/>
        <v>156000</v>
      </c>
      <c r="S6964">
        <f t="shared" si="542"/>
        <v>3</v>
      </c>
      <c r="T6964" t="str">
        <f t="shared" si="543"/>
        <v>Oct</v>
      </c>
      <c r="U6964" t="str">
        <f t="shared" si="544"/>
        <v>2025</v>
      </c>
    </row>
    <row r="6965" spans="1:21" x14ac:dyDescent="0.25">
      <c r="A6965" s="1">
        <v>45933</v>
      </c>
      <c r="B6965" t="s">
        <v>75</v>
      </c>
      <c r="C6965" t="s">
        <v>27</v>
      </c>
      <c r="D6965" t="s">
        <v>16</v>
      </c>
      <c r="E6965" t="s">
        <v>28</v>
      </c>
      <c r="F6965" t="s">
        <v>80</v>
      </c>
      <c r="G6965" t="s">
        <v>231</v>
      </c>
      <c r="H6965">
        <f t="shared" si="540"/>
        <v>250</v>
      </c>
      <c r="I6965">
        <v>250</v>
      </c>
      <c r="J6965">
        <v>325</v>
      </c>
      <c r="K6965">
        <v>1</v>
      </c>
      <c r="M6965">
        <v>22.75</v>
      </c>
      <c r="N6965" t="s">
        <v>20</v>
      </c>
      <c r="O6965">
        <v>325</v>
      </c>
      <c r="P6965">
        <v>75</v>
      </c>
      <c r="R6965">
        <f t="shared" si="541"/>
        <v>325</v>
      </c>
      <c r="S6965">
        <f t="shared" si="542"/>
        <v>3</v>
      </c>
      <c r="T6965" t="str">
        <f t="shared" si="543"/>
        <v>Oct</v>
      </c>
      <c r="U6965" t="str">
        <f t="shared" si="544"/>
        <v>2025</v>
      </c>
    </row>
    <row r="6966" spans="1:21" x14ac:dyDescent="0.25">
      <c r="A6966" s="1">
        <v>45933</v>
      </c>
      <c r="B6966" t="s">
        <v>86</v>
      </c>
      <c r="C6966" t="s">
        <v>22</v>
      </c>
      <c r="D6966" t="s">
        <v>16</v>
      </c>
      <c r="E6966" t="s">
        <v>17</v>
      </c>
      <c r="F6966" t="s">
        <v>45</v>
      </c>
      <c r="G6966" t="s">
        <v>106</v>
      </c>
      <c r="H6966">
        <f t="shared" si="540"/>
        <v>60000</v>
      </c>
      <c r="I6966">
        <v>12000</v>
      </c>
      <c r="J6966">
        <v>15600</v>
      </c>
      <c r="K6966">
        <v>5</v>
      </c>
      <c r="M6966">
        <v>2340</v>
      </c>
      <c r="N6966" t="s">
        <v>20</v>
      </c>
      <c r="O6966">
        <v>78000</v>
      </c>
      <c r="P6966">
        <v>18000</v>
      </c>
      <c r="R6966">
        <f t="shared" si="541"/>
        <v>78000</v>
      </c>
      <c r="S6966">
        <f t="shared" si="542"/>
        <v>3</v>
      </c>
      <c r="T6966" t="str">
        <f t="shared" si="543"/>
        <v>Oct</v>
      </c>
      <c r="U6966" t="str">
        <f t="shared" si="544"/>
        <v>2025</v>
      </c>
    </row>
    <row r="6967" spans="1:21" x14ac:dyDescent="0.25">
      <c r="A6967" s="1">
        <v>45933</v>
      </c>
      <c r="B6967" t="s">
        <v>205</v>
      </c>
      <c r="C6967" t="s">
        <v>15</v>
      </c>
      <c r="D6967" t="s">
        <v>23</v>
      </c>
      <c r="E6967" t="s">
        <v>28</v>
      </c>
      <c r="F6967" t="s">
        <v>61</v>
      </c>
      <c r="G6967" t="s">
        <v>68</v>
      </c>
      <c r="H6967">
        <f t="shared" si="540"/>
        <v>16200</v>
      </c>
      <c r="I6967">
        <v>1800</v>
      </c>
      <c r="J6967">
        <v>2340</v>
      </c>
      <c r="K6967">
        <v>9</v>
      </c>
      <c r="M6967">
        <v>234</v>
      </c>
      <c r="N6967" t="s">
        <v>20</v>
      </c>
      <c r="O6967">
        <v>21060</v>
      </c>
      <c r="P6967">
        <v>4860</v>
      </c>
      <c r="R6967">
        <f t="shared" si="541"/>
        <v>21060</v>
      </c>
      <c r="S6967">
        <f t="shared" si="542"/>
        <v>3</v>
      </c>
      <c r="T6967" t="str">
        <f t="shared" si="543"/>
        <v>Oct</v>
      </c>
      <c r="U6967" t="str">
        <f t="shared" si="544"/>
        <v>2025</v>
      </c>
    </row>
    <row r="6968" spans="1:21" x14ac:dyDescent="0.25">
      <c r="A6968" s="1">
        <v>45933</v>
      </c>
      <c r="B6968" t="s">
        <v>145</v>
      </c>
      <c r="C6968" t="s">
        <v>27</v>
      </c>
      <c r="D6968" t="s">
        <v>16</v>
      </c>
      <c r="E6968" t="s">
        <v>28</v>
      </c>
      <c r="F6968" t="s">
        <v>18</v>
      </c>
      <c r="G6968" t="s">
        <v>34</v>
      </c>
      <c r="H6968">
        <f t="shared" si="540"/>
        <v>240</v>
      </c>
      <c r="I6968">
        <v>40</v>
      </c>
      <c r="J6968">
        <v>52</v>
      </c>
      <c r="K6968">
        <v>6</v>
      </c>
      <c r="M6968">
        <v>31.2</v>
      </c>
      <c r="N6968" t="s">
        <v>38</v>
      </c>
      <c r="O6968">
        <v>312</v>
      </c>
      <c r="P6968">
        <v>72</v>
      </c>
      <c r="R6968">
        <f t="shared" si="541"/>
        <v>312</v>
      </c>
      <c r="S6968">
        <f t="shared" si="542"/>
        <v>3</v>
      </c>
      <c r="T6968" t="str">
        <f t="shared" si="543"/>
        <v>Oct</v>
      </c>
      <c r="U6968" t="str">
        <f t="shared" si="544"/>
        <v>2025</v>
      </c>
    </row>
    <row r="6969" spans="1:21" x14ac:dyDescent="0.25">
      <c r="A6969" s="1">
        <v>45933</v>
      </c>
      <c r="B6969" t="s">
        <v>105</v>
      </c>
      <c r="C6969" t="s">
        <v>91</v>
      </c>
      <c r="D6969" t="s">
        <v>23</v>
      </c>
      <c r="E6969" t="s">
        <v>28</v>
      </c>
      <c r="F6969" t="s">
        <v>18</v>
      </c>
      <c r="G6969" t="s">
        <v>100</v>
      </c>
      <c r="H6969">
        <f t="shared" si="540"/>
        <v>240</v>
      </c>
      <c r="I6969">
        <v>40</v>
      </c>
      <c r="J6969">
        <v>52</v>
      </c>
      <c r="K6969">
        <v>6</v>
      </c>
      <c r="M6969">
        <v>33.119999999999997</v>
      </c>
      <c r="N6969" t="s">
        <v>20</v>
      </c>
      <c r="O6969">
        <v>276</v>
      </c>
      <c r="P6969">
        <v>36</v>
      </c>
      <c r="R6969">
        <f t="shared" si="541"/>
        <v>312</v>
      </c>
      <c r="S6969">
        <f t="shared" si="542"/>
        <v>3</v>
      </c>
      <c r="T6969" t="str">
        <f t="shared" si="543"/>
        <v>Oct</v>
      </c>
      <c r="U6969" t="str">
        <f t="shared" si="544"/>
        <v>2025</v>
      </c>
    </row>
    <row r="6970" spans="1:21" x14ac:dyDescent="0.25">
      <c r="A6970" s="1">
        <v>45933</v>
      </c>
      <c r="B6970" t="s">
        <v>127</v>
      </c>
      <c r="C6970" t="s">
        <v>66</v>
      </c>
      <c r="D6970" t="s">
        <v>16</v>
      </c>
      <c r="E6970" t="s">
        <v>28</v>
      </c>
      <c r="F6970" t="s">
        <v>18</v>
      </c>
      <c r="G6970" t="s">
        <v>151</v>
      </c>
      <c r="H6970">
        <f t="shared" si="540"/>
        <v>14</v>
      </c>
      <c r="I6970">
        <v>7</v>
      </c>
      <c r="J6970">
        <v>9</v>
      </c>
      <c r="K6970">
        <v>2</v>
      </c>
      <c r="M6970">
        <v>1.274</v>
      </c>
      <c r="N6970" t="s">
        <v>20</v>
      </c>
      <c r="O6970">
        <v>18.2</v>
      </c>
      <c r="P6970">
        <v>4.2</v>
      </c>
      <c r="R6970">
        <f t="shared" si="541"/>
        <v>18</v>
      </c>
      <c r="S6970">
        <f t="shared" si="542"/>
        <v>3</v>
      </c>
      <c r="T6970" t="str">
        <f t="shared" si="543"/>
        <v>Oct</v>
      </c>
      <c r="U6970" t="str">
        <f t="shared" si="544"/>
        <v>2025</v>
      </c>
    </row>
    <row r="6971" spans="1:21" x14ac:dyDescent="0.25">
      <c r="A6971" s="1">
        <v>45933</v>
      </c>
      <c r="B6971" t="s">
        <v>134</v>
      </c>
      <c r="C6971" t="s">
        <v>66</v>
      </c>
      <c r="D6971" t="s">
        <v>16</v>
      </c>
      <c r="E6971" t="s">
        <v>28</v>
      </c>
      <c r="F6971" t="s">
        <v>45</v>
      </c>
      <c r="G6971" t="s">
        <v>199</v>
      </c>
      <c r="H6971">
        <f t="shared" si="540"/>
        <v>45000</v>
      </c>
      <c r="I6971">
        <v>5000</v>
      </c>
      <c r="J6971">
        <v>6500</v>
      </c>
      <c r="K6971">
        <v>9</v>
      </c>
      <c r="M6971">
        <v>650</v>
      </c>
      <c r="N6971" t="s">
        <v>38</v>
      </c>
      <c r="O6971">
        <v>58500</v>
      </c>
      <c r="P6971">
        <v>13500</v>
      </c>
      <c r="R6971">
        <f t="shared" si="541"/>
        <v>58500</v>
      </c>
      <c r="S6971">
        <f t="shared" si="542"/>
        <v>3</v>
      </c>
      <c r="T6971" t="str">
        <f t="shared" si="543"/>
        <v>Oct</v>
      </c>
      <c r="U6971" t="str">
        <f t="shared" si="544"/>
        <v>2025</v>
      </c>
    </row>
    <row r="6972" spans="1:21" x14ac:dyDescent="0.25">
      <c r="A6972" s="1">
        <v>45933</v>
      </c>
      <c r="B6972" t="s">
        <v>194</v>
      </c>
      <c r="C6972" t="s">
        <v>115</v>
      </c>
      <c r="D6972" t="s">
        <v>23</v>
      </c>
      <c r="E6972" t="s">
        <v>17</v>
      </c>
      <c r="F6972" t="s">
        <v>18</v>
      </c>
      <c r="G6972" t="s">
        <v>130</v>
      </c>
      <c r="H6972">
        <f t="shared" si="540"/>
        <v>270</v>
      </c>
      <c r="I6972">
        <v>45</v>
      </c>
      <c r="J6972">
        <v>59</v>
      </c>
      <c r="K6972">
        <v>6</v>
      </c>
      <c r="M6972">
        <v>38.880000000000003</v>
      </c>
      <c r="N6972" t="s">
        <v>20</v>
      </c>
      <c r="O6972">
        <v>324</v>
      </c>
      <c r="P6972">
        <v>54</v>
      </c>
      <c r="R6972">
        <f t="shared" si="541"/>
        <v>354</v>
      </c>
      <c r="S6972">
        <f t="shared" si="542"/>
        <v>3</v>
      </c>
      <c r="T6972" t="str">
        <f t="shared" si="543"/>
        <v>Oct</v>
      </c>
      <c r="U6972" t="str">
        <f t="shared" si="544"/>
        <v>2025</v>
      </c>
    </row>
    <row r="6973" spans="1:21" x14ac:dyDescent="0.25">
      <c r="A6973" s="1">
        <v>45933</v>
      </c>
      <c r="B6973" t="s">
        <v>50</v>
      </c>
      <c r="C6973" t="s">
        <v>27</v>
      </c>
      <c r="D6973" t="s">
        <v>16</v>
      </c>
      <c r="E6973" t="s">
        <v>17</v>
      </c>
      <c r="F6973" t="s">
        <v>48</v>
      </c>
      <c r="G6973" t="s">
        <v>85</v>
      </c>
      <c r="H6973">
        <f t="shared" si="540"/>
        <v>1800</v>
      </c>
      <c r="I6973">
        <v>450</v>
      </c>
      <c r="J6973">
        <v>585</v>
      </c>
      <c r="K6973">
        <v>4</v>
      </c>
      <c r="M6973">
        <v>100</v>
      </c>
      <c r="N6973" t="s">
        <v>20</v>
      </c>
      <c r="O6973">
        <v>2340</v>
      </c>
      <c r="P6973">
        <v>540</v>
      </c>
      <c r="R6973">
        <f t="shared" si="541"/>
        <v>2340</v>
      </c>
      <c r="S6973">
        <f t="shared" si="542"/>
        <v>3</v>
      </c>
      <c r="T6973" t="str">
        <f t="shared" si="543"/>
        <v>Oct</v>
      </c>
      <c r="U6973" t="str">
        <f t="shared" si="544"/>
        <v>2025</v>
      </c>
    </row>
    <row r="6974" spans="1:21" x14ac:dyDescent="0.25">
      <c r="A6974" s="1">
        <v>45933</v>
      </c>
      <c r="B6974" t="s">
        <v>166</v>
      </c>
      <c r="C6974" t="s">
        <v>15</v>
      </c>
      <c r="D6974" t="s">
        <v>16</v>
      </c>
      <c r="E6974" t="s">
        <v>28</v>
      </c>
      <c r="F6974" t="s">
        <v>61</v>
      </c>
      <c r="G6974" t="s">
        <v>62</v>
      </c>
      <c r="H6974">
        <f t="shared" si="540"/>
        <v>5400</v>
      </c>
      <c r="I6974">
        <v>900</v>
      </c>
      <c r="J6974">
        <v>1170</v>
      </c>
      <c r="K6974">
        <v>6</v>
      </c>
      <c r="M6974">
        <v>117</v>
      </c>
      <c r="N6974" t="s">
        <v>25</v>
      </c>
      <c r="O6974">
        <v>7020</v>
      </c>
      <c r="P6974">
        <v>1620</v>
      </c>
      <c r="R6974">
        <f t="shared" si="541"/>
        <v>7020</v>
      </c>
      <c r="S6974">
        <f t="shared" si="542"/>
        <v>3</v>
      </c>
      <c r="T6974" t="str">
        <f t="shared" si="543"/>
        <v>Oct</v>
      </c>
      <c r="U6974" t="str">
        <f t="shared" si="544"/>
        <v>2025</v>
      </c>
    </row>
    <row r="6975" spans="1:21" x14ac:dyDescent="0.25">
      <c r="A6975" s="1">
        <v>45933</v>
      </c>
      <c r="B6975" t="s">
        <v>105</v>
      </c>
      <c r="C6975" t="s">
        <v>91</v>
      </c>
      <c r="D6975" t="s">
        <v>16</v>
      </c>
      <c r="E6975" t="s">
        <v>28</v>
      </c>
      <c r="F6975" t="s">
        <v>45</v>
      </c>
      <c r="G6975" t="s">
        <v>67</v>
      </c>
      <c r="H6975">
        <f t="shared" si="540"/>
        <v>14000</v>
      </c>
      <c r="I6975">
        <v>3500</v>
      </c>
      <c r="J6975">
        <v>4550</v>
      </c>
      <c r="K6975">
        <v>4</v>
      </c>
      <c r="M6975">
        <v>455</v>
      </c>
      <c r="N6975" t="s">
        <v>20</v>
      </c>
      <c r="O6975">
        <v>17500</v>
      </c>
      <c r="P6975">
        <v>3500</v>
      </c>
      <c r="R6975">
        <f t="shared" si="541"/>
        <v>18200</v>
      </c>
      <c r="S6975">
        <f t="shared" si="542"/>
        <v>3</v>
      </c>
      <c r="T6975" t="str">
        <f t="shared" si="543"/>
        <v>Oct</v>
      </c>
      <c r="U6975" t="str">
        <f t="shared" si="544"/>
        <v>2025</v>
      </c>
    </row>
    <row r="6976" spans="1:21" x14ac:dyDescent="0.25">
      <c r="A6976" s="1">
        <v>45933</v>
      </c>
      <c r="B6976" t="s">
        <v>153</v>
      </c>
      <c r="C6976" t="s">
        <v>27</v>
      </c>
      <c r="D6976" t="s">
        <v>23</v>
      </c>
      <c r="E6976" t="s">
        <v>17</v>
      </c>
      <c r="F6976" t="s">
        <v>18</v>
      </c>
      <c r="G6976" t="s">
        <v>151</v>
      </c>
      <c r="H6976">
        <f t="shared" si="540"/>
        <v>35</v>
      </c>
      <c r="I6976">
        <v>7</v>
      </c>
      <c r="J6976">
        <v>9</v>
      </c>
      <c r="K6976">
        <v>5</v>
      </c>
      <c r="M6976">
        <v>4.0250000000000004</v>
      </c>
      <c r="N6976" t="s">
        <v>25</v>
      </c>
      <c r="O6976">
        <v>40.25</v>
      </c>
      <c r="P6976">
        <v>5.25</v>
      </c>
      <c r="R6976">
        <f t="shared" si="541"/>
        <v>45</v>
      </c>
      <c r="S6976">
        <f t="shared" si="542"/>
        <v>3</v>
      </c>
      <c r="T6976" t="str">
        <f t="shared" si="543"/>
        <v>Oct</v>
      </c>
      <c r="U6976" t="str">
        <f t="shared" si="544"/>
        <v>2025</v>
      </c>
    </row>
    <row r="6977" spans="1:21" x14ac:dyDescent="0.25">
      <c r="A6977" s="1">
        <v>45933</v>
      </c>
      <c r="B6977" t="s">
        <v>132</v>
      </c>
      <c r="C6977" t="s">
        <v>115</v>
      </c>
      <c r="D6977" t="s">
        <v>16</v>
      </c>
      <c r="E6977" t="s">
        <v>17</v>
      </c>
      <c r="F6977" t="s">
        <v>18</v>
      </c>
      <c r="G6977" t="s">
        <v>151</v>
      </c>
      <c r="H6977">
        <f t="shared" si="540"/>
        <v>35</v>
      </c>
      <c r="I6977">
        <v>7</v>
      </c>
      <c r="J6977">
        <v>9</v>
      </c>
      <c r="K6977">
        <v>5</v>
      </c>
      <c r="M6977">
        <v>2.1875</v>
      </c>
      <c r="N6977" t="s">
        <v>25</v>
      </c>
      <c r="O6977">
        <v>43.75</v>
      </c>
      <c r="P6977">
        <v>8.75</v>
      </c>
      <c r="R6977">
        <f t="shared" si="541"/>
        <v>45</v>
      </c>
      <c r="S6977">
        <f t="shared" si="542"/>
        <v>3</v>
      </c>
      <c r="T6977" t="str">
        <f t="shared" si="543"/>
        <v>Oct</v>
      </c>
      <c r="U6977" t="str">
        <f t="shared" si="544"/>
        <v>2025</v>
      </c>
    </row>
    <row r="6978" spans="1:21" x14ac:dyDescent="0.25">
      <c r="A6978" s="1">
        <v>45933</v>
      </c>
      <c r="B6978" t="s">
        <v>93</v>
      </c>
      <c r="C6978" t="s">
        <v>42</v>
      </c>
      <c r="D6978" t="s">
        <v>16</v>
      </c>
      <c r="E6978" t="s">
        <v>28</v>
      </c>
      <c r="F6978" t="s">
        <v>80</v>
      </c>
      <c r="G6978" t="s">
        <v>81</v>
      </c>
      <c r="H6978">
        <f t="shared" si="540"/>
        <v>50</v>
      </c>
      <c r="I6978">
        <v>10</v>
      </c>
      <c r="J6978">
        <v>13</v>
      </c>
      <c r="K6978">
        <v>5</v>
      </c>
      <c r="M6978">
        <v>6.25</v>
      </c>
      <c r="N6978" t="s">
        <v>38</v>
      </c>
      <c r="O6978">
        <v>62.5</v>
      </c>
      <c r="P6978">
        <v>12.5</v>
      </c>
      <c r="R6978">
        <f t="shared" si="541"/>
        <v>65</v>
      </c>
      <c r="S6978">
        <f t="shared" si="542"/>
        <v>3</v>
      </c>
      <c r="T6978" t="str">
        <f t="shared" si="543"/>
        <v>Oct</v>
      </c>
      <c r="U6978" t="str">
        <f t="shared" si="544"/>
        <v>2025</v>
      </c>
    </row>
    <row r="6979" spans="1:21" x14ac:dyDescent="0.25">
      <c r="A6979" s="1">
        <v>45933</v>
      </c>
      <c r="B6979" t="s">
        <v>31</v>
      </c>
      <c r="C6979" t="s">
        <v>27</v>
      </c>
      <c r="D6979" t="s">
        <v>23</v>
      </c>
      <c r="E6979" t="s">
        <v>28</v>
      </c>
      <c r="F6979" t="s">
        <v>18</v>
      </c>
      <c r="G6979" t="s">
        <v>43</v>
      </c>
      <c r="H6979">
        <f t="shared" ref="H6979:H7042" si="545">I6979*K6979</f>
        <v>140</v>
      </c>
      <c r="I6979">
        <v>20</v>
      </c>
      <c r="J6979">
        <v>26</v>
      </c>
      <c r="K6979">
        <v>7</v>
      </c>
      <c r="M6979">
        <v>17.5</v>
      </c>
      <c r="N6979" t="s">
        <v>25</v>
      </c>
      <c r="O6979">
        <v>175</v>
      </c>
      <c r="P6979">
        <v>35</v>
      </c>
      <c r="R6979">
        <f t="shared" ref="R6979:R7042" si="546">J6979*K6979</f>
        <v>182</v>
      </c>
      <c r="S6979">
        <f t="shared" ref="S6979:S7042" si="547">DAY(A6979)</f>
        <v>3</v>
      </c>
      <c r="T6979" t="str">
        <f t="shared" ref="T6979:T7042" si="548">TEXT(A6979,"mmm")</f>
        <v>Oct</v>
      </c>
      <c r="U6979" t="str">
        <f t="shared" ref="U6979:U7042" si="549">TEXT(A6979,"yyy")</f>
        <v>2025</v>
      </c>
    </row>
    <row r="6980" spans="1:21" x14ac:dyDescent="0.25">
      <c r="A6980" s="1">
        <v>45933</v>
      </c>
      <c r="B6980" t="s">
        <v>222</v>
      </c>
      <c r="C6980" t="s">
        <v>15</v>
      </c>
      <c r="D6980" t="s">
        <v>16</v>
      </c>
      <c r="E6980" t="s">
        <v>17</v>
      </c>
      <c r="F6980" t="s">
        <v>80</v>
      </c>
      <c r="G6980" t="s">
        <v>141</v>
      </c>
      <c r="H6980">
        <f t="shared" si="545"/>
        <v>500</v>
      </c>
      <c r="I6980">
        <v>50</v>
      </c>
      <c r="J6980">
        <v>65</v>
      </c>
      <c r="K6980">
        <v>10</v>
      </c>
      <c r="M6980">
        <v>43.75</v>
      </c>
      <c r="N6980" t="s">
        <v>20</v>
      </c>
      <c r="O6980">
        <v>625</v>
      </c>
      <c r="P6980">
        <v>125</v>
      </c>
      <c r="R6980">
        <f t="shared" si="546"/>
        <v>650</v>
      </c>
      <c r="S6980">
        <f t="shared" si="547"/>
        <v>3</v>
      </c>
      <c r="T6980" t="str">
        <f t="shared" si="548"/>
        <v>Oct</v>
      </c>
      <c r="U6980" t="str">
        <f t="shared" si="549"/>
        <v>2025</v>
      </c>
    </row>
    <row r="6981" spans="1:21" x14ac:dyDescent="0.25">
      <c r="A6981" s="1">
        <v>45933</v>
      </c>
      <c r="B6981" t="s">
        <v>65</v>
      </c>
      <c r="C6981" t="s">
        <v>66</v>
      </c>
      <c r="D6981" t="s">
        <v>16</v>
      </c>
      <c r="E6981" t="s">
        <v>17</v>
      </c>
      <c r="F6981" t="s">
        <v>61</v>
      </c>
      <c r="G6981" t="s">
        <v>62</v>
      </c>
      <c r="H6981">
        <f t="shared" si="545"/>
        <v>6300</v>
      </c>
      <c r="I6981">
        <v>900</v>
      </c>
      <c r="J6981">
        <v>1170</v>
      </c>
      <c r="K6981">
        <v>7</v>
      </c>
      <c r="M6981">
        <v>117</v>
      </c>
      <c r="N6981" t="s">
        <v>20</v>
      </c>
      <c r="O6981">
        <v>7245</v>
      </c>
      <c r="P6981">
        <v>945</v>
      </c>
      <c r="R6981">
        <f t="shared" si="546"/>
        <v>8190</v>
      </c>
      <c r="S6981">
        <f t="shared" si="547"/>
        <v>3</v>
      </c>
      <c r="T6981" t="str">
        <f t="shared" si="548"/>
        <v>Oct</v>
      </c>
      <c r="U6981" t="str">
        <f t="shared" si="549"/>
        <v>2025</v>
      </c>
    </row>
    <row r="6982" spans="1:21" x14ac:dyDescent="0.25">
      <c r="A6982" s="1">
        <v>45933</v>
      </c>
      <c r="B6982" t="s">
        <v>216</v>
      </c>
      <c r="C6982" t="s">
        <v>27</v>
      </c>
      <c r="D6982" t="s">
        <v>16</v>
      </c>
      <c r="E6982" t="s">
        <v>17</v>
      </c>
      <c r="F6982" t="s">
        <v>45</v>
      </c>
      <c r="G6982" t="s">
        <v>71</v>
      </c>
      <c r="H6982">
        <f t="shared" si="545"/>
        <v>11000</v>
      </c>
      <c r="I6982">
        <v>2200</v>
      </c>
      <c r="J6982">
        <v>2860</v>
      </c>
      <c r="K6982">
        <v>5</v>
      </c>
      <c r="M6982">
        <v>286</v>
      </c>
      <c r="N6982" t="s">
        <v>20</v>
      </c>
      <c r="O6982">
        <v>14300</v>
      </c>
      <c r="P6982">
        <v>3300</v>
      </c>
      <c r="R6982">
        <f t="shared" si="546"/>
        <v>14300</v>
      </c>
      <c r="S6982">
        <f t="shared" si="547"/>
        <v>3</v>
      </c>
      <c r="T6982" t="str">
        <f t="shared" si="548"/>
        <v>Oct</v>
      </c>
      <c r="U6982" t="str">
        <f t="shared" si="549"/>
        <v>2025</v>
      </c>
    </row>
    <row r="6983" spans="1:21" x14ac:dyDescent="0.25">
      <c r="A6983" s="1">
        <v>45964</v>
      </c>
      <c r="B6983" t="s">
        <v>208</v>
      </c>
      <c r="C6983" t="s">
        <v>27</v>
      </c>
      <c r="D6983" t="s">
        <v>23</v>
      </c>
      <c r="E6983" t="s">
        <v>28</v>
      </c>
      <c r="F6983" t="s">
        <v>61</v>
      </c>
      <c r="G6983" t="s">
        <v>128</v>
      </c>
      <c r="H6983">
        <f t="shared" si="545"/>
        <v>1800</v>
      </c>
      <c r="I6983">
        <v>300</v>
      </c>
      <c r="J6983">
        <v>390</v>
      </c>
      <c r="K6983">
        <v>6</v>
      </c>
      <c r="M6983">
        <v>100</v>
      </c>
      <c r="N6983" t="s">
        <v>25</v>
      </c>
      <c r="O6983">
        <v>2340</v>
      </c>
      <c r="P6983">
        <v>540</v>
      </c>
      <c r="R6983">
        <f t="shared" si="546"/>
        <v>2340</v>
      </c>
      <c r="S6983">
        <f t="shared" si="547"/>
        <v>3</v>
      </c>
      <c r="T6983" t="str">
        <f t="shared" si="548"/>
        <v>Nov</v>
      </c>
      <c r="U6983" t="str">
        <f t="shared" si="549"/>
        <v>2025</v>
      </c>
    </row>
    <row r="6984" spans="1:21" x14ac:dyDescent="0.25">
      <c r="A6984" s="1">
        <v>45964</v>
      </c>
      <c r="B6984" t="s">
        <v>52</v>
      </c>
      <c r="C6984" t="s">
        <v>53</v>
      </c>
      <c r="D6984" t="s">
        <v>16</v>
      </c>
      <c r="E6984" t="s">
        <v>28</v>
      </c>
      <c r="F6984" t="s">
        <v>48</v>
      </c>
      <c r="G6984" t="s">
        <v>49</v>
      </c>
      <c r="H6984">
        <f t="shared" si="545"/>
        <v>240</v>
      </c>
      <c r="I6984">
        <v>80</v>
      </c>
      <c r="J6984">
        <v>104</v>
      </c>
      <c r="K6984">
        <v>3</v>
      </c>
      <c r="M6984">
        <v>15.6</v>
      </c>
      <c r="N6984" t="s">
        <v>25</v>
      </c>
      <c r="O6984">
        <v>312</v>
      </c>
      <c r="P6984">
        <v>72</v>
      </c>
      <c r="R6984">
        <f t="shared" si="546"/>
        <v>312</v>
      </c>
      <c r="S6984">
        <f t="shared" si="547"/>
        <v>3</v>
      </c>
      <c r="T6984" t="str">
        <f t="shared" si="548"/>
        <v>Nov</v>
      </c>
      <c r="U6984" t="str">
        <f t="shared" si="549"/>
        <v>2025</v>
      </c>
    </row>
    <row r="6985" spans="1:21" x14ac:dyDescent="0.25">
      <c r="A6985" s="1">
        <v>45964</v>
      </c>
      <c r="B6985" t="s">
        <v>214</v>
      </c>
      <c r="C6985" t="s">
        <v>66</v>
      </c>
      <c r="D6985" t="s">
        <v>16</v>
      </c>
      <c r="E6985" t="s">
        <v>17</v>
      </c>
      <c r="F6985" t="s">
        <v>61</v>
      </c>
      <c r="G6985" t="s">
        <v>62</v>
      </c>
      <c r="H6985">
        <f t="shared" si="545"/>
        <v>900</v>
      </c>
      <c r="I6985">
        <v>900</v>
      </c>
      <c r="J6985">
        <v>1170</v>
      </c>
      <c r="K6985">
        <v>1</v>
      </c>
      <c r="M6985">
        <v>81.900000000000006</v>
      </c>
      <c r="N6985" t="s">
        <v>20</v>
      </c>
      <c r="O6985">
        <v>1170</v>
      </c>
      <c r="P6985">
        <v>270</v>
      </c>
      <c r="R6985">
        <f t="shared" si="546"/>
        <v>1170</v>
      </c>
      <c r="S6985">
        <f t="shared" si="547"/>
        <v>3</v>
      </c>
      <c r="T6985" t="str">
        <f t="shared" si="548"/>
        <v>Nov</v>
      </c>
      <c r="U6985" t="str">
        <f t="shared" si="549"/>
        <v>2025</v>
      </c>
    </row>
    <row r="6986" spans="1:21" x14ac:dyDescent="0.25">
      <c r="A6986" s="1">
        <v>45964</v>
      </c>
      <c r="B6986" t="s">
        <v>158</v>
      </c>
      <c r="C6986" t="s">
        <v>27</v>
      </c>
      <c r="D6986" t="s">
        <v>23</v>
      </c>
      <c r="E6986" t="s">
        <v>17</v>
      </c>
      <c r="F6986" t="s">
        <v>18</v>
      </c>
      <c r="G6986" t="s">
        <v>151</v>
      </c>
      <c r="H6986">
        <f t="shared" si="545"/>
        <v>35</v>
      </c>
      <c r="I6986">
        <v>7</v>
      </c>
      <c r="J6986">
        <v>9</v>
      </c>
      <c r="K6986">
        <v>5</v>
      </c>
      <c r="M6986">
        <v>5.04</v>
      </c>
      <c r="N6986" t="s">
        <v>20</v>
      </c>
      <c r="O6986">
        <v>42</v>
      </c>
      <c r="P6986">
        <v>7</v>
      </c>
      <c r="R6986">
        <f t="shared" si="546"/>
        <v>45</v>
      </c>
      <c r="S6986">
        <f t="shared" si="547"/>
        <v>3</v>
      </c>
      <c r="T6986" t="str">
        <f t="shared" si="548"/>
        <v>Nov</v>
      </c>
      <c r="U6986" t="str">
        <f t="shared" si="549"/>
        <v>2025</v>
      </c>
    </row>
    <row r="6987" spans="1:21" x14ac:dyDescent="0.25">
      <c r="A6987" s="1">
        <v>45964</v>
      </c>
      <c r="B6987" t="s">
        <v>79</v>
      </c>
      <c r="C6987" t="s">
        <v>27</v>
      </c>
      <c r="D6987" t="s">
        <v>23</v>
      </c>
      <c r="E6987" t="s">
        <v>28</v>
      </c>
      <c r="F6987" t="s">
        <v>80</v>
      </c>
      <c r="G6987" t="s">
        <v>141</v>
      </c>
      <c r="H6987">
        <f t="shared" si="545"/>
        <v>500</v>
      </c>
      <c r="I6987">
        <v>50</v>
      </c>
      <c r="J6987">
        <v>65</v>
      </c>
      <c r="K6987">
        <v>10</v>
      </c>
      <c r="M6987">
        <v>97.5</v>
      </c>
      <c r="N6987" t="s">
        <v>38</v>
      </c>
      <c r="O6987">
        <v>650</v>
      </c>
      <c r="P6987">
        <v>150</v>
      </c>
      <c r="R6987">
        <f t="shared" si="546"/>
        <v>650</v>
      </c>
      <c r="S6987">
        <f t="shared" si="547"/>
        <v>3</v>
      </c>
      <c r="T6987" t="str">
        <f t="shared" si="548"/>
        <v>Nov</v>
      </c>
      <c r="U6987" t="str">
        <f t="shared" si="549"/>
        <v>2025</v>
      </c>
    </row>
    <row r="6988" spans="1:21" x14ac:dyDescent="0.25">
      <c r="A6988" s="1">
        <v>45964</v>
      </c>
      <c r="B6988" t="s">
        <v>191</v>
      </c>
      <c r="C6988" t="s">
        <v>27</v>
      </c>
      <c r="D6988" t="s">
        <v>16</v>
      </c>
      <c r="E6988" t="s">
        <v>28</v>
      </c>
      <c r="F6988" t="s">
        <v>18</v>
      </c>
      <c r="G6988" t="s">
        <v>100</v>
      </c>
      <c r="H6988">
        <f t="shared" si="545"/>
        <v>240</v>
      </c>
      <c r="I6988">
        <v>40</v>
      </c>
      <c r="J6988">
        <v>52</v>
      </c>
      <c r="K6988">
        <v>6</v>
      </c>
      <c r="M6988">
        <v>21.84</v>
      </c>
      <c r="N6988" t="s">
        <v>20</v>
      </c>
      <c r="O6988">
        <v>312</v>
      </c>
      <c r="P6988">
        <v>72</v>
      </c>
      <c r="R6988">
        <f t="shared" si="546"/>
        <v>312</v>
      </c>
      <c r="S6988">
        <f t="shared" si="547"/>
        <v>3</v>
      </c>
      <c r="T6988" t="str">
        <f t="shared" si="548"/>
        <v>Nov</v>
      </c>
      <c r="U6988" t="str">
        <f t="shared" si="549"/>
        <v>2025</v>
      </c>
    </row>
    <row r="6989" spans="1:21" x14ac:dyDescent="0.25">
      <c r="A6989" s="1">
        <v>45964</v>
      </c>
      <c r="B6989" t="s">
        <v>188</v>
      </c>
      <c r="C6989" t="s">
        <v>27</v>
      </c>
      <c r="D6989" t="s">
        <v>23</v>
      </c>
      <c r="E6989" t="s">
        <v>28</v>
      </c>
      <c r="F6989" t="s">
        <v>18</v>
      </c>
      <c r="G6989" t="s">
        <v>113</v>
      </c>
      <c r="H6989">
        <f t="shared" si="545"/>
        <v>100</v>
      </c>
      <c r="I6989">
        <v>20</v>
      </c>
      <c r="J6989">
        <v>26</v>
      </c>
      <c r="K6989">
        <v>5</v>
      </c>
      <c r="M6989">
        <v>15.6</v>
      </c>
      <c r="N6989" t="s">
        <v>20</v>
      </c>
      <c r="O6989">
        <v>130</v>
      </c>
      <c r="P6989">
        <v>30</v>
      </c>
      <c r="R6989">
        <f t="shared" si="546"/>
        <v>130</v>
      </c>
      <c r="S6989">
        <f t="shared" si="547"/>
        <v>3</v>
      </c>
      <c r="T6989" t="str">
        <f t="shared" si="548"/>
        <v>Nov</v>
      </c>
      <c r="U6989" t="str">
        <f t="shared" si="549"/>
        <v>2025</v>
      </c>
    </row>
    <row r="6990" spans="1:21" x14ac:dyDescent="0.25">
      <c r="A6990" s="1">
        <v>45964</v>
      </c>
      <c r="B6990" t="s">
        <v>154</v>
      </c>
      <c r="C6990" t="s">
        <v>27</v>
      </c>
      <c r="D6990" t="s">
        <v>23</v>
      </c>
      <c r="E6990" t="s">
        <v>17</v>
      </c>
      <c r="F6990" t="s">
        <v>45</v>
      </c>
      <c r="G6990" t="s">
        <v>54</v>
      </c>
      <c r="H6990">
        <f t="shared" si="545"/>
        <v>5600</v>
      </c>
      <c r="I6990">
        <v>800</v>
      </c>
      <c r="J6990">
        <v>1040</v>
      </c>
      <c r="K6990">
        <v>7</v>
      </c>
      <c r="M6990">
        <v>104</v>
      </c>
      <c r="N6990" t="s">
        <v>25</v>
      </c>
      <c r="O6990">
        <v>7280</v>
      </c>
      <c r="P6990">
        <v>1680</v>
      </c>
      <c r="R6990">
        <f t="shared" si="546"/>
        <v>7280</v>
      </c>
      <c r="S6990">
        <f t="shared" si="547"/>
        <v>3</v>
      </c>
      <c r="T6990" t="str">
        <f t="shared" si="548"/>
        <v>Nov</v>
      </c>
      <c r="U6990" t="str">
        <f t="shared" si="549"/>
        <v>2025</v>
      </c>
    </row>
    <row r="6991" spans="1:21" x14ac:dyDescent="0.25">
      <c r="A6991" s="1">
        <v>45964</v>
      </c>
      <c r="B6991" t="s">
        <v>55</v>
      </c>
      <c r="C6991" t="s">
        <v>15</v>
      </c>
      <c r="D6991" t="s">
        <v>16</v>
      </c>
      <c r="E6991" t="s">
        <v>28</v>
      </c>
      <c r="F6991" t="s">
        <v>18</v>
      </c>
      <c r="G6991" t="s">
        <v>32</v>
      </c>
      <c r="H6991">
        <f t="shared" si="545"/>
        <v>200</v>
      </c>
      <c r="I6991">
        <v>100</v>
      </c>
      <c r="J6991">
        <v>130</v>
      </c>
      <c r="K6991">
        <v>2</v>
      </c>
      <c r="M6991">
        <v>13</v>
      </c>
      <c r="N6991" t="s">
        <v>25</v>
      </c>
      <c r="O6991">
        <v>260</v>
      </c>
      <c r="P6991">
        <v>60</v>
      </c>
      <c r="R6991">
        <f t="shared" si="546"/>
        <v>260</v>
      </c>
      <c r="S6991">
        <f t="shared" si="547"/>
        <v>3</v>
      </c>
      <c r="T6991" t="str">
        <f t="shared" si="548"/>
        <v>Nov</v>
      </c>
      <c r="U6991" t="str">
        <f t="shared" si="549"/>
        <v>2025</v>
      </c>
    </row>
    <row r="6992" spans="1:21" x14ac:dyDescent="0.25">
      <c r="A6992" s="1">
        <v>45964</v>
      </c>
      <c r="B6992" t="s">
        <v>183</v>
      </c>
      <c r="C6992" t="s">
        <v>22</v>
      </c>
      <c r="D6992" t="s">
        <v>16</v>
      </c>
      <c r="E6992" t="s">
        <v>17</v>
      </c>
      <c r="F6992" t="s">
        <v>18</v>
      </c>
      <c r="G6992" t="s">
        <v>121</v>
      </c>
      <c r="H6992">
        <f t="shared" si="545"/>
        <v>275</v>
      </c>
      <c r="I6992">
        <v>55</v>
      </c>
      <c r="J6992">
        <v>72</v>
      </c>
      <c r="K6992">
        <v>5</v>
      </c>
      <c r="M6992">
        <v>17.1875</v>
      </c>
      <c r="N6992" t="s">
        <v>25</v>
      </c>
      <c r="O6992">
        <v>343.75</v>
      </c>
      <c r="P6992">
        <v>68.75</v>
      </c>
      <c r="R6992">
        <f t="shared" si="546"/>
        <v>360</v>
      </c>
      <c r="S6992">
        <f t="shared" si="547"/>
        <v>3</v>
      </c>
      <c r="T6992" t="str">
        <f t="shared" si="548"/>
        <v>Nov</v>
      </c>
      <c r="U6992" t="str">
        <f t="shared" si="549"/>
        <v>2025</v>
      </c>
    </row>
    <row r="6993" spans="1:21" x14ac:dyDescent="0.25">
      <c r="A6993" s="1">
        <v>45964</v>
      </c>
      <c r="B6993" t="s">
        <v>203</v>
      </c>
      <c r="C6993" t="s">
        <v>42</v>
      </c>
      <c r="D6993" t="s">
        <v>16</v>
      </c>
      <c r="E6993" t="s">
        <v>28</v>
      </c>
      <c r="F6993" t="s">
        <v>80</v>
      </c>
      <c r="G6993" t="s">
        <v>177</v>
      </c>
      <c r="H6993">
        <f t="shared" si="545"/>
        <v>350</v>
      </c>
      <c r="I6993">
        <v>70</v>
      </c>
      <c r="J6993">
        <v>91</v>
      </c>
      <c r="K6993">
        <v>5</v>
      </c>
      <c r="M6993">
        <v>22.75</v>
      </c>
      <c r="N6993" t="s">
        <v>25</v>
      </c>
      <c r="O6993">
        <v>455</v>
      </c>
      <c r="P6993">
        <v>105</v>
      </c>
      <c r="R6993">
        <f t="shared" si="546"/>
        <v>455</v>
      </c>
      <c r="S6993">
        <f t="shared" si="547"/>
        <v>3</v>
      </c>
      <c r="T6993" t="str">
        <f t="shared" si="548"/>
        <v>Nov</v>
      </c>
      <c r="U6993" t="str">
        <f t="shared" si="549"/>
        <v>2025</v>
      </c>
    </row>
    <row r="6994" spans="1:21" x14ac:dyDescent="0.25">
      <c r="A6994" s="1">
        <v>45964</v>
      </c>
      <c r="B6994" t="s">
        <v>186</v>
      </c>
      <c r="C6994" t="s">
        <v>27</v>
      </c>
      <c r="D6994" t="s">
        <v>16</v>
      </c>
      <c r="E6994" t="s">
        <v>17</v>
      </c>
      <c r="F6994" t="s">
        <v>45</v>
      </c>
      <c r="G6994" t="s">
        <v>106</v>
      </c>
      <c r="H6994">
        <f t="shared" si="545"/>
        <v>84000</v>
      </c>
      <c r="I6994">
        <v>12000</v>
      </c>
      <c r="J6994">
        <v>15600</v>
      </c>
      <c r="K6994">
        <v>7</v>
      </c>
      <c r="M6994">
        <v>2340</v>
      </c>
      <c r="N6994" t="s">
        <v>25</v>
      </c>
      <c r="O6994">
        <v>109200</v>
      </c>
      <c r="P6994">
        <v>25200</v>
      </c>
      <c r="R6994">
        <f t="shared" si="546"/>
        <v>109200</v>
      </c>
      <c r="S6994">
        <f t="shared" si="547"/>
        <v>3</v>
      </c>
      <c r="T6994" t="str">
        <f t="shared" si="548"/>
        <v>Nov</v>
      </c>
      <c r="U6994" t="str">
        <f t="shared" si="549"/>
        <v>2025</v>
      </c>
    </row>
    <row r="6995" spans="1:21" x14ac:dyDescent="0.25">
      <c r="A6995" s="1">
        <v>45964</v>
      </c>
      <c r="B6995" t="s">
        <v>168</v>
      </c>
      <c r="C6995" t="s">
        <v>27</v>
      </c>
      <c r="D6995" t="s">
        <v>16</v>
      </c>
      <c r="E6995" t="s">
        <v>17</v>
      </c>
      <c r="F6995" t="s">
        <v>80</v>
      </c>
      <c r="G6995" t="s">
        <v>81</v>
      </c>
      <c r="H6995">
        <f t="shared" si="545"/>
        <v>30</v>
      </c>
      <c r="I6995">
        <v>10</v>
      </c>
      <c r="J6995">
        <v>13</v>
      </c>
      <c r="K6995">
        <v>3</v>
      </c>
      <c r="M6995">
        <v>1.95</v>
      </c>
      <c r="N6995" t="s">
        <v>25</v>
      </c>
      <c r="O6995">
        <v>39</v>
      </c>
      <c r="P6995">
        <v>9</v>
      </c>
      <c r="R6995">
        <f t="shared" si="546"/>
        <v>39</v>
      </c>
      <c r="S6995">
        <f t="shared" si="547"/>
        <v>3</v>
      </c>
      <c r="T6995" t="str">
        <f t="shared" si="548"/>
        <v>Nov</v>
      </c>
      <c r="U6995" t="str">
        <f t="shared" si="549"/>
        <v>2025</v>
      </c>
    </row>
    <row r="6996" spans="1:21" x14ac:dyDescent="0.25">
      <c r="A6996" s="1">
        <v>45964</v>
      </c>
      <c r="B6996" t="s">
        <v>99</v>
      </c>
      <c r="C6996" t="s">
        <v>15</v>
      </c>
      <c r="D6996" t="s">
        <v>16</v>
      </c>
      <c r="E6996" t="s">
        <v>28</v>
      </c>
      <c r="F6996" t="s">
        <v>45</v>
      </c>
      <c r="G6996" t="s">
        <v>76</v>
      </c>
      <c r="H6996">
        <f t="shared" si="545"/>
        <v>10800</v>
      </c>
      <c r="I6996">
        <v>1200</v>
      </c>
      <c r="J6996">
        <v>1560</v>
      </c>
      <c r="K6996">
        <v>9</v>
      </c>
      <c r="M6996">
        <v>156</v>
      </c>
      <c r="N6996" t="s">
        <v>25</v>
      </c>
      <c r="O6996">
        <v>13500</v>
      </c>
      <c r="P6996">
        <v>2700</v>
      </c>
      <c r="R6996">
        <f t="shared" si="546"/>
        <v>14040</v>
      </c>
      <c r="S6996">
        <f t="shared" si="547"/>
        <v>3</v>
      </c>
      <c r="T6996" t="str">
        <f t="shared" si="548"/>
        <v>Nov</v>
      </c>
      <c r="U6996" t="str">
        <f t="shared" si="549"/>
        <v>2025</v>
      </c>
    </row>
    <row r="6997" spans="1:21" x14ac:dyDescent="0.25">
      <c r="A6997" s="1">
        <v>45964</v>
      </c>
      <c r="B6997" t="s">
        <v>168</v>
      </c>
      <c r="C6997" t="s">
        <v>27</v>
      </c>
      <c r="D6997" t="s">
        <v>16</v>
      </c>
      <c r="E6997" t="s">
        <v>28</v>
      </c>
      <c r="F6997" t="s">
        <v>18</v>
      </c>
      <c r="G6997" t="s">
        <v>24</v>
      </c>
      <c r="H6997">
        <f t="shared" si="545"/>
        <v>480</v>
      </c>
      <c r="I6997">
        <v>80</v>
      </c>
      <c r="J6997">
        <v>104</v>
      </c>
      <c r="K6997">
        <v>6</v>
      </c>
      <c r="M6997">
        <v>31.2</v>
      </c>
      <c r="N6997" t="s">
        <v>25</v>
      </c>
      <c r="O6997">
        <v>624</v>
      </c>
      <c r="P6997">
        <v>144</v>
      </c>
      <c r="R6997">
        <f t="shared" si="546"/>
        <v>624</v>
      </c>
      <c r="S6997">
        <f t="shared" si="547"/>
        <v>3</v>
      </c>
      <c r="T6997" t="str">
        <f t="shared" si="548"/>
        <v>Nov</v>
      </c>
      <c r="U6997" t="str">
        <f t="shared" si="549"/>
        <v>2025</v>
      </c>
    </row>
    <row r="6998" spans="1:21" x14ac:dyDescent="0.25">
      <c r="A6998" s="1">
        <v>45964</v>
      </c>
      <c r="B6998" t="s">
        <v>157</v>
      </c>
      <c r="C6998" t="s">
        <v>15</v>
      </c>
      <c r="D6998" t="s">
        <v>23</v>
      </c>
      <c r="E6998" t="s">
        <v>28</v>
      </c>
      <c r="F6998" t="s">
        <v>18</v>
      </c>
      <c r="G6998" t="s">
        <v>64</v>
      </c>
      <c r="H6998">
        <f t="shared" si="545"/>
        <v>1120</v>
      </c>
      <c r="I6998">
        <v>140</v>
      </c>
      <c r="J6998">
        <v>182</v>
      </c>
      <c r="K6998">
        <v>8</v>
      </c>
      <c r="M6998">
        <v>100</v>
      </c>
      <c r="N6998" t="s">
        <v>25</v>
      </c>
      <c r="O6998">
        <v>1456</v>
      </c>
      <c r="P6998">
        <v>336</v>
      </c>
      <c r="R6998">
        <f t="shared" si="546"/>
        <v>1456</v>
      </c>
      <c r="S6998">
        <f t="shared" si="547"/>
        <v>3</v>
      </c>
      <c r="T6998" t="str">
        <f t="shared" si="548"/>
        <v>Nov</v>
      </c>
      <c r="U6998" t="str">
        <f t="shared" si="549"/>
        <v>2025</v>
      </c>
    </row>
    <row r="6999" spans="1:21" x14ac:dyDescent="0.25">
      <c r="A6999" s="1">
        <v>45964</v>
      </c>
      <c r="B6999" t="s">
        <v>112</v>
      </c>
      <c r="C6999" t="s">
        <v>27</v>
      </c>
      <c r="D6999" t="s">
        <v>16</v>
      </c>
      <c r="E6999" t="s">
        <v>28</v>
      </c>
      <c r="F6999" t="s">
        <v>18</v>
      </c>
      <c r="G6999" t="s">
        <v>116</v>
      </c>
      <c r="H6999">
        <f t="shared" si="545"/>
        <v>180</v>
      </c>
      <c r="I6999">
        <v>60</v>
      </c>
      <c r="J6999">
        <v>78</v>
      </c>
      <c r="K6999">
        <v>3</v>
      </c>
      <c r="M6999">
        <v>11.25</v>
      </c>
      <c r="N6999" t="s">
        <v>25</v>
      </c>
      <c r="O6999">
        <v>225</v>
      </c>
      <c r="P6999">
        <v>45</v>
      </c>
      <c r="R6999">
        <f t="shared" si="546"/>
        <v>234</v>
      </c>
      <c r="S6999">
        <f t="shared" si="547"/>
        <v>3</v>
      </c>
      <c r="T6999" t="str">
        <f t="shared" si="548"/>
        <v>Nov</v>
      </c>
      <c r="U6999" t="str">
        <f t="shared" si="549"/>
        <v>2025</v>
      </c>
    </row>
    <row r="7000" spans="1:21" x14ac:dyDescent="0.25">
      <c r="A7000" s="1">
        <v>45964</v>
      </c>
      <c r="B7000" t="s">
        <v>88</v>
      </c>
      <c r="C7000" t="s">
        <v>27</v>
      </c>
      <c r="D7000" t="s">
        <v>23</v>
      </c>
      <c r="E7000" t="s">
        <v>17</v>
      </c>
      <c r="F7000" t="s">
        <v>61</v>
      </c>
      <c r="G7000" t="s">
        <v>119</v>
      </c>
      <c r="H7000">
        <f t="shared" si="545"/>
        <v>2500</v>
      </c>
      <c r="I7000">
        <v>500</v>
      </c>
      <c r="J7000">
        <v>650</v>
      </c>
      <c r="K7000">
        <v>5</v>
      </c>
      <c r="M7000">
        <v>100</v>
      </c>
      <c r="N7000" t="s">
        <v>38</v>
      </c>
      <c r="O7000">
        <v>3125</v>
      </c>
      <c r="P7000">
        <v>625</v>
      </c>
      <c r="R7000">
        <f t="shared" si="546"/>
        <v>3250</v>
      </c>
      <c r="S7000">
        <f t="shared" si="547"/>
        <v>3</v>
      </c>
      <c r="T7000" t="str">
        <f t="shared" si="548"/>
        <v>Nov</v>
      </c>
      <c r="U7000" t="str">
        <f t="shared" si="549"/>
        <v>2025</v>
      </c>
    </row>
    <row r="7001" spans="1:21" x14ac:dyDescent="0.25">
      <c r="A7001" s="1">
        <v>45964</v>
      </c>
      <c r="B7001" t="s">
        <v>107</v>
      </c>
      <c r="C7001" t="s">
        <v>27</v>
      </c>
      <c r="D7001" t="s">
        <v>23</v>
      </c>
      <c r="E7001" t="s">
        <v>17</v>
      </c>
      <c r="F7001" t="s">
        <v>61</v>
      </c>
      <c r="G7001" t="s">
        <v>108</v>
      </c>
      <c r="H7001">
        <f t="shared" si="545"/>
        <v>15000</v>
      </c>
      <c r="I7001">
        <v>1500</v>
      </c>
      <c r="J7001">
        <v>1950</v>
      </c>
      <c r="K7001">
        <v>10</v>
      </c>
      <c r="M7001">
        <v>195</v>
      </c>
      <c r="N7001" t="s">
        <v>25</v>
      </c>
      <c r="O7001">
        <v>19500</v>
      </c>
      <c r="P7001">
        <v>4500</v>
      </c>
      <c r="R7001">
        <f t="shared" si="546"/>
        <v>19500</v>
      </c>
      <c r="S7001">
        <f t="shared" si="547"/>
        <v>3</v>
      </c>
      <c r="T7001" t="str">
        <f t="shared" si="548"/>
        <v>Nov</v>
      </c>
      <c r="U7001" t="str">
        <f t="shared" si="549"/>
        <v>2025</v>
      </c>
    </row>
    <row r="7002" spans="1:21" x14ac:dyDescent="0.25">
      <c r="A7002" s="1">
        <v>45994</v>
      </c>
      <c r="B7002" t="s">
        <v>166</v>
      </c>
      <c r="C7002" t="s">
        <v>15</v>
      </c>
      <c r="D7002" t="s">
        <v>16</v>
      </c>
      <c r="E7002" t="s">
        <v>28</v>
      </c>
      <c r="F7002" t="s">
        <v>29</v>
      </c>
      <c r="G7002" t="s">
        <v>169</v>
      </c>
      <c r="H7002">
        <f t="shared" si="545"/>
        <v>25</v>
      </c>
      <c r="I7002">
        <v>25</v>
      </c>
      <c r="J7002">
        <v>33</v>
      </c>
      <c r="K7002">
        <v>1</v>
      </c>
      <c r="M7002">
        <v>2.1875</v>
      </c>
      <c r="N7002" t="s">
        <v>20</v>
      </c>
      <c r="O7002">
        <v>31.25</v>
      </c>
      <c r="P7002">
        <v>6.25</v>
      </c>
      <c r="R7002">
        <f t="shared" si="546"/>
        <v>33</v>
      </c>
      <c r="S7002">
        <f t="shared" si="547"/>
        <v>3</v>
      </c>
      <c r="T7002" t="str">
        <f t="shared" si="548"/>
        <v>Dec</v>
      </c>
      <c r="U7002" t="str">
        <f t="shared" si="549"/>
        <v>2025</v>
      </c>
    </row>
    <row r="7003" spans="1:21" x14ac:dyDescent="0.25">
      <c r="A7003" s="1">
        <v>45994</v>
      </c>
      <c r="B7003" t="s">
        <v>173</v>
      </c>
      <c r="C7003" t="s">
        <v>115</v>
      </c>
      <c r="D7003" t="s">
        <v>23</v>
      </c>
      <c r="E7003" t="s">
        <v>28</v>
      </c>
      <c r="F7003" t="s">
        <v>18</v>
      </c>
      <c r="G7003" t="s">
        <v>34</v>
      </c>
      <c r="H7003">
        <f t="shared" si="545"/>
        <v>240</v>
      </c>
      <c r="I7003">
        <v>40</v>
      </c>
      <c r="J7003">
        <v>52</v>
      </c>
      <c r="K7003">
        <v>6</v>
      </c>
      <c r="M7003">
        <v>30</v>
      </c>
      <c r="N7003" t="s">
        <v>25</v>
      </c>
      <c r="O7003">
        <v>300</v>
      </c>
      <c r="P7003">
        <v>60</v>
      </c>
      <c r="R7003">
        <f t="shared" si="546"/>
        <v>312</v>
      </c>
      <c r="S7003">
        <f t="shared" si="547"/>
        <v>3</v>
      </c>
      <c r="T7003" t="str">
        <f t="shared" si="548"/>
        <v>Dec</v>
      </c>
      <c r="U7003" t="str">
        <f t="shared" si="549"/>
        <v>2025</v>
      </c>
    </row>
    <row r="7004" spans="1:21" x14ac:dyDescent="0.25">
      <c r="A7004" s="1">
        <v>45994</v>
      </c>
      <c r="B7004" t="s">
        <v>144</v>
      </c>
      <c r="C7004" t="s">
        <v>27</v>
      </c>
      <c r="D7004" t="s">
        <v>23</v>
      </c>
      <c r="E7004" t="s">
        <v>17</v>
      </c>
      <c r="F7004" t="s">
        <v>18</v>
      </c>
      <c r="G7004" t="s">
        <v>100</v>
      </c>
      <c r="H7004">
        <f t="shared" si="545"/>
        <v>280</v>
      </c>
      <c r="I7004">
        <v>40</v>
      </c>
      <c r="J7004">
        <v>52</v>
      </c>
      <c r="K7004">
        <v>7</v>
      </c>
      <c r="M7004">
        <v>36.4</v>
      </c>
      <c r="N7004" t="s">
        <v>25</v>
      </c>
      <c r="O7004">
        <v>364</v>
      </c>
      <c r="P7004">
        <v>84</v>
      </c>
      <c r="R7004">
        <f t="shared" si="546"/>
        <v>364</v>
      </c>
      <c r="S7004">
        <f t="shared" si="547"/>
        <v>3</v>
      </c>
      <c r="T7004" t="str">
        <f t="shared" si="548"/>
        <v>Dec</v>
      </c>
      <c r="U7004" t="str">
        <f t="shared" si="549"/>
        <v>2025</v>
      </c>
    </row>
    <row r="7005" spans="1:21" x14ac:dyDescent="0.25">
      <c r="A7005" s="1">
        <v>45994</v>
      </c>
      <c r="B7005" t="s">
        <v>196</v>
      </c>
      <c r="C7005" t="s">
        <v>53</v>
      </c>
      <c r="D7005" t="s">
        <v>16</v>
      </c>
      <c r="E7005" t="s">
        <v>17</v>
      </c>
      <c r="F7005" t="s">
        <v>45</v>
      </c>
      <c r="G7005" t="s">
        <v>46</v>
      </c>
      <c r="H7005">
        <f t="shared" si="545"/>
        <v>55000</v>
      </c>
      <c r="I7005">
        <v>55000</v>
      </c>
      <c r="J7005">
        <v>71500</v>
      </c>
      <c r="K7005">
        <v>1</v>
      </c>
      <c r="M7005">
        <v>7150</v>
      </c>
      <c r="N7005" t="s">
        <v>38</v>
      </c>
      <c r="O7005">
        <v>71500</v>
      </c>
      <c r="P7005">
        <v>16500</v>
      </c>
      <c r="R7005">
        <f t="shared" si="546"/>
        <v>71500</v>
      </c>
      <c r="S7005">
        <f t="shared" si="547"/>
        <v>3</v>
      </c>
      <c r="T7005" t="str">
        <f t="shared" si="548"/>
        <v>Dec</v>
      </c>
      <c r="U7005" t="str">
        <f t="shared" si="549"/>
        <v>2025</v>
      </c>
    </row>
    <row r="7006" spans="1:21" x14ac:dyDescent="0.25">
      <c r="A7006" s="1">
        <v>45994</v>
      </c>
      <c r="B7006" t="s">
        <v>181</v>
      </c>
      <c r="C7006" t="s">
        <v>53</v>
      </c>
      <c r="D7006" t="s">
        <v>16</v>
      </c>
      <c r="E7006" t="s">
        <v>17</v>
      </c>
      <c r="F7006" t="s">
        <v>45</v>
      </c>
      <c r="G7006" t="s">
        <v>67</v>
      </c>
      <c r="H7006">
        <f t="shared" si="545"/>
        <v>7000</v>
      </c>
      <c r="I7006">
        <v>3500</v>
      </c>
      <c r="J7006">
        <v>4550</v>
      </c>
      <c r="K7006">
        <v>2</v>
      </c>
      <c r="M7006">
        <v>455</v>
      </c>
      <c r="N7006" t="s">
        <v>25</v>
      </c>
      <c r="O7006">
        <v>9100</v>
      </c>
      <c r="P7006">
        <v>2100</v>
      </c>
      <c r="R7006">
        <f t="shared" si="546"/>
        <v>9100</v>
      </c>
      <c r="S7006">
        <f t="shared" si="547"/>
        <v>3</v>
      </c>
      <c r="T7006" t="str">
        <f t="shared" si="548"/>
        <v>Dec</v>
      </c>
      <c r="U7006" t="str">
        <f t="shared" si="549"/>
        <v>2025</v>
      </c>
    </row>
    <row r="7007" spans="1:21" x14ac:dyDescent="0.25">
      <c r="A7007" s="1">
        <v>45994</v>
      </c>
      <c r="B7007" t="s">
        <v>97</v>
      </c>
      <c r="C7007" t="s">
        <v>27</v>
      </c>
      <c r="D7007" t="s">
        <v>16</v>
      </c>
      <c r="E7007" t="s">
        <v>17</v>
      </c>
      <c r="F7007" t="s">
        <v>61</v>
      </c>
      <c r="G7007" t="s">
        <v>103</v>
      </c>
      <c r="H7007">
        <f t="shared" si="545"/>
        <v>500</v>
      </c>
      <c r="I7007">
        <v>100</v>
      </c>
      <c r="J7007">
        <v>130</v>
      </c>
      <c r="K7007">
        <v>5</v>
      </c>
      <c r="M7007">
        <v>65</v>
      </c>
      <c r="N7007" t="s">
        <v>38</v>
      </c>
      <c r="O7007">
        <v>650</v>
      </c>
      <c r="P7007">
        <v>150</v>
      </c>
      <c r="R7007">
        <f t="shared" si="546"/>
        <v>650</v>
      </c>
      <c r="S7007">
        <f t="shared" si="547"/>
        <v>3</v>
      </c>
      <c r="T7007" t="str">
        <f t="shared" si="548"/>
        <v>Dec</v>
      </c>
      <c r="U7007" t="str">
        <f t="shared" si="549"/>
        <v>2025</v>
      </c>
    </row>
    <row r="7008" spans="1:21" x14ac:dyDescent="0.25">
      <c r="A7008" s="1">
        <v>45994</v>
      </c>
      <c r="B7008" t="s">
        <v>57</v>
      </c>
      <c r="C7008" t="s">
        <v>27</v>
      </c>
      <c r="D7008" t="s">
        <v>16</v>
      </c>
      <c r="E7008" t="s">
        <v>28</v>
      </c>
      <c r="F7008" t="s">
        <v>61</v>
      </c>
      <c r="G7008" t="s">
        <v>128</v>
      </c>
      <c r="H7008">
        <f t="shared" si="545"/>
        <v>1800</v>
      </c>
      <c r="I7008">
        <v>300</v>
      </c>
      <c r="J7008">
        <v>390</v>
      </c>
      <c r="K7008">
        <v>6</v>
      </c>
      <c r="M7008">
        <v>100</v>
      </c>
      <c r="N7008" t="s">
        <v>38</v>
      </c>
      <c r="O7008">
        <v>2160</v>
      </c>
      <c r="P7008">
        <v>360</v>
      </c>
      <c r="R7008">
        <f t="shared" si="546"/>
        <v>2340</v>
      </c>
      <c r="S7008">
        <f t="shared" si="547"/>
        <v>3</v>
      </c>
      <c r="T7008" t="str">
        <f t="shared" si="548"/>
        <v>Dec</v>
      </c>
      <c r="U7008" t="str">
        <f t="shared" si="549"/>
        <v>2025</v>
      </c>
    </row>
    <row r="7009" spans="1:21" x14ac:dyDescent="0.25">
      <c r="A7009" s="1">
        <v>45994</v>
      </c>
      <c r="B7009" t="s">
        <v>36</v>
      </c>
      <c r="C7009" t="s">
        <v>15</v>
      </c>
      <c r="D7009" t="s">
        <v>16</v>
      </c>
      <c r="E7009" t="s">
        <v>17</v>
      </c>
      <c r="F7009" t="s">
        <v>45</v>
      </c>
      <c r="G7009" t="s">
        <v>58</v>
      </c>
      <c r="H7009">
        <f t="shared" si="545"/>
        <v>125000</v>
      </c>
      <c r="I7009">
        <v>25000</v>
      </c>
      <c r="J7009">
        <v>32500</v>
      </c>
      <c r="K7009">
        <v>5</v>
      </c>
      <c r="M7009">
        <v>4875</v>
      </c>
      <c r="N7009" t="s">
        <v>20</v>
      </c>
      <c r="O7009">
        <v>162500</v>
      </c>
      <c r="P7009">
        <v>37500</v>
      </c>
      <c r="R7009">
        <f t="shared" si="546"/>
        <v>162500</v>
      </c>
      <c r="S7009">
        <f t="shared" si="547"/>
        <v>3</v>
      </c>
      <c r="T7009" t="str">
        <f t="shared" si="548"/>
        <v>Dec</v>
      </c>
      <c r="U7009" t="str">
        <f t="shared" si="549"/>
        <v>2025</v>
      </c>
    </row>
    <row r="7010" spans="1:21" x14ac:dyDescent="0.25">
      <c r="A7010" s="1">
        <v>45994</v>
      </c>
      <c r="B7010" t="s">
        <v>57</v>
      </c>
      <c r="C7010" t="s">
        <v>27</v>
      </c>
      <c r="D7010" t="s">
        <v>16</v>
      </c>
      <c r="E7010" t="s">
        <v>17</v>
      </c>
      <c r="F7010" t="s">
        <v>61</v>
      </c>
      <c r="G7010" t="s">
        <v>119</v>
      </c>
      <c r="H7010">
        <f t="shared" si="545"/>
        <v>3000</v>
      </c>
      <c r="I7010">
        <v>500</v>
      </c>
      <c r="J7010">
        <v>650</v>
      </c>
      <c r="K7010">
        <v>6</v>
      </c>
      <c r="M7010">
        <v>100</v>
      </c>
      <c r="N7010" t="s">
        <v>25</v>
      </c>
      <c r="O7010">
        <v>3750</v>
      </c>
      <c r="P7010">
        <v>750</v>
      </c>
      <c r="R7010">
        <f t="shared" si="546"/>
        <v>3900</v>
      </c>
      <c r="S7010">
        <f t="shared" si="547"/>
        <v>3</v>
      </c>
      <c r="T7010" t="str">
        <f t="shared" si="548"/>
        <v>Dec</v>
      </c>
      <c r="U7010" t="str">
        <f t="shared" si="549"/>
        <v>2025</v>
      </c>
    </row>
    <row r="7011" spans="1:21" x14ac:dyDescent="0.25">
      <c r="A7011" s="1">
        <v>45994</v>
      </c>
      <c r="B7011" t="s">
        <v>105</v>
      </c>
      <c r="C7011" t="s">
        <v>91</v>
      </c>
      <c r="D7011" t="s">
        <v>16</v>
      </c>
      <c r="E7011" t="s">
        <v>17</v>
      </c>
      <c r="F7011" t="s">
        <v>45</v>
      </c>
      <c r="G7011" t="s">
        <v>46</v>
      </c>
      <c r="H7011">
        <f t="shared" si="545"/>
        <v>385000</v>
      </c>
      <c r="I7011">
        <v>55000</v>
      </c>
      <c r="J7011">
        <v>71500</v>
      </c>
      <c r="K7011">
        <v>7</v>
      </c>
      <c r="M7011">
        <v>10725</v>
      </c>
      <c r="N7011" t="s">
        <v>25</v>
      </c>
      <c r="O7011">
        <v>481250</v>
      </c>
      <c r="P7011">
        <v>96250</v>
      </c>
      <c r="R7011">
        <f t="shared" si="546"/>
        <v>500500</v>
      </c>
      <c r="S7011">
        <f t="shared" si="547"/>
        <v>3</v>
      </c>
      <c r="T7011" t="str">
        <f t="shared" si="548"/>
        <v>Dec</v>
      </c>
      <c r="U7011" t="str">
        <f t="shared" si="549"/>
        <v>2025</v>
      </c>
    </row>
    <row r="7012" spans="1:21" x14ac:dyDescent="0.25">
      <c r="A7012" s="1">
        <v>45994</v>
      </c>
      <c r="B7012" t="s">
        <v>146</v>
      </c>
      <c r="C7012" t="s">
        <v>27</v>
      </c>
      <c r="D7012" t="s">
        <v>23</v>
      </c>
      <c r="E7012" t="s">
        <v>17</v>
      </c>
      <c r="F7012" t="s">
        <v>45</v>
      </c>
      <c r="G7012" t="s">
        <v>106</v>
      </c>
      <c r="H7012">
        <f t="shared" si="545"/>
        <v>48000</v>
      </c>
      <c r="I7012">
        <v>12000</v>
      </c>
      <c r="J7012">
        <v>15600</v>
      </c>
      <c r="K7012">
        <v>4</v>
      </c>
      <c r="M7012">
        <v>2340</v>
      </c>
      <c r="N7012" t="s">
        <v>20</v>
      </c>
      <c r="O7012">
        <v>55200</v>
      </c>
      <c r="P7012">
        <v>7200</v>
      </c>
      <c r="R7012">
        <f t="shared" si="546"/>
        <v>62400</v>
      </c>
      <c r="S7012">
        <f t="shared" si="547"/>
        <v>3</v>
      </c>
      <c r="T7012" t="str">
        <f t="shared" si="548"/>
        <v>Dec</v>
      </c>
      <c r="U7012" t="str">
        <f t="shared" si="549"/>
        <v>2025</v>
      </c>
    </row>
    <row r="7013" spans="1:21" x14ac:dyDescent="0.25">
      <c r="A7013" s="1">
        <v>45994</v>
      </c>
      <c r="B7013" t="s">
        <v>158</v>
      </c>
      <c r="C7013" t="s">
        <v>27</v>
      </c>
      <c r="D7013" t="s">
        <v>16</v>
      </c>
      <c r="E7013" t="s">
        <v>28</v>
      </c>
      <c r="F7013" t="s">
        <v>18</v>
      </c>
      <c r="G7013" t="s">
        <v>121</v>
      </c>
      <c r="H7013">
        <f t="shared" si="545"/>
        <v>275</v>
      </c>
      <c r="I7013">
        <v>55</v>
      </c>
      <c r="J7013">
        <v>72</v>
      </c>
      <c r="K7013">
        <v>5</v>
      </c>
      <c r="M7013">
        <v>25.024999999999999</v>
      </c>
      <c r="N7013" t="s">
        <v>20</v>
      </c>
      <c r="O7013">
        <v>357.5</v>
      </c>
      <c r="P7013">
        <v>82.5</v>
      </c>
      <c r="R7013">
        <f t="shared" si="546"/>
        <v>360</v>
      </c>
      <c r="S7013">
        <f t="shared" si="547"/>
        <v>3</v>
      </c>
      <c r="T7013" t="str">
        <f t="shared" si="548"/>
        <v>Dec</v>
      </c>
      <c r="U7013" t="str">
        <f t="shared" si="549"/>
        <v>2025</v>
      </c>
    </row>
    <row r="7014" spans="1:21" x14ac:dyDescent="0.25">
      <c r="A7014" s="1">
        <v>45994</v>
      </c>
      <c r="B7014" t="s">
        <v>111</v>
      </c>
      <c r="C7014" t="s">
        <v>27</v>
      </c>
      <c r="D7014" t="s">
        <v>23</v>
      </c>
      <c r="E7014" t="s">
        <v>17</v>
      </c>
      <c r="F7014" t="s">
        <v>29</v>
      </c>
      <c r="G7014" t="s">
        <v>30</v>
      </c>
      <c r="H7014">
        <f t="shared" si="545"/>
        <v>1620</v>
      </c>
      <c r="I7014">
        <v>180</v>
      </c>
      <c r="J7014">
        <v>234</v>
      </c>
      <c r="K7014">
        <v>9</v>
      </c>
      <c r="M7014">
        <v>100</v>
      </c>
      <c r="N7014" t="s">
        <v>25</v>
      </c>
      <c r="O7014">
        <v>2025</v>
      </c>
      <c r="P7014">
        <v>405</v>
      </c>
      <c r="R7014">
        <f t="shared" si="546"/>
        <v>2106</v>
      </c>
      <c r="S7014">
        <f t="shared" si="547"/>
        <v>3</v>
      </c>
      <c r="T7014" t="str">
        <f t="shared" si="548"/>
        <v>Dec</v>
      </c>
      <c r="U7014" t="str">
        <f t="shared" si="549"/>
        <v>2025</v>
      </c>
    </row>
    <row r="7015" spans="1:21" x14ac:dyDescent="0.25">
      <c r="A7015" s="1">
        <v>45994</v>
      </c>
      <c r="B7015" t="s">
        <v>84</v>
      </c>
      <c r="C7015" t="s">
        <v>27</v>
      </c>
      <c r="D7015" t="s">
        <v>16</v>
      </c>
      <c r="E7015" t="s">
        <v>28</v>
      </c>
      <c r="F7015" t="s">
        <v>61</v>
      </c>
      <c r="G7015" t="s">
        <v>110</v>
      </c>
      <c r="H7015">
        <f t="shared" si="545"/>
        <v>4000</v>
      </c>
      <c r="I7015">
        <v>800</v>
      </c>
      <c r="J7015">
        <v>1040</v>
      </c>
      <c r="K7015">
        <v>5</v>
      </c>
      <c r="M7015">
        <v>104</v>
      </c>
      <c r="N7015" t="s">
        <v>25</v>
      </c>
      <c r="O7015">
        <v>5200</v>
      </c>
      <c r="P7015">
        <v>1200</v>
      </c>
      <c r="R7015">
        <f t="shared" si="546"/>
        <v>5200</v>
      </c>
      <c r="S7015">
        <f t="shared" si="547"/>
        <v>3</v>
      </c>
      <c r="T7015" t="str">
        <f t="shared" si="548"/>
        <v>Dec</v>
      </c>
      <c r="U7015" t="str">
        <f t="shared" si="549"/>
        <v>2025</v>
      </c>
    </row>
    <row r="7016" spans="1:21" x14ac:dyDescent="0.25">
      <c r="A7016" s="1">
        <v>45994</v>
      </c>
      <c r="B7016" t="s">
        <v>194</v>
      </c>
      <c r="C7016" t="s">
        <v>115</v>
      </c>
      <c r="D7016" t="s">
        <v>16</v>
      </c>
      <c r="E7016" t="s">
        <v>17</v>
      </c>
      <c r="F7016" t="s">
        <v>18</v>
      </c>
      <c r="G7016" t="s">
        <v>100</v>
      </c>
      <c r="H7016">
        <f t="shared" si="545"/>
        <v>160</v>
      </c>
      <c r="I7016">
        <v>40</v>
      </c>
      <c r="J7016">
        <v>52</v>
      </c>
      <c r="K7016">
        <v>4</v>
      </c>
      <c r="M7016">
        <v>10.4</v>
      </c>
      <c r="N7016" t="s">
        <v>25</v>
      </c>
      <c r="O7016">
        <v>208</v>
      </c>
      <c r="P7016">
        <v>48</v>
      </c>
      <c r="R7016">
        <f t="shared" si="546"/>
        <v>208</v>
      </c>
      <c r="S7016">
        <f t="shared" si="547"/>
        <v>3</v>
      </c>
      <c r="T7016" t="str">
        <f t="shared" si="548"/>
        <v>Dec</v>
      </c>
      <c r="U7016" t="str">
        <f t="shared" si="549"/>
        <v>2025</v>
      </c>
    </row>
    <row r="7017" spans="1:21" x14ac:dyDescent="0.25">
      <c r="A7017" s="1">
        <v>45994</v>
      </c>
      <c r="B7017" t="s">
        <v>176</v>
      </c>
      <c r="C7017" t="s">
        <v>15</v>
      </c>
      <c r="D7017" t="s">
        <v>16</v>
      </c>
      <c r="E7017" t="s">
        <v>28</v>
      </c>
      <c r="F7017" t="s">
        <v>18</v>
      </c>
      <c r="G7017" t="s">
        <v>40</v>
      </c>
      <c r="H7017">
        <f t="shared" si="545"/>
        <v>360</v>
      </c>
      <c r="I7017">
        <v>90</v>
      </c>
      <c r="J7017">
        <v>117</v>
      </c>
      <c r="K7017">
        <v>4</v>
      </c>
      <c r="M7017">
        <v>46.8</v>
      </c>
      <c r="N7017" t="s">
        <v>38</v>
      </c>
      <c r="O7017">
        <v>468</v>
      </c>
      <c r="P7017">
        <v>108</v>
      </c>
      <c r="R7017">
        <f t="shared" si="546"/>
        <v>468</v>
      </c>
      <c r="S7017">
        <f t="shared" si="547"/>
        <v>3</v>
      </c>
      <c r="T7017" t="str">
        <f t="shared" si="548"/>
        <v>Dec</v>
      </c>
      <c r="U7017" t="str">
        <f t="shared" si="549"/>
        <v>2025</v>
      </c>
    </row>
    <row r="7018" spans="1:21" x14ac:dyDescent="0.25">
      <c r="A7018" s="1">
        <v>45994</v>
      </c>
      <c r="B7018" t="s">
        <v>214</v>
      </c>
      <c r="C7018" t="s">
        <v>66</v>
      </c>
      <c r="D7018" t="s">
        <v>23</v>
      </c>
      <c r="E7018" t="s">
        <v>17</v>
      </c>
      <c r="F7018" t="s">
        <v>18</v>
      </c>
      <c r="G7018" t="s">
        <v>56</v>
      </c>
      <c r="H7018">
        <f t="shared" si="545"/>
        <v>4400</v>
      </c>
      <c r="I7018">
        <v>550</v>
      </c>
      <c r="J7018">
        <v>715</v>
      </c>
      <c r="K7018">
        <v>8</v>
      </c>
      <c r="M7018">
        <v>100</v>
      </c>
      <c r="N7018" t="s">
        <v>20</v>
      </c>
      <c r="O7018">
        <v>5720</v>
      </c>
      <c r="P7018">
        <v>1320</v>
      </c>
      <c r="R7018">
        <f t="shared" si="546"/>
        <v>5720</v>
      </c>
      <c r="S7018">
        <f t="shared" si="547"/>
        <v>3</v>
      </c>
      <c r="T7018" t="str">
        <f t="shared" si="548"/>
        <v>Dec</v>
      </c>
      <c r="U7018" t="str">
        <f t="shared" si="549"/>
        <v>2025</v>
      </c>
    </row>
    <row r="7019" spans="1:21" x14ac:dyDescent="0.25">
      <c r="A7019" s="1">
        <v>45994</v>
      </c>
      <c r="B7019" t="s">
        <v>125</v>
      </c>
      <c r="C7019" t="s">
        <v>15</v>
      </c>
      <c r="D7019" t="s">
        <v>16</v>
      </c>
      <c r="E7019" t="s">
        <v>17</v>
      </c>
      <c r="F7019" t="s">
        <v>48</v>
      </c>
      <c r="G7019" t="s">
        <v>147</v>
      </c>
      <c r="H7019">
        <f t="shared" si="545"/>
        <v>720</v>
      </c>
      <c r="I7019">
        <v>90</v>
      </c>
      <c r="J7019">
        <v>117</v>
      </c>
      <c r="K7019">
        <v>8</v>
      </c>
      <c r="M7019">
        <v>46.8</v>
      </c>
      <c r="N7019" t="s">
        <v>25</v>
      </c>
      <c r="O7019">
        <v>936</v>
      </c>
      <c r="P7019">
        <v>216</v>
      </c>
      <c r="R7019">
        <f t="shared" si="546"/>
        <v>936</v>
      </c>
      <c r="S7019">
        <f t="shared" si="547"/>
        <v>3</v>
      </c>
      <c r="T7019" t="str">
        <f t="shared" si="548"/>
        <v>Dec</v>
      </c>
      <c r="U7019" t="str">
        <f t="shared" si="549"/>
        <v>2025</v>
      </c>
    </row>
    <row r="7020" spans="1:21" x14ac:dyDescent="0.25">
      <c r="A7020" s="1">
        <v>45994</v>
      </c>
      <c r="B7020" t="s">
        <v>205</v>
      </c>
      <c r="C7020" t="s">
        <v>15</v>
      </c>
      <c r="D7020" t="s">
        <v>16</v>
      </c>
      <c r="E7020" t="s">
        <v>17</v>
      </c>
      <c r="F7020" t="s">
        <v>45</v>
      </c>
      <c r="G7020" t="s">
        <v>199</v>
      </c>
      <c r="H7020">
        <f t="shared" si="545"/>
        <v>20000</v>
      </c>
      <c r="I7020">
        <v>5000</v>
      </c>
      <c r="J7020">
        <v>6500</v>
      </c>
      <c r="K7020">
        <v>4</v>
      </c>
      <c r="M7020">
        <v>650</v>
      </c>
      <c r="N7020" t="s">
        <v>38</v>
      </c>
      <c r="O7020">
        <v>26000</v>
      </c>
      <c r="P7020">
        <v>6000</v>
      </c>
      <c r="R7020">
        <f t="shared" si="546"/>
        <v>26000</v>
      </c>
      <c r="S7020">
        <f t="shared" si="547"/>
        <v>3</v>
      </c>
      <c r="T7020" t="str">
        <f t="shared" si="548"/>
        <v>Dec</v>
      </c>
      <c r="U7020" t="str">
        <f t="shared" si="549"/>
        <v>2025</v>
      </c>
    </row>
    <row r="7021" spans="1:21" x14ac:dyDescent="0.25">
      <c r="A7021" s="1">
        <v>45994</v>
      </c>
      <c r="B7021" t="s">
        <v>153</v>
      </c>
      <c r="C7021" t="s">
        <v>27</v>
      </c>
      <c r="D7021" t="s">
        <v>23</v>
      </c>
      <c r="E7021" t="s">
        <v>17</v>
      </c>
      <c r="F7021" t="s">
        <v>45</v>
      </c>
      <c r="G7021" t="s">
        <v>46</v>
      </c>
      <c r="H7021">
        <f t="shared" si="545"/>
        <v>220000</v>
      </c>
      <c r="I7021">
        <v>55000</v>
      </c>
      <c r="J7021">
        <v>71500</v>
      </c>
      <c r="K7021">
        <v>4</v>
      </c>
      <c r="M7021">
        <v>10725</v>
      </c>
      <c r="N7021" t="s">
        <v>25</v>
      </c>
      <c r="O7021">
        <v>275000</v>
      </c>
      <c r="P7021">
        <v>55000</v>
      </c>
      <c r="R7021">
        <f t="shared" si="546"/>
        <v>286000</v>
      </c>
      <c r="S7021">
        <f t="shared" si="547"/>
        <v>3</v>
      </c>
      <c r="T7021" t="str">
        <f t="shared" si="548"/>
        <v>Dec</v>
      </c>
      <c r="U7021" t="str">
        <f t="shared" si="549"/>
        <v>2025</v>
      </c>
    </row>
    <row r="7022" spans="1:21" x14ac:dyDescent="0.25">
      <c r="A7022" s="1">
        <v>45994</v>
      </c>
      <c r="B7022" t="s">
        <v>165</v>
      </c>
      <c r="C7022" t="s">
        <v>27</v>
      </c>
      <c r="D7022" t="s">
        <v>16</v>
      </c>
      <c r="E7022" t="s">
        <v>28</v>
      </c>
      <c r="F7022" t="s">
        <v>45</v>
      </c>
      <c r="G7022" t="s">
        <v>54</v>
      </c>
      <c r="H7022">
        <f t="shared" si="545"/>
        <v>5600</v>
      </c>
      <c r="I7022">
        <v>800</v>
      </c>
      <c r="J7022">
        <v>1040</v>
      </c>
      <c r="K7022">
        <v>7</v>
      </c>
      <c r="M7022">
        <v>104</v>
      </c>
      <c r="N7022" t="s">
        <v>25</v>
      </c>
      <c r="O7022">
        <v>7280</v>
      </c>
      <c r="P7022">
        <v>1680</v>
      </c>
      <c r="R7022">
        <f t="shared" si="546"/>
        <v>7280</v>
      </c>
      <c r="S7022">
        <f t="shared" si="547"/>
        <v>3</v>
      </c>
      <c r="T7022" t="str">
        <f t="shared" si="548"/>
        <v>Dec</v>
      </c>
      <c r="U7022" t="str">
        <f t="shared" si="549"/>
        <v>2025</v>
      </c>
    </row>
    <row r="7023" spans="1:21" x14ac:dyDescent="0.25">
      <c r="A7023" s="1">
        <v>45994</v>
      </c>
      <c r="B7023" t="s">
        <v>99</v>
      </c>
      <c r="C7023" t="s">
        <v>15</v>
      </c>
      <c r="D7023" t="s">
        <v>23</v>
      </c>
      <c r="E7023" t="s">
        <v>28</v>
      </c>
      <c r="F7023" t="s">
        <v>61</v>
      </c>
      <c r="G7023" t="s">
        <v>164</v>
      </c>
      <c r="H7023">
        <f t="shared" si="545"/>
        <v>10000</v>
      </c>
      <c r="I7023">
        <v>2000</v>
      </c>
      <c r="J7023">
        <v>2600</v>
      </c>
      <c r="K7023">
        <v>5</v>
      </c>
      <c r="M7023">
        <v>260</v>
      </c>
      <c r="N7023" t="s">
        <v>20</v>
      </c>
      <c r="O7023">
        <v>13000</v>
      </c>
      <c r="P7023">
        <v>3000</v>
      </c>
      <c r="R7023">
        <f t="shared" si="546"/>
        <v>13000</v>
      </c>
      <c r="S7023">
        <f t="shared" si="547"/>
        <v>3</v>
      </c>
      <c r="T7023" t="str">
        <f t="shared" si="548"/>
        <v>Dec</v>
      </c>
      <c r="U7023" t="str">
        <f t="shared" si="549"/>
        <v>2025</v>
      </c>
    </row>
    <row r="7024" spans="1:21" x14ac:dyDescent="0.25">
      <c r="A7024" s="1">
        <v>45994</v>
      </c>
      <c r="B7024" t="s">
        <v>142</v>
      </c>
      <c r="C7024" t="s">
        <v>115</v>
      </c>
      <c r="D7024" t="s">
        <v>16</v>
      </c>
      <c r="E7024" t="s">
        <v>17</v>
      </c>
      <c r="F7024" t="s">
        <v>18</v>
      </c>
      <c r="G7024" t="s">
        <v>151</v>
      </c>
      <c r="H7024">
        <f t="shared" si="545"/>
        <v>7</v>
      </c>
      <c r="I7024">
        <v>7</v>
      </c>
      <c r="J7024">
        <v>9</v>
      </c>
      <c r="K7024">
        <v>1</v>
      </c>
      <c r="M7024">
        <v>0.45500000000000002</v>
      </c>
      <c r="N7024" t="s">
        <v>25</v>
      </c>
      <c r="O7024">
        <v>9.1</v>
      </c>
      <c r="P7024">
        <v>2.1</v>
      </c>
      <c r="R7024">
        <f t="shared" si="546"/>
        <v>9</v>
      </c>
      <c r="S7024">
        <f t="shared" si="547"/>
        <v>3</v>
      </c>
      <c r="T7024" t="str">
        <f t="shared" si="548"/>
        <v>Dec</v>
      </c>
      <c r="U7024" t="str">
        <f t="shared" si="549"/>
        <v>2025</v>
      </c>
    </row>
    <row r="7025" spans="1:21" x14ac:dyDescent="0.25">
      <c r="A7025" s="1">
        <v>45994</v>
      </c>
      <c r="B7025" t="s">
        <v>127</v>
      </c>
      <c r="C7025" t="s">
        <v>66</v>
      </c>
      <c r="D7025" t="s">
        <v>16</v>
      </c>
      <c r="E7025" t="s">
        <v>28</v>
      </c>
      <c r="F7025" t="s">
        <v>45</v>
      </c>
      <c r="G7025" t="s">
        <v>58</v>
      </c>
      <c r="H7025">
        <f t="shared" si="545"/>
        <v>75000</v>
      </c>
      <c r="I7025">
        <v>25000</v>
      </c>
      <c r="J7025">
        <v>32500</v>
      </c>
      <c r="K7025">
        <v>3</v>
      </c>
      <c r="M7025">
        <v>4875</v>
      </c>
      <c r="N7025" t="s">
        <v>20</v>
      </c>
      <c r="O7025">
        <v>90000</v>
      </c>
      <c r="P7025">
        <v>15000</v>
      </c>
      <c r="R7025">
        <f t="shared" si="546"/>
        <v>97500</v>
      </c>
      <c r="S7025">
        <f t="shared" si="547"/>
        <v>3</v>
      </c>
      <c r="T7025" t="str">
        <f t="shared" si="548"/>
        <v>Dec</v>
      </c>
      <c r="U7025" t="str">
        <f t="shared" si="549"/>
        <v>2025</v>
      </c>
    </row>
    <row r="7026" spans="1:21" x14ac:dyDescent="0.25">
      <c r="A7026" s="1">
        <v>45994</v>
      </c>
      <c r="B7026" t="s">
        <v>123</v>
      </c>
      <c r="C7026" t="s">
        <v>15</v>
      </c>
      <c r="D7026" t="s">
        <v>16</v>
      </c>
      <c r="E7026" t="s">
        <v>17</v>
      </c>
      <c r="F7026" t="s">
        <v>18</v>
      </c>
      <c r="G7026" t="s">
        <v>24</v>
      </c>
      <c r="H7026">
        <f t="shared" si="545"/>
        <v>320</v>
      </c>
      <c r="I7026">
        <v>80</v>
      </c>
      <c r="J7026">
        <v>104</v>
      </c>
      <c r="K7026">
        <v>4</v>
      </c>
      <c r="M7026">
        <v>41.6</v>
      </c>
      <c r="N7026" t="s">
        <v>38</v>
      </c>
      <c r="O7026">
        <v>416</v>
      </c>
      <c r="P7026">
        <v>96</v>
      </c>
      <c r="R7026">
        <f t="shared" si="546"/>
        <v>416</v>
      </c>
      <c r="S7026">
        <f t="shared" si="547"/>
        <v>3</v>
      </c>
      <c r="T7026" t="str">
        <f t="shared" si="548"/>
        <v>Dec</v>
      </c>
      <c r="U7026" t="str">
        <f t="shared" si="549"/>
        <v>2025</v>
      </c>
    </row>
    <row r="7027" spans="1:21" x14ac:dyDescent="0.25">
      <c r="A7027" s="1">
        <v>45994</v>
      </c>
      <c r="B7027" t="s">
        <v>60</v>
      </c>
      <c r="C7027" t="s">
        <v>27</v>
      </c>
      <c r="D7027" t="s">
        <v>23</v>
      </c>
      <c r="E7027" t="s">
        <v>28</v>
      </c>
      <c r="F7027" t="s">
        <v>61</v>
      </c>
      <c r="G7027" t="s">
        <v>119</v>
      </c>
      <c r="H7027">
        <f t="shared" si="545"/>
        <v>3500</v>
      </c>
      <c r="I7027">
        <v>500</v>
      </c>
      <c r="J7027">
        <v>650</v>
      </c>
      <c r="K7027">
        <v>7</v>
      </c>
      <c r="M7027">
        <v>100</v>
      </c>
      <c r="N7027" t="s">
        <v>25</v>
      </c>
      <c r="O7027">
        <v>4375</v>
      </c>
      <c r="P7027">
        <v>875</v>
      </c>
      <c r="R7027">
        <f t="shared" si="546"/>
        <v>4550</v>
      </c>
      <c r="S7027">
        <f t="shared" si="547"/>
        <v>3</v>
      </c>
      <c r="T7027" t="str">
        <f t="shared" si="548"/>
        <v>Dec</v>
      </c>
      <c r="U7027" t="str">
        <f t="shared" si="549"/>
        <v>2025</v>
      </c>
    </row>
    <row r="7028" spans="1:21" x14ac:dyDescent="0.25">
      <c r="A7028" s="1">
        <v>45994</v>
      </c>
      <c r="B7028" t="s">
        <v>112</v>
      </c>
      <c r="C7028" t="s">
        <v>27</v>
      </c>
      <c r="D7028" t="s">
        <v>16</v>
      </c>
      <c r="E7028" t="s">
        <v>28</v>
      </c>
      <c r="F7028" t="s">
        <v>45</v>
      </c>
      <c r="G7028" t="s">
        <v>46</v>
      </c>
      <c r="H7028">
        <f t="shared" si="545"/>
        <v>550000</v>
      </c>
      <c r="I7028">
        <v>55000</v>
      </c>
      <c r="J7028">
        <v>71500</v>
      </c>
      <c r="K7028">
        <v>10</v>
      </c>
      <c r="M7028">
        <v>10725</v>
      </c>
      <c r="N7028" t="s">
        <v>25</v>
      </c>
      <c r="O7028">
        <v>715000</v>
      </c>
      <c r="P7028">
        <v>165000</v>
      </c>
      <c r="R7028">
        <f t="shared" si="546"/>
        <v>715000</v>
      </c>
      <c r="S7028">
        <f t="shared" si="547"/>
        <v>3</v>
      </c>
      <c r="T7028" t="str">
        <f t="shared" si="548"/>
        <v>Dec</v>
      </c>
      <c r="U7028" t="str">
        <f t="shared" si="549"/>
        <v>2025</v>
      </c>
    </row>
    <row r="7029" spans="1:21" x14ac:dyDescent="0.25">
      <c r="A7029" s="1">
        <v>45994</v>
      </c>
      <c r="B7029" t="s">
        <v>135</v>
      </c>
      <c r="C7029" t="s">
        <v>27</v>
      </c>
      <c r="D7029" t="s">
        <v>16</v>
      </c>
      <c r="E7029" t="s">
        <v>17</v>
      </c>
      <c r="F7029" t="s">
        <v>80</v>
      </c>
      <c r="G7029" t="s">
        <v>141</v>
      </c>
      <c r="H7029">
        <f t="shared" si="545"/>
        <v>350</v>
      </c>
      <c r="I7029">
        <v>50</v>
      </c>
      <c r="J7029">
        <v>65</v>
      </c>
      <c r="K7029">
        <v>7</v>
      </c>
      <c r="M7029">
        <v>45.5</v>
      </c>
      <c r="N7029" t="s">
        <v>38</v>
      </c>
      <c r="O7029">
        <v>455</v>
      </c>
      <c r="P7029">
        <v>105</v>
      </c>
      <c r="R7029">
        <f t="shared" si="546"/>
        <v>455</v>
      </c>
      <c r="S7029">
        <f t="shared" si="547"/>
        <v>3</v>
      </c>
      <c r="T7029" t="str">
        <f t="shared" si="548"/>
        <v>Dec</v>
      </c>
      <c r="U7029" t="str">
        <f t="shared" si="549"/>
        <v>2025</v>
      </c>
    </row>
    <row r="7030" spans="1:21" x14ac:dyDescent="0.25">
      <c r="A7030" s="1">
        <v>45994</v>
      </c>
      <c r="B7030" t="s">
        <v>193</v>
      </c>
      <c r="C7030" t="s">
        <v>53</v>
      </c>
      <c r="D7030" t="s">
        <v>16</v>
      </c>
      <c r="E7030" t="s">
        <v>28</v>
      </c>
      <c r="F7030" t="s">
        <v>45</v>
      </c>
      <c r="G7030" t="s">
        <v>106</v>
      </c>
      <c r="H7030">
        <f t="shared" si="545"/>
        <v>48000</v>
      </c>
      <c r="I7030">
        <v>12000</v>
      </c>
      <c r="J7030">
        <v>15600</v>
      </c>
      <c r="K7030">
        <v>4</v>
      </c>
      <c r="M7030">
        <v>2340</v>
      </c>
      <c r="N7030" t="s">
        <v>25</v>
      </c>
      <c r="O7030">
        <v>60000</v>
      </c>
      <c r="P7030">
        <v>12000</v>
      </c>
      <c r="R7030">
        <f t="shared" si="546"/>
        <v>62400</v>
      </c>
      <c r="S7030">
        <f t="shared" si="547"/>
        <v>3</v>
      </c>
      <c r="T7030" t="str">
        <f t="shared" si="548"/>
        <v>Dec</v>
      </c>
      <c r="U7030" t="str">
        <f t="shared" si="549"/>
        <v>2025</v>
      </c>
    </row>
    <row r="7031" spans="1:21" x14ac:dyDescent="0.25">
      <c r="A7031" s="1">
        <v>45994</v>
      </c>
      <c r="B7031" t="s">
        <v>31</v>
      </c>
      <c r="C7031" t="s">
        <v>27</v>
      </c>
      <c r="D7031" t="s">
        <v>16</v>
      </c>
      <c r="E7031" t="s">
        <v>17</v>
      </c>
      <c r="F7031" t="s">
        <v>45</v>
      </c>
      <c r="G7031" t="s">
        <v>58</v>
      </c>
      <c r="H7031">
        <f t="shared" si="545"/>
        <v>100000</v>
      </c>
      <c r="I7031">
        <v>25000</v>
      </c>
      <c r="J7031">
        <v>32500</v>
      </c>
      <c r="K7031">
        <v>4</v>
      </c>
      <c r="M7031">
        <v>4875</v>
      </c>
      <c r="N7031" t="s">
        <v>20</v>
      </c>
      <c r="O7031">
        <v>125000</v>
      </c>
      <c r="P7031">
        <v>25000</v>
      </c>
      <c r="R7031">
        <f t="shared" si="546"/>
        <v>130000</v>
      </c>
      <c r="S7031">
        <f t="shared" si="547"/>
        <v>3</v>
      </c>
      <c r="T7031" t="str">
        <f t="shared" si="548"/>
        <v>Dec</v>
      </c>
      <c r="U7031" t="str">
        <f t="shared" si="549"/>
        <v>2025</v>
      </c>
    </row>
    <row r="7032" spans="1:21" x14ac:dyDescent="0.25">
      <c r="A7032" s="1">
        <v>45994</v>
      </c>
      <c r="B7032" t="s">
        <v>74</v>
      </c>
      <c r="C7032" t="s">
        <v>27</v>
      </c>
      <c r="D7032" t="s">
        <v>16</v>
      </c>
      <c r="E7032" t="s">
        <v>28</v>
      </c>
      <c r="F7032" t="s">
        <v>18</v>
      </c>
      <c r="G7032" t="s">
        <v>130</v>
      </c>
      <c r="H7032">
        <f t="shared" si="545"/>
        <v>225</v>
      </c>
      <c r="I7032">
        <v>45</v>
      </c>
      <c r="J7032">
        <v>59</v>
      </c>
      <c r="K7032">
        <v>5</v>
      </c>
      <c r="M7032">
        <v>14.0625</v>
      </c>
      <c r="N7032" t="s">
        <v>25</v>
      </c>
      <c r="O7032">
        <v>281.25</v>
      </c>
      <c r="P7032">
        <v>56.25</v>
      </c>
      <c r="R7032">
        <f t="shared" si="546"/>
        <v>295</v>
      </c>
      <c r="S7032">
        <f t="shared" si="547"/>
        <v>3</v>
      </c>
      <c r="T7032" t="str">
        <f t="shared" si="548"/>
        <v>Dec</v>
      </c>
      <c r="U7032" t="str">
        <f t="shared" si="549"/>
        <v>2025</v>
      </c>
    </row>
    <row r="7033" spans="1:21" x14ac:dyDescent="0.25">
      <c r="A7033" s="1">
        <v>45994</v>
      </c>
      <c r="B7033" t="s">
        <v>171</v>
      </c>
      <c r="C7033" t="s">
        <v>22</v>
      </c>
      <c r="D7033" t="s">
        <v>16</v>
      </c>
      <c r="E7033" t="s">
        <v>17</v>
      </c>
      <c r="F7033" t="s">
        <v>80</v>
      </c>
      <c r="G7033" t="s">
        <v>96</v>
      </c>
      <c r="H7033">
        <f t="shared" si="545"/>
        <v>30</v>
      </c>
      <c r="I7033">
        <v>5</v>
      </c>
      <c r="J7033">
        <v>7</v>
      </c>
      <c r="K7033">
        <v>6</v>
      </c>
      <c r="M7033">
        <v>2.73</v>
      </c>
      <c r="N7033" t="s">
        <v>20</v>
      </c>
      <c r="O7033">
        <v>39</v>
      </c>
      <c r="P7033">
        <v>9</v>
      </c>
      <c r="R7033">
        <f t="shared" si="546"/>
        <v>42</v>
      </c>
      <c r="S7033">
        <f t="shared" si="547"/>
        <v>3</v>
      </c>
      <c r="T7033" t="str">
        <f t="shared" si="548"/>
        <v>Dec</v>
      </c>
      <c r="U7033" t="str">
        <f t="shared" si="549"/>
        <v>2025</v>
      </c>
    </row>
    <row r="7034" spans="1:21" x14ac:dyDescent="0.25">
      <c r="A7034" s="1">
        <v>45994</v>
      </c>
      <c r="B7034" t="s">
        <v>70</v>
      </c>
      <c r="C7034" t="s">
        <v>53</v>
      </c>
      <c r="D7034" t="s">
        <v>16</v>
      </c>
      <c r="E7034" t="s">
        <v>28</v>
      </c>
      <c r="F7034" t="s">
        <v>61</v>
      </c>
      <c r="G7034" t="s">
        <v>119</v>
      </c>
      <c r="H7034">
        <f t="shared" si="545"/>
        <v>4500</v>
      </c>
      <c r="I7034">
        <v>500</v>
      </c>
      <c r="J7034">
        <v>650</v>
      </c>
      <c r="K7034">
        <v>9</v>
      </c>
      <c r="M7034">
        <v>100</v>
      </c>
      <c r="N7034" t="s">
        <v>20</v>
      </c>
      <c r="O7034">
        <v>5850</v>
      </c>
      <c r="P7034">
        <v>1350</v>
      </c>
      <c r="R7034">
        <f t="shared" si="546"/>
        <v>5850</v>
      </c>
      <c r="S7034">
        <f t="shared" si="547"/>
        <v>3</v>
      </c>
      <c r="T7034" t="str">
        <f t="shared" si="548"/>
        <v>Dec</v>
      </c>
      <c r="U7034" t="str">
        <f t="shared" si="549"/>
        <v>2025</v>
      </c>
    </row>
    <row r="7035" spans="1:21" x14ac:dyDescent="0.25">
      <c r="A7035" s="1">
        <v>45994</v>
      </c>
      <c r="B7035" t="s">
        <v>77</v>
      </c>
      <c r="C7035" t="s">
        <v>42</v>
      </c>
      <c r="D7035" t="s">
        <v>23</v>
      </c>
      <c r="E7035" t="s">
        <v>17</v>
      </c>
      <c r="F7035" t="s">
        <v>61</v>
      </c>
      <c r="G7035" t="s">
        <v>108</v>
      </c>
      <c r="H7035">
        <f t="shared" si="545"/>
        <v>4500</v>
      </c>
      <c r="I7035">
        <v>1500</v>
      </c>
      <c r="J7035">
        <v>1950</v>
      </c>
      <c r="K7035">
        <v>3</v>
      </c>
      <c r="M7035">
        <v>195</v>
      </c>
      <c r="N7035" t="s">
        <v>38</v>
      </c>
      <c r="O7035">
        <v>5175</v>
      </c>
      <c r="P7035">
        <v>675</v>
      </c>
      <c r="R7035">
        <f t="shared" si="546"/>
        <v>5850</v>
      </c>
      <c r="S7035">
        <f t="shared" si="547"/>
        <v>3</v>
      </c>
      <c r="T7035" t="str">
        <f t="shared" si="548"/>
        <v>Dec</v>
      </c>
      <c r="U7035" t="str">
        <f t="shared" si="549"/>
        <v>2025</v>
      </c>
    </row>
    <row r="7036" spans="1:21" x14ac:dyDescent="0.25">
      <c r="A7036" s="1">
        <v>45994</v>
      </c>
      <c r="B7036" t="s">
        <v>181</v>
      </c>
      <c r="C7036" t="s">
        <v>53</v>
      </c>
      <c r="D7036" t="s">
        <v>23</v>
      </c>
      <c r="E7036" t="s">
        <v>17</v>
      </c>
      <c r="F7036" t="s">
        <v>18</v>
      </c>
      <c r="G7036" t="s">
        <v>113</v>
      </c>
      <c r="H7036">
        <f t="shared" si="545"/>
        <v>100</v>
      </c>
      <c r="I7036">
        <v>20</v>
      </c>
      <c r="J7036">
        <v>26</v>
      </c>
      <c r="K7036">
        <v>5</v>
      </c>
      <c r="M7036">
        <v>13</v>
      </c>
      <c r="N7036" t="s">
        <v>25</v>
      </c>
      <c r="O7036">
        <v>130</v>
      </c>
      <c r="P7036">
        <v>30</v>
      </c>
      <c r="R7036">
        <f t="shared" si="546"/>
        <v>130</v>
      </c>
      <c r="S7036">
        <f t="shared" si="547"/>
        <v>3</v>
      </c>
      <c r="T7036" t="str">
        <f t="shared" si="548"/>
        <v>Dec</v>
      </c>
      <c r="U7036" t="str">
        <f t="shared" si="549"/>
        <v>2025</v>
      </c>
    </row>
    <row r="7037" spans="1:21" x14ac:dyDescent="0.25">
      <c r="A7037" t="s">
        <v>366</v>
      </c>
      <c r="B7037" t="s">
        <v>149</v>
      </c>
      <c r="C7037" t="s">
        <v>15</v>
      </c>
      <c r="D7037" t="s">
        <v>16</v>
      </c>
      <c r="E7037" t="s">
        <v>17</v>
      </c>
      <c r="F7037" t="s">
        <v>80</v>
      </c>
      <c r="G7037" t="s">
        <v>89</v>
      </c>
      <c r="H7037">
        <f t="shared" si="545"/>
        <v>75</v>
      </c>
      <c r="I7037">
        <v>15</v>
      </c>
      <c r="J7037">
        <v>20</v>
      </c>
      <c r="K7037">
        <v>5</v>
      </c>
      <c r="M7037">
        <v>6.8250000000000002</v>
      </c>
      <c r="N7037" t="s">
        <v>20</v>
      </c>
      <c r="O7037">
        <v>97.5</v>
      </c>
      <c r="P7037">
        <v>22.5</v>
      </c>
      <c r="R7037">
        <f t="shared" si="546"/>
        <v>100</v>
      </c>
      <c r="S7037">
        <f t="shared" si="547"/>
        <v>13</v>
      </c>
      <c r="T7037" t="str">
        <f t="shared" si="548"/>
        <v>Mar</v>
      </c>
      <c r="U7037" t="str">
        <f t="shared" si="549"/>
        <v>2025</v>
      </c>
    </row>
    <row r="7038" spans="1:21" x14ac:dyDescent="0.25">
      <c r="A7038" t="s">
        <v>366</v>
      </c>
      <c r="B7038" t="s">
        <v>148</v>
      </c>
      <c r="C7038" t="s">
        <v>27</v>
      </c>
      <c r="D7038" t="s">
        <v>16</v>
      </c>
      <c r="E7038" t="s">
        <v>28</v>
      </c>
      <c r="F7038" t="s">
        <v>18</v>
      </c>
      <c r="G7038" t="s">
        <v>130</v>
      </c>
      <c r="H7038">
        <f t="shared" si="545"/>
        <v>315</v>
      </c>
      <c r="I7038">
        <v>45</v>
      </c>
      <c r="J7038">
        <v>59</v>
      </c>
      <c r="K7038">
        <v>7</v>
      </c>
      <c r="M7038">
        <v>20.475000000000001</v>
      </c>
      <c r="N7038" t="s">
        <v>25</v>
      </c>
      <c r="O7038">
        <v>409.5</v>
      </c>
      <c r="P7038">
        <v>94.5</v>
      </c>
      <c r="R7038">
        <f t="shared" si="546"/>
        <v>413</v>
      </c>
      <c r="S7038">
        <f t="shared" si="547"/>
        <v>13</v>
      </c>
      <c r="T7038" t="str">
        <f t="shared" si="548"/>
        <v>Mar</v>
      </c>
      <c r="U7038" t="str">
        <f t="shared" si="549"/>
        <v>2025</v>
      </c>
    </row>
    <row r="7039" spans="1:21" x14ac:dyDescent="0.25">
      <c r="A7039" t="s">
        <v>366</v>
      </c>
      <c r="B7039" t="s">
        <v>47</v>
      </c>
      <c r="C7039" t="s">
        <v>27</v>
      </c>
      <c r="D7039" t="s">
        <v>23</v>
      </c>
      <c r="E7039" t="s">
        <v>17</v>
      </c>
      <c r="F7039" t="s">
        <v>45</v>
      </c>
      <c r="G7039" t="s">
        <v>76</v>
      </c>
      <c r="H7039">
        <f t="shared" si="545"/>
        <v>9600</v>
      </c>
      <c r="I7039">
        <v>1200</v>
      </c>
      <c r="J7039">
        <v>1560</v>
      </c>
      <c r="K7039">
        <v>8</v>
      </c>
      <c r="M7039">
        <v>156</v>
      </c>
      <c r="N7039" t="s">
        <v>20</v>
      </c>
      <c r="O7039">
        <v>12480</v>
      </c>
      <c r="P7039">
        <v>2880</v>
      </c>
      <c r="R7039">
        <f t="shared" si="546"/>
        <v>12480</v>
      </c>
      <c r="S7039">
        <f t="shared" si="547"/>
        <v>13</v>
      </c>
      <c r="T7039" t="str">
        <f t="shared" si="548"/>
        <v>Mar</v>
      </c>
      <c r="U7039" t="str">
        <f t="shared" si="549"/>
        <v>2025</v>
      </c>
    </row>
    <row r="7040" spans="1:21" x14ac:dyDescent="0.25">
      <c r="A7040" t="s">
        <v>366</v>
      </c>
      <c r="B7040" t="s">
        <v>101</v>
      </c>
      <c r="C7040" t="s">
        <v>27</v>
      </c>
      <c r="D7040" t="s">
        <v>16</v>
      </c>
      <c r="E7040" t="s">
        <v>28</v>
      </c>
      <c r="F7040" t="s">
        <v>61</v>
      </c>
      <c r="G7040" t="s">
        <v>180</v>
      </c>
      <c r="H7040">
        <f t="shared" si="545"/>
        <v>3600</v>
      </c>
      <c r="I7040">
        <v>600</v>
      </c>
      <c r="J7040">
        <v>780</v>
      </c>
      <c r="K7040">
        <v>6</v>
      </c>
      <c r="M7040">
        <v>100</v>
      </c>
      <c r="N7040" t="s">
        <v>25</v>
      </c>
      <c r="O7040">
        <v>4500</v>
      </c>
      <c r="P7040">
        <v>900</v>
      </c>
      <c r="R7040">
        <f t="shared" si="546"/>
        <v>4680</v>
      </c>
      <c r="S7040">
        <f t="shared" si="547"/>
        <v>13</v>
      </c>
      <c r="T7040" t="str">
        <f t="shared" si="548"/>
        <v>Mar</v>
      </c>
      <c r="U7040" t="str">
        <f t="shared" si="549"/>
        <v>2025</v>
      </c>
    </row>
    <row r="7041" spans="1:21" x14ac:dyDescent="0.25">
      <c r="A7041" t="s">
        <v>366</v>
      </c>
      <c r="B7041" t="s">
        <v>86</v>
      </c>
      <c r="C7041" t="s">
        <v>22</v>
      </c>
      <c r="D7041" t="s">
        <v>16</v>
      </c>
      <c r="E7041" t="s">
        <v>17</v>
      </c>
      <c r="F7041" t="s">
        <v>45</v>
      </c>
      <c r="G7041" t="s">
        <v>199</v>
      </c>
      <c r="H7041">
        <f t="shared" si="545"/>
        <v>40000</v>
      </c>
      <c r="I7041">
        <v>5000</v>
      </c>
      <c r="J7041">
        <v>6500</v>
      </c>
      <c r="K7041">
        <v>8</v>
      </c>
      <c r="M7041">
        <v>650</v>
      </c>
      <c r="N7041" t="s">
        <v>20</v>
      </c>
      <c r="O7041">
        <v>48000</v>
      </c>
      <c r="P7041">
        <v>8000</v>
      </c>
      <c r="R7041">
        <f t="shared" si="546"/>
        <v>52000</v>
      </c>
      <c r="S7041">
        <f t="shared" si="547"/>
        <v>13</v>
      </c>
      <c r="T7041" t="str">
        <f t="shared" si="548"/>
        <v>Mar</v>
      </c>
      <c r="U7041" t="str">
        <f t="shared" si="549"/>
        <v>2025</v>
      </c>
    </row>
    <row r="7042" spans="1:21" x14ac:dyDescent="0.25">
      <c r="A7042" t="s">
        <v>366</v>
      </c>
      <c r="B7042" t="s">
        <v>83</v>
      </c>
      <c r="C7042" t="s">
        <v>27</v>
      </c>
      <c r="D7042" t="s">
        <v>23</v>
      </c>
      <c r="E7042" t="s">
        <v>17</v>
      </c>
      <c r="F7042" t="s">
        <v>61</v>
      </c>
      <c r="G7042" t="s">
        <v>180</v>
      </c>
      <c r="H7042">
        <f t="shared" si="545"/>
        <v>3000</v>
      </c>
      <c r="I7042">
        <v>600</v>
      </c>
      <c r="J7042">
        <v>780</v>
      </c>
      <c r="K7042">
        <v>5</v>
      </c>
      <c r="M7042">
        <v>100</v>
      </c>
      <c r="N7042" t="s">
        <v>25</v>
      </c>
      <c r="O7042">
        <v>3900</v>
      </c>
      <c r="P7042">
        <v>900</v>
      </c>
      <c r="R7042">
        <f t="shared" si="546"/>
        <v>3900</v>
      </c>
      <c r="S7042">
        <f t="shared" si="547"/>
        <v>13</v>
      </c>
      <c r="T7042" t="str">
        <f t="shared" si="548"/>
        <v>Mar</v>
      </c>
      <c r="U7042" t="str">
        <f t="shared" si="549"/>
        <v>2025</v>
      </c>
    </row>
    <row r="7043" spans="1:21" x14ac:dyDescent="0.25">
      <c r="A7043" t="s">
        <v>366</v>
      </c>
      <c r="B7043" t="s">
        <v>145</v>
      </c>
      <c r="C7043" t="s">
        <v>27</v>
      </c>
      <c r="D7043" t="s">
        <v>23</v>
      </c>
      <c r="E7043" t="s">
        <v>28</v>
      </c>
      <c r="F7043" t="s">
        <v>29</v>
      </c>
      <c r="G7043" t="s">
        <v>87</v>
      </c>
      <c r="H7043">
        <f t="shared" ref="H7043:H7106" si="550">I7043*K7043</f>
        <v>400</v>
      </c>
      <c r="I7043">
        <v>100</v>
      </c>
      <c r="J7043">
        <v>130</v>
      </c>
      <c r="K7043">
        <v>4</v>
      </c>
      <c r="M7043">
        <v>52</v>
      </c>
      <c r="N7043" t="s">
        <v>25</v>
      </c>
      <c r="O7043">
        <v>520</v>
      </c>
      <c r="P7043">
        <v>120</v>
      </c>
      <c r="R7043">
        <f t="shared" ref="R7043:R7106" si="551">J7043*K7043</f>
        <v>520</v>
      </c>
      <c r="S7043">
        <f t="shared" ref="S7043:S7106" si="552">DAY(A7043)</f>
        <v>13</v>
      </c>
      <c r="T7043" t="str">
        <f t="shared" ref="T7043:T7106" si="553">TEXT(A7043,"mmm")</f>
        <v>Mar</v>
      </c>
      <c r="U7043" t="str">
        <f t="shared" ref="U7043:U7106" si="554">TEXT(A7043,"yyy")</f>
        <v>2025</v>
      </c>
    </row>
    <row r="7044" spans="1:21" x14ac:dyDescent="0.25">
      <c r="A7044" t="s">
        <v>366</v>
      </c>
      <c r="B7044" t="s">
        <v>211</v>
      </c>
      <c r="C7044" t="s">
        <v>91</v>
      </c>
      <c r="D7044" t="s">
        <v>23</v>
      </c>
      <c r="E7044" t="s">
        <v>17</v>
      </c>
      <c r="F7044" t="s">
        <v>18</v>
      </c>
      <c r="G7044" t="s">
        <v>43</v>
      </c>
      <c r="H7044">
        <f t="shared" si="550"/>
        <v>80</v>
      </c>
      <c r="I7044">
        <v>20</v>
      </c>
      <c r="J7044">
        <v>26</v>
      </c>
      <c r="K7044">
        <v>4</v>
      </c>
      <c r="M7044">
        <v>11.04</v>
      </c>
      <c r="N7044" t="s">
        <v>20</v>
      </c>
      <c r="O7044">
        <v>92</v>
      </c>
      <c r="P7044">
        <v>12</v>
      </c>
      <c r="R7044">
        <f t="shared" si="551"/>
        <v>104</v>
      </c>
      <c r="S7044">
        <f t="shared" si="552"/>
        <v>13</v>
      </c>
      <c r="T7044" t="str">
        <f t="shared" si="553"/>
        <v>Mar</v>
      </c>
      <c r="U7044" t="str">
        <f t="shared" si="554"/>
        <v>2025</v>
      </c>
    </row>
    <row r="7045" spans="1:21" x14ac:dyDescent="0.25">
      <c r="A7045" t="s">
        <v>366</v>
      </c>
      <c r="B7045" t="s">
        <v>216</v>
      </c>
      <c r="C7045" t="s">
        <v>27</v>
      </c>
      <c r="D7045" t="s">
        <v>23</v>
      </c>
      <c r="E7045" t="s">
        <v>17</v>
      </c>
      <c r="F7045" t="s">
        <v>29</v>
      </c>
      <c r="G7045" t="s">
        <v>160</v>
      </c>
      <c r="H7045">
        <f t="shared" si="550"/>
        <v>750</v>
      </c>
      <c r="I7045">
        <v>150</v>
      </c>
      <c r="J7045">
        <v>195</v>
      </c>
      <c r="K7045">
        <v>5</v>
      </c>
      <c r="M7045">
        <v>100</v>
      </c>
      <c r="N7045" t="s">
        <v>38</v>
      </c>
      <c r="O7045">
        <v>900</v>
      </c>
      <c r="P7045">
        <v>150</v>
      </c>
      <c r="R7045">
        <f t="shared" si="551"/>
        <v>975</v>
      </c>
      <c r="S7045">
        <f t="shared" si="552"/>
        <v>13</v>
      </c>
      <c r="T7045" t="str">
        <f t="shared" si="553"/>
        <v>Mar</v>
      </c>
      <c r="U7045" t="str">
        <f t="shared" si="554"/>
        <v>2025</v>
      </c>
    </row>
    <row r="7046" spans="1:21" x14ac:dyDescent="0.25">
      <c r="A7046" t="s">
        <v>366</v>
      </c>
      <c r="B7046" t="s">
        <v>73</v>
      </c>
      <c r="C7046" t="s">
        <v>42</v>
      </c>
      <c r="D7046" t="s">
        <v>23</v>
      </c>
      <c r="E7046" t="s">
        <v>17</v>
      </c>
      <c r="F7046" t="s">
        <v>18</v>
      </c>
      <c r="G7046" t="s">
        <v>64</v>
      </c>
      <c r="H7046">
        <f t="shared" si="550"/>
        <v>980</v>
      </c>
      <c r="I7046">
        <v>140</v>
      </c>
      <c r="J7046">
        <v>182</v>
      </c>
      <c r="K7046">
        <v>7</v>
      </c>
      <c r="M7046">
        <v>100</v>
      </c>
      <c r="N7046" t="s">
        <v>38</v>
      </c>
      <c r="O7046">
        <v>1274</v>
      </c>
      <c r="P7046">
        <v>294</v>
      </c>
      <c r="R7046">
        <f t="shared" si="551"/>
        <v>1274</v>
      </c>
      <c r="S7046">
        <f t="shared" si="552"/>
        <v>13</v>
      </c>
      <c r="T7046" t="str">
        <f t="shared" si="553"/>
        <v>Mar</v>
      </c>
      <c r="U7046" t="str">
        <f t="shared" si="554"/>
        <v>2025</v>
      </c>
    </row>
    <row r="7047" spans="1:21" x14ac:dyDescent="0.25">
      <c r="A7047" t="s">
        <v>366</v>
      </c>
      <c r="B7047" t="s">
        <v>59</v>
      </c>
      <c r="C7047" t="s">
        <v>27</v>
      </c>
      <c r="D7047" t="s">
        <v>23</v>
      </c>
      <c r="E7047" t="s">
        <v>28</v>
      </c>
      <c r="F7047" t="s">
        <v>29</v>
      </c>
      <c r="G7047" t="s">
        <v>160</v>
      </c>
      <c r="H7047">
        <f t="shared" si="550"/>
        <v>900</v>
      </c>
      <c r="I7047">
        <v>150</v>
      </c>
      <c r="J7047">
        <v>195</v>
      </c>
      <c r="K7047">
        <v>6</v>
      </c>
      <c r="M7047">
        <v>100</v>
      </c>
      <c r="N7047" t="s">
        <v>20</v>
      </c>
      <c r="O7047">
        <v>1080</v>
      </c>
      <c r="P7047">
        <v>180</v>
      </c>
      <c r="R7047">
        <f t="shared" si="551"/>
        <v>1170</v>
      </c>
      <c r="S7047">
        <f t="shared" si="552"/>
        <v>13</v>
      </c>
      <c r="T7047" t="str">
        <f t="shared" si="553"/>
        <v>Mar</v>
      </c>
      <c r="U7047" t="str">
        <f t="shared" si="554"/>
        <v>2025</v>
      </c>
    </row>
    <row r="7048" spans="1:21" x14ac:dyDescent="0.25">
      <c r="A7048" t="s">
        <v>366</v>
      </c>
      <c r="B7048" t="s">
        <v>111</v>
      </c>
      <c r="C7048" t="s">
        <v>27</v>
      </c>
      <c r="D7048" t="s">
        <v>16</v>
      </c>
      <c r="E7048" t="s">
        <v>28</v>
      </c>
      <c r="F7048" t="s">
        <v>18</v>
      </c>
      <c r="G7048" t="s">
        <v>24</v>
      </c>
      <c r="H7048">
        <f t="shared" si="550"/>
        <v>400</v>
      </c>
      <c r="I7048">
        <v>80</v>
      </c>
      <c r="J7048">
        <v>104</v>
      </c>
      <c r="K7048">
        <v>5</v>
      </c>
      <c r="M7048">
        <v>52</v>
      </c>
      <c r="N7048" t="s">
        <v>38</v>
      </c>
      <c r="O7048">
        <v>520</v>
      </c>
      <c r="P7048">
        <v>120</v>
      </c>
      <c r="R7048">
        <f t="shared" si="551"/>
        <v>520</v>
      </c>
      <c r="S7048">
        <f t="shared" si="552"/>
        <v>13</v>
      </c>
      <c r="T7048" t="str">
        <f t="shared" si="553"/>
        <v>Mar</v>
      </c>
      <c r="U7048" t="str">
        <f t="shared" si="554"/>
        <v>2025</v>
      </c>
    </row>
    <row r="7049" spans="1:21" x14ac:dyDescent="0.25">
      <c r="A7049" t="s">
        <v>366</v>
      </c>
      <c r="B7049" t="s">
        <v>93</v>
      </c>
      <c r="C7049" t="s">
        <v>42</v>
      </c>
      <c r="D7049" t="s">
        <v>16</v>
      </c>
      <c r="E7049" t="s">
        <v>17</v>
      </c>
      <c r="F7049" t="s">
        <v>29</v>
      </c>
      <c r="G7049" t="s">
        <v>210</v>
      </c>
      <c r="H7049">
        <f t="shared" si="550"/>
        <v>570</v>
      </c>
      <c r="I7049">
        <v>95</v>
      </c>
      <c r="J7049">
        <v>124</v>
      </c>
      <c r="K7049">
        <v>6</v>
      </c>
      <c r="M7049">
        <v>51.87</v>
      </c>
      <c r="N7049" t="s">
        <v>20</v>
      </c>
      <c r="O7049">
        <v>741</v>
      </c>
      <c r="P7049">
        <v>171</v>
      </c>
      <c r="R7049">
        <f t="shared" si="551"/>
        <v>744</v>
      </c>
      <c r="S7049">
        <f t="shared" si="552"/>
        <v>13</v>
      </c>
      <c r="T7049" t="str">
        <f t="shared" si="553"/>
        <v>Mar</v>
      </c>
      <c r="U7049" t="str">
        <f t="shared" si="554"/>
        <v>2025</v>
      </c>
    </row>
    <row r="7050" spans="1:21" x14ac:dyDescent="0.25">
      <c r="A7050" t="s">
        <v>366</v>
      </c>
      <c r="B7050" t="s">
        <v>154</v>
      </c>
      <c r="C7050" t="s">
        <v>27</v>
      </c>
      <c r="D7050" t="s">
        <v>16</v>
      </c>
      <c r="E7050" t="s">
        <v>28</v>
      </c>
      <c r="F7050" t="s">
        <v>61</v>
      </c>
      <c r="G7050" t="s">
        <v>180</v>
      </c>
      <c r="H7050">
        <f t="shared" si="550"/>
        <v>4200</v>
      </c>
      <c r="I7050">
        <v>600</v>
      </c>
      <c r="J7050">
        <v>780</v>
      </c>
      <c r="K7050">
        <v>7</v>
      </c>
      <c r="M7050">
        <v>100</v>
      </c>
      <c r="N7050" t="s">
        <v>38</v>
      </c>
      <c r="O7050">
        <v>5250</v>
      </c>
      <c r="P7050">
        <v>1050</v>
      </c>
      <c r="R7050">
        <f t="shared" si="551"/>
        <v>5460</v>
      </c>
      <c r="S7050">
        <f t="shared" si="552"/>
        <v>13</v>
      </c>
      <c r="T7050" t="str">
        <f t="shared" si="553"/>
        <v>Mar</v>
      </c>
      <c r="U7050" t="str">
        <f t="shared" si="554"/>
        <v>2025</v>
      </c>
    </row>
    <row r="7051" spans="1:21" x14ac:dyDescent="0.25">
      <c r="A7051" t="s">
        <v>366</v>
      </c>
      <c r="B7051" t="s">
        <v>118</v>
      </c>
      <c r="C7051" t="s">
        <v>27</v>
      </c>
      <c r="D7051" t="s">
        <v>16</v>
      </c>
      <c r="E7051" t="s">
        <v>28</v>
      </c>
      <c r="F7051" t="s">
        <v>80</v>
      </c>
      <c r="G7051" t="s">
        <v>212</v>
      </c>
      <c r="H7051">
        <f t="shared" si="550"/>
        <v>80</v>
      </c>
      <c r="I7051">
        <v>20</v>
      </c>
      <c r="J7051">
        <v>26</v>
      </c>
      <c r="K7051">
        <v>4</v>
      </c>
      <c r="M7051">
        <v>10</v>
      </c>
      <c r="N7051" t="s">
        <v>38</v>
      </c>
      <c r="O7051">
        <v>100</v>
      </c>
      <c r="P7051">
        <v>20</v>
      </c>
      <c r="R7051">
        <f t="shared" si="551"/>
        <v>104</v>
      </c>
      <c r="S7051">
        <f t="shared" si="552"/>
        <v>13</v>
      </c>
      <c r="T7051" t="str">
        <f t="shared" si="553"/>
        <v>Mar</v>
      </c>
      <c r="U7051" t="str">
        <f t="shared" si="554"/>
        <v>2025</v>
      </c>
    </row>
    <row r="7052" spans="1:21" x14ac:dyDescent="0.25">
      <c r="A7052" t="s">
        <v>366</v>
      </c>
      <c r="B7052" t="s">
        <v>104</v>
      </c>
      <c r="C7052" t="s">
        <v>15</v>
      </c>
      <c r="D7052" t="s">
        <v>16</v>
      </c>
      <c r="E7052" t="s">
        <v>28</v>
      </c>
      <c r="F7052" t="s">
        <v>18</v>
      </c>
      <c r="G7052" t="s">
        <v>51</v>
      </c>
      <c r="H7052">
        <f t="shared" si="550"/>
        <v>180</v>
      </c>
      <c r="I7052">
        <v>60</v>
      </c>
      <c r="J7052">
        <v>78</v>
      </c>
      <c r="K7052">
        <v>3</v>
      </c>
      <c r="M7052">
        <v>11.7</v>
      </c>
      <c r="N7052" t="s">
        <v>25</v>
      </c>
      <c r="O7052">
        <v>234</v>
      </c>
      <c r="P7052">
        <v>54</v>
      </c>
      <c r="R7052">
        <f t="shared" si="551"/>
        <v>234</v>
      </c>
      <c r="S7052">
        <f t="shared" si="552"/>
        <v>13</v>
      </c>
      <c r="T7052" t="str">
        <f t="shared" si="553"/>
        <v>Mar</v>
      </c>
      <c r="U7052" t="str">
        <f t="shared" si="554"/>
        <v>2025</v>
      </c>
    </row>
    <row r="7053" spans="1:21" x14ac:dyDescent="0.25">
      <c r="A7053" t="s">
        <v>366</v>
      </c>
      <c r="B7053" t="s">
        <v>189</v>
      </c>
      <c r="C7053" t="s">
        <v>27</v>
      </c>
      <c r="D7053" t="s">
        <v>16</v>
      </c>
      <c r="E7053" t="s">
        <v>17</v>
      </c>
      <c r="F7053" t="s">
        <v>45</v>
      </c>
      <c r="G7053" t="s">
        <v>78</v>
      </c>
      <c r="H7053">
        <f t="shared" si="550"/>
        <v>144000</v>
      </c>
      <c r="I7053">
        <v>18000</v>
      </c>
      <c r="J7053">
        <v>23400</v>
      </c>
      <c r="K7053">
        <v>8</v>
      </c>
      <c r="M7053">
        <v>3510</v>
      </c>
      <c r="N7053" t="s">
        <v>25</v>
      </c>
      <c r="O7053">
        <v>187200</v>
      </c>
      <c r="P7053">
        <v>43200</v>
      </c>
      <c r="R7053">
        <f t="shared" si="551"/>
        <v>187200</v>
      </c>
      <c r="S7053">
        <f t="shared" si="552"/>
        <v>13</v>
      </c>
      <c r="T7053" t="str">
        <f t="shared" si="553"/>
        <v>Mar</v>
      </c>
      <c r="U7053" t="str">
        <f t="shared" si="554"/>
        <v>2025</v>
      </c>
    </row>
    <row r="7054" spans="1:21" x14ac:dyDescent="0.25">
      <c r="A7054" t="s">
        <v>366</v>
      </c>
      <c r="B7054" t="s">
        <v>206</v>
      </c>
      <c r="C7054" t="s">
        <v>22</v>
      </c>
      <c r="D7054" t="s">
        <v>23</v>
      </c>
      <c r="E7054" t="s">
        <v>17</v>
      </c>
      <c r="F7054" t="s">
        <v>18</v>
      </c>
      <c r="G7054" t="s">
        <v>34</v>
      </c>
      <c r="H7054">
        <f t="shared" si="550"/>
        <v>160</v>
      </c>
      <c r="I7054">
        <v>40</v>
      </c>
      <c r="J7054">
        <v>52</v>
      </c>
      <c r="K7054">
        <v>4</v>
      </c>
      <c r="M7054">
        <v>24.96</v>
      </c>
      <c r="N7054" t="s">
        <v>20</v>
      </c>
      <c r="O7054">
        <v>208</v>
      </c>
      <c r="P7054">
        <v>48</v>
      </c>
      <c r="R7054">
        <f t="shared" si="551"/>
        <v>208</v>
      </c>
      <c r="S7054">
        <f t="shared" si="552"/>
        <v>13</v>
      </c>
      <c r="T7054" t="str">
        <f t="shared" si="553"/>
        <v>Mar</v>
      </c>
      <c r="U7054" t="str">
        <f t="shared" si="554"/>
        <v>2025</v>
      </c>
    </row>
    <row r="7055" spans="1:21" x14ac:dyDescent="0.25">
      <c r="A7055" t="s">
        <v>366</v>
      </c>
      <c r="B7055" t="s">
        <v>112</v>
      </c>
      <c r="C7055" t="s">
        <v>27</v>
      </c>
      <c r="D7055" t="s">
        <v>16</v>
      </c>
      <c r="E7055" t="s">
        <v>17</v>
      </c>
      <c r="F7055" t="s">
        <v>45</v>
      </c>
      <c r="G7055" t="s">
        <v>71</v>
      </c>
      <c r="H7055">
        <f t="shared" si="550"/>
        <v>22000</v>
      </c>
      <c r="I7055">
        <v>2200</v>
      </c>
      <c r="J7055">
        <v>2860</v>
      </c>
      <c r="K7055">
        <v>10</v>
      </c>
      <c r="M7055">
        <v>286</v>
      </c>
      <c r="N7055" t="s">
        <v>20</v>
      </c>
      <c r="O7055">
        <v>28600</v>
      </c>
      <c r="P7055">
        <v>6600</v>
      </c>
      <c r="R7055">
        <f t="shared" si="551"/>
        <v>28600</v>
      </c>
      <c r="S7055">
        <f t="shared" si="552"/>
        <v>13</v>
      </c>
      <c r="T7055" t="str">
        <f t="shared" si="553"/>
        <v>Mar</v>
      </c>
      <c r="U7055" t="str">
        <f t="shared" si="554"/>
        <v>2025</v>
      </c>
    </row>
    <row r="7056" spans="1:21" x14ac:dyDescent="0.25">
      <c r="A7056" t="s">
        <v>366</v>
      </c>
      <c r="B7056" t="s">
        <v>137</v>
      </c>
      <c r="C7056" t="s">
        <v>15</v>
      </c>
      <c r="D7056" t="s">
        <v>16</v>
      </c>
      <c r="E7056" t="s">
        <v>17</v>
      </c>
      <c r="F7056" t="s">
        <v>45</v>
      </c>
      <c r="G7056" t="s">
        <v>58</v>
      </c>
      <c r="H7056">
        <f t="shared" si="550"/>
        <v>150000</v>
      </c>
      <c r="I7056">
        <v>25000</v>
      </c>
      <c r="J7056">
        <v>32500</v>
      </c>
      <c r="K7056">
        <v>6</v>
      </c>
      <c r="M7056">
        <v>4875</v>
      </c>
      <c r="N7056" t="s">
        <v>20</v>
      </c>
      <c r="O7056">
        <v>195000</v>
      </c>
      <c r="P7056">
        <v>45000</v>
      </c>
      <c r="R7056">
        <f t="shared" si="551"/>
        <v>195000</v>
      </c>
      <c r="S7056">
        <f t="shared" si="552"/>
        <v>13</v>
      </c>
      <c r="T7056" t="str">
        <f t="shared" si="553"/>
        <v>Mar</v>
      </c>
      <c r="U7056" t="str">
        <f t="shared" si="554"/>
        <v>2025</v>
      </c>
    </row>
    <row r="7057" spans="1:21" x14ac:dyDescent="0.25">
      <c r="A7057" t="s">
        <v>366</v>
      </c>
      <c r="B7057" t="s">
        <v>168</v>
      </c>
      <c r="C7057" t="s">
        <v>27</v>
      </c>
      <c r="D7057" t="s">
        <v>16</v>
      </c>
      <c r="E7057" t="s">
        <v>17</v>
      </c>
      <c r="F7057" t="s">
        <v>29</v>
      </c>
      <c r="G7057" t="s">
        <v>169</v>
      </c>
      <c r="H7057">
        <f t="shared" si="550"/>
        <v>75</v>
      </c>
      <c r="I7057">
        <v>25</v>
      </c>
      <c r="J7057">
        <v>33</v>
      </c>
      <c r="K7057">
        <v>3</v>
      </c>
      <c r="M7057">
        <v>9.75</v>
      </c>
      <c r="N7057" t="s">
        <v>38</v>
      </c>
      <c r="O7057">
        <v>97.5</v>
      </c>
      <c r="P7057">
        <v>22.5</v>
      </c>
      <c r="R7057">
        <f t="shared" si="551"/>
        <v>99</v>
      </c>
      <c r="S7057">
        <f t="shared" si="552"/>
        <v>13</v>
      </c>
      <c r="T7057" t="str">
        <f t="shared" si="553"/>
        <v>Mar</v>
      </c>
      <c r="U7057" t="str">
        <f t="shared" si="554"/>
        <v>2025</v>
      </c>
    </row>
    <row r="7058" spans="1:21" x14ac:dyDescent="0.25">
      <c r="A7058" t="s">
        <v>366</v>
      </c>
      <c r="B7058" t="s">
        <v>184</v>
      </c>
      <c r="C7058" t="s">
        <v>27</v>
      </c>
      <c r="D7058" t="s">
        <v>16</v>
      </c>
      <c r="E7058" t="s">
        <v>28</v>
      </c>
      <c r="F7058" t="s">
        <v>61</v>
      </c>
      <c r="G7058" t="s">
        <v>119</v>
      </c>
      <c r="H7058">
        <f t="shared" si="550"/>
        <v>1500</v>
      </c>
      <c r="I7058">
        <v>500</v>
      </c>
      <c r="J7058">
        <v>650</v>
      </c>
      <c r="K7058">
        <v>3</v>
      </c>
      <c r="M7058">
        <v>100</v>
      </c>
      <c r="N7058" t="s">
        <v>38</v>
      </c>
      <c r="O7058">
        <v>1800</v>
      </c>
      <c r="P7058">
        <v>300</v>
      </c>
      <c r="R7058">
        <f t="shared" si="551"/>
        <v>1950</v>
      </c>
      <c r="S7058">
        <f t="shared" si="552"/>
        <v>13</v>
      </c>
      <c r="T7058" t="str">
        <f t="shared" si="553"/>
        <v>Mar</v>
      </c>
      <c r="U7058" t="str">
        <f t="shared" si="554"/>
        <v>2025</v>
      </c>
    </row>
    <row r="7059" spans="1:21" x14ac:dyDescent="0.25">
      <c r="A7059" t="s">
        <v>366</v>
      </c>
      <c r="B7059" t="s">
        <v>208</v>
      </c>
      <c r="C7059" t="s">
        <v>27</v>
      </c>
      <c r="D7059" t="s">
        <v>16</v>
      </c>
      <c r="E7059" t="s">
        <v>28</v>
      </c>
      <c r="F7059" t="s">
        <v>80</v>
      </c>
      <c r="G7059" t="s">
        <v>89</v>
      </c>
      <c r="H7059">
        <f t="shared" si="550"/>
        <v>90</v>
      </c>
      <c r="I7059">
        <v>15</v>
      </c>
      <c r="J7059">
        <v>20</v>
      </c>
      <c r="K7059">
        <v>6</v>
      </c>
      <c r="M7059">
        <v>11.7</v>
      </c>
      <c r="N7059" t="s">
        <v>38</v>
      </c>
      <c r="O7059">
        <v>117</v>
      </c>
      <c r="P7059">
        <v>27</v>
      </c>
      <c r="R7059">
        <f t="shared" si="551"/>
        <v>120</v>
      </c>
      <c r="S7059">
        <f t="shared" si="552"/>
        <v>13</v>
      </c>
      <c r="T7059" t="str">
        <f t="shared" si="553"/>
        <v>Mar</v>
      </c>
      <c r="U7059" t="str">
        <f t="shared" si="554"/>
        <v>2025</v>
      </c>
    </row>
    <row r="7060" spans="1:21" x14ac:dyDescent="0.25">
      <c r="A7060" t="s">
        <v>366</v>
      </c>
      <c r="B7060" t="s">
        <v>144</v>
      </c>
      <c r="C7060" t="s">
        <v>27</v>
      </c>
      <c r="D7060" t="s">
        <v>16</v>
      </c>
      <c r="E7060" t="s">
        <v>17</v>
      </c>
      <c r="F7060" t="s">
        <v>18</v>
      </c>
      <c r="G7060" t="s">
        <v>100</v>
      </c>
      <c r="H7060">
        <f t="shared" si="550"/>
        <v>40</v>
      </c>
      <c r="I7060">
        <v>40</v>
      </c>
      <c r="J7060">
        <v>52</v>
      </c>
      <c r="K7060">
        <v>1</v>
      </c>
      <c r="M7060">
        <v>5</v>
      </c>
      <c r="N7060" t="s">
        <v>38</v>
      </c>
      <c r="O7060">
        <v>50</v>
      </c>
      <c r="P7060">
        <v>10</v>
      </c>
      <c r="R7060">
        <f t="shared" si="551"/>
        <v>52</v>
      </c>
      <c r="S7060">
        <f t="shared" si="552"/>
        <v>13</v>
      </c>
      <c r="T7060" t="str">
        <f t="shared" si="553"/>
        <v>Mar</v>
      </c>
      <c r="U7060" t="str">
        <f t="shared" si="554"/>
        <v>2025</v>
      </c>
    </row>
    <row r="7061" spans="1:21" x14ac:dyDescent="0.25">
      <c r="A7061" t="s">
        <v>366</v>
      </c>
      <c r="B7061" t="s">
        <v>35</v>
      </c>
      <c r="C7061" t="s">
        <v>15</v>
      </c>
      <c r="D7061" t="s">
        <v>23</v>
      </c>
      <c r="E7061" t="s">
        <v>28</v>
      </c>
      <c r="F7061" t="s">
        <v>18</v>
      </c>
      <c r="G7061" t="s">
        <v>64</v>
      </c>
      <c r="H7061">
        <f t="shared" si="550"/>
        <v>840</v>
      </c>
      <c r="I7061">
        <v>140</v>
      </c>
      <c r="J7061">
        <v>182</v>
      </c>
      <c r="K7061">
        <v>6</v>
      </c>
      <c r="M7061">
        <v>100</v>
      </c>
      <c r="N7061" t="s">
        <v>38</v>
      </c>
      <c r="O7061">
        <v>1050</v>
      </c>
      <c r="P7061">
        <v>210</v>
      </c>
      <c r="R7061">
        <f t="shared" si="551"/>
        <v>1092</v>
      </c>
      <c r="S7061">
        <f t="shared" si="552"/>
        <v>13</v>
      </c>
      <c r="T7061" t="str">
        <f t="shared" si="553"/>
        <v>Mar</v>
      </c>
      <c r="U7061" t="str">
        <f t="shared" si="554"/>
        <v>2025</v>
      </c>
    </row>
    <row r="7062" spans="1:21" x14ac:dyDescent="0.25">
      <c r="A7062" t="s">
        <v>366</v>
      </c>
      <c r="B7062" t="s">
        <v>142</v>
      </c>
      <c r="C7062" t="s">
        <v>115</v>
      </c>
      <c r="D7062" t="s">
        <v>23</v>
      </c>
      <c r="E7062" t="s">
        <v>28</v>
      </c>
      <c r="F7062" t="s">
        <v>45</v>
      </c>
      <c r="G7062" t="s">
        <v>106</v>
      </c>
      <c r="H7062">
        <f t="shared" si="550"/>
        <v>60000</v>
      </c>
      <c r="I7062">
        <v>12000</v>
      </c>
      <c r="J7062">
        <v>15600</v>
      </c>
      <c r="K7062">
        <v>5</v>
      </c>
      <c r="M7062">
        <v>2340</v>
      </c>
      <c r="N7062" t="s">
        <v>25</v>
      </c>
      <c r="O7062">
        <v>72000</v>
      </c>
      <c r="P7062">
        <v>12000</v>
      </c>
      <c r="R7062">
        <f t="shared" si="551"/>
        <v>78000</v>
      </c>
      <c r="S7062">
        <f t="shared" si="552"/>
        <v>13</v>
      </c>
      <c r="T7062" t="str">
        <f t="shared" si="553"/>
        <v>Mar</v>
      </c>
      <c r="U7062" t="str">
        <f t="shared" si="554"/>
        <v>2025</v>
      </c>
    </row>
    <row r="7063" spans="1:21" x14ac:dyDescent="0.25">
      <c r="A7063" t="s">
        <v>366</v>
      </c>
      <c r="B7063" t="s">
        <v>170</v>
      </c>
      <c r="C7063" t="s">
        <v>91</v>
      </c>
      <c r="D7063" t="s">
        <v>16</v>
      </c>
      <c r="E7063" t="s">
        <v>17</v>
      </c>
      <c r="F7063" t="s">
        <v>45</v>
      </c>
      <c r="G7063" t="s">
        <v>76</v>
      </c>
      <c r="H7063">
        <f t="shared" si="550"/>
        <v>6000</v>
      </c>
      <c r="I7063">
        <v>1200</v>
      </c>
      <c r="J7063">
        <v>1560</v>
      </c>
      <c r="K7063">
        <v>5</v>
      </c>
      <c r="M7063">
        <v>156</v>
      </c>
      <c r="N7063" t="s">
        <v>25</v>
      </c>
      <c r="O7063">
        <v>7200</v>
      </c>
      <c r="P7063">
        <v>1200</v>
      </c>
      <c r="R7063">
        <f t="shared" si="551"/>
        <v>7800</v>
      </c>
      <c r="S7063">
        <f t="shared" si="552"/>
        <v>13</v>
      </c>
      <c r="T7063" t="str">
        <f t="shared" si="553"/>
        <v>Mar</v>
      </c>
      <c r="U7063" t="str">
        <f t="shared" si="554"/>
        <v>2025</v>
      </c>
    </row>
    <row r="7064" spans="1:21" x14ac:dyDescent="0.25">
      <c r="A7064" t="s">
        <v>366</v>
      </c>
      <c r="B7064" t="s">
        <v>166</v>
      </c>
      <c r="C7064" t="s">
        <v>15</v>
      </c>
      <c r="D7064" t="s">
        <v>16</v>
      </c>
      <c r="E7064" t="s">
        <v>17</v>
      </c>
      <c r="F7064" t="s">
        <v>45</v>
      </c>
      <c r="G7064" t="s">
        <v>46</v>
      </c>
      <c r="H7064">
        <f t="shared" si="550"/>
        <v>220000</v>
      </c>
      <c r="I7064">
        <v>55000</v>
      </c>
      <c r="J7064">
        <v>71500</v>
      </c>
      <c r="K7064">
        <v>4</v>
      </c>
      <c r="M7064">
        <v>10725</v>
      </c>
      <c r="N7064" t="s">
        <v>25</v>
      </c>
      <c r="O7064">
        <v>275000</v>
      </c>
      <c r="P7064">
        <v>55000</v>
      </c>
      <c r="R7064">
        <f t="shared" si="551"/>
        <v>286000</v>
      </c>
      <c r="S7064">
        <f t="shared" si="552"/>
        <v>13</v>
      </c>
      <c r="T7064" t="str">
        <f t="shared" si="553"/>
        <v>Mar</v>
      </c>
      <c r="U7064" t="str">
        <f t="shared" si="554"/>
        <v>2025</v>
      </c>
    </row>
    <row r="7065" spans="1:21" x14ac:dyDescent="0.25">
      <c r="A7065" t="s">
        <v>366</v>
      </c>
      <c r="B7065" t="s">
        <v>166</v>
      </c>
      <c r="C7065" t="s">
        <v>15</v>
      </c>
      <c r="D7065" t="s">
        <v>16</v>
      </c>
      <c r="E7065" t="s">
        <v>17</v>
      </c>
      <c r="F7065" t="s">
        <v>18</v>
      </c>
      <c r="G7065" t="s">
        <v>130</v>
      </c>
      <c r="H7065">
        <f t="shared" si="550"/>
        <v>270</v>
      </c>
      <c r="I7065">
        <v>45</v>
      </c>
      <c r="J7065">
        <v>59</v>
      </c>
      <c r="K7065">
        <v>6</v>
      </c>
      <c r="M7065">
        <v>21.734999999999999</v>
      </c>
      <c r="N7065" t="s">
        <v>20</v>
      </c>
      <c r="O7065">
        <v>310.5</v>
      </c>
      <c r="P7065">
        <v>40.5</v>
      </c>
      <c r="R7065">
        <f t="shared" si="551"/>
        <v>354</v>
      </c>
      <c r="S7065">
        <f t="shared" si="552"/>
        <v>13</v>
      </c>
      <c r="T7065" t="str">
        <f t="shared" si="553"/>
        <v>Mar</v>
      </c>
      <c r="U7065" t="str">
        <f t="shared" si="554"/>
        <v>2025</v>
      </c>
    </row>
    <row r="7066" spans="1:21" x14ac:dyDescent="0.25">
      <c r="A7066" t="s">
        <v>366</v>
      </c>
      <c r="B7066" t="s">
        <v>205</v>
      </c>
      <c r="C7066" t="s">
        <v>15</v>
      </c>
      <c r="D7066" t="s">
        <v>23</v>
      </c>
      <c r="E7066" t="s">
        <v>28</v>
      </c>
      <c r="F7066" t="s">
        <v>80</v>
      </c>
      <c r="G7066" t="s">
        <v>201</v>
      </c>
      <c r="H7066">
        <f t="shared" si="550"/>
        <v>210</v>
      </c>
      <c r="I7066">
        <v>30</v>
      </c>
      <c r="J7066">
        <v>39</v>
      </c>
      <c r="K7066">
        <v>7</v>
      </c>
      <c r="M7066">
        <v>37.799999999999997</v>
      </c>
      <c r="N7066" t="s">
        <v>38</v>
      </c>
      <c r="O7066">
        <v>252</v>
      </c>
      <c r="P7066">
        <v>42</v>
      </c>
      <c r="R7066">
        <f t="shared" si="551"/>
        <v>273</v>
      </c>
      <c r="S7066">
        <f t="shared" si="552"/>
        <v>13</v>
      </c>
      <c r="T7066" t="str">
        <f t="shared" si="553"/>
        <v>Mar</v>
      </c>
      <c r="U7066" t="str">
        <f t="shared" si="554"/>
        <v>2025</v>
      </c>
    </row>
    <row r="7067" spans="1:21" x14ac:dyDescent="0.25">
      <c r="A7067" t="s">
        <v>366</v>
      </c>
      <c r="B7067" t="s">
        <v>111</v>
      </c>
      <c r="C7067" t="s">
        <v>27</v>
      </c>
      <c r="D7067" t="s">
        <v>16</v>
      </c>
      <c r="E7067" t="s">
        <v>28</v>
      </c>
      <c r="F7067" t="s">
        <v>61</v>
      </c>
      <c r="G7067" t="s">
        <v>110</v>
      </c>
      <c r="H7067">
        <f t="shared" si="550"/>
        <v>2400</v>
      </c>
      <c r="I7067">
        <v>800</v>
      </c>
      <c r="J7067">
        <v>1040</v>
      </c>
      <c r="K7067">
        <v>3</v>
      </c>
      <c r="M7067">
        <v>104</v>
      </c>
      <c r="N7067" t="s">
        <v>20</v>
      </c>
      <c r="O7067">
        <v>3120</v>
      </c>
      <c r="P7067">
        <v>720</v>
      </c>
      <c r="R7067">
        <f t="shared" si="551"/>
        <v>3120</v>
      </c>
      <c r="S7067">
        <f t="shared" si="552"/>
        <v>13</v>
      </c>
      <c r="T7067" t="str">
        <f t="shared" si="553"/>
        <v>Mar</v>
      </c>
      <c r="U7067" t="str">
        <f t="shared" si="554"/>
        <v>2025</v>
      </c>
    </row>
    <row r="7068" spans="1:21" x14ac:dyDescent="0.25">
      <c r="A7068" t="s">
        <v>367</v>
      </c>
      <c r="B7068" t="s">
        <v>197</v>
      </c>
      <c r="C7068" t="s">
        <v>115</v>
      </c>
      <c r="D7068" t="s">
        <v>16</v>
      </c>
      <c r="E7068" t="s">
        <v>28</v>
      </c>
      <c r="F7068" t="s">
        <v>29</v>
      </c>
      <c r="G7068" t="s">
        <v>207</v>
      </c>
      <c r="H7068">
        <f t="shared" si="550"/>
        <v>175</v>
      </c>
      <c r="I7068">
        <v>35</v>
      </c>
      <c r="J7068">
        <v>46</v>
      </c>
      <c r="K7068">
        <v>5</v>
      </c>
      <c r="M7068">
        <v>11.375</v>
      </c>
      <c r="N7068" t="s">
        <v>25</v>
      </c>
      <c r="O7068">
        <v>227.5</v>
      </c>
      <c r="P7068">
        <v>52.5</v>
      </c>
      <c r="R7068">
        <f t="shared" si="551"/>
        <v>230</v>
      </c>
      <c r="S7068">
        <f t="shared" si="552"/>
        <v>14</v>
      </c>
      <c r="T7068" t="str">
        <f t="shared" si="553"/>
        <v>Mar</v>
      </c>
      <c r="U7068" t="str">
        <f t="shared" si="554"/>
        <v>2025</v>
      </c>
    </row>
    <row r="7069" spans="1:21" x14ac:dyDescent="0.25">
      <c r="A7069" t="s">
        <v>367</v>
      </c>
      <c r="B7069" t="s">
        <v>185</v>
      </c>
      <c r="C7069" t="s">
        <v>27</v>
      </c>
      <c r="D7069" t="s">
        <v>16</v>
      </c>
      <c r="E7069" t="s">
        <v>17</v>
      </c>
      <c r="F7069" t="s">
        <v>18</v>
      </c>
      <c r="G7069" t="s">
        <v>34</v>
      </c>
      <c r="H7069">
        <f t="shared" si="550"/>
        <v>280</v>
      </c>
      <c r="I7069">
        <v>40</v>
      </c>
      <c r="J7069">
        <v>52</v>
      </c>
      <c r="K7069">
        <v>7</v>
      </c>
      <c r="M7069">
        <v>24.5</v>
      </c>
      <c r="N7069" t="s">
        <v>20</v>
      </c>
      <c r="O7069">
        <v>350</v>
      </c>
      <c r="P7069">
        <v>70</v>
      </c>
      <c r="R7069">
        <f t="shared" si="551"/>
        <v>364</v>
      </c>
      <c r="S7069">
        <f t="shared" si="552"/>
        <v>14</v>
      </c>
      <c r="T7069" t="str">
        <f t="shared" si="553"/>
        <v>Mar</v>
      </c>
      <c r="U7069" t="str">
        <f t="shared" si="554"/>
        <v>2025</v>
      </c>
    </row>
    <row r="7070" spans="1:21" x14ac:dyDescent="0.25">
      <c r="A7070" t="s">
        <v>367</v>
      </c>
      <c r="B7070" t="s">
        <v>114</v>
      </c>
      <c r="C7070" t="s">
        <v>115</v>
      </c>
      <c r="D7070" t="s">
        <v>16</v>
      </c>
      <c r="E7070" t="s">
        <v>17</v>
      </c>
      <c r="F7070" t="s">
        <v>45</v>
      </c>
      <c r="G7070" t="s">
        <v>76</v>
      </c>
      <c r="H7070">
        <f t="shared" si="550"/>
        <v>9600</v>
      </c>
      <c r="I7070">
        <v>1200</v>
      </c>
      <c r="J7070">
        <v>1560</v>
      </c>
      <c r="K7070">
        <v>8</v>
      </c>
      <c r="M7070">
        <v>156</v>
      </c>
      <c r="N7070" t="s">
        <v>20</v>
      </c>
      <c r="O7070">
        <v>12000</v>
      </c>
      <c r="P7070">
        <v>2400</v>
      </c>
      <c r="R7070">
        <f t="shared" si="551"/>
        <v>12480</v>
      </c>
      <c r="S7070">
        <f t="shared" si="552"/>
        <v>14</v>
      </c>
      <c r="T7070" t="str">
        <f t="shared" si="553"/>
        <v>Mar</v>
      </c>
      <c r="U7070" t="str">
        <f t="shared" si="554"/>
        <v>2025</v>
      </c>
    </row>
    <row r="7071" spans="1:21" x14ac:dyDescent="0.25">
      <c r="A7071" t="s">
        <v>367</v>
      </c>
      <c r="B7071" t="s">
        <v>36</v>
      </c>
      <c r="C7071" t="s">
        <v>15</v>
      </c>
      <c r="D7071" t="s">
        <v>16</v>
      </c>
      <c r="E7071" t="s">
        <v>28</v>
      </c>
      <c r="F7071" t="s">
        <v>18</v>
      </c>
      <c r="G7071" t="s">
        <v>32</v>
      </c>
      <c r="H7071">
        <f t="shared" si="550"/>
        <v>600</v>
      </c>
      <c r="I7071">
        <v>100</v>
      </c>
      <c r="J7071">
        <v>130</v>
      </c>
      <c r="K7071">
        <v>6</v>
      </c>
      <c r="M7071">
        <v>78</v>
      </c>
      <c r="N7071" t="s">
        <v>38</v>
      </c>
      <c r="O7071">
        <v>780</v>
      </c>
      <c r="P7071">
        <v>180</v>
      </c>
      <c r="R7071">
        <f t="shared" si="551"/>
        <v>780</v>
      </c>
      <c r="S7071">
        <f t="shared" si="552"/>
        <v>14</v>
      </c>
      <c r="T7071" t="str">
        <f t="shared" si="553"/>
        <v>Mar</v>
      </c>
      <c r="U7071" t="str">
        <f t="shared" si="554"/>
        <v>2025</v>
      </c>
    </row>
    <row r="7072" spans="1:21" x14ac:dyDescent="0.25">
      <c r="A7072" t="s">
        <v>367</v>
      </c>
      <c r="B7072" t="s">
        <v>70</v>
      </c>
      <c r="C7072" t="s">
        <v>53</v>
      </c>
      <c r="D7072" t="s">
        <v>23</v>
      </c>
      <c r="E7072" t="s">
        <v>17</v>
      </c>
      <c r="F7072" t="s">
        <v>18</v>
      </c>
      <c r="G7072" t="s">
        <v>121</v>
      </c>
      <c r="H7072">
        <f t="shared" si="550"/>
        <v>275</v>
      </c>
      <c r="I7072">
        <v>55</v>
      </c>
      <c r="J7072">
        <v>72</v>
      </c>
      <c r="K7072">
        <v>5</v>
      </c>
      <c r="M7072">
        <v>51.5625</v>
      </c>
      <c r="N7072" t="s">
        <v>38</v>
      </c>
      <c r="O7072">
        <v>343.75</v>
      </c>
      <c r="P7072">
        <v>68.75</v>
      </c>
      <c r="R7072">
        <f t="shared" si="551"/>
        <v>360</v>
      </c>
      <c r="S7072">
        <f t="shared" si="552"/>
        <v>14</v>
      </c>
      <c r="T7072" t="str">
        <f t="shared" si="553"/>
        <v>Mar</v>
      </c>
      <c r="U7072" t="str">
        <f t="shared" si="554"/>
        <v>2025</v>
      </c>
    </row>
    <row r="7073" spans="1:21" x14ac:dyDescent="0.25">
      <c r="A7073" t="s">
        <v>367</v>
      </c>
      <c r="B7073" t="s">
        <v>73</v>
      </c>
      <c r="C7073" t="s">
        <v>42</v>
      </c>
      <c r="D7073" t="s">
        <v>16</v>
      </c>
      <c r="E7073" t="s">
        <v>28</v>
      </c>
      <c r="F7073" t="s">
        <v>61</v>
      </c>
      <c r="G7073" t="s">
        <v>164</v>
      </c>
      <c r="H7073">
        <f t="shared" si="550"/>
        <v>8000</v>
      </c>
      <c r="I7073">
        <v>2000</v>
      </c>
      <c r="J7073">
        <v>2600</v>
      </c>
      <c r="K7073">
        <v>4</v>
      </c>
      <c r="M7073">
        <v>260</v>
      </c>
      <c r="N7073" t="s">
        <v>25</v>
      </c>
      <c r="O7073">
        <v>10000</v>
      </c>
      <c r="P7073">
        <v>2000</v>
      </c>
      <c r="R7073">
        <f t="shared" si="551"/>
        <v>10400</v>
      </c>
      <c r="S7073">
        <f t="shared" si="552"/>
        <v>14</v>
      </c>
      <c r="T7073" t="str">
        <f t="shared" si="553"/>
        <v>Mar</v>
      </c>
      <c r="U7073" t="str">
        <f t="shared" si="554"/>
        <v>2025</v>
      </c>
    </row>
    <row r="7074" spans="1:21" x14ac:dyDescent="0.25">
      <c r="A7074" t="s">
        <v>367</v>
      </c>
      <c r="B7074" t="s">
        <v>131</v>
      </c>
      <c r="C7074" t="s">
        <v>27</v>
      </c>
      <c r="D7074" t="s">
        <v>16</v>
      </c>
      <c r="E7074" t="s">
        <v>17</v>
      </c>
      <c r="F7074" t="s">
        <v>18</v>
      </c>
      <c r="G7074" t="s">
        <v>100</v>
      </c>
      <c r="H7074">
        <f t="shared" si="550"/>
        <v>200</v>
      </c>
      <c r="I7074">
        <v>40</v>
      </c>
      <c r="J7074">
        <v>52</v>
      </c>
      <c r="K7074">
        <v>5</v>
      </c>
      <c r="M7074">
        <v>18.2</v>
      </c>
      <c r="N7074" t="s">
        <v>20</v>
      </c>
      <c r="O7074">
        <v>260</v>
      </c>
      <c r="P7074">
        <v>60</v>
      </c>
      <c r="R7074">
        <f t="shared" si="551"/>
        <v>260</v>
      </c>
      <c r="S7074">
        <f t="shared" si="552"/>
        <v>14</v>
      </c>
      <c r="T7074" t="str">
        <f t="shared" si="553"/>
        <v>Mar</v>
      </c>
      <c r="U7074" t="str">
        <f t="shared" si="554"/>
        <v>2025</v>
      </c>
    </row>
    <row r="7075" spans="1:21" x14ac:dyDescent="0.25">
      <c r="A7075" t="s">
        <v>367</v>
      </c>
      <c r="B7075" t="s">
        <v>131</v>
      </c>
      <c r="C7075" t="s">
        <v>27</v>
      </c>
      <c r="D7075" t="s">
        <v>16</v>
      </c>
      <c r="E7075" t="s">
        <v>17</v>
      </c>
      <c r="F7075" t="s">
        <v>61</v>
      </c>
      <c r="G7075" t="s">
        <v>103</v>
      </c>
      <c r="H7075">
        <f t="shared" si="550"/>
        <v>500</v>
      </c>
      <c r="I7075">
        <v>100</v>
      </c>
      <c r="J7075">
        <v>130</v>
      </c>
      <c r="K7075">
        <v>5</v>
      </c>
      <c r="M7075">
        <v>42</v>
      </c>
      <c r="N7075" t="s">
        <v>20</v>
      </c>
      <c r="O7075">
        <v>600</v>
      </c>
      <c r="P7075">
        <v>100</v>
      </c>
      <c r="R7075">
        <f t="shared" si="551"/>
        <v>650</v>
      </c>
      <c r="S7075">
        <f t="shared" si="552"/>
        <v>14</v>
      </c>
      <c r="T7075" t="str">
        <f t="shared" si="553"/>
        <v>Mar</v>
      </c>
      <c r="U7075" t="str">
        <f t="shared" si="554"/>
        <v>2025</v>
      </c>
    </row>
    <row r="7076" spans="1:21" x14ac:dyDescent="0.25">
      <c r="A7076" t="s">
        <v>367</v>
      </c>
      <c r="B7076" t="s">
        <v>159</v>
      </c>
      <c r="C7076" t="s">
        <v>27</v>
      </c>
      <c r="D7076" t="s">
        <v>23</v>
      </c>
      <c r="E7076" t="s">
        <v>17</v>
      </c>
      <c r="F7076" t="s">
        <v>18</v>
      </c>
      <c r="G7076" t="s">
        <v>100</v>
      </c>
      <c r="H7076">
        <f t="shared" si="550"/>
        <v>200</v>
      </c>
      <c r="I7076">
        <v>40</v>
      </c>
      <c r="J7076">
        <v>52</v>
      </c>
      <c r="K7076">
        <v>5</v>
      </c>
      <c r="M7076">
        <v>26</v>
      </c>
      <c r="N7076" t="s">
        <v>25</v>
      </c>
      <c r="O7076">
        <v>260</v>
      </c>
      <c r="P7076">
        <v>60</v>
      </c>
      <c r="R7076">
        <f t="shared" si="551"/>
        <v>260</v>
      </c>
      <c r="S7076">
        <f t="shared" si="552"/>
        <v>14</v>
      </c>
      <c r="T7076" t="str">
        <f t="shared" si="553"/>
        <v>Mar</v>
      </c>
      <c r="U7076" t="str">
        <f t="shared" si="554"/>
        <v>2025</v>
      </c>
    </row>
    <row r="7077" spans="1:21" x14ac:dyDescent="0.25">
      <c r="A7077" t="s">
        <v>367</v>
      </c>
      <c r="B7077" t="s">
        <v>173</v>
      </c>
      <c r="C7077" t="s">
        <v>115</v>
      </c>
      <c r="D7077" t="s">
        <v>16</v>
      </c>
      <c r="E7077" t="s">
        <v>17</v>
      </c>
      <c r="F7077" t="s">
        <v>45</v>
      </c>
      <c r="G7077" t="s">
        <v>54</v>
      </c>
      <c r="H7077">
        <f t="shared" si="550"/>
        <v>3200</v>
      </c>
      <c r="I7077">
        <v>800</v>
      </c>
      <c r="J7077">
        <v>1040</v>
      </c>
      <c r="K7077">
        <v>4</v>
      </c>
      <c r="M7077">
        <v>104</v>
      </c>
      <c r="N7077" t="s">
        <v>25</v>
      </c>
      <c r="O7077">
        <v>3680</v>
      </c>
      <c r="P7077">
        <v>480</v>
      </c>
      <c r="R7077">
        <f t="shared" si="551"/>
        <v>4160</v>
      </c>
      <c r="S7077">
        <f t="shared" si="552"/>
        <v>14</v>
      </c>
      <c r="T7077" t="str">
        <f t="shared" si="553"/>
        <v>Mar</v>
      </c>
      <c r="U7077" t="str">
        <f t="shared" si="554"/>
        <v>2025</v>
      </c>
    </row>
    <row r="7078" spans="1:21" x14ac:dyDescent="0.25">
      <c r="A7078" t="s">
        <v>367</v>
      </c>
      <c r="B7078" t="s">
        <v>181</v>
      </c>
      <c r="C7078" t="s">
        <v>53</v>
      </c>
      <c r="D7078" t="s">
        <v>16</v>
      </c>
      <c r="E7078" t="s">
        <v>17</v>
      </c>
      <c r="F7078" t="s">
        <v>18</v>
      </c>
      <c r="G7078" t="s">
        <v>100</v>
      </c>
      <c r="H7078">
        <f t="shared" si="550"/>
        <v>200</v>
      </c>
      <c r="I7078">
        <v>40</v>
      </c>
      <c r="J7078">
        <v>52</v>
      </c>
      <c r="K7078">
        <v>5</v>
      </c>
      <c r="M7078">
        <v>12.5</v>
      </c>
      <c r="N7078" t="s">
        <v>25</v>
      </c>
      <c r="O7078">
        <v>250</v>
      </c>
      <c r="P7078">
        <v>50</v>
      </c>
      <c r="R7078">
        <f t="shared" si="551"/>
        <v>260</v>
      </c>
      <c r="S7078">
        <f t="shared" si="552"/>
        <v>14</v>
      </c>
      <c r="T7078" t="str">
        <f t="shared" si="553"/>
        <v>Mar</v>
      </c>
      <c r="U7078" t="str">
        <f t="shared" si="554"/>
        <v>2025</v>
      </c>
    </row>
    <row r="7079" spans="1:21" x14ac:dyDescent="0.25">
      <c r="A7079" t="s">
        <v>367</v>
      </c>
      <c r="B7079" t="s">
        <v>39</v>
      </c>
      <c r="C7079" t="s">
        <v>27</v>
      </c>
      <c r="D7079" t="s">
        <v>16</v>
      </c>
      <c r="E7079" t="s">
        <v>28</v>
      </c>
      <c r="F7079" t="s">
        <v>18</v>
      </c>
      <c r="G7079" t="s">
        <v>24</v>
      </c>
      <c r="H7079">
        <f t="shared" si="550"/>
        <v>480</v>
      </c>
      <c r="I7079">
        <v>80</v>
      </c>
      <c r="J7079">
        <v>104</v>
      </c>
      <c r="K7079">
        <v>6</v>
      </c>
      <c r="M7079">
        <v>30</v>
      </c>
      <c r="N7079" t="s">
        <v>25</v>
      </c>
      <c r="O7079">
        <v>600</v>
      </c>
      <c r="P7079">
        <v>120</v>
      </c>
      <c r="R7079">
        <f t="shared" si="551"/>
        <v>624</v>
      </c>
      <c r="S7079">
        <f t="shared" si="552"/>
        <v>14</v>
      </c>
      <c r="T7079" t="str">
        <f t="shared" si="553"/>
        <v>Mar</v>
      </c>
      <c r="U7079" t="str">
        <f t="shared" si="554"/>
        <v>2025</v>
      </c>
    </row>
    <row r="7080" spans="1:21" x14ac:dyDescent="0.25">
      <c r="A7080" t="s">
        <v>367</v>
      </c>
      <c r="B7080" t="s">
        <v>97</v>
      </c>
      <c r="C7080" t="s">
        <v>27</v>
      </c>
      <c r="D7080" t="s">
        <v>16</v>
      </c>
      <c r="E7080" t="s">
        <v>17</v>
      </c>
      <c r="F7080" t="s">
        <v>45</v>
      </c>
      <c r="G7080" t="s">
        <v>106</v>
      </c>
      <c r="H7080">
        <f t="shared" si="550"/>
        <v>48000</v>
      </c>
      <c r="I7080">
        <v>12000</v>
      </c>
      <c r="J7080">
        <v>15600</v>
      </c>
      <c r="K7080">
        <v>4</v>
      </c>
      <c r="M7080">
        <v>2340</v>
      </c>
      <c r="N7080" t="s">
        <v>20</v>
      </c>
      <c r="O7080">
        <v>62400</v>
      </c>
      <c r="P7080">
        <v>14400</v>
      </c>
      <c r="R7080">
        <f t="shared" si="551"/>
        <v>62400</v>
      </c>
      <c r="S7080">
        <f t="shared" si="552"/>
        <v>14</v>
      </c>
      <c r="T7080" t="str">
        <f t="shared" si="553"/>
        <v>Mar</v>
      </c>
      <c r="U7080" t="str">
        <f t="shared" si="554"/>
        <v>2025</v>
      </c>
    </row>
    <row r="7081" spans="1:21" x14ac:dyDescent="0.25">
      <c r="A7081" t="s">
        <v>367</v>
      </c>
      <c r="B7081" t="s">
        <v>168</v>
      </c>
      <c r="C7081" t="s">
        <v>27</v>
      </c>
      <c r="D7081" t="s">
        <v>23</v>
      </c>
      <c r="E7081" t="s">
        <v>17</v>
      </c>
      <c r="F7081" t="s">
        <v>45</v>
      </c>
      <c r="G7081" t="s">
        <v>71</v>
      </c>
      <c r="H7081">
        <f t="shared" si="550"/>
        <v>11000</v>
      </c>
      <c r="I7081">
        <v>2200</v>
      </c>
      <c r="J7081">
        <v>2860</v>
      </c>
      <c r="K7081">
        <v>5</v>
      </c>
      <c r="M7081">
        <v>286</v>
      </c>
      <c r="N7081" t="s">
        <v>20</v>
      </c>
      <c r="O7081">
        <v>13750</v>
      </c>
      <c r="P7081">
        <v>2750</v>
      </c>
      <c r="R7081">
        <f t="shared" si="551"/>
        <v>14300</v>
      </c>
      <c r="S7081">
        <f t="shared" si="552"/>
        <v>14</v>
      </c>
      <c r="T7081" t="str">
        <f t="shared" si="553"/>
        <v>Mar</v>
      </c>
      <c r="U7081" t="str">
        <f t="shared" si="554"/>
        <v>2025</v>
      </c>
    </row>
    <row r="7082" spans="1:21" x14ac:dyDescent="0.25">
      <c r="A7082" t="s">
        <v>367</v>
      </c>
      <c r="B7082" t="s">
        <v>57</v>
      </c>
      <c r="C7082" t="s">
        <v>27</v>
      </c>
      <c r="D7082" t="s">
        <v>16</v>
      </c>
      <c r="E7082" t="s">
        <v>28</v>
      </c>
      <c r="F7082" t="s">
        <v>45</v>
      </c>
      <c r="G7082" t="s">
        <v>76</v>
      </c>
      <c r="H7082">
        <f t="shared" si="550"/>
        <v>9600</v>
      </c>
      <c r="I7082">
        <v>1200</v>
      </c>
      <c r="J7082">
        <v>1560</v>
      </c>
      <c r="K7082">
        <v>8</v>
      </c>
      <c r="M7082">
        <v>156</v>
      </c>
      <c r="N7082" t="s">
        <v>38</v>
      </c>
      <c r="O7082">
        <v>12480</v>
      </c>
      <c r="P7082">
        <v>2880</v>
      </c>
      <c r="R7082">
        <f t="shared" si="551"/>
        <v>12480</v>
      </c>
      <c r="S7082">
        <f t="shared" si="552"/>
        <v>14</v>
      </c>
      <c r="T7082" t="str">
        <f t="shared" si="553"/>
        <v>Mar</v>
      </c>
      <c r="U7082" t="str">
        <f t="shared" si="554"/>
        <v>2025</v>
      </c>
    </row>
    <row r="7083" spans="1:21" x14ac:dyDescent="0.25">
      <c r="A7083" t="s">
        <v>367</v>
      </c>
      <c r="B7083" t="s">
        <v>122</v>
      </c>
      <c r="C7083" t="s">
        <v>27</v>
      </c>
      <c r="D7083" t="s">
        <v>16</v>
      </c>
      <c r="E7083" t="s">
        <v>17</v>
      </c>
      <c r="F7083" t="s">
        <v>61</v>
      </c>
      <c r="G7083" t="s">
        <v>68</v>
      </c>
      <c r="H7083">
        <f t="shared" si="550"/>
        <v>10800</v>
      </c>
      <c r="I7083">
        <v>1800</v>
      </c>
      <c r="J7083">
        <v>2340</v>
      </c>
      <c r="K7083">
        <v>6</v>
      </c>
      <c r="M7083">
        <v>234</v>
      </c>
      <c r="N7083" t="s">
        <v>25</v>
      </c>
      <c r="O7083">
        <v>13500</v>
      </c>
      <c r="P7083">
        <v>2700</v>
      </c>
      <c r="R7083">
        <f t="shared" si="551"/>
        <v>14040</v>
      </c>
      <c r="S7083">
        <f t="shared" si="552"/>
        <v>14</v>
      </c>
      <c r="T7083" t="str">
        <f t="shared" si="553"/>
        <v>Mar</v>
      </c>
      <c r="U7083" t="str">
        <f t="shared" si="554"/>
        <v>2025</v>
      </c>
    </row>
    <row r="7084" spans="1:21" x14ac:dyDescent="0.25">
      <c r="A7084" t="s">
        <v>367</v>
      </c>
      <c r="B7084" t="s">
        <v>114</v>
      </c>
      <c r="C7084" t="s">
        <v>115</v>
      </c>
      <c r="D7084" t="s">
        <v>16</v>
      </c>
      <c r="E7084" t="s">
        <v>17</v>
      </c>
      <c r="F7084" t="s">
        <v>18</v>
      </c>
      <c r="G7084" t="s">
        <v>116</v>
      </c>
      <c r="H7084">
        <f t="shared" si="550"/>
        <v>60</v>
      </c>
      <c r="I7084">
        <v>60</v>
      </c>
      <c r="J7084">
        <v>78</v>
      </c>
      <c r="K7084">
        <v>1</v>
      </c>
      <c r="M7084">
        <v>3.9</v>
      </c>
      <c r="N7084" t="s">
        <v>25</v>
      </c>
      <c r="O7084">
        <v>78</v>
      </c>
      <c r="P7084">
        <v>18</v>
      </c>
      <c r="R7084">
        <f t="shared" si="551"/>
        <v>78</v>
      </c>
      <c r="S7084">
        <f t="shared" si="552"/>
        <v>14</v>
      </c>
      <c r="T7084" t="str">
        <f t="shared" si="553"/>
        <v>Mar</v>
      </c>
      <c r="U7084" t="str">
        <f t="shared" si="554"/>
        <v>2025</v>
      </c>
    </row>
    <row r="7085" spans="1:21" x14ac:dyDescent="0.25">
      <c r="A7085" t="s">
        <v>367</v>
      </c>
      <c r="B7085" t="s">
        <v>26</v>
      </c>
      <c r="C7085" t="s">
        <v>27</v>
      </c>
      <c r="D7085" t="s">
        <v>16</v>
      </c>
      <c r="E7085" t="s">
        <v>28</v>
      </c>
      <c r="F7085" t="s">
        <v>45</v>
      </c>
      <c r="G7085" t="s">
        <v>71</v>
      </c>
      <c r="H7085">
        <f t="shared" si="550"/>
        <v>4400</v>
      </c>
      <c r="I7085">
        <v>2200</v>
      </c>
      <c r="J7085">
        <v>2860</v>
      </c>
      <c r="K7085">
        <v>2</v>
      </c>
      <c r="M7085">
        <v>286</v>
      </c>
      <c r="N7085" t="s">
        <v>20</v>
      </c>
      <c r="O7085">
        <v>5720</v>
      </c>
      <c r="P7085">
        <v>1320</v>
      </c>
      <c r="R7085">
        <f t="shared" si="551"/>
        <v>5720</v>
      </c>
      <c r="S7085">
        <f t="shared" si="552"/>
        <v>14</v>
      </c>
      <c r="T7085" t="str">
        <f t="shared" si="553"/>
        <v>Mar</v>
      </c>
      <c r="U7085" t="str">
        <f t="shared" si="554"/>
        <v>2025</v>
      </c>
    </row>
    <row r="7086" spans="1:21" x14ac:dyDescent="0.25">
      <c r="A7086" t="s">
        <v>367</v>
      </c>
      <c r="B7086" t="s">
        <v>158</v>
      </c>
      <c r="C7086" t="s">
        <v>27</v>
      </c>
      <c r="D7086" t="s">
        <v>16</v>
      </c>
      <c r="E7086" t="s">
        <v>17</v>
      </c>
      <c r="F7086" t="s">
        <v>18</v>
      </c>
      <c r="G7086" t="s">
        <v>51</v>
      </c>
      <c r="H7086">
        <f t="shared" si="550"/>
        <v>480</v>
      </c>
      <c r="I7086">
        <v>60</v>
      </c>
      <c r="J7086">
        <v>78</v>
      </c>
      <c r="K7086">
        <v>8</v>
      </c>
      <c r="M7086">
        <v>30</v>
      </c>
      <c r="N7086" t="s">
        <v>25</v>
      </c>
      <c r="O7086">
        <v>600</v>
      </c>
      <c r="P7086">
        <v>120</v>
      </c>
      <c r="R7086">
        <f t="shared" si="551"/>
        <v>624</v>
      </c>
      <c r="S7086">
        <f t="shared" si="552"/>
        <v>14</v>
      </c>
      <c r="T7086" t="str">
        <f t="shared" si="553"/>
        <v>Mar</v>
      </c>
      <c r="U7086" t="str">
        <f t="shared" si="554"/>
        <v>2025</v>
      </c>
    </row>
    <row r="7087" spans="1:21" x14ac:dyDescent="0.25">
      <c r="A7087" t="s">
        <v>367</v>
      </c>
      <c r="B7087" t="s">
        <v>77</v>
      </c>
      <c r="C7087" t="s">
        <v>42</v>
      </c>
      <c r="D7087" t="s">
        <v>23</v>
      </c>
      <c r="E7087" t="s">
        <v>17</v>
      </c>
      <c r="F7087" t="s">
        <v>45</v>
      </c>
      <c r="G7087" t="s">
        <v>106</v>
      </c>
      <c r="H7087">
        <f t="shared" si="550"/>
        <v>48000</v>
      </c>
      <c r="I7087">
        <v>12000</v>
      </c>
      <c r="J7087">
        <v>15600</v>
      </c>
      <c r="K7087">
        <v>4</v>
      </c>
      <c r="M7087">
        <v>2340</v>
      </c>
      <c r="N7087" t="s">
        <v>25</v>
      </c>
      <c r="O7087">
        <v>57600</v>
      </c>
      <c r="P7087">
        <v>9600</v>
      </c>
      <c r="R7087">
        <f t="shared" si="551"/>
        <v>62400</v>
      </c>
      <c r="S7087">
        <f t="shared" si="552"/>
        <v>14</v>
      </c>
      <c r="T7087" t="str">
        <f t="shared" si="553"/>
        <v>Mar</v>
      </c>
      <c r="U7087" t="str">
        <f t="shared" si="554"/>
        <v>2025</v>
      </c>
    </row>
    <row r="7088" spans="1:21" x14ac:dyDescent="0.25">
      <c r="A7088" t="s">
        <v>367</v>
      </c>
      <c r="B7088" t="s">
        <v>136</v>
      </c>
      <c r="C7088" t="s">
        <v>15</v>
      </c>
      <c r="D7088" t="s">
        <v>23</v>
      </c>
      <c r="E7088" t="s">
        <v>17</v>
      </c>
      <c r="F7088" t="s">
        <v>18</v>
      </c>
      <c r="G7088" t="s">
        <v>24</v>
      </c>
      <c r="H7088">
        <f t="shared" si="550"/>
        <v>480</v>
      </c>
      <c r="I7088">
        <v>80</v>
      </c>
      <c r="J7088">
        <v>104</v>
      </c>
      <c r="K7088">
        <v>6</v>
      </c>
      <c r="M7088">
        <v>62.4</v>
      </c>
      <c r="N7088" t="s">
        <v>25</v>
      </c>
      <c r="O7088">
        <v>624</v>
      </c>
      <c r="P7088">
        <v>144</v>
      </c>
      <c r="R7088">
        <f t="shared" si="551"/>
        <v>624</v>
      </c>
      <c r="S7088">
        <f t="shared" si="552"/>
        <v>14</v>
      </c>
      <c r="T7088" t="str">
        <f t="shared" si="553"/>
        <v>Mar</v>
      </c>
      <c r="U7088" t="str">
        <f t="shared" si="554"/>
        <v>2025</v>
      </c>
    </row>
    <row r="7089" spans="1:21" x14ac:dyDescent="0.25">
      <c r="A7089" t="s">
        <v>367</v>
      </c>
      <c r="B7089" t="s">
        <v>139</v>
      </c>
      <c r="C7089" t="s">
        <v>27</v>
      </c>
      <c r="D7089" t="s">
        <v>16</v>
      </c>
      <c r="E7089" t="s">
        <v>17</v>
      </c>
      <c r="F7089" t="s">
        <v>18</v>
      </c>
      <c r="G7089" t="s">
        <v>56</v>
      </c>
      <c r="H7089">
        <f t="shared" si="550"/>
        <v>4950</v>
      </c>
      <c r="I7089">
        <v>550</v>
      </c>
      <c r="J7089">
        <v>715</v>
      </c>
      <c r="K7089">
        <v>9</v>
      </c>
      <c r="M7089">
        <v>100</v>
      </c>
      <c r="N7089" t="s">
        <v>25</v>
      </c>
      <c r="O7089">
        <v>6187.5</v>
      </c>
      <c r="P7089">
        <v>1237.5</v>
      </c>
      <c r="R7089">
        <f t="shared" si="551"/>
        <v>6435</v>
      </c>
      <c r="S7089">
        <f t="shared" si="552"/>
        <v>14</v>
      </c>
      <c r="T7089" t="str">
        <f t="shared" si="553"/>
        <v>Mar</v>
      </c>
      <c r="U7089" t="str">
        <f t="shared" si="554"/>
        <v>2025</v>
      </c>
    </row>
    <row r="7090" spans="1:21" x14ac:dyDescent="0.25">
      <c r="A7090" t="s">
        <v>367</v>
      </c>
      <c r="B7090" t="s">
        <v>173</v>
      </c>
      <c r="C7090" t="s">
        <v>115</v>
      </c>
      <c r="D7090" t="s">
        <v>16</v>
      </c>
      <c r="E7090" t="s">
        <v>17</v>
      </c>
      <c r="F7090" t="s">
        <v>45</v>
      </c>
      <c r="G7090" t="s">
        <v>46</v>
      </c>
      <c r="H7090">
        <f t="shared" si="550"/>
        <v>165000</v>
      </c>
      <c r="I7090">
        <v>55000</v>
      </c>
      <c r="J7090">
        <v>71500</v>
      </c>
      <c r="K7090">
        <v>3</v>
      </c>
      <c r="M7090">
        <v>10725</v>
      </c>
      <c r="N7090" t="s">
        <v>38</v>
      </c>
      <c r="O7090">
        <v>214500</v>
      </c>
      <c r="P7090">
        <v>49500</v>
      </c>
      <c r="R7090">
        <f t="shared" si="551"/>
        <v>214500</v>
      </c>
      <c r="S7090">
        <f t="shared" si="552"/>
        <v>14</v>
      </c>
      <c r="T7090" t="str">
        <f t="shared" si="553"/>
        <v>Mar</v>
      </c>
      <c r="U7090" t="str">
        <f t="shared" si="554"/>
        <v>2025</v>
      </c>
    </row>
    <row r="7091" spans="1:21" x14ac:dyDescent="0.25">
      <c r="A7091" t="s">
        <v>367</v>
      </c>
      <c r="B7091" t="s">
        <v>152</v>
      </c>
      <c r="C7091" t="s">
        <v>66</v>
      </c>
      <c r="D7091" t="s">
        <v>16</v>
      </c>
      <c r="E7091" t="s">
        <v>28</v>
      </c>
      <c r="F7091" t="s">
        <v>18</v>
      </c>
      <c r="G7091" t="s">
        <v>19</v>
      </c>
      <c r="H7091">
        <f t="shared" si="550"/>
        <v>1750</v>
      </c>
      <c r="I7091">
        <v>250</v>
      </c>
      <c r="J7091">
        <v>325</v>
      </c>
      <c r="K7091">
        <v>7</v>
      </c>
      <c r="M7091">
        <v>100</v>
      </c>
      <c r="N7091" t="s">
        <v>25</v>
      </c>
      <c r="O7091">
        <v>2100</v>
      </c>
      <c r="P7091">
        <v>350</v>
      </c>
      <c r="R7091">
        <f t="shared" si="551"/>
        <v>2275</v>
      </c>
      <c r="S7091">
        <f t="shared" si="552"/>
        <v>14</v>
      </c>
      <c r="T7091" t="str">
        <f t="shared" si="553"/>
        <v>Mar</v>
      </c>
      <c r="U7091" t="str">
        <f t="shared" si="554"/>
        <v>2025</v>
      </c>
    </row>
    <row r="7092" spans="1:21" x14ac:dyDescent="0.25">
      <c r="A7092" t="s">
        <v>367</v>
      </c>
      <c r="B7092" t="s">
        <v>161</v>
      </c>
      <c r="C7092" t="s">
        <v>53</v>
      </c>
      <c r="D7092" t="s">
        <v>16</v>
      </c>
      <c r="E7092" t="s">
        <v>17</v>
      </c>
      <c r="F7092" t="s">
        <v>61</v>
      </c>
      <c r="G7092" t="s">
        <v>108</v>
      </c>
      <c r="H7092">
        <f t="shared" si="550"/>
        <v>9000</v>
      </c>
      <c r="I7092">
        <v>1500</v>
      </c>
      <c r="J7092">
        <v>1950</v>
      </c>
      <c r="K7092">
        <v>6</v>
      </c>
      <c r="M7092">
        <v>195</v>
      </c>
      <c r="N7092" t="s">
        <v>25</v>
      </c>
      <c r="O7092">
        <v>11700</v>
      </c>
      <c r="P7092">
        <v>2700</v>
      </c>
      <c r="R7092">
        <f t="shared" si="551"/>
        <v>11700</v>
      </c>
      <c r="S7092">
        <f t="shared" si="552"/>
        <v>14</v>
      </c>
      <c r="T7092" t="str">
        <f t="shared" si="553"/>
        <v>Mar</v>
      </c>
      <c r="U7092" t="str">
        <f t="shared" si="554"/>
        <v>2025</v>
      </c>
    </row>
    <row r="7093" spans="1:21" x14ac:dyDescent="0.25">
      <c r="A7093" t="s">
        <v>367</v>
      </c>
      <c r="B7093" t="s">
        <v>184</v>
      </c>
      <c r="C7093" t="s">
        <v>27</v>
      </c>
      <c r="D7093" t="s">
        <v>23</v>
      </c>
      <c r="E7093" t="s">
        <v>28</v>
      </c>
      <c r="F7093" t="s">
        <v>18</v>
      </c>
      <c r="G7093" t="s">
        <v>130</v>
      </c>
      <c r="H7093">
        <f t="shared" si="550"/>
        <v>180</v>
      </c>
      <c r="I7093">
        <v>45</v>
      </c>
      <c r="J7093">
        <v>59</v>
      </c>
      <c r="K7093">
        <v>4</v>
      </c>
      <c r="M7093">
        <v>35.1</v>
      </c>
      <c r="N7093" t="s">
        <v>38</v>
      </c>
      <c r="O7093">
        <v>234</v>
      </c>
      <c r="P7093">
        <v>54</v>
      </c>
      <c r="R7093">
        <f t="shared" si="551"/>
        <v>236</v>
      </c>
      <c r="S7093">
        <f t="shared" si="552"/>
        <v>14</v>
      </c>
      <c r="T7093" t="str">
        <f t="shared" si="553"/>
        <v>Mar</v>
      </c>
      <c r="U7093" t="str">
        <f t="shared" si="554"/>
        <v>2025</v>
      </c>
    </row>
    <row r="7094" spans="1:21" x14ac:dyDescent="0.25">
      <c r="A7094" t="s">
        <v>367</v>
      </c>
      <c r="B7094" t="s">
        <v>99</v>
      </c>
      <c r="C7094" t="s">
        <v>15</v>
      </c>
      <c r="D7094" t="s">
        <v>16</v>
      </c>
      <c r="E7094" t="s">
        <v>17</v>
      </c>
      <c r="F7094" t="s">
        <v>18</v>
      </c>
      <c r="G7094" t="s">
        <v>19</v>
      </c>
      <c r="H7094">
        <f t="shared" si="550"/>
        <v>1250</v>
      </c>
      <c r="I7094">
        <v>250</v>
      </c>
      <c r="J7094">
        <v>325</v>
      </c>
      <c r="K7094">
        <v>5</v>
      </c>
      <c r="M7094">
        <v>100</v>
      </c>
      <c r="N7094" t="s">
        <v>20</v>
      </c>
      <c r="O7094">
        <v>1625</v>
      </c>
      <c r="P7094">
        <v>375</v>
      </c>
      <c r="R7094">
        <f t="shared" si="551"/>
        <v>1625</v>
      </c>
      <c r="S7094">
        <f t="shared" si="552"/>
        <v>14</v>
      </c>
      <c r="T7094" t="str">
        <f t="shared" si="553"/>
        <v>Mar</v>
      </c>
      <c r="U7094" t="str">
        <f t="shared" si="554"/>
        <v>2025</v>
      </c>
    </row>
    <row r="7095" spans="1:21" x14ac:dyDescent="0.25">
      <c r="A7095" t="s">
        <v>367</v>
      </c>
      <c r="B7095" t="s">
        <v>154</v>
      </c>
      <c r="C7095" t="s">
        <v>27</v>
      </c>
      <c r="D7095" t="s">
        <v>23</v>
      </c>
      <c r="E7095" t="s">
        <v>17</v>
      </c>
      <c r="F7095" t="s">
        <v>29</v>
      </c>
      <c r="G7095" t="s">
        <v>178</v>
      </c>
      <c r="H7095">
        <f t="shared" si="550"/>
        <v>400</v>
      </c>
      <c r="I7095">
        <v>200</v>
      </c>
      <c r="J7095">
        <v>260</v>
      </c>
      <c r="K7095">
        <v>2</v>
      </c>
      <c r="M7095">
        <v>52</v>
      </c>
      <c r="N7095" t="s">
        <v>25</v>
      </c>
      <c r="O7095">
        <v>520</v>
      </c>
      <c r="P7095">
        <v>120</v>
      </c>
      <c r="R7095">
        <f t="shared" si="551"/>
        <v>520</v>
      </c>
      <c r="S7095">
        <f t="shared" si="552"/>
        <v>14</v>
      </c>
      <c r="T7095" t="str">
        <f t="shared" si="553"/>
        <v>Mar</v>
      </c>
      <c r="U7095" t="str">
        <f t="shared" si="554"/>
        <v>2025</v>
      </c>
    </row>
    <row r="7096" spans="1:21" x14ac:dyDescent="0.25">
      <c r="A7096" t="s">
        <v>368</v>
      </c>
      <c r="B7096" t="s">
        <v>191</v>
      </c>
      <c r="C7096" t="s">
        <v>27</v>
      </c>
      <c r="D7096" t="s">
        <v>23</v>
      </c>
      <c r="E7096" t="s">
        <v>28</v>
      </c>
      <c r="F7096" t="s">
        <v>45</v>
      </c>
      <c r="G7096" t="s">
        <v>58</v>
      </c>
      <c r="H7096">
        <f t="shared" si="550"/>
        <v>100000</v>
      </c>
      <c r="I7096">
        <v>25000</v>
      </c>
      <c r="J7096">
        <v>32500</v>
      </c>
      <c r="K7096">
        <v>4</v>
      </c>
      <c r="M7096">
        <v>4875</v>
      </c>
      <c r="N7096" t="s">
        <v>25</v>
      </c>
      <c r="O7096">
        <v>130000</v>
      </c>
      <c r="P7096">
        <v>30000</v>
      </c>
      <c r="R7096">
        <f t="shared" si="551"/>
        <v>130000</v>
      </c>
      <c r="S7096">
        <f t="shared" si="552"/>
        <v>15</v>
      </c>
      <c r="T7096" t="str">
        <f t="shared" si="553"/>
        <v>Mar</v>
      </c>
      <c r="U7096" t="str">
        <f t="shared" si="554"/>
        <v>2025</v>
      </c>
    </row>
    <row r="7097" spans="1:21" x14ac:dyDescent="0.25">
      <c r="A7097" t="s">
        <v>368</v>
      </c>
      <c r="B7097" t="s">
        <v>135</v>
      </c>
      <c r="C7097" t="s">
        <v>27</v>
      </c>
      <c r="D7097" t="s">
        <v>23</v>
      </c>
      <c r="E7097" t="s">
        <v>17</v>
      </c>
      <c r="F7097" t="s">
        <v>45</v>
      </c>
      <c r="G7097" t="s">
        <v>46</v>
      </c>
      <c r="H7097">
        <f t="shared" si="550"/>
        <v>330000</v>
      </c>
      <c r="I7097">
        <v>55000</v>
      </c>
      <c r="J7097">
        <v>71500</v>
      </c>
      <c r="K7097">
        <v>6</v>
      </c>
      <c r="M7097">
        <v>10725</v>
      </c>
      <c r="N7097" t="s">
        <v>20</v>
      </c>
      <c r="O7097">
        <v>429000</v>
      </c>
      <c r="P7097">
        <v>99000</v>
      </c>
      <c r="R7097">
        <f t="shared" si="551"/>
        <v>429000</v>
      </c>
      <c r="S7097">
        <f t="shared" si="552"/>
        <v>15</v>
      </c>
      <c r="T7097" t="str">
        <f t="shared" si="553"/>
        <v>Mar</v>
      </c>
      <c r="U7097" t="str">
        <f t="shared" si="554"/>
        <v>2025</v>
      </c>
    </row>
    <row r="7098" spans="1:21" x14ac:dyDescent="0.25">
      <c r="A7098" t="s">
        <v>368</v>
      </c>
      <c r="B7098" t="s">
        <v>83</v>
      </c>
      <c r="C7098" t="s">
        <v>27</v>
      </c>
      <c r="D7098" t="s">
        <v>16</v>
      </c>
      <c r="E7098" t="s">
        <v>28</v>
      </c>
      <c r="F7098" t="s">
        <v>45</v>
      </c>
      <c r="G7098" t="s">
        <v>76</v>
      </c>
      <c r="H7098">
        <f t="shared" si="550"/>
        <v>9600</v>
      </c>
      <c r="I7098">
        <v>1200</v>
      </c>
      <c r="J7098">
        <v>1560</v>
      </c>
      <c r="K7098">
        <v>8</v>
      </c>
      <c r="M7098">
        <v>156</v>
      </c>
      <c r="N7098" t="s">
        <v>38</v>
      </c>
      <c r="O7098">
        <v>12480</v>
      </c>
      <c r="P7098">
        <v>2880</v>
      </c>
      <c r="R7098">
        <f t="shared" si="551"/>
        <v>12480</v>
      </c>
      <c r="S7098">
        <f t="shared" si="552"/>
        <v>15</v>
      </c>
      <c r="T7098" t="str">
        <f t="shared" si="553"/>
        <v>Mar</v>
      </c>
      <c r="U7098" t="str">
        <f t="shared" si="554"/>
        <v>2025</v>
      </c>
    </row>
    <row r="7099" spans="1:21" x14ac:dyDescent="0.25">
      <c r="A7099" t="s">
        <v>368</v>
      </c>
      <c r="B7099" t="s">
        <v>83</v>
      </c>
      <c r="C7099" t="s">
        <v>27</v>
      </c>
      <c r="D7099" t="s">
        <v>16</v>
      </c>
      <c r="E7099" t="s">
        <v>17</v>
      </c>
      <c r="F7099" t="s">
        <v>18</v>
      </c>
      <c r="G7099" t="s">
        <v>113</v>
      </c>
      <c r="H7099">
        <f t="shared" si="550"/>
        <v>60</v>
      </c>
      <c r="I7099">
        <v>20</v>
      </c>
      <c r="J7099">
        <v>26</v>
      </c>
      <c r="K7099">
        <v>3</v>
      </c>
      <c r="M7099">
        <v>5.46</v>
      </c>
      <c r="N7099" t="s">
        <v>20</v>
      </c>
      <c r="O7099">
        <v>78</v>
      </c>
      <c r="P7099">
        <v>18</v>
      </c>
      <c r="R7099">
        <f t="shared" si="551"/>
        <v>78</v>
      </c>
      <c r="S7099">
        <f t="shared" si="552"/>
        <v>15</v>
      </c>
      <c r="T7099" t="str">
        <f t="shared" si="553"/>
        <v>Mar</v>
      </c>
      <c r="U7099" t="str">
        <f t="shared" si="554"/>
        <v>2025</v>
      </c>
    </row>
    <row r="7100" spans="1:21" x14ac:dyDescent="0.25">
      <c r="A7100" t="s">
        <v>368</v>
      </c>
      <c r="B7100" t="s">
        <v>69</v>
      </c>
      <c r="C7100" t="s">
        <v>27</v>
      </c>
      <c r="D7100" t="s">
        <v>16</v>
      </c>
      <c r="E7100" t="s">
        <v>28</v>
      </c>
      <c r="F7100" t="s">
        <v>18</v>
      </c>
      <c r="G7100" t="s">
        <v>100</v>
      </c>
      <c r="H7100">
        <f t="shared" si="550"/>
        <v>160</v>
      </c>
      <c r="I7100">
        <v>40</v>
      </c>
      <c r="J7100">
        <v>52</v>
      </c>
      <c r="K7100">
        <v>4</v>
      </c>
      <c r="M7100">
        <v>14.56</v>
      </c>
      <c r="N7100" t="s">
        <v>20</v>
      </c>
      <c r="O7100">
        <v>208</v>
      </c>
      <c r="P7100">
        <v>48</v>
      </c>
      <c r="R7100">
        <f t="shared" si="551"/>
        <v>208</v>
      </c>
      <c r="S7100">
        <f t="shared" si="552"/>
        <v>15</v>
      </c>
      <c r="T7100" t="str">
        <f t="shared" si="553"/>
        <v>Mar</v>
      </c>
      <c r="U7100" t="str">
        <f t="shared" si="554"/>
        <v>2025</v>
      </c>
    </row>
    <row r="7101" spans="1:21" x14ac:dyDescent="0.25">
      <c r="A7101" t="s">
        <v>368</v>
      </c>
      <c r="B7101" t="s">
        <v>109</v>
      </c>
      <c r="C7101" t="s">
        <v>42</v>
      </c>
      <c r="D7101" t="s">
        <v>23</v>
      </c>
      <c r="E7101" t="s">
        <v>17</v>
      </c>
      <c r="F7101" t="s">
        <v>18</v>
      </c>
      <c r="G7101" t="s">
        <v>32</v>
      </c>
      <c r="H7101">
        <f t="shared" si="550"/>
        <v>500</v>
      </c>
      <c r="I7101">
        <v>100</v>
      </c>
      <c r="J7101">
        <v>130</v>
      </c>
      <c r="K7101">
        <v>5</v>
      </c>
      <c r="M7101">
        <v>60</v>
      </c>
      <c r="N7101" t="s">
        <v>25</v>
      </c>
      <c r="O7101">
        <v>600</v>
      </c>
      <c r="P7101">
        <v>100</v>
      </c>
      <c r="R7101">
        <f t="shared" si="551"/>
        <v>650</v>
      </c>
      <c r="S7101">
        <f t="shared" si="552"/>
        <v>15</v>
      </c>
      <c r="T7101" t="str">
        <f t="shared" si="553"/>
        <v>Mar</v>
      </c>
      <c r="U7101" t="str">
        <f t="shared" si="554"/>
        <v>2025</v>
      </c>
    </row>
    <row r="7102" spans="1:21" x14ac:dyDescent="0.25">
      <c r="A7102" t="s">
        <v>368</v>
      </c>
      <c r="B7102" t="s">
        <v>198</v>
      </c>
      <c r="C7102" t="s">
        <v>15</v>
      </c>
      <c r="D7102" t="s">
        <v>16</v>
      </c>
      <c r="E7102" t="s">
        <v>17</v>
      </c>
      <c r="F7102" t="s">
        <v>18</v>
      </c>
      <c r="G7102" t="s">
        <v>113</v>
      </c>
      <c r="H7102">
        <f t="shared" si="550"/>
        <v>40</v>
      </c>
      <c r="I7102">
        <v>20</v>
      </c>
      <c r="J7102">
        <v>26</v>
      </c>
      <c r="K7102">
        <v>2</v>
      </c>
      <c r="M7102">
        <v>2.2999999999999998</v>
      </c>
      <c r="N7102" t="s">
        <v>25</v>
      </c>
      <c r="O7102">
        <v>46</v>
      </c>
      <c r="P7102">
        <v>6</v>
      </c>
      <c r="R7102">
        <f t="shared" si="551"/>
        <v>52</v>
      </c>
      <c r="S7102">
        <f t="shared" si="552"/>
        <v>15</v>
      </c>
      <c r="T7102" t="str">
        <f t="shared" si="553"/>
        <v>Mar</v>
      </c>
      <c r="U7102" t="str">
        <f t="shared" si="554"/>
        <v>2025</v>
      </c>
    </row>
    <row r="7103" spans="1:21" x14ac:dyDescent="0.25">
      <c r="A7103" t="s">
        <v>368</v>
      </c>
      <c r="B7103" t="s">
        <v>135</v>
      </c>
      <c r="C7103" t="s">
        <v>27</v>
      </c>
      <c r="D7103" t="s">
        <v>16</v>
      </c>
      <c r="E7103" t="s">
        <v>17</v>
      </c>
      <c r="F7103" t="s">
        <v>80</v>
      </c>
      <c r="G7103" t="s">
        <v>213</v>
      </c>
      <c r="H7103">
        <f t="shared" si="550"/>
        <v>200</v>
      </c>
      <c r="I7103">
        <v>25</v>
      </c>
      <c r="J7103">
        <v>33</v>
      </c>
      <c r="K7103">
        <v>8</v>
      </c>
      <c r="M7103">
        <v>18.2</v>
      </c>
      <c r="N7103" t="s">
        <v>20</v>
      </c>
      <c r="O7103">
        <v>260</v>
      </c>
      <c r="P7103">
        <v>60</v>
      </c>
      <c r="R7103">
        <f t="shared" si="551"/>
        <v>264</v>
      </c>
      <c r="S7103">
        <f t="shared" si="552"/>
        <v>15</v>
      </c>
      <c r="T7103" t="str">
        <f t="shared" si="553"/>
        <v>Mar</v>
      </c>
      <c r="U7103" t="str">
        <f t="shared" si="554"/>
        <v>2025</v>
      </c>
    </row>
    <row r="7104" spans="1:21" x14ac:dyDescent="0.25">
      <c r="A7104" t="s">
        <v>368</v>
      </c>
      <c r="B7104" t="s">
        <v>174</v>
      </c>
      <c r="C7104" t="s">
        <v>27</v>
      </c>
      <c r="D7104" t="s">
        <v>16</v>
      </c>
      <c r="E7104" t="s">
        <v>28</v>
      </c>
      <c r="F7104" t="s">
        <v>18</v>
      </c>
      <c r="G7104" t="s">
        <v>130</v>
      </c>
      <c r="H7104">
        <f t="shared" si="550"/>
        <v>315</v>
      </c>
      <c r="I7104">
        <v>45</v>
      </c>
      <c r="J7104">
        <v>59</v>
      </c>
      <c r="K7104">
        <v>7</v>
      </c>
      <c r="M7104">
        <v>19.6875</v>
      </c>
      <c r="N7104" t="s">
        <v>25</v>
      </c>
      <c r="O7104">
        <v>393.75</v>
      </c>
      <c r="P7104">
        <v>78.75</v>
      </c>
      <c r="R7104">
        <f t="shared" si="551"/>
        <v>413</v>
      </c>
      <c r="S7104">
        <f t="shared" si="552"/>
        <v>15</v>
      </c>
      <c r="T7104" t="str">
        <f t="shared" si="553"/>
        <v>Mar</v>
      </c>
      <c r="U7104" t="str">
        <f t="shared" si="554"/>
        <v>2025</v>
      </c>
    </row>
    <row r="7105" spans="1:21" x14ac:dyDescent="0.25">
      <c r="A7105" t="s">
        <v>368</v>
      </c>
      <c r="B7105" t="s">
        <v>98</v>
      </c>
      <c r="C7105" t="s">
        <v>66</v>
      </c>
      <c r="D7105" t="s">
        <v>16</v>
      </c>
      <c r="E7105" t="s">
        <v>17</v>
      </c>
      <c r="F7105" t="s">
        <v>80</v>
      </c>
      <c r="G7105" t="s">
        <v>96</v>
      </c>
      <c r="H7105">
        <f t="shared" si="550"/>
        <v>15</v>
      </c>
      <c r="I7105">
        <v>5</v>
      </c>
      <c r="J7105">
        <v>7</v>
      </c>
      <c r="K7105">
        <v>3</v>
      </c>
      <c r="M7105">
        <v>1.875</v>
      </c>
      <c r="N7105" t="s">
        <v>38</v>
      </c>
      <c r="O7105">
        <v>18.75</v>
      </c>
      <c r="P7105">
        <v>3.75</v>
      </c>
      <c r="R7105">
        <f t="shared" si="551"/>
        <v>21</v>
      </c>
      <c r="S7105">
        <f t="shared" si="552"/>
        <v>15</v>
      </c>
      <c r="T7105" t="str">
        <f t="shared" si="553"/>
        <v>Mar</v>
      </c>
      <c r="U7105" t="str">
        <f t="shared" si="554"/>
        <v>2025</v>
      </c>
    </row>
    <row r="7106" spans="1:21" x14ac:dyDescent="0.25">
      <c r="A7106" t="s">
        <v>368</v>
      </c>
      <c r="B7106" t="s">
        <v>174</v>
      </c>
      <c r="C7106" t="s">
        <v>27</v>
      </c>
      <c r="D7106" t="s">
        <v>23</v>
      </c>
      <c r="E7106" t="s">
        <v>17</v>
      </c>
      <c r="F7106" t="s">
        <v>48</v>
      </c>
      <c r="G7106" t="s">
        <v>94</v>
      </c>
      <c r="H7106">
        <f t="shared" si="550"/>
        <v>1200</v>
      </c>
      <c r="I7106">
        <v>120</v>
      </c>
      <c r="J7106">
        <v>156</v>
      </c>
      <c r="K7106">
        <v>10</v>
      </c>
      <c r="M7106">
        <v>100</v>
      </c>
      <c r="N7106" t="s">
        <v>25</v>
      </c>
      <c r="O7106">
        <v>1560</v>
      </c>
      <c r="P7106">
        <v>360</v>
      </c>
      <c r="R7106">
        <f t="shared" si="551"/>
        <v>1560</v>
      </c>
      <c r="S7106">
        <f t="shared" si="552"/>
        <v>15</v>
      </c>
      <c r="T7106" t="str">
        <f t="shared" si="553"/>
        <v>Mar</v>
      </c>
      <c r="U7106" t="str">
        <f t="shared" si="554"/>
        <v>2025</v>
      </c>
    </row>
    <row r="7107" spans="1:21" x14ac:dyDescent="0.25">
      <c r="A7107" t="s">
        <v>368</v>
      </c>
      <c r="B7107" t="s">
        <v>179</v>
      </c>
      <c r="C7107" t="s">
        <v>27</v>
      </c>
      <c r="D7107" t="s">
        <v>23</v>
      </c>
      <c r="E7107" t="s">
        <v>17</v>
      </c>
      <c r="F7107" t="s">
        <v>80</v>
      </c>
      <c r="G7107" t="s">
        <v>81</v>
      </c>
      <c r="H7107">
        <f t="shared" ref="H7107:H7170" si="555">I7107*K7107</f>
        <v>50</v>
      </c>
      <c r="I7107">
        <v>10</v>
      </c>
      <c r="J7107">
        <v>13</v>
      </c>
      <c r="K7107">
        <v>5</v>
      </c>
      <c r="M7107">
        <v>7.5</v>
      </c>
      <c r="N7107" t="s">
        <v>20</v>
      </c>
      <c r="O7107">
        <v>62.5</v>
      </c>
      <c r="P7107">
        <v>12.5</v>
      </c>
      <c r="R7107">
        <f t="shared" ref="R7107:R7170" si="556">J7107*K7107</f>
        <v>65</v>
      </c>
      <c r="S7107">
        <f t="shared" ref="S7107:S7170" si="557">DAY(A7107)</f>
        <v>15</v>
      </c>
      <c r="T7107" t="str">
        <f t="shared" ref="T7107:T7170" si="558">TEXT(A7107,"mmm")</f>
        <v>Mar</v>
      </c>
      <c r="U7107" t="str">
        <f t="shared" ref="U7107:U7170" si="559">TEXT(A7107,"yyy")</f>
        <v>2025</v>
      </c>
    </row>
    <row r="7108" spans="1:21" x14ac:dyDescent="0.25">
      <c r="A7108" t="s">
        <v>368</v>
      </c>
      <c r="B7108" t="s">
        <v>112</v>
      </c>
      <c r="C7108" t="s">
        <v>27</v>
      </c>
      <c r="D7108" t="s">
        <v>16</v>
      </c>
      <c r="E7108" t="s">
        <v>28</v>
      </c>
      <c r="F7108" t="s">
        <v>80</v>
      </c>
      <c r="G7108" t="s">
        <v>89</v>
      </c>
      <c r="H7108">
        <f t="shared" si="555"/>
        <v>90</v>
      </c>
      <c r="I7108">
        <v>15</v>
      </c>
      <c r="J7108">
        <v>20</v>
      </c>
      <c r="K7108">
        <v>6</v>
      </c>
      <c r="M7108">
        <v>11.25</v>
      </c>
      <c r="N7108" t="s">
        <v>38</v>
      </c>
      <c r="O7108">
        <v>112.5</v>
      </c>
      <c r="P7108">
        <v>22.5</v>
      </c>
      <c r="R7108">
        <f t="shared" si="556"/>
        <v>120</v>
      </c>
      <c r="S7108">
        <f t="shared" si="557"/>
        <v>15</v>
      </c>
      <c r="T7108" t="str">
        <f t="shared" si="558"/>
        <v>Mar</v>
      </c>
      <c r="U7108" t="str">
        <f t="shared" si="559"/>
        <v>2025</v>
      </c>
    </row>
    <row r="7109" spans="1:21" x14ac:dyDescent="0.25">
      <c r="A7109" t="s">
        <v>368</v>
      </c>
      <c r="B7109" t="s">
        <v>99</v>
      </c>
      <c r="C7109" t="s">
        <v>15</v>
      </c>
      <c r="D7109" t="s">
        <v>16</v>
      </c>
      <c r="E7109" t="s">
        <v>17</v>
      </c>
      <c r="F7109" t="s">
        <v>29</v>
      </c>
      <c r="G7109" t="s">
        <v>210</v>
      </c>
      <c r="H7109">
        <f t="shared" si="555"/>
        <v>380</v>
      </c>
      <c r="I7109">
        <v>95</v>
      </c>
      <c r="J7109">
        <v>124</v>
      </c>
      <c r="K7109">
        <v>4</v>
      </c>
      <c r="M7109">
        <v>34.58</v>
      </c>
      <c r="N7109" t="s">
        <v>20</v>
      </c>
      <c r="O7109">
        <v>494</v>
      </c>
      <c r="P7109">
        <v>114</v>
      </c>
      <c r="R7109">
        <f t="shared" si="556"/>
        <v>496</v>
      </c>
      <c r="S7109">
        <f t="shared" si="557"/>
        <v>15</v>
      </c>
      <c r="T7109" t="str">
        <f t="shared" si="558"/>
        <v>Mar</v>
      </c>
      <c r="U7109" t="str">
        <f t="shared" si="559"/>
        <v>2025</v>
      </c>
    </row>
    <row r="7110" spans="1:21" x14ac:dyDescent="0.25">
      <c r="A7110" t="s">
        <v>368</v>
      </c>
      <c r="B7110" t="s">
        <v>95</v>
      </c>
      <c r="C7110" t="s">
        <v>66</v>
      </c>
      <c r="D7110" t="s">
        <v>16</v>
      </c>
      <c r="E7110" t="s">
        <v>17</v>
      </c>
      <c r="F7110" t="s">
        <v>18</v>
      </c>
      <c r="G7110" t="s">
        <v>43</v>
      </c>
      <c r="H7110">
        <f t="shared" si="555"/>
        <v>60</v>
      </c>
      <c r="I7110">
        <v>20</v>
      </c>
      <c r="J7110">
        <v>26</v>
      </c>
      <c r="K7110">
        <v>3</v>
      </c>
      <c r="M7110">
        <v>5.46</v>
      </c>
      <c r="N7110" t="s">
        <v>20</v>
      </c>
      <c r="O7110">
        <v>78</v>
      </c>
      <c r="P7110">
        <v>18</v>
      </c>
      <c r="R7110">
        <f t="shared" si="556"/>
        <v>78</v>
      </c>
      <c r="S7110">
        <f t="shared" si="557"/>
        <v>15</v>
      </c>
      <c r="T7110" t="str">
        <f t="shared" si="558"/>
        <v>Mar</v>
      </c>
      <c r="U7110" t="str">
        <f t="shared" si="559"/>
        <v>2025</v>
      </c>
    </row>
    <row r="7111" spans="1:21" x14ac:dyDescent="0.25">
      <c r="A7111" t="s">
        <v>368</v>
      </c>
      <c r="B7111" t="s">
        <v>152</v>
      </c>
      <c r="C7111" t="s">
        <v>66</v>
      </c>
      <c r="D7111" t="s">
        <v>16</v>
      </c>
      <c r="E7111" t="s">
        <v>28</v>
      </c>
      <c r="F7111" t="s">
        <v>45</v>
      </c>
      <c r="G7111" t="s">
        <v>54</v>
      </c>
      <c r="H7111">
        <f t="shared" si="555"/>
        <v>6400</v>
      </c>
      <c r="I7111">
        <v>800</v>
      </c>
      <c r="J7111">
        <v>1040</v>
      </c>
      <c r="K7111">
        <v>8</v>
      </c>
      <c r="M7111">
        <v>104</v>
      </c>
      <c r="N7111" t="s">
        <v>25</v>
      </c>
      <c r="O7111">
        <v>8320</v>
      </c>
      <c r="P7111">
        <v>1920</v>
      </c>
      <c r="R7111">
        <f t="shared" si="556"/>
        <v>8320</v>
      </c>
      <c r="S7111">
        <f t="shared" si="557"/>
        <v>15</v>
      </c>
      <c r="T7111" t="str">
        <f t="shared" si="558"/>
        <v>Mar</v>
      </c>
      <c r="U7111" t="str">
        <f t="shared" si="559"/>
        <v>2025</v>
      </c>
    </row>
    <row r="7112" spans="1:21" x14ac:dyDescent="0.25">
      <c r="A7112" t="s">
        <v>368</v>
      </c>
      <c r="B7112" t="s">
        <v>111</v>
      </c>
      <c r="C7112" t="s">
        <v>27</v>
      </c>
      <c r="D7112" t="s">
        <v>16</v>
      </c>
      <c r="E7112" t="s">
        <v>17</v>
      </c>
      <c r="F7112" t="s">
        <v>61</v>
      </c>
      <c r="G7112" t="s">
        <v>110</v>
      </c>
      <c r="H7112">
        <f t="shared" si="555"/>
        <v>4000</v>
      </c>
      <c r="I7112">
        <v>800</v>
      </c>
      <c r="J7112">
        <v>1040</v>
      </c>
      <c r="K7112">
        <v>5</v>
      </c>
      <c r="M7112">
        <v>104</v>
      </c>
      <c r="N7112" t="s">
        <v>20</v>
      </c>
      <c r="O7112">
        <v>4600</v>
      </c>
      <c r="P7112">
        <v>600</v>
      </c>
      <c r="R7112">
        <f t="shared" si="556"/>
        <v>5200</v>
      </c>
      <c r="S7112">
        <f t="shared" si="557"/>
        <v>15</v>
      </c>
      <c r="T7112" t="str">
        <f t="shared" si="558"/>
        <v>Mar</v>
      </c>
      <c r="U7112" t="str">
        <f t="shared" si="559"/>
        <v>2025</v>
      </c>
    </row>
    <row r="7113" spans="1:21" x14ac:dyDescent="0.25">
      <c r="A7113" t="s">
        <v>368</v>
      </c>
      <c r="B7113" t="s">
        <v>52</v>
      </c>
      <c r="C7113" t="s">
        <v>53</v>
      </c>
      <c r="D7113" t="s">
        <v>16</v>
      </c>
      <c r="E7113" t="s">
        <v>17</v>
      </c>
      <c r="F7113" t="s">
        <v>18</v>
      </c>
      <c r="G7113" t="s">
        <v>151</v>
      </c>
      <c r="H7113">
        <f t="shared" si="555"/>
        <v>28</v>
      </c>
      <c r="I7113">
        <v>7</v>
      </c>
      <c r="J7113">
        <v>9</v>
      </c>
      <c r="K7113">
        <v>4</v>
      </c>
      <c r="M7113">
        <v>1.82</v>
      </c>
      <c r="N7113" t="s">
        <v>25</v>
      </c>
      <c r="O7113">
        <v>36.4</v>
      </c>
      <c r="P7113">
        <v>8.4</v>
      </c>
      <c r="R7113">
        <f t="shared" si="556"/>
        <v>36</v>
      </c>
      <c r="S7113">
        <f t="shared" si="557"/>
        <v>15</v>
      </c>
      <c r="T7113" t="str">
        <f t="shared" si="558"/>
        <v>Mar</v>
      </c>
      <c r="U7113" t="str">
        <f t="shared" si="559"/>
        <v>2025</v>
      </c>
    </row>
    <row r="7114" spans="1:21" x14ac:dyDescent="0.25">
      <c r="A7114" t="s">
        <v>368</v>
      </c>
      <c r="B7114" t="s">
        <v>191</v>
      </c>
      <c r="C7114" t="s">
        <v>27</v>
      </c>
      <c r="D7114" t="s">
        <v>16</v>
      </c>
      <c r="E7114" t="s">
        <v>17</v>
      </c>
      <c r="F7114" t="s">
        <v>18</v>
      </c>
      <c r="G7114" t="s">
        <v>116</v>
      </c>
      <c r="H7114">
        <f t="shared" si="555"/>
        <v>240</v>
      </c>
      <c r="I7114">
        <v>60</v>
      </c>
      <c r="J7114">
        <v>78</v>
      </c>
      <c r="K7114">
        <v>4</v>
      </c>
      <c r="M7114">
        <v>21</v>
      </c>
      <c r="N7114" t="s">
        <v>20</v>
      </c>
      <c r="O7114">
        <v>300</v>
      </c>
      <c r="P7114">
        <v>60</v>
      </c>
      <c r="R7114">
        <f t="shared" si="556"/>
        <v>312</v>
      </c>
      <c r="S7114">
        <f t="shared" si="557"/>
        <v>15</v>
      </c>
      <c r="T7114" t="str">
        <f t="shared" si="558"/>
        <v>Mar</v>
      </c>
      <c r="U7114" t="str">
        <f t="shared" si="559"/>
        <v>2025</v>
      </c>
    </row>
    <row r="7115" spans="1:21" x14ac:dyDescent="0.25">
      <c r="A7115" t="s">
        <v>368</v>
      </c>
      <c r="B7115" t="s">
        <v>144</v>
      </c>
      <c r="C7115" t="s">
        <v>27</v>
      </c>
      <c r="D7115" t="s">
        <v>16</v>
      </c>
      <c r="E7115" t="s">
        <v>17</v>
      </c>
      <c r="F7115" t="s">
        <v>80</v>
      </c>
      <c r="G7115" t="s">
        <v>141</v>
      </c>
      <c r="H7115">
        <f t="shared" si="555"/>
        <v>400</v>
      </c>
      <c r="I7115">
        <v>50</v>
      </c>
      <c r="J7115">
        <v>65</v>
      </c>
      <c r="K7115">
        <v>8</v>
      </c>
      <c r="M7115">
        <v>36.4</v>
      </c>
      <c r="N7115" t="s">
        <v>20</v>
      </c>
      <c r="O7115">
        <v>520</v>
      </c>
      <c r="P7115">
        <v>120</v>
      </c>
      <c r="R7115">
        <f t="shared" si="556"/>
        <v>520</v>
      </c>
      <c r="S7115">
        <f t="shared" si="557"/>
        <v>15</v>
      </c>
      <c r="T7115" t="str">
        <f t="shared" si="558"/>
        <v>Mar</v>
      </c>
      <c r="U7115" t="str">
        <f t="shared" si="559"/>
        <v>2025</v>
      </c>
    </row>
    <row r="7116" spans="1:21" x14ac:dyDescent="0.25">
      <c r="A7116" t="s">
        <v>368</v>
      </c>
      <c r="B7116" t="s">
        <v>99</v>
      </c>
      <c r="C7116" t="s">
        <v>15</v>
      </c>
      <c r="D7116" t="s">
        <v>23</v>
      </c>
      <c r="E7116" t="s">
        <v>17</v>
      </c>
      <c r="F7116" t="s">
        <v>45</v>
      </c>
      <c r="G7116" t="s">
        <v>92</v>
      </c>
      <c r="H7116">
        <f t="shared" si="555"/>
        <v>1250</v>
      </c>
      <c r="I7116">
        <v>250</v>
      </c>
      <c r="J7116">
        <v>325</v>
      </c>
      <c r="K7116">
        <v>5</v>
      </c>
      <c r="M7116">
        <v>100</v>
      </c>
      <c r="N7116" t="s">
        <v>25</v>
      </c>
      <c r="O7116">
        <v>1625</v>
      </c>
      <c r="P7116">
        <v>375</v>
      </c>
      <c r="R7116">
        <f t="shared" si="556"/>
        <v>1625</v>
      </c>
      <c r="S7116">
        <f t="shared" si="557"/>
        <v>15</v>
      </c>
      <c r="T7116" t="str">
        <f t="shared" si="558"/>
        <v>Mar</v>
      </c>
      <c r="U7116" t="str">
        <f t="shared" si="559"/>
        <v>2025</v>
      </c>
    </row>
    <row r="7117" spans="1:21" x14ac:dyDescent="0.25">
      <c r="A7117" t="s">
        <v>368</v>
      </c>
      <c r="B7117" t="s">
        <v>157</v>
      </c>
      <c r="C7117" t="s">
        <v>15</v>
      </c>
      <c r="D7117" t="s">
        <v>16</v>
      </c>
      <c r="E7117" t="s">
        <v>28</v>
      </c>
      <c r="F7117" t="s">
        <v>18</v>
      </c>
      <c r="G7117" t="s">
        <v>43</v>
      </c>
      <c r="H7117">
        <f t="shared" si="555"/>
        <v>60</v>
      </c>
      <c r="I7117">
        <v>20</v>
      </c>
      <c r="J7117">
        <v>26</v>
      </c>
      <c r="K7117">
        <v>3</v>
      </c>
      <c r="M7117">
        <v>3.9</v>
      </c>
      <c r="N7117" t="s">
        <v>25</v>
      </c>
      <c r="O7117">
        <v>78</v>
      </c>
      <c r="P7117">
        <v>18</v>
      </c>
      <c r="R7117">
        <f t="shared" si="556"/>
        <v>78</v>
      </c>
      <c r="S7117">
        <f t="shared" si="557"/>
        <v>15</v>
      </c>
      <c r="T7117" t="str">
        <f t="shared" si="558"/>
        <v>Mar</v>
      </c>
      <c r="U7117" t="str">
        <f t="shared" si="559"/>
        <v>2025</v>
      </c>
    </row>
    <row r="7118" spans="1:21" x14ac:dyDescent="0.25">
      <c r="A7118" t="s">
        <v>368</v>
      </c>
      <c r="B7118" t="s">
        <v>88</v>
      </c>
      <c r="C7118" t="s">
        <v>27</v>
      </c>
      <c r="D7118" t="s">
        <v>16</v>
      </c>
      <c r="E7118" t="s">
        <v>17</v>
      </c>
      <c r="F7118" t="s">
        <v>18</v>
      </c>
      <c r="G7118" t="s">
        <v>56</v>
      </c>
      <c r="H7118">
        <f t="shared" si="555"/>
        <v>2750</v>
      </c>
      <c r="I7118">
        <v>550</v>
      </c>
      <c r="J7118">
        <v>715</v>
      </c>
      <c r="K7118">
        <v>5</v>
      </c>
      <c r="M7118">
        <v>100</v>
      </c>
      <c r="N7118" t="s">
        <v>20</v>
      </c>
      <c r="O7118">
        <v>3575</v>
      </c>
      <c r="P7118">
        <v>825</v>
      </c>
      <c r="R7118">
        <f t="shared" si="556"/>
        <v>3575</v>
      </c>
      <c r="S7118">
        <f t="shared" si="557"/>
        <v>15</v>
      </c>
      <c r="T7118" t="str">
        <f t="shared" si="558"/>
        <v>Mar</v>
      </c>
      <c r="U7118" t="str">
        <f t="shared" si="559"/>
        <v>2025</v>
      </c>
    </row>
    <row r="7119" spans="1:21" x14ac:dyDescent="0.25">
      <c r="A7119" t="s">
        <v>368</v>
      </c>
      <c r="B7119" t="s">
        <v>112</v>
      </c>
      <c r="C7119" t="s">
        <v>27</v>
      </c>
      <c r="D7119" t="s">
        <v>23</v>
      </c>
      <c r="E7119" t="s">
        <v>28</v>
      </c>
      <c r="F7119" t="s">
        <v>45</v>
      </c>
      <c r="G7119" t="s">
        <v>46</v>
      </c>
      <c r="H7119">
        <f t="shared" si="555"/>
        <v>440000</v>
      </c>
      <c r="I7119">
        <v>55000</v>
      </c>
      <c r="J7119">
        <v>71500</v>
      </c>
      <c r="K7119">
        <v>8</v>
      </c>
      <c r="M7119">
        <v>10725</v>
      </c>
      <c r="N7119" t="s">
        <v>38</v>
      </c>
      <c r="O7119">
        <v>528000</v>
      </c>
      <c r="P7119">
        <v>88000</v>
      </c>
      <c r="R7119">
        <f t="shared" si="556"/>
        <v>572000</v>
      </c>
      <c r="S7119">
        <f t="shared" si="557"/>
        <v>15</v>
      </c>
      <c r="T7119" t="str">
        <f t="shared" si="558"/>
        <v>Mar</v>
      </c>
      <c r="U7119" t="str">
        <f t="shared" si="559"/>
        <v>2025</v>
      </c>
    </row>
    <row r="7120" spans="1:21" x14ac:dyDescent="0.25">
      <c r="A7120" t="s">
        <v>368</v>
      </c>
      <c r="B7120" t="s">
        <v>153</v>
      </c>
      <c r="C7120" t="s">
        <v>27</v>
      </c>
      <c r="D7120" t="s">
        <v>23</v>
      </c>
      <c r="E7120" t="s">
        <v>17</v>
      </c>
      <c r="F7120" t="s">
        <v>18</v>
      </c>
      <c r="G7120" t="s">
        <v>130</v>
      </c>
      <c r="H7120">
        <f t="shared" si="555"/>
        <v>90</v>
      </c>
      <c r="I7120">
        <v>45</v>
      </c>
      <c r="J7120">
        <v>59</v>
      </c>
      <c r="K7120">
        <v>2</v>
      </c>
      <c r="M7120">
        <v>16.2</v>
      </c>
      <c r="N7120" t="s">
        <v>38</v>
      </c>
      <c r="O7120">
        <v>108</v>
      </c>
      <c r="P7120">
        <v>18</v>
      </c>
      <c r="R7120">
        <f t="shared" si="556"/>
        <v>118</v>
      </c>
      <c r="S7120">
        <f t="shared" si="557"/>
        <v>15</v>
      </c>
      <c r="T7120" t="str">
        <f t="shared" si="558"/>
        <v>Mar</v>
      </c>
      <c r="U7120" t="str">
        <f t="shared" si="559"/>
        <v>2025</v>
      </c>
    </row>
    <row r="7121" spans="1:21" x14ac:dyDescent="0.25">
      <c r="A7121" t="s">
        <v>368</v>
      </c>
      <c r="B7121" t="s">
        <v>152</v>
      </c>
      <c r="C7121" t="s">
        <v>66</v>
      </c>
      <c r="D7121" t="s">
        <v>16</v>
      </c>
      <c r="E7121" t="s">
        <v>17</v>
      </c>
      <c r="F7121" t="s">
        <v>18</v>
      </c>
      <c r="G7121" t="s">
        <v>40</v>
      </c>
      <c r="H7121">
        <f t="shared" si="555"/>
        <v>630</v>
      </c>
      <c r="I7121">
        <v>90</v>
      </c>
      <c r="J7121">
        <v>117</v>
      </c>
      <c r="K7121">
        <v>7</v>
      </c>
      <c r="M7121">
        <v>52.92</v>
      </c>
      <c r="N7121" t="s">
        <v>20</v>
      </c>
      <c r="O7121">
        <v>756</v>
      </c>
      <c r="P7121">
        <v>126</v>
      </c>
      <c r="R7121">
        <f t="shared" si="556"/>
        <v>819</v>
      </c>
      <c r="S7121">
        <f t="shared" si="557"/>
        <v>15</v>
      </c>
      <c r="T7121" t="str">
        <f t="shared" si="558"/>
        <v>Mar</v>
      </c>
      <c r="U7121" t="str">
        <f t="shared" si="559"/>
        <v>2025</v>
      </c>
    </row>
    <row r="7122" spans="1:21" x14ac:dyDescent="0.25">
      <c r="A7122" t="s">
        <v>368</v>
      </c>
      <c r="B7122" t="s">
        <v>209</v>
      </c>
      <c r="C7122" t="s">
        <v>27</v>
      </c>
      <c r="D7122" t="s">
        <v>16</v>
      </c>
      <c r="E7122" t="s">
        <v>28</v>
      </c>
      <c r="F7122" t="s">
        <v>45</v>
      </c>
      <c r="G7122" t="s">
        <v>71</v>
      </c>
      <c r="H7122">
        <f t="shared" si="555"/>
        <v>6600</v>
      </c>
      <c r="I7122">
        <v>2200</v>
      </c>
      <c r="J7122">
        <v>2860</v>
      </c>
      <c r="K7122">
        <v>3</v>
      </c>
      <c r="M7122">
        <v>286</v>
      </c>
      <c r="N7122" t="s">
        <v>20</v>
      </c>
      <c r="O7122">
        <v>8580</v>
      </c>
      <c r="P7122">
        <v>1980</v>
      </c>
      <c r="R7122">
        <f t="shared" si="556"/>
        <v>8580</v>
      </c>
      <c r="S7122">
        <f t="shared" si="557"/>
        <v>15</v>
      </c>
      <c r="T7122" t="str">
        <f t="shared" si="558"/>
        <v>Mar</v>
      </c>
      <c r="U7122" t="str">
        <f t="shared" si="559"/>
        <v>2025</v>
      </c>
    </row>
    <row r="7123" spans="1:21" x14ac:dyDescent="0.25">
      <c r="A7123" t="s">
        <v>368</v>
      </c>
      <c r="B7123" t="s">
        <v>183</v>
      </c>
      <c r="C7123" t="s">
        <v>22</v>
      </c>
      <c r="D7123" t="s">
        <v>23</v>
      </c>
      <c r="E7123" t="s">
        <v>17</v>
      </c>
      <c r="F7123" t="s">
        <v>18</v>
      </c>
      <c r="G7123" t="s">
        <v>64</v>
      </c>
      <c r="H7123">
        <f t="shared" si="555"/>
        <v>420</v>
      </c>
      <c r="I7123">
        <v>140</v>
      </c>
      <c r="J7123">
        <v>182</v>
      </c>
      <c r="K7123">
        <v>3</v>
      </c>
      <c r="M7123">
        <v>81.900000000000006</v>
      </c>
      <c r="N7123" t="s">
        <v>38</v>
      </c>
      <c r="O7123">
        <v>546</v>
      </c>
      <c r="P7123">
        <v>126</v>
      </c>
      <c r="R7123">
        <f t="shared" si="556"/>
        <v>546</v>
      </c>
      <c r="S7123">
        <f t="shared" si="557"/>
        <v>15</v>
      </c>
      <c r="T7123" t="str">
        <f t="shared" si="558"/>
        <v>Mar</v>
      </c>
      <c r="U7123" t="str">
        <f t="shared" si="559"/>
        <v>2025</v>
      </c>
    </row>
    <row r="7124" spans="1:21" x14ac:dyDescent="0.25">
      <c r="A7124" t="s">
        <v>368</v>
      </c>
      <c r="B7124" t="s">
        <v>131</v>
      </c>
      <c r="C7124" t="s">
        <v>27</v>
      </c>
      <c r="D7124" t="s">
        <v>23</v>
      </c>
      <c r="E7124" t="s">
        <v>17</v>
      </c>
      <c r="F7124" t="s">
        <v>45</v>
      </c>
      <c r="G7124" t="s">
        <v>67</v>
      </c>
      <c r="H7124">
        <f t="shared" si="555"/>
        <v>3500</v>
      </c>
      <c r="I7124">
        <v>3500</v>
      </c>
      <c r="J7124">
        <v>4550</v>
      </c>
      <c r="K7124">
        <v>1</v>
      </c>
      <c r="M7124">
        <v>455</v>
      </c>
      <c r="N7124" t="s">
        <v>20</v>
      </c>
      <c r="O7124">
        <v>4375</v>
      </c>
      <c r="P7124">
        <v>875</v>
      </c>
      <c r="R7124">
        <f t="shared" si="556"/>
        <v>4550</v>
      </c>
      <c r="S7124">
        <f t="shared" si="557"/>
        <v>15</v>
      </c>
      <c r="T7124" t="str">
        <f t="shared" si="558"/>
        <v>Mar</v>
      </c>
      <c r="U7124" t="str">
        <f t="shared" si="559"/>
        <v>2025</v>
      </c>
    </row>
    <row r="7125" spans="1:21" x14ac:dyDescent="0.25">
      <c r="A7125" t="s">
        <v>368</v>
      </c>
      <c r="B7125" t="s">
        <v>211</v>
      </c>
      <c r="C7125" t="s">
        <v>91</v>
      </c>
      <c r="D7125" t="s">
        <v>23</v>
      </c>
      <c r="E7125" t="s">
        <v>17</v>
      </c>
      <c r="F7125" t="s">
        <v>45</v>
      </c>
      <c r="G7125" t="s">
        <v>54</v>
      </c>
      <c r="H7125">
        <f t="shared" si="555"/>
        <v>4000</v>
      </c>
      <c r="I7125">
        <v>800</v>
      </c>
      <c r="J7125">
        <v>1040</v>
      </c>
      <c r="K7125">
        <v>5</v>
      </c>
      <c r="M7125">
        <v>104</v>
      </c>
      <c r="N7125" t="s">
        <v>25</v>
      </c>
      <c r="O7125">
        <v>5200</v>
      </c>
      <c r="P7125">
        <v>1200</v>
      </c>
      <c r="R7125">
        <f t="shared" si="556"/>
        <v>5200</v>
      </c>
      <c r="S7125">
        <f t="shared" si="557"/>
        <v>15</v>
      </c>
      <c r="T7125" t="str">
        <f t="shared" si="558"/>
        <v>Mar</v>
      </c>
      <c r="U7125" t="str">
        <f t="shared" si="559"/>
        <v>2025</v>
      </c>
    </row>
    <row r="7126" spans="1:21" x14ac:dyDescent="0.25">
      <c r="A7126" t="s">
        <v>369</v>
      </c>
      <c r="B7126" t="s">
        <v>39</v>
      </c>
      <c r="C7126" t="s">
        <v>27</v>
      </c>
      <c r="D7126" t="s">
        <v>16</v>
      </c>
      <c r="E7126" t="s">
        <v>17</v>
      </c>
      <c r="F7126" t="s">
        <v>80</v>
      </c>
      <c r="G7126" t="s">
        <v>177</v>
      </c>
      <c r="H7126">
        <f t="shared" si="555"/>
        <v>280</v>
      </c>
      <c r="I7126">
        <v>70</v>
      </c>
      <c r="J7126">
        <v>91</v>
      </c>
      <c r="K7126">
        <v>4</v>
      </c>
      <c r="M7126">
        <v>24.5</v>
      </c>
      <c r="N7126" t="s">
        <v>20</v>
      </c>
      <c r="O7126">
        <v>350</v>
      </c>
      <c r="P7126">
        <v>70</v>
      </c>
      <c r="R7126">
        <f t="shared" si="556"/>
        <v>364</v>
      </c>
      <c r="S7126">
        <f t="shared" si="557"/>
        <v>16</v>
      </c>
      <c r="T7126" t="str">
        <f t="shared" si="558"/>
        <v>Mar</v>
      </c>
      <c r="U7126" t="str">
        <f t="shared" si="559"/>
        <v>2025</v>
      </c>
    </row>
    <row r="7127" spans="1:21" x14ac:dyDescent="0.25">
      <c r="A7127" t="s">
        <v>369</v>
      </c>
      <c r="B7127" t="s">
        <v>183</v>
      </c>
      <c r="C7127" t="s">
        <v>22</v>
      </c>
      <c r="D7127" t="s">
        <v>23</v>
      </c>
      <c r="E7127" t="s">
        <v>17</v>
      </c>
      <c r="F7127" t="s">
        <v>45</v>
      </c>
      <c r="G7127" t="s">
        <v>67</v>
      </c>
      <c r="H7127">
        <f t="shared" si="555"/>
        <v>17500</v>
      </c>
      <c r="I7127">
        <v>3500</v>
      </c>
      <c r="J7127">
        <v>4550</v>
      </c>
      <c r="K7127">
        <v>5</v>
      </c>
      <c r="M7127">
        <v>455</v>
      </c>
      <c r="N7127" t="s">
        <v>38</v>
      </c>
      <c r="O7127">
        <v>22750</v>
      </c>
      <c r="P7127">
        <v>5250</v>
      </c>
      <c r="R7127">
        <f t="shared" si="556"/>
        <v>22750</v>
      </c>
      <c r="S7127">
        <f t="shared" si="557"/>
        <v>16</v>
      </c>
      <c r="T7127" t="str">
        <f t="shared" si="558"/>
        <v>Mar</v>
      </c>
      <c r="U7127" t="str">
        <f t="shared" si="559"/>
        <v>2025</v>
      </c>
    </row>
    <row r="7128" spans="1:21" x14ac:dyDescent="0.25">
      <c r="A7128" t="s">
        <v>369</v>
      </c>
      <c r="B7128" t="s">
        <v>176</v>
      </c>
      <c r="C7128" t="s">
        <v>15</v>
      </c>
      <c r="D7128" t="s">
        <v>23</v>
      </c>
      <c r="E7128" t="s">
        <v>28</v>
      </c>
      <c r="F7128" t="s">
        <v>18</v>
      </c>
      <c r="G7128" t="s">
        <v>56</v>
      </c>
      <c r="H7128">
        <f t="shared" si="555"/>
        <v>2750</v>
      </c>
      <c r="I7128">
        <v>550</v>
      </c>
      <c r="J7128">
        <v>715</v>
      </c>
      <c r="K7128">
        <v>5</v>
      </c>
      <c r="M7128">
        <v>100</v>
      </c>
      <c r="N7128" t="s">
        <v>20</v>
      </c>
      <c r="O7128">
        <v>3575</v>
      </c>
      <c r="P7128">
        <v>825</v>
      </c>
      <c r="R7128">
        <f t="shared" si="556"/>
        <v>3575</v>
      </c>
      <c r="S7128">
        <f t="shared" si="557"/>
        <v>16</v>
      </c>
      <c r="T7128" t="str">
        <f t="shared" si="558"/>
        <v>Mar</v>
      </c>
      <c r="U7128" t="str">
        <f t="shared" si="559"/>
        <v>2025</v>
      </c>
    </row>
    <row r="7129" spans="1:21" x14ac:dyDescent="0.25">
      <c r="A7129" t="s">
        <v>369</v>
      </c>
      <c r="B7129" t="s">
        <v>35</v>
      </c>
      <c r="C7129" t="s">
        <v>15</v>
      </c>
      <c r="D7129" t="s">
        <v>16</v>
      </c>
      <c r="E7129" t="s">
        <v>17</v>
      </c>
      <c r="F7129" t="s">
        <v>18</v>
      </c>
      <c r="G7129" t="s">
        <v>56</v>
      </c>
      <c r="H7129">
        <f t="shared" si="555"/>
        <v>1100</v>
      </c>
      <c r="I7129">
        <v>550</v>
      </c>
      <c r="J7129">
        <v>715</v>
      </c>
      <c r="K7129">
        <v>2</v>
      </c>
      <c r="M7129">
        <v>96.25</v>
      </c>
      <c r="N7129" t="s">
        <v>20</v>
      </c>
      <c r="O7129">
        <v>1375</v>
      </c>
      <c r="P7129">
        <v>275</v>
      </c>
      <c r="R7129">
        <f t="shared" si="556"/>
        <v>1430</v>
      </c>
      <c r="S7129">
        <f t="shared" si="557"/>
        <v>16</v>
      </c>
      <c r="T7129" t="str">
        <f t="shared" si="558"/>
        <v>Mar</v>
      </c>
      <c r="U7129" t="str">
        <f t="shared" si="559"/>
        <v>2025</v>
      </c>
    </row>
    <row r="7130" spans="1:21" x14ac:dyDescent="0.25">
      <c r="A7130" t="s">
        <v>369</v>
      </c>
      <c r="B7130" t="s">
        <v>65</v>
      </c>
      <c r="C7130" t="s">
        <v>66</v>
      </c>
      <c r="D7130" t="s">
        <v>16</v>
      </c>
      <c r="E7130" t="s">
        <v>17</v>
      </c>
      <c r="F7130" t="s">
        <v>80</v>
      </c>
      <c r="G7130" t="s">
        <v>231</v>
      </c>
      <c r="H7130">
        <f t="shared" si="555"/>
        <v>1250</v>
      </c>
      <c r="I7130">
        <v>250</v>
      </c>
      <c r="J7130">
        <v>325</v>
      </c>
      <c r="K7130">
        <v>5</v>
      </c>
      <c r="M7130">
        <v>100</v>
      </c>
      <c r="N7130" t="s">
        <v>20</v>
      </c>
      <c r="O7130">
        <v>1562.5</v>
      </c>
      <c r="P7130">
        <v>312.5</v>
      </c>
      <c r="R7130">
        <f t="shared" si="556"/>
        <v>1625</v>
      </c>
      <c r="S7130">
        <f t="shared" si="557"/>
        <v>16</v>
      </c>
      <c r="T7130" t="str">
        <f t="shared" si="558"/>
        <v>Mar</v>
      </c>
      <c r="U7130" t="str">
        <f t="shared" si="559"/>
        <v>2025</v>
      </c>
    </row>
    <row r="7131" spans="1:21" x14ac:dyDescent="0.25">
      <c r="A7131" t="s">
        <v>369</v>
      </c>
      <c r="B7131" t="s">
        <v>222</v>
      </c>
      <c r="C7131" t="s">
        <v>15</v>
      </c>
      <c r="D7131" t="s">
        <v>23</v>
      </c>
      <c r="E7131" t="s">
        <v>28</v>
      </c>
      <c r="F7131" t="s">
        <v>80</v>
      </c>
      <c r="G7131" t="s">
        <v>201</v>
      </c>
      <c r="H7131">
        <f t="shared" si="555"/>
        <v>150</v>
      </c>
      <c r="I7131">
        <v>30</v>
      </c>
      <c r="J7131">
        <v>39</v>
      </c>
      <c r="K7131">
        <v>5</v>
      </c>
      <c r="M7131">
        <v>22.5</v>
      </c>
      <c r="N7131" t="s">
        <v>20</v>
      </c>
      <c r="O7131">
        <v>187.5</v>
      </c>
      <c r="P7131">
        <v>37.5</v>
      </c>
      <c r="R7131">
        <f t="shared" si="556"/>
        <v>195</v>
      </c>
      <c r="S7131">
        <f t="shared" si="557"/>
        <v>16</v>
      </c>
      <c r="T7131" t="str">
        <f t="shared" si="558"/>
        <v>Mar</v>
      </c>
      <c r="U7131" t="str">
        <f t="shared" si="559"/>
        <v>2025</v>
      </c>
    </row>
    <row r="7132" spans="1:21" x14ac:dyDescent="0.25">
      <c r="A7132" t="s">
        <v>369</v>
      </c>
      <c r="B7132" t="s">
        <v>129</v>
      </c>
      <c r="C7132" t="s">
        <v>27</v>
      </c>
      <c r="D7132" t="s">
        <v>23</v>
      </c>
      <c r="E7132" t="s">
        <v>17</v>
      </c>
      <c r="F7132" t="s">
        <v>18</v>
      </c>
      <c r="G7132" t="s">
        <v>40</v>
      </c>
      <c r="H7132">
        <f t="shared" si="555"/>
        <v>450</v>
      </c>
      <c r="I7132">
        <v>90</v>
      </c>
      <c r="J7132">
        <v>117</v>
      </c>
      <c r="K7132">
        <v>5</v>
      </c>
      <c r="M7132">
        <v>56.25</v>
      </c>
      <c r="N7132" t="s">
        <v>25</v>
      </c>
      <c r="O7132">
        <v>562.5</v>
      </c>
      <c r="P7132">
        <v>112.5</v>
      </c>
      <c r="R7132">
        <f t="shared" si="556"/>
        <v>585</v>
      </c>
      <c r="S7132">
        <f t="shared" si="557"/>
        <v>16</v>
      </c>
      <c r="T7132" t="str">
        <f t="shared" si="558"/>
        <v>Mar</v>
      </c>
      <c r="U7132" t="str">
        <f t="shared" si="559"/>
        <v>2025</v>
      </c>
    </row>
    <row r="7133" spans="1:21" x14ac:dyDescent="0.25">
      <c r="A7133" t="s">
        <v>369</v>
      </c>
      <c r="B7133" t="s">
        <v>189</v>
      </c>
      <c r="C7133" t="s">
        <v>27</v>
      </c>
      <c r="D7133" t="s">
        <v>16</v>
      </c>
      <c r="E7133" t="s">
        <v>17</v>
      </c>
      <c r="F7133" t="s">
        <v>18</v>
      </c>
      <c r="G7133" t="s">
        <v>43</v>
      </c>
      <c r="H7133">
        <f t="shared" si="555"/>
        <v>160</v>
      </c>
      <c r="I7133">
        <v>20</v>
      </c>
      <c r="J7133">
        <v>26</v>
      </c>
      <c r="K7133">
        <v>8</v>
      </c>
      <c r="M7133">
        <v>10.4</v>
      </c>
      <c r="N7133" t="s">
        <v>25</v>
      </c>
      <c r="O7133">
        <v>208</v>
      </c>
      <c r="P7133">
        <v>48</v>
      </c>
      <c r="R7133">
        <f t="shared" si="556"/>
        <v>208</v>
      </c>
      <c r="S7133">
        <f t="shared" si="557"/>
        <v>16</v>
      </c>
      <c r="T7133" t="str">
        <f t="shared" si="558"/>
        <v>Mar</v>
      </c>
      <c r="U7133" t="str">
        <f t="shared" si="559"/>
        <v>2025</v>
      </c>
    </row>
    <row r="7134" spans="1:21" x14ac:dyDescent="0.25">
      <c r="A7134" t="s">
        <v>369</v>
      </c>
      <c r="B7134" t="s">
        <v>158</v>
      </c>
      <c r="C7134" t="s">
        <v>27</v>
      </c>
      <c r="D7134" t="s">
        <v>16</v>
      </c>
      <c r="E7134" t="s">
        <v>17</v>
      </c>
      <c r="F7134" t="s">
        <v>18</v>
      </c>
      <c r="G7134" t="s">
        <v>130</v>
      </c>
      <c r="H7134">
        <f t="shared" si="555"/>
        <v>270</v>
      </c>
      <c r="I7134">
        <v>45</v>
      </c>
      <c r="J7134">
        <v>59</v>
      </c>
      <c r="K7134">
        <v>6</v>
      </c>
      <c r="M7134">
        <v>17.55</v>
      </c>
      <c r="N7134" t="s">
        <v>25</v>
      </c>
      <c r="O7134">
        <v>351</v>
      </c>
      <c r="P7134">
        <v>81</v>
      </c>
      <c r="R7134">
        <f t="shared" si="556"/>
        <v>354</v>
      </c>
      <c r="S7134">
        <f t="shared" si="557"/>
        <v>16</v>
      </c>
      <c r="T7134" t="str">
        <f t="shared" si="558"/>
        <v>Mar</v>
      </c>
      <c r="U7134" t="str">
        <f t="shared" si="559"/>
        <v>2025</v>
      </c>
    </row>
    <row r="7135" spans="1:21" x14ac:dyDescent="0.25">
      <c r="A7135" t="s">
        <v>369</v>
      </c>
      <c r="B7135" t="s">
        <v>69</v>
      </c>
      <c r="C7135" t="s">
        <v>27</v>
      </c>
      <c r="D7135" t="s">
        <v>23</v>
      </c>
      <c r="E7135" t="s">
        <v>17</v>
      </c>
      <c r="F7135" t="s">
        <v>29</v>
      </c>
      <c r="G7135" t="s">
        <v>178</v>
      </c>
      <c r="H7135">
        <f t="shared" si="555"/>
        <v>1000</v>
      </c>
      <c r="I7135">
        <v>200</v>
      </c>
      <c r="J7135">
        <v>260</v>
      </c>
      <c r="K7135">
        <v>5</v>
      </c>
      <c r="M7135">
        <v>100</v>
      </c>
      <c r="N7135" t="s">
        <v>20</v>
      </c>
      <c r="O7135">
        <v>1250</v>
      </c>
      <c r="P7135">
        <v>250</v>
      </c>
      <c r="R7135">
        <f t="shared" si="556"/>
        <v>1300</v>
      </c>
      <c r="S7135">
        <f t="shared" si="557"/>
        <v>16</v>
      </c>
      <c r="T7135" t="str">
        <f t="shared" si="558"/>
        <v>Mar</v>
      </c>
      <c r="U7135" t="str">
        <f t="shared" si="559"/>
        <v>2025</v>
      </c>
    </row>
    <row r="7136" spans="1:21" x14ac:dyDescent="0.25">
      <c r="A7136" t="s">
        <v>369</v>
      </c>
      <c r="B7136" t="s">
        <v>122</v>
      </c>
      <c r="C7136" t="s">
        <v>27</v>
      </c>
      <c r="D7136" t="s">
        <v>16</v>
      </c>
      <c r="E7136" t="s">
        <v>17</v>
      </c>
      <c r="F7136" t="s">
        <v>61</v>
      </c>
      <c r="G7136" t="s">
        <v>108</v>
      </c>
      <c r="H7136">
        <f t="shared" si="555"/>
        <v>1500</v>
      </c>
      <c r="I7136">
        <v>1500</v>
      </c>
      <c r="J7136">
        <v>1950</v>
      </c>
      <c r="K7136">
        <v>1</v>
      </c>
      <c r="M7136">
        <v>97.5</v>
      </c>
      <c r="N7136" t="s">
        <v>25</v>
      </c>
      <c r="O7136">
        <v>1950</v>
      </c>
      <c r="P7136">
        <v>450</v>
      </c>
      <c r="R7136">
        <f t="shared" si="556"/>
        <v>1950</v>
      </c>
      <c r="S7136">
        <f t="shared" si="557"/>
        <v>16</v>
      </c>
      <c r="T7136" t="str">
        <f t="shared" si="558"/>
        <v>Mar</v>
      </c>
      <c r="U7136" t="str">
        <f t="shared" si="559"/>
        <v>2025</v>
      </c>
    </row>
    <row r="7137" spans="1:21" x14ac:dyDescent="0.25">
      <c r="A7137" t="s">
        <v>369</v>
      </c>
      <c r="B7137" t="s">
        <v>156</v>
      </c>
      <c r="C7137" t="s">
        <v>53</v>
      </c>
      <c r="D7137" t="s">
        <v>16</v>
      </c>
      <c r="E7137" t="s">
        <v>17</v>
      </c>
      <c r="F7137" t="s">
        <v>61</v>
      </c>
      <c r="G7137" t="s">
        <v>68</v>
      </c>
      <c r="H7137">
        <f t="shared" si="555"/>
        <v>10800</v>
      </c>
      <c r="I7137">
        <v>1800</v>
      </c>
      <c r="J7137">
        <v>2340</v>
      </c>
      <c r="K7137">
        <v>6</v>
      </c>
      <c r="M7137">
        <v>234</v>
      </c>
      <c r="N7137" t="s">
        <v>25</v>
      </c>
      <c r="O7137">
        <v>12960</v>
      </c>
      <c r="P7137">
        <v>2160</v>
      </c>
      <c r="R7137">
        <f t="shared" si="556"/>
        <v>14040</v>
      </c>
      <c r="S7137">
        <f t="shared" si="557"/>
        <v>16</v>
      </c>
      <c r="T7137" t="str">
        <f t="shared" si="558"/>
        <v>Mar</v>
      </c>
      <c r="U7137" t="str">
        <f t="shared" si="559"/>
        <v>2025</v>
      </c>
    </row>
    <row r="7138" spans="1:21" x14ac:dyDescent="0.25">
      <c r="A7138" t="s">
        <v>369</v>
      </c>
      <c r="B7138" t="s">
        <v>47</v>
      </c>
      <c r="C7138" t="s">
        <v>27</v>
      </c>
      <c r="D7138" t="s">
        <v>16</v>
      </c>
      <c r="E7138" t="s">
        <v>28</v>
      </c>
      <c r="F7138" t="s">
        <v>45</v>
      </c>
      <c r="G7138" t="s">
        <v>54</v>
      </c>
      <c r="H7138">
        <f t="shared" si="555"/>
        <v>3200</v>
      </c>
      <c r="I7138">
        <v>800</v>
      </c>
      <c r="J7138">
        <v>1040</v>
      </c>
      <c r="K7138">
        <v>4</v>
      </c>
      <c r="M7138">
        <v>104</v>
      </c>
      <c r="N7138" t="s">
        <v>38</v>
      </c>
      <c r="O7138">
        <v>4000</v>
      </c>
      <c r="P7138">
        <v>800</v>
      </c>
      <c r="R7138">
        <f t="shared" si="556"/>
        <v>4160</v>
      </c>
      <c r="S7138">
        <f t="shared" si="557"/>
        <v>16</v>
      </c>
      <c r="T7138" t="str">
        <f t="shared" si="558"/>
        <v>Mar</v>
      </c>
      <c r="U7138" t="str">
        <f t="shared" si="559"/>
        <v>2025</v>
      </c>
    </row>
    <row r="7139" spans="1:21" x14ac:dyDescent="0.25">
      <c r="A7139" t="s">
        <v>369</v>
      </c>
      <c r="B7139" t="s">
        <v>192</v>
      </c>
      <c r="C7139" t="s">
        <v>91</v>
      </c>
      <c r="D7139" t="s">
        <v>16</v>
      </c>
      <c r="E7139" t="s">
        <v>28</v>
      </c>
      <c r="F7139" t="s">
        <v>80</v>
      </c>
      <c r="G7139" t="s">
        <v>141</v>
      </c>
      <c r="H7139">
        <f t="shared" si="555"/>
        <v>400</v>
      </c>
      <c r="I7139">
        <v>50</v>
      </c>
      <c r="J7139">
        <v>65</v>
      </c>
      <c r="K7139">
        <v>8</v>
      </c>
      <c r="M7139">
        <v>26</v>
      </c>
      <c r="N7139" t="s">
        <v>25</v>
      </c>
      <c r="O7139">
        <v>520</v>
      </c>
      <c r="P7139">
        <v>120</v>
      </c>
      <c r="R7139">
        <f t="shared" si="556"/>
        <v>520</v>
      </c>
      <c r="S7139">
        <f t="shared" si="557"/>
        <v>16</v>
      </c>
      <c r="T7139" t="str">
        <f t="shared" si="558"/>
        <v>Mar</v>
      </c>
      <c r="U7139" t="str">
        <f t="shared" si="559"/>
        <v>2025</v>
      </c>
    </row>
    <row r="7140" spans="1:21" x14ac:dyDescent="0.25">
      <c r="A7140" t="s">
        <v>369</v>
      </c>
      <c r="B7140" t="s">
        <v>205</v>
      </c>
      <c r="C7140" t="s">
        <v>15</v>
      </c>
      <c r="D7140" t="s">
        <v>16</v>
      </c>
      <c r="E7140" t="s">
        <v>17</v>
      </c>
      <c r="F7140" t="s">
        <v>45</v>
      </c>
      <c r="G7140" t="s">
        <v>76</v>
      </c>
      <c r="H7140">
        <f t="shared" si="555"/>
        <v>12000</v>
      </c>
      <c r="I7140">
        <v>1200</v>
      </c>
      <c r="J7140">
        <v>1560</v>
      </c>
      <c r="K7140">
        <v>10</v>
      </c>
      <c r="M7140">
        <v>156</v>
      </c>
      <c r="N7140" t="s">
        <v>20</v>
      </c>
      <c r="O7140">
        <v>15600</v>
      </c>
      <c r="P7140">
        <v>3600</v>
      </c>
      <c r="R7140">
        <f t="shared" si="556"/>
        <v>15600</v>
      </c>
      <c r="S7140">
        <f t="shared" si="557"/>
        <v>16</v>
      </c>
      <c r="T7140" t="str">
        <f t="shared" si="558"/>
        <v>Mar</v>
      </c>
      <c r="U7140" t="str">
        <f t="shared" si="559"/>
        <v>2025</v>
      </c>
    </row>
    <row r="7141" spans="1:21" x14ac:dyDescent="0.25">
      <c r="A7141" t="s">
        <v>369</v>
      </c>
      <c r="B7141" t="s">
        <v>190</v>
      </c>
      <c r="C7141" t="s">
        <v>22</v>
      </c>
      <c r="D7141" t="s">
        <v>16</v>
      </c>
      <c r="E7141" t="s">
        <v>28</v>
      </c>
      <c r="F7141" t="s">
        <v>61</v>
      </c>
      <c r="G7141" t="s">
        <v>108</v>
      </c>
      <c r="H7141">
        <f t="shared" si="555"/>
        <v>7500</v>
      </c>
      <c r="I7141">
        <v>1500</v>
      </c>
      <c r="J7141">
        <v>1950</v>
      </c>
      <c r="K7141">
        <v>5</v>
      </c>
      <c r="M7141">
        <v>195</v>
      </c>
      <c r="N7141" t="s">
        <v>25</v>
      </c>
      <c r="O7141">
        <v>9750</v>
      </c>
      <c r="P7141">
        <v>2250</v>
      </c>
      <c r="R7141">
        <f t="shared" si="556"/>
        <v>9750</v>
      </c>
      <c r="S7141">
        <f t="shared" si="557"/>
        <v>16</v>
      </c>
      <c r="T7141" t="str">
        <f t="shared" si="558"/>
        <v>Mar</v>
      </c>
      <c r="U7141" t="str">
        <f t="shared" si="559"/>
        <v>2025</v>
      </c>
    </row>
    <row r="7142" spans="1:21" x14ac:dyDescent="0.25">
      <c r="A7142" t="s">
        <v>369</v>
      </c>
      <c r="B7142" t="s">
        <v>145</v>
      </c>
      <c r="C7142" t="s">
        <v>27</v>
      </c>
      <c r="D7142" t="s">
        <v>16</v>
      </c>
      <c r="E7142" t="s">
        <v>17</v>
      </c>
      <c r="F7142" t="s">
        <v>29</v>
      </c>
      <c r="G7142" t="s">
        <v>138</v>
      </c>
      <c r="H7142">
        <f t="shared" si="555"/>
        <v>450</v>
      </c>
      <c r="I7142">
        <v>50</v>
      </c>
      <c r="J7142">
        <v>65</v>
      </c>
      <c r="K7142">
        <v>9</v>
      </c>
      <c r="M7142">
        <v>29.25</v>
      </c>
      <c r="N7142" t="s">
        <v>25</v>
      </c>
      <c r="O7142">
        <v>585</v>
      </c>
      <c r="P7142">
        <v>135</v>
      </c>
      <c r="R7142">
        <f t="shared" si="556"/>
        <v>585</v>
      </c>
      <c r="S7142">
        <f t="shared" si="557"/>
        <v>16</v>
      </c>
      <c r="T7142" t="str">
        <f t="shared" si="558"/>
        <v>Mar</v>
      </c>
      <c r="U7142" t="str">
        <f t="shared" si="559"/>
        <v>2025</v>
      </c>
    </row>
    <row r="7143" spans="1:21" x14ac:dyDescent="0.25">
      <c r="A7143" t="s">
        <v>369</v>
      </c>
      <c r="B7143" t="s">
        <v>182</v>
      </c>
      <c r="C7143" t="s">
        <v>22</v>
      </c>
      <c r="D7143" t="s">
        <v>23</v>
      </c>
      <c r="E7143" t="s">
        <v>28</v>
      </c>
      <c r="F7143" t="s">
        <v>18</v>
      </c>
      <c r="G7143" t="s">
        <v>34</v>
      </c>
      <c r="H7143">
        <f t="shared" si="555"/>
        <v>160</v>
      </c>
      <c r="I7143">
        <v>40</v>
      </c>
      <c r="J7143">
        <v>52</v>
      </c>
      <c r="K7143">
        <v>4</v>
      </c>
      <c r="M7143">
        <v>20</v>
      </c>
      <c r="N7143" t="s">
        <v>25</v>
      </c>
      <c r="O7143">
        <v>200</v>
      </c>
      <c r="P7143">
        <v>40</v>
      </c>
      <c r="R7143">
        <f t="shared" si="556"/>
        <v>208</v>
      </c>
      <c r="S7143">
        <f t="shared" si="557"/>
        <v>16</v>
      </c>
      <c r="T7143" t="str">
        <f t="shared" si="558"/>
        <v>Mar</v>
      </c>
      <c r="U7143" t="str">
        <f t="shared" si="559"/>
        <v>2025</v>
      </c>
    </row>
    <row r="7144" spans="1:21" x14ac:dyDescent="0.25">
      <c r="A7144" t="s">
        <v>369</v>
      </c>
      <c r="B7144" t="s">
        <v>102</v>
      </c>
      <c r="C7144" t="s">
        <v>27</v>
      </c>
      <c r="D7144" t="s">
        <v>16</v>
      </c>
      <c r="E7144" t="s">
        <v>17</v>
      </c>
      <c r="F7144" t="s">
        <v>18</v>
      </c>
      <c r="G7144" t="s">
        <v>51</v>
      </c>
      <c r="H7144">
        <f t="shared" si="555"/>
        <v>180</v>
      </c>
      <c r="I7144">
        <v>60</v>
      </c>
      <c r="J7144">
        <v>78</v>
      </c>
      <c r="K7144">
        <v>3</v>
      </c>
      <c r="M7144">
        <v>15.75</v>
      </c>
      <c r="N7144" t="s">
        <v>20</v>
      </c>
      <c r="O7144">
        <v>225</v>
      </c>
      <c r="P7144">
        <v>45</v>
      </c>
      <c r="R7144">
        <f t="shared" si="556"/>
        <v>234</v>
      </c>
      <c r="S7144">
        <f t="shared" si="557"/>
        <v>16</v>
      </c>
      <c r="T7144" t="str">
        <f t="shared" si="558"/>
        <v>Mar</v>
      </c>
      <c r="U7144" t="str">
        <f t="shared" si="559"/>
        <v>2025</v>
      </c>
    </row>
    <row r="7145" spans="1:21" x14ac:dyDescent="0.25">
      <c r="A7145" t="s">
        <v>369</v>
      </c>
      <c r="B7145" t="s">
        <v>65</v>
      </c>
      <c r="C7145" t="s">
        <v>66</v>
      </c>
      <c r="D7145" t="s">
        <v>23</v>
      </c>
      <c r="E7145" t="s">
        <v>28</v>
      </c>
      <c r="F7145" t="s">
        <v>45</v>
      </c>
      <c r="G7145" t="s">
        <v>71</v>
      </c>
      <c r="H7145">
        <f t="shared" si="555"/>
        <v>13200</v>
      </c>
      <c r="I7145">
        <v>2200</v>
      </c>
      <c r="J7145">
        <v>2860</v>
      </c>
      <c r="K7145">
        <v>6</v>
      </c>
      <c r="M7145">
        <v>286</v>
      </c>
      <c r="N7145" t="s">
        <v>20</v>
      </c>
      <c r="O7145">
        <v>17160</v>
      </c>
      <c r="P7145">
        <v>3960</v>
      </c>
      <c r="R7145">
        <f t="shared" si="556"/>
        <v>17160</v>
      </c>
      <c r="S7145">
        <f t="shared" si="557"/>
        <v>16</v>
      </c>
      <c r="T7145" t="str">
        <f t="shared" si="558"/>
        <v>Mar</v>
      </c>
      <c r="U7145" t="str">
        <f t="shared" si="559"/>
        <v>2025</v>
      </c>
    </row>
    <row r="7146" spans="1:21" x14ac:dyDescent="0.25">
      <c r="A7146" t="s">
        <v>369</v>
      </c>
      <c r="B7146" t="s">
        <v>200</v>
      </c>
      <c r="C7146" t="s">
        <v>27</v>
      </c>
      <c r="D7146" t="s">
        <v>23</v>
      </c>
      <c r="E7146" t="s">
        <v>17</v>
      </c>
      <c r="F7146" t="s">
        <v>80</v>
      </c>
      <c r="G7146" t="s">
        <v>231</v>
      </c>
      <c r="H7146">
        <f t="shared" si="555"/>
        <v>1750</v>
      </c>
      <c r="I7146">
        <v>250</v>
      </c>
      <c r="J7146">
        <v>325</v>
      </c>
      <c r="K7146">
        <v>7</v>
      </c>
      <c r="M7146">
        <v>100</v>
      </c>
      <c r="N7146" t="s">
        <v>25</v>
      </c>
      <c r="O7146">
        <v>2187.5</v>
      </c>
      <c r="P7146">
        <v>437.5</v>
      </c>
      <c r="R7146">
        <f t="shared" si="556"/>
        <v>2275</v>
      </c>
      <c r="S7146">
        <f t="shared" si="557"/>
        <v>16</v>
      </c>
      <c r="T7146" t="str">
        <f t="shared" si="558"/>
        <v>Mar</v>
      </c>
      <c r="U7146" t="str">
        <f t="shared" si="559"/>
        <v>2025</v>
      </c>
    </row>
    <row r="7147" spans="1:21" x14ac:dyDescent="0.25">
      <c r="A7147" t="s">
        <v>369</v>
      </c>
      <c r="B7147" t="s">
        <v>163</v>
      </c>
      <c r="C7147" t="s">
        <v>15</v>
      </c>
      <c r="D7147" t="s">
        <v>16</v>
      </c>
      <c r="E7147" t="s">
        <v>17</v>
      </c>
      <c r="F7147" t="s">
        <v>61</v>
      </c>
      <c r="G7147" t="s">
        <v>103</v>
      </c>
      <c r="H7147">
        <f t="shared" si="555"/>
        <v>600</v>
      </c>
      <c r="I7147">
        <v>100</v>
      </c>
      <c r="J7147">
        <v>130</v>
      </c>
      <c r="K7147">
        <v>6</v>
      </c>
      <c r="M7147">
        <v>37.5</v>
      </c>
      <c r="N7147" t="s">
        <v>25</v>
      </c>
      <c r="O7147">
        <v>750</v>
      </c>
      <c r="P7147">
        <v>150</v>
      </c>
      <c r="R7147">
        <f t="shared" si="556"/>
        <v>780</v>
      </c>
      <c r="S7147">
        <f t="shared" si="557"/>
        <v>16</v>
      </c>
      <c r="T7147" t="str">
        <f t="shared" si="558"/>
        <v>Mar</v>
      </c>
      <c r="U7147" t="str">
        <f t="shared" si="559"/>
        <v>2025</v>
      </c>
    </row>
    <row r="7148" spans="1:21" x14ac:dyDescent="0.25">
      <c r="A7148" t="s">
        <v>369</v>
      </c>
      <c r="B7148" t="s">
        <v>140</v>
      </c>
      <c r="C7148" t="s">
        <v>27</v>
      </c>
      <c r="D7148" t="s">
        <v>16</v>
      </c>
      <c r="E7148" t="s">
        <v>17</v>
      </c>
      <c r="F7148" t="s">
        <v>18</v>
      </c>
      <c r="G7148" t="s">
        <v>56</v>
      </c>
      <c r="H7148">
        <f t="shared" si="555"/>
        <v>4400</v>
      </c>
      <c r="I7148">
        <v>550</v>
      </c>
      <c r="J7148">
        <v>715</v>
      </c>
      <c r="K7148">
        <v>8</v>
      </c>
      <c r="M7148">
        <v>100</v>
      </c>
      <c r="N7148" t="s">
        <v>20</v>
      </c>
      <c r="O7148">
        <v>5720</v>
      </c>
      <c r="P7148">
        <v>1320</v>
      </c>
      <c r="R7148">
        <f t="shared" si="556"/>
        <v>5720</v>
      </c>
      <c r="S7148">
        <f t="shared" si="557"/>
        <v>16</v>
      </c>
      <c r="T7148" t="str">
        <f t="shared" si="558"/>
        <v>Mar</v>
      </c>
      <c r="U7148" t="str">
        <f t="shared" si="559"/>
        <v>2025</v>
      </c>
    </row>
    <row r="7149" spans="1:21" x14ac:dyDescent="0.25">
      <c r="A7149" t="s">
        <v>369</v>
      </c>
      <c r="B7149" t="s">
        <v>189</v>
      </c>
      <c r="C7149" t="s">
        <v>27</v>
      </c>
      <c r="D7149" t="s">
        <v>16</v>
      </c>
      <c r="E7149" t="s">
        <v>17</v>
      </c>
      <c r="F7149" t="s">
        <v>45</v>
      </c>
      <c r="G7149" t="s">
        <v>106</v>
      </c>
      <c r="H7149">
        <f t="shared" si="555"/>
        <v>84000</v>
      </c>
      <c r="I7149">
        <v>12000</v>
      </c>
      <c r="J7149">
        <v>15600</v>
      </c>
      <c r="K7149">
        <v>7</v>
      </c>
      <c r="M7149">
        <v>2340</v>
      </c>
      <c r="N7149" t="s">
        <v>25</v>
      </c>
      <c r="O7149">
        <v>109200</v>
      </c>
      <c r="P7149">
        <v>25200</v>
      </c>
      <c r="R7149">
        <f t="shared" si="556"/>
        <v>109200</v>
      </c>
      <c r="S7149">
        <f t="shared" si="557"/>
        <v>16</v>
      </c>
      <c r="T7149" t="str">
        <f t="shared" si="558"/>
        <v>Mar</v>
      </c>
      <c r="U7149" t="str">
        <f t="shared" si="559"/>
        <v>2025</v>
      </c>
    </row>
    <row r="7150" spans="1:21" x14ac:dyDescent="0.25">
      <c r="A7150" t="s">
        <v>369</v>
      </c>
      <c r="B7150" t="s">
        <v>127</v>
      </c>
      <c r="C7150" t="s">
        <v>66</v>
      </c>
      <c r="D7150" t="s">
        <v>23</v>
      </c>
      <c r="E7150" t="s">
        <v>17</v>
      </c>
      <c r="F7150" t="s">
        <v>80</v>
      </c>
      <c r="G7150" t="s">
        <v>89</v>
      </c>
      <c r="H7150">
        <f t="shared" si="555"/>
        <v>90</v>
      </c>
      <c r="I7150">
        <v>15</v>
      </c>
      <c r="J7150">
        <v>20</v>
      </c>
      <c r="K7150">
        <v>6</v>
      </c>
      <c r="M7150">
        <v>11.7</v>
      </c>
      <c r="N7150" t="s">
        <v>25</v>
      </c>
      <c r="O7150">
        <v>117</v>
      </c>
      <c r="P7150">
        <v>27</v>
      </c>
      <c r="R7150">
        <f t="shared" si="556"/>
        <v>120</v>
      </c>
      <c r="S7150">
        <f t="shared" si="557"/>
        <v>16</v>
      </c>
      <c r="T7150" t="str">
        <f t="shared" si="558"/>
        <v>Mar</v>
      </c>
      <c r="U7150" t="str">
        <f t="shared" si="559"/>
        <v>2025</v>
      </c>
    </row>
    <row r="7151" spans="1:21" x14ac:dyDescent="0.25">
      <c r="A7151" t="s">
        <v>369</v>
      </c>
      <c r="B7151" t="s">
        <v>202</v>
      </c>
      <c r="C7151" t="s">
        <v>22</v>
      </c>
      <c r="D7151" t="s">
        <v>16</v>
      </c>
      <c r="E7151" t="s">
        <v>28</v>
      </c>
      <c r="F7151" t="s">
        <v>18</v>
      </c>
      <c r="G7151" t="s">
        <v>64</v>
      </c>
      <c r="H7151">
        <f t="shared" si="555"/>
        <v>980</v>
      </c>
      <c r="I7151">
        <v>140</v>
      </c>
      <c r="J7151">
        <v>182</v>
      </c>
      <c r="K7151">
        <v>7</v>
      </c>
      <c r="M7151">
        <v>63.7</v>
      </c>
      <c r="N7151" t="s">
        <v>25</v>
      </c>
      <c r="O7151">
        <v>1274</v>
      </c>
      <c r="P7151">
        <v>294</v>
      </c>
      <c r="R7151">
        <f t="shared" si="556"/>
        <v>1274</v>
      </c>
      <c r="S7151">
        <f t="shared" si="557"/>
        <v>16</v>
      </c>
      <c r="T7151" t="str">
        <f t="shared" si="558"/>
        <v>Mar</v>
      </c>
      <c r="U7151" t="str">
        <f t="shared" si="559"/>
        <v>2025</v>
      </c>
    </row>
    <row r="7152" spans="1:21" x14ac:dyDescent="0.25">
      <c r="A7152" t="s">
        <v>369</v>
      </c>
      <c r="B7152" t="s">
        <v>55</v>
      </c>
      <c r="C7152" t="s">
        <v>15</v>
      </c>
      <c r="D7152" t="s">
        <v>23</v>
      </c>
      <c r="E7152" t="s">
        <v>17</v>
      </c>
      <c r="F7152" t="s">
        <v>61</v>
      </c>
      <c r="G7152" t="s">
        <v>128</v>
      </c>
      <c r="H7152">
        <f t="shared" si="555"/>
        <v>1500</v>
      </c>
      <c r="I7152">
        <v>300</v>
      </c>
      <c r="J7152">
        <v>390</v>
      </c>
      <c r="K7152">
        <v>5</v>
      </c>
      <c r="M7152">
        <v>100</v>
      </c>
      <c r="N7152" t="s">
        <v>25</v>
      </c>
      <c r="O7152">
        <v>1800</v>
      </c>
      <c r="P7152">
        <v>300</v>
      </c>
      <c r="R7152">
        <f t="shared" si="556"/>
        <v>1950</v>
      </c>
      <c r="S7152">
        <f t="shared" si="557"/>
        <v>16</v>
      </c>
      <c r="T7152" t="str">
        <f t="shared" si="558"/>
        <v>Mar</v>
      </c>
      <c r="U7152" t="str">
        <f t="shared" si="559"/>
        <v>2025</v>
      </c>
    </row>
    <row r="7153" spans="1:21" x14ac:dyDescent="0.25">
      <c r="A7153" t="s">
        <v>369</v>
      </c>
      <c r="B7153" t="s">
        <v>33</v>
      </c>
      <c r="C7153" t="s">
        <v>15</v>
      </c>
      <c r="D7153" t="s">
        <v>16</v>
      </c>
      <c r="E7153" t="s">
        <v>17</v>
      </c>
      <c r="F7153" t="s">
        <v>18</v>
      </c>
      <c r="G7153" t="s">
        <v>56</v>
      </c>
      <c r="H7153">
        <f t="shared" si="555"/>
        <v>3300</v>
      </c>
      <c r="I7153">
        <v>550</v>
      </c>
      <c r="J7153">
        <v>715</v>
      </c>
      <c r="K7153">
        <v>6</v>
      </c>
      <c r="M7153">
        <v>100</v>
      </c>
      <c r="N7153" t="s">
        <v>25</v>
      </c>
      <c r="O7153">
        <v>4290</v>
      </c>
      <c r="P7153">
        <v>990</v>
      </c>
      <c r="R7153">
        <f t="shared" si="556"/>
        <v>4290</v>
      </c>
      <c r="S7153">
        <f t="shared" si="557"/>
        <v>16</v>
      </c>
      <c r="T7153" t="str">
        <f t="shared" si="558"/>
        <v>Mar</v>
      </c>
      <c r="U7153" t="str">
        <f t="shared" si="559"/>
        <v>2025</v>
      </c>
    </row>
    <row r="7154" spans="1:21" x14ac:dyDescent="0.25">
      <c r="A7154" t="s">
        <v>369</v>
      </c>
      <c r="B7154" t="s">
        <v>109</v>
      </c>
      <c r="C7154" t="s">
        <v>42</v>
      </c>
      <c r="D7154" t="s">
        <v>23</v>
      </c>
      <c r="E7154" t="s">
        <v>28</v>
      </c>
      <c r="F7154" t="s">
        <v>18</v>
      </c>
      <c r="G7154" t="s">
        <v>40</v>
      </c>
      <c r="H7154">
        <f t="shared" si="555"/>
        <v>540</v>
      </c>
      <c r="I7154">
        <v>90</v>
      </c>
      <c r="J7154">
        <v>117</v>
      </c>
      <c r="K7154">
        <v>6</v>
      </c>
      <c r="M7154">
        <v>81</v>
      </c>
      <c r="N7154" t="s">
        <v>20</v>
      </c>
      <c r="O7154">
        <v>675</v>
      </c>
      <c r="P7154">
        <v>135</v>
      </c>
      <c r="R7154">
        <f t="shared" si="556"/>
        <v>702</v>
      </c>
      <c r="S7154">
        <f t="shared" si="557"/>
        <v>16</v>
      </c>
      <c r="T7154" t="str">
        <f t="shared" si="558"/>
        <v>Mar</v>
      </c>
      <c r="U7154" t="str">
        <f t="shared" si="559"/>
        <v>2025</v>
      </c>
    </row>
    <row r="7155" spans="1:21" x14ac:dyDescent="0.25">
      <c r="A7155" t="s">
        <v>369</v>
      </c>
      <c r="B7155" t="s">
        <v>137</v>
      </c>
      <c r="C7155" t="s">
        <v>15</v>
      </c>
      <c r="D7155" t="s">
        <v>16</v>
      </c>
      <c r="E7155" t="s">
        <v>17</v>
      </c>
      <c r="F7155" t="s">
        <v>80</v>
      </c>
      <c r="G7155" t="s">
        <v>213</v>
      </c>
      <c r="H7155">
        <f t="shared" si="555"/>
        <v>225</v>
      </c>
      <c r="I7155">
        <v>25</v>
      </c>
      <c r="J7155">
        <v>33</v>
      </c>
      <c r="K7155">
        <v>9</v>
      </c>
      <c r="M7155">
        <v>13.5</v>
      </c>
      <c r="N7155" t="s">
        <v>25</v>
      </c>
      <c r="O7155">
        <v>270</v>
      </c>
      <c r="P7155">
        <v>45</v>
      </c>
      <c r="R7155">
        <f t="shared" si="556"/>
        <v>297</v>
      </c>
      <c r="S7155">
        <f t="shared" si="557"/>
        <v>16</v>
      </c>
      <c r="T7155" t="str">
        <f t="shared" si="558"/>
        <v>Mar</v>
      </c>
      <c r="U7155" t="str">
        <f t="shared" si="559"/>
        <v>2025</v>
      </c>
    </row>
    <row r="7156" spans="1:21" x14ac:dyDescent="0.25">
      <c r="A7156" t="s">
        <v>369</v>
      </c>
      <c r="B7156" t="s">
        <v>181</v>
      </c>
      <c r="C7156" t="s">
        <v>53</v>
      </c>
      <c r="D7156" t="s">
        <v>16</v>
      </c>
      <c r="E7156" t="s">
        <v>17</v>
      </c>
      <c r="F7156" t="s">
        <v>45</v>
      </c>
      <c r="G7156" t="s">
        <v>199</v>
      </c>
      <c r="H7156">
        <f t="shared" si="555"/>
        <v>30000</v>
      </c>
      <c r="I7156">
        <v>5000</v>
      </c>
      <c r="J7156">
        <v>6500</v>
      </c>
      <c r="K7156">
        <v>6</v>
      </c>
      <c r="M7156">
        <v>650</v>
      </c>
      <c r="N7156" t="s">
        <v>25</v>
      </c>
      <c r="O7156">
        <v>37500</v>
      </c>
      <c r="P7156">
        <v>7500</v>
      </c>
      <c r="R7156">
        <f t="shared" si="556"/>
        <v>39000</v>
      </c>
      <c r="S7156">
        <f t="shared" si="557"/>
        <v>16</v>
      </c>
      <c r="T7156" t="str">
        <f t="shared" si="558"/>
        <v>Mar</v>
      </c>
      <c r="U7156" t="str">
        <f t="shared" si="559"/>
        <v>2025</v>
      </c>
    </row>
    <row r="7157" spans="1:21" x14ac:dyDescent="0.25">
      <c r="A7157" t="s">
        <v>369</v>
      </c>
      <c r="B7157" t="s">
        <v>190</v>
      </c>
      <c r="C7157" t="s">
        <v>22</v>
      </c>
      <c r="D7157" t="s">
        <v>16</v>
      </c>
      <c r="E7157" t="s">
        <v>17</v>
      </c>
      <c r="F7157" t="s">
        <v>18</v>
      </c>
      <c r="G7157" t="s">
        <v>116</v>
      </c>
      <c r="H7157">
        <f t="shared" si="555"/>
        <v>420</v>
      </c>
      <c r="I7157">
        <v>60</v>
      </c>
      <c r="J7157">
        <v>78</v>
      </c>
      <c r="K7157">
        <v>7</v>
      </c>
      <c r="M7157">
        <v>27.3</v>
      </c>
      <c r="N7157" t="s">
        <v>25</v>
      </c>
      <c r="O7157">
        <v>546</v>
      </c>
      <c r="P7157">
        <v>126</v>
      </c>
      <c r="R7157">
        <f t="shared" si="556"/>
        <v>546</v>
      </c>
      <c r="S7157">
        <f t="shared" si="557"/>
        <v>16</v>
      </c>
      <c r="T7157" t="str">
        <f t="shared" si="558"/>
        <v>Mar</v>
      </c>
      <c r="U7157" t="str">
        <f t="shared" si="559"/>
        <v>2025</v>
      </c>
    </row>
    <row r="7158" spans="1:21" x14ac:dyDescent="0.25">
      <c r="A7158" t="s">
        <v>369</v>
      </c>
      <c r="B7158" t="s">
        <v>105</v>
      </c>
      <c r="C7158" t="s">
        <v>91</v>
      </c>
      <c r="D7158" t="s">
        <v>16</v>
      </c>
      <c r="E7158" t="s">
        <v>17</v>
      </c>
      <c r="F7158" t="s">
        <v>29</v>
      </c>
      <c r="G7158" t="s">
        <v>178</v>
      </c>
      <c r="H7158">
        <f t="shared" si="555"/>
        <v>1000</v>
      </c>
      <c r="I7158">
        <v>200</v>
      </c>
      <c r="J7158">
        <v>260</v>
      </c>
      <c r="K7158">
        <v>5</v>
      </c>
      <c r="M7158">
        <v>80.5</v>
      </c>
      <c r="N7158" t="s">
        <v>20</v>
      </c>
      <c r="O7158">
        <v>1150</v>
      </c>
      <c r="P7158">
        <v>150</v>
      </c>
      <c r="R7158">
        <f t="shared" si="556"/>
        <v>1300</v>
      </c>
      <c r="S7158">
        <f t="shared" si="557"/>
        <v>16</v>
      </c>
      <c r="T7158" t="str">
        <f t="shared" si="558"/>
        <v>Mar</v>
      </c>
      <c r="U7158" t="str">
        <f t="shared" si="559"/>
        <v>2025</v>
      </c>
    </row>
    <row r="7159" spans="1:21" x14ac:dyDescent="0.25">
      <c r="A7159" t="s">
        <v>370</v>
      </c>
      <c r="B7159" t="s">
        <v>137</v>
      </c>
      <c r="C7159" t="s">
        <v>15</v>
      </c>
      <c r="D7159" t="s">
        <v>23</v>
      </c>
      <c r="E7159" t="s">
        <v>28</v>
      </c>
      <c r="F7159" t="s">
        <v>45</v>
      </c>
      <c r="G7159" t="s">
        <v>76</v>
      </c>
      <c r="H7159">
        <f t="shared" si="555"/>
        <v>9600</v>
      </c>
      <c r="I7159">
        <v>1200</v>
      </c>
      <c r="J7159">
        <v>1560</v>
      </c>
      <c r="K7159">
        <v>8</v>
      </c>
      <c r="M7159">
        <v>156</v>
      </c>
      <c r="N7159" t="s">
        <v>25</v>
      </c>
      <c r="O7159">
        <v>12480</v>
      </c>
      <c r="P7159">
        <v>2880</v>
      </c>
      <c r="R7159">
        <f t="shared" si="556"/>
        <v>12480</v>
      </c>
      <c r="S7159">
        <f t="shared" si="557"/>
        <v>17</v>
      </c>
      <c r="T7159" t="str">
        <f t="shared" si="558"/>
        <v>Mar</v>
      </c>
      <c r="U7159" t="str">
        <f t="shared" si="559"/>
        <v>2025</v>
      </c>
    </row>
    <row r="7160" spans="1:21" x14ac:dyDescent="0.25">
      <c r="A7160" t="s">
        <v>370</v>
      </c>
      <c r="B7160" t="s">
        <v>99</v>
      </c>
      <c r="C7160" t="s">
        <v>15</v>
      </c>
      <c r="D7160" t="s">
        <v>23</v>
      </c>
      <c r="E7160" t="s">
        <v>28</v>
      </c>
      <c r="F7160" t="s">
        <v>18</v>
      </c>
      <c r="G7160" t="s">
        <v>100</v>
      </c>
      <c r="H7160">
        <f t="shared" si="555"/>
        <v>200</v>
      </c>
      <c r="I7160">
        <v>40</v>
      </c>
      <c r="J7160">
        <v>52</v>
      </c>
      <c r="K7160">
        <v>5</v>
      </c>
      <c r="M7160">
        <v>25</v>
      </c>
      <c r="N7160" t="s">
        <v>25</v>
      </c>
      <c r="O7160">
        <v>250</v>
      </c>
      <c r="P7160">
        <v>50</v>
      </c>
      <c r="R7160">
        <f t="shared" si="556"/>
        <v>260</v>
      </c>
      <c r="S7160">
        <f t="shared" si="557"/>
        <v>17</v>
      </c>
      <c r="T7160" t="str">
        <f t="shared" si="558"/>
        <v>Mar</v>
      </c>
      <c r="U7160" t="str">
        <f t="shared" si="559"/>
        <v>2025</v>
      </c>
    </row>
    <row r="7161" spans="1:21" x14ac:dyDescent="0.25">
      <c r="A7161" t="s">
        <v>370</v>
      </c>
      <c r="B7161" t="s">
        <v>204</v>
      </c>
      <c r="C7161" t="s">
        <v>42</v>
      </c>
      <c r="D7161" t="s">
        <v>23</v>
      </c>
      <c r="E7161" t="s">
        <v>17</v>
      </c>
      <c r="F7161" t="s">
        <v>18</v>
      </c>
      <c r="G7161" t="s">
        <v>64</v>
      </c>
      <c r="H7161">
        <f t="shared" si="555"/>
        <v>560</v>
      </c>
      <c r="I7161">
        <v>140</v>
      </c>
      <c r="J7161">
        <v>182</v>
      </c>
      <c r="K7161">
        <v>4</v>
      </c>
      <c r="M7161">
        <v>100</v>
      </c>
      <c r="N7161" t="s">
        <v>38</v>
      </c>
      <c r="O7161">
        <v>700</v>
      </c>
      <c r="P7161">
        <v>140</v>
      </c>
      <c r="R7161">
        <f t="shared" si="556"/>
        <v>728</v>
      </c>
      <c r="S7161">
        <f t="shared" si="557"/>
        <v>17</v>
      </c>
      <c r="T7161" t="str">
        <f t="shared" si="558"/>
        <v>Mar</v>
      </c>
      <c r="U7161" t="str">
        <f t="shared" si="559"/>
        <v>2025</v>
      </c>
    </row>
    <row r="7162" spans="1:21" x14ac:dyDescent="0.25">
      <c r="A7162" t="s">
        <v>370</v>
      </c>
      <c r="B7162" t="s">
        <v>187</v>
      </c>
      <c r="C7162" t="s">
        <v>53</v>
      </c>
      <c r="D7162" t="s">
        <v>16</v>
      </c>
      <c r="E7162" t="s">
        <v>17</v>
      </c>
      <c r="F7162" t="s">
        <v>29</v>
      </c>
      <c r="G7162" t="s">
        <v>178</v>
      </c>
      <c r="H7162">
        <f t="shared" si="555"/>
        <v>1800</v>
      </c>
      <c r="I7162">
        <v>200</v>
      </c>
      <c r="J7162">
        <v>260</v>
      </c>
      <c r="K7162">
        <v>9</v>
      </c>
      <c r="M7162">
        <v>100</v>
      </c>
      <c r="N7162" t="s">
        <v>38</v>
      </c>
      <c r="O7162">
        <v>2250</v>
      </c>
      <c r="P7162">
        <v>450</v>
      </c>
      <c r="R7162">
        <f t="shared" si="556"/>
        <v>2340</v>
      </c>
      <c r="S7162">
        <f t="shared" si="557"/>
        <v>17</v>
      </c>
      <c r="T7162" t="str">
        <f t="shared" si="558"/>
        <v>Mar</v>
      </c>
      <c r="U7162" t="str">
        <f t="shared" si="559"/>
        <v>2025</v>
      </c>
    </row>
    <row r="7163" spans="1:21" x14ac:dyDescent="0.25">
      <c r="A7163" t="s">
        <v>370</v>
      </c>
      <c r="B7163" t="s">
        <v>174</v>
      </c>
      <c r="C7163" t="s">
        <v>27</v>
      </c>
      <c r="D7163" t="s">
        <v>16</v>
      </c>
      <c r="E7163" t="s">
        <v>17</v>
      </c>
      <c r="F7163" t="s">
        <v>18</v>
      </c>
      <c r="G7163" t="s">
        <v>43</v>
      </c>
      <c r="H7163">
        <f t="shared" si="555"/>
        <v>120</v>
      </c>
      <c r="I7163">
        <v>20</v>
      </c>
      <c r="J7163">
        <v>26</v>
      </c>
      <c r="K7163">
        <v>6</v>
      </c>
      <c r="M7163">
        <v>10.92</v>
      </c>
      <c r="N7163" t="s">
        <v>20</v>
      </c>
      <c r="O7163">
        <v>156</v>
      </c>
      <c r="P7163">
        <v>36</v>
      </c>
      <c r="R7163">
        <f t="shared" si="556"/>
        <v>156</v>
      </c>
      <c r="S7163">
        <f t="shared" si="557"/>
        <v>17</v>
      </c>
      <c r="T7163" t="str">
        <f t="shared" si="558"/>
        <v>Mar</v>
      </c>
      <c r="U7163" t="str">
        <f t="shared" si="559"/>
        <v>2025</v>
      </c>
    </row>
    <row r="7164" spans="1:21" x14ac:dyDescent="0.25">
      <c r="A7164" t="s">
        <v>370</v>
      </c>
      <c r="B7164" t="s">
        <v>44</v>
      </c>
      <c r="C7164" t="s">
        <v>27</v>
      </c>
      <c r="D7164" t="s">
        <v>23</v>
      </c>
      <c r="E7164" t="s">
        <v>28</v>
      </c>
      <c r="F7164" t="s">
        <v>45</v>
      </c>
      <c r="G7164" t="s">
        <v>58</v>
      </c>
      <c r="H7164">
        <f t="shared" si="555"/>
        <v>50000</v>
      </c>
      <c r="I7164">
        <v>25000</v>
      </c>
      <c r="J7164">
        <v>32500</v>
      </c>
      <c r="K7164">
        <v>2</v>
      </c>
      <c r="M7164">
        <v>4875</v>
      </c>
      <c r="N7164" t="s">
        <v>25</v>
      </c>
      <c r="O7164">
        <v>60000</v>
      </c>
      <c r="P7164">
        <v>10000</v>
      </c>
      <c r="R7164">
        <f t="shared" si="556"/>
        <v>65000</v>
      </c>
      <c r="S7164">
        <f t="shared" si="557"/>
        <v>17</v>
      </c>
      <c r="T7164" t="str">
        <f t="shared" si="558"/>
        <v>Mar</v>
      </c>
      <c r="U7164" t="str">
        <f t="shared" si="559"/>
        <v>2025</v>
      </c>
    </row>
    <row r="7165" spans="1:21" x14ac:dyDescent="0.25">
      <c r="A7165" t="s">
        <v>370</v>
      </c>
      <c r="B7165" t="s">
        <v>139</v>
      </c>
      <c r="C7165" t="s">
        <v>27</v>
      </c>
      <c r="D7165" t="s">
        <v>16</v>
      </c>
      <c r="E7165" t="s">
        <v>17</v>
      </c>
      <c r="F7165" t="s">
        <v>18</v>
      </c>
      <c r="G7165" t="s">
        <v>113</v>
      </c>
      <c r="H7165">
        <f t="shared" si="555"/>
        <v>100</v>
      </c>
      <c r="I7165">
        <v>20</v>
      </c>
      <c r="J7165">
        <v>26</v>
      </c>
      <c r="K7165">
        <v>5</v>
      </c>
      <c r="M7165">
        <v>12.5</v>
      </c>
      <c r="N7165" t="s">
        <v>38</v>
      </c>
      <c r="O7165">
        <v>125</v>
      </c>
      <c r="P7165">
        <v>25</v>
      </c>
      <c r="R7165">
        <f t="shared" si="556"/>
        <v>130</v>
      </c>
      <c r="S7165">
        <f t="shared" si="557"/>
        <v>17</v>
      </c>
      <c r="T7165" t="str">
        <f t="shared" si="558"/>
        <v>Mar</v>
      </c>
      <c r="U7165" t="str">
        <f t="shared" si="559"/>
        <v>2025</v>
      </c>
    </row>
    <row r="7166" spans="1:21" x14ac:dyDescent="0.25">
      <c r="A7166" t="s">
        <v>370</v>
      </c>
      <c r="B7166" t="s">
        <v>105</v>
      </c>
      <c r="C7166" t="s">
        <v>91</v>
      </c>
      <c r="D7166" t="s">
        <v>16</v>
      </c>
      <c r="E7166" t="s">
        <v>17</v>
      </c>
      <c r="F7166" t="s">
        <v>48</v>
      </c>
      <c r="G7166" t="s">
        <v>94</v>
      </c>
      <c r="H7166">
        <f t="shared" si="555"/>
        <v>720</v>
      </c>
      <c r="I7166">
        <v>120</v>
      </c>
      <c r="J7166">
        <v>156</v>
      </c>
      <c r="K7166">
        <v>6</v>
      </c>
      <c r="M7166">
        <v>46.8</v>
      </c>
      <c r="N7166" t="s">
        <v>25</v>
      </c>
      <c r="O7166">
        <v>936</v>
      </c>
      <c r="P7166">
        <v>216</v>
      </c>
      <c r="R7166">
        <f t="shared" si="556"/>
        <v>936</v>
      </c>
      <c r="S7166">
        <f t="shared" si="557"/>
        <v>17</v>
      </c>
      <c r="T7166" t="str">
        <f t="shared" si="558"/>
        <v>Mar</v>
      </c>
      <c r="U7166" t="str">
        <f t="shared" si="559"/>
        <v>2025</v>
      </c>
    </row>
    <row r="7167" spans="1:21" x14ac:dyDescent="0.25">
      <c r="A7167" t="s">
        <v>370</v>
      </c>
      <c r="B7167" t="s">
        <v>175</v>
      </c>
      <c r="C7167" t="s">
        <v>91</v>
      </c>
      <c r="D7167" t="s">
        <v>23</v>
      </c>
      <c r="E7167" t="s">
        <v>28</v>
      </c>
      <c r="F7167" t="s">
        <v>61</v>
      </c>
      <c r="G7167" t="s">
        <v>128</v>
      </c>
      <c r="H7167">
        <f t="shared" si="555"/>
        <v>1500</v>
      </c>
      <c r="I7167">
        <v>300</v>
      </c>
      <c r="J7167">
        <v>390</v>
      </c>
      <c r="K7167">
        <v>5</v>
      </c>
      <c r="M7167">
        <v>100</v>
      </c>
      <c r="N7167" t="s">
        <v>20</v>
      </c>
      <c r="O7167">
        <v>1950</v>
      </c>
      <c r="P7167">
        <v>450</v>
      </c>
      <c r="R7167">
        <f t="shared" si="556"/>
        <v>1950</v>
      </c>
      <c r="S7167">
        <f t="shared" si="557"/>
        <v>17</v>
      </c>
      <c r="T7167" t="str">
        <f t="shared" si="558"/>
        <v>Mar</v>
      </c>
      <c r="U7167" t="str">
        <f t="shared" si="559"/>
        <v>2025</v>
      </c>
    </row>
    <row r="7168" spans="1:21" x14ac:dyDescent="0.25">
      <c r="A7168" t="s">
        <v>370</v>
      </c>
      <c r="B7168" t="s">
        <v>144</v>
      </c>
      <c r="C7168" t="s">
        <v>27</v>
      </c>
      <c r="D7168" t="s">
        <v>16</v>
      </c>
      <c r="E7168" t="s">
        <v>28</v>
      </c>
      <c r="F7168" t="s">
        <v>45</v>
      </c>
      <c r="G7168" t="s">
        <v>76</v>
      </c>
      <c r="H7168">
        <f t="shared" si="555"/>
        <v>4800</v>
      </c>
      <c r="I7168">
        <v>1200</v>
      </c>
      <c r="J7168">
        <v>1560</v>
      </c>
      <c r="K7168">
        <v>4</v>
      </c>
      <c r="M7168">
        <v>156</v>
      </c>
      <c r="N7168" t="s">
        <v>25</v>
      </c>
      <c r="O7168">
        <v>6240</v>
      </c>
      <c r="P7168">
        <v>1440</v>
      </c>
      <c r="R7168">
        <f t="shared" si="556"/>
        <v>6240</v>
      </c>
      <c r="S7168">
        <f t="shared" si="557"/>
        <v>17</v>
      </c>
      <c r="T7168" t="str">
        <f t="shared" si="558"/>
        <v>Mar</v>
      </c>
      <c r="U7168" t="str">
        <f t="shared" si="559"/>
        <v>2025</v>
      </c>
    </row>
    <row r="7169" spans="1:21" x14ac:dyDescent="0.25">
      <c r="A7169" t="s">
        <v>370</v>
      </c>
      <c r="B7169" t="s">
        <v>73</v>
      </c>
      <c r="C7169" t="s">
        <v>42</v>
      </c>
      <c r="D7169" t="s">
        <v>16</v>
      </c>
      <c r="E7169" t="s">
        <v>28</v>
      </c>
      <c r="F7169" t="s">
        <v>18</v>
      </c>
      <c r="G7169" t="s">
        <v>24</v>
      </c>
      <c r="H7169">
        <f t="shared" si="555"/>
        <v>560</v>
      </c>
      <c r="I7169">
        <v>80</v>
      </c>
      <c r="J7169">
        <v>104</v>
      </c>
      <c r="K7169">
        <v>7</v>
      </c>
      <c r="M7169">
        <v>36.4</v>
      </c>
      <c r="N7169" t="s">
        <v>25</v>
      </c>
      <c r="O7169">
        <v>728</v>
      </c>
      <c r="P7169">
        <v>168</v>
      </c>
      <c r="R7169">
        <f t="shared" si="556"/>
        <v>728</v>
      </c>
      <c r="S7169">
        <f t="shared" si="557"/>
        <v>17</v>
      </c>
      <c r="T7169" t="str">
        <f t="shared" si="558"/>
        <v>Mar</v>
      </c>
      <c r="U7169" t="str">
        <f t="shared" si="559"/>
        <v>2025</v>
      </c>
    </row>
    <row r="7170" spans="1:21" x14ac:dyDescent="0.25">
      <c r="A7170" t="s">
        <v>370</v>
      </c>
      <c r="B7170" t="s">
        <v>74</v>
      </c>
      <c r="C7170" t="s">
        <v>27</v>
      </c>
      <c r="D7170" t="s">
        <v>16</v>
      </c>
      <c r="E7170" t="s">
        <v>17</v>
      </c>
      <c r="F7170" t="s">
        <v>45</v>
      </c>
      <c r="G7170" t="s">
        <v>67</v>
      </c>
      <c r="H7170">
        <f t="shared" si="555"/>
        <v>21000</v>
      </c>
      <c r="I7170">
        <v>3500</v>
      </c>
      <c r="J7170">
        <v>4550</v>
      </c>
      <c r="K7170">
        <v>6</v>
      </c>
      <c r="M7170">
        <v>455</v>
      </c>
      <c r="N7170" t="s">
        <v>25</v>
      </c>
      <c r="O7170">
        <v>25200</v>
      </c>
      <c r="P7170">
        <v>4200</v>
      </c>
      <c r="R7170">
        <f t="shared" si="556"/>
        <v>27300</v>
      </c>
      <c r="S7170">
        <f t="shared" si="557"/>
        <v>17</v>
      </c>
      <c r="T7170" t="str">
        <f t="shared" si="558"/>
        <v>Mar</v>
      </c>
      <c r="U7170" t="str">
        <f t="shared" si="559"/>
        <v>2025</v>
      </c>
    </row>
    <row r="7171" spans="1:21" x14ac:dyDescent="0.25">
      <c r="A7171" t="s">
        <v>370</v>
      </c>
      <c r="B7171" t="s">
        <v>144</v>
      </c>
      <c r="C7171" t="s">
        <v>27</v>
      </c>
      <c r="D7171" t="s">
        <v>16</v>
      </c>
      <c r="E7171" t="s">
        <v>28</v>
      </c>
      <c r="F7171" t="s">
        <v>18</v>
      </c>
      <c r="G7171" t="s">
        <v>100</v>
      </c>
      <c r="H7171">
        <f t="shared" ref="H7171:H7234" si="560">I7171*K7171</f>
        <v>160</v>
      </c>
      <c r="I7171">
        <v>40</v>
      </c>
      <c r="J7171">
        <v>52</v>
      </c>
      <c r="K7171">
        <v>4</v>
      </c>
      <c r="M7171">
        <v>20</v>
      </c>
      <c r="N7171" t="s">
        <v>38</v>
      </c>
      <c r="O7171">
        <v>200</v>
      </c>
      <c r="P7171">
        <v>40</v>
      </c>
      <c r="R7171">
        <f t="shared" ref="R7171:R7234" si="561">J7171*K7171</f>
        <v>208</v>
      </c>
      <c r="S7171">
        <f t="shared" ref="S7171:S7234" si="562">DAY(A7171)</f>
        <v>17</v>
      </c>
      <c r="T7171" t="str">
        <f t="shared" ref="T7171:T7234" si="563">TEXT(A7171,"mmm")</f>
        <v>Mar</v>
      </c>
      <c r="U7171" t="str">
        <f t="shared" ref="U7171:U7234" si="564">TEXT(A7171,"yyy")</f>
        <v>2025</v>
      </c>
    </row>
    <row r="7172" spans="1:21" x14ac:dyDescent="0.25">
      <c r="A7172" t="s">
        <v>370</v>
      </c>
      <c r="B7172" t="s">
        <v>140</v>
      </c>
      <c r="C7172" t="s">
        <v>27</v>
      </c>
      <c r="D7172" t="s">
        <v>16</v>
      </c>
      <c r="E7172" t="s">
        <v>17</v>
      </c>
      <c r="F7172" t="s">
        <v>18</v>
      </c>
      <c r="G7172" t="s">
        <v>116</v>
      </c>
      <c r="H7172">
        <f t="shared" si="560"/>
        <v>240</v>
      </c>
      <c r="I7172">
        <v>60</v>
      </c>
      <c r="J7172">
        <v>78</v>
      </c>
      <c r="K7172">
        <v>4</v>
      </c>
      <c r="M7172">
        <v>15.6</v>
      </c>
      <c r="N7172" t="s">
        <v>25</v>
      </c>
      <c r="O7172">
        <v>312</v>
      </c>
      <c r="P7172">
        <v>72</v>
      </c>
      <c r="R7172">
        <f t="shared" si="561"/>
        <v>312</v>
      </c>
      <c r="S7172">
        <f t="shared" si="562"/>
        <v>17</v>
      </c>
      <c r="T7172" t="str">
        <f t="shared" si="563"/>
        <v>Mar</v>
      </c>
      <c r="U7172" t="str">
        <f t="shared" si="564"/>
        <v>2025</v>
      </c>
    </row>
    <row r="7173" spans="1:21" x14ac:dyDescent="0.25">
      <c r="A7173" t="s">
        <v>370</v>
      </c>
      <c r="B7173" t="s">
        <v>95</v>
      </c>
      <c r="C7173" t="s">
        <v>66</v>
      </c>
      <c r="D7173" t="s">
        <v>16</v>
      </c>
      <c r="E7173" t="s">
        <v>28</v>
      </c>
      <c r="F7173" t="s">
        <v>48</v>
      </c>
      <c r="G7173" t="s">
        <v>94</v>
      </c>
      <c r="H7173">
        <f t="shared" si="560"/>
        <v>360</v>
      </c>
      <c r="I7173">
        <v>120</v>
      </c>
      <c r="J7173">
        <v>156</v>
      </c>
      <c r="K7173">
        <v>3</v>
      </c>
      <c r="M7173">
        <v>46.8</v>
      </c>
      <c r="N7173" t="s">
        <v>38</v>
      </c>
      <c r="O7173">
        <v>468</v>
      </c>
      <c r="P7173">
        <v>108</v>
      </c>
      <c r="R7173">
        <f t="shared" si="561"/>
        <v>468</v>
      </c>
      <c r="S7173">
        <f t="shared" si="562"/>
        <v>17</v>
      </c>
      <c r="T7173" t="str">
        <f t="shared" si="563"/>
        <v>Mar</v>
      </c>
      <c r="U7173" t="str">
        <f t="shared" si="564"/>
        <v>2025</v>
      </c>
    </row>
    <row r="7174" spans="1:21" x14ac:dyDescent="0.25">
      <c r="A7174" t="s">
        <v>370</v>
      </c>
      <c r="B7174" t="s">
        <v>95</v>
      </c>
      <c r="C7174" t="s">
        <v>66</v>
      </c>
      <c r="D7174" t="s">
        <v>23</v>
      </c>
      <c r="E7174" t="s">
        <v>28</v>
      </c>
      <c r="F7174" t="s">
        <v>45</v>
      </c>
      <c r="G7174" t="s">
        <v>54</v>
      </c>
      <c r="H7174">
        <f t="shared" si="560"/>
        <v>4000</v>
      </c>
      <c r="I7174">
        <v>800</v>
      </c>
      <c r="J7174">
        <v>1040</v>
      </c>
      <c r="K7174">
        <v>5</v>
      </c>
      <c r="M7174">
        <v>104</v>
      </c>
      <c r="N7174" t="s">
        <v>25</v>
      </c>
      <c r="O7174">
        <v>4600</v>
      </c>
      <c r="P7174">
        <v>600</v>
      </c>
      <c r="R7174">
        <f t="shared" si="561"/>
        <v>5200</v>
      </c>
      <c r="S7174">
        <f t="shared" si="562"/>
        <v>17</v>
      </c>
      <c r="T7174" t="str">
        <f t="shared" si="563"/>
        <v>Mar</v>
      </c>
      <c r="U7174" t="str">
        <f t="shared" si="564"/>
        <v>2025</v>
      </c>
    </row>
    <row r="7175" spans="1:21" x14ac:dyDescent="0.25">
      <c r="A7175" t="s">
        <v>370</v>
      </c>
      <c r="B7175" t="s">
        <v>47</v>
      </c>
      <c r="C7175" t="s">
        <v>27</v>
      </c>
      <c r="D7175" t="s">
        <v>16</v>
      </c>
      <c r="E7175" t="s">
        <v>17</v>
      </c>
      <c r="F7175" t="s">
        <v>29</v>
      </c>
      <c r="G7175" t="s">
        <v>138</v>
      </c>
      <c r="H7175">
        <f t="shared" si="560"/>
        <v>150</v>
      </c>
      <c r="I7175">
        <v>50</v>
      </c>
      <c r="J7175">
        <v>65</v>
      </c>
      <c r="K7175">
        <v>3</v>
      </c>
      <c r="M7175">
        <v>13.65</v>
      </c>
      <c r="N7175" t="s">
        <v>20</v>
      </c>
      <c r="O7175">
        <v>195</v>
      </c>
      <c r="P7175">
        <v>45</v>
      </c>
      <c r="R7175">
        <f t="shared" si="561"/>
        <v>195</v>
      </c>
      <c r="S7175">
        <f t="shared" si="562"/>
        <v>17</v>
      </c>
      <c r="T7175" t="str">
        <f t="shared" si="563"/>
        <v>Mar</v>
      </c>
      <c r="U7175" t="str">
        <f t="shared" si="564"/>
        <v>2025</v>
      </c>
    </row>
    <row r="7176" spans="1:21" x14ac:dyDescent="0.25">
      <c r="A7176" t="s">
        <v>370</v>
      </c>
      <c r="B7176" t="s">
        <v>196</v>
      </c>
      <c r="C7176" t="s">
        <v>53</v>
      </c>
      <c r="D7176" t="s">
        <v>23</v>
      </c>
      <c r="E7176" t="s">
        <v>17</v>
      </c>
      <c r="F7176" t="s">
        <v>45</v>
      </c>
      <c r="G7176" t="s">
        <v>58</v>
      </c>
      <c r="H7176">
        <f t="shared" si="560"/>
        <v>150000</v>
      </c>
      <c r="I7176">
        <v>25000</v>
      </c>
      <c r="J7176">
        <v>32500</v>
      </c>
      <c r="K7176">
        <v>6</v>
      </c>
      <c r="M7176">
        <v>4875</v>
      </c>
      <c r="N7176" t="s">
        <v>20</v>
      </c>
      <c r="O7176">
        <v>180000</v>
      </c>
      <c r="P7176">
        <v>30000</v>
      </c>
      <c r="R7176">
        <f t="shared" si="561"/>
        <v>195000</v>
      </c>
      <c r="S7176">
        <f t="shared" si="562"/>
        <v>17</v>
      </c>
      <c r="T7176" t="str">
        <f t="shared" si="563"/>
        <v>Mar</v>
      </c>
      <c r="U7176" t="str">
        <f t="shared" si="564"/>
        <v>2025</v>
      </c>
    </row>
    <row r="7177" spans="1:21" x14ac:dyDescent="0.25">
      <c r="A7177" t="s">
        <v>370</v>
      </c>
      <c r="B7177" t="s">
        <v>139</v>
      </c>
      <c r="C7177" t="s">
        <v>27</v>
      </c>
      <c r="D7177" t="s">
        <v>16</v>
      </c>
      <c r="E7177" t="s">
        <v>17</v>
      </c>
      <c r="F7177" t="s">
        <v>29</v>
      </c>
      <c r="G7177" t="s">
        <v>87</v>
      </c>
      <c r="H7177">
        <f t="shared" si="560"/>
        <v>400</v>
      </c>
      <c r="I7177">
        <v>100</v>
      </c>
      <c r="J7177">
        <v>130</v>
      </c>
      <c r="K7177">
        <v>4</v>
      </c>
      <c r="M7177">
        <v>26</v>
      </c>
      <c r="N7177" t="s">
        <v>25</v>
      </c>
      <c r="O7177">
        <v>520</v>
      </c>
      <c r="P7177">
        <v>120</v>
      </c>
      <c r="R7177">
        <f t="shared" si="561"/>
        <v>520</v>
      </c>
      <c r="S7177">
        <f t="shared" si="562"/>
        <v>17</v>
      </c>
      <c r="T7177" t="str">
        <f t="shared" si="563"/>
        <v>Mar</v>
      </c>
      <c r="U7177" t="str">
        <f t="shared" si="564"/>
        <v>2025</v>
      </c>
    </row>
    <row r="7178" spans="1:21" x14ac:dyDescent="0.25">
      <c r="A7178" t="s">
        <v>370</v>
      </c>
      <c r="B7178" t="s">
        <v>112</v>
      </c>
      <c r="C7178" t="s">
        <v>27</v>
      </c>
      <c r="D7178" t="s">
        <v>16</v>
      </c>
      <c r="E7178" t="s">
        <v>17</v>
      </c>
      <c r="F7178" t="s">
        <v>18</v>
      </c>
      <c r="G7178" t="s">
        <v>100</v>
      </c>
      <c r="H7178">
        <f t="shared" si="560"/>
        <v>120</v>
      </c>
      <c r="I7178">
        <v>40</v>
      </c>
      <c r="J7178">
        <v>52</v>
      </c>
      <c r="K7178">
        <v>3</v>
      </c>
      <c r="M7178">
        <v>7.5</v>
      </c>
      <c r="N7178" t="s">
        <v>25</v>
      </c>
      <c r="O7178">
        <v>150</v>
      </c>
      <c r="P7178">
        <v>30</v>
      </c>
      <c r="R7178">
        <f t="shared" si="561"/>
        <v>156</v>
      </c>
      <c r="S7178">
        <f t="shared" si="562"/>
        <v>17</v>
      </c>
      <c r="T7178" t="str">
        <f t="shared" si="563"/>
        <v>Mar</v>
      </c>
      <c r="U7178" t="str">
        <f t="shared" si="564"/>
        <v>2025</v>
      </c>
    </row>
    <row r="7179" spans="1:21" x14ac:dyDescent="0.25">
      <c r="A7179" t="s">
        <v>370</v>
      </c>
      <c r="B7179" t="s">
        <v>192</v>
      </c>
      <c r="C7179" t="s">
        <v>91</v>
      </c>
      <c r="D7179" t="s">
        <v>16</v>
      </c>
      <c r="E7179" t="s">
        <v>28</v>
      </c>
      <c r="F7179" t="s">
        <v>61</v>
      </c>
      <c r="G7179" t="s">
        <v>68</v>
      </c>
      <c r="H7179">
        <f t="shared" si="560"/>
        <v>10800</v>
      </c>
      <c r="I7179">
        <v>1800</v>
      </c>
      <c r="J7179">
        <v>2340</v>
      </c>
      <c r="K7179">
        <v>6</v>
      </c>
      <c r="M7179">
        <v>234</v>
      </c>
      <c r="N7179" t="s">
        <v>20</v>
      </c>
      <c r="O7179">
        <v>13500</v>
      </c>
      <c r="P7179">
        <v>2700</v>
      </c>
      <c r="R7179">
        <f t="shared" si="561"/>
        <v>14040</v>
      </c>
      <c r="S7179">
        <f t="shared" si="562"/>
        <v>17</v>
      </c>
      <c r="T7179" t="str">
        <f t="shared" si="563"/>
        <v>Mar</v>
      </c>
      <c r="U7179" t="str">
        <f t="shared" si="564"/>
        <v>2025</v>
      </c>
    </row>
    <row r="7180" spans="1:21" x14ac:dyDescent="0.25">
      <c r="A7180" t="s">
        <v>370</v>
      </c>
      <c r="B7180" t="s">
        <v>55</v>
      </c>
      <c r="C7180" t="s">
        <v>15</v>
      </c>
      <c r="D7180" t="s">
        <v>23</v>
      </c>
      <c r="E7180" t="s">
        <v>17</v>
      </c>
      <c r="F7180" t="s">
        <v>18</v>
      </c>
      <c r="G7180" t="s">
        <v>64</v>
      </c>
      <c r="H7180">
        <f t="shared" si="560"/>
        <v>700</v>
      </c>
      <c r="I7180">
        <v>140</v>
      </c>
      <c r="J7180">
        <v>182</v>
      </c>
      <c r="K7180">
        <v>5</v>
      </c>
      <c r="M7180">
        <v>87.5</v>
      </c>
      <c r="N7180" t="s">
        <v>25</v>
      </c>
      <c r="O7180">
        <v>875</v>
      </c>
      <c r="P7180">
        <v>175</v>
      </c>
      <c r="R7180">
        <f t="shared" si="561"/>
        <v>910</v>
      </c>
      <c r="S7180">
        <f t="shared" si="562"/>
        <v>17</v>
      </c>
      <c r="T7180" t="str">
        <f t="shared" si="563"/>
        <v>Mar</v>
      </c>
      <c r="U7180" t="str">
        <f t="shared" si="564"/>
        <v>2025</v>
      </c>
    </row>
    <row r="7181" spans="1:21" x14ac:dyDescent="0.25">
      <c r="A7181" t="s">
        <v>370</v>
      </c>
      <c r="B7181" t="s">
        <v>86</v>
      </c>
      <c r="C7181" t="s">
        <v>22</v>
      </c>
      <c r="D7181" t="s">
        <v>16</v>
      </c>
      <c r="E7181" t="s">
        <v>17</v>
      </c>
      <c r="F7181" t="s">
        <v>18</v>
      </c>
      <c r="G7181" t="s">
        <v>64</v>
      </c>
      <c r="H7181">
        <f t="shared" si="560"/>
        <v>140</v>
      </c>
      <c r="I7181">
        <v>140</v>
      </c>
      <c r="J7181">
        <v>182</v>
      </c>
      <c r="K7181">
        <v>1</v>
      </c>
      <c r="M7181">
        <v>9.1</v>
      </c>
      <c r="N7181" t="s">
        <v>25</v>
      </c>
      <c r="O7181">
        <v>182</v>
      </c>
      <c r="P7181">
        <v>42</v>
      </c>
      <c r="R7181">
        <f t="shared" si="561"/>
        <v>182</v>
      </c>
      <c r="S7181">
        <f t="shared" si="562"/>
        <v>17</v>
      </c>
      <c r="T7181" t="str">
        <f t="shared" si="563"/>
        <v>Mar</v>
      </c>
      <c r="U7181" t="str">
        <f t="shared" si="564"/>
        <v>2025</v>
      </c>
    </row>
    <row r="7182" spans="1:21" x14ac:dyDescent="0.25">
      <c r="A7182" t="s">
        <v>370</v>
      </c>
      <c r="B7182" t="s">
        <v>83</v>
      </c>
      <c r="C7182" t="s">
        <v>27</v>
      </c>
      <c r="D7182" t="s">
        <v>23</v>
      </c>
      <c r="E7182" t="s">
        <v>28</v>
      </c>
      <c r="F7182" t="s">
        <v>80</v>
      </c>
      <c r="G7182" t="s">
        <v>143</v>
      </c>
      <c r="H7182">
        <f t="shared" si="560"/>
        <v>24</v>
      </c>
      <c r="I7182">
        <v>3</v>
      </c>
      <c r="J7182">
        <v>4</v>
      </c>
      <c r="K7182">
        <v>8</v>
      </c>
      <c r="M7182">
        <v>4.68</v>
      </c>
      <c r="N7182" t="s">
        <v>38</v>
      </c>
      <c r="O7182">
        <v>31.2</v>
      </c>
      <c r="P7182">
        <v>7.2</v>
      </c>
      <c r="R7182">
        <f t="shared" si="561"/>
        <v>32</v>
      </c>
      <c r="S7182">
        <f t="shared" si="562"/>
        <v>17</v>
      </c>
      <c r="T7182" t="str">
        <f t="shared" si="563"/>
        <v>Mar</v>
      </c>
      <c r="U7182" t="str">
        <f t="shared" si="564"/>
        <v>2025</v>
      </c>
    </row>
    <row r="7183" spans="1:21" x14ac:dyDescent="0.25">
      <c r="A7183" t="s">
        <v>370</v>
      </c>
      <c r="B7183" t="s">
        <v>37</v>
      </c>
      <c r="C7183" t="s">
        <v>15</v>
      </c>
      <c r="D7183" t="s">
        <v>23</v>
      </c>
      <c r="E7183" t="s">
        <v>28</v>
      </c>
      <c r="F7183" t="s">
        <v>18</v>
      </c>
      <c r="G7183" t="s">
        <v>151</v>
      </c>
      <c r="H7183">
        <f t="shared" si="560"/>
        <v>35</v>
      </c>
      <c r="I7183">
        <v>7</v>
      </c>
      <c r="J7183">
        <v>9</v>
      </c>
      <c r="K7183">
        <v>5</v>
      </c>
      <c r="M7183">
        <v>4.375</v>
      </c>
      <c r="N7183" t="s">
        <v>25</v>
      </c>
      <c r="O7183">
        <v>43.75</v>
      </c>
      <c r="P7183">
        <v>8.75</v>
      </c>
      <c r="R7183">
        <f t="shared" si="561"/>
        <v>45</v>
      </c>
      <c r="S7183">
        <f t="shared" si="562"/>
        <v>17</v>
      </c>
      <c r="T7183" t="str">
        <f t="shared" si="563"/>
        <v>Mar</v>
      </c>
      <c r="U7183" t="str">
        <f t="shared" si="564"/>
        <v>2025</v>
      </c>
    </row>
    <row r="7184" spans="1:21" x14ac:dyDescent="0.25">
      <c r="A7184" t="s">
        <v>370</v>
      </c>
      <c r="B7184" t="s">
        <v>55</v>
      </c>
      <c r="C7184" t="s">
        <v>15</v>
      </c>
      <c r="D7184" t="s">
        <v>16</v>
      </c>
      <c r="E7184" t="s">
        <v>28</v>
      </c>
      <c r="F7184" t="s">
        <v>61</v>
      </c>
      <c r="G7184" t="s">
        <v>62</v>
      </c>
      <c r="H7184">
        <f t="shared" si="560"/>
        <v>7200</v>
      </c>
      <c r="I7184">
        <v>900</v>
      </c>
      <c r="J7184">
        <v>1170</v>
      </c>
      <c r="K7184">
        <v>8</v>
      </c>
      <c r="M7184">
        <v>117</v>
      </c>
      <c r="N7184" t="s">
        <v>20</v>
      </c>
      <c r="O7184">
        <v>9000</v>
      </c>
      <c r="P7184">
        <v>1800</v>
      </c>
      <c r="R7184">
        <f t="shared" si="561"/>
        <v>9360</v>
      </c>
      <c r="S7184">
        <f t="shared" si="562"/>
        <v>17</v>
      </c>
      <c r="T7184" t="str">
        <f t="shared" si="563"/>
        <v>Mar</v>
      </c>
      <c r="U7184" t="str">
        <f t="shared" si="564"/>
        <v>2025</v>
      </c>
    </row>
    <row r="7185" spans="1:21" x14ac:dyDescent="0.25">
      <c r="A7185" t="s">
        <v>370</v>
      </c>
      <c r="B7185" t="s">
        <v>132</v>
      </c>
      <c r="C7185" t="s">
        <v>115</v>
      </c>
      <c r="D7185" t="s">
        <v>16</v>
      </c>
      <c r="E7185" t="s">
        <v>28</v>
      </c>
      <c r="F7185" t="s">
        <v>45</v>
      </c>
      <c r="G7185" t="s">
        <v>92</v>
      </c>
      <c r="H7185">
        <f t="shared" si="560"/>
        <v>1000</v>
      </c>
      <c r="I7185">
        <v>250</v>
      </c>
      <c r="J7185">
        <v>325</v>
      </c>
      <c r="K7185">
        <v>4</v>
      </c>
      <c r="M7185">
        <v>65</v>
      </c>
      <c r="N7185" t="s">
        <v>25</v>
      </c>
      <c r="O7185">
        <v>1300</v>
      </c>
      <c r="P7185">
        <v>300</v>
      </c>
      <c r="R7185">
        <f t="shared" si="561"/>
        <v>1300</v>
      </c>
      <c r="S7185">
        <f t="shared" si="562"/>
        <v>17</v>
      </c>
      <c r="T7185" t="str">
        <f t="shared" si="563"/>
        <v>Mar</v>
      </c>
      <c r="U7185" t="str">
        <f t="shared" si="564"/>
        <v>2025</v>
      </c>
    </row>
    <row r="7186" spans="1:21" x14ac:dyDescent="0.25">
      <c r="A7186" t="s">
        <v>371</v>
      </c>
      <c r="B7186" t="s">
        <v>124</v>
      </c>
      <c r="C7186" t="s">
        <v>27</v>
      </c>
      <c r="D7186" t="s">
        <v>16</v>
      </c>
      <c r="E7186" t="s">
        <v>28</v>
      </c>
      <c r="F7186" t="s">
        <v>18</v>
      </c>
      <c r="G7186" t="s">
        <v>51</v>
      </c>
      <c r="H7186">
        <f t="shared" si="560"/>
        <v>180</v>
      </c>
      <c r="I7186">
        <v>60</v>
      </c>
      <c r="J7186">
        <v>78</v>
      </c>
      <c r="K7186">
        <v>3</v>
      </c>
      <c r="M7186">
        <v>11.25</v>
      </c>
      <c r="N7186" t="s">
        <v>25</v>
      </c>
      <c r="O7186">
        <v>225</v>
      </c>
      <c r="P7186">
        <v>45</v>
      </c>
      <c r="R7186">
        <f t="shared" si="561"/>
        <v>234</v>
      </c>
      <c r="S7186">
        <f t="shared" si="562"/>
        <v>18</v>
      </c>
      <c r="T7186" t="str">
        <f t="shared" si="563"/>
        <v>Mar</v>
      </c>
      <c r="U7186" t="str">
        <f t="shared" si="564"/>
        <v>2025</v>
      </c>
    </row>
    <row r="7187" spans="1:21" x14ac:dyDescent="0.25">
      <c r="A7187" t="s">
        <v>371</v>
      </c>
      <c r="B7187" t="s">
        <v>98</v>
      </c>
      <c r="C7187" t="s">
        <v>66</v>
      </c>
      <c r="D7187" t="s">
        <v>16</v>
      </c>
      <c r="E7187" t="s">
        <v>17</v>
      </c>
      <c r="F7187" t="s">
        <v>45</v>
      </c>
      <c r="G7187" t="s">
        <v>199</v>
      </c>
      <c r="H7187">
        <f t="shared" si="560"/>
        <v>15000</v>
      </c>
      <c r="I7187">
        <v>5000</v>
      </c>
      <c r="J7187">
        <v>6500</v>
      </c>
      <c r="K7187">
        <v>3</v>
      </c>
      <c r="M7187">
        <v>650</v>
      </c>
      <c r="N7187" t="s">
        <v>25</v>
      </c>
      <c r="O7187">
        <v>19500</v>
      </c>
      <c r="P7187">
        <v>4500</v>
      </c>
      <c r="R7187">
        <f t="shared" si="561"/>
        <v>19500</v>
      </c>
      <c r="S7187">
        <f t="shared" si="562"/>
        <v>18</v>
      </c>
      <c r="T7187" t="str">
        <f t="shared" si="563"/>
        <v>Mar</v>
      </c>
      <c r="U7187" t="str">
        <f t="shared" si="564"/>
        <v>2025</v>
      </c>
    </row>
    <row r="7188" spans="1:21" x14ac:dyDescent="0.25">
      <c r="A7188" t="s">
        <v>371</v>
      </c>
      <c r="B7188" t="s">
        <v>202</v>
      </c>
      <c r="C7188" t="s">
        <v>22</v>
      </c>
      <c r="D7188" t="s">
        <v>23</v>
      </c>
      <c r="E7188" t="s">
        <v>17</v>
      </c>
      <c r="F7188" t="s">
        <v>18</v>
      </c>
      <c r="G7188" t="s">
        <v>151</v>
      </c>
      <c r="H7188">
        <f t="shared" si="560"/>
        <v>14</v>
      </c>
      <c r="I7188">
        <v>7</v>
      </c>
      <c r="J7188">
        <v>9</v>
      </c>
      <c r="K7188">
        <v>2</v>
      </c>
      <c r="M7188">
        <v>1.82</v>
      </c>
      <c r="N7188" t="s">
        <v>25</v>
      </c>
      <c r="O7188">
        <v>18.2</v>
      </c>
      <c r="P7188">
        <v>4.2</v>
      </c>
      <c r="R7188">
        <f t="shared" si="561"/>
        <v>18</v>
      </c>
      <c r="S7188">
        <f t="shared" si="562"/>
        <v>18</v>
      </c>
      <c r="T7188" t="str">
        <f t="shared" si="563"/>
        <v>Mar</v>
      </c>
      <c r="U7188" t="str">
        <f t="shared" si="564"/>
        <v>2025</v>
      </c>
    </row>
    <row r="7189" spans="1:21" x14ac:dyDescent="0.25">
      <c r="A7189" t="s">
        <v>371</v>
      </c>
      <c r="B7189" t="s">
        <v>191</v>
      </c>
      <c r="C7189" t="s">
        <v>27</v>
      </c>
      <c r="D7189" t="s">
        <v>16</v>
      </c>
      <c r="E7189" t="s">
        <v>28</v>
      </c>
      <c r="F7189" t="s">
        <v>45</v>
      </c>
      <c r="G7189" t="s">
        <v>54</v>
      </c>
      <c r="H7189">
        <f t="shared" si="560"/>
        <v>2400</v>
      </c>
      <c r="I7189">
        <v>800</v>
      </c>
      <c r="J7189">
        <v>1040</v>
      </c>
      <c r="K7189">
        <v>3</v>
      </c>
      <c r="M7189">
        <v>104</v>
      </c>
      <c r="N7189" t="s">
        <v>25</v>
      </c>
      <c r="O7189">
        <v>3120</v>
      </c>
      <c r="P7189">
        <v>720</v>
      </c>
      <c r="R7189">
        <f t="shared" si="561"/>
        <v>3120</v>
      </c>
      <c r="S7189">
        <f t="shared" si="562"/>
        <v>18</v>
      </c>
      <c r="T7189" t="str">
        <f t="shared" si="563"/>
        <v>Mar</v>
      </c>
      <c r="U7189" t="str">
        <f t="shared" si="564"/>
        <v>2025</v>
      </c>
    </row>
    <row r="7190" spans="1:21" x14ac:dyDescent="0.25">
      <c r="A7190" t="s">
        <v>371</v>
      </c>
      <c r="B7190" t="s">
        <v>123</v>
      </c>
      <c r="C7190" t="s">
        <v>15</v>
      </c>
      <c r="D7190" t="s">
        <v>16</v>
      </c>
      <c r="E7190" t="s">
        <v>17</v>
      </c>
      <c r="F7190" t="s">
        <v>61</v>
      </c>
      <c r="G7190" t="s">
        <v>103</v>
      </c>
      <c r="H7190">
        <f t="shared" si="560"/>
        <v>600</v>
      </c>
      <c r="I7190">
        <v>100</v>
      </c>
      <c r="J7190">
        <v>130</v>
      </c>
      <c r="K7190">
        <v>6</v>
      </c>
      <c r="M7190">
        <v>54.6</v>
      </c>
      <c r="N7190" t="s">
        <v>20</v>
      </c>
      <c r="O7190">
        <v>780</v>
      </c>
      <c r="P7190">
        <v>180</v>
      </c>
      <c r="R7190">
        <f t="shared" si="561"/>
        <v>780</v>
      </c>
      <c r="S7190">
        <f t="shared" si="562"/>
        <v>18</v>
      </c>
      <c r="T7190" t="str">
        <f t="shared" si="563"/>
        <v>Mar</v>
      </c>
      <c r="U7190" t="str">
        <f t="shared" si="564"/>
        <v>2025</v>
      </c>
    </row>
    <row r="7191" spans="1:21" x14ac:dyDescent="0.25">
      <c r="A7191" t="s">
        <v>371</v>
      </c>
      <c r="B7191" t="s">
        <v>134</v>
      </c>
      <c r="C7191" t="s">
        <v>66</v>
      </c>
      <c r="D7191" t="s">
        <v>16</v>
      </c>
      <c r="E7191" t="s">
        <v>17</v>
      </c>
      <c r="F7191" t="s">
        <v>29</v>
      </c>
      <c r="G7191" t="s">
        <v>169</v>
      </c>
      <c r="H7191">
        <f t="shared" si="560"/>
        <v>125</v>
      </c>
      <c r="I7191">
        <v>25</v>
      </c>
      <c r="J7191">
        <v>33</v>
      </c>
      <c r="K7191">
        <v>5</v>
      </c>
      <c r="M7191">
        <v>8.125</v>
      </c>
      <c r="N7191" t="s">
        <v>25</v>
      </c>
      <c r="O7191">
        <v>162.5</v>
      </c>
      <c r="P7191">
        <v>37.5</v>
      </c>
      <c r="R7191">
        <f t="shared" si="561"/>
        <v>165</v>
      </c>
      <c r="S7191">
        <f t="shared" si="562"/>
        <v>18</v>
      </c>
      <c r="T7191" t="str">
        <f t="shared" si="563"/>
        <v>Mar</v>
      </c>
      <c r="U7191" t="str">
        <f t="shared" si="564"/>
        <v>2025</v>
      </c>
    </row>
    <row r="7192" spans="1:21" x14ac:dyDescent="0.25">
      <c r="A7192" t="s">
        <v>371</v>
      </c>
      <c r="B7192" t="s">
        <v>35</v>
      </c>
      <c r="C7192" t="s">
        <v>15</v>
      </c>
      <c r="D7192" t="s">
        <v>16</v>
      </c>
      <c r="E7192" t="s">
        <v>17</v>
      </c>
      <c r="F7192" t="s">
        <v>61</v>
      </c>
      <c r="G7192" t="s">
        <v>180</v>
      </c>
      <c r="H7192">
        <f t="shared" si="560"/>
        <v>600</v>
      </c>
      <c r="I7192">
        <v>600</v>
      </c>
      <c r="J7192">
        <v>780</v>
      </c>
      <c r="K7192">
        <v>1</v>
      </c>
      <c r="M7192">
        <v>75</v>
      </c>
      <c r="N7192" t="s">
        <v>38</v>
      </c>
      <c r="O7192">
        <v>750</v>
      </c>
      <c r="P7192">
        <v>150</v>
      </c>
      <c r="R7192">
        <f t="shared" si="561"/>
        <v>780</v>
      </c>
      <c r="S7192">
        <f t="shared" si="562"/>
        <v>18</v>
      </c>
      <c r="T7192" t="str">
        <f t="shared" si="563"/>
        <v>Mar</v>
      </c>
      <c r="U7192" t="str">
        <f t="shared" si="564"/>
        <v>2025</v>
      </c>
    </row>
    <row r="7193" spans="1:21" x14ac:dyDescent="0.25">
      <c r="A7193" t="s">
        <v>371</v>
      </c>
      <c r="B7193" t="s">
        <v>127</v>
      </c>
      <c r="C7193" t="s">
        <v>66</v>
      </c>
      <c r="D7193" t="s">
        <v>16</v>
      </c>
      <c r="E7193" t="s">
        <v>17</v>
      </c>
      <c r="F7193" t="s">
        <v>18</v>
      </c>
      <c r="G7193" t="s">
        <v>116</v>
      </c>
      <c r="H7193">
        <f t="shared" si="560"/>
        <v>180</v>
      </c>
      <c r="I7193">
        <v>60</v>
      </c>
      <c r="J7193">
        <v>78</v>
      </c>
      <c r="K7193">
        <v>3</v>
      </c>
      <c r="M7193">
        <v>23.4</v>
      </c>
      <c r="N7193" t="s">
        <v>38</v>
      </c>
      <c r="O7193">
        <v>234</v>
      </c>
      <c r="P7193">
        <v>54</v>
      </c>
      <c r="R7193">
        <f t="shared" si="561"/>
        <v>234</v>
      </c>
      <c r="S7193">
        <f t="shared" si="562"/>
        <v>18</v>
      </c>
      <c r="T7193" t="str">
        <f t="shared" si="563"/>
        <v>Mar</v>
      </c>
      <c r="U7193" t="str">
        <f t="shared" si="564"/>
        <v>2025</v>
      </c>
    </row>
    <row r="7194" spans="1:21" x14ac:dyDescent="0.25">
      <c r="A7194" t="s">
        <v>371</v>
      </c>
      <c r="B7194" t="s">
        <v>101</v>
      </c>
      <c r="C7194" t="s">
        <v>27</v>
      </c>
      <c r="D7194" t="s">
        <v>23</v>
      </c>
      <c r="E7194" t="s">
        <v>17</v>
      </c>
      <c r="F7194" t="s">
        <v>18</v>
      </c>
      <c r="G7194" t="s">
        <v>121</v>
      </c>
      <c r="H7194">
        <f t="shared" si="560"/>
        <v>220</v>
      </c>
      <c r="I7194">
        <v>55</v>
      </c>
      <c r="J7194">
        <v>72</v>
      </c>
      <c r="K7194">
        <v>4</v>
      </c>
      <c r="M7194">
        <v>34.32</v>
      </c>
      <c r="N7194" t="s">
        <v>20</v>
      </c>
      <c r="O7194">
        <v>286</v>
      </c>
      <c r="P7194">
        <v>66</v>
      </c>
      <c r="R7194">
        <f t="shared" si="561"/>
        <v>288</v>
      </c>
      <c r="S7194">
        <f t="shared" si="562"/>
        <v>18</v>
      </c>
      <c r="T7194" t="str">
        <f t="shared" si="563"/>
        <v>Mar</v>
      </c>
      <c r="U7194" t="str">
        <f t="shared" si="564"/>
        <v>2025</v>
      </c>
    </row>
    <row r="7195" spans="1:21" x14ac:dyDescent="0.25">
      <c r="A7195" t="s">
        <v>371</v>
      </c>
      <c r="B7195" t="s">
        <v>203</v>
      </c>
      <c r="C7195" t="s">
        <v>42</v>
      </c>
      <c r="D7195" t="s">
        <v>16</v>
      </c>
      <c r="E7195" t="s">
        <v>28</v>
      </c>
      <c r="F7195" t="s">
        <v>18</v>
      </c>
      <c r="G7195" t="s">
        <v>19</v>
      </c>
      <c r="H7195">
        <f t="shared" si="560"/>
        <v>1250</v>
      </c>
      <c r="I7195">
        <v>250</v>
      </c>
      <c r="J7195">
        <v>325</v>
      </c>
      <c r="K7195">
        <v>5</v>
      </c>
      <c r="M7195">
        <v>100</v>
      </c>
      <c r="N7195" t="s">
        <v>20</v>
      </c>
      <c r="O7195">
        <v>1625</v>
      </c>
      <c r="P7195">
        <v>375</v>
      </c>
      <c r="R7195">
        <f t="shared" si="561"/>
        <v>1625</v>
      </c>
      <c r="S7195">
        <f t="shared" si="562"/>
        <v>18</v>
      </c>
      <c r="T7195" t="str">
        <f t="shared" si="563"/>
        <v>Mar</v>
      </c>
      <c r="U7195" t="str">
        <f t="shared" si="564"/>
        <v>2025</v>
      </c>
    </row>
    <row r="7196" spans="1:21" x14ac:dyDescent="0.25">
      <c r="A7196" t="s">
        <v>371</v>
      </c>
      <c r="B7196" t="s">
        <v>222</v>
      </c>
      <c r="C7196" t="s">
        <v>15</v>
      </c>
      <c r="D7196" t="s">
        <v>16</v>
      </c>
      <c r="E7196" t="s">
        <v>17</v>
      </c>
      <c r="F7196" t="s">
        <v>29</v>
      </c>
      <c r="G7196" t="s">
        <v>207</v>
      </c>
      <c r="H7196">
        <f t="shared" si="560"/>
        <v>140</v>
      </c>
      <c r="I7196">
        <v>35</v>
      </c>
      <c r="J7196">
        <v>46</v>
      </c>
      <c r="K7196">
        <v>4</v>
      </c>
      <c r="M7196">
        <v>8.75</v>
      </c>
      <c r="N7196" t="s">
        <v>25</v>
      </c>
      <c r="O7196">
        <v>175</v>
      </c>
      <c r="P7196">
        <v>35</v>
      </c>
      <c r="R7196">
        <f t="shared" si="561"/>
        <v>184</v>
      </c>
      <c r="S7196">
        <f t="shared" si="562"/>
        <v>18</v>
      </c>
      <c r="T7196" t="str">
        <f t="shared" si="563"/>
        <v>Mar</v>
      </c>
      <c r="U7196" t="str">
        <f t="shared" si="564"/>
        <v>2025</v>
      </c>
    </row>
    <row r="7197" spans="1:21" x14ac:dyDescent="0.25">
      <c r="A7197" t="s">
        <v>371</v>
      </c>
      <c r="B7197" t="s">
        <v>21</v>
      </c>
      <c r="C7197" t="s">
        <v>22</v>
      </c>
      <c r="D7197" t="s">
        <v>16</v>
      </c>
      <c r="E7197" t="s">
        <v>28</v>
      </c>
      <c r="F7197" t="s">
        <v>45</v>
      </c>
      <c r="G7197" t="s">
        <v>58</v>
      </c>
      <c r="H7197">
        <f t="shared" si="560"/>
        <v>75000</v>
      </c>
      <c r="I7197">
        <v>25000</v>
      </c>
      <c r="J7197">
        <v>32500</v>
      </c>
      <c r="K7197">
        <v>3</v>
      </c>
      <c r="M7197">
        <v>4875</v>
      </c>
      <c r="N7197" t="s">
        <v>20</v>
      </c>
      <c r="O7197">
        <v>97500</v>
      </c>
      <c r="P7197">
        <v>22500</v>
      </c>
      <c r="R7197">
        <f t="shared" si="561"/>
        <v>97500</v>
      </c>
      <c r="S7197">
        <f t="shared" si="562"/>
        <v>18</v>
      </c>
      <c r="T7197" t="str">
        <f t="shared" si="563"/>
        <v>Mar</v>
      </c>
      <c r="U7197" t="str">
        <f t="shared" si="564"/>
        <v>2025</v>
      </c>
    </row>
    <row r="7198" spans="1:21" x14ac:dyDescent="0.25">
      <c r="A7198" t="s">
        <v>371</v>
      </c>
      <c r="B7198" t="s">
        <v>77</v>
      </c>
      <c r="C7198" t="s">
        <v>42</v>
      </c>
      <c r="D7198" t="s">
        <v>23</v>
      </c>
      <c r="E7198" t="s">
        <v>17</v>
      </c>
      <c r="F7198" t="s">
        <v>18</v>
      </c>
      <c r="G7198" t="s">
        <v>130</v>
      </c>
      <c r="H7198">
        <f t="shared" si="560"/>
        <v>225</v>
      </c>
      <c r="I7198">
        <v>45</v>
      </c>
      <c r="J7198">
        <v>59</v>
      </c>
      <c r="K7198">
        <v>5</v>
      </c>
      <c r="M7198">
        <v>28.125</v>
      </c>
      <c r="N7198" t="s">
        <v>25</v>
      </c>
      <c r="O7198">
        <v>281.25</v>
      </c>
      <c r="P7198">
        <v>56.25</v>
      </c>
      <c r="R7198">
        <f t="shared" si="561"/>
        <v>295</v>
      </c>
      <c r="S7198">
        <f t="shared" si="562"/>
        <v>18</v>
      </c>
      <c r="T7198" t="str">
        <f t="shared" si="563"/>
        <v>Mar</v>
      </c>
      <c r="U7198" t="str">
        <f t="shared" si="564"/>
        <v>2025</v>
      </c>
    </row>
    <row r="7199" spans="1:21" x14ac:dyDescent="0.25">
      <c r="A7199" t="s">
        <v>371</v>
      </c>
      <c r="B7199" t="s">
        <v>158</v>
      </c>
      <c r="C7199" t="s">
        <v>27</v>
      </c>
      <c r="D7199" t="s">
        <v>23</v>
      </c>
      <c r="E7199" t="s">
        <v>28</v>
      </c>
      <c r="F7199" t="s">
        <v>48</v>
      </c>
      <c r="G7199" t="s">
        <v>94</v>
      </c>
      <c r="H7199">
        <f t="shared" si="560"/>
        <v>480</v>
      </c>
      <c r="I7199">
        <v>120</v>
      </c>
      <c r="J7199">
        <v>156</v>
      </c>
      <c r="K7199">
        <v>4</v>
      </c>
      <c r="M7199">
        <v>93.6</v>
      </c>
      <c r="N7199" t="s">
        <v>38</v>
      </c>
      <c r="O7199">
        <v>624</v>
      </c>
      <c r="P7199">
        <v>144</v>
      </c>
      <c r="R7199">
        <f t="shared" si="561"/>
        <v>624</v>
      </c>
      <c r="S7199">
        <f t="shared" si="562"/>
        <v>18</v>
      </c>
      <c r="T7199" t="str">
        <f t="shared" si="563"/>
        <v>Mar</v>
      </c>
      <c r="U7199" t="str">
        <f t="shared" si="564"/>
        <v>2025</v>
      </c>
    </row>
    <row r="7200" spans="1:21" x14ac:dyDescent="0.25">
      <c r="A7200" t="s">
        <v>371</v>
      </c>
      <c r="B7200" t="s">
        <v>69</v>
      </c>
      <c r="C7200" t="s">
        <v>27</v>
      </c>
      <c r="D7200" t="s">
        <v>23</v>
      </c>
      <c r="E7200" t="s">
        <v>28</v>
      </c>
      <c r="F7200" t="s">
        <v>18</v>
      </c>
      <c r="G7200" t="s">
        <v>19</v>
      </c>
      <c r="H7200">
        <f t="shared" si="560"/>
        <v>1250</v>
      </c>
      <c r="I7200">
        <v>250</v>
      </c>
      <c r="J7200">
        <v>325</v>
      </c>
      <c r="K7200">
        <v>5</v>
      </c>
      <c r="M7200">
        <v>100</v>
      </c>
      <c r="N7200" t="s">
        <v>38</v>
      </c>
      <c r="O7200">
        <v>1625</v>
      </c>
      <c r="P7200">
        <v>375</v>
      </c>
      <c r="R7200">
        <f t="shared" si="561"/>
        <v>1625</v>
      </c>
      <c r="S7200">
        <f t="shared" si="562"/>
        <v>18</v>
      </c>
      <c r="T7200" t="str">
        <f t="shared" si="563"/>
        <v>Mar</v>
      </c>
      <c r="U7200" t="str">
        <f t="shared" si="564"/>
        <v>2025</v>
      </c>
    </row>
    <row r="7201" spans="1:21" x14ac:dyDescent="0.25">
      <c r="A7201" t="s">
        <v>371</v>
      </c>
      <c r="B7201" t="s">
        <v>173</v>
      </c>
      <c r="C7201" t="s">
        <v>115</v>
      </c>
      <c r="D7201" t="s">
        <v>23</v>
      </c>
      <c r="E7201" t="s">
        <v>17</v>
      </c>
      <c r="F7201" t="s">
        <v>18</v>
      </c>
      <c r="G7201" t="s">
        <v>100</v>
      </c>
      <c r="H7201">
        <f t="shared" si="560"/>
        <v>280</v>
      </c>
      <c r="I7201">
        <v>40</v>
      </c>
      <c r="J7201">
        <v>52</v>
      </c>
      <c r="K7201">
        <v>7</v>
      </c>
      <c r="M7201">
        <v>42</v>
      </c>
      <c r="N7201" t="s">
        <v>20</v>
      </c>
      <c r="O7201">
        <v>350</v>
      </c>
      <c r="P7201">
        <v>70</v>
      </c>
      <c r="R7201">
        <f t="shared" si="561"/>
        <v>364</v>
      </c>
      <c r="S7201">
        <f t="shared" si="562"/>
        <v>18</v>
      </c>
      <c r="T7201" t="str">
        <f t="shared" si="563"/>
        <v>Mar</v>
      </c>
      <c r="U7201" t="str">
        <f t="shared" si="564"/>
        <v>2025</v>
      </c>
    </row>
    <row r="7202" spans="1:21" x14ac:dyDescent="0.25">
      <c r="A7202" t="s">
        <v>371</v>
      </c>
      <c r="B7202" t="s">
        <v>88</v>
      </c>
      <c r="C7202" t="s">
        <v>27</v>
      </c>
      <c r="D7202" t="s">
        <v>16</v>
      </c>
      <c r="E7202" t="s">
        <v>28</v>
      </c>
      <c r="F7202" t="s">
        <v>18</v>
      </c>
      <c r="G7202" t="s">
        <v>56</v>
      </c>
      <c r="H7202">
        <f t="shared" si="560"/>
        <v>3850</v>
      </c>
      <c r="I7202">
        <v>550</v>
      </c>
      <c r="J7202">
        <v>715</v>
      </c>
      <c r="K7202">
        <v>7</v>
      </c>
      <c r="M7202">
        <v>100</v>
      </c>
      <c r="N7202" t="s">
        <v>20</v>
      </c>
      <c r="O7202">
        <v>5005</v>
      </c>
      <c r="P7202">
        <v>1155</v>
      </c>
      <c r="R7202">
        <f t="shared" si="561"/>
        <v>5005</v>
      </c>
      <c r="S7202">
        <f t="shared" si="562"/>
        <v>18</v>
      </c>
      <c r="T7202" t="str">
        <f t="shared" si="563"/>
        <v>Mar</v>
      </c>
      <c r="U7202" t="str">
        <f t="shared" si="564"/>
        <v>2025</v>
      </c>
    </row>
    <row r="7203" spans="1:21" x14ac:dyDescent="0.25">
      <c r="A7203" t="s">
        <v>371</v>
      </c>
      <c r="B7203" t="s">
        <v>118</v>
      </c>
      <c r="C7203" t="s">
        <v>27</v>
      </c>
      <c r="D7203" t="s">
        <v>16</v>
      </c>
      <c r="E7203" t="s">
        <v>17</v>
      </c>
      <c r="F7203" t="s">
        <v>61</v>
      </c>
      <c r="G7203" t="s">
        <v>164</v>
      </c>
      <c r="H7203">
        <f t="shared" si="560"/>
        <v>6000</v>
      </c>
      <c r="I7203">
        <v>2000</v>
      </c>
      <c r="J7203">
        <v>2600</v>
      </c>
      <c r="K7203">
        <v>3</v>
      </c>
      <c r="M7203">
        <v>260</v>
      </c>
      <c r="N7203" t="s">
        <v>25</v>
      </c>
      <c r="O7203">
        <v>7800</v>
      </c>
      <c r="P7203">
        <v>1800</v>
      </c>
      <c r="R7203">
        <f t="shared" si="561"/>
        <v>7800</v>
      </c>
      <c r="S7203">
        <f t="shared" si="562"/>
        <v>18</v>
      </c>
      <c r="T7203" t="str">
        <f t="shared" si="563"/>
        <v>Mar</v>
      </c>
      <c r="U7203" t="str">
        <f t="shared" si="564"/>
        <v>2025</v>
      </c>
    </row>
    <row r="7204" spans="1:21" x14ac:dyDescent="0.25">
      <c r="A7204" t="s">
        <v>371</v>
      </c>
      <c r="B7204" t="s">
        <v>31</v>
      </c>
      <c r="C7204" t="s">
        <v>27</v>
      </c>
      <c r="D7204" t="s">
        <v>16</v>
      </c>
      <c r="E7204" t="s">
        <v>17</v>
      </c>
      <c r="F7204" t="s">
        <v>45</v>
      </c>
      <c r="G7204" t="s">
        <v>58</v>
      </c>
      <c r="H7204">
        <f t="shared" si="560"/>
        <v>75000</v>
      </c>
      <c r="I7204">
        <v>25000</v>
      </c>
      <c r="J7204">
        <v>32500</v>
      </c>
      <c r="K7204">
        <v>3</v>
      </c>
      <c r="M7204">
        <v>4875</v>
      </c>
      <c r="N7204" t="s">
        <v>38</v>
      </c>
      <c r="O7204">
        <v>97500</v>
      </c>
      <c r="P7204">
        <v>22500</v>
      </c>
      <c r="R7204">
        <f t="shared" si="561"/>
        <v>97500</v>
      </c>
      <c r="S7204">
        <f t="shared" si="562"/>
        <v>18</v>
      </c>
      <c r="T7204" t="str">
        <f t="shared" si="563"/>
        <v>Mar</v>
      </c>
      <c r="U7204" t="str">
        <f t="shared" si="564"/>
        <v>2025</v>
      </c>
    </row>
    <row r="7205" spans="1:21" x14ac:dyDescent="0.25">
      <c r="A7205" t="s">
        <v>371</v>
      </c>
      <c r="B7205" t="s">
        <v>200</v>
      </c>
      <c r="C7205" t="s">
        <v>27</v>
      </c>
      <c r="D7205" t="s">
        <v>23</v>
      </c>
      <c r="E7205" t="s">
        <v>17</v>
      </c>
      <c r="F7205" t="s">
        <v>45</v>
      </c>
      <c r="G7205" t="s">
        <v>58</v>
      </c>
      <c r="H7205">
        <f t="shared" si="560"/>
        <v>125000</v>
      </c>
      <c r="I7205">
        <v>25000</v>
      </c>
      <c r="J7205">
        <v>32500</v>
      </c>
      <c r="K7205">
        <v>5</v>
      </c>
      <c r="M7205">
        <v>4875</v>
      </c>
      <c r="N7205" t="s">
        <v>25</v>
      </c>
      <c r="O7205">
        <v>162500</v>
      </c>
      <c r="P7205">
        <v>37500</v>
      </c>
      <c r="R7205">
        <f t="shared" si="561"/>
        <v>162500</v>
      </c>
      <c r="S7205">
        <f t="shared" si="562"/>
        <v>18</v>
      </c>
      <c r="T7205" t="str">
        <f t="shared" si="563"/>
        <v>Mar</v>
      </c>
      <c r="U7205" t="str">
        <f t="shared" si="564"/>
        <v>2025</v>
      </c>
    </row>
    <row r="7206" spans="1:21" x14ac:dyDescent="0.25">
      <c r="A7206" t="s">
        <v>372</v>
      </c>
      <c r="B7206" t="s">
        <v>205</v>
      </c>
      <c r="C7206" t="s">
        <v>15</v>
      </c>
      <c r="D7206" t="s">
        <v>16</v>
      </c>
      <c r="E7206" t="s">
        <v>17</v>
      </c>
      <c r="F7206" t="s">
        <v>18</v>
      </c>
      <c r="G7206" t="s">
        <v>34</v>
      </c>
      <c r="H7206">
        <f t="shared" si="560"/>
        <v>200</v>
      </c>
      <c r="I7206">
        <v>40</v>
      </c>
      <c r="J7206">
        <v>52</v>
      </c>
      <c r="K7206">
        <v>5</v>
      </c>
      <c r="M7206">
        <v>13</v>
      </c>
      <c r="N7206" t="s">
        <v>25</v>
      </c>
      <c r="O7206">
        <v>260</v>
      </c>
      <c r="P7206">
        <v>60</v>
      </c>
      <c r="R7206">
        <f t="shared" si="561"/>
        <v>260</v>
      </c>
      <c r="S7206">
        <f t="shared" si="562"/>
        <v>19</v>
      </c>
      <c r="T7206" t="str">
        <f t="shared" si="563"/>
        <v>Mar</v>
      </c>
      <c r="U7206" t="str">
        <f t="shared" si="564"/>
        <v>2025</v>
      </c>
    </row>
    <row r="7207" spans="1:21" x14ac:dyDescent="0.25">
      <c r="A7207" t="s">
        <v>372</v>
      </c>
      <c r="B7207" t="s">
        <v>175</v>
      </c>
      <c r="C7207" t="s">
        <v>91</v>
      </c>
      <c r="D7207" t="s">
        <v>16</v>
      </c>
      <c r="E7207" t="s">
        <v>17</v>
      </c>
      <c r="F7207" t="s">
        <v>45</v>
      </c>
      <c r="G7207" t="s">
        <v>58</v>
      </c>
      <c r="H7207">
        <f t="shared" si="560"/>
        <v>125000</v>
      </c>
      <c r="I7207">
        <v>25000</v>
      </c>
      <c r="J7207">
        <v>32500</v>
      </c>
      <c r="K7207">
        <v>5</v>
      </c>
      <c r="M7207">
        <v>4875</v>
      </c>
      <c r="N7207" t="s">
        <v>25</v>
      </c>
      <c r="O7207">
        <v>143750</v>
      </c>
      <c r="P7207">
        <v>18750</v>
      </c>
      <c r="R7207">
        <f t="shared" si="561"/>
        <v>162500</v>
      </c>
      <c r="S7207">
        <f t="shared" si="562"/>
        <v>19</v>
      </c>
      <c r="T7207" t="str">
        <f t="shared" si="563"/>
        <v>Mar</v>
      </c>
      <c r="U7207" t="str">
        <f t="shared" si="564"/>
        <v>2025</v>
      </c>
    </row>
    <row r="7208" spans="1:21" x14ac:dyDescent="0.25">
      <c r="A7208" t="s">
        <v>372</v>
      </c>
      <c r="B7208" t="s">
        <v>166</v>
      </c>
      <c r="C7208" t="s">
        <v>15</v>
      </c>
      <c r="D7208" t="s">
        <v>16</v>
      </c>
      <c r="E7208" t="s">
        <v>17</v>
      </c>
      <c r="F7208" t="s">
        <v>48</v>
      </c>
      <c r="G7208" t="s">
        <v>94</v>
      </c>
      <c r="H7208">
        <f t="shared" si="560"/>
        <v>600</v>
      </c>
      <c r="I7208">
        <v>120</v>
      </c>
      <c r="J7208">
        <v>156</v>
      </c>
      <c r="K7208">
        <v>5</v>
      </c>
      <c r="M7208">
        <v>54.6</v>
      </c>
      <c r="N7208" t="s">
        <v>20</v>
      </c>
      <c r="O7208">
        <v>780</v>
      </c>
      <c r="P7208">
        <v>180</v>
      </c>
      <c r="R7208">
        <f t="shared" si="561"/>
        <v>780</v>
      </c>
      <c r="S7208">
        <f t="shared" si="562"/>
        <v>19</v>
      </c>
      <c r="T7208" t="str">
        <f t="shared" si="563"/>
        <v>Mar</v>
      </c>
      <c r="U7208" t="str">
        <f t="shared" si="564"/>
        <v>2025</v>
      </c>
    </row>
    <row r="7209" spans="1:21" x14ac:dyDescent="0.25">
      <c r="A7209" t="s">
        <v>372</v>
      </c>
      <c r="B7209" t="s">
        <v>133</v>
      </c>
      <c r="C7209" t="s">
        <v>27</v>
      </c>
      <c r="D7209" t="s">
        <v>16</v>
      </c>
      <c r="E7209" t="s">
        <v>28</v>
      </c>
      <c r="F7209" t="s">
        <v>45</v>
      </c>
      <c r="G7209" t="s">
        <v>106</v>
      </c>
      <c r="H7209">
        <f t="shared" si="560"/>
        <v>24000</v>
      </c>
      <c r="I7209">
        <v>12000</v>
      </c>
      <c r="J7209">
        <v>15600</v>
      </c>
      <c r="K7209">
        <v>2</v>
      </c>
      <c r="M7209">
        <v>2340</v>
      </c>
      <c r="N7209" t="s">
        <v>38</v>
      </c>
      <c r="O7209">
        <v>28800</v>
      </c>
      <c r="P7209">
        <v>4800</v>
      </c>
      <c r="R7209">
        <f t="shared" si="561"/>
        <v>31200</v>
      </c>
      <c r="S7209">
        <f t="shared" si="562"/>
        <v>19</v>
      </c>
      <c r="T7209" t="str">
        <f t="shared" si="563"/>
        <v>Mar</v>
      </c>
      <c r="U7209" t="str">
        <f t="shared" si="564"/>
        <v>2025</v>
      </c>
    </row>
    <row r="7210" spans="1:21" x14ac:dyDescent="0.25">
      <c r="A7210" t="s">
        <v>372</v>
      </c>
      <c r="B7210" t="s">
        <v>137</v>
      </c>
      <c r="C7210" t="s">
        <v>15</v>
      </c>
      <c r="D7210" t="s">
        <v>16</v>
      </c>
      <c r="E7210" t="s">
        <v>28</v>
      </c>
      <c r="F7210" t="s">
        <v>61</v>
      </c>
      <c r="G7210" t="s">
        <v>110</v>
      </c>
      <c r="H7210">
        <f t="shared" si="560"/>
        <v>5600</v>
      </c>
      <c r="I7210">
        <v>800</v>
      </c>
      <c r="J7210">
        <v>1040</v>
      </c>
      <c r="K7210">
        <v>7</v>
      </c>
      <c r="M7210">
        <v>104</v>
      </c>
      <c r="N7210" t="s">
        <v>38</v>
      </c>
      <c r="O7210">
        <v>7280</v>
      </c>
      <c r="P7210">
        <v>1680</v>
      </c>
      <c r="R7210">
        <f t="shared" si="561"/>
        <v>7280</v>
      </c>
      <c r="S7210">
        <f t="shared" si="562"/>
        <v>19</v>
      </c>
      <c r="T7210" t="str">
        <f t="shared" si="563"/>
        <v>Mar</v>
      </c>
      <c r="U7210" t="str">
        <f t="shared" si="564"/>
        <v>2025</v>
      </c>
    </row>
    <row r="7211" spans="1:21" x14ac:dyDescent="0.25">
      <c r="A7211" t="s">
        <v>372</v>
      </c>
      <c r="B7211" t="s">
        <v>206</v>
      </c>
      <c r="C7211" t="s">
        <v>22</v>
      </c>
      <c r="D7211" t="s">
        <v>16</v>
      </c>
      <c r="E7211" t="s">
        <v>28</v>
      </c>
      <c r="F7211" t="s">
        <v>18</v>
      </c>
      <c r="G7211" t="s">
        <v>116</v>
      </c>
      <c r="H7211">
        <f t="shared" si="560"/>
        <v>300</v>
      </c>
      <c r="I7211">
        <v>60</v>
      </c>
      <c r="J7211">
        <v>78</v>
      </c>
      <c r="K7211">
        <v>5</v>
      </c>
      <c r="M7211">
        <v>18</v>
      </c>
      <c r="N7211" t="s">
        <v>25</v>
      </c>
      <c r="O7211">
        <v>360</v>
      </c>
      <c r="P7211">
        <v>60</v>
      </c>
      <c r="R7211">
        <f t="shared" si="561"/>
        <v>390</v>
      </c>
      <c r="S7211">
        <f t="shared" si="562"/>
        <v>19</v>
      </c>
      <c r="T7211" t="str">
        <f t="shared" si="563"/>
        <v>Mar</v>
      </c>
      <c r="U7211" t="str">
        <f t="shared" si="564"/>
        <v>2025</v>
      </c>
    </row>
    <row r="7212" spans="1:21" x14ac:dyDescent="0.25">
      <c r="A7212" t="s">
        <v>372</v>
      </c>
      <c r="B7212" t="s">
        <v>83</v>
      </c>
      <c r="C7212" t="s">
        <v>27</v>
      </c>
      <c r="D7212" t="s">
        <v>16</v>
      </c>
      <c r="E7212" t="s">
        <v>28</v>
      </c>
      <c r="F7212" t="s">
        <v>45</v>
      </c>
      <c r="G7212" t="s">
        <v>106</v>
      </c>
      <c r="H7212">
        <f t="shared" si="560"/>
        <v>36000</v>
      </c>
      <c r="I7212">
        <v>12000</v>
      </c>
      <c r="J7212">
        <v>15600</v>
      </c>
      <c r="K7212">
        <v>3</v>
      </c>
      <c r="M7212">
        <v>2340</v>
      </c>
      <c r="N7212" t="s">
        <v>20</v>
      </c>
      <c r="O7212">
        <v>46800</v>
      </c>
      <c r="P7212">
        <v>10800</v>
      </c>
      <c r="R7212">
        <f t="shared" si="561"/>
        <v>46800</v>
      </c>
      <c r="S7212">
        <f t="shared" si="562"/>
        <v>19</v>
      </c>
      <c r="T7212" t="str">
        <f t="shared" si="563"/>
        <v>Mar</v>
      </c>
      <c r="U7212" t="str">
        <f t="shared" si="564"/>
        <v>2025</v>
      </c>
    </row>
    <row r="7213" spans="1:21" x14ac:dyDescent="0.25">
      <c r="A7213" t="s">
        <v>372</v>
      </c>
      <c r="B7213" t="s">
        <v>133</v>
      </c>
      <c r="C7213" t="s">
        <v>27</v>
      </c>
      <c r="D7213" t="s">
        <v>23</v>
      </c>
      <c r="E7213" t="s">
        <v>28</v>
      </c>
      <c r="F7213" t="s">
        <v>45</v>
      </c>
      <c r="G7213" t="s">
        <v>199</v>
      </c>
      <c r="H7213">
        <f t="shared" si="560"/>
        <v>15000</v>
      </c>
      <c r="I7213">
        <v>5000</v>
      </c>
      <c r="J7213">
        <v>6500</v>
      </c>
      <c r="K7213">
        <v>3</v>
      </c>
      <c r="M7213">
        <v>650</v>
      </c>
      <c r="N7213" t="s">
        <v>25</v>
      </c>
      <c r="O7213">
        <v>19500</v>
      </c>
      <c r="P7213">
        <v>4500</v>
      </c>
      <c r="R7213">
        <f t="shared" si="561"/>
        <v>19500</v>
      </c>
      <c r="S7213">
        <f t="shared" si="562"/>
        <v>19</v>
      </c>
      <c r="T7213" t="str">
        <f t="shared" si="563"/>
        <v>Mar</v>
      </c>
      <c r="U7213" t="str">
        <f t="shared" si="564"/>
        <v>2025</v>
      </c>
    </row>
    <row r="7214" spans="1:21" x14ac:dyDescent="0.25">
      <c r="A7214" t="s">
        <v>372</v>
      </c>
      <c r="B7214" t="s">
        <v>159</v>
      </c>
      <c r="C7214" t="s">
        <v>27</v>
      </c>
      <c r="D7214" t="s">
        <v>16</v>
      </c>
      <c r="E7214" t="s">
        <v>28</v>
      </c>
      <c r="F7214" t="s">
        <v>45</v>
      </c>
      <c r="G7214" t="s">
        <v>199</v>
      </c>
      <c r="H7214">
        <f t="shared" si="560"/>
        <v>30000</v>
      </c>
      <c r="I7214">
        <v>5000</v>
      </c>
      <c r="J7214">
        <v>6500</v>
      </c>
      <c r="K7214">
        <v>6</v>
      </c>
      <c r="M7214">
        <v>650</v>
      </c>
      <c r="N7214" t="s">
        <v>25</v>
      </c>
      <c r="O7214">
        <v>39000</v>
      </c>
      <c r="P7214">
        <v>9000</v>
      </c>
      <c r="R7214">
        <f t="shared" si="561"/>
        <v>39000</v>
      </c>
      <c r="S7214">
        <f t="shared" si="562"/>
        <v>19</v>
      </c>
      <c r="T7214" t="str">
        <f t="shared" si="563"/>
        <v>Mar</v>
      </c>
      <c r="U7214" t="str">
        <f t="shared" si="564"/>
        <v>2025</v>
      </c>
    </row>
    <row r="7215" spans="1:21" x14ac:dyDescent="0.25">
      <c r="A7215" t="s">
        <v>372</v>
      </c>
      <c r="B7215" t="s">
        <v>79</v>
      </c>
      <c r="C7215" t="s">
        <v>27</v>
      </c>
      <c r="D7215" t="s">
        <v>23</v>
      </c>
      <c r="E7215" t="s">
        <v>28</v>
      </c>
      <c r="F7215" t="s">
        <v>45</v>
      </c>
      <c r="G7215" t="s">
        <v>71</v>
      </c>
      <c r="H7215">
        <f t="shared" si="560"/>
        <v>22000</v>
      </c>
      <c r="I7215">
        <v>2200</v>
      </c>
      <c r="J7215">
        <v>2860</v>
      </c>
      <c r="K7215">
        <v>10</v>
      </c>
      <c r="M7215">
        <v>286</v>
      </c>
      <c r="N7215" t="s">
        <v>25</v>
      </c>
      <c r="O7215">
        <v>27500</v>
      </c>
      <c r="P7215">
        <v>5500</v>
      </c>
      <c r="R7215">
        <f t="shared" si="561"/>
        <v>28600</v>
      </c>
      <c r="S7215">
        <f t="shared" si="562"/>
        <v>19</v>
      </c>
      <c r="T7215" t="str">
        <f t="shared" si="563"/>
        <v>Mar</v>
      </c>
      <c r="U7215" t="str">
        <f t="shared" si="564"/>
        <v>2025</v>
      </c>
    </row>
    <row r="7216" spans="1:21" x14ac:dyDescent="0.25">
      <c r="A7216" t="s">
        <v>372</v>
      </c>
      <c r="B7216" t="s">
        <v>202</v>
      </c>
      <c r="C7216" t="s">
        <v>22</v>
      </c>
      <c r="D7216" t="s">
        <v>23</v>
      </c>
      <c r="E7216" t="s">
        <v>28</v>
      </c>
      <c r="F7216" t="s">
        <v>18</v>
      </c>
      <c r="G7216" t="s">
        <v>56</v>
      </c>
      <c r="H7216">
        <f t="shared" si="560"/>
        <v>3850</v>
      </c>
      <c r="I7216">
        <v>550</v>
      </c>
      <c r="J7216">
        <v>715</v>
      </c>
      <c r="K7216">
        <v>7</v>
      </c>
      <c r="M7216">
        <v>100</v>
      </c>
      <c r="N7216" t="s">
        <v>25</v>
      </c>
      <c r="O7216">
        <v>4812.5</v>
      </c>
      <c r="P7216">
        <v>962.5</v>
      </c>
      <c r="R7216">
        <f t="shared" si="561"/>
        <v>5005</v>
      </c>
      <c r="S7216">
        <f t="shared" si="562"/>
        <v>19</v>
      </c>
      <c r="T7216" t="str">
        <f t="shared" si="563"/>
        <v>Mar</v>
      </c>
      <c r="U7216" t="str">
        <f t="shared" si="564"/>
        <v>2025</v>
      </c>
    </row>
    <row r="7217" spans="1:21" x14ac:dyDescent="0.25">
      <c r="A7217" t="s">
        <v>372</v>
      </c>
      <c r="B7217" t="s">
        <v>189</v>
      </c>
      <c r="C7217" t="s">
        <v>27</v>
      </c>
      <c r="D7217" t="s">
        <v>23</v>
      </c>
      <c r="E7217" t="s">
        <v>17</v>
      </c>
      <c r="F7217" t="s">
        <v>45</v>
      </c>
      <c r="G7217" t="s">
        <v>106</v>
      </c>
      <c r="H7217">
        <f t="shared" si="560"/>
        <v>48000</v>
      </c>
      <c r="I7217">
        <v>12000</v>
      </c>
      <c r="J7217">
        <v>15600</v>
      </c>
      <c r="K7217">
        <v>4</v>
      </c>
      <c r="M7217">
        <v>2340</v>
      </c>
      <c r="N7217" t="s">
        <v>38</v>
      </c>
      <c r="O7217">
        <v>62400</v>
      </c>
      <c r="P7217">
        <v>14400</v>
      </c>
      <c r="R7217">
        <f t="shared" si="561"/>
        <v>62400</v>
      </c>
      <c r="S7217">
        <f t="shared" si="562"/>
        <v>19</v>
      </c>
      <c r="T7217" t="str">
        <f t="shared" si="563"/>
        <v>Mar</v>
      </c>
      <c r="U7217" t="str">
        <f t="shared" si="564"/>
        <v>2025</v>
      </c>
    </row>
    <row r="7218" spans="1:21" x14ac:dyDescent="0.25">
      <c r="A7218" t="s">
        <v>372</v>
      </c>
      <c r="B7218" t="s">
        <v>168</v>
      </c>
      <c r="C7218" t="s">
        <v>27</v>
      </c>
      <c r="D7218" t="s">
        <v>16</v>
      </c>
      <c r="E7218" t="s">
        <v>17</v>
      </c>
      <c r="F7218" t="s">
        <v>18</v>
      </c>
      <c r="G7218" t="s">
        <v>51</v>
      </c>
      <c r="H7218">
        <f t="shared" si="560"/>
        <v>360</v>
      </c>
      <c r="I7218">
        <v>60</v>
      </c>
      <c r="J7218">
        <v>78</v>
      </c>
      <c r="K7218">
        <v>6</v>
      </c>
      <c r="M7218">
        <v>32.76</v>
      </c>
      <c r="N7218" t="s">
        <v>20</v>
      </c>
      <c r="O7218">
        <v>468</v>
      </c>
      <c r="P7218">
        <v>108</v>
      </c>
      <c r="R7218">
        <f t="shared" si="561"/>
        <v>468</v>
      </c>
      <c r="S7218">
        <f t="shared" si="562"/>
        <v>19</v>
      </c>
      <c r="T7218" t="str">
        <f t="shared" si="563"/>
        <v>Mar</v>
      </c>
      <c r="U7218" t="str">
        <f t="shared" si="564"/>
        <v>2025</v>
      </c>
    </row>
    <row r="7219" spans="1:21" x14ac:dyDescent="0.25">
      <c r="A7219" t="s">
        <v>372</v>
      </c>
      <c r="B7219" t="s">
        <v>112</v>
      </c>
      <c r="C7219" t="s">
        <v>27</v>
      </c>
      <c r="D7219" t="s">
        <v>16</v>
      </c>
      <c r="E7219" t="s">
        <v>17</v>
      </c>
      <c r="F7219" t="s">
        <v>29</v>
      </c>
      <c r="G7219" t="s">
        <v>160</v>
      </c>
      <c r="H7219">
        <f t="shared" si="560"/>
        <v>1050</v>
      </c>
      <c r="I7219">
        <v>150</v>
      </c>
      <c r="J7219">
        <v>195</v>
      </c>
      <c r="K7219">
        <v>7</v>
      </c>
      <c r="M7219">
        <v>65.625</v>
      </c>
      <c r="N7219" t="s">
        <v>25</v>
      </c>
      <c r="O7219">
        <v>1312.5</v>
      </c>
      <c r="P7219">
        <v>262.5</v>
      </c>
      <c r="R7219">
        <f t="shared" si="561"/>
        <v>1365</v>
      </c>
      <c r="S7219">
        <f t="shared" si="562"/>
        <v>19</v>
      </c>
      <c r="T7219" t="str">
        <f t="shared" si="563"/>
        <v>Mar</v>
      </c>
      <c r="U7219" t="str">
        <f t="shared" si="564"/>
        <v>2025</v>
      </c>
    </row>
    <row r="7220" spans="1:21" x14ac:dyDescent="0.25">
      <c r="A7220" t="s">
        <v>372</v>
      </c>
      <c r="B7220" t="s">
        <v>73</v>
      </c>
      <c r="C7220" t="s">
        <v>42</v>
      </c>
      <c r="D7220" t="s">
        <v>16</v>
      </c>
      <c r="E7220" t="s">
        <v>17</v>
      </c>
      <c r="F7220" t="s">
        <v>18</v>
      </c>
      <c r="G7220" t="s">
        <v>56</v>
      </c>
      <c r="H7220">
        <f t="shared" si="560"/>
        <v>2200</v>
      </c>
      <c r="I7220">
        <v>550</v>
      </c>
      <c r="J7220">
        <v>715</v>
      </c>
      <c r="K7220">
        <v>4</v>
      </c>
      <c r="M7220">
        <v>100</v>
      </c>
      <c r="N7220" t="s">
        <v>20</v>
      </c>
      <c r="O7220">
        <v>2860</v>
      </c>
      <c r="P7220">
        <v>660</v>
      </c>
      <c r="R7220">
        <f t="shared" si="561"/>
        <v>2860</v>
      </c>
      <c r="S7220">
        <f t="shared" si="562"/>
        <v>19</v>
      </c>
      <c r="T7220" t="str">
        <f t="shared" si="563"/>
        <v>Mar</v>
      </c>
      <c r="U7220" t="str">
        <f t="shared" si="564"/>
        <v>2025</v>
      </c>
    </row>
    <row r="7221" spans="1:21" x14ac:dyDescent="0.25">
      <c r="A7221" t="s">
        <v>372</v>
      </c>
      <c r="B7221" t="s">
        <v>165</v>
      </c>
      <c r="C7221" t="s">
        <v>27</v>
      </c>
      <c r="D7221" t="s">
        <v>16</v>
      </c>
      <c r="E7221" t="s">
        <v>28</v>
      </c>
      <c r="F7221" t="s">
        <v>18</v>
      </c>
      <c r="G7221" t="s">
        <v>116</v>
      </c>
      <c r="H7221">
        <f t="shared" si="560"/>
        <v>300</v>
      </c>
      <c r="I7221">
        <v>60</v>
      </c>
      <c r="J7221">
        <v>78</v>
      </c>
      <c r="K7221">
        <v>5</v>
      </c>
      <c r="M7221">
        <v>37.5</v>
      </c>
      <c r="N7221" t="s">
        <v>38</v>
      </c>
      <c r="O7221">
        <v>375</v>
      </c>
      <c r="P7221">
        <v>75</v>
      </c>
      <c r="R7221">
        <f t="shared" si="561"/>
        <v>390</v>
      </c>
      <c r="S7221">
        <f t="shared" si="562"/>
        <v>19</v>
      </c>
      <c r="T7221" t="str">
        <f t="shared" si="563"/>
        <v>Mar</v>
      </c>
      <c r="U7221" t="str">
        <f t="shared" si="564"/>
        <v>2025</v>
      </c>
    </row>
    <row r="7222" spans="1:21" x14ac:dyDescent="0.25">
      <c r="A7222" t="s">
        <v>372</v>
      </c>
      <c r="B7222" t="s">
        <v>182</v>
      </c>
      <c r="C7222" t="s">
        <v>22</v>
      </c>
      <c r="D7222" t="s">
        <v>16</v>
      </c>
      <c r="E7222" t="s">
        <v>17</v>
      </c>
      <c r="F7222" t="s">
        <v>80</v>
      </c>
      <c r="G7222" t="s">
        <v>212</v>
      </c>
      <c r="H7222">
        <f t="shared" si="560"/>
        <v>60</v>
      </c>
      <c r="I7222">
        <v>20</v>
      </c>
      <c r="J7222">
        <v>26</v>
      </c>
      <c r="K7222">
        <v>3</v>
      </c>
      <c r="M7222">
        <v>3.9</v>
      </c>
      <c r="N7222" t="s">
        <v>25</v>
      </c>
      <c r="O7222">
        <v>78</v>
      </c>
      <c r="P7222">
        <v>18</v>
      </c>
      <c r="R7222">
        <f t="shared" si="561"/>
        <v>78</v>
      </c>
      <c r="S7222">
        <f t="shared" si="562"/>
        <v>19</v>
      </c>
      <c r="T7222" t="str">
        <f t="shared" si="563"/>
        <v>Mar</v>
      </c>
      <c r="U7222" t="str">
        <f t="shared" si="564"/>
        <v>2025</v>
      </c>
    </row>
    <row r="7223" spans="1:21" x14ac:dyDescent="0.25">
      <c r="A7223" t="s">
        <v>372</v>
      </c>
      <c r="B7223" t="s">
        <v>114</v>
      </c>
      <c r="C7223" t="s">
        <v>115</v>
      </c>
      <c r="D7223" t="s">
        <v>16</v>
      </c>
      <c r="E7223" t="s">
        <v>17</v>
      </c>
      <c r="F7223" t="s">
        <v>18</v>
      </c>
      <c r="G7223" t="s">
        <v>121</v>
      </c>
      <c r="H7223">
        <f t="shared" si="560"/>
        <v>220</v>
      </c>
      <c r="I7223">
        <v>55</v>
      </c>
      <c r="J7223">
        <v>72</v>
      </c>
      <c r="K7223">
        <v>4</v>
      </c>
      <c r="M7223">
        <v>14.3</v>
      </c>
      <c r="N7223" t="s">
        <v>25</v>
      </c>
      <c r="O7223">
        <v>286</v>
      </c>
      <c r="P7223">
        <v>66</v>
      </c>
      <c r="R7223">
        <f t="shared" si="561"/>
        <v>288</v>
      </c>
      <c r="S7223">
        <f t="shared" si="562"/>
        <v>19</v>
      </c>
      <c r="T7223" t="str">
        <f t="shared" si="563"/>
        <v>Mar</v>
      </c>
      <c r="U7223" t="str">
        <f t="shared" si="564"/>
        <v>2025</v>
      </c>
    </row>
    <row r="7224" spans="1:21" x14ac:dyDescent="0.25">
      <c r="A7224" t="s">
        <v>372</v>
      </c>
      <c r="B7224" t="s">
        <v>122</v>
      </c>
      <c r="C7224" t="s">
        <v>27</v>
      </c>
      <c r="D7224" t="s">
        <v>16</v>
      </c>
      <c r="E7224" t="s">
        <v>17</v>
      </c>
      <c r="F7224" t="s">
        <v>48</v>
      </c>
      <c r="G7224" t="s">
        <v>172</v>
      </c>
      <c r="H7224">
        <f t="shared" si="560"/>
        <v>2100</v>
      </c>
      <c r="I7224">
        <v>300</v>
      </c>
      <c r="J7224">
        <v>390</v>
      </c>
      <c r="K7224">
        <v>7</v>
      </c>
      <c r="M7224">
        <v>100</v>
      </c>
      <c r="N7224" t="s">
        <v>20</v>
      </c>
      <c r="O7224">
        <v>2625</v>
      </c>
      <c r="P7224">
        <v>525</v>
      </c>
      <c r="R7224">
        <f t="shared" si="561"/>
        <v>2730</v>
      </c>
      <c r="S7224">
        <f t="shared" si="562"/>
        <v>19</v>
      </c>
      <c r="T7224" t="str">
        <f t="shared" si="563"/>
        <v>Mar</v>
      </c>
      <c r="U7224" t="str">
        <f t="shared" si="564"/>
        <v>2025</v>
      </c>
    </row>
    <row r="7225" spans="1:21" x14ac:dyDescent="0.25">
      <c r="A7225" t="s">
        <v>372</v>
      </c>
      <c r="B7225" t="s">
        <v>159</v>
      </c>
      <c r="C7225" t="s">
        <v>27</v>
      </c>
      <c r="D7225" t="s">
        <v>16</v>
      </c>
      <c r="E7225" t="s">
        <v>28</v>
      </c>
      <c r="F7225" t="s">
        <v>18</v>
      </c>
      <c r="G7225" t="s">
        <v>24</v>
      </c>
      <c r="H7225">
        <f t="shared" si="560"/>
        <v>480</v>
      </c>
      <c r="I7225">
        <v>80</v>
      </c>
      <c r="J7225">
        <v>104</v>
      </c>
      <c r="K7225">
        <v>6</v>
      </c>
      <c r="M7225">
        <v>43.68</v>
      </c>
      <c r="N7225" t="s">
        <v>20</v>
      </c>
      <c r="O7225">
        <v>624</v>
      </c>
      <c r="P7225">
        <v>144</v>
      </c>
      <c r="R7225">
        <f t="shared" si="561"/>
        <v>624</v>
      </c>
      <c r="S7225">
        <f t="shared" si="562"/>
        <v>19</v>
      </c>
      <c r="T7225" t="str">
        <f t="shared" si="563"/>
        <v>Mar</v>
      </c>
      <c r="U7225" t="str">
        <f t="shared" si="564"/>
        <v>2025</v>
      </c>
    </row>
    <row r="7226" spans="1:21" x14ac:dyDescent="0.25">
      <c r="A7226" t="s">
        <v>372</v>
      </c>
      <c r="B7226" t="s">
        <v>125</v>
      </c>
      <c r="C7226" t="s">
        <v>15</v>
      </c>
      <c r="D7226" t="s">
        <v>16</v>
      </c>
      <c r="E7226" t="s">
        <v>28</v>
      </c>
      <c r="F7226" t="s">
        <v>61</v>
      </c>
      <c r="G7226" t="s">
        <v>180</v>
      </c>
      <c r="H7226">
        <f t="shared" si="560"/>
        <v>1200</v>
      </c>
      <c r="I7226">
        <v>600</v>
      </c>
      <c r="J7226">
        <v>780</v>
      </c>
      <c r="K7226">
        <v>2</v>
      </c>
      <c r="M7226">
        <v>100</v>
      </c>
      <c r="N7226" t="s">
        <v>20</v>
      </c>
      <c r="O7226">
        <v>1500</v>
      </c>
      <c r="P7226">
        <v>300</v>
      </c>
      <c r="R7226">
        <f t="shared" si="561"/>
        <v>1560</v>
      </c>
      <c r="S7226">
        <f t="shared" si="562"/>
        <v>19</v>
      </c>
      <c r="T7226" t="str">
        <f t="shared" si="563"/>
        <v>Mar</v>
      </c>
      <c r="U7226" t="str">
        <f t="shared" si="564"/>
        <v>2025</v>
      </c>
    </row>
    <row r="7227" spans="1:21" x14ac:dyDescent="0.25">
      <c r="A7227" t="s">
        <v>372</v>
      </c>
      <c r="B7227" t="s">
        <v>159</v>
      </c>
      <c r="C7227" t="s">
        <v>27</v>
      </c>
      <c r="D7227" t="s">
        <v>16</v>
      </c>
      <c r="E7227" t="s">
        <v>28</v>
      </c>
      <c r="F7227" t="s">
        <v>18</v>
      </c>
      <c r="G7227" t="s">
        <v>43</v>
      </c>
      <c r="H7227">
        <f t="shared" si="560"/>
        <v>120</v>
      </c>
      <c r="I7227">
        <v>20</v>
      </c>
      <c r="J7227">
        <v>26</v>
      </c>
      <c r="K7227">
        <v>6</v>
      </c>
      <c r="M7227">
        <v>7.8</v>
      </c>
      <c r="N7227" t="s">
        <v>25</v>
      </c>
      <c r="O7227">
        <v>156</v>
      </c>
      <c r="P7227">
        <v>36</v>
      </c>
      <c r="R7227">
        <f t="shared" si="561"/>
        <v>156</v>
      </c>
      <c r="S7227">
        <f t="shared" si="562"/>
        <v>19</v>
      </c>
      <c r="T7227" t="str">
        <f t="shared" si="563"/>
        <v>Mar</v>
      </c>
      <c r="U7227" t="str">
        <f t="shared" si="564"/>
        <v>2025</v>
      </c>
    </row>
    <row r="7228" spans="1:21" x14ac:dyDescent="0.25">
      <c r="A7228" t="s">
        <v>372</v>
      </c>
      <c r="B7228" t="s">
        <v>206</v>
      </c>
      <c r="C7228" t="s">
        <v>22</v>
      </c>
      <c r="D7228" t="s">
        <v>16</v>
      </c>
      <c r="E7228" t="s">
        <v>17</v>
      </c>
      <c r="F7228" t="s">
        <v>29</v>
      </c>
      <c r="G7228" t="s">
        <v>87</v>
      </c>
      <c r="H7228">
        <f t="shared" si="560"/>
        <v>300</v>
      </c>
      <c r="I7228">
        <v>100</v>
      </c>
      <c r="J7228">
        <v>130</v>
      </c>
      <c r="K7228">
        <v>3</v>
      </c>
      <c r="M7228">
        <v>18.75</v>
      </c>
      <c r="N7228" t="s">
        <v>25</v>
      </c>
      <c r="O7228">
        <v>375</v>
      </c>
      <c r="P7228">
        <v>75</v>
      </c>
      <c r="R7228">
        <f t="shared" si="561"/>
        <v>390</v>
      </c>
      <c r="S7228">
        <f t="shared" si="562"/>
        <v>19</v>
      </c>
      <c r="T7228" t="str">
        <f t="shared" si="563"/>
        <v>Mar</v>
      </c>
      <c r="U7228" t="str">
        <f t="shared" si="564"/>
        <v>2025</v>
      </c>
    </row>
    <row r="7229" spans="1:21" x14ac:dyDescent="0.25">
      <c r="A7229" t="s">
        <v>372</v>
      </c>
      <c r="B7229" t="s">
        <v>196</v>
      </c>
      <c r="C7229" t="s">
        <v>53</v>
      </c>
      <c r="D7229" t="s">
        <v>16</v>
      </c>
      <c r="E7229" t="s">
        <v>17</v>
      </c>
      <c r="F7229" t="s">
        <v>18</v>
      </c>
      <c r="G7229" t="s">
        <v>151</v>
      </c>
      <c r="H7229">
        <f t="shared" si="560"/>
        <v>28</v>
      </c>
      <c r="I7229">
        <v>7</v>
      </c>
      <c r="J7229">
        <v>9</v>
      </c>
      <c r="K7229">
        <v>4</v>
      </c>
      <c r="M7229">
        <v>2.4500000000000002</v>
      </c>
      <c r="N7229" t="s">
        <v>20</v>
      </c>
      <c r="O7229">
        <v>35</v>
      </c>
      <c r="P7229">
        <v>7</v>
      </c>
      <c r="R7229">
        <f t="shared" si="561"/>
        <v>36</v>
      </c>
      <c r="S7229">
        <f t="shared" si="562"/>
        <v>19</v>
      </c>
      <c r="T7229" t="str">
        <f t="shared" si="563"/>
        <v>Mar</v>
      </c>
      <c r="U7229" t="str">
        <f t="shared" si="564"/>
        <v>2025</v>
      </c>
    </row>
    <row r="7230" spans="1:21" x14ac:dyDescent="0.25">
      <c r="A7230" t="s">
        <v>372</v>
      </c>
      <c r="B7230" t="s">
        <v>185</v>
      </c>
      <c r="C7230" t="s">
        <v>27</v>
      </c>
      <c r="D7230" t="s">
        <v>23</v>
      </c>
      <c r="E7230" t="s">
        <v>17</v>
      </c>
      <c r="F7230" t="s">
        <v>45</v>
      </c>
      <c r="G7230" t="s">
        <v>78</v>
      </c>
      <c r="H7230">
        <f t="shared" si="560"/>
        <v>108000</v>
      </c>
      <c r="I7230">
        <v>18000</v>
      </c>
      <c r="J7230">
        <v>23400</v>
      </c>
      <c r="K7230">
        <v>6</v>
      </c>
      <c r="M7230">
        <v>3510</v>
      </c>
      <c r="N7230" t="s">
        <v>25</v>
      </c>
      <c r="O7230">
        <v>129600</v>
      </c>
      <c r="P7230">
        <v>21600</v>
      </c>
      <c r="R7230">
        <f t="shared" si="561"/>
        <v>140400</v>
      </c>
      <c r="S7230">
        <f t="shared" si="562"/>
        <v>19</v>
      </c>
      <c r="T7230" t="str">
        <f t="shared" si="563"/>
        <v>Mar</v>
      </c>
      <c r="U7230" t="str">
        <f t="shared" si="564"/>
        <v>2025</v>
      </c>
    </row>
    <row r="7231" spans="1:21" x14ac:dyDescent="0.25">
      <c r="A7231" t="s">
        <v>372</v>
      </c>
      <c r="B7231" t="s">
        <v>198</v>
      </c>
      <c r="C7231" t="s">
        <v>15</v>
      </c>
      <c r="D7231" t="s">
        <v>23</v>
      </c>
      <c r="E7231" t="s">
        <v>28</v>
      </c>
      <c r="F7231" t="s">
        <v>45</v>
      </c>
      <c r="G7231" t="s">
        <v>78</v>
      </c>
      <c r="H7231">
        <f t="shared" si="560"/>
        <v>108000</v>
      </c>
      <c r="I7231">
        <v>18000</v>
      </c>
      <c r="J7231">
        <v>23400</v>
      </c>
      <c r="K7231">
        <v>6</v>
      </c>
      <c r="M7231">
        <v>3510</v>
      </c>
      <c r="N7231" t="s">
        <v>25</v>
      </c>
      <c r="O7231">
        <v>140400</v>
      </c>
      <c r="P7231">
        <v>32400</v>
      </c>
      <c r="R7231">
        <f t="shared" si="561"/>
        <v>140400</v>
      </c>
      <c r="S7231">
        <f t="shared" si="562"/>
        <v>19</v>
      </c>
      <c r="T7231" t="str">
        <f t="shared" si="563"/>
        <v>Mar</v>
      </c>
      <c r="U7231" t="str">
        <f t="shared" si="564"/>
        <v>2025</v>
      </c>
    </row>
    <row r="7232" spans="1:21" x14ac:dyDescent="0.25">
      <c r="A7232" t="s">
        <v>372</v>
      </c>
      <c r="B7232" t="s">
        <v>129</v>
      </c>
      <c r="C7232" t="s">
        <v>27</v>
      </c>
      <c r="D7232" t="s">
        <v>16</v>
      </c>
      <c r="E7232" t="s">
        <v>17</v>
      </c>
      <c r="F7232" t="s">
        <v>61</v>
      </c>
      <c r="G7232" t="s">
        <v>180</v>
      </c>
      <c r="H7232">
        <f t="shared" si="560"/>
        <v>2400</v>
      </c>
      <c r="I7232">
        <v>600</v>
      </c>
      <c r="J7232">
        <v>780</v>
      </c>
      <c r="K7232">
        <v>4</v>
      </c>
      <c r="M7232">
        <v>100</v>
      </c>
      <c r="N7232" t="s">
        <v>20</v>
      </c>
      <c r="O7232">
        <v>3000</v>
      </c>
      <c r="P7232">
        <v>600</v>
      </c>
      <c r="R7232">
        <f t="shared" si="561"/>
        <v>3120</v>
      </c>
      <c r="S7232">
        <f t="shared" si="562"/>
        <v>19</v>
      </c>
      <c r="T7232" t="str">
        <f t="shared" si="563"/>
        <v>Mar</v>
      </c>
      <c r="U7232" t="str">
        <f t="shared" si="564"/>
        <v>2025</v>
      </c>
    </row>
    <row r="7233" spans="1:21" x14ac:dyDescent="0.25">
      <c r="A7233" t="s">
        <v>372</v>
      </c>
      <c r="B7233" t="s">
        <v>129</v>
      </c>
      <c r="C7233" t="s">
        <v>27</v>
      </c>
      <c r="D7233" t="s">
        <v>16</v>
      </c>
      <c r="E7233" t="s">
        <v>17</v>
      </c>
      <c r="F7233" t="s">
        <v>80</v>
      </c>
      <c r="G7233" t="s">
        <v>81</v>
      </c>
      <c r="H7233">
        <f t="shared" si="560"/>
        <v>80</v>
      </c>
      <c r="I7233">
        <v>10</v>
      </c>
      <c r="J7233">
        <v>13</v>
      </c>
      <c r="K7233">
        <v>8</v>
      </c>
      <c r="M7233">
        <v>5.2</v>
      </c>
      <c r="N7233" t="s">
        <v>25</v>
      </c>
      <c r="O7233">
        <v>104</v>
      </c>
      <c r="P7233">
        <v>24</v>
      </c>
      <c r="R7233">
        <f t="shared" si="561"/>
        <v>104</v>
      </c>
      <c r="S7233">
        <f t="shared" si="562"/>
        <v>19</v>
      </c>
      <c r="T7233" t="str">
        <f t="shared" si="563"/>
        <v>Mar</v>
      </c>
      <c r="U7233" t="str">
        <f t="shared" si="564"/>
        <v>2025</v>
      </c>
    </row>
    <row r="7234" spans="1:21" x14ac:dyDescent="0.25">
      <c r="A7234" t="s">
        <v>373</v>
      </c>
      <c r="B7234" t="s">
        <v>136</v>
      </c>
      <c r="C7234" t="s">
        <v>15</v>
      </c>
      <c r="D7234" t="s">
        <v>16</v>
      </c>
      <c r="E7234" t="s">
        <v>17</v>
      </c>
      <c r="F7234" t="s">
        <v>18</v>
      </c>
      <c r="G7234" t="s">
        <v>43</v>
      </c>
      <c r="H7234">
        <f t="shared" si="560"/>
        <v>100</v>
      </c>
      <c r="I7234">
        <v>20</v>
      </c>
      <c r="J7234">
        <v>26</v>
      </c>
      <c r="K7234">
        <v>5</v>
      </c>
      <c r="M7234">
        <v>12.5</v>
      </c>
      <c r="N7234" t="s">
        <v>38</v>
      </c>
      <c r="O7234">
        <v>125</v>
      </c>
      <c r="P7234">
        <v>25</v>
      </c>
      <c r="R7234">
        <f t="shared" si="561"/>
        <v>130</v>
      </c>
      <c r="S7234">
        <f t="shared" si="562"/>
        <v>20</v>
      </c>
      <c r="T7234" t="str">
        <f t="shared" si="563"/>
        <v>Mar</v>
      </c>
      <c r="U7234" t="str">
        <f t="shared" si="564"/>
        <v>2025</v>
      </c>
    </row>
    <row r="7235" spans="1:21" x14ac:dyDescent="0.25">
      <c r="A7235" t="s">
        <v>373</v>
      </c>
      <c r="B7235" t="s">
        <v>185</v>
      </c>
      <c r="C7235" t="s">
        <v>27</v>
      </c>
      <c r="D7235" t="s">
        <v>16</v>
      </c>
      <c r="E7235" t="s">
        <v>17</v>
      </c>
      <c r="F7235" t="s">
        <v>18</v>
      </c>
      <c r="G7235" t="s">
        <v>34</v>
      </c>
      <c r="H7235">
        <f t="shared" ref="H7235:H7298" si="565">I7235*K7235</f>
        <v>200</v>
      </c>
      <c r="I7235">
        <v>40</v>
      </c>
      <c r="J7235">
        <v>52</v>
      </c>
      <c r="K7235">
        <v>5</v>
      </c>
      <c r="M7235">
        <v>13</v>
      </c>
      <c r="N7235" t="s">
        <v>25</v>
      </c>
      <c r="O7235">
        <v>260</v>
      </c>
      <c r="P7235">
        <v>60</v>
      </c>
      <c r="R7235">
        <f t="shared" ref="R7235:R7298" si="566">J7235*K7235</f>
        <v>260</v>
      </c>
      <c r="S7235">
        <f t="shared" ref="S7235:S7298" si="567">DAY(A7235)</f>
        <v>20</v>
      </c>
      <c r="T7235" t="str">
        <f t="shared" ref="T7235:T7298" si="568">TEXT(A7235,"mmm")</f>
        <v>Mar</v>
      </c>
      <c r="U7235" t="str">
        <f t="shared" ref="U7235:U7298" si="569">TEXT(A7235,"yyy")</f>
        <v>2025</v>
      </c>
    </row>
    <row r="7236" spans="1:21" x14ac:dyDescent="0.25">
      <c r="A7236" t="s">
        <v>373</v>
      </c>
      <c r="B7236" t="s">
        <v>184</v>
      </c>
      <c r="C7236" t="s">
        <v>27</v>
      </c>
      <c r="D7236" t="s">
        <v>16</v>
      </c>
      <c r="E7236" t="s">
        <v>28</v>
      </c>
      <c r="F7236" t="s">
        <v>45</v>
      </c>
      <c r="G7236" t="s">
        <v>106</v>
      </c>
      <c r="H7236">
        <f t="shared" si="565"/>
        <v>72000</v>
      </c>
      <c r="I7236">
        <v>12000</v>
      </c>
      <c r="J7236">
        <v>15600</v>
      </c>
      <c r="K7236">
        <v>6</v>
      </c>
      <c r="M7236">
        <v>2340</v>
      </c>
      <c r="N7236" t="s">
        <v>20</v>
      </c>
      <c r="O7236">
        <v>93600</v>
      </c>
      <c r="P7236">
        <v>21600</v>
      </c>
      <c r="R7236">
        <f t="shared" si="566"/>
        <v>93600</v>
      </c>
      <c r="S7236">
        <f t="shared" si="567"/>
        <v>20</v>
      </c>
      <c r="T7236" t="str">
        <f t="shared" si="568"/>
        <v>Mar</v>
      </c>
      <c r="U7236" t="str">
        <f t="shared" si="569"/>
        <v>2025</v>
      </c>
    </row>
    <row r="7237" spans="1:21" x14ac:dyDescent="0.25">
      <c r="A7237" t="s">
        <v>373</v>
      </c>
      <c r="B7237" t="s">
        <v>139</v>
      </c>
      <c r="C7237" t="s">
        <v>27</v>
      </c>
      <c r="D7237" t="s">
        <v>23</v>
      </c>
      <c r="E7237" t="s">
        <v>17</v>
      </c>
      <c r="F7237" t="s">
        <v>45</v>
      </c>
      <c r="G7237" t="s">
        <v>46</v>
      </c>
      <c r="H7237">
        <f t="shared" si="565"/>
        <v>165000</v>
      </c>
      <c r="I7237">
        <v>55000</v>
      </c>
      <c r="J7237">
        <v>71500</v>
      </c>
      <c r="K7237">
        <v>3</v>
      </c>
      <c r="M7237">
        <v>10725</v>
      </c>
      <c r="N7237" t="s">
        <v>38</v>
      </c>
      <c r="O7237">
        <v>214500</v>
      </c>
      <c r="P7237">
        <v>49500</v>
      </c>
      <c r="R7237">
        <f t="shared" si="566"/>
        <v>214500</v>
      </c>
      <c r="S7237">
        <f t="shared" si="567"/>
        <v>20</v>
      </c>
      <c r="T7237" t="str">
        <f t="shared" si="568"/>
        <v>Mar</v>
      </c>
      <c r="U7237" t="str">
        <f t="shared" si="569"/>
        <v>2025</v>
      </c>
    </row>
    <row r="7238" spans="1:21" x14ac:dyDescent="0.25">
      <c r="A7238" t="s">
        <v>373</v>
      </c>
      <c r="B7238" t="s">
        <v>50</v>
      </c>
      <c r="C7238" t="s">
        <v>27</v>
      </c>
      <c r="D7238" t="s">
        <v>16</v>
      </c>
      <c r="E7238" t="s">
        <v>17</v>
      </c>
      <c r="F7238" t="s">
        <v>61</v>
      </c>
      <c r="G7238" t="s">
        <v>108</v>
      </c>
      <c r="H7238">
        <f t="shared" si="565"/>
        <v>10500</v>
      </c>
      <c r="I7238">
        <v>1500</v>
      </c>
      <c r="J7238">
        <v>1950</v>
      </c>
      <c r="K7238">
        <v>7</v>
      </c>
      <c r="M7238">
        <v>195</v>
      </c>
      <c r="N7238" t="s">
        <v>38</v>
      </c>
      <c r="O7238">
        <v>13650</v>
      </c>
      <c r="P7238">
        <v>3150</v>
      </c>
      <c r="R7238">
        <f t="shared" si="566"/>
        <v>13650</v>
      </c>
      <c r="S7238">
        <f t="shared" si="567"/>
        <v>20</v>
      </c>
      <c r="T7238" t="str">
        <f t="shared" si="568"/>
        <v>Mar</v>
      </c>
      <c r="U7238" t="str">
        <f t="shared" si="569"/>
        <v>2025</v>
      </c>
    </row>
    <row r="7239" spans="1:21" x14ac:dyDescent="0.25">
      <c r="A7239" t="s">
        <v>373</v>
      </c>
      <c r="B7239" t="s">
        <v>123</v>
      </c>
      <c r="C7239" t="s">
        <v>15</v>
      </c>
      <c r="D7239" t="s">
        <v>16</v>
      </c>
      <c r="E7239" t="s">
        <v>17</v>
      </c>
      <c r="F7239" t="s">
        <v>18</v>
      </c>
      <c r="G7239" t="s">
        <v>64</v>
      </c>
      <c r="H7239">
        <f t="shared" si="565"/>
        <v>1400</v>
      </c>
      <c r="I7239">
        <v>140</v>
      </c>
      <c r="J7239">
        <v>182</v>
      </c>
      <c r="K7239">
        <v>10</v>
      </c>
      <c r="M7239">
        <v>91</v>
      </c>
      <c r="N7239" t="s">
        <v>25</v>
      </c>
      <c r="O7239">
        <v>1820</v>
      </c>
      <c r="P7239">
        <v>420</v>
      </c>
      <c r="R7239">
        <f t="shared" si="566"/>
        <v>1820</v>
      </c>
      <c r="S7239">
        <f t="shared" si="567"/>
        <v>20</v>
      </c>
      <c r="T7239" t="str">
        <f t="shared" si="568"/>
        <v>Mar</v>
      </c>
      <c r="U7239" t="str">
        <f t="shared" si="569"/>
        <v>2025</v>
      </c>
    </row>
    <row r="7240" spans="1:21" x14ac:dyDescent="0.25">
      <c r="A7240" t="s">
        <v>373</v>
      </c>
      <c r="B7240" t="s">
        <v>135</v>
      </c>
      <c r="C7240" t="s">
        <v>27</v>
      </c>
      <c r="D7240" t="s">
        <v>16</v>
      </c>
      <c r="E7240" t="s">
        <v>28</v>
      </c>
      <c r="F7240" t="s">
        <v>18</v>
      </c>
      <c r="G7240" t="s">
        <v>24</v>
      </c>
      <c r="H7240">
        <f t="shared" si="565"/>
        <v>480</v>
      </c>
      <c r="I7240">
        <v>80</v>
      </c>
      <c r="J7240">
        <v>104</v>
      </c>
      <c r="K7240">
        <v>6</v>
      </c>
      <c r="M7240">
        <v>62.4</v>
      </c>
      <c r="N7240" t="s">
        <v>38</v>
      </c>
      <c r="O7240">
        <v>624</v>
      </c>
      <c r="P7240">
        <v>144</v>
      </c>
      <c r="R7240">
        <f t="shared" si="566"/>
        <v>624</v>
      </c>
      <c r="S7240">
        <f t="shared" si="567"/>
        <v>20</v>
      </c>
      <c r="T7240" t="str">
        <f t="shared" si="568"/>
        <v>Mar</v>
      </c>
      <c r="U7240" t="str">
        <f t="shared" si="569"/>
        <v>2025</v>
      </c>
    </row>
    <row r="7241" spans="1:21" x14ac:dyDescent="0.25">
      <c r="A7241" t="s">
        <v>373</v>
      </c>
      <c r="B7241" t="s">
        <v>152</v>
      </c>
      <c r="C7241" t="s">
        <v>66</v>
      </c>
      <c r="D7241" t="s">
        <v>16</v>
      </c>
      <c r="E7241" t="s">
        <v>17</v>
      </c>
      <c r="F7241" t="s">
        <v>45</v>
      </c>
      <c r="G7241" t="s">
        <v>71</v>
      </c>
      <c r="H7241">
        <f t="shared" si="565"/>
        <v>13200</v>
      </c>
      <c r="I7241">
        <v>2200</v>
      </c>
      <c r="J7241">
        <v>2860</v>
      </c>
      <c r="K7241">
        <v>6</v>
      </c>
      <c r="M7241">
        <v>286</v>
      </c>
      <c r="N7241" t="s">
        <v>38</v>
      </c>
      <c r="O7241">
        <v>15180</v>
      </c>
      <c r="P7241">
        <v>1980</v>
      </c>
      <c r="R7241">
        <f t="shared" si="566"/>
        <v>17160</v>
      </c>
      <c r="S7241">
        <f t="shared" si="567"/>
        <v>20</v>
      </c>
      <c r="T7241" t="str">
        <f t="shared" si="568"/>
        <v>Mar</v>
      </c>
      <c r="U7241" t="str">
        <f t="shared" si="569"/>
        <v>2025</v>
      </c>
    </row>
    <row r="7242" spans="1:21" x14ac:dyDescent="0.25">
      <c r="A7242" t="s">
        <v>373</v>
      </c>
      <c r="B7242" t="s">
        <v>197</v>
      </c>
      <c r="C7242" t="s">
        <v>115</v>
      </c>
      <c r="D7242" t="s">
        <v>16</v>
      </c>
      <c r="E7242" t="s">
        <v>17</v>
      </c>
      <c r="F7242" t="s">
        <v>18</v>
      </c>
      <c r="G7242" t="s">
        <v>34</v>
      </c>
      <c r="H7242">
        <f t="shared" si="565"/>
        <v>80</v>
      </c>
      <c r="I7242">
        <v>40</v>
      </c>
      <c r="J7242">
        <v>52</v>
      </c>
      <c r="K7242">
        <v>2</v>
      </c>
      <c r="M7242">
        <v>10.4</v>
      </c>
      <c r="N7242" t="s">
        <v>38</v>
      </c>
      <c r="O7242">
        <v>104</v>
      </c>
      <c r="P7242">
        <v>24</v>
      </c>
      <c r="R7242">
        <f t="shared" si="566"/>
        <v>104</v>
      </c>
      <c r="S7242">
        <f t="shared" si="567"/>
        <v>20</v>
      </c>
      <c r="T7242" t="str">
        <f t="shared" si="568"/>
        <v>Mar</v>
      </c>
      <c r="U7242" t="str">
        <f t="shared" si="569"/>
        <v>2025</v>
      </c>
    </row>
    <row r="7243" spans="1:21" x14ac:dyDescent="0.25">
      <c r="A7243" t="s">
        <v>373</v>
      </c>
      <c r="B7243" t="s">
        <v>95</v>
      </c>
      <c r="C7243" t="s">
        <v>66</v>
      </c>
      <c r="D7243" t="s">
        <v>16</v>
      </c>
      <c r="E7243" t="s">
        <v>17</v>
      </c>
      <c r="F7243" t="s">
        <v>18</v>
      </c>
      <c r="G7243" t="s">
        <v>151</v>
      </c>
      <c r="H7243">
        <f t="shared" si="565"/>
        <v>42</v>
      </c>
      <c r="I7243">
        <v>7</v>
      </c>
      <c r="J7243">
        <v>9</v>
      </c>
      <c r="K7243">
        <v>6</v>
      </c>
      <c r="M7243">
        <v>5.46</v>
      </c>
      <c r="N7243" t="s">
        <v>38</v>
      </c>
      <c r="O7243">
        <v>54.6</v>
      </c>
      <c r="P7243">
        <v>12.6</v>
      </c>
      <c r="R7243">
        <f t="shared" si="566"/>
        <v>54</v>
      </c>
      <c r="S7243">
        <f t="shared" si="567"/>
        <v>20</v>
      </c>
      <c r="T7243" t="str">
        <f t="shared" si="568"/>
        <v>Mar</v>
      </c>
      <c r="U7243" t="str">
        <f t="shared" si="569"/>
        <v>2025</v>
      </c>
    </row>
    <row r="7244" spans="1:21" x14ac:dyDescent="0.25">
      <c r="A7244" t="s">
        <v>373</v>
      </c>
      <c r="B7244" t="s">
        <v>163</v>
      </c>
      <c r="C7244" t="s">
        <v>15</v>
      </c>
      <c r="D7244" t="s">
        <v>16</v>
      </c>
      <c r="E7244" t="s">
        <v>28</v>
      </c>
      <c r="F7244" t="s">
        <v>48</v>
      </c>
      <c r="G7244" t="s">
        <v>167</v>
      </c>
      <c r="H7244">
        <f t="shared" si="565"/>
        <v>475</v>
      </c>
      <c r="I7244">
        <v>95</v>
      </c>
      <c r="J7244">
        <v>124</v>
      </c>
      <c r="K7244">
        <v>5</v>
      </c>
      <c r="M7244">
        <v>61.75</v>
      </c>
      <c r="N7244" t="s">
        <v>38</v>
      </c>
      <c r="O7244">
        <v>617.5</v>
      </c>
      <c r="P7244">
        <v>142.5</v>
      </c>
      <c r="R7244">
        <f t="shared" si="566"/>
        <v>620</v>
      </c>
      <c r="S7244">
        <f t="shared" si="567"/>
        <v>20</v>
      </c>
      <c r="T7244" t="str">
        <f t="shared" si="568"/>
        <v>Mar</v>
      </c>
      <c r="U7244" t="str">
        <f t="shared" si="569"/>
        <v>2025</v>
      </c>
    </row>
    <row r="7245" spans="1:21" x14ac:dyDescent="0.25">
      <c r="A7245" t="s">
        <v>373</v>
      </c>
      <c r="B7245" t="s">
        <v>84</v>
      </c>
      <c r="C7245" t="s">
        <v>27</v>
      </c>
      <c r="D7245" t="s">
        <v>23</v>
      </c>
      <c r="E7245" t="s">
        <v>17</v>
      </c>
      <c r="F7245" t="s">
        <v>18</v>
      </c>
      <c r="G7245" t="s">
        <v>113</v>
      </c>
      <c r="H7245">
        <f t="shared" si="565"/>
        <v>80</v>
      </c>
      <c r="I7245">
        <v>20</v>
      </c>
      <c r="J7245">
        <v>26</v>
      </c>
      <c r="K7245">
        <v>4</v>
      </c>
      <c r="M7245">
        <v>10.4</v>
      </c>
      <c r="N7245" t="s">
        <v>25</v>
      </c>
      <c r="O7245">
        <v>104</v>
      </c>
      <c r="P7245">
        <v>24</v>
      </c>
      <c r="R7245">
        <f t="shared" si="566"/>
        <v>104</v>
      </c>
      <c r="S7245">
        <f t="shared" si="567"/>
        <v>20</v>
      </c>
      <c r="T7245" t="str">
        <f t="shared" si="568"/>
        <v>Mar</v>
      </c>
      <c r="U7245" t="str">
        <f t="shared" si="569"/>
        <v>2025</v>
      </c>
    </row>
    <row r="7246" spans="1:21" x14ac:dyDescent="0.25">
      <c r="A7246" t="s">
        <v>373</v>
      </c>
      <c r="B7246" t="s">
        <v>86</v>
      </c>
      <c r="C7246" t="s">
        <v>22</v>
      </c>
      <c r="D7246" t="s">
        <v>16</v>
      </c>
      <c r="E7246" t="s">
        <v>28</v>
      </c>
      <c r="F7246" t="s">
        <v>45</v>
      </c>
      <c r="G7246" t="s">
        <v>78</v>
      </c>
      <c r="H7246">
        <f t="shared" si="565"/>
        <v>126000</v>
      </c>
      <c r="I7246">
        <v>18000</v>
      </c>
      <c r="J7246">
        <v>23400</v>
      </c>
      <c r="K7246">
        <v>7</v>
      </c>
      <c r="M7246">
        <v>3510</v>
      </c>
      <c r="N7246" t="s">
        <v>20</v>
      </c>
      <c r="O7246">
        <v>163800</v>
      </c>
      <c r="P7246">
        <v>37800</v>
      </c>
      <c r="R7246">
        <f t="shared" si="566"/>
        <v>163800</v>
      </c>
      <c r="S7246">
        <f t="shared" si="567"/>
        <v>20</v>
      </c>
      <c r="T7246" t="str">
        <f t="shared" si="568"/>
        <v>Mar</v>
      </c>
      <c r="U7246" t="str">
        <f t="shared" si="569"/>
        <v>2025</v>
      </c>
    </row>
    <row r="7247" spans="1:21" x14ac:dyDescent="0.25">
      <c r="A7247" t="s">
        <v>373</v>
      </c>
      <c r="B7247" t="s">
        <v>204</v>
      </c>
      <c r="C7247" t="s">
        <v>42</v>
      </c>
      <c r="D7247" t="s">
        <v>16</v>
      </c>
      <c r="E7247" t="s">
        <v>17</v>
      </c>
      <c r="F7247" t="s">
        <v>29</v>
      </c>
      <c r="G7247" t="s">
        <v>138</v>
      </c>
      <c r="H7247">
        <f t="shared" si="565"/>
        <v>250</v>
      </c>
      <c r="I7247">
        <v>50</v>
      </c>
      <c r="J7247">
        <v>65</v>
      </c>
      <c r="K7247">
        <v>5</v>
      </c>
      <c r="M7247">
        <v>14.375</v>
      </c>
      <c r="N7247" t="s">
        <v>25</v>
      </c>
      <c r="O7247">
        <v>287.5</v>
      </c>
      <c r="P7247">
        <v>37.5</v>
      </c>
      <c r="R7247">
        <f t="shared" si="566"/>
        <v>325</v>
      </c>
      <c r="S7247">
        <f t="shared" si="567"/>
        <v>20</v>
      </c>
      <c r="T7247" t="str">
        <f t="shared" si="568"/>
        <v>Mar</v>
      </c>
      <c r="U7247" t="str">
        <f t="shared" si="569"/>
        <v>2025</v>
      </c>
    </row>
    <row r="7248" spans="1:21" x14ac:dyDescent="0.25">
      <c r="A7248" t="s">
        <v>373</v>
      </c>
      <c r="B7248" t="s">
        <v>21</v>
      </c>
      <c r="C7248" t="s">
        <v>22</v>
      </c>
      <c r="D7248" t="s">
        <v>23</v>
      </c>
      <c r="E7248" t="s">
        <v>28</v>
      </c>
      <c r="F7248" t="s">
        <v>29</v>
      </c>
      <c r="G7248" t="s">
        <v>210</v>
      </c>
      <c r="H7248">
        <f t="shared" si="565"/>
        <v>475</v>
      </c>
      <c r="I7248">
        <v>95</v>
      </c>
      <c r="J7248">
        <v>124</v>
      </c>
      <c r="K7248">
        <v>5</v>
      </c>
      <c r="M7248">
        <v>92.625</v>
      </c>
      <c r="N7248" t="s">
        <v>38</v>
      </c>
      <c r="O7248">
        <v>617.5</v>
      </c>
      <c r="P7248">
        <v>142.5</v>
      </c>
      <c r="R7248">
        <f t="shared" si="566"/>
        <v>620</v>
      </c>
      <c r="S7248">
        <f t="shared" si="567"/>
        <v>20</v>
      </c>
      <c r="T7248" t="str">
        <f t="shared" si="568"/>
        <v>Mar</v>
      </c>
      <c r="U7248" t="str">
        <f t="shared" si="569"/>
        <v>2025</v>
      </c>
    </row>
    <row r="7249" spans="1:21" x14ac:dyDescent="0.25">
      <c r="A7249" t="s">
        <v>373</v>
      </c>
      <c r="B7249" t="s">
        <v>36</v>
      </c>
      <c r="C7249" t="s">
        <v>15</v>
      </c>
      <c r="D7249" t="s">
        <v>16</v>
      </c>
      <c r="E7249" t="s">
        <v>17</v>
      </c>
      <c r="F7249" t="s">
        <v>61</v>
      </c>
      <c r="G7249" t="s">
        <v>119</v>
      </c>
      <c r="H7249">
        <f t="shared" si="565"/>
        <v>3000</v>
      </c>
      <c r="I7249">
        <v>500</v>
      </c>
      <c r="J7249">
        <v>650</v>
      </c>
      <c r="K7249">
        <v>6</v>
      </c>
      <c r="M7249">
        <v>100</v>
      </c>
      <c r="N7249" t="s">
        <v>25</v>
      </c>
      <c r="O7249">
        <v>3750</v>
      </c>
      <c r="P7249">
        <v>750</v>
      </c>
      <c r="R7249">
        <f t="shared" si="566"/>
        <v>3900</v>
      </c>
      <c r="S7249">
        <f t="shared" si="567"/>
        <v>20</v>
      </c>
      <c r="T7249" t="str">
        <f t="shared" si="568"/>
        <v>Mar</v>
      </c>
      <c r="U7249" t="str">
        <f t="shared" si="569"/>
        <v>2025</v>
      </c>
    </row>
    <row r="7250" spans="1:21" x14ac:dyDescent="0.25">
      <c r="A7250" t="s">
        <v>373</v>
      </c>
      <c r="B7250" t="s">
        <v>133</v>
      </c>
      <c r="C7250" t="s">
        <v>27</v>
      </c>
      <c r="D7250" t="s">
        <v>16</v>
      </c>
      <c r="E7250" t="s">
        <v>28</v>
      </c>
      <c r="F7250" t="s">
        <v>18</v>
      </c>
      <c r="G7250" t="s">
        <v>51</v>
      </c>
      <c r="H7250">
        <f t="shared" si="565"/>
        <v>240</v>
      </c>
      <c r="I7250">
        <v>60</v>
      </c>
      <c r="J7250">
        <v>78</v>
      </c>
      <c r="K7250">
        <v>4</v>
      </c>
      <c r="M7250">
        <v>28.8</v>
      </c>
      <c r="N7250" t="s">
        <v>38</v>
      </c>
      <c r="O7250">
        <v>288</v>
      </c>
      <c r="P7250">
        <v>48</v>
      </c>
      <c r="R7250">
        <f t="shared" si="566"/>
        <v>312</v>
      </c>
      <c r="S7250">
        <f t="shared" si="567"/>
        <v>20</v>
      </c>
      <c r="T7250" t="str">
        <f t="shared" si="568"/>
        <v>Mar</v>
      </c>
      <c r="U7250" t="str">
        <f t="shared" si="569"/>
        <v>2025</v>
      </c>
    </row>
    <row r="7251" spans="1:21" x14ac:dyDescent="0.25">
      <c r="A7251" t="s">
        <v>373</v>
      </c>
      <c r="B7251" t="s">
        <v>161</v>
      </c>
      <c r="C7251" t="s">
        <v>53</v>
      </c>
      <c r="D7251" t="s">
        <v>16</v>
      </c>
      <c r="E7251" t="s">
        <v>17</v>
      </c>
      <c r="F7251" t="s">
        <v>18</v>
      </c>
      <c r="G7251" t="s">
        <v>130</v>
      </c>
      <c r="H7251">
        <f t="shared" si="565"/>
        <v>225</v>
      </c>
      <c r="I7251">
        <v>45</v>
      </c>
      <c r="J7251">
        <v>59</v>
      </c>
      <c r="K7251">
        <v>5</v>
      </c>
      <c r="M7251">
        <v>19.6875</v>
      </c>
      <c r="N7251" t="s">
        <v>20</v>
      </c>
      <c r="O7251">
        <v>281.25</v>
      </c>
      <c r="P7251">
        <v>56.25</v>
      </c>
      <c r="R7251">
        <f t="shared" si="566"/>
        <v>295</v>
      </c>
      <c r="S7251">
        <f t="shared" si="567"/>
        <v>20</v>
      </c>
      <c r="T7251" t="str">
        <f t="shared" si="568"/>
        <v>Mar</v>
      </c>
      <c r="U7251" t="str">
        <f t="shared" si="569"/>
        <v>2025</v>
      </c>
    </row>
    <row r="7252" spans="1:21" x14ac:dyDescent="0.25">
      <c r="A7252" t="s">
        <v>373</v>
      </c>
      <c r="B7252" t="s">
        <v>191</v>
      </c>
      <c r="C7252" t="s">
        <v>27</v>
      </c>
      <c r="D7252" t="s">
        <v>16</v>
      </c>
      <c r="E7252" t="s">
        <v>17</v>
      </c>
      <c r="F7252" t="s">
        <v>18</v>
      </c>
      <c r="G7252" t="s">
        <v>64</v>
      </c>
      <c r="H7252">
        <f t="shared" si="565"/>
        <v>700</v>
      </c>
      <c r="I7252">
        <v>140</v>
      </c>
      <c r="J7252">
        <v>182</v>
      </c>
      <c r="K7252">
        <v>5</v>
      </c>
      <c r="M7252">
        <v>91</v>
      </c>
      <c r="N7252" t="s">
        <v>38</v>
      </c>
      <c r="O7252">
        <v>910</v>
      </c>
      <c r="P7252">
        <v>210</v>
      </c>
      <c r="R7252">
        <f t="shared" si="566"/>
        <v>910</v>
      </c>
      <c r="S7252">
        <f t="shared" si="567"/>
        <v>20</v>
      </c>
      <c r="T7252" t="str">
        <f t="shared" si="568"/>
        <v>Mar</v>
      </c>
      <c r="U7252" t="str">
        <f t="shared" si="569"/>
        <v>2025</v>
      </c>
    </row>
    <row r="7253" spans="1:21" x14ac:dyDescent="0.25">
      <c r="A7253" t="s">
        <v>373</v>
      </c>
      <c r="B7253" t="s">
        <v>131</v>
      </c>
      <c r="C7253" t="s">
        <v>27</v>
      </c>
      <c r="D7253" t="s">
        <v>16</v>
      </c>
      <c r="E7253" t="s">
        <v>17</v>
      </c>
      <c r="F7253" t="s">
        <v>18</v>
      </c>
      <c r="G7253" t="s">
        <v>64</v>
      </c>
      <c r="H7253">
        <f t="shared" si="565"/>
        <v>700</v>
      </c>
      <c r="I7253">
        <v>140</v>
      </c>
      <c r="J7253">
        <v>182</v>
      </c>
      <c r="K7253">
        <v>5</v>
      </c>
      <c r="M7253">
        <v>63.7</v>
      </c>
      <c r="N7253" t="s">
        <v>20</v>
      </c>
      <c r="O7253">
        <v>910</v>
      </c>
      <c r="P7253">
        <v>210</v>
      </c>
      <c r="R7253">
        <f t="shared" si="566"/>
        <v>910</v>
      </c>
      <c r="S7253">
        <f t="shared" si="567"/>
        <v>20</v>
      </c>
      <c r="T7253" t="str">
        <f t="shared" si="568"/>
        <v>Mar</v>
      </c>
      <c r="U7253" t="str">
        <f t="shared" si="569"/>
        <v>2025</v>
      </c>
    </row>
    <row r="7254" spans="1:21" x14ac:dyDescent="0.25">
      <c r="A7254" t="s">
        <v>373</v>
      </c>
      <c r="B7254" t="s">
        <v>26</v>
      </c>
      <c r="C7254" t="s">
        <v>27</v>
      </c>
      <c r="D7254" t="s">
        <v>16</v>
      </c>
      <c r="E7254" t="s">
        <v>28</v>
      </c>
      <c r="F7254" t="s">
        <v>29</v>
      </c>
      <c r="G7254" t="s">
        <v>138</v>
      </c>
      <c r="H7254">
        <f t="shared" si="565"/>
        <v>350</v>
      </c>
      <c r="I7254">
        <v>50</v>
      </c>
      <c r="J7254">
        <v>65</v>
      </c>
      <c r="K7254">
        <v>7</v>
      </c>
      <c r="M7254">
        <v>22.75</v>
      </c>
      <c r="N7254" t="s">
        <v>25</v>
      </c>
      <c r="O7254">
        <v>455</v>
      </c>
      <c r="P7254">
        <v>105</v>
      </c>
      <c r="R7254">
        <f t="shared" si="566"/>
        <v>455</v>
      </c>
      <c r="S7254">
        <f t="shared" si="567"/>
        <v>20</v>
      </c>
      <c r="T7254" t="str">
        <f t="shared" si="568"/>
        <v>Mar</v>
      </c>
      <c r="U7254" t="str">
        <f t="shared" si="569"/>
        <v>2025</v>
      </c>
    </row>
    <row r="7255" spans="1:21" x14ac:dyDescent="0.25">
      <c r="A7255" t="s">
        <v>373</v>
      </c>
      <c r="B7255" t="s">
        <v>129</v>
      </c>
      <c r="C7255" t="s">
        <v>27</v>
      </c>
      <c r="D7255" t="s">
        <v>16</v>
      </c>
      <c r="E7255" t="s">
        <v>28</v>
      </c>
      <c r="F7255" t="s">
        <v>61</v>
      </c>
      <c r="G7255" t="s">
        <v>62</v>
      </c>
      <c r="H7255">
        <f t="shared" si="565"/>
        <v>2700</v>
      </c>
      <c r="I7255">
        <v>900</v>
      </c>
      <c r="J7255">
        <v>1170</v>
      </c>
      <c r="K7255">
        <v>3</v>
      </c>
      <c r="M7255">
        <v>117</v>
      </c>
      <c r="N7255" t="s">
        <v>38</v>
      </c>
      <c r="O7255">
        <v>3510</v>
      </c>
      <c r="P7255">
        <v>810</v>
      </c>
      <c r="R7255">
        <f t="shared" si="566"/>
        <v>3510</v>
      </c>
      <c r="S7255">
        <f t="shared" si="567"/>
        <v>20</v>
      </c>
      <c r="T7255" t="str">
        <f t="shared" si="568"/>
        <v>Mar</v>
      </c>
      <c r="U7255" t="str">
        <f t="shared" si="569"/>
        <v>2025</v>
      </c>
    </row>
    <row r="7256" spans="1:21" x14ac:dyDescent="0.25">
      <c r="A7256" t="s">
        <v>373</v>
      </c>
      <c r="B7256" t="s">
        <v>59</v>
      </c>
      <c r="C7256" t="s">
        <v>27</v>
      </c>
      <c r="D7256" t="s">
        <v>23</v>
      </c>
      <c r="E7256" t="s">
        <v>17</v>
      </c>
      <c r="F7256" t="s">
        <v>18</v>
      </c>
      <c r="G7256" t="s">
        <v>100</v>
      </c>
      <c r="H7256">
        <f t="shared" si="565"/>
        <v>240</v>
      </c>
      <c r="I7256">
        <v>40</v>
      </c>
      <c r="J7256">
        <v>52</v>
      </c>
      <c r="K7256">
        <v>6</v>
      </c>
      <c r="M7256">
        <v>41.4</v>
      </c>
      <c r="N7256" t="s">
        <v>38</v>
      </c>
      <c r="O7256">
        <v>276</v>
      </c>
      <c r="P7256">
        <v>36</v>
      </c>
      <c r="R7256">
        <f t="shared" si="566"/>
        <v>312</v>
      </c>
      <c r="S7256">
        <f t="shared" si="567"/>
        <v>20</v>
      </c>
      <c r="T7256" t="str">
        <f t="shared" si="568"/>
        <v>Mar</v>
      </c>
      <c r="U7256" t="str">
        <f t="shared" si="569"/>
        <v>2025</v>
      </c>
    </row>
    <row r="7257" spans="1:21" x14ac:dyDescent="0.25">
      <c r="A7257" t="s">
        <v>373</v>
      </c>
      <c r="B7257" t="s">
        <v>90</v>
      </c>
      <c r="C7257" t="s">
        <v>91</v>
      </c>
      <c r="D7257" t="s">
        <v>16</v>
      </c>
      <c r="E7257" t="s">
        <v>28</v>
      </c>
      <c r="F7257" t="s">
        <v>61</v>
      </c>
      <c r="G7257" t="s">
        <v>108</v>
      </c>
      <c r="H7257">
        <f t="shared" si="565"/>
        <v>4500</v>
      </c>
      <c r="I7257">
        <v>1500</v>
      </c>
      <c r="J7257">
        <v>1950</v>
      </c>
      <c r="K7257">
        <v>3</v>
      </c>
      <c r="M7257">
        <v>195</v>
      </c>
      <c r="N7257" t="s">
        <v>20</v>
      </c>
      <c r="O7257">
        <v>5625</v>
      </c>
      <c r="P7257">
        <v>1125</v>
      </c>
      <c r="R7257">
        <f t="shared" si="566"/>
        <v>5850</v>
      </c>
      <c r="S7257">
        <f t="shared" si="567"/>
        <v>20</v>
      </c>
      <c r="T7257" t="str">
        <f t="shared" si="568"/>
        <v>Mar</v>
      </c>
      <c r="U7257" t="str">
        <f t="shared" si="569"/>
        <v>2025</v>
      </c>
    </row>
    <row r="7258" spans="1:21" x14ac:dyDescent="0.25">
      <c r="A7258" t="s">
        <v>373</v>
      </c>
      <c r="B7258" t="s">
        <v>197</v>
      </c>
      <c r="C7258" t="s">
        <v>115</v>
      </c>
      <c r="D7258" t="s">
        <v>16</v>
      </c>
      <c r="E7258" t="s">
        <v>17</v>
      </c>
      <c r="F7258" t="s">
        <v>18</v>
      </c>
      <c r="G7258" t="s">
        <v>43</v>
      </c>
      <c r="H7258">
        <f t="shared" si="565"/>
        <v>120</v>
      </c>
      <c r="I7258">
        <v>20</v>
      </c>
      <c r="J7258">
        <v>26</v>
      </c>
      <c r="K7258">
        <v>6</v>
      </c>
      <c r="M7258">
        <v>10.92</v>
      </c>
      <c r="N7258" t="s">
        <v>20</v>
      </c>
      <c r="O7258">
        <v>156</v>
      </c>
      <c r="P7258">
        <v>36</v>
      </c>
      <c r="R7258">
        <f t="shared" si="566"/>
        <v>156</v>
      </c>
      <c r="S7258">
        <f t="shared" si="567"/>
        <v>20</v>
      </c>
      <c r="T7258" t="str">
        <f t="shared" si="568"/>
        <v>Mar</v>
      </c>
      <c r="U7258" t="str">
        <f t="shared" si="569"/>
        <v>2025</v>
      </c>
    </row>
    <row r="7259" spans="1:21" x14ac:dyDescent="0.25">
      <c r="A7259" t="s">
        <v>373</v>
      </c>
      <c r="B7259" t="s">
        <v>31</v>
      </c>
      <c r="C7259" t="s">
        <v>27</v>
      </c>
      <c r="D7259" t="s">
        <v>16</v>
      </c>
      <c r="E7259" t="s">
        <v>28</v>
      </c>
      <c r="F7259" t="s">
        <v>18</v>
      </c>
      <c r="G7259" t="s">
        <v>64</v>
      </c>
      <c r="H7259">
        <f t="shared" si="565"/>
        <v>700</v>
      </c>
      <c r="I7259">
        <v>140</v>
      </c>
      <c r="J7259">
        <v>182</v>
      </c>
      <c r="K7259">
        <v>5</v>
      </c>
      <c r="M7259">
        <v>45.5</v>
      </c>
      <c r="N7259" t="s">
        <v>25</v>
      </c>
      <c r="O7259">
        <v>910</v>
      </c>
      <c r="P7259">
        <v>210</v>
      </c>
      <c r="R7259">
        <f t="shared" si="566"/>
        <v>910</v>
      </c>
      <c r="S7259">
        <f t="shared" si="567"/>
        <v>20</v>
      </c>
      <c r="T7259" t="str">
        <f t="shared" si="568"/>
        <v>Mar</v>
      </c>
      <c r="U7259" t="str">
        <f t="shared" si="569"/>
        <v>2025</v>
      </c>
    </row>
    <row r="7260" spans="1:21" x14ac:dyDescent="0.25">
      <c r="A7260" t="s">
        <v>373</v>
      </c>
      <c r="B7260" t="s">
        <v>206</v>
      </c>
      <c r="C7260" t="s">
        <v>22</v>
      </c>
      <c r="D7260" t="s">
        <v>23</v>
      </c>
      <c r="E7260" t="s">
        <v>28</v>
      </c>
      <c r="F7260" t="s">
        <v>48</v>
      </c>
      <c r="G7260" t="s">
        <v>94</v>
      </c>
      <c r="H7260">
        <f t="shared" si="565"/>
        <v>600</v>
      </c>
      <c r="I7260">
        <v>120</v>
      </c>
      <c r="J7260">
        <v>156</v>
      </c>
      <c r="K7260">
        <v>5</v>
      </c>
      <c r="M7260">
        <v>93.6</v>
      </c>
      <c r="N7260" t="s">
        <v>20</v>
      </c>
      <c r="O7260">
        <v>780</v>
      </c>
      <c r="P7260">
        <v>180</v>
      </c>
      <c r="R7260">
        <f t="shared" si="566"/>
        <v>780</v>
      </c>
      <c r="S7260">
        <f t="shared" si="567"/>
        <v>20</v>
      </c>
      <c r="T7260" t="str">
        <f t="shared" si="568"/>
        <v>Mar</v>
      </c>
      <c r="U7260" t="str">
        <f t="shared" si="569"/>
        <v>2025</v>
      </c>
    </row>
    <row r="7261" spans="1:21" x14ac:dyDescent="0.25">
      <c r="A7261" t="s">
        <v>374</v>
      </c>
      <c r="B7261" t="s">
        <v>55</v>
      </c>
      <c r="C7261" t="s">
        <v>15</v>
      </c>
      <c r="D7261" t="s">
        <v>23</v>
      </c>
      <c r="E7261" t="s">
        <v>17</v>
      </c>
      <c r="F7261" t="s">
        <v>80</v>
      </c>
      <c r="G7261" t="s">
        <v>212</v>
      </c>
      <c r="H7261">
        <f t="shared" si="565"/>
        <v>200</v>
      </c>
      <c r="I7261">
        <v>20</v>
      </c>
      <c r="J7261">
        <v>26</v>
      </c>
      <c r="K7261">
        <v>10</v>
      </c>
      <c r="M7261">
        <v>39</v>
      </c>
      <c r="N7261" t="s">
        <v>38</v>
      </c>
      <c r="O7261">
        <v>260</v>
      </c>
      <c r="P7261">
        <v>60</v>
      </c>
      <c r="R7261">
        <f t="shared" si="566"/>
        <v>260</v>
      </c>
      <c r="S7261">
        <f t="shared" si="567"/>
        <v>21</v>
      </c>
      <c r="T7261" t="str">
        <f t="shared" si="568"/>
        <v>Mar</v>
      </c>
      <c r="U7261" t="str">
        <f t="shared" si="569"/>
        <v>2025</v>
      </c>
    </row>
    <row r="7262" spans="1:21" x14ac:dyDescent="0.25">
      <c r="A7262" t="s">
        <v>374</v>
      </c>
      <c r="B7262" t="s">
        <v>84</v>
      </c>
      <c r="C7262" t="s">
        <v>27</v>
      </c>
      <c r="D7262" t="s">
        <v>16</v>
      </c>
      <c r="E7262" t="s">
        <v>17</v>
      </c>
      <c r="F7262" t="s">
        <v>18</v>
      </c>
      <c r="G7262" t="s">
        <v>40</v>
      </c>
      <c r="H7262">
        <f t="shared" si="565"/>
        <v>450</v>
      </c>
      <c r="I7262">
        <v>90</v>
      </c>
      <c r="J7262">
        <v>117</v>
      </c>
      <c r="K7262">
        <v>5</v>
      </c>
      <c r="M7262">
        <v>39.375</v>
      </c>
      <c r="N7262" t="s">
        <v>20</v>
      </c>
      <c r="O7262">
        <v>562.5</v>
      </c>
      <c r="P7262">
        <v>112.5</v>
      </c>
      <c r="R7262">
        <f t="shared" si="566"/>
        <v>585</v>
      </c>
      <c r="S7262">
        <f t="shared" si="567"/>
        <v>21</v>
      </c>
      <c r="T7262" t="str">
        <f t="shared" si="568"/>
        <v>Mar</v>
      </c>
      <c r="U7262" t="str">
        <f t="shared" si="569"/>
        <v>2025</v>
      </c>
    </row>
    <row r="7263" spans="1:21" x14ac:dyDescent="0.25">
      <c r="A7263" t="s">
        <v>374</v>
      </c>
      <c r="B7263" t="s">
        <v>132</v>
      </c>
      <c r="C7263" t="s">
        <v>115</v>
      </c>
      <c r="D7263" t="s">
        <v>23</v>
      </c>
      <c r="E7263" t="s">
        <v>17</v>
      </c>
      <c r="F7263" t="s">
        <v>18</v>
      </c>
      <c r="G7263" t="s">
        <v>56</v>
      </c>
      <c r="H7263">
        <f t="shared" si="565"/>
        <v>3300</v>
      </c>
      <c r="I7263">
        <v>550</v>
      </c>
      <c r="J7263">
        <v>715</v>
      </c>
      <c r="K7263">
        <v>6</v>
      </c>
      <c r="M7263">
        <v>100</v>
      </c>
      <c r="N7263" t="s">
        <v>20</v>
      </c>
      <c r="O7263">
        <v>4290</v>
      </c>
      <c r="P7263">
        <v>990</v>
      </c>
      <c r="R7263">
        <f t="shared" si="566"/>
        <v>4290</v>
      </c>
      <c r="S7263">
        <f t="shared" si="567"/>
        <v>21</v>
      </c>
      <c r="T7263" t="str">
        <f t="shared" si="568"/>
        <v>Mar</v>
      </c>
      <c r="U7263" t="str">
        <f t="shared" si="569"/>
        <v>2025</v>
      </c>
    </row>
    <row r="7264" spans="1:21" x14ac:dyDescent="0.25">
      <c r="A7264" t="s">
        <v>374</v>
      </c>
      <c r="B7264" t="s">
        <v>156</v>
      </c>
      <c r="C7264" t="s">
        <v>53</v>
      </c>
      <c r="D7264" t="s">
        <v>16</v>
      </c>
      <c r="E7264" t="s">
        <v>17</v>
      </c>
      <c r="F7264" t="s">
        <v>48</v>
      </c>
      <c r="G7264" t="s">
        <v>85</v>
      </c>
      <c r="H7264">
        <f t="shared" si="565"/>
        <v>450</v>
      </c>
      <c r="I7264">
        <v>450</v>
      </c>
      <c r="J7264">
        <v>585</v>
      </c>
      <c r="K7264">
        <v>1</v>
      </c>
      <c r="M7264">
        <v>28.125</v>
      </c>
      <c r="N7264" t="s">
        <v>25</v>
      </c>
      <c r="O7264">
        <v>562.5</v>
      </c>
      <c r="P7264">
        <v>112.5</v>
      </c>
      <c r="R7264">
        <f t="shared" si="566"/>
        <v>585</v>
      </c>
      <c r="S7264">
        <f t="shared" si="567"/>
        <v>21</v>
      </c>
      <c r="T7264" t="str">
        <f t="shared" si="568"/>
        <v>Mar</v>
      </c>
      <c r="U7264" t="str">
        <f t="shared" si="569"/>
        <v>2025</v>
      </c>
    </row>
    <row r="7265" spans="1:21" x14ac:dyDescent="0.25">
      <c r="A7265" t="s">
        <v>374</v>
      </c>
      <c r="B7265" t="s">
        <v>52</v>
      </c>
      <c r="C7265" t="s">
        <v>53</v>
      </c>
      <c r="D7265" t="s">
        <v>16</v>
      </c>
      <c r="E7265" t="s">
        <v>17</v>
      </c>
      <c r="F7265" t="s">
        <v>45</v>
      </c>
      <c r="G7265" t="s">
        <v>106</v>
      </c>
      <c r="H7265">
        <f t="shared" si="565"/>
        <v>84000</v>
      </c>
      <c r="I7265">
        <v>12000</v>
      </c>
      <c r="J7265">
        <v>15600</v>
      </c>
      <c r="K7265">
        <v>7</v>
      </c>
      <c r="M7265">
        <v>2340</v>
      </c>
      <c r="N7265" t="s">
        <v>25</v>
      </c>
      <c r="O7265">
        <v>109200</v>
      </c>
      <c r="P7265">
        <v>25200</v>
      </c>
      <c r="R7265">
        <f t="shared" si="566"/>
        <v>109200</v>
      </c>
      <c r="S7265">
        <f t="shared" si="567"/>
        <v>21</v>
      </c>
      <c r="T7265" t="str">
        <f t="shared" si="568"/>
        <v>Mar</v>
      </c>
      <c r="U7265" t="str">
        <f t="shared" si="569"/>
        <v>2025</v>
      </c>
    </row>
    <row r="7266" spans="1:21" x14ac:dyDescent="0.25">
      <c r="A7266" t="s">
        <v>374</v>
      </c>
      <c r="B7266" t="s">
        <v>69</v>
      </c>
      <c r="C7266" t="s">
        <v>27</v>
      </c>
      <c r="D7266" t="s">
        <v>23</v>
      </c>
      <c r="E7266" t="s">
        <v>17</v>
      </c>
      <c r="F7266" t="s">
        <v>45</v>
      </c>
      <c r="G7266" t="s">
        <v>199</v>
      </c>
      <c r="H7266">
        <f t="shared" si="565"/>
        <v>45000</v>
      </c>
      <c r="I7266">
        <v>5000</v>
      </c>
      <c r="J7266">
        <v>6500</v>
      </c>
      <c r="K7266">
        <v>9</v>
      </c>
      <c r="M7266">
        <v>650</v>
      </c>
      <c r="N7266" t="s">
        <v>25</v>
      </c>
      <c r="O7266">
        <v>58500</v>
      </c>
      <c r="P7266">
        <v>13500</v>
      </c>
      <c r="R7266">
        <f t="shared" si="566"/>
        <v>58500</v>
      </c>
      <c r="S7266">
        <f t="shared" si="567"/>
        <v>21</v>
      </c>
      <c r="T7266" t="str">
        <f t="shared" si="568"/>
        <v>Mar</v>
      </c>
      <c r="U7266" t="str">
        <f t="shared" si="569"/>
        <v>2025</v>
      </c>
    </row>
    <row r="7267" spans="1:21" x14ac:dyDescent="0.25">
      <c r="A7267" t="s">
        <v>374</v>
      </c>
      <c r="B7267" t="s">
        <v>31</v>
      </c>
      <c r="C7267" t="s">
        <v>27</v>
      </c>
      <c r="D7267" t="s">
        <v>16</v>
      </c>
      <c r="E7267" t="s">
        <v>28</v>
      </c>
      <c r="F7267" t="s">
        <v>29</v>
      </c>
      <c r="G7267" t="s">
        <v>30</v>
      </c>
      <c r="H7267">
        <f t="shared" si="565"/>
        <v>1080</v>
      </c>
      <c r="I7267">
        <v>180</v>
      </c>
      <c r="J7267">
        <v>234</v>
      </c>
      <c r="K7267">
        <v>6</v>
      </c>
      <c r="M7267">
        <v>62.1</v>
      </c>
      <c r="N7267" t="s">
        <v>25</v>
      </c>
      <c r="O7267">
        <v>1242</v>
      </c>
      <c r="P7267">
        <v>162</v>
      </c>
      <c r="R7267">
        <f t="shared" si="566"/>
        <v>1404</v>
      </c>
      <c r="S7267">
        <f t="shared" si="567"/>
        <v>21</v>
      </c>
      <c r="T7267" t="str">
        <f t="shared" si="568"/>
        <v>Mar</v>
      </c>
      <c r="U7267" t="str">
        <f t="shared" si="569"/>
        <v>2025</v>
      </c>
    </row>
    <row r="7268" spans="1:21" x14ac:dyDescent="0.25">
      <c r="A7268" t="s">
        <v>374</v>
      </c>
      <c r="B7268" t="s">
        <v>72</v>
      </c>
      <c r="C7268" t="s">
        <v>15</v>
      </c>
      <c r="D7268" t="s">
        <v>16</v>
      </c>
      <c r="E7268" t="s">
        <v>17</v>
      </c>
      <c r="F7268" t="s">
        <v>45</v>
      </c>
      <c r="G7268" t="s">
        <v>58</v>
      </c>
      <c r="H7268">
        <f t="shared" si="565"/>
        <v>100000</v>
      </c>
      <c r="I7268">
        <v>25000</v>
      </c>
      <c r="J7268">
        <v>32500</v>
      </c>
      <c r="K7268">
        <v>4</v>
      </c>
      <c r="M7268">
        <v>4875</v>
      </c>
      <c r="N7268" t="s">
        <v>38</v>
      </c>
      <c r="O7268">
        <v>115000</v>
      </c>
      <c r="P7268">
        <v>15000</v>
      </c>
      <c r="R7268">
        <f t="shared" si="566"/>
        <v>130000</v>
      </c>
      <c r="S7268">
        <f t="shared" si="567"/>
        <v>21</v>
      </c>
      <c r="T7268" t="str">
        <f t="shared" si="568"/>
        <v>Mar</v>
      </c>
      <c r="U7268" t="str">
        <f t="shared" si="569"/>
        <v>2025</v>
      </c>
    </row>
    <row r="7269" spans="1:21" x14ac:dyDescent="0.25">
      <c r="A7269" t="s">
        <v>374</v>
      </c>
      <c r="B7269" t="s">
        <v>133</v>
      </c>
      <c r="C7269" t="s">
        <v>27</v>
      </c>
      <c r="D7269" t="s">
        <v>16</v>
      </c>
      <c r="E7269" t="s">
        <v>28</v>
      </c>
      <c r="F7269" t="s">
        <v>45</v>
      </c>
      <c r="G7269" t="s">
        <v>78</v>
      </c>
      <c r="H7269">
        <f t="shared" si="565"/>
        <v>108000</v>
      </c>
      <c r="I7269">
        <v>18000</v>
      </c>
      <c r="J7269">
        <v>23400</v>
      </c>
      <c r="K7269">
        <v>6</v>
      </c>
      <c r="M7269">
        <v>3510</v>
      </c>
      <c r="N7269" t="s">
        <v>25</v>
      </c>
      <c r="O7269">
        <v>135000</v>
      </c>
      <c r="P7269">
        <v>27000</v>
      </c>
      <c r="R7269">
        <f t="shared" si="566"/>
        <v>140400</v>
      </c>
      <c r="S7269">
        <f t="shared" si="567"/>
        <v>21</v>
      </c>
      <c r="T7269" t="str">
        <f t="shared" si="568"/>
        <v>Mar</v>
      </c>
      <c r="U7269" t="str">
        <f t="shared" si="569"/>
        <v>2025</v>
      </c>
    </row>
    <row r="7270" spans="1:21" x14ac:dyDescent="0.25">
      <c r="A7270" t="s">
        <v>374</v>
      </c>
      <c r="B7270" t="s">
        <v>166</v>
      </c>
      <c r="C7270" t="s">
        <v>15</v>
      </c>
      <c r="D7270" t="s">
        <v>16</v>
      </c>
      <c r="E7270" t="s">
        <v>17</v>
      </c>
      <c r="F7270" t="s">
        <v>45</v>
      </c>
      <c r="G7270" t="s">
        <v>106</v>
      </c>
      <c r="H7270">
        <f t="shared" si="565"/>
        <v>36000</v>
      </c>
      <c r="I7270">
        <v>12000</v>
      </c>
      <c r="J7270">
        <v>15600</v>
      </c>
      <c r="K7270">
        <v>3</v>
      </c>
      <c r="M7270">
        <v>2340</v>
      </c>
      <c r="N7270" t="s">
        <v>25</v>
      </c>
      <c r="O7270">
        <v>46800</v>
      </c>
      <c r="P7270">
        <v>10800</v>
      </c>
      <c r="R7270">
        <f t="shared" si="566"/>
        <v>46800</v>
      </c>
      <c r="S7270">
        <f t="shared" si="567"/>
        <v>21</v>
      </c>
      <c r="T7270" t="str">
        <f t="shared" si="568"/>
        <v>Mar</v>
      </c>
      <c r="U7270" t="str">
        <f t="shared" si="569"/>
        <v>2025</v>
      </c>
    </row>
    <row r="7271" spans="1:21" x14ac:dyDescent="0.25">
      <c r="A7271" t="s">
        <v>374</v>
      </c>
      <c r="B7271" t="s">
        <v>145</v>
      </c>
      <c r="C7271" t="s">
        <v>27</v>
      </c>
      <c r="D7271" t="s">
        <v>16</v>
      </c>
      <c r="E7271" t="s">
        <v>17</v>
      </c>
      <c r="F7271" t="s">
        <v>18</v>
      </c>
      <c r="G7271" t="s">
        <v>113</v>
      </c>
      <c r="H7271">
        <f t="shared" si="565"/>
        <v>80</v>
      </c>
      <c r="I7271">
        <v>20</v>
      </c>
      <c r="J7271">
        <v>26</v>
      </c>
      <c r="K7271">
        <v>4</v>
      </c>
      <c r="M7271">
        <v>10.4</v>
      </c>
      <c r="N7271" t="s">
        <v>38</v>
      </c>
      <c r="O7271">
        <v>104</v>
      </c>
      <c r="P7271">
        <v>24</v>
      </c>
      <c r="R7271">
        <f t="shared" si="566"/>
        <v>104</v>
      </c>
      <c r="S7271">
        <f t="shared" si="567"/>
        <v>21</v>
      </c>
      <c r="T7271" t="str">
        <f t="shared" si="568"/>
        <v>Mar</v>
      </c>
      <c r="U7271" t="str">
        <f t="shared" si="569"/>
        <v>2025</v>
      </c>
    </row>
    <row r="7272" spans="1:21" x14ac:dyDescent="0.25">
      <c r="A7272" t="s">
        <v>374</v>
      </c>
      <c r="B7272" t="s">
        <v>55</v>
      </c>
      <c r="C7272" t="s">
        <v>15</v>
      </c>
      <c r="D7272" t="s">
        <v>16</v>
      </c>
      <c r="E7272" t="s">
        <v>17</v>
      </c>
      <c r="F7272" t="s">
        <v>18</v>
      </c>
      <c r="G7272" t="s">
        <v>113</v>
      </c>
      <c r="H7272">
        <f t="shared" si="565"/>
        <v>160</v>
      </c>
      <c r="I7272">
        <v>20</v>
      </c>
      <c r="J7272">
        <v>26</v>
      </c>
      <c r="K7272">
        <v>8</v>
      </c>
      <c r="M7272">
        <v>14.56</v>
      </c>
      <c r="N7272" t="s">
        <v>20</v>
      </c>
      <c r="O7272">
        <v>208</v>
      </c>
      <c r="P7272">
        <v>48</v>
      </c>
      <c r="R7272">
        <f t="shared" si="566"/>
        <v>208</v>
      </c>
      <c r="S7272">
        <f t="shared" si="567"/>
        <v>21</v>
      </c>
      <c r="T7272" t="str">
        <f t="shared" si="568"/>
        <v>Mar</v>
      </c>
      <c r="U7272" t="str">
        <f t="shared" si="569"/>
        <v>2025</v>
      </c>
    </row>
    <row r="7273" spans="1:21" x14ac:dyDescent="0.25">
      <c r="A7273" t="s">
        <v>374</v>
      </c>
      <c r="B7273" t="s">
        <v>59</v>
      </c>
      <c r="C7273" t="s">
        <v>27</v>
      </c>
      <c r="D7273" t="s">
        <v>16</v>
      </c>
      <c r="E7273" t="s">
        <v>17</v>
      </c>
      <c r="F7273" t="s">
        <v>18</v>
      </c>
      <c r="G7273" t="s">
        <v>43</v>
      </c>
      <c r="H7273">
        <f t="shared" si="565"/>
        <v>120</v>
      </c>
      <c r="I7273">
        <v>20</v>
      </c>
      <c r="J7273">
        <v>26</v>
      </c>
      <c r="K7273">
        <v>6</v>
      </c>
      <c r="M7273">
        <v>7.5</v>
      </c>
      <c r="N7273" t="s">
        <v>25</v>
      </c>
      <c r="O7273">
        <v>150</v>
      </c>
      <c r="P7273">
        <v>30</v>
      </c>
      <c r="R7273">
        <f t="shared" si="566"/>
        <v>156</v>
      </c>
      <c r="S7273">
        <f t="shared" si="567"/>
        <v>21</v>
      </c>
      <c r="T7273" t="str">
        <f t="shared" si="568"/>
        <v>Mar</v>
      </c>
      <c r="U7273" t="str">
        <f t="shared" si="569"/>
        <v>2025</v>
      </c>
    </row>
    <row r="7274" spans="1:21" x14ac:dyDescent="0.25">
      <c r="A7274" t="s">
        <v>374</v>
      </c>
      <c r="B7274" t="s">
        <v>163</v>
      </c>
      <c r="C7274" t="s">
        <v>15</v>
      </c>
      <c r="D7274" t="s">
        <v>16</v>
      </c>
      <c r="E7274" t="s">
        <v>17</v>
      </c>
      <c r="F7274" t="s">
        <v>18</v>
      </c>
      <c r="G7274" t="s">
        <v>43</v>
      </c>
      <c r="H7274">
        <f t="shared" si="565"/>
        <v>40</v>
      </c>
      <c r="I7274">
        <v>20</v>
      </c>
      <c r="J7274">
        <v>26</v>
      </c>
      <c r="K7274">
        <v>2</v>
      </c>
      <c r="M7274">
        <v>3.64</v>
      </c>
      <c r="N7274" t="s">
        <v>20</v>
      </c>
      <c r="O7274">
        <v>52</v>
      </c>
      <c r="P7274">
        <v>12</v>
      </c>
      <c r="R7274">
        <f t="shared" si="566"/>
        <v>52</v>
      </c>
      <c r="S7274">
        <f t="shared" si="567"/>
        <v>21</v>
      </c>
      <c r="T7274" t="str">
        <f t="shared" si="568"/>
        <v>Mar</v>
      </c>
      <c r="U7274" t="str">
        <f t="shared" si="569"/>
        <v>2025</v>
      </c>
    </row>
    <row r="7275" spans="1:21" x14ac:dyDescent="0.25">
      <c r="A7275" t="s">
        <v>374</v>
      </c>
      <c r="B7275" t="s">
        <v>14</v>
      </c>
      <c r="C7275" t="s">
        <v>15</v>
      </c>
      <c r="D7275" t="s">
        <v>16</v>
      </c>
      <c r="E7275" t="s">
        <v>17</v>
      </c>
      <c r="F7275" t="s">
        <v>29</v>
      </c>
      <c r="G7275" t="s">
        <v>160</v>
      </c>
      <c r="H7275">
        <f t="shared" si="565"/>
        <v>450</v>
      </c>
      <c r="I7275">
        <v>150</v>
      </c>
      <c r="J7275">
        <v>195</v>
      </c>
      <c r="K7275">
        <v>3</v>
      </c>
      <c r="M7275">
        <v>58.5</v>
      </c>
      <c r="N7275" t="s">
        <v>38</v>
      </c>
      <c r="O7275">
        <v>585</v>
      </c>
      <c r="P7275">
        <v>135</v>
      </c>
      <c r="R7275">
        <f t="shared" si="566"/>
        <v>585</v>
      </c>
      <c r="S7275">
        <f t="shared" si="567"/>
        <v>21</v>
      </c>
      <c r="T7275" t="str">
        <f t="shared" si="568"/>
        <v>Mar</v>
      </c>
      <c r="U7275" t="str">
        <f t="shared" si="569"/>
        <v>2025</v>
      </c>
    </row>
    <row r="7276" spans="1:21" x14ac:dyDescent="0.25">
      <c r="A7276" t="s">
        <v>374</v>
      </c>
      <c r="B7276" t="s">
        <v>163</v>
      </c>
      <c r="C7276" t="s">
        <v>15</v>
      </c>
      <c r="D7276" t="s">
        <v>23</v>
      </c>
      <c r="E7276" t="s">
        <v>17</v>
      </c>
      <c r="F7276" t="s">
        <v>45</v>
      </c>
      <c r="G7276" t="s">
        <v>46</v>
      </c>
      <c r="H7276">
        <f t="shared" si="565"/>
        <v>165000</v>
      </c>
      <c r="I7276">
        <v>55000</v>
      </c>
      <c r="J7276">
        <v>71500</v>
      </c>
      <c r="K7276">
        <v>3</v>
      </c>
      <c r="M7276">
        <v>10725</v>
      </c>
      <c r="N7276" t="s">
        <v>20</v>
      </c>
      <c r="O7276">
        <v>214500</v>
      </c>
      <c r="P7276">
        <v>49500</v>
      </c>
      <c r="R7276">
        <f t="shared" si="566"/>
        <v>214500</v>
      </c>
      <c r="S7276">
        <f t="shared" si="567"/>
        <v>21</v>
      </c>
      <c r="T7276" t="str">
        <f t="shared" si="568"/>
        <v>Mar</v>
      </c>
      <c r="U7276" t="str">
        <f t="shared" si="569"/>
        <v>2025</v>
      </c>
    </row>
    <row r="7277" spans="1:21" x14ac:dyDescent="0.25">
      <c r="A7277" t="s">
        <v>374</v>
      </c>
      <c r="B7277" t="s">
        <v>150</v>
      </c>
      <c r="C7277" t="s">
        <v>91</v>
      </c>
      <c r="D7277" t="s">
        <v>23</v>
      </c>
      <c r="E7277" t="s">
        <v>28</v>
      </c>
      <c r="F7277" t="s">
        <v>61</v>
      </c>
      <c r="G7277" t="s">
        <v>180</v>
      </c>
      <c r="H7277">
        <f t="shared" si="565"/>
        <v>4800</v>
      </c>
      <c r="I7277">
        <v>600</v>
      </c>
      <c r="J7277">
        <v>780</v>
      </c>
      <c r="K7277">
        <v>8</v>
      </c>
      <c r="M7277">
        <v>100</v>
      </c>
      <c r="N7277" t="s">
        <v>25</v>
      </c>
      <c r="O7277">
        <v>6240</v>
      </c>
      <c r="P7277">
        <v>1440</v>
      </c>
      <c r="R7277">
        <f t="shared" si="566"/>
        <v>6240</v>
      </c>
      <c r="S7277">
        <f t="shared" si="567"/>
        <v>21</v>
      </c>
      <c r="T7277" t="str">
        <f t="shared" si="568"/>
        <v>Mar</v>
      </c>
      <c r="U7277" t="str">
        <f t="shared" si="569"/>
        <v>2025</v>
      </c>
    </row>
    <row r="7278" spans="1:21" x14ac:dyDescent="0.25">
      <c r="A7278" t="s">
        <v>374</v>
      </c>
      <c r="B7278" t="s">
        <v>136</v>
      </c>
      <c r="C7278" t="s">
        <v>15</v>
      </c>
      <c r="D7278" t="s">
        <v>16</v>
      </c>
      <c r="E7278" t="s">
        <v>17</v>
      </c>
      <c r="F7278" t="s">
        <v>45</v>
      </c>
      <c r="G7278" t="s">
        <v>71</v>
      </c>
      <c r="H7278">
        <f t="shared" si="565"/>
        <v>8800</v>
      </c>
      <c r="I7278">
        <v>2200</v>
      </c>
      <c r="J7278">
        <v>2860</v>
      </c>
      <c r="K7278">
        <v>4</v>
      </c>
      <c r="M7278">
        <v>286</v>
      </c>
      <c r="N7278" t="s">
        <v>25</v>
      </c>
      <c r="O7278">
        <v>10120</v>
      </c>
      <c r="P7278">
        <v>1320</v>
      </c>
      <c r="R7278">
        <f t="shared" si="566"/>
        <v>11440</v>
      </c>
      <c r="S7278">
        <f t="shared" si="567"/>
        <v>21</v>
      </c>
      <c r="T7278" t="str">
        <f t="shared" si="568"/>
        <v>Mar</v>
      </c>
      <c r="U7278" t="str">
        <f t="shared" si="569"/>
        <v>2025</v>
      </c>
    </row>
    <row r="7279" spans="1:21" x14ac:dyDescent="0.25">
      <c r="A7279" t="s">
        <v>374</v>
      </c>
      <c r="B7279" t="s">
        <v>102</v>
      </c>
      <c r="C7279" t="s">
        <v>27</v>
      </c>
      <c r="D7279" t="s">
        <v>16</v>
      </c>
      <c r="E7279" t="s">
        <v>28</v>
      </c>
      <c r="F7279" t="s">
        <v>18</v>
      </c>
      <c r="G7279" t="s">
        <v>100</v>
      </c>
      <c r="H7279">
        <f t="shared" si="565"/>
        <v>120</v>
      </c>
      <c r="I7279">
        <v>40</v>
      </c>
      <c r="J7279">
        <v>52</v>
      </c>
      <c r="K7279">
        <v>3</v>
      </c>
      <c r="M7279">
        <v>6.9</v>
      </c>
      <c r="N7279" t="s">
        <v>25</v>
      </c>
      <c r="O7279">
        <v>138</v>
      </c>
      <c r="P7279">
        <v>18</v>
      </c>
      <c r="R7279">
        <f t="shared" si="566"/>
        <v>156</v>
      </c>
      <c r="S7279">
        <f t="shared" si="567"/>
        <v>21</v>
      </c>
      <c r="T7279" t="str">
        <f t="shared" si="568"/>
        <v>Mar</v>
      </c>
      <c r="U7279" t="str">
        <f t="shared" si="569"/>
        <v>2025</v>
      </c>
    </row>
    <row r="7280" spans="1:21" x14ac:dyDescent="0.25">
      <c r="A7280" t="s">
        <v>374</v>
      </c>
      <c r="B7280" t="s">
        <v>140</v>
      </c>
      <c r="C7280" t="s">
        <v>27</v>
      </c>
      <c r="D7280" t="s">
        <v>16</v>
      </c>
      <c r="E7280" t="s">
        <v>28</v>
      </c>
      <c r="F7280" t="s">
        <v>45</v>
      </c>
      <c r="G7280" t="s">
        <v>46</v>
      </c>
      <c r="H7280">
        <f t="shared" si="565"/>
        <v>330000</v>
      </c>
      <c r="I7280">
        <v>55000</v>
      </c>
      <c r="J7280">
        <v>71500</v>
      </c>
      <c r="K7280">
        <v>6</v>
      </c>
      <c r="M7280">
        <v>10725</v>
      </c>
      <c r="N7280" t="s">
        <v>20</v>
      </c>
      <c r="O7280">
        <v>429000</v>
      </c>
      <c r="P7280">
        <v>99000</v>
      </c>
      <c r="R7280">
        <f t="shared" si="566"/>
        <v>429000</v>
      </c>
      <c r="S7280">
        <f t="shared" si="567"/>
        <v>21</v>
      </c>
      <c r="T7280" t="str">
        <f t="shared" si="568"/>
        <v>Mar</v>
      </c>
      <c r="U7280" t="str">
        <f t="shared" si="569"/>
        <v>2025</v>
      </c>
    </row>
    <row r="7281" spans="1:21" x14ac:dyDescent="0.25">
      <c r="A7281" t="s">
        <v>374</v>
      </c>
      <c r="B7281" t="s">
        <v>118</v>
      </c>
      <c r="C7281" t="s">
        <v>27</v>
      </c>
      <c r="D7281" t="s">
        <v>16</v>
      </c>
      <c r="E7281" t="s">
        <v>17</v>
      </c>
      <c r="F7281" t="s">
        <v>18</v>
      </c>
      <c r="G7281" t="s">
        <v>32</v>
      </c>
      <c r="H7281">
        <f t="shared" si="565"/>
        <v>800</v>
      </c>
      <c r="I7281">
        <v>100</v>
      </c>
      <c r="J7281">
        <v>130</v>
      </c>
      <c r="K7281">
        <v>8</v>
      </c>
      <c r="M7281">
        <v>50</v>
      </c>
      <c r="N7281" t="s">
        <v>25</v>
      </c>
      <c r="O7281">
        <v>1000</v>
      </c>
      <c r="P7281">
        <v>200</v>
      </c>
      <c r="R7281">
        <f t="shared" si="566"/>
        <v>1040</v>
      </c>
      <c r="S7281">
        <f t="shared" si="567"/>
        <v>21</v>
      </c>
      <c r="T7281" t="str">
        <f t="shared" si="568"/>
        <v>Mar</v>
      </c>
      <c r="U7281" t="str">
        <f t="shared" si="569"/>
        <v>2025</v>
      </c>
    </row>
    <row r="7282" spans="1:21" x14ac:dyDescent="0.25">
      <c r="A7282" t="s">
        <v>374</v>
      </c>
      <c r="B7282" t="s">
        <v>146</v>
      </c>
      <c r="C7282" t="s">
        <v>27</v>
      </c>
      <c r="D7282" t="s">
        <v>16</v>
      </c>
      <c r="E7282" t="s">
        <v>17</v>
      </c>
      <c r="F7282" t="s">
        <v>18</v>
      </c>
      <c r="G7282" t="s">
        <v>40</v>
      </c>
      <c r="H7282">
        <f t="shared" si="565"/>
        <v>360</v>
      </c>
      <c r="I7282">
        <v>90</v>
      </c>
      <c r="J7282">
        <v>117</v>
      </c>
      <c r="K7282">
        <v>4</v>
      </c>
      <c r="M7282">
        <v>23.4</v>
      </c>
      <c r="N7282" t="s">
        <v>25</v>
      </c>
      <c r="O7282">
        <v>468</v>
      </c>
      <c r="P7282">
        <v>108</v>
      </c>
      <c r="R7282">
        <f t="shared" si="566"/>
        <v>468</v>
      </c>
      <c r="S7282">
        <f t="shared" si="567"/>
        <v>21</v>
      </c>
      <c r="T7282" t="str">
        <f t="shared" si="568"/>
        <v>Mar</v>
      </c>
      <c r="U7282" t="str">
        <f t="shared" si="569"/>
        <v>2025</v>
      </c>
    </row>
    <row r="7283" spans="1:21" x14ac:dyDescent="0.25">
      <c r="A7283" t="s">
        <v>374</v>
      </c>
      <c r="B7283" t="s">
        <v>107</v>
      </c>
      <c r="C7283" t="s">
        <v>27</v>
      </c>
      <c r="D7283" t="s">
        <v>16</v>
      </c>
      <c r="E7283" t="s">
        <v>17</v>
      </c>
      <c r="F7283" t="s">
        <v>45</v>
      </c>
      <c r="G7283" t="s">
        <v>76</v>
      </c>
      <c r="H7283">
        <f t="shared" si="565"/>
        <v>4800</v>
      </c>
      <c r="I7283">
        <v>1200</v>
      </c>
      <c r="J7283">
        <v>1560</v>
      </c>
      <c r="K7283">
        <v>4</v>
      </c>
      <c r="M7283">
        <v>156</v>
      </c>
      <c r="N7283" t="s">
        <v>20</v>
      </c>
      <c r="O7283">
        <v>6240</v>
      </c>
      <c r="P7283">
        <v>1440</v>
      </c>
      <c r="R7283">
        <f t="shared" si="566"/>
        <v>6240</v>
      </c>
      <c r="S7283">
        <f t="shared" si="567"/>
        <v>21</v>
      </c>
      <c r="T7283" t="str">
        <f t="shared" si="568"/>
        <v>Mar</v>
      </c>
      <c r="U7283" t="str">
        <f t="shared" si="569"/>
        <v>2025</v>
      </c>
    </row>
    <row r="7284" spans="1:21" x14ac:dyDescent="0.25">
      <c r="A7284" t="s">
        <v>374</v>
      </c>
      <c r="B7284" t="s">
        <v>189</v>
      </c>
      <c r="C7284" t="s">
        <v>27</v>
      </c>
      <c r="D7284" t="s">
        <v>16</v>
      </c>
      <c r="E7284" t="s">
        <v>28</v>
      </c>
      <c r="F7284" t="s">
        <v>18</v>
      </c>
      <c r="G7284" t="s">
        <v>43</v>
      </c>
      <c r="H7284">
        <f t="shared" si="565"/>
        <v>160</v>
      </c>
      <c r="I7284">
        <v>20</v>
      </c>
      <c r="J7284">
        <v>26</v>
      </c>
      <c r="K7284">
        <v>8</v>
      </c>
      <c r="M7284">
        <v>18.399999999999999</v>
      </c>
      <c r="N7284" t="s">
        <v>38</v>
      </c>
      <c r="O7284">
        <v>184</v>
      </c>
      <c r="P7284">
        <v>24</v>
      </c>
      <c r="R7284">
        <f t="shared" si="566"/>
        <v>208</v>
      </c>
      <c r="S7284">
        <f t="shared" si="567"/>
        <v>21</v>
      </c>
      <c r="T7284" t="str">
        <f t="shared" si="568"/>
        <v>Mar</v>
      </c>
      <c r="U7284" t="str">
        <f t="shared" si="569"/>
        <v>2025</v>
      </c>
    </row>
    <row r="7285" spans="1:21" x14ac:dyDescent="0.25">
      <c r="A7285" t="s">
        <v>374</v>
      </c>
      <c r="B7285" t="s">
        <v>104</v>
      </c>
      <c r="C7285" t="s">
        <v>15</v>
      </c>
      <c r="D7285" t="s">
        <v>23</v>
      </c>
      <c r="E7285" t="s">
        <v>28</v>
      </c>
      <c r="F7285" t="s">
        <v>61</v>
      </c>
      <c r="G7285" t="s">
        <v>164</v>
      </c>
      <c r="H7285">
        <f t="shared" si="565"/>
        <v>12000</v>
      </c>
      <c r="I7285">
        <v>2000</v>
      </c>
      <c r="J7285">
        <v>2600</v>
      </c>
      <c r="K7285">
        <v>6</v>
      </c>
      <c r="M7285">
        <v>260</v>
      </c>
      <c r="N7285" t="s">
        <v>38</v>
      </c>
      <c r="O7285">
        <v>14400</v>
      </c>
      <c r="P7285">
        <v>2400</v>
      </c>
      <c r="R7285">
        <f t="shared" si="566"/>
        <v>15600</v>
      </c>
      <c r="S7285">
        <f t="shared" si="567"/>
        <v>21</v>
      </c>
      <c r="T7285" t="str">
        <f t="shared" si="568"/>
        <v>Mar</v>
      </c>
      <c r="U7285" t="str">
        <f t="shared" si="569"/>
        <v>2025</v>
      </c>
    </row>
    <row r="7286" spans="1:21" x14ac:dyDescent="0.25">
      <c r="A7286" t="s">
        <v>374</v>
      </c>
      <c r="B7286" t="s">
        <v>55</v>
      </c>
      <c r="C7286" t="s">
        <v>15</v>
      </c>
      <c r="D7286" t="s">
        <v>16</v>
      </c>
      <c r="E7286" t="s">
        <v>28</v>
      </c>
      <c r="F7286" t="s">
        <v>61</v>
      </c>
      <c r="G7286" t="s">
        <v>110</v>
      </c>
      <c r="H7286">
        <f t="shared" si="565"/>
        <v>5600</v>
      </c>
      <c r="I7286">
        <v>800</v>
      </c>
      <c r="J7286">
        <v>1040</v>
      </c>
      <c r="K7286">
        <v>7</v>
      </c>
      <c r="M7286">
        <v>104</v>
      </c>
      <c r="N7286" t="s">
        <v>38</v>
      </c>
      <c r="O7286">
        <v>7280</v>
      </c>
      <c r="P7286">
        <v>1680</v>
      </c>
      <c r="R7286">
        <f t="shared" si="566"/>
        <v>7280</v>
      </c>
      <c r="S7286">
        <f t="shared" si="567"/>
        <v>21</v>
      </c>
      <c r="T7286" t="str">
        <f t="shared" si="568"/>
        <v>Mar</v>
      </c>
      <c r="U7286" t="str">
        <f t="shared" si="569"/>
        <v>2025</v>
      </c>
    </row>
    <row r="7287" spans="1:21" x14ac:dyDescent="0.25">
      <c r="A7287" t="s">
        <v>374</v>
      </c>
      <c r="B7287" t="s">
        <v>60</v>
      </c>
      <c r="C7287" t="s">
        <v>27</v>
      </c>
      <c r="D7287" t="s">
        <v>16</v>
      </c>
      <c r="E7287" t="s">
        <v>17</v>
      </c>
      <c r="F7287" t="s">
        <v>45</v>
      </c>
      <c r="G7287" t="s">
        <v>54</v>
      </c>
      <c r="H7287">
        <f t="shared" si="565"/>
        <v>2400</v>
      </c>
      <c r="I7287">
        <v>800</v>
      </c>
      <c r="J7287">
        <v>1040</v>
      </c>
      <c r="K7287">
        <v>3</v>
      </c>
      <c r="M7287">
        <v>104</v>
      </c>
      <c r="N7287" t="s">
        <v>38</v>
      </c>
      <c r="O7287">
        <v>3120</v>
      </c>
      <c r="P7287">
        <v>720</v>
      </c>
      <c r="R7287">
        <f t="shared" si="566"/>
        <v>3120</v>
      </c>
      <c r="S7287">
        <f t="shared" si="567"/>
        <v>21</v>
      </c>
      <c r="T7287" t="str">
        <f t="shared" si="568"/>
        <v>Mar</v>
      </c>
      <c r="U7287" t="str">
        <f t="shared" si="569"/>
        <v>2025</v>
      </c>
    </row>
    <row r="7288" spans="1:21" x14ac:dyDescent="0.25">
      <c r="A7288" t="s">
        <v>374</v>
      </c>
      <c r="B7288" t="s">
        <v>192</v>
      </c>
      <c r="C7288" t="s">
        <v>91</v>
      </c>
      <c r="D7288" t="s">
        <v>16</v>
      </c>
      <c r="E7288" t="s">
        <v>28</v>
      </c>
      <c r="F7288" t="s">
        <v>29</v>
      </c>
      <c r="G7288" t="s">
        <v>30</v>
      </c>
      <c r="H7288">
        <f t="shared" si="565"/>
        <v>900</v>
      </c>
      <c r="I7288">
        <v>180</v>
      </c>
      <c r="J7288">
        <v>234</v>
      </c>
      <c r="K7288">
        <v>5</v>
      </c>
      <c r="M7288">
        <v>100</v>
      </c>
      <c r="N7288" t="s">
        <v>38</v>
      </c>
      <c r="O7288">
        <v>1125</v>
      </c>
      <c r="P7288">
        <v>225</v>
      </c>
      <c r="R7288">
        <f t="shared" si="566"/>
        <v>1170</v>
      </c>
      <c r="S7288">
        <f t="shared" si="567"/>
        <v>21</v>
      </c>
      <c r="T7288" t="str">
        <f t="shared" si="568"/>
        <v>Mar</v>
      </c>
      <c r="U7288" t="str">
        <f t="shared" si="569"/>
        <v>2025</v>
      </c>
    </row>
    <row r="7289" spans="1:21" x14ac:dyDescent="0.25">
      <c r="A7289" t="s">
        <v>374</v>
      </c>
      <c r="B7289" t="s">
        <v>14</v>
      </c>
      <c r="C7289" t="s">
        <v>15</v>
      </c>
      <c r="D7289" t="s">
        <v>16</v>
      </c>
      <c r="E7289" t="s">
        <v>28</v>
      </c>
      <c r="F7289" t="s">
        <v>18</v>
      </c>
      <c r="G7289" t="s">
        <v>113</v>
      </c>
      <c r="H7289">
        <f t="shared" si="565"/>
        <v>80</v>
      </c>
      <c r="I7289">
        <v>20</v>
      </c>
      <c r="J7289">
        <v>26</v>
      </c>
      <c r="K7289">
        <v>4</v>
      </c>
      <c r="M7289">
        <v>5</v>
      </c>
      <c r="N7289" t="s">
        <v>25</v>
      </c>
      <c r="O7289">
        <v>100</v>
      </c>
      <c r="P7289">
        <v>20</v>
      </c>
      <c r="R7289">
        <f t="shared" si="566"/>
        <v>104</v>
      </c>
      <c r="S7289">
        <f t="shared" si="567"/>
        <v>21</v>
      </c>
      <c r="T7289" t="str">
        <f t="shared" si="568"/>
        <v>Mar</v>
      </c>
      <c r="U7289" t="str">
        <f t="shared" si="569"/>
        <v>2025</v>
      </c>
    </row>
    <row r="7290" spans="1:21" x14ac:dyDescent="0.25">
      <c r="A7290" t="s">
        <v>374</v>
      </c>
      <c r="B7290" t="s">
        <v>137</v>
      </c>
      <c r="C7290" t="s">
        <v>15</v>
      </c>
      <c r="D7290" t="s">
        <v>16</v>
      </c>
      <c r="E7290" t="s">
        <v>17</v>
      </c>
      <c r="F7290" t="s">
        <v>80</v>
      </c>
      <c r="G7290" t="s">
        <v>143</v>
      </c>
      <c r="H7290">
        <f t="shared" si="565"/>
        <v>12</v>
      </c>
      <c r="I7290">
        <v>3</v>
      </c>
      <c r="J7290">
        <v>4</v>
      </c>
      <c r="K7290">
        <v>4</v>
      </c>
      <c r="M7290">
        <v>1.0920000000000001</v>
      </c>
      <c r="N7290" t="s">
        <v>20</v>
      </c>
      <c r="O7290">
        <v>15.6</v>
      </c>
      <c r="P7290">
        <v>3.6</v>
      </c>
      <c r="R7290">
        <f t="shared" si="566"/>
        <v>16</v>
      </c>
      <c r="S7290">
        <f t="shared" si="567"/>
        <v>21</v>
      </c>
      <c r="T7290" t="str">
        <f t="shared" si="568"/>
        <v>Mar</v>
      </c>
      <c r="U7290" t="str">
        <f t="shared" si="569"/>
        <v>2025</v>
      </c>
    </row>
    <row r="7291" spans="1:21" x14ac:dyDescent="0.25">
      <c r="A7291" t="s">
        <v>374</v>
      </c>
      <c r="B7291" t="s">
        <v>197</v>
      </c>
      <c r="C7291" t="s">
        <v>115</v>
      </c>
      <c r="D7291" t="s">
        <v>16</v>
      </c>
      <c r="E7291" t="s">
        <v>17</v>
      </c>
      <c r="F7291" t="s">
        <v>45</v>
      </c>
      <c r="G7291" t="s">
        <v>71</v>
      </c>
      <c r="H7291">
        <f t="shared" si="565"/>
        <v>6600</v>
      </c>
      <c r="I7291">
        <v>2200</v>
      </c>
      <c r="J7291">
        <v>2860</v>
      </c>
      <c r="K7291">
        <v>3</v>
      </c>
      <c r="M7291">
        <v>286</v>
      </c>
      <c r="N7291" t="s">
        <v>25</v>
      </c>
      <c r="O7291">
        <v>8580</v>
      </c>
      <c r="P7291">
        <v>1980</v>
      </c>
      <c r="R7291">
        <f t="shared" si="566"/>
        <v>8580</v>
      </c>
      <c r="S7291">
        <f t="shared" si="567"/>
        <v>21</v>
      </c>
      <c r="T7291" t="str">
        <f t="shared" si="568"/>
        <v>Mar</v>
      </c>
      <c r="U7291" t="str">
        <f t="shared" si="569"/>
        <v>2025</v>
      </c>
    </row>
    <row r="7292" spans="1:21" x14ac:dyDescent="0.25">
      <c r="A7292" t="s">
        <v>374</v>
      </c>
      <c r="B7292" t="s">
        <v>37</v>
      </c>
      <c r="C7292" t="s">
        <v>15</v>
      </c>
      <c r="D7292" t="s">
        <v>16</v>
      </c>
      <c r="E7292" t="s">
        <v>17</v>
      </c>
      <c r="F7292" t="s">
        <v>18</v>
      </c>
      <c r="G7292" t="s">
        <v>130</v>
      </c>
      <c r="H7292">
        <f t="shared" si="565"/>
        <v>135</v>
      </c>
      <c r="I7292">
        <v>45</v>
      </c>
      <c r="J7292">
        <v>59</v>
      </c>
      <c r="K7292">
        <v>3</v>
      </c>
      <c r="M7292">
        <v>17.55</v>
      </c>
      <c r="N7292" t="s">
        <v>38</v>
      </c>
      <c r="O7292">
        <v>175.5</v>
      </c>
      <c r="P7292">
        <v>40.5</v>
      </c>
      <c r="R7292">
        <f t="shared" si="566"/>
        <v>177</v>
      </c>
      <c r="S7292">
        <f t="shared" si="567"/>
        <v>21</v>
      </c>
      <c r="T7292" t="str">
        <f t="shared" si="568"/>
        <v>Mar</v>
      </c>
      <c r="U7292" t="str">
        <f t="shared" si="569"/>
        <v>2025</v>
      </c>
    </row>
    <row r="7293" spans="1:21" x14ac:dyDescent="0.25">
      <c r="A7293" t="s">
        <v>374</v>
      </c>
      <c r="B7293" t="s">
        <v>112</v>
      </c>
      <c r="C7293" t="s">
        <v>27</v>
      </c>
      <c r="D7293" t="s">
        <v>16</v>
      </c>
      <c r="E7293" t="s">
        <v>17</v>
      </c>
      <c r="F7293" t="s">
        <v>18</v>
      </c>
      <c r="G7293" t="s">
        <v>130</v>
      </c>
      <c r="H7293">
        <f t="shared" si="565"/>
        <v>270</v>
      </c>
      <c r="I7293">
        <v>45</v>
      </c>
      <c r="J7293">
        <v>59</v>
      </c>
      <c r="K7293">
        <v>6</v>
      </c>
      <c r="M7293">
        <v>35.1</v>
      </c>
      <c r="N7293" t="s">
        <v>38</v>
      </c>
      <c r="O7293">
        <v>351</v>
      </c>
      <c r="P7293">
        <v>81</v>
      </c>
      <c r="R7293">
        <f t="shared" si="566"/>
        <v>354</v>
      </c>
      <c r="S7293">
        <f t="shared" si="567"/>
        <v>21</v>
      </c>
      <c r="T7293" t="str">
        <f t="shared" si="568"/>
        <v>Mar</v>
      </c>
      <c r="U7293" t="str">
        <f t="shared" si="569"/>
        <v>2025</v>
      </c>
    </row>
    <row r="7294" spans="1:21" x14ac:dyDescent="0.25">
      <c r="A7294" t="s">
        <v>374</v>
      </c>
      <c r="B7294" t="s">
        <v>171</v>
      </c>
      <c r="C7294" t="s">
        <v>22</v>
      </c>
      <c r="D7294" t="s">
        <v>23</v>
      </c>
      <c r="E7294" t="s">
        <v>17</v>
      </c>
      <c r="F7294" t="s">
        <v>45</v>
      </c>
      <c r="G7294" t="s">
        <v>67</v>
      </c>
      <c r="H7294">
        <f t="shared" si="565"/>
        <v>14000</v>
      </c>
      <c r="I7294">
        <v>3500</v>
      </c>
      <c r="J7294">
        <v>4550</v>
      </c>
      <c r="K7294">
        <v>4</v>
      </c>
      <c r="M7294">
        <v>455</v>
      </c>
      <c r="N7294" t="s">
        <v>38</v>
      </c>
      <c r="O7294">
        <v>18200</v>
      </c>
      <c r="P7294">
        <v>4200</v>
      </c>
      <c r="R7294">
        <f t="shared" si="566"/>
        <v>18200</v>
      </c>
      <c r="S7294">
        <f t="shared" si="567"/>
        <v>21</v>
      </c>
      <c r="T7294" t="str">
        <f t="shared" si="568"/>
        <v>Mar</v>
      </c>
      <c r="U7294" t="str">
        <f t="shared" si="569"/>
        <v>2025</v>
      </c>
    </row>
    <row r="7295" spans="1:21" x14ac:dyDescent="0.25">
      <c r="A7295" t="s">
        <v>375</v>
      </c>
      <c r="B7295" t="s">
        <v>72</v>
      </c>
      <c r="C7295" t="s">
        <v>15</v>
      </c>
      <c r="D7295" t="s">
        <v>16</v>
      </c>
      <c r="E7295" t="s">
        <v>28</v>
      </c>
      <c r="F7295" t="s">
        <v>45</v>
      </c>
      <c r="G7295" t="s">
        <v>92</v>
      </c>
      <c r="H7295">
        <f t="shared" si="565"/>
        <v>500</v>
      </c>
      <c r="I7295">
        <v>250</v>
      </c>
      <c r="J7295">
        <v>325</v>
      </c>
      <c r="K7295">
        <v>2</v>
      </c>
      <c r="M7295">
        <v>43.75</v>
      </c>
      <c r="N7295" t="s">
        <v>20</v>
      </c>
      <c r="O7295">
        <v>625</v>
      </c>
      <c r="P7295">
        <v>125</v>
      </c>
      <c r="R7295">
        <f t="shared" si="566"/>
        <v>650</v>
      </c>
      <c r="S7295">
        <f t="shared" si="567"/>
        <v>22</v>
      </c>
      <c r="T7295" t="str">
        <f t="shared" si="568"/>
        <v>Mar</v>
      </c>
      <c r="U7295" t="str">
        <f t="shared" si="569"/>
        <v>2025</v>
      </c>
    </row>
    <row r="7296" spans="1:21" x14ac:dyDescent="0.25">
      <c r="A7296" t="s">
        <v>375</v>
      </c>
      <c r="B7296" t="s">
        <v>170</v>
      </c>
      <c r="C7296" t="s">
        <v>91</v>
      </c>
      <c r="D7296" t="s">
        <v>16</v>
      </c>
      <c r="E7296" t="s">
        <v>17</v>
      </c>
      <c r="F7296" t="s">
        <v>18</v>
      </c>
      <c r="G7296" t="s">
        <v>34</v>
      </c>
      <c r="H7296">
        <f t="shared" si="565"/>
        <v>40</v>
      </c>
      <c r="I7296">
        <v>40</v>
      </c>
      <c r="J7296">
        <v>52</v>
      </c>
      <c r="K7296">
        <v>1</v>
      </c>
      <c r="M7296">
        <v>5.2</v>
      </c>
      <c r="N7296" t="s">
        <v>38</v>
      </c>
      <c r="O7296">
        <v>52</v>
      </c>
      <c r="P7296">
        <v>12</v>
      </c>
      <c r="R7296">
        <f t="shared" si="566"/>
        <v>52</v>
      </c>
      <c r="S7296">
        <f t="shared" si="567"/>
        <v>22</v>
      </c>
      <c r="T7296" t="str">
        <f t="shared" si="568"/>
        <v>Mar</v>
      </c>
      <c r="U7296" t="str">
        <f t="shared" si="569"/>
        <v>2025</v>
      </c>
    </row>
    <row r="7297" spans="1:21" x14ac:dyDescent="0.25">
      <c r="A7297" t="s">
        <v>375</v>
      </c>
      <c r="B7297" t="s">
        <v>77</v>
      </c>
      <c r="C7297" t="s">
        <v>42</v>
      </c>
      <c r="D7297" t="s">
        <v>23</v>
      </c>
      <c r="E7297" t="s">
        <v>17</v>
      </c>
      <c r="F7297" t="s">
        <v>18</v>
      </c>
      <c r="G7297" t="s">
        <v>24</v>
      </c>
      <c r="H7297">
        <f t="shared" si="565"/>
        <v>560</v>
      </c>
      <c r="I7297">
        <v>80</v>
      </c>
      <c r="J7297">
        <v>104</v>
      </c>
      <c r="K7297">
        <v>7</v>
      </c>
      <c r="M7297">
        <v>100</v>
      </c>
      <c r="N7297" t="s">
        <v>38</v>
      </c>
      <c r="O7297">
        <v>728</v>
      </c>
      <c r="P7297">
        <v>168</v>
      </c>
      <c r="R7297">
        <f t="shared" si="566"/>
        <v>728</v>
      </c>
      <c r="S7297">
        <f t="shared" si="567"/>
        <v>22</v>
      </c>
      <c r="T7297" t="str">
        <f t="shared" si="568"/>
        <v>Mar</v>
      </c>
      <c r="U7297" t="str">
        <f t="shared" si="569"/>
        <v>2025</v>
      </c>
    </row>
    <row r="7298" spans="1:21" x14ac:dyDescent="0.25">
      <c r="A7298" t="s">
        <v>375</v>
      </c>
      <c r="B7298" t="s">
        <v>74</v>
      </c>
      <c r="C7298" t="s">
        <v>27</v>
      </c>
      <c r="D7298" t="s">
        <v>16</v>
      </c>
      <c r="E7298" t="s">
        <v>17</v>
      </c>
      <c r="F7298" t="s">
        <v>80</v>
      </c>
      <c r="G7298" t="s">
        <v>231</v>
      </c>
      <c r="H7298">
        <f t="shared" si="565"/>
        <v>1000</v>
      </c>
      <c r="I7298">
        <v>250</v>
      </c>
      <c r="J7298">
        <v>325</v>
      </c>
      <c r="K7298">
        <v>4</v>
      </c>
      <c r="M7298">
        <v>65</v>
      </c>
      <c r="N7298" t="s">
        <v>25</v>
      </c>
      <c r="O7298">
        <v>1300</v>
      </c>
      <c r="P7298">
        <v>300</v>
      </c>
      <c r="R7298">
        <f t="shared" si="566"/>
        <v>1300</v>
      </c>
      <c r="S7298">
        <f t="shared" si="567"/>
        <v>22</v>
      </c>
      <c r="T7298" t="str">
        <f t="shared" si="568"/>
        <v>Mar</v>
      </c>
      <c r="U7298" t="str">
        <f t="shared" si="569"/>
        <v>2025</v>
      </c>
    </row>
    <row r="7299" spans="1:21" x14ac:dyDescent="0.25">
      <c r="A7299" t="s">
        <v>375</v>
      </c>
      <c r="B7299" t="s">
        <v>127</v>
      </c>
      <c r="C7299" t="s">
        <v>66</v>
      </c>
      <c r="D7299" t="s">
        <v>23</v>
      </c>
      <c r="E7299" t="s">
        <v>17</v>
      </c>
      <c r="F7299" t="s">
        <v>61</v>
      </c>
      <c r="G7299" t="s">
        <v>117</v>
      </c>
      <c r="H7299">
        <f t="shared" ref="H7299:H7362" si="570">I7299*K7299</f>
        <v>10000</v>
      </c>
      <c r="I7299">
        <v>2500</v>
      </c>
      <c r="J7299">
        <v>3250</v>
      </c>
      <c r="K7299">
        <v>4</v>
      </c>
      <c r="M7299">
        <v>325</v>
      </c>
      <c r="N7299" t="s">
        <v>25</v>
      </c>
      <c r="O7299">
        <v>12500</v>
      </c>
      <c r="P7299">
        <v>2500</v>
      </c>
      <c r="R7299">
        <f t="shared" ref="R7299:R7362" si="571">J7299*K7299</f>
        <v>13000</v>
      </c>
      <c r="S7299">
        <f t="shared" ref="S7299:S7362" si="572">DAY(A7299)</f>
        <v>22</v>
      </c>
      <c r="T7299" t="str">
        <f t="shared" ref="T7299:T7362" si="573">TEXT(A7299,"mmm")</f>
        <v>Mar</v>
      </c>
      <c r="U7299" t="str">
        <f t="shared" ref="U7299:U7362" si="574">TEXT(A7299,"yyy")</f>
        <v>2025</v>
      </c>
    </row>
    <row r="7300" spans="1:21" x14ac:dyDescent="0.25">
      <c r="A7300" t="s">
        <v>375</v>
      </c>
      <c r="B7300" t="s">
        <v>111</v>
      </c>
      <c r="C7300" t="s">
        <v>27</v>
      </c>
      <c r="D7300" t="s">
        <v>16</v>
      </c>
      <c r="E7300" t="s">
        <v>17</v>
      </c>
      <c r="F7300" t="s">
        <v>18</v>
      </c>
      <c r="G7300" t="s">
        <v>130</v>
      </c>
      <c r="H7300">
        <f t="shared" si="570"/>
        <v>180</v>
      </c>
      <c r="I7300">
        <v>45</v>
      </c>
      <c r="J7300">
        <v>59</v>
      </c>
      <c r="K7300">
        <v>4</v>
      </c>
      <c r="M7300">
        <v>15.12</v>
      </c>
      <c r="N7300" t="s">
        <v>20</v>
      </c>
      <c r="O7300">
        <v>216</v>
      </c>
      <c r="P7300">
        <v>36</v>
      </c>
      <c r="R7300">
        <f t="shared" si="571"/>
        <v>236</v>
      </c>
      <c r="S7300">
        <f t="shared" si="572"/>
        <v>22</v>
      </c>
      <c r="T7300" t="str">
        <f t="shared" si="573"/>
        <v>Mar</v>
      </c>
      <c r="U7300" t="str">
        <f t="shared" si="574"/>
        <v>2025</v>
      </c>
    </row>
    <row r="7301" spans="1:21" x14ac:dyDescent="0.25">
      <c r="A7301" t="s">
        <v>375</v>
      </c>
      <c r="B7301" t="s">
        <v>137</v>
      </c>
      <c r="C7301" t="s">
        <v>15</v>
      </c>
      <c r="D7301" t="s">
        <v>16</v>
      </c>
      <c r="E7301" t="s">
        <v>17</v>
      </c>
      <c r="F7301" t="s">
        <v>61</v>
      </c>
      <c r="G7301" t="s">
        <v>68</v>
      </c>
      <c r="H7301">
        <f t="shared" si="570"/>
        <v>10800</v>
      </c>
      <c r="I7301">
        <v>1800</v>
      </c>
      <c r="J7301">
        <v>2340</v>
      </c>
      <c r="K7301">
        <v>6</v>
      </c>
      <c r="M7301">
        <v>234</v>
      </c>
      <c r="N7301" t="s">
        <v>38</v>
      </c>
      <c r="O7301">
        <v>14040</v>
      </c>
      <c r="P7301">
        <v>3240</v>
      </c>
      <c r="R7301">
        <f t="shared" si="571"/>
        <v>14040</v>
      </c>
      <c r="S7301">
        <f t="shared" si="572"/>
        <v>22</v>
      </c>
      <c r="T7301" t="str">
        <f t="shared" si="573"/>
        <v>Mar</v>
      </c>
      <c r="U7301" t="str">
        <f t="shared" si="574"/>
        <v>2025</v>
      </c>
    </row>
    <row r="7302" spans="1:21" x14ac:dyDescent="0.25">
      <c r="A7302" t="s">
        <v>375</v>
      </c>
      <c r="B7302" t="s">
        <v>114</v>
      </c>
      <c r="C7302" t="s">
        <v>115</v>
      </c>
      <c r="D7302" t="s">
        <v>16</v>
      </c>
      <c r="E7302" t="s">
        <v>28</v>
      </c>
      <c r="F7302" t="s">
        <v>18</v>
      </c>
      <c r="G7302" t="s">
        <v>113</v>
      </c>
      <c r="H7302">
        <f t="shared" si="570"/>
        <v>80</v>
      </c>
      <c r="I7302">
        <v>20</v>
      </c>
      <c r="J7302">
        <v>26</v>
      </c>
      <c r="K7302">
        <v>4</v>
      </c>
      <c r="M7302">
        <v>5.2</v>
      </c>
      <c r="N7302" t="s">
        <v>25</v>
      </c>
      <c r="O7302">
        <v>104</v>
      </c>
      <c r="P7302">
        <v>24</v>
      </c>
      <c r="R7302">
        <f t="shared" si="571"/>
        <v>104</v>
      </c>
      <c r="S7302">
        <f t="shared" si="572"/>
        <v>22</v>
      </c>
      <c r="T7302" t="str">
        <f t="shared" si="573"/>
        <v>Mar</v>
      </c>
      <c r="U7302" t="str">
        <f t="shared" si="574"/>
        <v>2025</v>
      </c>
    </row>
    <row r="7303" spans="1:21" x14ac:dyDescent="0.25">
      <c r="A7303" t="s">
        <v>375</v>
      </c>
      <c r="B7303" t="s">
        <v>173</v>
      </c>
      <c r="C7303" t="s">
        <v>115</v>
      </c>
      <c r="D7303" t="s">
        <v>16</v>
      </c>
      <c r="E7303" t="s">
        <v>28</v>
      </c>
      <c r="F7303" t="s">
        <v>61</v>
      </c>
      <c r="G7303" t="s">
        <v>103</v>
      </c>
      <c r="H7303">
        <f t="shared" si="570"/>
        <v>500</v>
      </c>
      <c r="I7303">
        <v>100</v>
      </c>
      <c r="J7303">
        <v>130</v>
      </c>
      <c r="K7303">
        <v>5</v>
      </c>
      <c r="M7303">
        <v>43.75</v>
      </c>
      <c r="N7303" t="s">
        <v>20</v>
      </c>
      <c r="O7303">
        <v>625</v>
      </c>
      <c r="P7303">
        <v>125</v>
      </c>
      <c r="R7303">
        <f t="shared" si="571"/>
        <v>650</v>
      </c>
      <c r="S7303">
        <f t="shared" si="572"/>
        <v>22</v>
      </c>
      <c r="T7303" t="str">
        <f t="shared" si="573"/>
        <v>Mar</v>
      </c>
      <c r="U7303" t="str">
        <f t="shared" si="574"/>
        <v>2025</v>
      </c>
    </row>
    <row r="7304" spans="1:21" x14ac:dyDescent="0.25">
      <c r="A7304" t="s">
        <v>375</v>
      </c>
      <c r="B7304" t="s">
        <v>174</v>
      </c>
      <c r="C7304" t="s">
        <v>27</v>
      </c>
      <c r="D7304" t="s">
        <v>16</v>
      </c>
      <c r="E7304" t="s">
        <v>17</v>
      </c>
      <c r="F7304" t="s">
        <v>45</v>
      </c>
      <c r="G7304" t="s">
        <v>106</v>
      </c>
      <c r="H7304">
        <f t="shared" si="570"/>
        <v>120000</v>
      </c>
      <c r="I7304">
        <v>12000</v>
      </c>
      <c r="J7304">
        <v>15600</v>
      </c>
      <c r="K7304">
        <v>10</v>
      </c>
      <c r="M7304">
        <v>2340</v>
      </c>
      <c r="N7304" t="s">
        <v>25</v>
      </c>
      <c r="O7304">
        <v>156000</v>
      </c>
      <c r="P7304">
        <v>36000</v>
      </c>
      <c r="R7304">
        <f t="shared" si="571"/>
        <v>156000</v>
      </c>
      <c r="S7304">
        <f t="shared" si="572"/>
        <v>22</v>
      </c>
      <c r="T7304" t="str">
        <f t="shared" si="573"/>
        <v>Mar</v>
      </c>
      <c r="U7304" t="str">
        <f t="shared" si="574"/>
        <v>2025</v>
      </c>
    </row>
    <row r="7305" spans="1:21" x14ac:dyDescent="0.25">
      <c r="A7305" t="s">
        <v>375</v>
      </c>
      <c r="B7305" t="s">
        <v>171</v>
      </c>
      <c r="C7305" t="s">
        <v>22</v>
      </c>
      <c r="D7305" t="s">
        <v>23</v>
      </c>
      <c r="E7305" t="s">
        <v>17</v>
      </c>
      <c r="F7305" t="s">
        <v>29</v>
      </c>
      <c r="G7305" t="s">
        <v>30</v>
      </c>
      <c r="H7305">
        <f t="shared" si="570"/>
        <v>1260</v>
      </c>
      <c r="I7305">
        <v>180</v>
      </c>
      <c r="J7305">
        <v>234</v>
      </c>
      <c r="K7305">
        <v>7</v>
      </c>
      <c r="M7305">
        <v>100</v>
      </c>
      <c r="N7305" t="s">
        <v>20</v>
      </c>
      <c r="O7305">
        <v>1449</v>
      </c>
      <c r="P7305">
        <v>189</v>
      </c>
      <c r="R7305">
        <f t="shared" si="571"/>
        <v>1638</v>
      </c>
      <c r="S7305">
        <f t="shared" si="572"/>
        <v>22</v>
      </c>
      <c r="T7305" t="str">
        <f t="shared" si="573"/>
        <v>Mar</v>
      </c>
      <c r="U7305" t="str">
        <f t="shared" si="574"/>
        <v>2025</v>
      </c>
    </row>
    <row r="7306" spans="1:21" x14ac:dyDescent="0.25">
      <c r="A7306" t="s">
        <v>375</v>
      </c>
      <c r="B7306" t="s">
        <v>150</v>
      </c>
      <c r="C7306" t="s">
        <v>91</v>
      </c>
      <c r="D7306" t="s">
        <v>16</v>
      </c>
      <c r="E7306" t="s">
        <v>17</v>
      </c>
      <c r="F7306" t="s">
        <v>80</v>
      </c>
      <c r="G7306" t="s">
        <v>231</v>
      </c>
      <c r="H7306">
        <f t="shared" si="570"/>
        <v>500</v>
      </c>
      <c r="I7306">
        <v>250</v>
      </c>
      <c r="J7306">
        <v>325</v>
      </c>
      <c r="K7306">
        <v>2</v>
      </c>
      <c r="M7306">
        <v>40.25</v>
      </c>
      <c r="N7306" t="s">
        <v>20</v>
      </c>
      <c r="O7306">
        <v>575</v>
      </c>
      <c r="P7306">
        <v>75</v>
      </c>
      <c r="R7306">
        <f t="shared" si="571"/>
        <v>650</v>
      </c>
      <c r="S7306">
        <f t="shared" si="572"/>
        <v>22</v>
      </c>
      <c r="T7306" t="str">
        <f t="shared" si="573"/>
        <v>Mar</v>
      </c>
      <c r="U7306" t="str">
        <f t="shared" si="574"/>
        <v>2025</v>
      </c>
    </row>
    <row r="7307" spans="1:21" x14ac:dyDescent="0.25">
      <c r="A7307" t="s">
        <v>375</v>
      </c>
      <c r="B7307" t="s">
        <v>190</v>
      </c>
      <c r="C7307" t="s">
        <v>22</v>
      </c>
      <c r="D7307" t="s">
        <v>23</v>
      </c>
      <c r="E7307" t="s">
        <v>17</v>
      </c>
      <c r="F7307" t="s">
        <v>29</v>
      </c>
      <c r="G7307" t="s">
        <v>169</v>
      </c>
      <c r="H7307">
        <f t="shared" si="570"/>
        <v>125</v>
      </c>
      <c r="I7307">
        <v>25</v>
      </c>
      <c r="J7307">
        <v>33</v>
      </c>
      <c r="K7307">
        <v>5</v>
      </c>
      <c r="M7307">
        <v>16.25</v>
      </c>
      <c r="N7307" t="s">
        <v>25</v>
      </c>
      <c r="O7307">
        <v>162.5</v>
      </c>
      <c r="P7307">
        <v>37.5</v>
      </c>
      <c r="R7307">
        <f t="shared" si="571"/>
        <v>165</v>
      </c>
      <c r="S7307">
        <f t="shared" si="572"/>
        <v>22</v>
      </c>
      <c r="T7307" t="str">
        <f t="shared" si="573"/>
        <v>Mar</v>
      </c>
      <c r="U7307" t="str">
        <f t="shared" si="574"/>
        <v>2025</v>
      </c>
    </row>
    <row r="7308" spans="1:21" x14ac:dyDescent="0.25">
      <c r="A7308" t="s">
        <v>375</v>
      </c>
      <c r="B7308" t="s">
        <v>125</v>
      </c>
      <c r="C7308" t="s">
        <v>15</v>
      </c>
      <c r="D7308" t="s">
        <v>23</v>
      </c>
      <c r="E7308" t="s">
        <v>28</v>
      </c>
      <c r="F7308" t="s">
        <v>18</v>
      </c>
      <c r="G7308" t="s">
        <v>43</v>
      </c>
      <c r="H7308">
        <f t="shared" si="570"/>
        <v>40</v>
      </c>
      <c r="I7308">
        <v>20</v>
      </c>
      <c r="J7308">
        <v>26</v>
      </c>
      <c r="K7308">
        <v>2</v>
      </c>
      <c r="M7308">
        <v>7.8</v>
      </c>
      <c r="N7308" t="s">
        <v>38</v>
      </c>
      <c r="O7308">
        <v>52</v>
      </c>
      <c r="P7308">
        <v>12</v>
      </c>
      <c r="R7308">
        <f t="shared" si="571"/>
        <v>52</v>
      </c>
      <c r="S7308">
        <f t="shared" si="572"/>
        <v>22</v>
      </c>
      <c r="T7308" t="str">
        <f t="shared" si="573"/>
        <v>Mar</v>
      </c>
      <c r="U7308" t="str">
        <f t="shared" si="574"/>
        <v>2025</v>
      </c>
    </row>
    <row r="7309" spans="1:21" x14ac:dyDescent="0.25">
      <c r="A7309" t="s">
        <v>375</v>
      </c>
      <c r="B7309" t="s">
        <v>149</v>
      </c>
      <c r="C7309" t="s">
        <v>15</v>
      </c>
      <c r="D7309" t="s">
        <v>16</v>
      </c>
      <c r="E7309" t="s">
        <v>17</v>
      </c>
      <c r="F7309" t="s">
        <v>18</v>
      </c>
      <c r="G7309" t="s">
        <v>130</v>
      </c>
      <c r="H7309">
        <f t="shared" si="570"/>
        <v>180</v>
      </c>
      <c r="I7309">
        <v>45</v>
      </c>
      <c r="J7309">
        <v>59</v>
      </c>
      <c r="K7309">
        <v>4</v>
      </c>
      <c r="M7309">
        <v>15.12</v>
      </c>
      <c r="N7309" t="s">
        <v>20</v>
      </c>
      <c r="O7309">
        <v>216</v>
      </c>
      <c r="P7309">
        <v>36</v>
      </c>
      <c r="R7309">
        <f t="shared" si="571"/>
        <v>236</v>
      </c>
      <c r="S7309">
        <f t="shared" si="572"/>
        <v>22</v>
      </c>
      <c r="T7309" t="str">
        <f t="shared" si="573"/>
        <v>Mar</v>
      </c>
      <c r="U7309" t="str">
        <f t="shared" si="574"/>
        <v>2025</v>
      </c>
    </row>
    <row r="7310" spans="1:21" x14ac:dyDescent="0.25">
      <c r="A7310" t="s">
        <v>375</v>
      </c>
      <c r="B7310" t="s">
        <v>166</v>
      </c>
      <c r="C7310" t="s">
        <v>15</v>
      </c>
      <c r="D7310" t="s">
        <v>16</v>
      </c>
      <c r="E7310" t="s">
        <v>17</v>
      </c>
      <c r="F7310" t="s">
        <v>18</v>
      </c>
      <c r="G7310" t="s">
        <v>19</v>
      </c>
      <c r="H7310">
        <f t="shared" si="570"/>
        <v>2250</v>
      </c>
      <c r="I7310">
        <v>250</v>
      </c>
      <c r="J7310">
        <v>325</v>
      </c>
      <c r="K7310">
        <v>9</v>
      </c>
      <c r="M7310">
        <v>100</v>
      </c>
      <c r="N7310" t="s">
        <v>25</v>
      </c>
      <c r="O7310">
        <v>2925</v>
      </c>
      <c r="P7310">
        <v>675</v>
      </c>
      <c r="R7310">
        <f t="shared" si="571"/>
        <v>2925</v>
      </c>
      <c r="S7310">
        <f t="shared" si="572"/>
        <v>22</v>
      </c>
      <c r="T7310" t="str">
        <f t="shared" si="573"/>
        <v>Mar</v>
      </c>
      <c r="U7310" t="str">
        <f t="shared" si="574"/>
        <v>2025</v>
      </c>
    </row>
    <row r="7311" spans="1:21" x14ac:dyDescent="0.25">
      <c r="A7311" t="s">
        <v>375</v>
      </c>
      <c r="B7311" t="s">
        <v>150</v>
      </c>
      <c r="C7311" t="s">
        <v>91</v>
      </c>
      <c r="D7311" t="s">
        <v>23</v>
      </c>
      <c r="E7311" t="s">
        <v>28</v>
      </c>
      <c r="F7311" t="s">
        <v>29</v>
      </c>
      <c r="G7311" t="s">
        <v>87</v>
      </c>
      <c r="H7311">
        <f t="shared" si="570"/>
        <v>800</v>
      </c>
      <c r="I7311">
        <v>100</v>
      </c>
      <c r="J7311">
        <v>130</v>
      </c>
      <c r="K7311">
        <v>8</v>
      </c>
      <c r="M7311">
        <v>100</v>
      </c>
      <c r="N7311" t="s">
        <v>25</v>
      </c>
      <c r="O7311">
        <v>1000</v>
      </c>
      <c r="P7311">
        <v>200</v>
      </c>
      <c r="R7311">
        <f t="shared" si="571"/>
        <v>1040</v>
      </c>
      <c r="S7311">
        <f t="shared" si="572"/>
        <v>22</v>
      </c>
      <c r="T7311" t="str">
        <f t="shared" si="573"/>
        <v>Mar</v>
      </c>
      <c r="U7311" t="str">
        <f t="shared" si="574"/>
        <v>2025</v>
      </c>
    </row>
    <row r="7312" spans="1:21" x14ac:dyDescent="0.25">
      <c r="A7312" t="s">
        <v>375</v>
      </c>
      <c r="B7312" t="s">
        <v>93</v>
      </c>
      <c r="C7312" t="s">
        <v>42</v>
      </c>
      <c r="D7312" t="s">
        <v>16</v>
      </c>
      <c r="E7312" t="s">
        <v>17</v>
      </c>
      <c r="F7312" t="s">
        <v>18</v>
      </c>
      <c r="G7312" t="s">
        <v>51</v>
      </c>
      <c r="H7312">
        <f t="shared" si="570"/>
        <v>420</v>
      </c>
      <c r="I7312">
        <v>60</v>
      </c>
      <c r="J7312">
        <v>78</v>
      </c>
      <c r="K7312">
        <v>7</v>
      </c>
      <c r="M7312">
        <v>27.3</v>
      </c>
      <c r="N7312" t="s">
        <v>25</v>
      </c>
      <c r="O7312">
        <v>546</v>
      </c>
      <c r="P7312">
        <v>126</v>
      </c>
      <c r="R7312">
        <f t="shared" si="571"/>
        <v>546</v>
      </c>
      <c r="S7312">
        <f t="shared" si="572"/>
        <v>22</v>
      </c>
      <c r="T7312" t="str">
        <f t="shared" si="573"/>
        <v>Mar</v>
      </c>
      <c r="U7312" t="str">
        <f t="shared" si="574"/>
        <v>2025</v>
      </c>
    </row>
    <row r="7313" spans="1:21" x14ac:dyDescent="0.25">
      <c r="A7313" t="s">
        <v>375</v>
      </c>
      <c r="B7313" t="s">
        <v>97</v>
      </c>
      <c r="C7313" t="s">
        <v>27</v>
      </c>
      <c r="D7313" t="s">
        <v>23</v>
      </c>
      <c r="E7313" t="s">
        <v>17</v>
      </c>
      <c r="F7313" t="s">
        <v>45</v>
      </c>
      <c r="G7313" t="s">
        <v>46</v>
      </c>
      <c r="H7313">
        <f t="shared" si="570"/>
        <v>275000</v>
      </c>
      <c r="I7313">
        <v>55000</v>
      </c>
      <c r="J7313">
        <v>71500</v>
      </c>
      <c r="K7313">
        <v>5</v>
      </c>
      <c r="M7313">
        <v>10725</v>
      </c>
      <c r="N7313" t="s">
        <v>38</v>
      </c>
      <c r="O7313">
        <v>357500</v>
      </c>
      <c r="P7313">
        <v>82500</v>
      </c>
      <c r="R7313">
        <f t="shared" si="571"/>
        <v>357500</v>
      </c>
      <c r="S7313">
        <f t="shared" si="572"/>
        <v>22</v>
      </c>
      <c r="T7313" t="str">
        <f t="shared" si="573"/>
        <v>Mar</v>
      </c>
      <c r="U7313" t="str">
        <f t="shared" si="574"/>
        <v>2025</v>
      </c>
    </row>
    <row r="7314" spans="1:21" x14ac:dyDescent="0.25">
      <c r="A7314" t="s">
        <v>375</v>
      </c>
      <c r="B7314" t="s">
        <v>83</v>
      </c>
      <c r="C7314" t="s">
        <v>27</v>
      </c>
      <c r="D7314" t="s">
        <v>16</v>
      </c>
      <c r="E7314" t="s">
        <v>28</v>
      </c>
      <c r="F7314" t="s">
        <v>18</v>
      </c>
      <c r="G7314" t="s">
        <v>51</v>
      </c>
      <c r="H7314">
        <f t="shared" si="570"/>
        <v>60</v>
      </c>
      <c r="I7314">
        <v>60</v>
      </c>
      <c r="J7314">
        <v>78</v>
      </c>
      <c r="K7314">
        <v>1</v>
      </c>
      <c r="M7314">
        <v>5.04</v>
      </c>
      <c r="N7314" t="s">
        <v>20</v>
      </c>
      <c r="O7314">
        <v>72</v>
      </c>
      <c r="P7314">
        <v>12</v>
      </c>
      <c r="R7314">
        <f t="shared" si="571"/>
        <v>78</v>
      </c>
      <c r="S7314">
        <f t="shared" si="572"/>
        <v>22</v>
      </c>
      <c r="T7314" t="str">
        <f t="shared" si="573"/>
        <v>Mar</v>
      </c>
      <c r="U7314" t="str">
        <f t="shared" si="574"/>
        <v>2025</v>
      </c>
    </row>
    <row r="7315" spans="1:21" x14ac:dyDescent="0.25">
      <c r="A7315" t="s">
        <v>375</v>
      </c>
      <c r="B7315" t="s">
        <v>83</v>
      </c>
      <c r="C7315" t="s">
        <v>27</v>
      </c>
      <c r="D7315" t="s">
        <v>23</v>
      </c>
      <c r="E7315" t="s">
        <v>17</v>
      </c>
      <c r="F7315" t="s">
        <v>61</v>
      </c>
      <c r="G7315" t="s">
        <v>119</v>
      </c>
      <c r="H7315">
        <f t="shared" si="570"/>
        <v>3000</v>
      </c>
      <c r="I7315">
        <v>500</v>
      </c>
      <c r="J7315">
        <v>650</v>
      </c>
      <c r="K7315">
        <v>6</v>
      </c>
      <c r="M7315">
        <v>100</v>
      </c>
      <c r="N7315" t="s">
        <v>20</v>
      </c>
      <c r="O7315">
        <v>3600</v>
      </c>
      <c r="P7315">
        <v>600</v>
      </c>
      <c r="R7315">
        <f t="shared" si="571"/>
        <v>3900</v>
      </c>
      <c r="S7315">
        <f t="shared" si="572"/>
        <v>22</v>
      </c>
      <c r="T7315" t="str">
        <f t="shared" si="573"/>
        <v>Mar</v>
      </c>
      <c r="U7315" t="str">
        <f t="shared" si="574"/>
        <v>2025</v>
      </c>
    </row>
    <row r="7316" spans="1:21" x14ac:dyDescent="0.25">
      <c r="A7316" t="s">
        <v>375</v>
      </c>
      <c r="B7316" t="s">
        <v>107</v>
      </c>
      <c r="C7316" t="s">
        <v>27</v>
      </c>
      <c r="D7316" t="s">
        <v>16</v>
      </c>
      <c r="E7316" t="s">
        <v>17</v>
      </c>
      <c r="F7316" t="s">
        <v>61</v>
      </c>
      <c r="G7316" t="s">
        <v>117</v>
      </c>
      <c r="H7316">
        <f t="shared" si="570"/>
        <v>17500</v>
      </c>
      <c r="I7316">
        <v>2500</v>
      </c>
      <c r="J7316">
        <v>3250</v>
      </c>
      <c r="K7316">
        <v>7</v>
      </c>
      <c r="M7316">
        <v>325</v>
      </c>
      <c r="N7316" t="s">
        <v>38</v>
      </c>
      <c r="O7316">
        <v>21875</v>
      </c>
      <c r="P7316">
        <v>4375</v>
      </c>
      <c r="R7316">
        <f t="shared" si="571"/>
        <v>22750</v>
      </c>
      <c r="S7316">
        <f t="shared" si="572"/>
        <v>22</v>
      </c>
      <c r="T7316" t="str">
        <f t="shared" si="573"/>
        <v>Mar</v>
      </c>
      <c r="U7316" t="str">
        <f t="shared" si="574"/>
        <v>2025</v>
      </c>
    </row>
    <row r="7317" spans="1:21" x14ac:dyDescent="0.25">
      <c r="A7317" t="s">
        <v>375</v>
      </c>
      <c r="B7317" t="s">
        <v>153</v>
      </c>
      <c r="C7317" t="s">
        <v>27</v>
      </c>
      <c r="D7317" t="s">
        <v>16</v>
      </c>
      <c r="E7317" t="s">
        <v>28</v>
      </c>
      <c r="F7317" t="s">
        <v>18</v>
      </c>
      <c r="G7317" t="s">
        <v>121</v>
      </c>
      <c r="H7317">
        <f t="shared" si="570"/>
        <v>550</v>
      </c>
      <c r="I7317">
        <v>55</v>
      </c>
      <c r="J7317">
        <v>72</v>
      </c>
      <c r="K7317">
        <v>10</v>
      </c>
      <c r="M7317">
        <v>68.75</v>
      </c>
      <c r="N7317" t="s">
        <v>38</v>
      </c>
      <c r="O7317">
        <v>687.5</v>
      </c>
      <c r="P7317">
        <v>137.5</v>
      </c>
      <c r="R7317">
        <f t="shared" si="571"/>
        <v>720</v>
      </c>
      <c r="S7317">
        <f t="shared" si="572"/>
        <v>22</v>
      </c>
      <c r="T7317" t="str">
        <f t="shared" si="573"/>
        <v>Mar</v>
      </c>
      <c r="U7317" t="str">
        <f t="shared" si="574"/>
        <v>2025</v>
      </c>
    </row>
    <row r="7318" spans="1:21" x14ac:dyDescent="0.25">
      <c r="A7318" t="s">
        <v>375</v>
      </c>
      <c r="B7318" t="s">
        <v>83</v>
      </c>
      <c r="C7318" t="s">
        <v>27</v>
      </c>
      <c r="D7318" t="s">
        <v>16</v>
      </c>
      <c r="E7318" t="s">
        <v>28</v>
      </c>
      <c r="F7318" t="s">
        <v>61</v>
      </c>
      <c r="G7318" t="s">
        <v>68</v>
      </c>
      <c r="H7318">
        <f t="shared" si="570"/>
        <v>3600</v>
      </c>
      <c r="I7318">
        <v>1800</v>
      </c>
      <c r="J7318">
        <v>2340</v>
      </c>
      <c r="K7318">
        <v>2</v>
      </c>
      <c r="M7318">
        <v>234</v>
      </c>
      <c r="N7318" t="s">
        <v>38</v>
      </c>
      <c r="O7318">
        <v>4680</v>
      </c>
      <c r="P7318">
        <v>1080</v>
      </c>
      <c r="R7318">
        <f t="shared" si="571"/>
        <v>4680</v>
      </c>
      <c r="S7318">
        <f t="shared" si="572"/>
        <v>22</v>
      </c>
      <c r="T7318" t="str">
        <f t="shared" si="573"/>
        <v>Mar</v>
      </c>
      <c r="U7318" t="str">
        <f t="shared" si="574"/>
        <v>2025</v>
      </c>
    </row>
    <row r="7319" spans="1:21" x14ac:dyDescent="0.25">
      <c r="A7319" t="s">
        <v>375</v>
      </c>
      <c r="B7319" t="s">
        <v>191</v>
      </c>
      <c r="C7319" t="s">
        <v>27</v>
      </c>
      <c r="D7319" t="s">
        <v>23</v>
      </c>
      <c r="E7319" t="s">
        <v>28</v>
      </c>
      <c r="F7319" t="s">
        <v>45</v>
      </c>
      <c r="G7319" t="s">
        <v>78</v>
      </c>
      <c r="H7319">
        <f t="shared" si="570"/>
        <v>108000</v>
      </c>
      <c r="I7319">
        <v>18000</v>
      </c>
      <c r="J7319">
        <v>23400</v>
      </c>
      <c r="K7319">
        <v>6</v>
      </c>
      <c r="M7319">
        <v>3510</v>
      </c>
      <c r="N7319" t="s">
        <v>38</v>
      </c>
      <c r="O7319">
        <v>124200</v>
      </c>
      <c r="P7319">
        <v>16200</v>
      </c>
      <c r="R7319">
        <f t="shared" si="571"/>
        <v>140400</v>
      </c>
      <c r="S7319">
        <f t="shared" si="572"/>
        <v>22</v>
      </c>
      <c r="T7319" t="str">
        <f t="shared" si="573"/>
        <v>Mar</v>
      </c>
      <c r="U7319" t="str">
        <f t="shared" si="574"/>
        <v>2025</v>
      </c>
    </row>
    <row r="7320" spans="1:21" x14ac:dyDescent="0.25">
      <c r="A7320" t="s">
        <v>375</v>
      </c>
      <c r="B7320" t="s">
        <v>214</v>
      </c>
      <c r="C7320" t="s">
        <v>66</v>
      </c>
      <c r="D7320" t="s">
        <v>16</v>
      </c>
      <c r="E7320" t="s">
        <v>17</v>
      </c>
      <c r="F7320" t="s">
        <v>80</v>
      </c>
      <c r="G7320" t="s">
        <v>231</v>
      </c>
      <c r="H7320">
        <f t="shared" si="570"/>
        <v>1000</v>
      </c>
      <c r="I7320">
        <v>250</v>
      </c>
      <c r="J7320">
        <v>325</v>
      </c>
      <c r="K7320">
        <v>4</v>
      </c>
      <c r="M7320">
        <v>100</v>
      </c>
      <c r="N7320" t="s">
        <v>38</v>
      </c>
      <c r="O7320">
        <v>1250</v>
      </c>
      <c r="P7320">
        <v>250</v>
      </c>
      <c r="R7320">
        <f t="shared" si="571"/>
        <v>1300</v>
      </c>
      <c r="S7320">
        <f t="shared" si="572"/>
        <v>22</v>
      </c>
      <c r="T7320" t="str">
        <f t="shared" si="573"/>
        <v>Mar</v>
      </c>
      <c r="U7320" t="str">
        <f t="shared" si="574"/>
        <v>2025</v>
      </c>
    </row>
    <row r="7321" spans="1:21" x14ac:dyDescent="0.25">
      <c r="A7321" t="s">
        <v>375</v>
      </c>
      <c r="B7321" t="s">
        <v>139</v>
      </c>
      <c r="C7321" t="s">
        <v>27</v>
      </c>
      <c r="D7321" t="s">
        <v>23</v>
      </c>
      <c r="E7321" t="s">
        <v>17</v>
      </c>
      <c r="F7321" t="s">
        <v>18</v>
      </c>
      <c r="G7321" t="s">
        <v>151</v>
      </c>
      <c r="H7321">
        <f t="shared" si="570"/>
        <v>28</v>
      </c>
      <c r="I7321">
        <v>7</v>
      </c>
      <c r="J7321">
        <v>9</v>
      </c>
      <c r="K7321">
        <v>4</v>
      </c>
      <c r="M7321">
        <v>3.64</v>
      </c>
      <c r="N7321" t="s">
        <v>25</v>
      </c>
      <c r="O7321">
        <v>36.4</v>
      </c>
      <c r="P7321">
        <v>8.4</v>
      </c>
      <c r="R7321">
        <f t="shared" si="571"/>
        <v>36</v>
      </c>
      <c r="S7321">
        <f t="shared" si="572"/>
        <v>22</v>
      </c>
      <c r="T7321" t="str">
        <f t="shared" si="573"/>
        <v>Mar</v>
      </c>
      <c r="U7321" t="str">
        <f t="shared" si="574"/>
        <v>2025</v>
      </c>
    </row>
    <row r="7322" spans="1:21" x14ac:dyDescent="0.25">
      <c r="A7322" t="s">
        <v>375</v>
      </c>
      <c r="B7322" t="s">
        <v>112</v>
      </c>
      <c r="C7322" t="s">
        <v>27</v>
      </c>
      <c r="D7322" t="s">
        <v>16</v>
      </c>
      <c r="E7322" t="s">
        <v>28</v>
      </c>
      <c r="F7322" t="s">
        <v>61</v>
      </c>
      <c r="G7322" t="s">
        <v>68</v>
      </c>
      <c r="H7322">
        <f t="shared" si="570"/>
        <v>12600</v>
      </c>
      <c r="I7322">
        <v>1800</v>
      </c>
      <c r="J7322">
        <v>2340</v>
      </c>
      <c r="K7322">
        <v>7</v>
      </c>
      <c r="M7322">
        <v>234</v>
      </c>
      <c r="N7322" t="s">
        <v>25</v>
      </c>
      <c r="O7322">
        <v>16380</v>
      </c>
      <c r="P7322">
        <v>3780</v>
      </c>
      <c r="R7322">
        <f t="shared" si="571"/>
        <v>16380</v>
      </c>
      <c r="S7322">
        <f t="shared" si="572"/>
        <v>22</v>
      </c>
      <c r="T7322" t="str">
        <f t="shared" si="573"/>
        <v>Mar</v>
      </c>
      <c r="U7322" t="str">
        <f t="shared" si="574"/>
        <v>2025</v>
      </c>
    </row>
    <row r="7323" spans="1:21" x14ac:dyDescent="0.25">
      <c r="A7323" t="s">
        <v>375</v>
      </c>
      <c r="B7323" t="s">
        <v>132</v>
      </c>
      <c r="C7323" t="s">
        <v>115</v>
      </c>
      <c r="D7323" t="s">
        <v>16</v>
      </c>
      <c r="E7323" t="s">
        <v>17</v>
      </c>
      <c r="F7323" t="s">
        <v>45</v>
      </c>
      <c r="G7323" t="s">
        <v>106</v>
      </c>
      <c r="H7323">
        <f t="shared" si="570"/>
        <v>36000</v>
      </c>
      <c r="I7323">
        <v>12000</v>
      </c>
      <c r="J7323">
        <v>15600</v>
      </c>
      <c r="K7323">
        <v>3</v>
      </c>
      <c r="M7323">
        <v>2340</v>
      </c>
      <c r="N7323" t="s">
        <v>25</v>
      </c>
      <c r="O7323">
        <v>46800</v>
      </c>
      <c r="P7323">
        <v>10800</v>
      </c>
      <c r="R7323">
        <f t="shared" si="571"/>
        <v>46800</v>
      </c>
      <c r="S7323">
        <f t="shared" si="572"/>
        <v>22</v>
      </c>
      <c r="T7323" t="str">
        <f t="shared" si="573"/>
        <v>Mar</v>
      </c>
      <c r="U7323" t="str">
        <f t="shared" si="574"/>
        <v>2025</v>
      </c>
    </row>
    <row r="7324" spans="1:21" x14ac:dyDescent="0.25">
      <c r="A7324" t="s">
        <v>375</v>
      </c>
      <c r="B7324" t="s">
        <v>77</v>
      </c>
      <c r="C7324" t="s">
        <v>42</v>
      </c>
      <c r="D7324" t="s">
        <v>16</v>
      </c>
      <c r="E7324" t="s">
        <v>28</v>
      </c>
      <c r="F7324" t="s">
        <v>45</v>
      </c>
      <c r="G7324" t="s">
        <v>71</v>
      </c>
      <c r="H7324">
        <f t="shared" si="570"/>
        <v>8800</v>
      </c>
      <c r="I7324">
        <v>2200</v>
      </c>
      <c r="J7324">
        <v>2860</v>
      </c>
      <c r="K7324">
        <v>4</v>
      </c>
      <c r="M7324">
        <v>286</v>
      </c>
      <c r="N7324" t="s">
        <v>20</v>
      </c>
      <c r="O7324">
        <v>11440</v>
      </c>
      <c r="P7324">
        <v>2640</v>
      </c>
      <c r="R7324">
        <f t="shared" si="571"/>
        <v>11440</v>
      </c>
      <c r="S7324">
        <f t="shared" si="572"/>
        <v>22</v>
      </c>
      <c r="T7324" t="str">
        <f t="shared" si="573"/>
        <v>Mar</v>
      </c>
      <c r="U7324" t="str">
        <f t="shared" si="574"/>
        <v>2025</v>
      </c>
    </row>
    <row r="7325" spans="1:21" x14ac:dyDescent="0.25">
      <c r="A7325" t="s">
        <v>375</v>
      </c>
      <c r="B7325" t="s">
        <v>83</v>
      </c>
      <c r="C7325" t="s">
        <v>27</v>
      </c>
      <c r="D7325" t="s">
        <v>16</v>
      </c>
      <c r="E7325" t="s">
        <v>28</v>
      </c>
      <c r="F7325" t="s">
        <v>80</v>
      </c>
      <c r="G7325" t="s">
        <v>141</v>
      </c>
      <c r="H7325">
        <f t="shared" si="570"/>
        <v>100</v>
      </c>
      <c r="I7325">
        <v>50</v>
      </c>
      <c r="J7325">
        <v>65</v>
      </c>
      <c r="K7325">
        <v>2</v>
      </c>
      <c r="M7325">
        <v>6.25</v>
      </c>
      <c r="N7325" t="s">
        <v>25</v>
      </c>
      <c r="O7325">
        <v>125</v>
      </c>
      <c r="P7325">
        <v>25</v>
      </c>
      <c r="R7325">
        <f t="shared" si="571"/>
        <v>130</v>
      </c>
      <c r="S7325">
        <f t="shared" si="572"/>
        <v>22</v>
      </c>
      <c r="T7325" t="str">
        <f t="shared" si="573"/>
        <v>Mar</v>
      </c>
      <c r="U7325" t="str">
        <f t="shared" si="574"/>
        <v>2025</v>
      </c>
    </row>
    <row r="7326" spans="1:21" x14ac:dyDescent="0.25">
      <c r="A7326" t="s">
        <v>375</v>
      </c>
      <c r="B7326" t="s">
        <v>216</v>
      </c>
      <c r="C7326" t="s">
        <v>27</v>
      </c>
      <c r="D7326" t="s">
        <v>16</v>
      </c>
      <c r="E7326" t="s">
        <v>28</v>
      </c>
      <c r="F7326" t="s">
        <v>18</v>
      </c>
      <c r="G7326" t="s">
        <v>19</v>
      </c>
      <c r="H7326">
        <f t="shared" si="570"/>
        <v>2000</v>
      </c>
      <c r="I7326">
        <v>250</v>
      </c>
      <c r="J7326">
        <v>325</v>
      </c>
      <c r="K7326">
        <v>8</v>
      </c>
      <c r="M7326">
        <v>100</v>
      </c>
      <c r="N7326" t="s">
        <v>25</v>
      </c>
      <c r="O7326">
        <v>2500</v>
      </c>
      <c r="P7326">
        <v>500</v>
      </c>
      <c r="R7326">
        <f t="shared" si="571"/>
        <v>2600</v>
      </c>
      <c r="S7326">
        <f t="shared" si="572"/>
        <v>22</v>
      </c>
      <c r="T7326" t="str">
        <f t="shared" si="573"/>
        <v>Mar</v>
      </c>
      <c r="U7326" t="str">
        <f t="shared" si="574"/>
        <v>2025</v>
      </c>
    </row>
    <row r="7327" spans="1:21" x14ac:dyDescent="0.25">
      <c r="A7327" t="s">
        <v>375</v>
      </c>
      <c r="B7327" t="s">
        <v>173</v>
      </c>
      <c r="C7327" t="s">
        <v>115</v>
      </c>
      <c r="D7327" t="s">
        <v>23</v>
      </c>
      <c r="E7327" t="s">
        <v>17</v>
      </c>
      <c r="F7327" t="s">
        <v>45</v>
      </c>
      <c r="G7327" t="s">
        <v>92</v>
      </c>
      <c r="H7327">
        <f t="shared" si="570"/>
        <v>1750</v>
      </c>
      <c r="I7327">
        <v>250</v>
      </c>
      <c r="J7327">
        <v>325</v>
      </c>
      <c r="K7327">
        <v>7</v>
      </c>
      <c r="M7327">
        <v>100</v>
      </c>
      <c r="N7327" t="s">
        <v>25</v>
      </c>
      <c r="O7327">
        <v>2187.5</v>
      </c>
      <c r="P7327">
        <v>437.5</v>
      </c>
      <c r="R7327">
        <f t="shared" si="571"/>
        <v>2275</v>
      </c>
      <c r="S7327">
        <f t="shared" si="572"/>
        <v>22</v>
      </c>
      <c r="T7327" t="str">
        <f t="shared" si="573"/>
        <v>Mar</v>
      </c>
      <c r="U7327" t="str">
        <f t="shared" si="574"/>
        <v>2025</v>
      </c>
    </row>
    <row r="7328" spans="1:21" x14ac:dyDescent="0.25">
      <c r="A7328" t="s">
        <v>375</v>
      </c>
      <c r="B7328" t="s">
        <v>50</v>
      </c>
      <c r="C7328" t="s">
        <v>27</v>
      </c>
      <c r="D7328" t="s">
        <v>16</v>
      </c>
      <c r="E7328" t="s">
        <v>28</v>
      </c>
      <c r="F7328" t="s">
        <v>18</v>
      </c>
      <c r="G7328" t="s">
        <v>51</v>
      </c>
      <c r="H7328">
        <f t="shared" si="570"/>
        <v>360</v>
      </c>
      <c r="I7328">
        <v>60</v>
      </c>
      <c r="J7328">
        <v>78</v>
      </c>
      <c r="K7328">
        <v>6</v>
      </c>
      <c r="M7328">
        <v>32.76</v>
      </c>
      <c r="N7328" t="s">
        <v>20</v>
      </c>
      <c r="O7328">
        <v>468</v>
      </c>
      <c r="P7328">
        <v>108</v>
      </c>
      <c r="R7328">
        <f t="shared" si="571"/>
        <v>468</v>
      </c>
      <c r="S7328">
        <f t="shared" si="572"/>
        <v>22</v>
      </c>
      <c r="T7328" t="str">
        <f t="shared" si="573"/>
        <v>Mar</v>
      </c>
      <c r="U7328" t="str">
        <f t="shared" si="574"/>
        <v>2025</v>
      </c>
    </row>
    <row r="7329" spans="1:21" x14ac:dyDescent="0.25">
      <c r="A7329" t="s">
        <v>376</v>
      </c>
      <c r="B7329" t="s">
        <v>105</v>
      </c>
      <c r="C7329" t="s">
        <v>91</v>
      </c>
      <c r="D7329" t="s">
        <v>16</v>
      </c>
      <c r="E7329" t="s">
        <v>17</v>
      </c>
      <c r="F7329" t="s">
        <v>18</v>
      </c>
      <c r="G7329" t="s">
        <v>34</v>
      </c>
      <c r="H7329">
        <f t="shared" si="570"/>
        <v>280</v>
      </c>
      <c r="I7329">
        <v>40</v>
      </c>
      <c r="J7329">
        <v>52</v>
      </c>
      <c r="K7329">
        <v>7</v>
      </c>
      <c r="M7329">
        <v>25.48</v>
      </c>
      <c r="N7329" t="s">
        <v>20</v>
      </c>
      <c r="O7329">
        <v>364</v>
      </c>
      <c r="P7329">
        <v>84</v>
      </c>
      <c r="R7329">
        <f t="shared" si="571"/>
        <v>364</v>
      </c>
      <c r="S7329">
        <f t="shared" si="572"/>
        <v>23</v>
      </c>
      <c r="T7329" t="str">
        <f t="shared" si="573"/>
        <v>Mar</v>
      </c>
      <c r="U7329" t="str">
        <f t="shared" si="574"/>
        <v>2025</v>
      </c>
    </row>
    <row r="7330" spans="1:21" x14ac:dyDescent="0.25">
      <c r="A7330" t="s">
        <v>376</v>
      </c>
      <c r="B7330" t="s">
        <v>200</v>
      </c>
      <c r="C7330" t="s">
        <v>27</v>
      </c>
      <c r="D7330" t="s">
        <v>16</v>
      </c>
      <c r="E7330" t="s">
        <v>17</v>
      </c>
      <c r="F7330" t="s">
        <v>18</v>
      </c>
      <c r="G7330" t="s">
        <v>40</v>
      </c>
      <c r="H7330">
        <f t="shared" si="570"/>
        <v>540</v>
      </c>
      <c r="I7330">
        <v>90</v>
      </c>
      <c r="J7330">
        <v>117</v>
      </c>
      <c r="K7330">
        <v>6</v>
      </c>
      <c r="M7330">
        <v>49.14</v>
      </c>
      <c r="N7330" t="s">
        <v>20</v>
      </c>
      <c r="O7330">
        <v>702</v>
      </c>
      <c r="P7330">
        <v>162</v>
      </c>
      <c r="R7330">
        <f t="shared" si="571"/>
        <v>702</v>
      </c>
      <c r="S7330">
        <f t="shared" si="572"/>
        <v>23</v>
      </c>
      <c r="T7330" t="str">
        <f t="shared" si="573"/>
        <v>Mar</v>
      </c>
      <c r="U7330" t="str">
        <f t="shared" si="574"/>
        <v>2025</v>
      </c>
    </row>
    <row r="7331" spans="1:21" x14ac:dyDescent="0.25">
      <c r="A7331" t="s">
        <v>376</v>
      </c>
      <c r="B7331" t="s">
        <v>185</v>
      </c>
      <c r="C7331" t="s">
        <v>27</v>
      </c>
      <c r="D7331" t="s">
        <v>16</v>
      </c>
      <c r="E7331" t="s">
        <v>17</v>
      </c>
      <c r="F7331" t="s">
        <v>18</v>
      </c>
      <c r="G7331" t="s">
        <v>116</v>
      </c>
      <c r="H7331">
        <f t="shared" si="570"/>
        <v>420</v>
      </c>
      <c r="I7331">
        <v>60</v>
      </c>
      <c r="J7331">
        <v>78</v>
      </c>
      <c r="K7331">
        <v>7</v>
      </c>
      <c r="M7331">
        <v>38.22</v>
      </c>
      <c r="N7331" t="s">
        <v>20</v>
      </c>
      <c r="O7331">
        <v>546</v>
      </c>
      <c r="P7331">
        <v>126</v>
      </c>
      <c r="R7331">
        <f t="shared" si="571"/>
        <v>546</v>
      </c>
      <c r="S7331">
        <f t="shared" si="572"/>
        <v>23</v>
      </c>
      <c r="T7331" t="str">
        <f t="shared" si="573"/>
        <v>Mar</v>
      </c>
      <c r="U7331" t="str">
        <f t="shared" si="574"/>
        <v>2025</v>
      </c>
    </row>
    <row r="7332" spans="1:21" x14ac:dyDescent="0.25">
      <c r="A7332" t="s">
        <v>376</v>
      </c>
      <c r="B7332" t="s">
        <v>33</v>
      </c>
      <c r="C7332" t="s">
        <v>15</v>
      </c>
      <c r="D7332" t="s">
        <v>23</v>
      </c>
      <c r="E7332" t="s">
        <v>28</v>
      </c>
      <c r="F7332" t="s">
        <v>18</v>
      </c>
      <c r="G7332" t="s">
        <v>32</v>
      </c>
      <c r="H7332">
        <f t="shared" si="570"/>
        <v>600</v>
      </c>
      <c r="I7332">
        <v>100</v>
      </c>
      <c r="J7332">
        <v>130</v>
      </c>
      <c r="K7332">
        <v>6</v>
      </c>
      <c r="M7332">
        <v>100</v>
      </c>
      <c r="N7332" t="s">
        <v>38</v>
      </c>
      <c r="O7332">
        <v>780</v>
      </c>
      <c r="P7332">
        <v>180</v>
      </c>
      <c r="R7332">
        <f t="shared" si="571"/>
        <v>780</v>
      </c>
      <c r="S7332">
        <f t="shared" si="572"/>
        <v>23</v>
      </c>
      <c r="T7332" t="str">
        <f t="shared" si="573"/>
        <v>Mar</v>
      </c>
      <c r="U7332" t="str">
        <f t="shared" si="574"/>
        <v>2025</v>
      </c>
    </row>
    <row r="7333" spans="1:21" x14ac:dyDescent="0.25">
      <c r="A7333" t="s">
        <v>376</v>
      </c>
      <c r="B7333" t="s">
        <v>175</v>
      </c>
      <c r="C7333" t="s">
        <v>91</v>
      </c>
      <c r="D7333" t="s">
        <v>16</v>
      </c>
      <c r="E7333" t="s">
        <v>28</v>
      </c>
      <c r="F7333" t="s">
        <v>48</v>
      </c>
      <c r="G7333" t="s">
        <v>85</v>
      </c>
      <c r="H7333">
        <f t="shared" si="570"/>
        <v>3150</v>
      </c>
      <c r="I7333">
        <v>450</v>
      </c>
      <c r="J7333">
        <v>585</v>
      </c>
      <c r="K7333">
        <v>7</v>
      </c>
      <c r="M7333">
        <v>100</v>
      </c>
      <c r="N7333" t="s">
        <v>20</v>
      </c>
      <c r="O7333">
        <v>4095</v>
      </c>
      <c r="P7333">
        <v>945</v>
      </c>
      <c r="R7333">
        <f t="shared" si="571"/>
        <v>4095</v>
      </c>
      <c r="S7333">
        <f t="shared" si="572"/>
        <v>23</v>
      </c>
      <c r="T7333" t="str">
        <f t="shared" si="573"/>
        <v>Mar</v>
      </c>
      <c r="U7333" t="str">
        <f t="shared" si="574"/>
        <v>2025</v>
      </c>
    </row>
    <row r="7334" spans="1:21" x14ac:dyDescent="0.25">
      <c r="A7334" t="s">
        <v>376</v>
      </c>
      <c r="B7334" t="s">
        <v>122</v>
      </c>
      <c r="C7334" t="s">
        <v>27</v>
      </c>
      <c r="D7334" t="s">
        <v>23</v>
      </c>
      <c r="E7334" t="s">
        <v>17</v>
      </c>
      <c r="F7334" t="s">
        <v>18</v>
      </c>
      <c r="G7334" t="s">
        <v>24</v>
      </c>
      <c r="H7334">
        <f t="shared" si="570"/>
        <v>400</v>
      </c>
      <c r="I7334">
        <v>80</v>
      </c>
      <c r="J7334">
        <v>104</v>
      </c>
      <c r="K7334">
        <v>5</v>
      </c>
      <c r="M7334">
        <v>52</v>
      </c>
      <c r="N7334" t="s">
        <v>25</v>
      </c>
      <c r="O7334">
        <v>520</v>
      </c>
      <c r="P7334">
        <v>120</v>
      </c>
      <c r="R7334">
        <f t="shared" si="571"/>
        <v>520</v>
      </c>
      <c r="S7334">
        <f t="shared" si="572"/>
        <v>23</v>
      </c>
      <c r="T7334" t="str">
        <f t="shared" si="573"/>
        <v>Mar</v>
      </c>
      <c r="U7334" t="str">
        <f t="shared" si="574"/>
        <v>2025</v>
      </c>
    </row>
    <row r="7335" spans="1:21" x14ac:dyDescent="0.25">
      <c r="A7335" t="s">
        <v>376</v>
      </c>
      <c r="B7335" t="s">
        <v>135</v>
      </c>
      <c r="C7335" t="s">
        <v>27</v>
      </c>
      <c r="D7335" t="s">
        <v>16</v>
      </c>
      <c r="E7335" t="s">
        <v>17</v>
      </c>
      <c r="F7335" t="s">
        <v>45</v>
      </c>
      <c r="G7335" t="s">
        <v>76</v>
      </c>
      <c r="H7335">
        <f t="shared" si="570"/>
        <v>7200</v>
      </c>
      <c r="I7335">
        <v>1200</v>
      </c>
      <c r="J7335">
        <v>1560</v>
      </c>
      <c r="K7335">
        <v>6</v>
      </c>
      <c r="M7335">
        <v>156</v>
      </c>
      <c r="N7335" t="s">
        <v>38</v>
      </c>
      <c r="O7335">
        <v>9360</v>
      </c>
      <c r="P7335">
        <v>2160</v>
      </c>
      <c r="R7335">
        <f t="shared" si="571"/>
        <v>9360</v>
      </c>
      <c r="S7335">
        <f t="shared" si="572"/>
        <v>23</v>
      </c>
      <c r="T7335" t="str">
        <f t="shared" si="573"/>
        <v>Mar</v>
      </c>
      <c r="U7335" t="str">
        <f t="shared" si="574"/>
        <v>2025</v>
      </c>
    </row>
    <row r="7336" spans="1:21" x14ac:dyDescent="0.25">
      <c r="A7336" t="s">
        <v>376</v>
      </c>
      <c r="B7336" t="s">
        <v>50</v>
      </c>
      <c r="C7336" t="s">
        <v>27</v>
      </c>
      <c r="D7336" t="s">
        <v>16</v>
      </c>
      <c r="E7336" t="s">
        <v>28</v>
      </c>
      <c r="F7336" t="s">
        <v>18</v>
      </c>
      <c r="G7336" t="s">
        <v>64</v>
      </c>
      <c r="H7336">
        <f t="shared" si="570"/>
        <v>1120</v>
      </c>
      <c r="I7336">
        <v>140</v>
      </c>
      <c r="J7336">
        <v>182</v>
      </c>
      <c r="K7336">
        <v>8</v>
      </c>
      <c r="M7336">
        <v>67.2</v>
      </c>
      <c r="N7336" t="s">
        <v>25</v>
      </c>
      <c r="O7336">
        <v>1344</v>
      </c>
      <c r="P7336">
        <v>224</v>
      </c>
      <c r="R7336">
        <f t="shared" si="571"/>
        <v>1456</v>
      </c>
      <c r="S7336">
        <f t="shared" si="572"/>
        <v>23</v>
      </c>
      <c r="T7336" t="str">
        <f t="shared" si="573"/>
        <v>Mar</v>
      </c>
      <c r="U7336" t="str">
        <f t="shared" si="574"/>
        <v>2025</v>
      </c>
    </row>
    <row r="7337" spans="1:21" x14ac:dyDescent="0.25">
      <c r="A7337" t="s">
        <v>376</v>
      </c>
      <c r="B7337" t="s">
        <v>184</v>
      </c>
      <c r="C7337" t="s">
        <v>27</v>
      </c>
      <c r="D7337" t="s">
        <v>16</v>
      </c>
      <c r="E7337" t="s">
        <v>17</v>
      </c>
      <c r="F7337" t="s">
        <v>45</v>
      </c>
      <c r="G7337" t="s">
        <v>106</v>
      </c>
      <c r="H7337">
        <f t="shared" si="570"/>
        <v>120000</v>
      </c>
      <c r="I7337">
        <v>12000</v>
      </c>
      <c r="J7337">
        <v>15600</v>
      </c>
      <c r="K7337">
        <v>10</v>
      </c>
      <c r="M7337">
        <v>2340</v>
      </c>
      <c r="N7337" t="s">
        <v>25</v>
      </c>
      <c r="O7337">
        <v>156000</v>
      </c>
      <c r="P7337">
        <v>36000</v>
      </c>
      <c r="R7337">
        <f t="shared" si="571"/>
        <v>156000</v>
      </c>
      <c r="S7337">
        <f t="shared" si="572"/>
        <v>23</v>
      </c>
      <c r="T7337" t="str">
        <f t="shared" si="573"/>
        <v>Mar</v>
      </c>
      <c r="U7337" t="str">
        <f t="shared" si="574"/>
        <v>2025</v>
      </c>
    </row>
    <row r="7338" spans="1:21" x14ac:dyDescent="0.25">
      <c r="A7338" t="s">
        <v>376</v>
      </c>
      <c r="B7338" t="s">
        <v>36</v>
      </c>
      <c r="C7338" t="s">
        <v>15</v>
      </c>
      <c r="D7338" t="s">
        <v>23</v>
      </c>
      <c r="E7338" t="s">
        <v>17</v>
      </c>
      <c r="F7338" t="s">
        <v>18</v>
      </c>
      <c r="G7338" t="s">
        <v>121</v>
      </c>
      <c r="H7338">
        <f t="shared" si="570"/>
        <v>440</v>
      </c>
      <c r="I7338">
        <v>55</v>
      </c>
      <c r="J7338">
        <v>72</v>
      </c>
      <c r="K7338">
        <v>8</v>
      </c>
      <c r="M7338">
        <v>57.2</v>
      </c>
      <c r="N7338" t="s">
        <v>25</v>
      </c>
      <c r="O7338">
        <v>572</v>
      </c>
      <c r="P7338">
        <v>132</v>
      </c>
      <c r="R7338">
        <f t="shared" si="571"/>
        <v>576</v>
      </c>
      <c r="S7338">
        <f t="shared" si="572"/>
        <v>23</v>
      </c>
      <c r="T7338" t="str">
        <f t="shared" si="573"/>
        <v>Mar</v>
      </c>
      <c r="U7338" t="str">
        <f t="shared" si="574"/>
        <v>2025</v>
      </c>
    </row>
    <row r="7339" spans="1:21" x14ac:dyDescent="0.25">
      <c r="A7339" t="s">
        <v>376</v>
      </c>
      <c r="B7339" t="s">
        <v>187</v>
      </c>
      <c r="C7339" t="s">
        <v>53</v>
      </c>
      <c r="D7339" t="s">
        <v>16</v>
      </c>
      <c r="E7339" t="s">
        <v>17</v>
      </c>
      <c r="F7339" t="s">
        <v>18</v>
      </c>
      <c r="G7339" t="s">
        <v>100</v>
      </c>
      <c r="H7339">
        <f t="shared" si="570"/>
        <v>120</v>
      </c>
      <c r="I7339">
        <v>40</v>
      </c>
      <c r="J7339">
        <v>52</v>
      </c>
      <c r="K7339">
        <v>3</v>
      </c>
      <c r="M7339">
        <v>15.6</v>
      </c>
      <c r="N7339" t="s">
        <v>38</v>
      </c>
      <c r="O7339">
        <v>156</v>
      </c>
      <c r="P7339">
        <v>36</v>
      </c>
      <c r="R7339">
        <f t="shared" si="571"/>
        <v>156</v>
      </c>
      <c r="S7339">
        <f t="shared" si="572"/>
        <v>23</v>
      </c>
      <c r="T7339" t="str">
        <f t="shared" si="573"/>
        <v>Mar</v>
      </c>
      <c r="U7339" t="str">
        <f t="shared" si="574"/>
        <v>2025</v>
      </c>
    </row>
    <row r="7340" spans="1:21" x14ac:dyDescent="0.25">
      <c r="A7340" t="s">
        <v>376</v>
      </c>
      <c r="B7340" t="s">
        <v>93</v>
      </c>
      <c r="C7340" t="s">
        <v>42</v>
      </c>
      <c r="D7340" t="s">
        <v>16</v>
      </c>
      <c r="E7340" t="s">
        <v>28</v>
      </c>
      <c r="F7340" t="s">
        <v>80</v>
      </c>
      <c r="G7340" t="s">
        <v>141</v>
      </c>
      <c r="H7340">
        <f t="shared" si="570"/>
        <v>250</v>
      </c>
      <c r="I7340">
        <v>50</v>
      </c>
      <c r="J7340">
        <v>65</v>
      </c>
      <c r="K7340">
        <v>5</v>
      </c>
      <c r="M7340">
        <v>22.75</v>
      </c>
      <c r="N7340" t="s">
        <v>20</v>
      </c>
      <c r="O7340">
        <v>325</v>
      </c>
      <c r="P7340">
        <v>75</v>
      </c>
      <c r="R7340">
        <f t="shared" si="571"/>
        <v>325</v>
      </c>
      <c r="S7340">
        <f t="shared" si="572"/>
        <v>23</v>
      </c>
      <c r="T7340" t="str">
        <f t="shared" si="573"/>
        <v>Mar</v>
      </c>
      <c r="U7340" t="str">
        <f t="shared" si="574"/>
        <v>2025</v>
      </c>
    </row>
    <row r="7341" spans="1:21" x14ac:dyDescent="0.25">
      <c r="A7341" t="s">
        <v>376</v>
      </c>
      <c r="B7341" t="s">
        <v>109</v>
      </c>
      <c r="C7341" t="s">
        <v>42</v>
      </c>
      <c r="D7341" t="s">
        <v>16</v>
      </c>
      <c r="E7341" t="s">
        <v>17</v>
      </c>
      <c r="F7341" t="s">
        <v>61</v>
      </c>
      <c r="G7341" t="s">
        <v>128</v>
      </c>
      <c r="H7341">
        <f t="shared" si="570"/>
        <v>600</v>
      </c>
      <c r="I7341">
        <v>300</v>
      </c>
      <c r="J7341">
        <v>390</v>
      </c>
      <c r="K7341">
        <v>2</v>
      </c>
      <c r="M7341">
        <v>39</v>
      </c>
      <c r="N7341" t="s">
        <v>25</v>
      </c>
      <c r="O7341">
        <v>780</v>
      </c>
      <c r="P7341">
        <v>180</v>
      </c>
      <c r="R7341">
        <f t="shared" si="571"/>
        <v>780</v>
      </c>
      <c r="S7341">
        <f t="shared" si="572"/>
        <v>23</v>
      </c>
      <c r="T7341" t="str">
        <f t="shared" si="573"/>
        <v>Mar</v>
      </c>
      <c r="U7341" t="str">
        <f t="shared" si="574"/>
        <v>2025</v>
      </c>
    </row>
    <row r="7342" spans="1:21" x14ac:dyDescent="0.25">
      <c r="A7342" t="s">
        <v>376</v>
      </c>
      <c r="B7342" t="s">
        <v>127</v>
      </c>
      <c r="C7342" t="s">
        <v>66</v>
      </c>
      <c r="D7342" t="s">
        <v>16</v>
      </c>
      <c r="E7342" t="s">
        <v>28</v>
      </c>
      <c r="F7342" t="s">
        <v>80</v>
      </c>
      <c r="G7342" t="s">
        <v>213</v>
      </c>
      <c r="H7342">
        <f t="shared" si="570"/>
        <v>50</v>
      </c>
      <c r="I7342">
        <v>25</v>
      </c>
      <c r="J7342">
        <v>33</v>
      </c>
      <c r="K7342">
        <v>2</v>
      </c>
      <c r="M7342">
        <v>3.25</v>
      </c>
      <c r="N7342" t="s">
        <v>25</v>
      </c>
      <c r="O7342">
        <v>65</v>
      </c>
      <c r="P7342">
        <v>15</v>
      </c>
      <c r="R7342">
        <f t="shared" si="571"/>
        <v>66</v>
      </c>
      <c r="S7342">
        <f t="shared" si="572"/>
        <v>23</v>
      </c>
      <c r="T7342" t="str">
        <f t="shared" si="573"/>
        <v>Mar</v>
      </c>
      <c r="U7342" t="str">
        <f t="shared" si="574"/>
        <v>2025</v>
      </c>
    </row>
    <row r="7343" spans="1:21" x14ac:dyDescent="0.25">
      <c r="A7343" t="s">
        <v>376</v>
      </c>
      <c r="B7343" t="s">
        <v>145</v>
      </c>
      <c r="C7343" t="s">
        <v>27</v>
      </c>
      <c r="D7343" t="s">
        <v>16</v>
      </c>
      <c r="E7343" t="s">
        <v>28</v>
      </c>
      <c r="F7343" t="s">
        <v>45</v>
      </c>
      <c r="G7343" t="s">
        <v>67</v>
      </c>
      <c r="H7343">
        <f t="shared" si="570"/>
        <v>31500</v>
      </c>
      <c r="I7343">
        <v>3500</v>
      </c>
      <c r="J7343">
        <v>4550</v>
      </c>
      <c r="K7343">
        <v>9</v>
      </c>
      <c r="M7343">
        <v>455</v>
      </c>
      <c r="N7343" t="s">
        <v>38</v>
      </c>
      <c r="O7343">
        <v>40950</v>
      </c>
      <c r="P7343">
        <v>9450</v>
      </c>
      <c r="R7343">
        <f t="shared" si="571"/>
        <v>40950</v>
      </c>
      <c r="S7343">
        <f t="shared" si="572"/>
        <v>23</v>
      </c>
      <c r="T7343" t="str">
        <f t="shared" si="573"/>
        <v>Mar</v>
      </c>
      <c r="U7343" t="str">
        <f t="shared" si="574"/>
        <v>2025</v>
      </c>
    </row>
    <row r="7344" spans="1:21" x14ac:dyDescent="0.25">
      <c r="A7344" t="s">
        <v>376</v>
      </c>
      <c r="B7344" t="s">
        <v>77</v>
      </c>
      <c r="C7344" t="s">
        <v>42</v>
      </c>
      <c r="D7344" t="s">
        <v>16</v>
      </c>
      <c r="E7344" t="s">
        <v>17</v>
      </c>
      <c r="F7344" t="s">
        <v>45</v>
      </c>
      <c r="G7344" t="s">
        <v>199</v>
      </c>
      <c r="H7344">
        <f t="shared" si="570"/>
        <v>25000</v>
      </c>
      <c r="I7344">
        <v>5000</v>
      </c>
      <c r="J7344">
        <v>6500</v>
      </c>
      <c r="K7344">
        <v>5</v>
      </c>
      <c r="M7344">
        <v>650</v>
      </c>
      <c r="N7344" t="s">
        <v>20</v>
      </c>
      <c r="O7344">
        <v>30000</v>
      </c>
      <c r="P7344">
        <v>5000</v>
      </c>
      <c r="R7344">
        <f t="shared" si="571"/>
        <v>32500</v>
      </c>
      <c r="S7344">
        <f t="shared" si="572"/>
        <v>23</v>
      </c>
      <c r="T7344" t="str">
        <f t="shared" si="573"/>
        <v>Mar</v>
      </c>
      <c r="U7344" t="str">
        <f t="shared" si="574"/>
        <v>2025</v>
      </c>
    </row>
    <row r="7345" spans="1:21" x14ac:dyDescent="0.25">
      <c r="A7345" t="s">
        <v>376</v>
      </c>
      <c r="B7345" t="s">
        <v>112</v>
      </c>
      <c r="C7345" t="s">
        <v>27</v>
      </c>
      <c r="D7345" t="s">
        <v>23</v>
      </c>
      <c r="E7345" t="s">
        <v>28</v>
      </c>
      <c r="F7345" t="s">
        <v>80</v>
      </c>
      <c r="G7345" t="s">
        <v>81</v>
      </c>
      <c r="H7345">
        <f t="shared" si="570"/>
        <v>60</v>
      </c>
      <c r="I7345">
        <v>10</v>
      </c>
      <c r="J7345">
        <v>13</v>
      </c>
      <c r="K7345">
        <v>6</v>
      </c>
      <c r="M7345">
        <v>9</v>
      </c>
      <c r="N7345" t="s">
        <v>20</v>
      </c>
      <c r="O7345">
        <v>75</v>
      </c>
      <c r="P7345">
        <v>15</v>
      </c>
      <c r="R7345">
        <f t="shared" si="571"/>
        <v>78</v>
      </c>
      <c r="S7345">
        <f t="shared" si="572"/>
        <v>23</v>
      </c>
      <c r="T7345" t="str">
        <f t="shared" si="573"/>
        <v>Mar</v>
      </c>
      <c r="U7345" t="str">
        <f t="shared" si="574"/>
        <v>2025</v>
      </c>
    </row>
    <row r="7346" spans="1:21" x14ac:dyDescent="0.25">
      <c r="A7346" t="s">
        <v>376</v>
      </c>
      <c r="B7346" t="s">
        <v>131</v>
      </c>
      <c r="C7346" t="s">
        <v>27</v>
      </c>
      <c r="D7346" t="s">
        <v>16</v>
      </c>
      <c r="E7346" t="s">
        <v>28</v>
      </c>
      <c r="F7346" t="s">
        <v>18</v>
      </c>
      <c r="G7346" t="s">
        <v>51</v>
      </c>
      <c r="H7346">
        <f t="shared" si="570"/>
        <v>360</v>
      </c>
      <c r="I7346">
        <v>60</v>
      </c>
      <c r="J7346">
        <v>78</v>
      </c>
      <c r="K7346">
        <v>6</v>
      </c>
      <c r="M7346">
        <v>46.8</v>
      </c>
      <c r="N7346" t="s">
        <v>38</v>
      </c>
      <c r="O7346">
        <v>468</v>
      </c>
      <c r="P7346">
        <v>108</v>
      </c>
      <c r="R7346">
        <f t="shared" si="571"/>
        <v>468</v>
      </c>
      <c r="S7346">
        <f t="shared" si="572"/>
        <v>23</v>
      </c>
      <c r="T7346" t="str">
        <f t="shared" si="573"/>
        <v>Mar</v>
      </c>
      <c r="U7346" t="str">
        <f t="shared" si="574"/>
        <v>2025</v>
      </c>
    </row>
    <row r="7347" spans="1:21" x14ac:dyDescent="0.25">
      <c r="A7347" t="s">
        <v>376</v>
      </c>
      <c r="B7347" t="s">
        <v>216</v>
      </c>
      <c r="C7347" t="s">
        <v>27</v>
      </c>
      <c r="D7347" t="s">
        <v>23</v>
      </c>
      <c r="E7347" t="s">
        <v>17</v>
      </c>
      <c r="F7347" t="s">
        <v>61</v>
      </c>
      <c r="G7347" t="s">
        <v>108</v>
      </c>
      <c r="H7347">
        <f t="shared" si="570"/>
        <v>1500</v>
      </c>
      <c r="I7347">
        <v>1500</v>
      </c>
      <c r="J7347">
        <v>1950</v>
      </c>
      <c r="K7347">
        <v>1</v>
      </c>
      <c r="M7347">
        <v>195</v>
      </c>
      <c r="N7347" t="s">
        <v>38</v>
      </c>
      <c r="O7347">
        <v>1950</v>
      </c>
      <c r="P7347">
        <v>450</v>
      </c>
      <c r="R7347">
        <f t="shared" si="571"/>
        <v>1950</v>
      </c>
      <c r="S7347">
        <f t="shared" si="572"/>
        <v>23</v>
      </c>
      <c r="T7347" t="str">
        <f t="shared" si="573"/>
        <v>Mar</v>
      </c>
      <c r="U7347" t="str">
        <f t="shared" si="574"/>
        <v>2025</v>
      </c>
    </row>
    <row r="7348" spans="1:21" x14ac:dyDescent="0.25">
      <c r="A7348" t="s">
        <v>376</v>
      </c>
      <c r="B7348" t="s">
        <v>39</v>
      </c>
      <c r="C7348" t="s">
        <v>27</v>
      </c>
      <c r="D7348" t="s">
        <v>16</v>
      </c>
      <c r="E7348" t="s">
        <v>28</v>
      </c>
      <c r="F7348" t="s">
        <v>18</v>
      </c>
      <c r="G7348" t="s">
        <v>113</v>
      </c>
      <c r="H7348">
        <f t="shared" si="570"/>
        <v>180</v>
      </c>
      <c r="I7348">
        <v>20</v>
      </c>
      <c r="J7348">
        <v>26</v>
      </c>
      <c r="K7348">
        <v>9</v>
      </c>
      <c r="M7348">
        <v>16.38</v>
      </c>
      <c r="N7348" t="s">
        <v>20</v>
      </c>
      <c r="O7348">
        <v>234</v>
      </c>
      <c r="P7348">
        <v>54</v>
      </c>
      <c r="R7348">
        <f t="shared" si="571"/>
        <v>234</v>
      </c>
      <c r="S7348">
        <f t="shared" si="572"/>
        <v>23</v>
      </c>
      <c r="T7348" t="str">
        <f t="shared" si="573"/>
        <v>Mar</v>
      </c>
      <c r="U7348" t="str">
        <f t="shared" si="574"/>
        <v>2025</v>
      </c>
    </row>
    <row r="7349" spans="1:21" x14ac:dyDescent="0.25">
      <c r="A7349" t="s">
        <v>376</v>
      </c>
      <c r="B7349" t="s">
        <v>60</v>
      </c>
      <c r="C7349" t="s">
        <v>27</v>
      </c>
      <c r="D7349" t="s">
        <v>16</v>
      </c>
      <c r="E7349" t="s">
        <v>17</v>
      </c>
      <c r="F7349" t="s">
        <v>18</v>
      </c>
      <c r="G7349" t="s">
        <v>151</v>
      </c>
      <c r="H7349">
        <f t="shared" si="570"/>
        <v>56</v>
      </c>
      <c r="I7349">
        <v>7</v>
      </c>
      <c r="J7349">
        <v>9</v>
      </c>
      <c r="K7349">
        <v>8</v>
      </c>
      <c r="M7349">
        <v>3.5</v>
      </c>
      <c r="N7349" t="s">
        <v>25</v>
      </c>
      <c r="O7349">
        <v>70</v>
      </c>
      <c r="P7349">
        <v>14</v>
      </c>
      <c r="R7349">
        <f t="shared" si="571"/>
        <v>72</v>
      </c>
      <c r="S7349">
        <f t="shared" si="572"/>
        <v>23</v>
      </c>
      <c r="T7349" t="str">
        <f t="shared" si="573"/>
        <v>Mar</v>
      </c>
      <c r="U7349" t="str">
        <f t="shared" si="574"/>
        <v>2025</v>
      </c>
    </row>
    <row r="7350" spans="1:21" x14ac:dyDescent="0.25">
      <c r="A7350" t="s">
        <v>377</v>
      </c>
      <c r="B7350" t="s">
        <v>188</v>
      </c>
      <c r="C7350" t="s">
        <v>27</v>
      </c>
      <c r="D7350" t="s">
        <v>16</v>
      </c>
      <c r="E7350" t="s">
        <v>28</v>
      </c>
      <c r="F7350" t="s">
        <v>18</v>
      </c>
      <c r="G7350" t="s">
        <v>113</v>
      </c>
      <c r="H7350">
        <f t="shared" si="570"/>
        <v>100</v>
      </c>
      <c r="I7350">
        <v>20</v>
      </c>
      <c r="J7350">
        <v>26</v>
      </c>
      <c r="K7350">
        <v>5</v>
      </c>
      <c r="M7350">
        <v>13</v>
      </c>
      <c r="N7350" t="s">
        <v>38</v>
      </c>
      <c r="O7350">
        <v>130</v>
      </c>
      <c r="P7350">
        <v>30</v>
      </c>
      <c r="R7350">
        <f t="shared" si="571"/>
        <v>130</v>
      </c>
      <c r="S7350">
        <f t="shared" si="572"/>
        <v>24</v>
      </c>
      <c r="T7350" t="str">
        <f t="shared" si="573"/>
        <v>Mar</v>
      </c>
      <c r="U7350" t="str">
        <f t="shared" si="574"/>
        <v>2025</v>
      </c>
    </row>
    <row r="7351" spans="1:21" x14ac:dyDescent="0.25">
      <c r="A7351" t="s">
        <v>377</v>
      </c>
      <c r="B7351" t="s">
        <v>208</v>
      </c>
      <c r="C7351" t="s">
        <v>27</v>
      </c>
      <c r="D7351" t="s">
        <v>16</v>
      </c>
      <c r="E7351" t="s">
        <v>28</v>
      </c>
      <c r="F7351" t="s">
        <v>18</v>
      </c>
      <c r="G7351" t="s">
        <v>19</v>
      </c>
      <c r="H7351">
        <f t="shared" si="570"/>
        <v>1000</v>
      </c>
      <c r="I7351">
        <v>250</v>
      </c>
      <c r="J7351">
        <v>325</v>
      </c>
      <c r="K7351">
        <v>4</v>
      </c>
      <c r="M7351">
        <v>65</v>
      </c>
      <c r="N7351" t="s">
        <v>25</v>
      </c>
      <c r="O7351">
        <v>1300</v>
      </c>
      <c r="P7351">
        <v>300</v>
      </c>
      <c r="R7351">
        <f t="shared" si="571"/>
        <v>1300</v>
      </c>
      <c r="S7351">
        <f t="shared" si="572"/>
        <v>24</v>
      </c>
      <c r="T7351" t="str">
        <f t="shared" si="573"/>
        <v>Mar</v>
      </c>
      <c r="U7351" t="str">
        <f t="shared" si="574"/>
        <v>2025</v>
      </c>
    </row>
    <row r="7352" spans="1:21" x14ac:dyDescent="0.25">
      <c r="A7352" t="s">
        <v>377</v>
      </c>
      <c r="B7352" t="s">
        <v>104</v>
      </c>
      <c r="C7352" t="s">
        <v>15</v>
      </c>
      <c r="D7352" t="s">
        <v>16</v>
      </c>
      <c r="E7352" t="s">
        <v>17</v>
      </c>
      <c r="F7352" t="s">
        <v>45</v>
      </c>
      <c r="G7352" t="s">
        <v>106</v>
      </c>
      <c r="H7352">
        <f t="shared" si="570"/>
        <v>72000</v>
      </c>
      <c r="I7352">
        <v>12000</v>
      </c>
      <c r="J7352">
        <v>15600</v>
      </c>
      <c r="K7352">
        <v>6</v>
      </c>
      <c r="M7352">
        <v>2340</v>
      </c>
      <c r="N7352" t="s">
        <v>25</v>
      </c>
      <c r="O7352">
        <v>93600</v>
      </c>
      <c r="P7352">
        <v>21600</v>
      </c>
      <c r="R7352">
        <f t="shared" si="571"/>
        <v>93600</v>
      </c>
      <c r="S7352">
        <f t="shared" si="572"/>
        <v>24</v>
      </c>
      <c r="T7352" t="str">
        <f t="shared" si="573"/>
        <v>Mar</v>
      </c>
      <c r="U7352" t="str">
        <f t="shared" si="574"/>
        <v>2025</v>
      </c>
    </row>
    <row r="7353" spans="1:21" x14ac:dyDescent="0.25">
      <c r="A7353" t="s">
        <v>377</v>
      </c>
      <c r="B7353" t="s">
        <v>74</v>
      </c>
      <c r="C7353" t="s">
        <v>27</v>
      </c>
      <c r="D7353" t="s">
        <v>23</v>
      </c>
      <c r="E7353" t="s">
        <v>17</v>
      </c>
      <c r="F7353" t="s">
        <v>18</v>
      </c>
      <c r="G7353" t="s">
        <v>121</v>
      </c>
      <c r="H7353">
        <f t="shared" si="570"/>
        <v>220</v>
      </c>
      <c r="I7353">
        <v>55</v>
      </c>
      <c r="J7353">
        <v>72</v>
      </c>
      <c r="K7353">
        <v>4</v>
      </c>
      <c r="M7353">
        <v>42.9</v>
      </c>
      <c r="N7353" t="s">
        <v>38</v>
      </c>
      <c r="O7353">
        <v>286</v>
      </c>
      <c r="P7353">
        <v>66</v>
      </c>
      <c r="R7353">
        <f t="shared" si="571"/>
        <v>288</v>
      </c>
      <c r="S7353">
        <f t="shared" si="572"/>
        <v>24</v>
      </c>
      <c r="T7353" t="str">
        <f t="shared" si="573"/>
        <v>Mar</v>
      </c>
      <c r="U7353" t="str">
        <f t="shared" si="574"/>
        <v>2025</v>
      </c>
    </row>
    <row r="7354" spans="1:21" x14ac:dyDescent="0.25">
      <c r="A7354" t="s">
        <v>377</v>
      </c>
      <c r="B7354" t="s">
        <v>123</v>
      </c>
      <c r="C7354" t="s">
        <v>15</v>
      </c>
      <c r="D7354" t="s">
        <v>16</v>
      </c>
      <c r="E7354" t="s">
        <v>17</v>
      </c>
      <c r="F7354" t="s">
        <v>18</v>
      </c>
      <c r="G7354" t="s">
        <v>116</v>
      </c>
      <c r="H7354">
        <f t="shared" si="570"/>
        <v>480</v>
      </c>
      <c r="I7354">
        <v>60</v>
      </c>
      <c r="J7354">
        <v>78</v>
      </c>
      <c r="K7354">
        <v>8</v>
      </c>
      <c r="M7354">
        <v>31.2</v>
      </c>
      <c r="N7354" t="s">
        <v>25</v>
      </c>
      <c r="O7354">
        <v>624</v>
      </c>
      <c r="P7354">
        <v>144</v>
      </c>
      <c r="R7354">
        <f t="shared" si="571"/>
        <v>624</v>
      </c>
      <c r="S7354">
        <f t="shared" si="572"/>
        <v>24</v>
      </c>
      <c r="T7354" t="str">
        <f t="shared" si="573"/>
        <v>Mar</v>
      </c>
      <c r="U7354" t="str">
        <f t="shared" si="574"/>
        <v>2025</v>
      </c>
    </row>
    <row r="7355" spans="1:21" x14ac:dyDescent="0.25">
      <c r="A7355" t="s">
        <v>377</v>
      </c>
      <c r="B7355" t="s">
        <v>188</v>
      </c>
      <c r="C7355" t="s">
        <v>27</v>
      </c>
      <c r="D7355" t="s">
        <v>16</v>
      </c>
      <c r="E7355" t="s">
        <v>17</v>
      </c>
      <c r="F7355" t="s">
        <v>18</v>
      </c>
      <c r="G7355" t="s">
        <v>32</v>
      </c>
      <c r="H7355">
        <f t="shared" si="570"/>
        <v>500</v>
      </c>
      <c r="I7355">
        <v>100</v>
      </c>
      <c r="J7355">
        <v>130</v>
      </c>
      <c r="K7355">
        <v>5</v>
      </c>
      <c r="M7355">
        <v>65</v>
      </c>
      <c r="N7355" t="s">
        <v>38</v>
      </c>
      <c r="O7355">
        <v>650</v>
      </c>
      <c r="P7355">
        <v>150</v>
      </c>
      <c r="R7355">
        <f t="shared" si="571"/>
        <v>650</v>
      </c>
      <c r="S7355">
        <f t="shared" si="572"/>
        <v>24</v>
      </c>
      <c r="T7355" t="str">
        <f t="shared" si="573"/>
        <v>Mar</v>
      </c>
      <c r="U7355" t="str">
        <f t="shared" si="574"/>
        <v>2025</v>
      </c>
    </row>
    <row r="7356" spans="1:21" x14ac:dyDescent="0.25">
      <c r="A7356" t="s">
        <v>377</v>
      </c>
      <c r="B7356" t="s">
        <v>57</v>
      </c>
      <c r="C7356" t="s">
        <v>27</v>
      </c>
      <c r="D7356" t="s">
        <v>16</v>
      </c>
      <c r="E7356" t="s">
        <v>17</v>
      </c>
      <c r="F7356" t="s">
        <v>18</v>
      </c>
      <c r="G7356" t="s">
        <v>19</v>
      </c>
      <c r="H7356">
        <f t="shared" si="570"/>
        <v>1250</v>
      </c>
      <c r="I7356">
        <v>250</v>
      </c>
      <c r="J7356">
        <v>325</v>
      </c>
      <c r="K7356">
        <v>5</v>
      </c>
      <c r="M7356">
        <v>100</v>
      </c>
      <c r="N7356" t="s">
        <v>20</v>
      </c>
      <c r="O7356">
        <v>1500</v>
      </c>
      <c r="P7356">
        <v>250</v>
      </c>
      <c r="R7356">
        <f t="shared" si="571"/>
        <v>1625</v>
      </c>
      <c r="S7356">
        <f t="shared" si="572"/>
        <v>24</v>
      </c>
      <c r="T7356" t="str">
        <f t="shared" si="573"/>
        <v>Mar</v>
      </c>
      <c r="U7356" t="str">
        <f t="shared" si="574"/>
        <v>2025</v>
      </c>
    </row>
    <row r="7357" spans="1:21" x14ac:dyDescent="0.25">
      <c r="A7357" t="s">
        <v>377</v>
      </c>
      <c r="B7357" t="s">
        <v>131</v>
      </c>
      <c r="C7357" t="s">
        <v>27</v>
      </c>
      <c r="D7357" t="s">
        <v>16</v>
      </c>
      <c r="E7357" t="s">
        <v>17</v>
      </c>
      <c r="F7357" t="s">
        <v>61</v>
      </c>
      <c r="G7357" t="s">
        <v>117</v>
      </c>
      <c r="H7357">
        <f t="shared" si="570"/>
        <v>15000</v>
      </c>
      <c r="I7357">
        <v>2500</v>
      </c>
      <c r="J7357">
        <v>3250</v>
      </c>
      <c r="K7357">
        <v>6</v>
      </c>
      <c r="M7357">
        <v>325</v>
      </c>
      <c r="N7357" t="s">
        <v>20</v>
      </c>
      <c r="O7357">
        <v>17250</v>
      </c>
      <c r="P7357">
        <v>2250</v>
      </c>
      <c r="R7357">
        <f t="shared" si="571"/>
        <v>19500</v>
      </c>
      <c r="S7357">
        <f t="shared" si="572"/>
        <v>24</v>
      </c>
      <c r="T7357" t="str">
        <f t="shared" si="573"/>
        <v>Mar</v>
      </c>
      <c r="U7357" t="str">
        <f t="shared" si="574"/>
        <v>2025</v>
      </c>
    </row>
    <row r="7358" spans="1:21" x14ac:dyDescent="0.25">
      <c r="A7358" t="s">
        <v>377</v>
      </c>
      <c r="B7358" t="s">
        <v>118</v>
      </c>
      <c r="C7358" t="s">
        <v>27</v>
      </c>
      <c r="D7358" t="s">
        <v>16</v>
      </c>
      <c r="E7358" t="s">
        <v>28</v>
      </c>
      <c r="F7358" t="s">
        <v>18</v>
      </c>
      <c r="G7358" t="s">
        <v>100</v>
      </c>
      <c r="H7358">
        <f t="shared" si="570"/>
        <v>160</v>
      </c>
      <c r="I7358">
        <v>40</v>
      </c>
      <c r="J7358">
        <v>52</v>
      </c>
      <c r="K7358">
        <v>4</v>
      </c>
      <c r="M7358">
        <v>12.88</v>
      </c>
      <c r="N7358" t="s">
        <v>20</v>
      </c>
      <c r="O7358">
        <v>184</v>
      </c>
      <c r="P7358">
        <v>24</v>
      </c>
      <c r="R7358">
        <f t="shared" si="571"/>
        <v>208</v>
      </c>
      <c r="S7358">
        <f t="shared" si="572"/>
        <v>24</v>
      </c>
      <c r="T7358" t="str">
        <f t="shared" si="573"/>
        <v>Mar</v>
      </c>
      <c r="U7358" t="str">
        <f t="shared" si="574"/>
        <v>2025</v>
      </c>
    </row>
    <row r="7359" spans="1:21" x14ac:dyDescent="0.25">
      <c r="A7359" t="s">
        <v>377</v>
      </c>
      <c r="B7359" t="s">
        <v>79</v>
      </c>
      <c r="C7359" t="s">
        <v>27</v>
      </c>
      <c r="D7359" t="s">
        <v>16</v>
      </c>
      <c r="E7359" t="s">
        <v>17</v>
      </c>
      <c r="F7359" t="s">
        <v>45</v>
      </c>
      <c r="G7359" t="s">
        <v>58</v>
      </c>
      <c r="H7359">
        <f t="shared" si="570"/>
        <v>75000</v>
      </c>
      <c r="I7359">
        <v>25000</v>
      </c>
      <c r="J7359">
        <v>32500</v>
      </c>
      <c r="K7359">
        <v>3</v>
      </c>
      <c r="M7359">
        <v>4875</v>
      </c>
      <c r="N7359" t="s">
        <v>20</v>
      </c>
      <c r="O7359">
        <v>97500</v>
      </c>
      <c r="P7359">
        <v>22500</v>
      </c>
      <c r="R7359">
        <f t="shared" si="571"/>
        <v>97500</v>
      </c>
      <c r="S7359">
        <f t="shared" si="572"/>
        <v>24</v>
      </c>
      <c r="T7359" t="str">
        <f t="shared" si="573"/>
        <v>Mar</v>
      </c>
      <c r="U7359" t="str">
        <f t="shared" si="574"/>
        <v>2025</v>
      </c>
    </row>
    <row r="7360" spans="1:21" x14ac:dyDescent="0.25">
      <c r="A7360" t="s">
        <v>377</v>
      </c>
      <c r="B7360" t="s">
        <v>195</v>
      </c>
      <c r="C7360" t="s">
        <v>115</v>
      </c>
      <c r="D7360" t="s">
        <v>23</v>
      </c>
      <c r="E7360" t="s">
        <v>17</v>
      </c>
      <c r="F7360" t="s">
        <v>61</v>
      </c>
      <c r="G7360" t="s">
        <v>117</v>
      </c>
      <c r="H7360">
        <f t="shared" si="570"/>
        <v>12500</v>
      </c>
      <c r="I7360">
        <v>2500</v>
      </c>
      <c r="J7360">
        <v>3250</v>
      </c>
      <c r="K7360">
        <v>5</v>
      </c>
      <c r="M7360">
        <v>325</v>
      </c>
      <c r="N7360" t="s">
        <v>25</v>
      </c>
      <c r="O7360">
        <v>16250</v>
      </c>
      <c r="P7360">
        <v>3750</v>
      </c>
      <c r="R7360">
        <f t="shared" si="571"/>
        <v>16250</v>
      </c>
      <c r="S7360">
        <f t="shared" si="572"/>
        <v>24</v>
      </c>
      <c r="T7360" t="str">
        <f t="shared" si="573"/>
        <v>Mar</v>
      </c>
      <c r="U7360" t="str">
        <f t="shared" si="574"/>
        <v>2025</v>
      </c>
    </row>
    <row r="7361" spans="1:21" x14ac:dyDescent="0.25">
      <c r="A7361" t="s">
        <v>377</v>
      </c>
      <c r="B7361" t="s">
        <v>203</v>
      </c>
      <c r="C7361" t="s">
        <v>42</v>
      </c>
      <c r="D7361" t="s">
        <v>16</v>
      </c>
      <c r="E7361" t="s">
        <v>28</v>
      </c>
      <c r="F7361" t="s">
        <v>80</v>
      </c>
      <c r="G7361" t="s">
        <v>231</v>
      </c>
      <c r="H7361">
        <f t="shared" si="570"/>
        <v>750</v>
      </c>
      <c r="I7361">
        <v>250</v>
      </c>
      <c r="J7361">
        <v>325</v>
      </c>
      <c r="K7361">
        <v>3</v>
      </c>
      <c r="M7361">
        <v>68.25</v>
      </c>
      <c r="N7361" t="s">
        <v>20</v>
      </c>
      <c r="O7361">
        <v>975</v>
      </c>
      <c r="P7361">
        <v>225</v>
      </c>
      <c r="R7361">
        <f t="shared" si="571"/>
        <v>975</v>
      </c>
      <c r="S7361">
        <f t="shared" si="572"/>
        <v>24</v>
      </c>
      <c r="T7361" t="str">
        <f t="shared" si="573"/>
        <v>Mar</v>
      </c>
      <c r="U7361" t="str">
        <f t="shared" si="574"/>
        <v>2025</v>
      </c>
    </row>
    <row r="7362" spans="1:21" x14ac:dyDescent="0.25">
      <c r="A7362" t="s">
        <v>377</v>
      </c>
      <c r="B7362" t="s">
        <v>194</v>
      </c>
      <c r="C7362" t="s">
        <v>115</v>
      </c>
      <c r="D7362" t="s">
        <v>16</v>
      </c>
      <c r="E7362" t="s">
        <v>17</v>
      </c>
      <c r="F7362" t="s">
        <v>45</v>
      </c>
      <c r="G7362" t="s">
        <v>71</v>
      </c>
      <c r="H7362">
        <f t="shared" si="570"/>
        <v>4400</v>
      </c>
      <c r="I7362">
        <v>2200</v>
      </c>
      <c r="J7362">
        <v>2860</v>
      </c>
      <c r="K7362">
        <v>2</v>
      </c>
      <c r="M7362">
        <v>286</v>
      </c>
      <c r="N7362" t="s">
        <v>38</v>
      </c>
      <c r="O7362">
        <v>5060</v>
      </c>
      <c r="P7362">
        <v>660</v>
      </c>
      <c r="R7362">
        <f t="shared" si="571"/>
        <v>5720</v>
      </c>
      <c r="S7362">
        <f t="shared" si="572"/>
        <v>24</v>
      </c>
      <c r="T7362" t="str">
        <f t="shared" si="573"/>
        <v>Mar</v>
      </c>
      <c r="U7362" t="str">
        <f t="shared" si="574"/>
        <v>2025</v>
      </c>
    </row>
    <row r="7363" spans="1:21" x14ac:dyDescent="0.25">
      <c r="A7363" t="s">
        <v>377</v>
      </c>
      <c r="B7363" t="s">
        <v>154</v>
      </c>
      <c r="C7363" t="s">
        <v>27</v>
      </c>
      <c r="D7363" t="s">
        <v>23</v>
      </c>
      <c r="E7363" t="s">
        <v>17</v>
      </c>
      <c r="F7363" t="s">
        <v>18</v>
      </c>
      <c r="G7363" t="s">
        <v>56</v>
      </c>
      <c r="H7363">
        <f t="shared" ref="H7363:H7426" si="575">I7363*K7363</f>
        <v>3300</v>
      </c>
      <c r="I7363">
        <v>550</v>
      </c>
      <c r="J7363">
        <v>715</v>
      </c>
      <c r="K7363">
        <v>6</v>
      </c>
      <c r="M7363">
        <v>100</v>
      </c>
      <c r="N7363" t="s">
        <v>38</v>
      </c>
      <c r="O7363">
        <v>4290</v>
      </c>
      <c r="P7363">
        <v>990</v>
      </c>
      <c r="R7363">
        <f t="shared" ref="R7363:R7426" si="576">J7363*K7363</f>
        <v>4290</v>
      </c>
      <c r="S7363">
        <f t="shared" ref="S7363:S7426" si="577">DAY(A7363)</f>
        <v>24</v>
      </c>
      <c r="T7363" t="str">
        <f t="shared" ref="T7363:T7426" si="578">TEXT(A7363,"mmm")</f>
        <v>Mar</v>
      </c>
      <c r="U7363" t="str">
        <f t="shared" ref="U7363:U7426" si="579">TEXT(A7363,"yyy")</f>
        <v>2025</v>
      </c>
    </row>
    <row r="7364" spans="1:21" x14ac:dyDescent="0.25">
      <c r="A7364" t="s">
        <v>377</v>
      </c>
      <c r="B7364" t="s">
        <v>126</v>
      </c>
      <c r="C7364" t="s">
        <v>27</v>
      </c>
      <c r="D7364" t="s">
        <v>23</v>
      </c>
      <c r="E7364" t="s">
        <v>17</v>
      </c>
      <c r="F7364" t="s">
        <v>80</v>
      </c>
      <c r="G7364" t="s">
        <v>143</v>
      </c>
      <c r="H7364">
        <f t="shared" si="575"/>
        <v>21</v>
      </c>
      <c r="I7364">
        <v>3</v>
      </c>
      <c r="J7364">
        <v>4</v>
      </c>
      <c r="K7364">
        <v>7</v>
      </c>
      <c r="M7364">
        <v>2.73</v>
      </c>
      <c r="N7364" t="s">
        <v>25</v>
      </c>
      <c r="O7364">
        <v>27.3</v>
      </c>
      <c r="P7364">
        <v>6.3</v>
      </c>
      <c r="R7364">
        <f t="shared" si="576"/>
        <v>28</v>
      </c>
      <c r="S7364">
        <f t="shared" si="577"/>
        <v>24</v>
      </c>
      <c r="T7364" t="str">
        <f t="shared" si="578"/>
        <v>Mar</v>
      </c>
      <c r="U7364" t="str">
        <f t="shared" si="579"/>
        <v>2025</v>
      </c>
    </row>
    <row r="7365" spans="1:21" x14ac:dyDescent="0.25">
      <c r="A7365" t="s">
        <v>377</v>
      </c>
      <c r="B7365" t="s">
        <v>69</v>
      </c>
      <c r="C7365" t="s">
        <v>27</v>
      </c>
      <c r="D7365" t="s">
        <v>23</v>
      </c>
      <c r="E7365" t="s">
        <v>17</v>
      </c>
      <c r="F7365" t="s">
        <v>80</v>
      </c>
      <c r="G7365" t="s">
        <v>231</v>
      </c>
      <c r="H7365">
        <f t="shared" si="575"/>
        <v>250</v>
      </c>
      <c r="I7365">
        <v>250</v>
      </c>
      <c r="J7365">
        <v>325</v>
      </c>
      <c r="K7365">
        <v>1</v>
      </c>
      <c r="M7365">
        <v>39</v>
      </c>
      <c r="N7365" t="s">
        <v>20</v>
      </c>
      <c r="O7365">
        <v>325</v>
      </c>
      <c r="P7365">
        <v>75</v>
      </c>
      <c r="R7365">
        <f t="shared" si="576"/>
        <v>325</v>
      </c>
      <c r="S7365">
        <f t="shared" si="577"/>
        <v>24</v>
      </c>
      <c r="T7365" t="str">
        <f t="shared" si="578"/>
        <v>Mar</v>
      </c>
      <c r="U7365" t="str">
        <f t="shared" si="579"/>
        <v>2025</v>
      </c>
    </row>
    <row r="7366" spans="1:21" x14ac:dyDescent="0.25">
      <c r="A7366" t="s">
        <v>377</v>
      </c>
      <c r="B7366" t="s">
        <v>165</v>
      </c>
      <c r="C7366" t="s">
        <v>27</v>
      </c>
      <c r="D7366" t="s">
        <v>16</v>
      </c>
      <c r="E7366" t="s">
        <v>17</v>
      </c>
      <c r="F7366" t="s">
        <v>18</v>
      </c>
      <c r="G7366" t="s">
        <v>40</v>
      </c>
      <c r="H7366">
        <f t="shared" si="575"/>
        <v>360</v>
      </c>
      <c r="I7366">
        <v>90</v>
      </c>
      <c r="J7366">
        <v>117</v>
      </c>
      <c r="K7366">
        <v>4</v>
      </c>
      <c r="M7366">
        <v>31.5</v>
      </c>
      <c r="N7366" t="s">
        <v>20</v>
      </c>
      <c r="O7366">
        <v>450</v>
      </c>
      <c r="P7366">
        <v>90</v>
      </c>
      <c r="R7366">
        <f t="shared" si="576"/>
        <v>468</v>
      </c>
      <c r="S7366">
        <f t="shared" si="577"/>
        <v>24</v>
      </c>
      <c r="T7366" t="str">
        <f t="shared" si="578"/>
        <v>Mar</v>
      </c>
      <c r="U7366" t="str">
        <f t="shared" si="579"/>
        <v>2025</v>
      </c>
    </row>
    <row r="7367" spans="1:21" x14ac:dyDescent="0.25">
      <c r="A7367" t="s">
        <v>377</v>
      </c>
      <c r="B7367" t="s">
        <v>124</v>
      </c>
      <c r="C7367" t="s">
        <v>27</v>
      </c>
      <c r="D7367" t="s">
        <v>16</v>
      </c>
      <c r="E7367" t="s">
        <v>28</v>
      </c>
      <c r="F7367" t="s">
        <v>45</v>
      </c>
      <c r="G7367" t="s">
        <v>76</v>
      </c>
      <c r="H7367">
        <f t="shared" si="575"/>
        <v>7200</v>
      </c>
      <c r="I7367">
        <v>1200</v>
      </c>
      <c r="J7367">
        <v>1560</v>
      </c>
      <c r="K7367">
        <v>6</v>
      </c>
      <c r="M7367">
        <v>156</v>
      </c>
      <c r="N7367" t="s">
        <v>25</v>
      </c>
      <c r="O7367">
        <v>9360</v>
      </c>
      <c r="P7367">
        <v>2160</v>
      </c>
      <c r="R7367">
        <f t="shared" si="576"/>
        <v>9360</v>
      </c>
      <c r="S7367">
        <f t="shared" si="577"/>
        <v>24</v>
      </c>
      <c r="T7367" t="str">
        <f t="shared" si="578"/>
        <v>Mar</v>
      </c>
      <c r="U7367" t="str">
        <f t="shared" si="579"/>
        <v>2025</v>
      </c>
    </row>
    <row r="7368" spans="1:21" x14ac:dyDescent="0.25">
      <c r="A7368" t="s">
        <v>377</v>
      </c>
      <c r="B7368" t="s">
        <v>204</v>
      </c>
      <c r="C7368" t="s">
        <v>42</v>
      </c>
      <c r="D7368" t="s">
        <v>16</v>
      </c>
      <c r="E7368" t="s">
        <v>17</v>
      </c>
      <c r="F7368" t="s">
        <v>18</v>
      </c>
      <c r="G7368" t="s">
        <v>40</v>
      </c>
      <c r="H7368">
        <f t="shared" si="575"/>
        <v>720</v>
      </c>
      <c r="I7368">
        <v>90</v>
      </c>
      <c r="J7368">
        <v>117</v>
      </c>
      <c r="K7368">
        <v>8</v>
      </c>
      <c r="M7368">
        <v>65.52</v>
      </c>
      <c r="N7368" t="s">
        <v>20</v>
      </c>
      <c r="O7368">
        <v>936</v>
      </c>
      <c r="P7368">
        <v>216</v>
      </c>
      <c r="R7368">
        <f t="shared" si="576"/>
        <v>936</v>
      </c>
      <c r="S7368">
        <f t="shared" si="577"/>
        <v>24</v>
      </c>
      <c r="T7368" t="str">
        <f t="shared" si="578"/>
        <v>Mar</v>
      </c>
      <c r="U7368" t="str">
        <f t="shared" si="579"/>
        <v>2025</v>
      </c>
    </row>
    <row r="7369" spans="1:21" x14ac:dyDescent="0.25">
      <c r="A7369" t="s">
        <v>377</v>
      </c>
      <c r="B7369" t="s">
        <v>146</v>
      </c>
      <c r="C7369" t="s">
        <v>27</v>
      </c>
      <c r="D7369" t="s">
        <v>16</v>
      </c>
      <c r="E7369" t="s">
        <v>17</v>
      </c>
      <c r="F7369" t="s">
        <v>18</v>
      </c>
      <c r="G7369" t="s">
        <v>56</v>
      </c>
      <c r="H7369">
        <f t="shared" si="575"/>
        <v>3850</v>
      </c>
      <c r="I7369">
        <v>550</v>
      </c>
      <c r="J7369">
        <v>715</v>
      </c>
      <c r="K7369">
        <v>7</v>
      </c>
      <c r="M7369">
        <v>100</v>
      </c>
      <c r="N7369" t="s">
        <v>38</v>
      </c>
      <c r="O7369">
        <v>4812.5</v>
      </c>
      <c r="P7369">
        <v>962.5</v>
      </c>
      <c r="R7369">
        <f t="shared" si="576"/>
        <v>5005</v>
      </c>
      <c r="S7369">
        <f t="shared" si="577"/>
        <v>24</v>
      </c>
      <c r="T7369" t="str">
        <f t="shared" si="578"/>
        <v>Mar</v>
      </c>
      <c r="U7369" t="str">
        <f t="shared" si="579"/>
        <v>2025</v>
      </c>
    </row>
    <row r="7370" spans="1:21" x14ac:dyDescent="0.25">
      <c r="A7370" t="s">
        <v>377</v>
      </c>
      <c r="B7370" t="s">
        <v>105</v>
      </c>
      <c r="C7370" t="s">
        <v>91</v>
      </c>
      <c r="D7370" t="s">
        <v>16</v>
      </c>
      <c r="E7370" t="s">
        <v>28</v>
      </c>
      <c r="F7370" t="s">
        <v>45</v>
      </c>
      <c r="G7370" t="s">
        <v>76</v>
      </c>
      <c r="H7370">
        <f t="shared" si="575"/>
        <v>4800</v>
      </c>
      <c r="I7370">
        <v>1200</v>
      </c>
      <c r="J7370">
        <v>1560</v>
      </c>
      <c r="K7370">
        <v>4</v>
      </c>
      <c r="M7370">
        <v>156</v>
      </c>
      <c r="N7370" t="s">
        <v>38</v>
      </c>
      <c r="O7370">
        <v>6240</v>
      </c>
      <c r="P7370">
        <v>1440</v>
      </c>
      <c r="R7370">
        <f t="shared" si="576"/>
        <v>6240</v>
      </c>
      <c r="S7370">
        <f t="shared" si="577"/>
        <v>24</v>
      </c>
      <c r="T7370" t="str">
        <f t="shared" si="578"/>
        <v>Mar</v>
      </c>
      <c r="U7370" t="str">
        <f t="shared" si="579"/>
        <v>2025</v>
      </c>
    </row>
    <row r="7371" spans="1:21" x14ac:dyDescent="0.25">
      <c r="A7371" t="s">
        <v>377</v>
      </c>
      <c r="B7371" t="s">
        <v>193</v>
      </c>
      <c r="C7371" t="s">
        <v>53</v>
      </c>
      <c r="D7371" t="s">
        <v>16</v>
      </c>
      <c r="E7371" t="s">
        <v>28</v>
      </c>
      <c r="F7371" t="s">
        <v>29</v>
      </c>
      <c r="G7371" t="s">
        <v>30</v>
      </c>
      <c r="H7371">
        <f t="shared" si="575"/>
        <v>540</v>
      </c>
      <c r="I7371">
        <v>180</v>
      </c>
      <c r="J7371">
        <v>234</v>
      </c>
      <c r="K7371">
        <v>3</v>
      </c>
      <c r="M7371">
        <v>49.14</v>
      </c>
      <c r="N7371" t="s">
        <v>20</v>
      </c>
      <c r="O7371">
        <v>702</v>
      </c>
      <c r="P7371">
        <v>162</v>
      </c>
      <c r="R7371">
        <f t="shared" si="576"/>
        <v>702</v>
      </c>
      <c r="S7371">
        <f t="shared" si="577"/>
        <v>24</v>
      </c>
      <c r="T7371" t="str">
        <f t="shared" si="578"/>
        <v>Mar</v>
      </c>
      <c r="U7371" t="str">
        <f t="shared" si="579"/>
        <v>2025</v>
      </c>
    </row>
    <row r="7372" spans="1:21" x14ac:dyDescent="0.25">
      <c r="A7372" t="s">
        <v>377</v>
      </c>
      <c r="B7372" t="s">
        <v>176</v>
      </c>
      <c r="C7372" t="s">
        <v>15</v>
      </c>
      <c r="D7372" t="s">
        <v>16</v>
      </c>
      <c r="E7372" t="s">
        <v>28</v>
      </c>
      <c r="F7372" t="s">
        <v>18</v>
      </c>
      <c r="G7372" t="s">
        <v>34</v>
      </c>
      <c r="H7372">
        <f t="shared" si="575"/>
        <v>160</v>
      </c>
      <c r="I7372">
        <v>40</v>
      </c>
      <c r="J7372">
        <v>52</v>
      </c>
      <c r="K7372">
        <v>4</v>
      </c>
      <c r="M7372">
        <v>20.8</v>
      </c>
      <c r="N7372" t="s">
        <v>38</v>
      </c>
      <c r="O7372">
        <v>208</v>
      </c>
      <c r="P7372">
        <v>48</v>
      </c>
      <c r="R7372">
        <f t="shared" si="576"/>
        <v>208</v>
      </c>
      <c r="S7372">
        <f t="shared" si="577"/>
        <v>24</v>
      </c>
      <c r="T7372" t="str">
        <f t="shared" si="578"/>
        <v>Mar</v>
      </c>
      <c r="U7372" t="str">
        <f t="shared" si="579"/>
        <v>2025</v>
      </c>
    </row>
    <row r="7373" spans="1:21" x14ac:dyDescent="0.25">
      <c r="A7373" t="s">
        <v>377</v>
      </c>
      <c r="B7373" t="s">
        <v>181</v>
      </c>
      <c r="C7373" t="s">
        <v>53</v>
      </c>
      <c r="D7373" t="s">
        <v>23</v>
      </c>
      <c r="E7373" t="s">
        <v>28</v>
      </c>
      <c r="F7373" t="s">
        <v>18</v>
      </c>
      <c r="G7373" t="s">
        <v>56</v>
      </c>
      <c r="H7373">
        <f t="shared" si="575"/>
        <v>3850</v>
      </c>
      <c r="I7373">
        <v>550</v>
      </c>
      <c r="J7373">
        <v>715</v>
      </c>
      <c r="K7373">
        <v>7</v>
      </c>
      <c r="M7373">
        <v>100</v>
      </c>
      <c r="N7373" t="s">
        <v>25</v>
      </c>
      <c r="O7373">
        <v>4812.5</v>
      </c>
      <c r="P7373">
        <v>962.5</v>
      </c>
      <c r="R7373">
        <f t="shared" si="576"/>
        <v>5005</v>
      </c>
      <c r="S7373">
        <f t="shared" si="577"/>
        <v>24</v>
      </c>
      <c r="T7373" t="str">
        <f t="shared" si="578"/>
        <v>Mar</v>
      </c>
      <c r="U7373" t="str">
        <f t="shared" si="579"/>
        <v>2025</v>
      </c>
    </row>
    <row r="7374" spans="1:21" x14ac:dyDescent="0.25">
      <c r="A7374" t="s">
        <v>377</v>
      </c>
      <c r="B7374" t="s">
        <v>97</v>
      </c>
      <c r="C7374" t="s">
        <v>27</v>
      </c>
      <c r="D7374" t="s">
        <v>23</v>
      </c>
      <c r="E7374" t="s">
        <v>28</v>
      </c>
      <c r="F7374" t="s">
        <v>18</v>
      </c>
      <c r="G7374" t="s">
        <v>64</v>
      </c>
      <c r="H7374">
        <f t="shared" si="575"/>
        <v>840</v>
      </c>
      <c r="I7374">
        <v>140</v>
      </c>
      <c r="J7374">
        <v>182</v>
      </c>
      <c r="K7374">
        <v>6</v>
      </c>
      <c r="M7374">
        <v>100</v>
      </c>
      <c r="N7374" t="s">
        <v>38</v>
      </c>
      <c r="O7374">
        <v>1092</v>
      </c>
      <c r="P7374">
        <v>252</v>
      </c>
      <c r="R7374">
        <f t="shared" si="576"/>
        <v>1092</v>
      </c>
      <c r="S7374">
        <f t="shared" si="577"/>
        <v>24</v>
      </c>
      <c r="T7374" t="str">
        <f t="shared" si="578"/>
        <v>Mar</v>
      </c>
      <c r="U7374" t="str">
        <f t="shared" si="579"/>
        <v>2025</v>
      </c>
    </row>
    <row r="7375" spans="1:21" x14ac:dyDescent="0.25">
      <c r="A7375" t="s">
        <v>377</v>
      </c>
      <c r="B7375" t="s">
        <v>84</v>
      </c>
      <c r="C7375" t="s">
        <v>27</v>
      </c>
      <c r="D7375" t="s">
        <v>16</v>
      </c>
      <c r="E7375" t="s">
        <v>28</v>
      </c>
      <c r="F7375" t="s">
        <v>18</v>
      </c>
      <c r="G7375" t="s">
        <v>32</v>
      </c>
      <c r="H7375">
        <f t="shared" si="575"/>
        <v>400</v>
      </c>
      <c r="I7375">
        <v>100</v>
      </c>
      <c r="J7375">
        <v>130</v>
      </c>
      <c r="K7375">
        <v>4</v>
      </c>
      <c r="M7375">
        <v>48</v>
      </c>
      <c r="N7375" t="s">
        <v>38</v>
      </c>
      <c r="O7375">
        <v>480</v>
      </c>
      <c r="P7375">
        <v>80</v>
      </c>
      <c r="R7375">
        <f t="shared" si="576"/>
        <v>520</v>
      </c>
      <c r="S7375">
        <f t="shared" si="577"/>
        <v>24</v>
      </c>
      <c r="T7375" t="str">
        <f t="shared" si="578"/>
        <v>Mar</v>
      </c>
      <c r="U7375" t="str">
        <f t="shared" si="579"/>
        <v>2025</v>
      </c>
    </row>
    <row r="7376" spans="1:21" x14ac:dyDescent="0.25">
      <c r="A7376" t="s">
        <v>377</v>
      </c>
      <c r="B7376" t="s">
        <v>204</v>
      </c>
      <c r="C7376" t="s">
        <v>42</v>
      </c>
      <c r="D7376" t="s">
        <v>16</v>
      </c>
      <c r="E7376" t="s">
        <v>28</v>
      </c>
      <c r="F7376" t="s">
        <v>18</v>
      </c>
      <c r="G7376" t="s">
        <v>40</v>
      </c>
      <c r="H7376">
        <f t="shared" si="575"/>
        <v>810</v>
      </c>
      <c r="I7376">
        <v>90</v>
      </c>
      <c r="J7376">
        <v>117</v>
      </c>
      <c r="K7376">
        <v>9</v>
      </c>
      <c r="M7376">
        <v>52.65</v>
      </c>
      <c r="N7376" t="s">
        <v>25</v>
      </c>
      <c r="O7376">
        <v>1053</v>
      </c>
      <c r="P7376">
        <v>243</v>
      </c>
      <c r="R7376">
        <f t="shared" si="576"/>
        <v>1053</v>
      </c>
      <c r="S7376">
        <f t="shared" si="577"/>
        <v>24</v>
      </c>
      <c r="T7376" t="str">
        <f t="shared" si="578"/>
        <v>Mar</v>
      </c>
      <c r="U7376" t="str">
        <f t="shared" si="579"/>
        <v>2025</v>
      </c>
    </row>
    <row r="7377" spans="1:21" x14ac:dyDescent="0.25">
      <c r="A7377" t="s">
        <v>378</v>
      </c>
      <c r="B7377" t="s">
        <v>192</v>
      </c>
      <c r="C7377" t="s">
        <v>91</v>
      </c>
      <c r="D7377" t="s">
        <v>23</v>
      </c>
      <c r="E7377" t="s">
        <v>17</v>
      </c>
      <c r="F7377" t="s">
        <v>18</v>
      </c>
      <c r="G7377" t="s">
        <v>19</v>
      </c>
      <c r="H7377">
        <f t="shared" si="575"/>
        <v>1500</v>
      </c>
      <c r="I7377">
        <v>250</v>
      </c>
      <c r="J7377">
        <v>325</v>
      </c>
      <c r="K7377">
        <v>6</v>
      </c>
      <c r="M7377">
        <v>100</v>
      </c>
      <c r="N7377" t="s">
        <v>25</v>
      </c>
      <c r="O7377">
        <v>1800</v>
      </c>
      <c r="P7377">
        <v>300</v>
      </c>
      <c r="R7377">
        <f t="shared" si="576"/>
        <v>1950</v>
      </c>
      <c r="S7377">
        <f t="shared" si="577"/>
        <v>25</v>
      </c>
      <c r="T7377" t="str">
        <f t="shared" si="578"/>
        <v>Mar</v>
      </c>
      <c r="U7377" t="str">
        <f t="shared" si="579"/>
        <v>2025</v>
      </c>
    </row>
    <row r="7378" spans="1:21" x14ac:dyDescent="0.25">
      <c r="A7378" t="s">
        <v>378</v>
      </c>
      <c r="B7378" t="s">
        <v>179</v>
      </c>
      <c r="C7378" t="s">
        <v>27</v>
      </c>
      <c r="D7378" t="s">
        <v>23</v>
      </c>
      <c r="E7378" t="s">
        <v>17</v>
      </c>
      <c r="F7378" t="s">
        <v>18</v>
      </c>
      <c r="G7378" t="s">
        <v>19</v>
      </c>
      <c r="H7378">
        <f t="shared" si="575"/>
        <v>1250</v>
      </c>
      <c r="I7378">
        <v>250</v>
      </c>
      <c r="J7378">
        <v>325</v>
      </c>
      <c r="K7378">
        <v>5</v>
      </c>
      <c r="M7378">
        <v>100</v>
      </c>
      <c r="N7378" t="s">
        <v>25</v>
      </c>
      <c r="O7378">
        <v>1625</v>
      </c>
      <c r="P7378">
        <v>375</v>
      </c>
      <c r="R7378">
        <f t="shared" si="576"/>
        <v>1625</v>
      </c>
      <c r="S7378">
        <f t="shared" si="577"/>
        <v>25</v>
      </c>
      <c r="T7378" t="str">
        <f t="shared" si="578"/>
        <v>Mar</v>
      </c>
      <c r="U7378" t="str">
        <f t="shared" si="579"/>
        <v>2025</v>
      </c>
    </row>
    <row r="7379" spans="1:21" x14ac:dyDescent="0.25">
      <c r="A7379" t="s">
        <v>378</v>
      </c>
      <c r="B7379" t="s">
        <v>47</v>
      </c>
      <c r="C7379" t="s">
        <v>27</v>
      </c>
      <c r="D7379" t="s">
        <v>16</v>
      </c>
      <c r="E7379" t="s">
        <v>28</v>
      </c>
      <c r="F7379" t="s">
        <v>18</v>
      </c>
      <c r="G7379" t="s">
        <v>24</v>
      </c>
      <c r="H7379">
        <f t="shared" si="575"/>
        <v>320</v>
      </c>
      <c r="I7379">
        <v>80</v>
      </c>
      <c r="J7379">
        <v>104</v>
      </c>
      <c r="K7379">
        <v>4</v>
      </c>
      <c r="M7379">
        <v>29.12</v>
      </c>
      <c r="N7379" t="s">
        <v>20</v>
      </c>
      <c r="O7379">
        <v>416</v>
      </c>
      <c r="P7379">
        <v>96</v>
      </c>
      <c r="R7379">
        <f t="shared" si="576"/>
        <v>416</v>
      </c>
      <c r="S7379">
        <f t="shared" si="577"/>
        <v>25</v>
      </c>
      <c r="T7379" t="str">
        <f t="shared" si="578"/>
        <v>Mar</v>
      </c>
      <c r="U7379" t="str">
        <f t="shared" si="579"/>
        <v>2025</v>
      </c>
    </row>
    <row r="7380" spans="1:21" x14ac:dyDescent="0.25">
      <c r="A7380" t="s">
        <v>378</v>
      </c>
      <c r="B7380" t="s">
        <v>72</v>
      </c>
      <c r="C7380" t="s">
        <v>15</v>
      </c>
      <c r="D7380" t="s">
        <v>16</v>
      </c>
      <c r="E7380" t="s">
        <v>28</v>
      </c>
      <c r="F7380" t="s">
        <v>18</v>
      </c>
      <c r="G7380" t="s">
        <v>24</v>
      </c>
      <c r="H7380">
        <f t="shared" si="575"/>
        <v>400</v>
      </c>
      <c r="I7380">
        <v>80</v>
      </c>
      <c r="J7380">
        <v>104</v>
      </c>
      <c r="K7380">
        <v>5</v>
      </c>
      <c r="M7380">
        <v>25</v>
      </c>
      <c r="N7380" t="s">
        <v>25</v>
      </c>
      <c r="O7380">
        <v>500</v>
      </c>
      <c r="P7380">
        <v>100</v>
      </c>
      <c r="R7380">
        <f t="shared" si="576"/>
        <v>520</v>
      </c>
      <c r="S7380">
        <f t="shared" si="577"/>
        <v>25</v>
      </c>
      <c r="T7380" t="str">
        <f t="shared" si="578"/>
        <v>Mar</v>
      </c>
      <c r="U7380" t="str">
        <f t="shared" si="579"/>
        <v>2025</v>
      </c>
    </row>
    <row r="7381" spans="1:21" x14ac:dyDescent="0.25">
      <c r="A7381" t="s">
        <v>378</v>
      </c>
      <c r="B7381" t="s">
        <v>211</v>
      </c>
      <c r="C7381" t="s">
        <v>91</v>
      </c>
      <c r="D7381" t="s">
        <v>16</v>
      </c>
      <c r="E7381" t="s">
        <v>17</v>
      </c>
      <c r="F7381" t="s">
        <v>18</v>
      </c>
      <c r="G7381" t="s">
        <v>113</v>
      </c>
      <c r="H7381">
        <f t="shared" si="575"/>
        <v>80</v>
      </c>
      <c r="I7381">
        <v>20</v>
      </c>
      <c r="J7381">
        <v>26</v>
      </c>
      <c r="K7381">
        <v>4</v>
      </c>
      <c r="M7381">
        <v>5</v>
      </c>
      <c r="N7381" t="s">
        <v>25</v>
      </c>
      <c r="O7381">
        <v>100</v>
      </c>
      <c r="P7381">
        <v>20</v>
      </c>
      <c r="R7381">
        <f t="shared" si="576"/>
        <v>104</v>
      </c>
      <c r="S7381">
        <f t="shared" si="577"/>
        <v>25</v>
      </c>
      <c r="T7381" t="str">
        <f t="shared" si="578"/>
        <v>Mar</v>
      </c>
      <c r="U7381" t="str">
        <f t="shared" si="579"/>
        <v>2025</v>
      </c>
    </row>
    <row r="7382" spans="1:21" x14ac:dyDescent="0.25">
      <c r="A7382" t="s">
        <v>378</v>
      </c>
      <c r="B7382" t="s">
        <v>146</v>
      </c>
      <c r="C7382" t="s">
        <v>27</v>
      </c>
      <c r="D7382" t="s">
        <v>16</v>
      </c>
      <c r="E7382" t="s">
        <v>28</v>
      </c>
      <c r="F7382" t="s">
        <v>80</v>
      </c>
      <c r="G7382" t="s">
        <v>231</v>
      </c>
      <c r="H7382">
        <f t="shared" si="575"/>
        <v>500</v>
      </c>
      <c r="I7382">
        <v>250</v>
      </c>
      <c r="J7382">
        <v>325</v>
      </c>
      <c r="K7382">
        <v>2</v>
      </c>
      <c r="M7382">
        <v>45.5</v>
      </c>
      <c r="N7382" t="s">
        <v>20</v>
      </c>
      <c r="O7382">
        <v>650</v>
      </c>
      <c r="P7382">
        <v>150</v>
      </c>
      <c r="R7382">
        <f t="shared" si="576"/>
        <v>650</v>
      </c>
      <c r="S7382">
        <f t="shared" si="577"/>
        <v>25</v>
      </c>
      <c r="T7382" t="str">
        <f t="shared" si="578"/>
        <v>Mar</v>
      </c>
      <c r="U7382" t="str">
        <f t="shared" si="579"/>
        <v>2025</v>
      </c>
    </row>
    <row r="7383" spans="1:21" x14ac:dyDescent="0.25">
      <c r="A7383" t="s">
        <v>378</v>
      </c>
      <c r="B7383" t="s">
        <v>149</v>
      </c>
      <c r="C7383" t="s">
        <v>15</v>
      </c>
      <c r="D7383" t="s">
        <v>16</v>
      </c>
      <c r="E7383" t="s">
        <v>17</v>
      </c>
      <c r="F7383" t="s">
        <v>18</v>
      </c>
      <c r="G7383" t="s">
        <v>24</v>
      </c>
      <c r="H7383">
        <f t="shared" si="575"/>
        <v>560</v>
      </c>
      <c r="I7383">
        <v>80</v>
      </c>
      <c r="J7383">
        <v>104</v>
      </c>
      <c r="K7383">
        <v>7</v>
      </c>
      <c r="M7383">
        <v>45.08</v>
      </c>
      <c r="N7383" t="s">
        <v>20</v>
      </c>
      <c r="O7383">
        <v>644</v>
      </c>
      <c r="P7383">
        <v>84</v>
      </c>
      <c r="R7383">
        <f t="shared" si="576"/>
        <v>728</v>
      </c>
      <c r="S7383">
        <f t="shared" si="577"/>
        <v>25</v>
      </c>
      <c r="T7383" t="str">
        <f t="shared" si="578"/>
        <v>Mar</v>
      </c>
      <c r="U7383" t="str">
        <f t="shared" si="579"/>
        <v>2025</v>
      </c>
    </row>
    <row r="7384" spans="1:21" x14ac:dyDescent="0.25">
      <c r="A7384" t="s">
        <v>378</v>
      </c>
      <c r="B7384" t="s">
        <v>90</v>
      </c>
      <c r="C7384" t="s">
        <v>91</v>
      </c>
      <c r="D7384" t="s">
        <v>16</v>
      </c>
      <c r="E7384" t="s">
        <v>17</v>
      </c>
      <c r="F7384" t="s">
        <v>18</v>
      </c>
      <c r="G7384" t="s">
        <v>130</v>
      </c>
      <c r="H7384">
        <f t="shared" si="575"/>
        <v>360</v>
      </c>
      <c r="I7384">
        <v>45</v>
      </c>
      <c r="J7384">
        <v>59</v>
      </c>
      <c r="K7384">
        <v>8</v>
      </c>
      <c r="M7384">
        <v>23.4</v>
      </c>
      <c r="N7384" t="s">
        <v>25</v>
      </c>
      <c r="O7384">
        <v>468</v>
      </c>
      <c r="P7384">
        <v>108</v>
      </c>
      <c r="R7384">
        <f t="shared" si="576"/>
        <v>472</v>
      </c>
      <c r="S7384">
        <f t="shared" si="577"/>
        <v>25</v>
      </c>
      <c r="T7384" t="str">
        <f t="shared" si="578"/>
        <v>Mar</v>
      </c>
      <c r="U7384" t="str">
        <f t="shared" si="579"/>
        <v>2025</v>
      </c>
    </row>
    <row r="7385" spans="1:21" x14ac:dyDescent="0.25">
      <c r="A7385" t="s">
        <v>378</v>
      </c>
      <c r="B7385" t="s">
        <v>69</v>
      </c>
      <c r="C7385" t="s">
        <v>27</v>
      </c>
      <c r="D7385" t="s">
        <v>16</v>
      </c>
      <c r="E7385" t="s">
        <v>17</v>
      </c>
      <c r="F7385" t="s">
        <v>45</v>
      </c>
      <c r="G7385" t="s">
        <v>67</v>
      </c>
      <c r="H7385">
        <f t="shared" si="575"/>
        <v>24500</v>
      </c>
      <c r="I7385">
        <v>3500</v>
      </c>
      <c r="J7385">
        <v>4550</v>
      </c>
      <c r="K7385">
        <v>7</v>
      </c>
      <c r="M7385">
        <v>455</v>
      </c>
      <c r="N7385" t="s">
        <v>25</v>
      </c>
      <c r="O7385">
        <v>31850</v>
      </c>
      <c r="P7385">
        <v>7350</v>
      </c>
      <c r="R7385">
        <f t="shared" si="576"/>
        <v>31850</v>
      </c>
      <c r="S7385">
        <f t="shared" si="577"/>
        <v>25</v>
      </c>
      <c r="T7385" t="str">
        <f t="shared" si="578"/>
        <v>Mar</v>
      </c>
      <c r="U7385" t="str">
        <f t="shared" si="579"/>
        <v>2025</v>
      </c>
    </row>
    <row r="7386" spans="1:21" x14ac:dyDescent="0.25">
      <c r="A7386" t="s">
        <v>378</v>
      </c>
      <c r="B7386" t="s">
        <v>109</v>
      </c>
      <c r="C7386" t="s">
        <v>42</v>
      </c>
      <c r="D7386" t="s">
        <v>23</v>
      </c>
      <c r="E7386" t="s">
        <v>28</v>
      </c>
      <c r="F7386" t="s">
        <v>61</v>
      </c>
      <c r="G7386" t="s">
        <v>164</v>
      </c>
      <c r="H7386">
        <f t="shared" si="575"/>
        <v>14000</v>
      </c>
      <c r="I7386">
        <v>2000</v>
      </c>
      <c r="J7386">
        <v>2600</v>
      </c>
      <c r="K7386">
        <v>7</v>
      </c>
      <c r="M7386">
        <v>260</v>
      </c>
      <c r="N7386" t="s">
        <v>25</v>
      </c>
      <c r="O7386">
        <v>16800</v>
      </c>
      <c r="P7386">
        <v>2800</v>
      </c>
      <c r="R7386">
        <f t="shared" si="576"/>
        <v>18200</v>
      </c>
      <c r="S7386">
        <f t="shared" si="577"/>
        <v>25</v>
      </c>
      <c r="T7386" t="str">
        <f t="shared" si="578"/>
        <v>Mar</v>
      </c>
      <c r="U7386" t="str">
        <f t="shared" si="579"/>
        <v>2025</v>
      </c>
    </row>
    <row r="7387" spans="1:21" x14ac:dyDescent="0.25">
      <c r="A7387" t="s">
        <v>378</v>
      </c>
      <c r="B7387" t="s">
        <v>144</v>
      </c>
      <c r="C7387" t="s">
        <v>27</v>
      </c>
      <c r="D7387" t="s">
        <v>16</v>
      </c>
      <c r="E7387" t="s">
        <v>17</v>
      </c>
      <c r="F7387" t="s">
        <v>61</v>
      </c>
      <c r="G7387" t="s">
        <v>119</v>
      </c>
      <c r="H7387">
        <f t="shared" si="575"/>
        <v>1500</v>
      </c>
      <c r="I7387">
        <v>500</v>
      </c>
      <c r="J7387">
        <v>650</v>
      </c>
      <c r="K7387">
        <v>3</v>
      </c>
      <c r="M7387">
        <v>97.5</v>
      </c>
      <c r="N7387" t="s">
        <v>25</v>
      </c>
      <c r="O7387">
        <v>1950</v>
      </c>
      <c r="P7387">
        <v>450</v>
      </c>
      <c r="R7387">
        <f t="shared" si="576"/>
        <v>1950</v>
      </c>
      <c r="S7387">
        <f t="shared" si="577"/>
        <v>25</v>
      </c>
      <c r="T7387" t="str">
        <f t="shared" si="578"/>
        <v>Mar</v>
      </c>
      <c r="U7387" t="str">
        <f t="shared" si="579"/>
        <v>2025</v>
      </c>
    </row>
    <row r="7388" spans="1:21" x14ac:dyDescent="0.25">
      <c r="A7388" t="s">
        <v>378</v>
      </c>
      <c r="B7388" t="s">
        <v>175</v>
      </c>
      <c r="C7388" t="s">
        <v>91</v>
      </c>
      <c r="D7388" t="s">
        <v>16</v>
      </c>
      <c r="E7388" t="s">
        <v>28</v>
      </c>
      <c r="F7388" t="s">
        <v>45</v>
      </c>
      <c r="G7388" t="s">
        <v>106</v>
      </c>
      <c r="H7388">
        <f t="shared" si="575"/>
        <v>84000</v>
      </c>
      <c r="I7388">
        <v>12000</v>
      </c>
      <c r="J7388">
        <v>15600</v>
      </c>
      <c r="K7388">
        <v>7</v>
      </c>
      <c r="M7388">
        <v>2340</v>
      </c>
      <c r="N7388" t="s">
        <v>20</v>
      </c>
      <c r="O7388">
        <v>105000</v>
      </c>
      <c r="P7388">
        <v>21000</v>
      </c>
      <c r="R7388">
        <f t="shared" si="576"/>
        <v>109200</v>
      </c>
      <c r="S7388">
        <f t="shared" si="577"/>
        <v>25</v>
      </c>
      <c r="T7388" t="str">
        <f t="shared" si="578"/>
        <v>Mar</v>
      </c>
      <c r="U7388" t="str">
        <f t="shared" si="579"/>
        <v>2025</v>
      </c>
    </row>
    <row r="7389" spans="1:21" x14ac:dyDescent="0.25">
      <c r="A7389" t="s">
        <v>378</v>
      </c>
      <c r="B7389" t="s">
        <v>175</v>
      </c>
      <c r="C7389" t="s">
        <v>91</v>
      </c>
      <c r="D7389" t="s">
        <v>16</v>
      </c>
      <c r="E7389" t="s">
        <v>17</v>
      </c>
      <c r="F7389" t="s">
        <v>18</v>
      </c>
      <c r="G7389" t="s">
        <v>32</v>
      </c>
      <c r="H7389">
        <f t="shared" si="575"/>
        <v>900</v>
      </c>
      <c r="I7389">
        <v>100</v>
      </c>
      <c r="J7389">
        <v>130</v>
      </c>
      <c r="K7389">
        <v>9</v>
      </c>
      <c r="M7389">
        <v>100</v>
      </c>
      <c r="N7389" t="s">
        <v>38</v>
      </c>
      <c r="O7389">
        <v>1035</v>
      </c>
      <c r="P7389">
        <v>135</v>
      </c>
      <c r="R7389">
        <f t="shared" si="576"/>
        <v>1170</v>
      </c>
      <c r="S7389">
        <f t="shared" si="577"/>
        <v>25</v>
      </c>
      <c r="T7389" t="str">
        <f t="shared" si="578"/>
        <v>Mar</v>
      </c>
      <c r="U7389" t="str">
        <f t="shared" si="579"/>
        <v>2025</v>
      </c>
    </row>
    <row r="7390" spans="1:21" x14ac:dyDescent="0.25">
      <c r="A7390" t="s">
        <v>378</v>
      </c>
      <c r="B7390" t="s">
        <v>35</v>
      </c>
      <c r="C7390" t="s">
        <v>15</v>
      </c>
      <c r="D7390" t="s">
        <v>23</v>
      </c>
      <c r="E7390" t="s">
        <v>17</v>
      </c>
      <c r="F7390" t="s">
        <v>45</v>
      </c>
      <c r="G7390" t="s">
        <v>76</v>
      </c>
      <c r="H7390">
        <f t="shared" si="575"/>
        <v>8400</v>
      </c>
      <c r="I7390">
        <v>1200</v>
      </c>
      <c r="J7390">
        <v>1560</v>
      </c>
      <c r="K7390">
        <v>7</v>
      </c>
      <c r="M7390">
        <v>156</v>
      </c>
      <c r="N7390" t="s">
        <v>20</v>
      </c>
      <c r="O7390">
        <v>10920</v>
      </c>
      <c r="P7390">
        <v>2520</v>
      </c>
      <c r="R7390">
        <f t="shared" si="576"/>
        <v>10920</v>
      </c>
      <c r="S7390">
        <f t="shared" si="577"/>
        <v>25</v>
      </c>
      <c r="T7390" t="str">
        <f t="shared" si="578"/>
        <v>Mar</v>
      </c>
      <c r="U7390" t="str">
        <f t="shared" si="579"/>
        <v>2025</v>
      </c>
    </row>
    <row r="7391" spans="1:21" x14ac:dyDescent="0.25">
      <c r="A7391" t="s">
        <v>378</v>
      </c>
      <c r="B7391" t="s">
        <v>69</v>
      </c>
      <c r="C7391" t="s">
        <v>27</v>
      </c>
      <c r="D7391" t="s">
        <v>16</v>
      </c>
      <c r="E7391" t="s">
        <v>17</v>
      </c>
      <c r="F7391" t="s">
        <v>45</v>
      </c>
      <c r="G7391" t="s">
        <v>76</v>
      </c>
      <c r="H7391">
        <f t="shared" si="575"/>
        <v>6000</v>
      </c>
      <c r="I7391">
        <v>1200</v>
      </c>
      <c r="J7391">
        <v>1560</v>
      </c>
      <c r="K7391">
        <v>5</v>
      </c>
      <c r="M7391">
        <v>156</v>
      </c>
      <c r="N7391" t="s">
        <v>38</v>
      </c>
      <c r="O7391">
        <v>7800</v>
      </c>
      <c r="P7391">
        <v>1800</v>
      </c>
      <c r="R7391">
        <f t="shared" si="576"/>
        <v>7800</v>
      </c>
      <c r="S7391">
        <f t="shared" si="577"/>
        <v>25</v>
      </c>
      <c r="T7391" t="str">
        <f t="shared" si="578"/>
        <v>Mar</v>
      </c>
      <c r="U7391" t="str">
        <f t="shared" si="579"/>
        <v>2025</v>
      </c>
    </row>
    <row r="7392" spans="1:21" x14ac:dyDescent="0.25">
      <c r="A7392" t="s">
        <v>378</v>
      </c>
      <c r="B7392" t="s">
        <v>161</v>
      </c>
      <c r="C7392" t="s">
        <v>53</v>
      </c>
      <c r="D7392" t="s">
        <v>16</v>
      </c>
      <c r="E7392" t="s">
        <v>28</v>
      </c>
      <c r="F7392" t="s">
        <v>61</v>
      </c>
      <c r="G7392" t="s">
        <v>117</v>
      </c>
      <c r="H7392">
        <f t="shared" si="575"/>
        <v>25000</v>
      </c>
      <c r="I7392">
        <v>2500</v>
      </c>
      <c r="J7392">
        <v>3250</v>
      </c>
      <c r="K7392">
        <v>10</v>
      </c>
      <c r="M7392">
        <v>325</v>
      </c>
      <c r="N7392" t="s">
        <v>38</v>
      </c>
      <c r="O7392">
        <v>32500</v>
      </c>
      <c r="P7392">
        <v>7500</v>
      </c>
      <c r="R7392">
        <f t="shared" si="576"/>
        <v>32500</v>
      </c>
      <c r="S7392">
        <f t="shared" si="577"/>
        <v>25</v>
      </c>
      <c r="T7392" t="str">
        <f t="shared" si="578"/>
        <v>Mar</v>
      </c>
      <c r="U7392" t="str">
        <f t="shared" si="579"/>
        <v>2025</v>
      </c>
    </row>
    <row r="7393" spans="1:21" x14ac:dyDescent="0.25">
      <c r="A7393" t="s">
        <v>378</v>
      </c>
      <c r="B7393" t="s">
        <v>47</v>
      </c>
      <c r="C7393" t="s">
        <v>27</v>
      </c>
      <c r="D7393" t="s">
        <v>16</v>
      </c>
      <c r="E7393" t="s">
        <v>28</v>
      </c>
      <c r="F7393" t="s">
        <v>18</v>
      </c>
      <c r="G7393" t="s">
        <v>130</v>
      </c>
      <c r="H7393">
        <f t="shared" si="575"/>
        <v>225</v>
      </c>
      <c r="I7393">
        <v>45</v>
      </c>
      <c r="J7393">
        <v>59</v>
      </c>
      <c r="K7393">
        <v>5</v>
      </c>
      <c r="M7393">
        <v>19.6875</v>
      </c>
      <c r="N7393" t="s">
        <v>20</v>
      </c>
      <c r="O7393">
        <v>281.25</v>
      </c>
      <c r="P7393">
        <v>56.25</v>
      </c>
      <c r="R7393">
        <f t="shared" si="576"/>
        <v>295</v>
      </c>
      <c r="S7393">
        <f t="shared" si="577"/>
        <v>25</v>
      </c>
      <c r="T7393" t="str">
        <f t="shared" si="578"/>
        <v>Mar</v>
      </c>
      <c r="U7393" t="str">
        <f t="shared" si="579"/>
        <v>2025</v>
      </c>
    </row>
    <row r="7394" spans="1:21" x14ac:dyDescent="0.25">
      <c r="A7394" t="s">
        <v>378</v>
      </c>
      <c r="B7394" t="s">
        <v>74</v>
      </c>
      <c r="C7394" t="s">
        <v>27</v>
      </c>
      <c r="D7394" t="s">
        <v>23</v>
      </c>
      <c r="E7394" t="s">
        <v>28</v>
      </c>
      <c r="F7394" t="s">
        <v>45</v>
      </c>
      <c r="G7394" t="s">
        <v>46</v>
      </c>
      <c r="H7394">
        <f t="shared" si="575"/>
        <v>275000</v>
      </c>
      <c r="I7394">
        <v>55000</v>
      </c>
      <c r="J7394">
        <v>71500</v>
      </c>
      <c r="K7394">
        <v>5</v>
      </c>
      <c r="M7394">
        <v>10725</v>
      </c>
      <c r="N7394" t="s">
        <v>25</v>
      </c>
      <c r="O7394">
        <v>330000</v>
      </c>
      <c r="P7394">
        <v>55000</v>
      </c>
      <c r="R7394">
        <f t="shared" si="576"/>
        <v>357500</v>
      </c>
      <c r="S7394">
        <f t="shared" si="577"/>
        <v>25</v>
      </c>
      <c r="T7394" t="str">
        <f t="shared" si="578"/>
        <v>Mar</v>
      </c>
      <c r="U7394" t="str">
        <f t="shared" si="579"/>
        <v>2025</v>
      </c>
    </row>
    <row r="7395" spans="1:21" x14ac:dyDescent="0.25">
      <c r="A7395" t="s">
        <v>378</v>
      </c>
      <c r="B7395" t="s">
        <v>193</v>
      </c>
      <c r="C7395" t="s">
        <v>53</v>
      </c>
      <c r="D7395" t="s">
        <v>23</v>
      </c>
      <c r="E7395" t="s">
        <v>28</v>
      </c>
      <c r="F7395" t="s">
        <v>18</v>
      </c>
      <c r="G7395" t="s">
        <v>43</v>
      </c>
      <c r="H7395">
        <f t="shared" si="575"/>
        <v>160</v>
      </c>
      <c r="I7395">
        <v>20</v>
      </c>
      <c r="J7395">
        <v>26</v>
      </c>
      <c r="K7395">
        <v>8</v>
      </c>
      <c r="M7395">
        <v>20.8</v>
      </c>
      <c r="N7395" t="s">
        <v>25</v>
      </c>
      <c r="O7395">
        <v>208</v>
      </c>
      <c r="P7395">
        <v>48</v>
      </c>
      <c r="R7395">
        <f t="shared" si="576"/>
        <v>208</v>
      </c>
      <c r="S7395">
        <f t="shared" si="577"/>
        <v>25</v>
      </c>
      <c r="T7395" t="str">
        <f t="shared" si="578"/>
        <v>Mar</v>
      </c>
      <c r="U7395" t="str">
        <f t="shared" si="579"/>
        <v>2025</v>
      </c>
    </row>
    <row r="7396" spans="1:21" x14ac:dyDescent="0.25">
      <c r="A7396" t="s">
        <v>378</v>
      </c>
      <c r="B7396" t="s">
        <v>41</v>
      </c>
      <c r="C7396" t="s">
        <v>42</v>
      </c>
      <c r="D7396" t="s">
        <v>23</v>
      </c>
      <c r="E7396" t="s">
        <v>28</v>
      </c>
      <c r="F7396" t="s">
        <v>45</v>
      </c>
      <c r="G7396" t="s">
        <v>67</v>
      </c>
      <c r="H7396">
        <f t="shared" si="575"/>
        <v>17500</v>
      </c>
      <c r="I7396">
        <v>3500</v>
      </c>
      <c r="J7396">
        <v>4550</v>
      </c>
      <c r="K7396">
        <v>5</v>
      </c>
      <c r="M7396">
        <v>455</v>
      </c>
      <c r="N7396" t="s">
        <v>25</v>
      </c>
      <c r="O7396">
        <v>22750</v>
      </c>
      <c r="P7396">
        <v>5250</v>
      </c>
      <c r="R7396">
        <f t="shared" si="576"/>
        <v>22750</v>
      </c>
      <c r="S7396">
        <f t="shared" si="577"/>
        <v>25</v>
      </c>
      <c r="T7396" t="str">
        <f t="shared" si="578"/>
        <v>Mar</v>
      </c>
      <c r="U7396" t="str">
        <f t="shared" si="579"/>
        <v>2025</v>
      </c>
    </row>
    <row r="7397" spans="1:21" x14ac:dyDescent="0.25">
      <c r="A7397" t="s">
        <v>378</v>
      </c>
      <c r="B7397" t="s">
        <v>14</v>
      </c>
      <c r="C7397" t="s">
        <v>15</v>
      </c>
      <c r="D7397" t="s">
        <v>23</v>
      </c>
      <c r="E7397" t="s">
        <v>17</v>
      </c>
      <c r="F7397" t="s">
        <v>45</v>
      </c>
      <c r="G7397" t="s">
        <v>199</v>
      </c>
      <c r="H7397">
        <f t="shared" si="575"/>
        <v>35000</v>
      </c>
      <c r="I7397">
        <v>5000</v>
      </c>
      <c r="J7397">
        <v>6500</v>
      </c>
      <c r="K7397">
        <v>7</v>
      </c>
      <c r="M7397">
        <v>650</v>
      </c>
      <c r="N7397" t="s">
        <v>20</v>
      </c>
      <c r="O7397">
        <v>45500</v>
      </c>
      <c r="P7397">
        <v>10500</v>
      </c>
      <c r="R7397">
        <f t="shared" si="576"/>
        <v>45500</v>
      </c>
      <c r="S7397">
        <f t="shared" si="577"/>
        <v>25</v>
      </c>
      <c r="T7397" t="str">
        <f t="shared" si="578"/>
        <v>Mar</v>
      </c>
      <c r="U7397" t="str">
        <f t="shared" si="579"/>
        <v>2025</v>
      </c>
    </row>
    <row r="7398" spans="1:21" x14ac:dyDescent="0.25">
      <c r="A7398" t="s">
        <v>378</v>
      </c>
      <c r="B7398" t="s">
        <v>171</v>
      </c>
      <c r="C7398" t="s">
        <v>22</v>
      </c>
      <c r="D7398" t="s">
        <v>16</v>
      </c>
      <c r="E7398" t="s">
        <v>17</v>
      </c>
      <c r="F7398" t="s">
        <v>18</v>
      </c>
      <c r="G7398" t="s">
        <v>51</v>
      </c>
      <c r="H7398">
        <f t="shared" si="575"/>
        <v>420</v>
      </c>
      <c r="I7398">
        <v>60</v>
      </c>
      <c r="J7398">
        <v>78</v>
      </c>
      <c r="K7398">
        <v>7</v>
      </c>
      <c r="M7398">
        <v>38.22</v>
      </c>
      <c r="N7398" t="s">
        <v>20</v>
      </c>
      <c r="O7398">
        <v>546</v>
      </c>
      <c r="P7398">
        <v>126</v>
      </c>
      <c r="R7398">
        <f t="shared" si="576"/>
        <v>546</v>
      </c>
      <c r="S7398">
        <f t="shared" si="577"/>
        <v>25</v>
      </c>
      <c r="T7398" t="str">
        <f t="shared" si="578"/>
        <v>Mar</v>
      </c>
      <c r="U7398" t="str">
        <f t="shared" si="579"/>
        <v>2025</v>
      </c>
    </row>
    <row r="7399" spans="1:21" x14ac:dyDescent="0.25">
      <c r="A7399" t="s">
        <v>379</v>
      </c>
      <c r="B7399" t="s">
        <v>209</v>
      </c>
      <c r="C7399" t="s">
        <v>27</v>
      </c>
      <c r="D7399" t="s">
        <v>16</v>
      </c>
      <c r="E7399" t="s">
        <v>17</v>
      </c>
      <c r="F7399" t="s">
        <v>45</v>
      </c>
      <c r="G7399" t="s">
        <v>58</v>
      </c>
      <c r="H7399">
        <f t="shared" si="575"/>
        <v>200000</v>
      </c>
      <c r="I7399">
        <v>25000</v>
      </c>
      <c r="J7399">
        <v>32500</v>
      </c>
      <c r="K7399">
        <v>8</v>
      </c>
      <c r="M7399">
        <v>4875</v>
      </c>
      <c r="N7399" t="s">
        <v>38</v>
      </c>
      <c r="O7399">
        <v>260000</v>
      </c>
      <c r="P7399">
        <v>60000</v>
      </c>
      <c r="R7399">
        <f t="shared" si="576"/>
        <v>260000</v>
      </c>
      <c r="S7399">
        <f t="shared" si="577"/>
        <v>26</v>
      </c>
      <c r="T7399" t="str">
        <f t="shared" si="578"/>
        <v>Mar</v>
      </c>
      <c r="U7399" t="str">
        <f t="shared" si="579"/>
        <v>2025</v>
      </c>
    </row>
    <row r="7400" spans="1:21" x14ac:dyDescent="0.25">
      <c r="A7400" t="s">
        <v>379</v>
      </c>
      <c r="B7400" t="s">
        <v>156</v>
      </c>
      <c r="C7400" t="s">
        <v>53</v>
      </c>
      <c r="D7400" t="s">
        <v>23</v>
      </c>
      <c r="E7400" t="s">
        <v>17</v>
      </c>
      <c r="F7400" t="s">
        <v>18</v>
      </c>
      <c r="G7400" t="s">
        <v>121</v>
      </c>
      <c r="H7400">
        <f t="shared" si="575"/>
        <v>275</v>
      </c>
      <c r="I7400">
        <v>55</v>
      </c>
      <c r="J7400">
        <v>72</v>
      </c>
      <c r="K7400">
        <v>5</v>
      </c>
      <c r="M7400">
        <v>47.4375</v>
      </c>
      <c r="N7400" t="s">
        <v>38</v>
      </c>
      <c r="O7400">
        <v>316.25</v>
      </c>
      <c r="P7400">
        <v>41.25</v>
      </c>
      <c r="R7400">
        <f t="shared" si="576"/>
        <v>360</v>
      </c>
      <c r="S7400">
        <f t="shared" si="577"/>
        <v>26</v>
      </c>
      <c r="T7400" t="str">
        <f t="shared" si="578"/>
        <v>Mar</v>
      </c>
      <c r="U7400" t="str">
        <f t="shared" si="579"/>
        <v>2025</v>
      </c>
    </row>
    <row r="7401" spans="1:21" x14ac:dyDescent="0.25">
      <c r="A7401" t="s">
        <v>379</v>
      </c>
      <c r="B7401" t="s">
        <v>59</v>
      </c>
      <c r="C7401" t="s">
        <v>27</v>
      </c>
      <c r="D7401" t="s">
        <v>23</v>
      </c>
      <c r="E7401" t="s">
        <v>17</v>
      </c>
      <c r="F7401" t="s">
        <v>18</v>
      </c>
      <c r="G7401" t="s">
        <v>51</v>
      </c>
      <c r="H7401">
        <f t="shared" si="575"/>
        <v>60</v>
      </c>
      <c r="I7401">
        <v>60</v>
      </c>
      <c r="J7401">
        <v>78</v>
      </c>
      <c r="K7401">
        <v>1</v>
      </c>
      <c r="M7401">
        <v>7.8</v>
      </c>
      <c r="N7401" t="s">
        <v>25</v>
      </c>
      <c r="O7401">
        <v>78</v>
      </c>
      <c r="P7401">
        <v>18</v>
      </c>
      <c r="R7401">
        <f t="shared" si="576"/>
        <v>78</v>
      </c>
      <c r="S7401">
        <f t="shared" si="577"/>
        <v>26</v>
      </c>
      <c r="T7401" t="str">
        <f t="shared" si="578"/>
        <v>Mar</v>
      </c>
      <c r="U7401" t="str">
        <f t="shared" si="579"/>
        <v>2025</v>
      </c>
    </row>
    <row r="7402" spans="1:21" x14ac:dyDescent="0.25">
      <c r="A7402" t="s">
        <v>379</v>
      </c>
      <c r="B7402" t="s">
        <v>155</v>
      </c>
      <c r="C7402" t="s">
        <v>66</v>
      </c>
      <c r="D7402" t="s">
        <v>16</v>
      </c>
      <c r="E7402" t="s">
        <v>28</v>
      </c>
      <c r="F7402" t="s">
        <v>18</v>
      </c>
      <c r="G7402" t="s">
        <v>113</v>
      </c>
      <c r="H7402">
        <f t="shared" si="575"/>
        <v>140</v>
      </c>
      <c r="I7402">
        <v>20</v>
      </c>
      <c r="J7402">
        <v>26</v>
      </c>
      <c r="K7402">
        <v>7</v>
      </c>
      <c r="M7402">
        <v>18.2</v>
      </c>
      <c r="N7402" t="s">
        <v>38</v>
      </c>
      <c r="O7402">
        <v>182</v>
      </c>
      <c r="P7402">
        <v>42</v>
      </c>
      <c r="R7402">
        <f t="shared" si="576"/>
        <v>182</v>
      </c>
      <c r="S7402">
        <f t="shared" si="577"/>
        <v>26</v>
      </c>
      <c r="T7402" t="str">
        <f t="shared" si="578"/>
        <v>Mar</v>
      </c>
      <c r="U7402" t="str">
        <f t="shared" si="579"/>
        <v>2025</v>
      </c>
    </row>
    <row r="7403" spans="1:21" x14ac:dyDescent="0.25">
      <c r="A7403" t="s">
        <v>379</v>
      </c>
      <c r="B7403" t="s">
        <v>166</v>
      </c>
      <c r="C7403" t="s">
        <v>15</v>
      </c>
      <c r="D7403" t="s">
        <v>16</v>
      </c>
      <c r="E7403" t="s">
        <v>17</v>
      </c>
      <c r="F7403" t="s">
        <v>61</v>
      </c>
      <c r="G7403" t="s">
        <v>119</v>
      </c>
      <c r="H7403">
        <f t="shared" si="575"/>
        <v>4000</v>
      </c>
      <c r="I7403">
        <v>500</v>
      </c>
      <c r="J7403">
        <v>650</v>
      </c>
      <c r="K7403">
        <v>8</v>
      </c>
      <c r="M7403">
        <v>100</v>
      </c>
      <c r="N7403" t="s">
        <v>38</v>
      </c>
      <c r="O7403">
        <v>5000</v>
      </c>
      <c r="P7403">
        <v>1000</v>
      </c>
      <c r="R7403">
        <f t="shared" si="576"/>
        <v>5200</v>
      </c>
      <c r="S7403">
        <f t="shared" si="577"/>
        <v>26</v>
      </c>
      <c r="T7403" t="str">
        <f t="shared" si="578"/>
        <v>Mar</v>
      </c>
      <c r="U7403" t="str">
        <f t="shared" si="579"/>
        <v>2025</v>
      </c>
    </row>
    <row r="7404" spans="1:21" x14ac:dyDescent="0.25">
      <c r="A7404" t="s">
        <v>379</v>
      </c>
      <c r="B7404" t="s">
        <v>171</v>
      </c>
      <c r="C7404" t="s">
        <v>22</v>
      </c>
      <c r="D7404" t="s">
        <v>16</v>
      </c>
      <c r="E7404" t="s">
        <v>17</v>
      </c>
      <c r="F7404" t="s">
        <v>18</v>
      </c>
      <c r="G7404" t="s">
        <v>43</v>
      </c>
      <c r="H7404">
        <f t="shared" si="575"/>
        <v>100</v>
      </c>
      <c r="I7404">
        <v>20</v>
      </c>
      <c r="J7404">
        <v>26</v>
      </c>
      <c r="K7404">
        <v>5</v>
      </c>
      <c r="M7404">
        <v>8.4</v>
      </c>
      <c r="N7404" t="s">
        <v>20</v>
      </c>
      <c r="O7404">
        <v>120</v>
      </c>
      <c r="P7404">
        <v>20</v>
      </c>
      <c r="R7404">
        <f t="shared" si="576"/>
        <v>130</v>
      </c>
      <c r="S7404">
        <f t="shared" si="577"/>
        <v>26</v>
      </c>
      <c r="T7404" t="str">
        <f t="shared" si="578"/>
        <v>Mar</v>
      </c>
      <c r="U7404" t="str">
        <f t="shared" si="579"/>
        <v>2025</v>
      </c>
    </row>
    <row r="7405" spans="1:21" x14ac:dyDescent="0.25">
      <c r="A7405" t="s">
        <v>379</v>
      </c>
      <c r="B7405" t="s">
        <v>90</v>
      </c>
      <c r="C7405" t="s">
        <v>91</v>
      </c>
      <c r="D7405" t="s">
        <v>16</v>
      </c>
      <c r="E7405" t="s">
        <v>17</v>
      </c>
      <c r="F7405" t="s">
        <v>45</v>
      </c>
      <c r="G7405" t="s">
        <v>76</v>
      </c>
      <c r="H7405">
        <f t="shared" si="575"/>
        <v>10800</v>
      </c>
      <c r="I7405">
        <v>1200</v>
      </c>
      <c r="J7405">
        <v>1560</v>
      </c>
      <c r="K7405">
        <v>9</v>
      </c>
      <c r="M7405">
        <v>156</v>
      </c>
      <c r="N7405" t="s">
        <v>25</v>
      </c>
      <c r="O7405">
        <v>14040</v>
      </c>
      <c r="P7405">
        <v>3240</v>
      </c>
      <c r="R7405">
        <f t="shared" si="576"/>
        <v>14040</v>
      </c>
      <c r="S7405">
        <f t="shared" si="577"/>
        <v>26</v>
      </c>
      <c r="T7405" t="str">
        <f t="shared" si="578"/>
        <v>Mar</v>
      </c>
      <c r="U7405" t="str">
        <f t="shared" si="579"/>
        <v>2025</v>
      </c>
    </row>
    <row r="7406" spans="1:21" x14ac:dyDescent="0.25">
      <c r="A7406" t="s">
        <v>379</v>
      </c>
      <c r="B7406" t="s">
        <v>200</v>
      </c>
      <c r="C7406" t="s">
        <v>27</v>
      </c>
      <c r="D7406" t="s">
        <v>23</v>
      </c>
      <c r="E7406" t="s">
        <v>17</v>
      </c>
      <c r="F7406" t="s">
        <v>29</v>
      </c>
      <c r="G7406" t="s">
        <v>138</v>
      </c>
      <c r="H7406">
        <f t="shared" si="575"/>
        <v>150</v>
      </c>
      <c r="I7406">
        <v>50</v>
      </c>
      <c r="J7406">
        <v>65</v>
      </c>
      <c r="K7406">
        <v>3</v>
      </c>
      <c r="M7406">
        <v>19.5</v>
      </c>
      <c r="N7406" t="s">
        <v>25</v>
      </c>
      <c r="O7406">
        <v>195</v>
      </c>
      <c r="P7406">
        <v>45</v>
      </c>
      <c r="R7406">
        <f t="shared" si="576"/>
        <v>195</v>
      </c>
      <c r="S7406">
        <f t="shared" si="577"/>
        <v>26</v>
      </c>
      <c r="T7406" t="str">
        <f t="shared" si="578"/>
        <v>Mar</v>
      </c>
      <c r="U7406" t="str">
        <f t="shared" si="579"/>
        <v>2025</v>
      </c>
    </row>
    <row r="7407" spans="1:21" x14ac:dyDescent="0.25">
      <c r="A7407" t="s">
        <v>379</v>
      </c>
      <c r="B7407" t="s">
        <v>162</v>
      </c>
      <c r="C7407" t="s">
        <v>15</v>
      </c>
      <c r="D7407" t="s">
        <v>23</v>
      </c>
      <c r="E7407" t="s">
        <v>28</v>
      </c>
      <c r="F7407" t="s">
        <v>45</v>
      </c>
      <c r="G7407" t="s">
        <v>106</v>
      </c>
      <c r="H7407">
        <f t="shared" si="575"/>
        <v>108000</v>
      </c>
      <c r="I7407">
        <v>12000</v>
      </c>
      <c r="J7407">
        <v>15600</v>
      </c>
      <c r="K7407">
        <v>9</v>
      </c>
      <c r="M7407">
        <v>2340</v>
      </c>
      <c r="N7407" t="s">
        <v>38</v>
      </c>
      <c r="O7407">
        <v>135000</v>
      </c>
      <c r="P7407">
        <v>27000</v>
      </c>
      <c r="R7407">
        <f t="shared" si="576"/>
        <v>140400</v>
      </c>
      <c r="S7407">
        <f t="shared" si="577"/>
        <v>26</v>
      </c>
      <c r="T7407" t="str">
        <f t="shared" si="578"/>
        <v>Mar</v>
      </c>
      <c r="U7407" t="str">
        <f t="shared" si="579"/>
        <v>2025</v>
      </c>
    </row>
    <row r="7408" spans="1:21" x14ac:dyDescent="0.25">
      <c r="A7408" t="s">
        <v>379</v>
      </c>
      <c r="B7408" t="s">
        <v>36</v>
      </c>
      <c r="C7408" t="s">
        <v>15</v>
      </c>
      <c r="D7408" t="s">
        <v>16</v>
      </c>
      <c r="E7408" t="s">
        <v>17</v>
      </c>
      <c r="F7408" t="s">
        <v>29</v>
      </c>
      <c r="G7408" t="s">
        <v>178</v>
      </c>
      <c r="H7408">
        <f t="shared" si="575"/>
        <v>1400</v>
      </c>
      <c r="I7408">
        <v>200</v>
      </c>
      <c r="J7408">
        <v>260</v>
      </c>
      <c r="K7408">
        <v>7</v>
      </c>
      <c r="M7408">
        <v>100</v>
      </c>
      <c r="N7408" t="s">
        <v>38</v>
      </c>
      <c r="O7408">
        <v>1610</v>
      </c>
      <c r="P7408">
        <v>210</v>
      </c>
      <c r="R7408">
        <f t="shared" si="576"/>
        <v>1820</v>
      </c>
      <c r="S7408">
        <f t="shared" si="577"/>
        <v>26</v>
      </c>
      <c r="T7408" t="str">
        <f t="shared" si="578"/>
        <v>Mar</v>
      </c>
      <c r="U7408" t="str">
        <f t="shared" si="579"/>
        <v>2025</v>
      </c>
    </row>
    <row r="7409" spans="1:21" x14ac:dyDescent="0.25">
      <c r="A7409" t="s">
        <v>379</v>
      </c>
      <c r="B7409" t="s">
        <v>101</v>
      </c>
      <c r="C7409" t="s">
        <v>27</v>
      </c>
      <c r="D7409" t="s">
        <v>16</v>
      </c>
      <c r="E7409" t="s">
        <v>17</v>
      </c>
      <c r="F7409" t="s">
        <v>18</v>
      </c>
      <c r="G7409" t="s">
        <v>51</v>
      </c>
      <c r="H7409">
        <f t="shared" si="575"/>
        <v>420</v>
      </c>
      <c r="I7409">
        <v>60</v>
      </c>
      <c r="J7409">
        <v>78</v>
      </c>
      <c r="K7409">
        <v>7</v>
      </c>
      <c r="M7409">
        <v>38.22</v>
      </c>
      <c r="N7409" t="s">
        <v>20</v>
      </c>
      <c r="O7409">
        <v>546</v>
      </c>
      <c r="P7409">
        <v>126</v>
      </c>
      <c r="R7409">
        <f t="shared" si="576"/>
        <v>546</v>
      </c>
      <c r="S7409">
        <f t="shared" si="577"/>
        <v>26</v>
      </c>
      <c r="T7409" t="str">
        <f t="shared" si="578"/>
        <v>Mar</v>
      </c>
      <c r="U7409" t="str">
        <f t="shared" si="579"/>
        <v>2025</v>
      </c>
    </row>
    <row r="7410" spans="1:21" x14ac:dyDescent="0.25">
      <c r="A7410" t="s">
        <v>379</v>
      </c>
      <c r="B7410" t="s">
        <v>101</v>
      </c>
      <c r="C7410" t="s">
        <v>27</v>
      </c>
      <c r="D7410" t="s">
        <v>16</v>
      </c>
      <c r="E7410" t="s">
        <v>28</v>
      </c>
      <c r="F7410" t="s">
        <v>61</v>
      </c>
      <c r="G7410" t="s">
        <v>108</v>
      </c>
      <c r="H7410">
        <f t="shared" si="575"/>
        <v>12000</v>
      </c>
      <c r="I7410">
        <v>1500</v>
      </c>
      <c r="J7410">
        <v>1950</v>
      </c>
      <c r="K7410">
        <v>8</v>
      </c>
      <c r="M7410">
        <v>195</v>
      </c>
      <c r="N7410" t="s">
        <v>38</v>
      </c>
      <c r="O7410">
        <v>15600</v>
      </c>
      <c r="P7410">
        <v>3600</v>
      </c>
      <c r="R7410">
        <f t="shared" si="576"/>
        <v>15600</v>
      </c>
      <c r="S7410">
        <f t="shared" si="577"/>
        <v>26</v>
      </c>
      <c r="T7410" t="str">
        <f t="shared" si="578"/>
        <v>Mar</v>
      </c>
      <c r="U7410" t="str">
        <f t="shared" si="579"/>
        <v>2025</v>
      </c>
    </row>
    <row r="7411" spans="1:21" x14ac:dyDescent="0.25">
      <c r="A7411" t="s">
        <v>379</v>
      </c>
      <c r="B7411" t="s">
        <v>148</v>
      </c>
      <c r="C7411" t="s">
        <v>27</v>
      </c>
      <c r="D7411" t="s">
        <v>16</v>
      </c>
      <c r="E7411" t="s">
        <v>28</v>
      </c>
      <c r="F7411" t="s">
        <v>18</v>
      </c>
      <c r="G7411" t="s">
        <v>100</v>
      </c>
      <c r="H7411">
        <f t="shared" si="575"/>
        <v>360</v>
      </c>
      <c r="I7411">
        <v>40</v>
      </c>
      <c r="J7411">
        <v>52</v>
      </c>
      <c r="K7411">
        <v>9</v>
      </c>
      <c r="M7411">
        <v>31.5</v>
      </c>
      <c r="N7411" t="s">
        <v>20</v>
      </c>
      <c r="O7411">
        <v>450</v>
      </c>
      <c r="P7411">
        <v>90</v>
      </c>
      <c r="R7411">
        <f t="shared" si="576"/>
        <v>468</v>
      </c>
      <c r="S7411">
        <f t="shared" si="577"/>
        <v>26</v>
      </c>
      <c r="T7411" t="str">
        <f t="shared" si="578"/>
        <v>Mar</v>
      </c>
      <c r="U7411" t="str">
        <f t="shared" si="579"/>
        <v>2025</v>
      </c>
    </row>
    <row r="7412" spans="1:21" x14ac:dyDescent="0.25">
      <c r="A7412" t="s">
        <v>379</v>
      </c>
      <c r="B7412" t="s">
        <v>163</v>
      </c>
      <c r="C7412" t="s">
        <v>15</v>
      </c>
      <c r="D7412" t="s">
        <v>23</v>
      </c>
      <c r="E7412" t="s">
        <v>28</v>
      </c>
      <c r="F7412" t="s">
        <v>18</v>
      </c>
      <c r="G7412" t="s">
        <v>40</v>
      </c>
      <c r="H7412">
        <f t="shared" si="575"/>
        <v>540</v>
      </c>
      <c r="I7412">
        <v>90</v>
      </c>
      <c r="J7412">
        <v>117</v>
      </c>
      <c r="K7412">
        <v>6</v>
      </c>
      <c r="M7412">
        <v>100</v>
      </c>
      <c r="N7412" t="s">
        <v>38</v>
      </c>
      <c r="O7412">
        <v>675</v>
      </c>
      <c r="P7412">
        <v>135</v>
      </c>
      <c r="R7412">
        <f t="shared" si="576"/>
        <v>702</v>
      </c>
      <c r="S7412">
        <f t="shared" si="577"/>
        <v>26</v>
      </c>
      <c r="T7412" t="str">
        <f t="shared" si="578"/>
        <v>Mar</v>
      </c>
      <c r="U7412" t="str">
        <f t="shared" si="579"/>
        <v>2025</v>
      </c>
    </row>
    <row r="7413" spans="1:21" x14ac:dyDescent="0.25">
      <c r="A7413" t="s">
        <v>379</v>
      </c>
      <c r="B7413" t="s">
        <v>157</v>
      </c>
      <c r="C7413" t="s">
        <v>15</v>
      </c>
      <c r="D7413" t="s">
        <v>16</v>
      </c>
      <c r="E7413" t="s">
        <v>17</v>
      </c>
      <c r="F7413" t="s">
        <v>61</v>
      </c>
      <c r="G7413" t="s">
        <v>62</v>
      </c>
      <c r="H7413">
        <f t="shared" si="575"/>
        <v>6300</v>
      </c>
      <c r="I7413">
        <v>900</v>
      </c>
      <c r="J7413">
        <v>1170</v>
      </c>
      <c r="K7413">
        <v>7</v>
      </c>
      <c r="M7413">
        <v>117</v>
      </c>
      <c r="N7413" t="s">
        <v>20</v>
      </c>
      <c r="O7413">
        <v>7875</v>
      </c>
      <c r="P7413">
        <v>1575</v>
      </c>
      <c r="R7413">
        <f t="shared" si="576"/>
        <v>8190</v>
      </c>
      <c r="S7413">
        <f t="shared" si="577"/>
        <v>26</v>
      </c>
      <c r="T7413" t="str">
        <f t="shared" si="578"/>
        <v>Mar</v>
      </c>
      <c r="U7413" t="str">
        <f t="shared" si="579"/>
        <v>2025</v>
      </c>
    </row>
    <row r="7414" spans="1:21" x14ac:dyDescent="0.25">
      <c r="A7414" t="s">
        <v>379</v>
      </c>
      <c r="B7414" t="s">
        <v>193</v>
      </c>
      <c r="C7414" t="s">
        <v>53</v>
      </c>
      <c r="D7414" t="s">
        <v>16</v>
      </c>
      <c r="E7414" t="s">
        <v>17</v>
      </c>
      <c r="F7414" t="s">
        <v>61</v>
      </c>
      <c r="G7414" t="s">
        <v>110</v>
      </c>
      <c r="H7414">
        <f t="shared" si="575"/>
        <v>6400</v>
      </c>
      <c r="I7414">
        <v>800</v>
      </c>
      <c r="J7414">
        <v>1040</v>
      </c>
      <c r="K7414">
        <v>8</v>
      </c>
      <c r="M7414">
        <v>104</v>
      </c>
      <c r="N7414" t="s">
        <v>25</v>
      </c>
      <c r="O7414">
        <v>8000</v>
      </c>
      <c r="P7414">
        <v>1600</v>
      </c>
      <c r="R7414">
        <f t="shared" si="576"/>
        <v>8320</v>
      </c>
      <c r="S7414">
        <f t="shared" si="577"/>
        <v>26</v>
      </c>
      <c r="T7414" t="str">
        <f t="shared" si="578"/>
        <v>Mar</v>
      </c>
      <c r="U7414" t="str">
        <f t="shared" si="579"/>
        <v>2025</v>
      </c>
    </row>
    <row r="7415" spans="1:21" x14ac:dyDescent="0.25">
      <c r="A7415" t="s">
        <v>379</v>
      </c>
      <c r="B7415" t="s">
        <v>123</v>
      </c>
      <c r="C7415" t="s">
        <v>15</v>
      </c>
      <c r="D7415" t="s">
        <v>16</v>
      </c>
      <c r="E7415" t="s">
        <v>17</v>
      </c>
      <c r="F7415" t="s">
        <v>18</v>
      </c>
      <c r="G7415" t="s">
        <v>100</v>
      </c>
      <c r="H7415">
        <f t="shared" si="575"/>
        <v>240</v>
      </c>
      <c r="I7415">
        <v>40</v>
      </c>
      <c r="J7415">
        <v>52</v>
      </c>
      <c r="K7415">
        <v>6</v>
      </c>
      <c r="M7415">
        <v>15</v>
      </c>
      <c r="N7415" t="s">
        <v>25</v>
      </c>
      <c r="O7415">
        <v>300</v>
      </c>
      <c r="P7415">
        <v>60</v>
      </c>
      <c r="R7415">
        <f t="shared" si="576"/>
        <v>312</v>
      </c>
      <c r="S7415">
        <f t="shared" si="577"/>
        <v>26</v>
      </c>
      <c r="T7415" t="str">
        <f t="shared" si="578"/>
        <v>Mar</v>
      </c>
      <c r="U7415" t="str">
        <f t="shared" si="579"/>
        <v>2025</v>
      </c>
    </row>
    <row r="7416" spans="1:21" x14ac:dyDescent="0.25">
      <c r="A7416" t="s">
        <v>379</v>
      </c>
      <c r="B7416" t="s">
        <v>134</v>
      </c>
      <c r="C7416" t="s">
        <v>66</v>
      </c>
      <c r="D7416" t="s">
        <v>16</v>
      </c>
      <c r="E7416" t="s">
        <v>17</v>
      </c>
      <c r="F7416" t="s">
        <v>18</v>
      </c>
      <c r="G7416" t="s">
        <v>151</v>
      </c>
      <c r="H7416">
        <f t="shared" si="575"/>
        <v>28</v>
      </c>
      <c r="I7416">
        <v>7</v>
      </c>
      <c r="J7416">
        <v>9</v>
      </c>
      <c r="K7416">
        <v>4</v>
      </c>
      <c r="M7416">
        <v>3.5</v>
      </c>
      <c r="N7416" t="s">
        <v>38</v>
      </c>
      <c r="O7416">
        <v>35</v>
      </c>
      <c r="P7416">
        <v>7</v>
      </c>
      <c r="R7416">
        <f t="shared" si="576"/>
        <v>36</v>
      </c>
      <c r="S7416">
        <f t="shared" si="577"/>
        <v>26</v>
      </c>
      <c r="T7416" t="str">
        <f t="shared" si="578"/>
        <v>Mar</v>
      </c>
      <c r="U7416" t="str">
        <f t="shared" si="579"/>
        <v>2025</v>
      </c>
    </row>
    <row r="7417" spans="1:21" x14ac:dyDescent="0.25">
      <c r="A7417" t="s">
        <v>379</v>
      </c>
      <c r="B7417" t="s">
        <v>133</v>
      </c>
      <c r="C7417" t="s">
        <v>27</v>
      </c>
      <c r="D7417" t="s">
        <v>23</v>
      </c>
      <c r="E7417" t="s">
        <v>17</v>
      </c>
      <c r="F7417" t="s">
        <v>80</v>
      </c>
      <c r="G7417" t="s">
        <v>177</v>
      </c>
      <c r="H7417">
        <f t="shared" si="575"/>
        <v>210</v>
      </c>
      <c r="I7417">
        <v>70</v>
      </c>
      <c r="J7417">
        <v>91</v>
      </c>
      <c r="K7417">
        <v>3</v>
      </c>
      <c r="M7417">
        <v>32.76</v>
      </c>
      <c r="N7417" t="s">
        <v>20</v>
      </c>
      <c r="O7417">
        <v>273</v>
      </c>
      <c r="P7417">
        <v>63</v>
      </c>
      <c r="R7417">
        <f t="shared" si="576"/>
        <v>273</v>
      </c>
      <c r="S7417">
        <f t="shared" si="577"/>
        <v>26</v>
      </c>
      <c r="T7417" t="str">
        <f t="shared" si="578"/>
        <v>Mar</v>
      </c>
      <c r="U7417" t="str">
        <f t="shared" si="579"/>
        <v>2025</v>
      </c>
    </row>
    <row r="7418" spans="1:21" x14ac:dyDescent="0.25">
      <c r="A7418" t="s">
        <v>379</v>
      </c>
      <c r="B7418" t="s">
        <v>174</v>
      </c>
      <c r="C7418" t="s">
        <v>27</v>
      </c>
      <c r="D7418" t="s">
        <v>16</v>
      </c>
      <c r="E7418" t="s">
        <v>28</v>
      </c>
      <c r="F7418" t="s">
        <v>61</v>
      </c>
      <c r="G7418" t="s">
        <v>110</v>
      </c>
      <c r="H7418">
        <f t="shared" si="575"/>
        <v>4000</v>
      </c>
      <c r="I7418">
        <v>800</v>
      </c>
      <c r="J7418">
        <v>1040</v>
      </c>
      <c r="K7418">
        <v>5</v>
      </c>
      <c r="M7418">
        <v>104</v>
      </c>
      <c r="N7418" t="s">
        <v>25</v>
      </c>
      <c r="O7418">
        <v>4800</v>
      </c>
      <c r="P7418">
        <v>800</v>
      </c>
      <c r="R7418">
        <f t="shared" si="576"/>
        <v>5200</v>
      </c>
      <c r="S7418">
        <f t="shared" si="577"/>
        <v>26</v>
      </c>
      <c r="T7418" t="str">
        <f t="shared" si="578"/>
        <v>Mar</v>
      </c>
      <c r="U7418" t="str">
        <f t="shared" si="579"/>
        <v>2025</v>
      </c>
    </row>
    <row r="7419" spans="1:21" x14ac:dyDescent="0.25">
      <c r="A7419" t="s">
        <v>379</v>
      </c>
      <c r="B7419" t="s">
        <v>211</v>
      </c>
      <c r="C7419" t="s">
        <v>91</v>
      </c>
      <c r="D7419" t="s">
        <v>16</v>
      </c>
      <c r="E7419" t="s">
        <v>17</v>
      </c>
      <c r="F7419" t="s">
        <v>45</v>
      </c>
      <c r="G7419" t="s">
        <v>106</v>
      </c>
      <c r="H7419">
        <f t="shared" si="575"/>
        <v>12000</v>
      </c>
      <c r="I7419">
        <v>12000</v>
      </c>
      <c r="J7419">
        <v>15600</v>
      </c>
      <c r="K7419">
        <v>1</v>
      </c>
      <c r="M7419">
        <v>1500</v>
      </c>
      <c r="N7419" t="s">
        <v>38</v>
      </c>
      <c r="O7419">
        <v>15000</v>
      </c>
      <c r="P7419">
        <v>3000</v>
      </c>
      <c r="R7419">
        <f t="shared" si="576"/>
        <v>15600</v>
      </c>
      <c r="S7419">
        <f t="shared" si="577"/>
        <v>26</v>
      </c>
      <c r="T7419" t="str">
        <f t="shared" si="578"/>
        <v>Mar</v>
      </c>
      <c r="U7419" t="str">
        <f t="shared" si="579"/>
        <v>2025</v>
      </c>
    </row>
    <row r="7420" spans="1:21" x14ac:dyDescent="0.25">
      <c r="A7420" t="s">
        <v>379</v>
      </c>
      <c r="B7420" t="s">
        <v>60</v>
      </c>
      <c r="C7420" t="s">
        <v>27</v>
      </c>
      <c r="D7420" t="s">
        <v>23</v>
      </c>
      <c r="E7420" t="s">
        <v>17</v>
      </c>
      <c r="F7420" t="s">
        <v>61</v>
      </c>
      <c r="G7420" t="s">
        <v>117</v>
      </c>
      <c r="H7420">
        <f t="shared" si="575"/>
        <v>12500</v>
      </c>
      <c r="I7420">
        <v>2500</v>
      </c>
      <c r="J7420">
        <v>3250</v>
      </c>
      <c r="K7420">
        <v>5</v>
      </c>
      <c r="M7420">
        <v>325</v>
      </c>
      <c r="N7420" t="s">
        <v>25</v>
      </c>
      <c r="O7420">
        <v>16250</v>
      </c>
      <c r="P7420">
        <v>3750</v>
      </c>
      <c r="R7420">
        <f t="shared" si="576"/>
        <v>16250</v>
      </c>
      <c r="S7420">
        <f t="shared" si="577"/>
        <v>26</v>
      </c>
      <c r="T7420" t="str">
        <f t="shared" si="578"/>
        <v>Mar</v>
      </c>
      <c r="U7420" t="str">
        <f t="shared" si="579"/>
        <v>2025</v>
      </c>
    </row>
    <row r="7421" spans="1:21" x14ac:dyDescent="0.25">
      <c r="A7421" t="s">
        <v>380</v>
      </c>
      <c r="B7421" t="s">
        <v>79</v>
      </c>
      <c r="C7421" t="s">
        <v>27</v>
      </c>
      <c r="D7421" t="s">
        <v>16</v>
      </c>
      <c r="E7421" t="s">
        <v>28</v>
      </c>
      <c r="F7421" t="s">
        <v>80</v>
      </c>
      <c r="G7421" t="s">
        <v>201</v>
      </c>
      <c r="H7421">
        <f t="shared" si="575"/>
        <v>120</v>
      </c>
      <c r="I7421">
        <v>30</v>
      </c>
      <c r="J7421">
        <v>39</v>
      </c>
      <c r="K7421">
        <v>4</v>
      </c>
      <c r="M7421">
        <v>10.92</v>
      </c>
      <c r="N7421" t="s">
        <v>20</v>
      </c>
      <c r="O7421">
        <v>156</v>
      </c>
      <c r="P7421">
        <v>36</v>
      </c>
      <c r="R7421">
        <f t="shared" si="576"/>
        <v>156</v>
      </c>
      <c r="S7421">
        <f t="shared" si="577"/>
        <v>27</v>
      </c>
      <c r="T7421" t="str">
        <f t="shared" si="578"/>
        <v>Mar</v>
      </c>
      <c r="U7421" t="str">
        <f t="shared" si="579"/>
        <v>2025</v>
      </c>
    </row>
    <row r="7422" spans="1:21" x14ac:dyDescent="0.25">
      <c r="A7422" t="s">
        <v>380</v>
      </c>
      <c r="B7422" t="s">
        <v>146</v>
      </c>
      <c r="C7422" t="s">
        <v>27</v>
      </c>
      <c r="D7422" t="s">
        <v>16</v>
      </c>
      <c r="E7422" t="s">
        <v>28</v>
      </c>
      <c r="F7422" t="s">
        <v>48</v>
      </c>
      <c r="G7422" t="s">
        <v>85</v>
      </c>
      <c r="H7422">
        <f t="shared" si="575"/>
        <v>2250</v>
      </c>
      <c r="I7422">
        <v>450</v>
      </c>
      <c r="J7422">
        <v>585</v>
      </c>
      <c r="K7422">
        <v>5</v>
      </c>
      <c r="M7422">
        <v>100</v>
      </c>
      <c r="N7422" t="s">
        <v>20</v>
      </c>
      <c r="O7422">
        <v>2925</v>
      </c>
      <c r="P7422">
        <v>675</v>
      </c>
      <c r="R7422">
        <f t="shared" si="576"/>
        <v>2925</v>
      </c>
      <c r="S7422">
        <f t="shared" si="577"/>
        <v>27</v>
      </c>
      <c r="T7422" t="str">
        <f t="shared" si="578"/>
        <v>Mar</v>
      </c>
      <c r="U7422" t="str">
        <f t="shared" si="579"/>
        <v>2025</v>
      </c>
    </row>
    <row r="7423" spans="1:21" x14ac:dyDescent="0.25">
      <c r="A7423" t="s">
        <v>380</v>
      </c>
      <c r="B7423" t="s">
        <v>146</v>
      </c>
      <c r="C7423" t="s">
        <v>27</v>
      </c>
      <c r="D7423" t="s">
        <v>23</v>
      </c>
      <c r="E7423" t="s">
        <v>17</v>
      </c>
      <c r="F7423" t="s">
        <v>18</v>
      </c>
      <c r="G7423" t="s">
        <v>34</v>
      </c>
      <c r="H7423">
        <f t="shared" si="575"/>
        <v>80</v>
      </c>
      <c r="I7423">
        <v>40</v>
      </c>
      <c r="J7423">
        <v>52</v>
      </c>
      <c r="K7423">
        <v>2</v>
      </c>
      <c r="M7423">
        <v>12</v>
      </c>
      <c r="N7423" t="s">
        <v>20</v>
      </c>
      <c r="O7423">
        <v>100</v>
      </c>
      <c r="P7423">
        <v>20</v>
      </c>
      <c r="R7423">
        <f t="shared" si="576"/>
        <v>104</v>
      </c>
      <c r="S7423">
        <f t="shared" si="577"/>
        <v>27</v>
      </c>
      <c r="T7423" t="str">
        <f t="shared" si="578"/>
        <v>Mar</v>
      </c>
      <c r="U7423" t="str">
        <f t="shared" si="579"/>
        <v>2025</v>
      </c>
    </row>
    <row r="7424" spans="1:21" x14ac:dyDescent="0.25">
      <c r="A7424" t="s">
        <v>380</v>
      </c>
      <c r="B7424" t="s">
        <v>157</v>
      </c>
      <c r="C7424" t="s">
        <v>15</v>
      </c>
      <c r="D7424" t="s">
        <v>23</v>
      </c>
      <c r="E7424" t="s">
        <v>17</v>
      </c>
      <c r="F7424" t="s">
        <v>18</v>
      </c>
      <c r="G7424" t="s">
        <v>43</v>
      </c>
      <c r="H7424">
        <f t="shared" si="575"/>
        <v>60</v>
      </c>
      <c r="I7424">
        <v>20</v>
      </c>
      <c r="J7424">
        <v>26</v>
      </c>
      <c r="K7424">
        <v>3</v>
      </c>
      <c r="M7424">
        <v>8.2799999999999994</v>
      </c>
      <c r="N7424" t="s">
        <v>20</v>
      </c>
      <c r="O7424">
        <v>69</v>
      </c>
      <c r="P7424">
        <v>9</v>
      </c>
      <c r="R7424">
        <f t="shared" si="576"/>
        <v>78</v>
      </c>
      <c r="S7424">
        <f t="shared" si="577"/>
        <v>27</v>
      </c>
      <c r="T7424" t="str">
        <f t="shared" si="578"/>
        <v>Mar</v>
      </c>
      <c r="U7424" t="str">
        <f t="shared" si="579"/>
        <v>2025</v>
      </c>
    </row>
    <row r="7425" spans="1:21" x14ac:dyDescent="0.25">
      <c r="A7425" t="s">
        <v>380</v>
      </c>
      <c r="B7425" t="s">
        <v>101</v>
      </c>
      <c r="C7425" t="s">
        <v>27</v>
      </c>
      <c r="D7425" t="s">
        <v>16</v>
      </c>
      <c r="E7425" t="s">
        <v>28</v>
      </c>
      <c r="F7425" t="s">
        <v>18</v>
      </c>
      <c r="G7425" t="s">
        <v>34</v>
      </c>
      <c r="H7425">
        <f t="shared" si="575"/>
        <v>160</v>
      </c>
      <c r="I7425">
        <v>40</v>
      </c>
      <c r="J7425">
        <v>52</v>
      </c>
      <c r="K7425">
        <v>4</v>
      </c>
      <c r="M7425">
        <v>14.56</v>
      </c>
      <c r="N7425" t="s">
        <v>20</v>
      </c>
      <c r="O7425">
        <v>208</v>
      </c>
      <c r="P7425">
        <v>48</v>
      </c>
      <c r="R7425">
        <f t="shared" si="576"/>
        <v>208</v>
      </c>
      <c r="S7425">
        <f t="shared" si="577"/>
        <v>27</v>
      </c>
      <c r="T7425" t="str">
        <f t="shared" si="578"/>
        <v>Mar</v>
      </c>
      <c r="U7425" t="str">
        <f t="shared" si="579"/>
        <v>2025</v>
      </c>
    </row>
    <row r="7426" spans="1:21" x14ac:dyDescent="0.25">
      <c r="A7426" t="s">
        <v>380</v>
      </c>
      <c r="B7426" t="s">
        <v>166</v>
      </c>
      <c r="C7426" t="s">
        <v>15</v>
      </c>
      <c r="D7426" t="s">
        <v>23</v>
      </c>
      <c r="E7426" t="s">
        <v>28</v>
      </c>
      <c r="F7426" t="s">
        <v>18</v>
      </c>
      <c r="G7426" t="s">
        <v>40</v>
      </c>
      <c r="H7426">
        <f t="shared" si="575"/>
        <v>270</v>
      </c>
      <c r="I7426">
        <v>90</v>
      </c>
      <c r="J7426">
        <v>117</v>
      </c>
      <c r="K7426">
        <v>3</v>
      </c>
      <c r="M7426">
        <v>42.12</v>
      </c>
      <c r="N7426" t="s">
        <v>20</v>
      </c>
      <c r="O7426">
        <v>351</v>
      </c>
      <c r="P7426">
        <v>81</v>
      </c>
      <c r="R7426">
        <f t="shared" si="576"/>
        <v>351</v>
      </c>
      <c r="S7426">
        <f t="shared" si="577"/>
        <v>27</v>
      </c>
      <c r="T7426" t="str">
        <f t="shared" si="578"/>
        <v>Mar</v>
      </c>
      <c r="U7426" t="str">
        <f t="shared" si="579"/>
        <v>2025</v>
      </c>
    </row>
    <row r="7427" spans="1:21" x14ac:dyDescent="0.25">
      <c r="A7427" t="s">
        <v>380</v>
      </c>
      <c r="B7427" t="s">
        <v>188</v>
      </c>
      <c r="C7427" t="s">
        <v>27</v>
      </c>
      <c r="D7427" t="s">
        <v>16</v>
      </c>
      <c r="E7427" t="s">
        <v>17</v>
      </c>
      <c r="F7427" t="s">
        <v>18</v>
      </c>
      <c r="G7427" t="s">
        <v>100</v>
      </c>
      <c r="H7427">
        <f t="shared" ref="H7427:H7490" si="580">I7427*K7427</f>
        <v>280</v>
      </c>
      <c r="I7427">
        <v>40</v>
      </c>
      <c r="J7427">
        <v>52</v>
      </c>
      <c r="K7427">
        <v>7</v>
      </c>
      <c r="M7427">
        <v>16.100000000000001</v>
      </c>
      <c r="N7427" t="s">
        <v>25</v>
      </c>
      <c r="O7427">
        <v>322</v>
      </c>
      <c r="P7427">
        <v>42</v>
      </c>
      <c r="R7427">
        <f t="shared" ref="R7427:R7490" si="581">J7427*K7427</f>
        <v>364</v>
      </c>
      <c r="S7427">
        <f t="shared" ref="S7427:S7490" si="582">DAY(A7427)</f>
        <v>27</v>
      </c>
      <c r="T7427" t="str">
        <f t="shared" ref="T7427:T7490" si="583">TEXT(A7427,"mmm")</f>
        <v>Mar</v>
      </c>
      <c r="U7427" t="str">
        <f t="shared" ref="U7427:U7490" si="584">TEXT(A7427,"yyy")</f>
        <v>2025</v>
      </c>
    </row>
    <row r="7428" spans="1:21" x14ac:dyDescent="0.25">
      <c r="A7428" t="s">
        <v>380</v>
      </c>
      <c r="B7428" t="s">
        <v>101</v>
      </c>
      <c r="C7428" t="s">
        <v>27</v>
      </c>
      <c r="D7428" t="s">
        <v>16</v>
      </c>
      <c r="E7428" t="s">
        <v>17</v>
      </c>
      <c r="F7428" t="s">
        <v>61</v>
      </c>
      <c r="G7428" t="s">
        <v>164</v>
      </c>
      <c r="H7428">
        <f t="shared" si="580"/>
        <v>14000</v>
      </c>
      <c r="I7428">
        <v>2000</v>
      </c>
      <c r="J7428">
        <v>2600</v>
      </c>
      <c r="K7428">
        <v>7</v>
      </c>
      <c r="M7428">
        <v>260</v>
      </c>
      <c r="N7428" t="s">
        <v>38</v>
      </c>
      <c r="O7428">
        <v>18200</v>
      </c>
      <c r="P7428">
        <v>4200</v>
      </c>
      <c r="R7428">
        <f t="shared" si="581"/>
        <v>18200</v>
      </c>
      <c r="S7428">
        <f t="shared" si="582"/>
        <v>27</v>
      </c>
      <c r="T7428" t="str">
        <f t="shared" si="583"/>
        <v>Mar</v>
      </c>
      <c r="U7428" t="str">
        <f t="shared" si="584"/>
        <v>2025</v>
      </c>
    </row>
    <row r="7429" spans="1:21" x14ac:dyDescent="0.25">
      <c r="A7429" t="s">
        <v>380</v>
      </c>
      <c r="B7429" t="s">
        <v>146</v>
      </c>
      <c r="C7429" t="s">
        <v>27</v>
      </c>
      <c r="D7429" t="s">
        <v>16</v>
      </c>
      <c r="E7429" t="s">
        <v>17</v>
      </c>
      <c r="F7429" t="s">
        <v>29</v>
      </c>
      <c r="G7429" t="s">
        <v>207</v>
      </c>
      <c r="H7429">
        <f t="shared" si="580"/>
        <v>140</v>
      </c>
      <c r="I7429">
        <v>35</v>
      </c>
      <c r="J7429">
        <v>46</v>
      </c>
      <c r="K7429">
        <v>4</v>
      </c>
      <c r="M7429">
        <v>18.2</v>
      </c>
      <c r="N7429" t="s">
        <v>38</v>
      </c>
      <c r="O7429">
        <v>182</v>
      </c>
      <c r="P7429">
        <v>42</v>
      </c>
      <c r="R7429">
        <f t="shared" si="581"/>
        <v>184</v>
      </c>
      <c r="S7429">
        <f t="shared" si="582"/>
        <v>27</v>
      </c>
      <c r="T7429" t="str">
        <f t="shared" si="583"/>
        <v>Mar</v>
      </c>
      <c r="U7429" t="str">
        <f t="shared" si="584"/>
        <v>2025</v>
      </c>
    </row>
    <row r="7430" spans="1:21" x14ac:dyDescent="0.25">
      <c r="A7430" t="s">
        <v>380</v>
      </c>
      <c r="B7430" t="s">
        <v>72</v>
      </c>
      <c r="C7430" t="s">
        <v>15</v>
      </c>
      <c r="D7430" t="s">
        <v>23</v>
      </c>
      <c r="E7430" t="s">
        <v>17</v>
      </c>
      <c r="F7430" t="s">
        <v>29</v>
      </c>
      <c r="G7430" t="s">
        <v>138</v>
      </c>
      <c r="H7430">
        <f t="shared" si="580"/>
        <v>350</v>
      </c>
      <c r="I7430">
        <v>50</v>
      </c>
      <c r="J7430">
        <v>65</v>
      </c>
      <c r="K7430">
        <v>7</v>
      </c>
      <c r="M7430">
        <v>52.5</v>
      </c>
      <c r="N7430" t="s">
        <v>20</v>
      </c>
      <c r="O7430">
        <v>437.5</v>
      </c>
      <c r="P7430">
        <v>87.5</v>
      </c>
      <c r="R7430">
        <f t="shared" si="581"/>
        <v>455</v>
      </c>
      <c r="S7430">
        <f t="shared" si="582"/>
        <v>27</v>
      </c>
      <c r="T7430" t="str">
        <f t="shared" si="583"/>
        <v>Mar</v>
      </c>
      <c r="U7430" t="str">
        <f t="shared" si="584"/>
        <v>2025</v>
      </c>
    </row>
    <row r="7431" spans="1:21" x14ac:dyDescent="0.25">
      <c r="A7431" t="s">
        <v>380</v>
      </c>
      <c r="B7431" t="s">
        <v>74</v>
      </c>
      <c r="C7431" t="s">
        <v>27</v>
      </c>
      <c r="D7431" t="s">
        <v>16</v>
      </c>
      <c r="E7431" t="s">
        <v>28</v>
      </c>
      <c r="F7431" t="s">
        <v>61</v>
      </c>
      <c r="G7431" t="s">
        <v>117</v>
      </c>
      <c r="H7431">
        <f t="shared" si="580"/>
        <v>12500</v>
      </c>
      <c r="I7431">
        <v>2500</v>
      </c>
      <c r="J7431">
        <v>3250</v>
      </c>
      <c r="K7431">
        <v>5</v>
      </c>
      <c r="M7431">
        <v>325</v>
      </c>
      <c r="N7431" t="s">
        <v>20</v>
      </c>
      <c r="O7431">
        <v>16250</v>
      </c>
      <c r="P7431">
        <v>3750</v>
      </c>
      <c r="R7431">
        <f t="shared" si="581"/>
        <v>16250</v>
      </c>
      <c r="S7431">
        <f t="shared" si="582"/>
        <v>27</v>
      </c>
      <c r="T7431" t="str">
        <f t="shared" si="583"/>
        <v>Mar</v>
      </c>
      <c r="U7431" t="str">
        <f t="shared" si="584"/>
        <v>2025</v>
      </c>
    </row>
    <row r="7432" spans="1:21" x14ac:dyDescent="0.25">
      <c r="A7432" t="s">
        <v>380</v>
      </c>
      <c r="B7432" t="s">
        <v>193</v>
      </c>
      <c r="C7432" t="s">
        <v>53</v>
      </c>
      <c r="D7432" t="s">
        <v>23</v>
      </c>
      <c r="E7432" t="s">
        <v>17</v>
      </c>
      <c r="F7432" t="s">
        <v>29</v>
      </c>
      <c r="G7432" t="s">
        <v>178</v>
      </c>
      <c r="H7432">
        <f t="shared" si="580"/>
        <v>1400</v>
      </c>
      <c r="I7432">
        <v>200</v>
      </c>
      <c r="J7432">
        <v>260</v>
      </c>
      <c r="K7432">
        <v>7</v>
      </c>
      <c r="M7432">
        <v>100</v>
      </c>
      <c r="N7432" t="s">
        <v>25</v>
      </c>
      <c r="O7432">
        <v>1820</v>
      </c>
      <c r="P7432">
        <v>420</v>
      </c>
      <c r="R7432">
        <f t="shared" si="581"/>
        <v>1820</v>
      </c>
      <c r="S7432">
        <f t="shared" si="582"/>
        <v>27</v>
      </c>
      <c r="T7432" t="str">
        <f t="shared" si="583"/>
        <v>Mar</v>
      </c>
      <c r="U7432" t="str">
        <f t="shared" si="584"/>
        <v>2025</v>
      </c>
    </row>
    <row r="7433" spans="1:21" x14ac:dyDescent="0.25">
      <c r="A7433" t="s">
        <v>380</v>
      </c>
      <c r="B7433" t="s">
        <v>111</v>
      </c>
      <c r="C7433" t="s">
        <v>27</v>
      </c>
      <c r="D7433" t="s">
        <v>16</v>
      </c>
      <c r="E7433" t="s">
        <v>28</v>
      </c>
      <c r="F7433" t="s">
        <v>29</v>
      </c>
      <c r="G7433" t="s">
        <v>30</v>
      </c>
      <c r="H7433">
        <f t="shared" si="580"/>
        <v>720</v>
      </c>
      <c r="I7433">
        <v>180</v>
      </c>
      <c r="J7433">
        <v>234</v>
      </c>
      <c r="K7433">
        <v>4</v>
      </c>
      <c r="M7433">
        <v>46.8</v>
      </c>
      <c r="N7433" t="s">
        <v>25</v>
      </c>
      <c r="O7433">
        <v>936</v>
      </c>
      <c r="P7433">
        <v>216</v>
      </c>
      <c r="R7433">
        <f t="shared" si="581"/>
        <v>936</v>
      </c>
      <c r="S7433">
        <f t="shared" si="582"/>
        <v>27</v>
      </c>
      <c r="T7433" t="str">
        <f t="shared" si="583"/>
        <v>Mar</v>
      </c>
      <c r="U7433" t="str">
        <f t="shared" si="584"/>
        <v>2025</v>
      </c>
    </row>
    <row r="7434" spans="1:21" x14ac:dyDescent="0.25">
      <c r="A7434" t="s">
        <v>380</v>
      </c>
      <c r="B7434" t="s">
        <v>171</v>
      </c>
      <c r="C7434" t="s">
        <v>22</v>
      </c>
      <c r="D7434" t="s">
        <v>23</v>
      </c>
      <c r="E7434" t="s">
        <v>17</v>
      </c>
      <c r="F7434" t="s">
        <v>45</v>
      </c>
      <c r="G7434" t="s">
        <v>58</v>
      </c>
      <c r="H7434">
        <f t="shared" si="580"/>
        <v>125000</v>
      </c>
      <c r="I7434">
        <v>25000</v>
      </c>
      <c r="J7434">
        <v>32500</v>
      </c>
      <c r="K7434">
        <v>5</v>
      </c>
      <c r="M7434">
        <v>4875</v>
      </c>
      <c r="N7434" t="s">
        <v>38</v>
      </c>
      <c r="O7434">
        <v>156250</v>
      </c>
      <c r="P7434">
        <v>31250</v>
      </c>
      <c r="R7434">
        <f t="shared" si="581"/>
        <v>162500</v>
      </c>
      <c r="S7434">
        <f t="shared" si="582"/>
        <v>27</v>
      </c>
      <c r="T7434" t="str">
        <f t="shared" si="583"/>
        <v>Mar</v>
      </c>
      <c r="U7434" t="str">
        <f t="shared" si="584"/>
        <v>2025</v>
      </c>
    </row>
    <row r="7435" spans="1:21" x14ac:dyDescent="0.25">
      <c r="A7435" t="s">
        <v>380</v>
      </c>
      <c r="B7435" t="s">
        <v>200</v>
      </c>
      <c r="C7435" t="s">
        <v>27</v>
      </c>
      <c r="D7435" t="s">
        <v>23</v>
      </c>
      <c r="E7435" t="s">
        <v>28</v>
      </c>
      <c r="F7435" t="s">
        <v>29</v>
      </c>
      <c r="G7435" t="s">
        <v>178</v>
      </c>
      <c r="H7435">
        <f t="shared" si="580"/>
        <v>200</v>
      </c>
      <c r="I7435">
        <v>200</v>
      </c>
      <c r="J7435">
        <v>260</v>
      </c>
      <c r="K7435">
        <v>1</v>
      </c>
      <c r="M7435">
        <v>26</v>
      </c>
      <c r="N7435" t="s">
        <v>25</v>
      </c>
      <c r="O7435">
        <v>260</v>
      </c>
      <c r="P7435">
        <v>60</v>
      </c>
      <c r="R7435">
        <f t="shared" si="581"/>
        <v>260</v>
      </c>
      <c r="S7435">
        <f t="shared" si="582"/>
        <v>27</v>
      </c>
      <c r="T7435" t="str">
        <f t="shared" si="583"/>
        <v>Mar</v>
      </c>
      <c r="U7435" t="str">
        <f t="shared" si="584"/>
        <v>2025</v>
      </c>
    </row>
    <row r="7436" spans="1:21" x14ac:dyDescent="0.25">
      <c r="A7436" t="s">
        <v>380</v>
      </c>
      <c r="B7436" t="s">
        <v>14</v>
      </c>
      <c r="C7436" t="s">
        <v>15</v>
      </c>
      <c r="D7436" t="s">
        <v>16</v>
      </c>
      <c r="E7436" t="s">
        <v>17</v>
      </c>
      <c r="F7436" t="s">
        <v>45</v>
      </c>
      <c r="G7436" t="s">
        <v>76</v>
      </c>
      <c r="H7436">
        <f t="shared" si="580"/>
        <v>9600</v>
      </c>
      <c r="I7436">
        <v>1200</v>
      </c>
      <c r="J7436">
        <v>1560</v>
      </c>
      <c r="K7436">
        <v>8</v>
      </c>
      <c r="M7436">
        <v>156</v>
      </c>
      <c r="N7436" t="s">
        <v>25</v>
      </c>
      <c r="O7436">
        <v>11040</v>
      </c>
      <c r="P7436">
        <v>1440</v>
      </c>
      <c r="R7436">
        <f t="shared" si="581"/>
        <v>12480</v>
      </c>
      <c r="S7436">
        <f t="shared" si="582"/>
        <v>27</v>
      </c>
      <c r="T7436" t="str">
        <f t="shared" si="583"/>
        <v>Mar</v>
      </c>
      <c r="U7436" t="str">
        <f t="shared" si="584"/>
        <v>2025</v>
      </c>
    </row>
    <row r="7437" spans="1:21" x14ac:dyDescent="0.25">
      <c r="A7437" t="s">
        <v>380</v>
      </c>
      <c r="B7437" t="s">
        <v>59</v>
      </c>
      <c r="C7437" t="s">
        <v>27</v>
      </c>
      <c r="D7437" t="s">
        <v>16</v>
      </c>
      <c r="E7437" t="s">
        <v>17</v>
      </c>
      <c r="F7437" t="s">
        <v>18</v>
      </c>
      <c r="G7437" t="s">
        <v>56</v>
      </c>
      <c r="H7437">
        <f t="shared" si="580"/>
        <v>550</v>
      </c>
      <c r="I7437">
        <v>550</v>
      </c>
      <c r="J7437">
        <v>715</v>
      </c>
      <c r="K7437">
        <v>1</v>
      </c>
      <c r="M7437">
        <v>50.05</v>
      </c>
      <c r="N7437" t="s">
        <v>20</v>
      </c>
      <c r="O7437">
        <v>715</v>
      </c>
      <c r="P7437">
        <v>165</v>
      </c>
      <c r="R7437">
        <f t="shared" si="581"/>
        <v>715</v>
      </c>
      <c r="S7437">
        <f t="shared" si="582"/>
        <v>27</v>
      </c>
      <c r="T7437" t="str">
        <f t="shared" si="583"/>
        <v>Mar</v>
      </c>
      <c r="U7437" t="str">
        <f t="shared" si="584"/>
        <v>2025</v>
      </c>
    </row>
    <row r="7438" spans="1:21" x14ac:dyDescent="0.25">
      <c r="A7438" t="s">
        <v>380</v>
      </c>
      <c r="B7438" t="s">
        <v>214</v>
      </c>
      <c r="C7438" t="s">
        <v>66</v>
      </c>
      <c r="D7438" t="s">
        <v>16</v>
      </c>
      <c r="E7438" t="s">
        <v>17</v>
      </c>
      <c r="F7438" t="s">
        <v>18</v>
      </c>
      <c r="G7438" t="s">
        <v>121</v>
      </c>
      <c r="H7438">
        <f t="shared" si="580"/>
        <v>165</v>
      </c>
      <c r="I7438">
        <v>55</v>
      </c>
      <c r="J7438">
        <v>72</v>
      </c>
      <c r="K7438">
        <v>3</v>
      </c>
      <c r="M7438">
        <v>9.4875000000000007</v>
      </c>
      <c r="N7438" t="s">
        <v>25</v>
      </c>
      <c r="O7438">
        <v>189.75</v>
      </c>
      <c r="P7438">
        <v>24.75</v>
      </c>
      <c r="R7438">
        <f t="shared" si="581"/>
        <v>216</v>
      </c>
      <c r="S7438">
        <f t="shared" si="582"/>
        <v>27</v>
      </c>
      <c r="T7438" t="str">
        <f t="shared" si="583"/>
        <v>Mar</v>
      </c>
      <c r="U7438" t="str">
        <f t="shared" si="584"/>
        <v>2025</v>
      </c>
    </row>
    <row r="7439" spans="1:21" x14ac:dyDescent="0.25">
      <c r="A7439" t="s">
        <v>380</v>
      </c>
      <c r="B7439" t="s">
        <v>90</v>
      </c>
      <c r="C7439" t="s">
        <v>91</v>
      </c>
      <c r="D7439" t="s">
        <v>16</v>
      </c>
      <c r="E7439" t="s">
        <v>28</v>
      </c>
      <c r="F7439" t="s">
        <v>18</v>
      </c>
      <c r="G7439" t="s">
        <v>34</v>
      </c>
      <c r="H7439">
        <f t="shared" si="580"/>
        <v>80</v>
      </c>
      <c r="I7439">
        <v>40</v>
      </c>
      <c r="J7439">
        <v>52</v>
      </c>
      <c r="K7439">
        <v>2</v>
      </c>
      <c r="M7439">
        <v>10</v>
      </c>
      <c r="N7439" t="s">
        <v>38</v>
      </c>
      <c r="O7439">
        <v>100</v>
      </c>
      <c r="P7439">
        <v>20</v>
      </c>
      <c r="R7439">
        <f t="shared" si="581"/>
        <v>104</v>
      </c>
      <c r="S7439">
        <f t="shared" si="582"/>
        <v>27</v>
      </c>
      <c r="T7439" t="str">
        <f t="shared" si="583"/>
        <v>Mar</v>
      </c>
      <c r="U7439" t="str">
        <f t="shared" si="584"/>
        <v>2025</v>
      </c>
    </row>
    <row r="7440" spans="1:21" x14ac:dyDescent="0.25">
      <c r="A7440" t="s">
        <v>380</v>
      </c>
      <c r="B7440" t="s">
        <v>107</v>
      </c>
      <c r="C7440" t="s">
        <v>27</v>
      </c>
      <c r="D7440" t="s">
        <v>16</v>
      </c>
      <c r="E7440" t="s">
        <v>28</v>
      </c>
      <c r="F7440" t="s">
        <v>45</v>
      </c>
      <c r="G7440" t="s">
        <v>76</v>
      </c>
      <c r="H7440">
        <f t="shared" si="580"/>
        <v>2400</v>
      </c>
      <c r="I7440">
        <v>1200</v>
      </c>
      <c r="J7440">
        <v>1560</v>
      </c>
      <c r="K7440">
        <v>2</v>
      </c>
      <c r="M7440">
        <v>150</v>
      </c>
      <c r="N7440" t="s">
        <v>25</v>
      </c>
      <c r="O7440">
        <v>3000</v>
      </c>
      <c r="P7440">
        <v>600</v>
      </c>
      <c r="R7440">
        <f t="shared" si="581"/>
        <v>3120</v>
      </c>
      <c r="S7440">
        <f t="shared" si="582"/>
        <v>27</v>
      </c>
      <c r="T7440" t="str">
        <f t="shared" si="583"/>
        <v>Mar</v>
      </c>
      <c r="U7440" t="str">
        <f t="shared" si="584"/>
        <v>2025</v>
      </c>
    </row>
    <row r="7441" spans="1:21" x14ac:dyDescent="0.25">
      <c r="A7441" t="s">
        <v>380</v>
      </c>
      <c r="B7441" t="s">
        <v>77</v>
      </c>
      <c r="C7441" t="s">
        <v>42</v>
      </c>
      <c r="D7441" t="s">
        <v>16</v>
      </c>
      <c r="E7441" t="s">
        <v>28</v>
      </c>
      <c r="F7441" t="s">
        <v>18</v>
      </c>
      <c r="G7441" t="s">
        <v>40</v>
      </c>
      <c r="H7441">
        <f t="shared" si="580"/>
        <v>720</v>
      </c>
      <c r="I7441">
        <v>90</v>
      </c>
      <c r="J7441">
        <v>117</v>
      </c>
      <c r="K7441">
        <v>8</v>
      </c>
      <c r="M7441">
        <v>46.8</v>
      </c>
      <c r="N7441" t="s">
        <v>25</v>
      </c>
      <c r="O7441">
        <v>936</v>
      </c>
      <c r="P7441">
        <v>216</v>
      </c>
      <c r="R7441">
        <f t="shared" si="581"/>
        <v>936</v>
      </c>
      <c r="S7441">
        <f t="shared" si="582"/>
        <v>27</v>
      </c>
      <c r="T7441" t="str">
        <f t="shared" si="583"/>
        <v>Mar</v>
      </c>
      <c r="U7441" t="str">
        <f t="shared" si="584"/>
        <v>2025</v>
      </c>
    </row>
    <row r="7442" spans="1:21" x14ac:dyDescent="0.25">
      <c r="A7442" t="s">
        <v>380</v>
      </c>
      <c r="B7442" t="s">
        <v>133</v>
      </c>
      <c r="C7442" t="s">
        <v>27</v>
      </c>
      <c r="D7442" t="s">
        <v>16</v>
      </c>
      <c r="E7442" t="s">
        <v>28</v>
      </c>
      <c r="F7442" t="s">
        <v>29</v>
      </c>
      <c r="G7442" t="s">
        <v>87</v>
      </c>
      <c r="H7442">
        <f t="shared" si="580"/>
        <v>400</v>
      </c>
      <c r="I7442">
        <v>100</v>
      </c>
      <c r="J7442">
        <v>130</v>
      </c>
      <c r="K7442">
        <v>4</v>
      </c>
      <c r="M7442">
        <v>33.6</v>
      </c>
      <c r="N7442" t="s">
        <v>20</v>
      </c>
      <c r="O7442">
        <v>480</v>
      </c>
      <c r="P7442">
        <v>80</v>
      </c>
      <c r="R7442">
        <f t="shared" si="581"/>
        <v>520</v>
      </c>
      <c r="S7442">
        <f t="shared" si="582"/>
        <v>27</v>
      </c>
      <c r="T7442" t="str">
        <f t="shared" si="583"/>
        <v>Mar</v>
      </c>
      <c r="U7442" t="str">
        <f t="shared" si="584"/>
        <v>2025</v>
      </c>
    </row>
    <row r="7443" spans="1:21" x14ac:dyDescent="0.25">
      <c r="A7443" t="s">
        <v>380</v>
      </c>
      <c r="B7443" t="s">
        <v>35</v>
      </c>
      <c r="C7443" t="s">
        <v>15</v>
      </c>
      <c r="D7443" t="s">
        <v>16</v>
      </c>
      <c r="E7443" t="s">
        <v>17</v>
      </c>
      <c r="F7443" t="s">
        <v>61</v>
      </c>
      <c r="G7443" t="s">
        <v>110</v>
      </c>
      <c r="H7443">
        <f t="shared" si="580"/>
        <v>5600</v>
      </c>
      <c r="I7443">
        <v>800</v>
      </c>
      <c r="J7443">
        <v>1040</v>
      </c>
      <c r="K7443">
        <v>7</v>
      </c>
      <c r="M7443">
        <v>104</v>
      </c>
      <c r="N7443" t="s">
        <v>20</v>
      </c>
      <c r="O7443">
        <v>7280</v>
      </c>
      <c r="P7443">
        <v>1680</v>
      </c>
      <c r="R7443">
        <f t="shared" si="581"/>
        <v>7280</v>
      </c>
      <c r="S7443">
        <f t="shared" si="582"/>
        <v>27</v>
      </c>
      <c r="T7443" t="str">
        <f t="shared" si="583"/>
        <v>Mar</v>
      </c>
      <c r="U7443" t="str">
        <f t="shared" si="584"/>
        <v>2025</v>
      </c>
    </row>
    <row r="7444" spans="1:21" x14ac:dyDescent="0.25">
      <c r="A7444" t="s">
        <v>380</v>
      </c>
      <c r="B7444" t="s">
        <v>133</v>
      </c>
      <c r="C7444" t="s">
        <v>27</v>
      </c>
      <c r="D7444" t="s">
        <v>23</v>
      </c>
      <c r="E7444" t="s">
        <v>17</v>
      </c>
      <c r="F7444" t="s">
        <v>18</v>
      </c>
      <c r="G7444" t="s">
        <v>34</v>
      </c>
      <c r="H7444">
        <f t="shared" si="580"/>
        <v>320</v>
      </c>
      <c r="I7444">
        <v>40</v>
      </c>
      <c r="J7444">
        <v>52</v>
      </c>
      <c r="K7444">
        <v>8</v>
      </c>
      <c r="M7444">
        <v>62.4</v>
      </c>
      <c r="N7444" t="s">
        <v>38</v>
      </c>
      <c r="O7444">
        <v>416</v>
      </c>
      <c r="P7444">
        <v>96</v>
      </c>
      <c r="R7444">
        <f t="shared" si="581"/>
        <v>416</v>
      </c>
      <c r="S7444">
        <f t="shared" si="582"/>
        <v>27</v>
      </c>
      <c r="T7444" t="str">
        <f t="shared" si="583"/>
        <v>Mar</v>
      </c>
      <c r="U7444" t="str">
        <f t="shared" si="584"/>
        <v>2025</v>
      </c>
    </row>
    <row r="7445" spans="1:21" x14ac:dyDescent="0.25">
      <c r="A7445" t="s">
        <v>380</v>
      </c>
      <c r="B7445" t="s">
        <v>79</v>
      </c>
      <c r="C7445" t="s">
        <v>27</v>
      </c>
      <c r="D7445" t="s">
        <v>16</v>
      </c>
      <c r="E7445" t="s">
        <v>28</v>
      </c>
      <c r="F7445" t="s">
        <v>18</v>
      </c>
      <c r="G7445" t="s">
        <v>24</v>
      </c>
      <c r="H7445">
        <f t="shared" si="580"/>
        <v>320</v>
      </c>
      <c r="I7445">
        <v>80</v>
      </c>
      <c r="J7445">
        <v>104</v>
      </c>
      <c r="K7445">
        <v>4</v>
      </c>
      <c r="M7445">
        <v>18.399999999999999</v>
      </c>
      <c r="N7445" t="s">
        <v>25</v>
      </c>
      <c r="O7445">
        <v>368</v>
      </c>
      <c r="P7445">
        <v>48</v>
      </c>
      <c r="R7445">
        <f t="shared" si="581"/>
        <v>416</v>
      </c>
      <c r="S7445">
        <f t="shared" si="582"/>
        <v>27</v>
      </c>
      <c r="T7445" t="str">
        <f t="shared" si="583"/>
        <v>Mar</v>
      </c>
      <c r="U7445" t="str">
        <f t="shared" si="584"/>
        <v>2025</v>
      </c>
    </row>
    <row r="7446" spans="1:21" x14ac:dyDescent="0.25">
      <c r="A7446" t="s">
        <v>380</v>
      </c>
      <c r="B7446" t="s">
        <v>155</v>
      </c>
      <c r="C7446" t="s">
        <v>66</v>
      </c>
      <c r="D7446" t="s">
        <v>16</v>
      </c>
      <c r="E7446" t="s">
        <v>17</v>
      </c>
      <c r="F7446" t="s">
        <v>45</v>
      </c>
      <c r="G7446" t="s">
        <v>92</v>
      </c>
      <c r="H7446">
        <f t="shared" si="580"/>
        <v>1250</v>
      </c>
      <c r="I7446">
        <v>250</v>
      </c>
      <c r="J7446">
        <v>325</v>
      </c>
      <c r="K7446">
        <v>5</v>
      </c>
      <c r="M7446">
        <v>100</v>
      </c>
      <c r="N7446" t="s">
        <v>38</v>
      </c>
      <c r="O7446">
        <v>1625</v>
      </c>
      <c r="P7446">
        <v>375</v>
      </c>
      <c r="R7446">
        <f t="shared" si="581"/>
        <v>1625</v>
      </c>
      <c r="S7446">
        <f t="shared" si="582"/>
        <v>27</v>
      </c>
      <c r="T7446" t="str">
        <f t="shared" si="583"/>
        <v>Mar</v>
      </c>
      <c r="U7446" t="str">
        <f t="shared" si="584"/>
        <v>2025</v>
      </c>
    </row>
    <row r="7447" spans="1:21" x14ac:dyDescent="0.25">
      <c r="A7447" t="s">
        <v>380</v>
      </c>
      <c r="B7447" t="s">
        <v>193</v>
      </c>
      <c r="C7447" t="s">
        <v>53</v>
      </c>
      <c r="D7447" t="s">
        <v>16</v>
      </c>
      <c r="E7447" t="s">
        <v>17</v>
      </c>
      <c r="F7447" t="s">
        <v>18</v>
      </c>
      <c r="G7447" t="s">
        <v>40</v>
      </c>
      <c r="H7447">
        <f t="shared" si="580"/>
        <v>720</v>
      </c>
      <c r="I7447">
        <v>90</v>
      </c>
      <c r="J7447">
        <v>117</v>
      </c>
      <c r="K7447">
        <v>8</v>
      </c>
      <c r="M7447">
        <v>90</v>
      </c>
      <c r="N7447" t="s">
        <v>38</v>
      </c>
      <c r="O7447">
        <v>900</v>
      </c>
      <c r="P7447">
        <v>180</v>
      </c>
      <c r="R7447">
        <f t="shared" si="581"/>
        <v>936</v>
      </c>
      <c r="S7447">
        <f t="shared" si="582"/>
        <v>27</v>
      </c>
      <c r="T7447" t="str">
        <f t="shared" si="583"/>
        <v>Mar</v>
      </c>
      <c r="U7447" t="str">
        <f t="shared" si="584"/>
        <v>2025</v>
      </c>
    </row>
    <row r="7448" spans="1:21" x14ac:dyDescent="0.25">
      <c r="A7448" t="s">
        <v>380</v>
      </c>
      <c r="B7448" t="s">
        <v>206</v>
      </c>
      <c r="C7448" t="s">
        <v>22</v>
      </c>
      <c r="D7448" t="s">
        <v>23</v>
      </c>
      <c r="E7448" t="s">
        <v>28</v>
      </c>
      <c r="F7448" t="s">
        <v>29</v>
      </c>
      <c r="G7448" t="s">
        <v>160</v>
      </c>
      <c r="H7448">
        <f t="shared" si="580"/>
        <v>750</v>
      </c>
      <c r="I7448">
        <v>150</v>
      </c>
      <c r="J7448">
        <v>195</v>
      </c>
      <c r="K7448">
        <v>5</v>
      </c>
      <c r="M7448">
        <v>100</v>
      </c>
      <c r="N7448" t="s">
        <v>38</v>
      </c>
      <c r="O7448">
        <v>937.5</v>
      </c>
      <c r="P7448">
        <v>187.5</v>
      </c>
      <c r="R7448">
        <f t="shared" si="581"/>
        <v>975</v>
      </c>
      <c r="S7448">
        <f t="shared" si="582"/>
        <v>27</v>
      </c>
      <c r="T7448" t="str">
        <f t="shared" si="583"/>
        <v>Mar</v>
      </c>
      <c r="U7448" t="str">
        <f t="shared" si="584"/>
        <v>2025</v>
      </c>
    </row>
    <row r="7449" spans="1:21" x14ac:dyDescent="0.25">
      <c r="A7449" t="s">
        <v>380</v>
      </c>
      <c r="B7449" t="s">
        <v>190</v>
      </c>
      <c r="C7449" t="s">
        <v>22</v>
      </c>
      <c r="D7449" t="s">
        <v>23</v>
      </c>
      <c r="E7449" t="s">
        <v>28</v>
      </c>
      <c r="F7449" t="s">
        <v>18</v>
      </c>
      <c r="G7449" t="s">
        <v>34</v>
      </c>
      <c r="H7449">
        <f t="shared" si="580"/>
        <v>400</v>
      </c>
      <c r="I7449">
        <v>40</v>
      </c>
      <c r="J7449">
        <v>52</v>
      </c>
      <c r="K7449">
        <v>10</v>
      </c>
      <c r="M7449">
        <v>60</v>
      </c>
      <c r="N7449" t="s">
        <v>20</v>
      </c>
      <c r="O7449">
        <v>500</v>
      </c>
      <c r="P7449">
        <v>100</v>
      </c>
      <c r="R7449">
        <f t="shared" si="581"/>
        <v>520</v>
      </c>
      <c r="S7449">
        <f t="shared" si="582"/>
        <v>27</v>
      </c>
      <c r="T7449" t="str">
        <f t="shared" si="583"/>
        <v>Mar</v>
      </c>
      <c r="U7449" t="str">
        <f t="shared" si="584"/>
        <v>2025</v>
      </c>
    </row>
    <row r="7450" spans="1:21" x14ac:dyDescent="0.25">
      <c r="A7450" t="s">
        <v>380</v>
      </c>
      <c r="B7450" t="s">
        <v>39</v>
      </c>
      <c r="C7450" t="s">
        <v>27</v>
      </c>
      <c r="D7450" t="s">
        <v>16</v>
      </c>
      <c r="E7450" t="s">
        <v>17</v>
      </c>
      <c r="F7450" t="s">
        <v>61</v>
      </c>
      <c r="G7450" t="s">
        <v>119</v>
      </c>
      <c r="H7450">
        <f t="shared" si="580"/>
        <v>3000</v>
      </c>
      <c r="I7450">
        <v>500</v>
      </c>
      <c r="J7450">
        <v>650</v>
      </c>
      <c r="K7450">
        <v>6</v>
      </c>
      <c r="M7450">
        <v>100</v>
      </c>
      <c r="N7450" t="s">
        <v>25</v>
      </c>
      <c r="O7450">
        <v>3900</v>
      </c>
      <c r="P7450">
        <v>900</v>
      </c>
      <c r="R7450">
        <f t="shared" si="581"/>
        <v>3900</v>
      </c>
      <c r="S7450">
        <f t="shared" si="582"/>
        <v>27</v>
      </c>
      <c r="T7450" t="str">
        <f t="shared" si="583"/>
        <v>Mar</v>
      </c>
      <c r="U7450" t="str">
        <f t="shared" si="584"/>
        <v>2025</v>
      </c>
    </row>
    <row r="7451" spans="1:21" x14ac:dyDescent="0.25">
      <c r="A7451" t="s">
        <v>381</v>
      </c>
      <c r="B7451" t="s">
        <v>155</v>
      </c>
      <c r="C7451" t="s">
        <v>66</v>
      </c>
      <c r="D7451" t="s">
        <v>16</v>
      </c>
      <c r="E7451" t="s">
        <v>17</v>
      </c>
      <c r="F7451" t="s">
        <v>18</v>
      </c>
      <c r="G7451" t="s">
        <v>113</v>
      </c>
      <c r="H7451">
        <f t="shared" si="580"/>
        <v>120</v>
      </c>
      <c r="I7451">
        <v>20</v>
      </c>
      <c r="J7451">
        <v>26</v>
      </c>
      <c r="K7451">
        <v>6</v>
      </c>
      <c r="M7451">
        <v>10.92</v>
      </c>
      <c r="N7451" t="s">
        <v>20</v>
      </c>
      <c r="O7451">
        <v>156</v>
      </c>
      <c r="P7451">
        <v>36</v>
      </c>
      <c r="R7451">
        <f t="shared" si="581"/>
        <v>156</v>
      </c>
      <c r="S7451">
        <f t="shared" si="582"/>
        <v>28</v>
      </c>
      <c r="T7451" t="str">
        <f t="shared" si="583"/>
        <v>Mar</v>
      </c>
      <c r="U7451" t="str">
        <f t="shared" si="584"/>
        <v>2025</v>
      </c>
    </row>
    <row r="7452" spans="1:21" x14ac:dyDescent="0.25">
      <c r="A7452" t="s">
        <v>381</v>
      </c>
      <c r="B7452" t="s">
        <v>175</v>
      </c>
      <c r="C7452" t="s">
        <v>91</v>
      </c>
      <c r="D7452" t="s">
        <v>16</v>
      </c>
      <c r="E7452" t="s">
        <v>28</v>
      </c>
      <c r="F7452" t="s">
        <v>61</v>
      </c>
      <c r="G7452" t="s">
        <v>164</v>
      </c>
      <c r="H7452">
        <f t="shared" si="580"/>
        <v>8000</v>
      </c>
      <c r="I7452">
        <v>2000</v>
      </c>
      <c r="J7452">
        <v>2600</v>
      </c>
      <c r="K7452">
        <v>4</v>
      </c>
      <c r="M7452">
        <v>260</v>
      </c>
      <c r="N7452" t="s">
        <v>20</v>
      </c>
      <c r="O7452">
        <v>10400</v>
      </c>
      <c r="P7452">
        <v>2400</v>
      </c>
      <c r="R7452">
        <f t="shared" si="581"/>
        <v>10400</v>
      </c>
      <c r="S7452">
        <f t="shared" si="582"/>
        <v>28</v>
      </c>
      <c r="T7452" t="str">
        <f t="shared" si="583"/>
        <v>Mar</v>
      </c>
      <c r="U7452" t="str">
        <f t="shared" si="584"/>
        <v>2025</v>
      </c>
    </row>
    <row r="7453" spans="1:21" x14ac:dyDescent="0.25">
      <c r="A7453" t="s">
        <v>381</v>
      </c>
      <c r="B7453" t="s">
        <v>142</v>
      </c>
      <c r="C7453" t="s">
        <v>115</v>
      </c>
      <c r="D7453" t="s">
        <v>23</v>
      </c>
      <c r="E7453" t="s">
        <v>28</v>
      </c>
      <c r="F7453" t="s">
        <v>29</v>
      </c>
      <c r="G7453" t="s">
        <v>30</v>
      </c>
      <c r="H7453">
        <f t="shared" si="580"/>
        <v>180</v>
      </c>
      <c r="I7453">
        <v>180</v>
      </c>
      <c r="J7453">
        <v>234</v>
      </c>
      <c r="K7453">
        <v>1</v>
      </c>
      <c r="M7453">
        <v>23.4</v>
      </c>
      <c r="N7453" t="s">
        <v>25</v>
      </c>
      <c r="O7453">
        <v>234</v>
      </c>
      <c r="P7453">
        <v>54</v>
      </c>
      <c r="R7453">
        <f t="shared" si="581"/>
        <v>234</v>
      </c>
      <c r="S7453">
        <f t="shared" si="582"/>
        <v>28</v>
      </c>
      <c r="T7453" t="str">
        <f t="shared" si="583"/>
        <v>Mar</v>
      </c>
      <c r="U7453" t="str">
        <f t="shared" si="584"/>
        <v>2025</v>
      </c>
    </row>
    <row r="7454" spans="1:21" x14ac:dyDescent="0.25">
      <c r="A7454" t="s">
        <v>381</v>
      </c>
      <c r="B7454" t="s">
        <v>181</v>
      </c>
      <c r="C7454" t="s">
        <v>53</v>
      </c>
      <c r="D7454" t="s">
        <v>16</v>
      </c>
      <c r="E7454" t="s">
        <v>28</v>
      </c>
      <c r="F7454" t="s">
        <v>45</v>
      </c>
      <c r="G7454" t="s">
        <v>54</v>
      </c>
      <c r="H7454">
        <f t="shared" si="580"/>
        <v>5600</v>
      </c>
      <c r="I7454">
        <v>800</v>
      </c>
      <c r="J7454">
        <v>1040</v>
      </c>
      <c r="K7454">
        <v>7</v>
      </c>
      <c r="M7454">
        <v>104</v>
      </c>
      <c r="N7454" t="s">
        <v>25</v>
      </c>
      <c r="O7454">
        <v>6440</v>
      </c>
      <c r="P7454">
        <v>840</v>
      </c>
      <c r="R7454">
        <f t="shared" si="581"/>
        <v>7280</v>
      </c>
      <c r="S7454">
        <f t="shared" si="582"/>
        <v>28</v>
      </c>
      <c r="T7454" t="str">
        <f t="shared" si="583"/>
        <v>Mar</v>
      </c>
      <c r="U7454" t="str">
        <f t="shared" si="584"/>
        <v>2025</v>
      </c>
    </row>
    <row r="7455" spans="1:21" x14ac:dyDescent="0.25">
      <c r="A7455" t="s">
        <v>381</v>
      </c>
      <c r="B7455" t="s">
        <v>134</v>
      </c>
      <c r="C7455" t="s">
        <v>66</v>
      </c>
      <c r="D7455" t="s">
        <v>16</v>
      </c>
      <c r="E7455" t="s">
        <v>17</v>
      </c>
      <c r="F7455" t="s">
        <v>61</v>
      </c>
      <c r="G7455" t="s">
        <v>117</v>
      </c>
      <c r="H7455">
        <f t="shared" si="580"/>
        <v>17500</v>
      </c>
      <c r="I7455">
        <v>2500</v>
      </c>
      <c r="J7455">
        <v>3250</v>
      </c>
      <c r="K7455">
        <v>7</v>
      </c>
      <c r="M7455">
        <v>325</v>
      </c>
      <c r="N7455" t="s">
        <v>25</v>
      </c>
      <c r="O7455">
        <v>21000</v>
      </c>
      <c r="P7455">
        <v>3500</v>
      </c>
      <c r="R7455">
        <f t="shared" si="581"/>
        <v>22750</v>
      </c>
      <c r="S7455">
        <f t="shared" si="582"/>
        <v>28</v>
      </c>
      <c r="T7455" t="str">
        <f t="shared" si="583"/>
        <v>Mar</v>
      </c>
      <c r="U7455" t="str">
        <f t="shared" si="584"/>
        <v>2025</v>
      </c>
    </row>
    <row r="7456" spans="1:21" x14ac:dyDescent="0.25">
      <c r="A7456" t="s">
        <v>381</v>
      </c>
      <c r="B7456" t="s">
        <v>166</v>
      </c>
      <c r="C7456" t="s">
        <v>15</v>
      </c>
      <c r="D7456" t="s">
        <v>16</v>
      </c>
      <c r="E7456" t="s">
        <v>17</v>
      </c>
      <c r="F7456" t="s">
        <v>18</v>
      </c>
      <c r="G7456" t="s">
        <v>43</v>
      </c>
      <c r="H7456">
        <f t="shared" si="580"/>
        <v>60</v>
      </c>
      <c r="I7456">
        <v>20</v>
      </c>
      <c r="J7456">
        <v>26</v>
      </c>
      <c r="K7456">
        <v>3</v>
      </c>
      <c r="M7456">
        <v>5.46</v>
      </c>
      <c r="N7456" t="s">
        <v>20</v>
      </c>
      <c r="O7456">
        <v>78</v>
      </c>
      <c r="P7456">
        <v>18</v>
      </c>
      <c r="R7456">
        <f t="shared" si="581"/>
        <v>78</v>
      </c>
      <c r="S7456">
        <f t="shared" si="582"/>
        <v>28</v>
      </c>
      <c r="T7456" t="str">
        <f t="shared" si="583"/>
        <v>Mar</v>
      </c>
      <c r="U7456" t="str">
        <f t="shared" si="584"/>
        <v>2025</v>
      </c>
    </row>
    <row r="7457" spans="1:21" x14ac:dyDescent="0.25">
      <c r="A7457" t="s">
        <v>381</v>
      </c>
      <c r="B7457" t="s">
        <v>107</v>
      </c>
      <c r="C7457" t="s">
        <v>27</v>
      </c>
      <c r="D7457" t="s">
        <v>16</v>
      </c>
      <c r="E7457" t="s">
        <v>28</v>
      </c>
      <c r="F7457" t="s">
        <v>80</v>
      </c>
      <c r="G7457" t="s">
        <v>177</v>
      </c>
      <c r="H7457">
        <f t="shared" si="580"/>
        <v>420</v>
      </c>
      <c r="I7457">
        <v>70</v>
      </c>
      <c r="J7457">
        <v>91</v>
      </c>
      <c r="K7457">
        <v>6</v>
      </c>
      <c r="M7457">
        <v>35.28</v>
      </c>
      <c r="N7457" t="s">
        <v>20</v>
      </c>
      <c r="O7457">
        <v>504</v>
      </c>
      <c r="P7457">
        <v>84</v>
      </c>
      <c r="R7457">
        <f t="shared" si="581"/>
        <v>546</v>
      </c>
      <c r="S7457">
        <f t="shared" si="582"/>
        <v>28</v>
      </c>
      <c r="T7457" t="str">
        <f t="shared" si="583"/>
        <v>Mar</v>
      </c>
      <c r="U7457" t="str">
        <f t="shared" si="584"/>
        <v>2025</v>
      </c>
    </row>
    <row r="7458" spans="1:21" x14ac:dyDescent="0.25">
      <c r="A7458" t="s">
        <v>381</v>
      </c>
      <c r="B7458" t="s">
        <v>33</v>
      </c>
      <c r="C7458" t="s">
        <v>15</v>
      </c>
      <c r="D7458" t="s">
        <v>23</v>
      </c>
      <c r="E7458" t="s">
        <v>17</v>
      </c>
      <c r="F7458" t="s">
        <v>18</v>
      </c>
      <c r="G7458" t="s">
        <v>130</v>
      </c>
      <c r="H7458">
        <f t="shared" si="580"/>
        <v>270</v>
      </c>
      <c r="I7458">
        <v>45</v>
      </c>
      <c r="J7458">
        <v>59</v>
      </c>
      <c r="K7458">
        <v>6</v>
      </c>
      <c r="M7458">
        <v>33.75</v>
      </c>
      <c r="N7458" t="s">
        <v>25</v>
      </c>
      <c r="O7458">
        <v>337.5</v>
      </c>
      <c r="P7458">
        <v>67.5</v>
      </c>
      <c r="R7458">
        <f t="shared" si="581"/>
        <v>354</v>
      </c>
      <c r="S7458">
        <f t="shared" si="582"/>
        <v>28</v>
      </c>
      <c r="T7458" t="str">
        <f t="shared" si="583"/>
        <v>Mar</v>
      </c>
      <c r="U7458" t="str">
        <f t="shared" si="584"/>
        <v>2025</v>
      </c>
    </row>
    <row r="7459" spans="1:21" x14ac:dyDescent="0.25">
      <c r="A7459" t="s">
        <v>381</v>
      </c>
      <c r="B7459" t="s">
        <v>44</v>
      </c>
      <c r="C7459" t="s">
        <v>27</v>
      </c>
      <c r="D7459" t="s">
        <v>16</v>
      </c>
      <c r="E7459" t="s">
        <v>28</v>
      </c>
      <c r="F7459" t="s">
        <v>18</v>
      </c>
      <c r="G7459" t="s">
        <v>151</v>
      </c>
      <c r="H7459">
        <f t="shared" si="580"/>
        <v>35</v>
      </c>
      <c r="I7459">
        <v>7</v>
      </c>
      <c r="J7459">
        <v>9</v>
      </c>
      <c r="K7459">
        <v>5</v>
      </c>
      <c r="M7459">
        <v>3.1850000000000001</v>
      </c>
      <c r="N7459" t="s">
        <v>20</v>
      </c>
      <c r="O7459">
        <v>45.5</v>
      </c>
      <c r="P7459">
        <v>10.5</v>
      </c>
      <c r="R7459">
        <f t="shared" si="581"/>
        <v>45</v>
      </c>
      <c r="S7459">
        <f t="shared" si="582"/>
        <v>28</v>
      </c>
      <c r="T7459" t="str">
        <f t="shared" si="583"/>
        <v>Mar</v>
      </c>
      <c r="U7459" t="str">
        <f t="shared" si="584"/>
        <v>2025</v>
      </c>
    </row>
    <row r="7460" spans="1:21" x14ac:dyDescent="0.25">
      <c r="A7460" t="s">
        <v>381</v>
      </c>
      <c r="B7460" t="s">
        <v>186</v>
      </c>
      <c r="C7460" t="s">
        <v>27</v>
      </c>
      <c r="D7460" t="s">
        <v>23</v>
      </c>
      <c r="E7460" t="s">
        <v>17</v>
      </c>
      <c r="F7460" t="s">
        <v>61</v>
      </c>
      <c r="G7460" t="s">
        <v>62</v>
      </c>
      <c r="H7460">
        <f t="shared" si="580"/>
        <v>5400</v>
      </c>
      <c r="I7460">
        <v>900</v>
      </c>
      <c r="J7460">
        <v>1170</v>
      </c>
      <c r="K7460">
        <v>6</v>
      </c>
      <c r="M7460">
        <v>117</v>
      </c>
      <c r="N7460" t="s">
        <v>25</v>
      </c>
      <c r="O7460">
        <v>6480</v>
      </c>
      <c r="P7460">
        <v>1080</v>
      </c>
      <c r="R7460">
        <f t="shared" si="581"/>
        <v>7020</v>
      </c>
      <c r="S7460">
        <f t="shared" si="582"/>
        <v>28</v>
      </c>
      <c r="T7460" t="str">
        <f t="shared" si="583"/>
        <v>Mar</v>
      </c>
      <c r="U7460" t="str">
        <f t="shared" si="584"/>
        <v>2025</v>
      </c>
    </row>
    <row r="7461" spans="1:21" x14ac:dyDescent="0.25">
      <c r="A7461" t="s">
        <v>381</v>
      </c>
      <c r="B7461" t="s">
        <v>131</v>
      </c>
      <c r="C7461" t="s">
        <v>27</v>
      </c>
      <c r="D7461" t="s">
        <v>23</v>
      </c>
      <c r="E7461" t="s">
        <v>17</v>
      </c>
      <c r="F7461" t="s">
        <v>61</v>
      </c>
      <c r="G7461" t="s">
        <v>68</v>
      </c>
      <c r="H7461">
        <f t="shared" si="580"/>
        <v>9000</v>
      </c>
      <c r="I7461">
        <v>1800</v>
      </c>
      <c r="J7461">
        <v>2340</v>
      </c>
      <c r="K7461">
        <v>5</v>
      </c>
      <c r="M7461">
        <v>234</v>
      </c>
      <c r="N7461" t="s">
        <v>38</v>
      </c>
      <c r="O7461">
        <v>10350</v>
      </c>
      <c r="P7461">
        <v>1350</v>
      </c>
      <c r="R7461">
        <f t="shared" si="581"/>
        <v>11700</v>
      </c>
      <c r="S7461">
        <f t="shared" si="582"/>
        <v>28</v>
      </c>
      <c r="T7461" t="str">
        <f t="shared" si="583"/>
        <v>Mar</v>
      </c>
      <c r="U7461" t="str">
        <f t="shared" si="584"/>
        <v>2025</v>
      </c>
    </row>
    <row r="7462" spans="1:21" x14ac:dyDescent="0.25">
      <c r="A7462" t="s">
        <v>381</v>
      </c>
      <c r="B7462" t="s">
        <v>133</v>
      </c>
      <c r="C7462" t="s">
        <v>27</v>
      </c>
      <c r="D7462" t="s">
        <v>16</v>
      </c>
      <c r="E7462" t="s">
        <v>17</v>
      </c>
      <c r="F7462" t="s">
        <v>18</v>
      </c>
      <c r="G7462" t="s">
        <v>40</v>
      </c>
      <c r="H7462">
        <f t="shared" si="580"/>
        <v>360</v>
      </c>
      <c r="I7462">
        <v>90</v>
      </c>
      <c r="J7462">
        <v>117</v>
      </c>
      <c r="K7462">
        <v>4</v>
      </c>
      <c r="M7462">
        <v>41.4</v>
      </c>
      <c r="N7462" t="s">
        <v>38</v>
      </c>
      <c r="O7462">
        <v>414</v>
      </c>
      <c r="P7462">
        <v>54</v>
      </c>
      <c r="R7462">
        <f t="shared" si="581"/>
        <v>468</v>
      </c>
      <c r="S7462">
        <f t="shared" si="582"/>
        <v>28</v>
      </c>
      <c r="T7462" t="str">
        <f t="shared" si="583"/>
        <v>Mar</v>
      </c>
      <c r="U7462" t="str">
        <f t="shared" si="584"/>
        <v>2025</v>
      </c>
    </row>
    <row r="7463" spans="1:21" x14ac:dyDescent="0.25">
      <c r="A7463" t="s">
        <v>381</v>
      </c>
      <c r="B7463" t="s">
        <v>36</v>
      </c>
      <c r="C7463" t="s">
        <v>15</v>
      </c>
      <c r="D7463" t="s">
        <v>23</v>
      </c>
      <c r="E7463" t="s">
        <v>28</v>
      </c>
      <c r="F7463" t="s">
        <v>48</v>
      </c>
      <c r="G7463" t="s">
        <v>172</v>
      </c>
      <c r="H7463">
        <f t="shared" si="580"/>
        <v>1200</v>
      </c>
      <c r="I7463">
        <v>300</v>
      </c>
      <c r="J7463">
        <v>390</v>
      </c>
      <c r="K7463">
        <v>4</v>
      </c>
      <c r="M7463">
        <v>100</v>
      </c>
      <c r="N7463" t="s">
        <v>38</v>
      </c>
      <c r="O7463">
        <v>1380</v>
      </c>
      <c r="P7463">
        <v>180</v>
      </c>
      <c r="R7463">
        <f t="shared" si="581"/>
        <v>1560</v>
      </c>
      <c r="S7463">
        <f t="shared" si="582"/>
        <v>28</v>
      </c>
      <c r="T7463" t="str">
        <f t="shared" si="583"/>
        <v>Mar</v>
      </c>
      <c r="U7463" t="str">
        <f t="shared" si="584"/>
        <v>2025</v>
      </c>
    </row>
    <row r="7464" spans="1:21" x14ac:dyDescent="0.25">
      <c r="A7464" t="s">
        <v>381</v>
      </c>
      <c r="B7464" t="s">
        <v>187</v>
      </c>
      <c r="C7464" t="s">
        <v>53</v>
      </c>
      <c r="D7464" t="s">
        <v>16</v>
      </c>
      <c r="E7464" t="s">
        <v>28</v>
      </c>
      <c r="F7464" t="s">
        <v>48</v>
      </c>
      <c r="G7464" t="s">
        <v>167</v>
      </c>
      <c r="H7464">
        <f t="shared" si="580"/>
        <v>950</v>
      </c>
      <c r="I7464">
        <v>95</v>
      </c>
      <c r="J7464">
        <v>124</v>
      </c>
      <c r="K7464">
        <v>10</v>
      </c>
      <c r="M7464">
        <v>59.375</v>
      </c>
      <c r="N7464" t="s">
        <v>25</v>
      </c>
      <c r="O7464">
        <v>1187.5</v>
      </c>
      <c r="P7464">
        <v>237.5</v>
      </c>
      <c r="R7464">
        <f t="shared" si="581"/>
        <v>1240</v>
      </c>
      <c r="S7464">
        <f t="shared" si="582"/>
        <v>28</v>
      </c>
      <c r="T7464" t="str">
        <f t="shared" si="583"/>
        <v>Mar</v>
      </c>
      <c r="U7464" t="str">
        <f t="shared" si="584"/>
        <v>2025</v>
      </c>
    </row>
    <row r="7465" spans="1:21" x14ac:dyDescent="0.25">
      <c r="A7465" t="s">
        <v>381</v>
      </c>
      <c r="B7465" t="s">
        <v>174</v>
      </c>
      <c r="C7465" t="s">
        <v>27</v>
      </c>
      <c r="D7465" t="s">
        <v>16</v>
      </c>
      <c r="E7465" t="s">
        <v>17</v>
      </c>
      <c r="F7465" t="s">
        <v>61</v>
      </c>
      <c r="G7465" t="s">
        <v>117</v>
      </c>
      <c r="H7465">
        <f t="shared" si="580"/>
        <v>10000</v>
      </c>
      <c r="I7465">
        <v>2500</v>
      </c>
      <c r="J7465">
        <v>3250</v>
      </c>
      <c r="K7465">
        <v>4</v>
      </c>
      <c r="M7465">
        <v>325</v>
      </c>
      <c r="N7465" t="s">
        <v>38</v>
      </c>
      <c r="O7465">
        <v>13000</v>
      </c>
      <c r="P7465">
        <v>3000</v>
      </c>
      <c r="R7465">
        <f t="shared" si="581"/>
        <v>13000</v>
      </c>
      <c r="S7465">
        <f t="shared" si="582"/>
        <v>28</v>
      </c>
      <c r="T7465" t="str">
        <f t="shared" si="583"/>
        <v>Mar</v>
      </c>
      <c r="U7465" t="str">
        <f t="shared" si="584"/>
        <v>2025</v>
      </c>
    </row>
    <row r="7466" spans="1:21" x14ac:dyDescent="0.25">
      <c r="A7466" t="s">
        <v>381</v>
      </c>
      <c r="B7466" t="s">
        <v>136</v>
      </c>
      <c r="C7466" t="s">
        <v>15</v>
      </c>
      <c r="D7466" t="s">
        <v>16</v>
      </c>
      <c r="E7466" t="s">
        <v>17</v>
      </c>
      <c r="F7466" t="s">
        <v>61</v>
      </c>
      <c r="G7466" t="s">
        <v>110</v>
      </c>
      <c r="H7466">
        <f t="shared" si="580"/>
        <v>6400</v>
      </c>
      <c r="I7466">
        <v>800</v>
      </c>
      <c r="J7466">
        <v>1040</v>
      </c>
      <c r="K7466">
        <v>8</v>
      </c>
      <c r="M7466">
        <v>104</v>
      </c>
      <c r="N7466" t="s">
        <v>25</v>
      </c>
      <c r="O7466">
        <v>8320</v>
      </c>
      <c r="P7466">
        <v>1920</v>
      </c>
      <c r="R7466">
        <f t="shared" si="581"/>
        <v>8320</v>
      </c>
      <c r="S7466">
        <f t="shared" si="582"/>
        <v>28</v>
      </c>
      <c r="T7466" t="str">
        <f t="shared" si="583"/>
        <v>Mar</v>
      </c>
      <c r="U7466" t="str">
        <f t="shared" si="584"/>
        <v>2025</v>
      </c>
    </row>
    <row r="7467" spans="1:21" x14ac:dyDescent="0.25">
      <c r="A7467" t="s">
        <v>381</v>
      </c>
      <c r="B7467" t="s">
        <v>222</v>
      </c>
      <c r="C7467" t="s">
        <v>15</v>
      </c>
      <c r="D7467" t="s">
        <v>16</v>
      </c>
      <c r="E7467" t="s">
        <v>17</v>
      </c>
      <c r="F7467" t="s">
        <v>18</v>
      </c>
      <c r="G7467" t="s">
        <v>32</v>
      </c>
      <c r="H7467">
        <f t="shared" si="580"/>
        <v>400</v>
      </c>
      <c r="I7467">
        <v>100</v>
      </c>
      <c r="J7467">
        <v>130</v>
      </c>
      <c r="K7467">
        <v>4</v>
      </c>
      <c r="M7467">
        <v>36.4</v>
      </c>
      <c r="N7467" t="s">
        <v>20</v>
      </c>
      <c r="O7467">
        <v>520</v>
      </c>
      <c r="P7467">
        <v>120</v>
      </c>
      <c r="R7467">
        <f t="shared" si="581"/>
        <v>520</v>
      </c>
      <c r="S7467">
        <f t="shared" si="582"/>
        <v>28</v>
      </c>
      <c r="T7467" t="str">
        <f t="shared" si="583"/>
        <v>Mar</v>
      </c>
      <c r="U7467" t="str">
        <f t="shared" si="584"/>
        <v>2025</v>
      </c>
    </row>
    <row r="7468" spans="1:21" x14ac:dyDescent="0.25">
      <c r="A7468" t="s">
        <v>381</v>
      </c>
      <c r="B7468" t="s">
        <v>59</v>
      </c>
      <c r="C7468" t="s">
        <v>27</v>
      </c>
      <c r="D7468" t="s">
        <v>23</v>
      </c>
      <c r="E7468" t="s">
        <v>17</v>
      </c>
      <c r="F7468" t="s">
        <v>45</v>
      </c>
      <c r="G7468" t="s">
        <v>78</v>
      </c>
      <c r="H7468">
        <f t="shared" si="580"/>
        <v>54000</v>
      </c>
      <c r="I7468">
        <v>18000</v>
      </c>
      <c r="J7468">
        <v>23400</v>
      </c>
      <c r="K7468">
        <v>3</v>
      </c>
      <c r="M7468">
        <v>3510</v>
      </c>
      <c r="N7468" t="s">
        <v>25</v>
      </c>
      <c r="O7468">
        <v>70200</v>
      </c>
      <c r="P7468">
        <v>16200</v>
      </c>
      <c r="R7468">
        <f t="shared" si="581"/>
        <v>70200</v>
      </c>
      <c r="S7468">
        <f t="shared" si="582"/>
        <v>28</v>
      </c>
      <c r="T7468" t="str">
        <f t="shared" si="583"/>
        <v>Mar</v>
      </c>
      <c r="U7468" t="str">
        <f t="shared" si="584"/>
        <v>2025</v>
      </c>
    </row>
    <row r="7469" spans="1:21" x14ac:dyDescent="0.25">
      <c r="A7469" t="s">
        <v>381</v>
      </c>
      <c r="B7469" t="s">
        <v>52</v>
      </c>
      <c r="C7469" t="s">
        <v>53</v>
      </c>
      <c r="D7469" t="s">
        <v>16</v>
      </c>
      <c r="E7469" t="s">
        <v>28</v>
      </c>
      <c r="F7469" t="s">
        <v>18</v>
      </c>
      <c r="G7469" t="s">
        <v>116</v>
      </c>
      <c r="H7469">
        <f t="shared" si="580"/>
        <v>120</v>
      </c>
      <c r="I7469">
        <v>60</v>
      </c>
      <c r="J7469">
        <v>78</v>
      </c>
      <c r="K7469">
        <v>2</v>
      </c>
      <c r="M7469">
        <v>7.5</v>
      </c>
      <c r="N7469" t="s">
        <v>25</v>
      </c>
      <c r="O7469">
        <v>150</v>
      </c>
      <c r="P7469">
        <v>30</v>
      </c>
      <c r="R7469">
        <f t="shared" si="581"/>
        <v>156</v>
      </c>
      <c r="S7469">
        <f t="shared" si="582"/>
        <v>28</v>
      </c>
      <c r="T7469" t="str">
        <f t="shared" si="583"/>
        <v>Mar</v>
      </c>
      <c r="U7469" t="str">
        <f t="shared" si="584"/>
        <v>2025</v>
      </c>
    </row>
    <row r="7470" spans="1:21" x14ac:dyDescent="0.25">
      <c r="A7470" t="s">
        <v>381</v>
      </c>
      <c r="B7470" t="s">
        <v>52</v>
      </c>
      <c r="C7470" t="s">
        <v>53</v>
      </c>
      <c r="D7470" t="s">
        <v>16</v>
      </c>
      <c r="E7470" t="s">
        <v>17</v>
      </c>
      <c r="F7470" t="s">
        <v>29</v>
      </c>
      <c r="G7470" t="s">
        <v>207</v>
      </c>
      <c r="H7470">
        <f t="shared" si="580"/>
        <v>175</v>
      </c>
      <c r="I7470">
        <v>35</v>
      </c>
      <c r="J7470">
        <v>46</v>
      </c>
      <c r="K7470">
        <v>5</v>
      </c>
      <c r="M7470">
        <v>15.925000000000001</v>
      </c>
      <c r="N7470" t="s">
        <v>20</v>
      </c>
      <c r="O7470">
        <v>227.5</v>
      </c>
      <c r="P7470">
        <v>52.5</v>
      </c>
      <c r="R7470">
        <f t="shared" si="581"/>
        <v>230</v>
      </c>
      <c r="S7470">
        <f t="shared" si="582"/>
        <v>28</v>
      </c>
      <c r="T7470" t="str">
        <f t="shared" si="583"/>
        <v>Mar</v>
      </c>
      <c r="U7470" t="str">
        <f t="shared" si="584"/>
        <v>2025</v>
      </c>
    </row>
    <row r="7471" spans="1:21" x14ac:dyDescent="0.25">
      <c r="A7471" t="s">
        <v>381</v>
      </c>
      <c r="B7471" t="s">
        <v>193</v>
      </c>
      <c r="C7471" t="s">
        <v>53</v>
      </c>
      <c r="D7471" t="s">
        <v>23</v>
      </c>
      <c r="E7471" t="s">
        <v>17</v>
      </c>
      <c r="F7471" t="s">
        <v>18</v>
      </c>
      <c r="G7471" t="s">
        <v>43</v>
      </c>
      <c r="H7471">
        <f t="shared" si="580"/>
        <v>100</v>
      </c>
      <c r="I7471">
        <v>20</v>
      </c>
      <c r="J7471">
        <v>26</v>
      </c>
      <c r="K7471">
        <v>5</v>
      </c>
      <c r="M7471">
        <v>12.5</v>
      </c>
      <c r="N7471" t="s">
        <v>25</v>
      </c>
      <c r="O7471">
        <v>125</v>
      </c>
      <c r="P7471">
        <v>25</v>
      </c>
      <c r="R7471">
        <f t="shared" si="581"/>
        <v>130</v>
      </c>
      <c r="S7471">
        <f t="shared" si="582"/>
        <v>28</v>
      </c>
      <c r="T7471" t="str">
        <f t="shared" si="583"/>
        <v>Mar</v>
      </c>
      <c r="U7471" t="str">
        <f t="shared" si="584"/>
        <v>2025</v>
      </c>
    </row>
    <row r="7472" spans="1:21" x14ac:dyDescent="0.25">
      <c r="A7472" t="s">
        <v>381</v>
      </c>
      <c r="B7472" t="s">
        <v>181</v>
      </c>
      <c r="C7472" t="s">
        <v>53</v>
      </c>
      <c r="D7472" t="s">
        <v>16</v>
      </c>
      <c r="E7472" t="s">
        <v>28</v>
      </c>
      <c r="F7472" t="s">
        <v>29</v>
      </c>
      <c r="G7472" t="s">
        <v>210</v>
      </c>
      <c r="H7472">
        <f t="shared" si="580"/>
        <v>570</v>
      </c>
      <c r="I7472">
        <v>95</v>
      </c>
      <c r="J7472">
        <v>124</v>
      </c>
      <c r="K7472">
        <v>6</v>
      </c>
      <c r="M7472">
        <v>51.87</v>
      </c>
      <c r="N7472" t="s">
        <v>20</v>
      </c>
      <c r="O7472">
        <v>741</v>
      </c>
      <c r="P7472">
        <v>171</v>
      </c>
      <c r="R7472">
        <f t="shared" si="581"/>
        <v>744</v>
      </c>
      <c r="S7472">
        <f t="shared" si="582"/>
        <v>28</v>
      </c>
      <c r="T7472" t="str">
        <f t="shared" si="583"/>
        <v>Mar</v>
      </c>
      <c r="U7472" t="str">
        <f t="shared" si="584"/>
        <v>2025</v>
      </c>
    </row>
    <row r="7473" spans="1:21" x14ac:dyDescent="0.25">
      <c r="A7473" t="s">
        <v>381</v>
      </c>
      <c r="B7473" t="s">
        <v>120</v>
      </c>
      <c r="C7473" t="s">
        <v>91</v>
      </c>
      <c r="D7473" t="s">
        <v>23</v>
      </c>
      <c r="E7473" t="s">
        <v>17</v>
      </c>
      <c r="F7473" t="s">
        <v>45</v>
      </c>
      <c r="G7473" t="s">
        <v>58</v>
      </c>
      <c r="H7473">
        <f t="shared" si="580"/>
        <v>225000</v>
      </c>
      <c r="I7473">
        <v>25000</v>
      </c>
      <c r="J7473">
        <v>32500</v>
      </c>
      <c r="K7473">
        <v>9</v>
      </c>
      <c r="M7473">
        <v>4875</v>
      </c>
      <c r="N7473" t="s">
        <v>38</v>
      </c>
      <c r="O7473">
        <v>292500</v>
      </c>
      <c r="P7473">
        <v>67500</v>
      </c>
      <c r="R7473">
        <f t="shared" si="581"/>
        <v>292500</v>
      </c>
      <c r="S7473">
        <f t="shared" si="582"/>
        <v>28</v>
      </c>
      <c r="T7473" t="str">
        <f t="shared" si="583"/>
        <v>Mar</v>
      </c>
      <c r="U7473" t="str">
        <f t="shared" si="584"/>
        <v>2025</v>
      </c>
    </row>
    <row r="7474" spans="1:21" x14ac:dyDescent="0.25">
      <c r="A7474" t="s">
        <v>381</v>
      </c>
      <c r="B7474" t="s">
        <v>86</v>
      </c>
      <c r="C7474" t="s">
        <v>22</v>
      </c>
      <c r="D7474" t="s">
        <v>23</v>
      </c>
      <c r="E7474" t="s">
        <v>28</v>
      </c>
      <c r="F7474" t="s">
        <v>18</v>
      </c>
      <c r="G7474" t="s">
        <v>40</v>
      </c>
      <c r="H7474">
        <f t="shared" si="580"/>
        <v>450</v>
      </c>
      <c r="I7474">
        <v>90</v>
      </c>
      <c r="J7474">
        <v>117</v>
      </c>
      <c r="K7474">
        <v>5</v>
      </c>
      <c r="M7474">
        <v>67.5</v>
      </c>
      <c r="N7474" t="s">
        <v>20</v>
      </c>
      <c r="O7474">
        <v>562.5</v>
      </c>
      <c r="P7474">
        <v>112.5</v>
      </c>
      <c r="R7474">
        <f t="shared" si="581"/>
        <v>585</v>
      </c>
      <c r="S7474">
        <f t="shared" si="582"/>
        <v>28</v>
      </c>
      <c r="T7474" t="str">
        <f t="shared" si="583"/>
        <v>Mar</v>
      </c>
      <c r="U7474" t="str">
        <f t="shared" si="584"/>
        <v>2025</v>
      </c>
    </row>
    <row r="7475" spans="1:21" x14ac:dyDescent="0.25">
      <c r="A7475" t="s">
        <v>381</v>
      </c>
      <c r="B7475" t="s">
        <v>140</v>
      </c>
      <c r="C7475" t="s">
        <v>27</v>
      </c>
      <c r="D7475" t="s">
        <v>16</v>
      </c>
      <c r="E7475" t="s">
        <v>17</v>
      </c>
      <c r="F7475" t="s">
        <v>45</v>
      </c>
      <c r="G7475" t="s">
        <v>199</v>
      </c>
      <c r="H7475">
        <f t="shared" si="580"/>
        <v>20000</v>
      </c>
      <c r="I7475">
        <v>5000</v>
      </c>
      <c r="J7475">
        <v>6500</v>
      </c>
      <c r="K7475">
        <v>4</v>
      </c>
      <c r="M7475">
        <v>650</v>
      </c>
      <c r="N7475" t="s">
        <v>38</v>
      </c>
      <c r="O7475">
        <v>25000</v>
      </c>
      <c r="P7475">
        <v>5000</v>
      </c>
      <c r="R7475">
        <f t="shared" si="581"/>
        <v>26000</v>
      </c>
      <c r="S7475">
        <f t="shared" si="582"/>
        <v>28</v>
      </c>
      <c r="T7475" t="str">
        <f t="shared" si="583"/>
        <v>Mar</v>
      </c>
      <c r="U7475" t="str">
        <f t="shared" si="584"/>
        <v>2025</v>
      </c>
    </row>
    <row r="7476" spans="1:21" x14ac:dyDescent="0.25">
      <c r="A7476" t="s">
        <v>381</v>
      </c>
      <c r="B7476" t="s">
        <v>196</v>
      </c>
      <c r="C7476" t="s">
        <v>53</v>
      </c>
      <c r="D7476" t="s">
        <v>16</v>
      </c>
      <c r="E7476" t="s">
        <v>28</v>
      </c>
      <c r="F7476" t="s">
        <v>61</v>
      </c>
      <c r="G7476" t="s">
        <v>164</v>
      </c>
      <c r="H7476">
        <f t="shared" si="580"/>
        <v>6000</v>
      </c>
      <c r="I7476">
        <v>2000</v>
      </c>
      <c r="J7476">
        <v>2600</v>
      </c>
      <c r="K7476">
        <v>3</v>
      </c>
      <c r="M7476">
        <v>260</v>
      </c>
      <c r="N7476" t="s">
        <v>25</v>
      </c>
      <c r="O7476">
        <v>7800</v>
      </c>
      <c r="P7476">
        <v>1800</v>
      </c>
      <c r="R7476">
        <f t="shared" si="581"/>
        <v>7800</v>
      </c>
      <c r="S7476">
        <f t="shared" si="582"/>
        <v>28</v>
      </c>
      <c r="T7476" t="str">
        <f t="shared" si="583"/>
        <v>Mar</v>
      </c>
      <c r="U7476" t="str">
        <f t="shared" si="584"/>
        <v>2025</v>
      </c>
    </row>
    <row r="7477" spans="1:21" x14ac:dyDescent="0.25">
      <c r="A7477" t="s">
        <v>381</v>
      </c>
      <c r="B7477" t="s">
        <v>114</v>
      </c>
      <c r="C7477" t="s">
        <v>115</v>
      </c>
      <c r="D7477" t="s">
        <v>23</v>
      </c>
      <c r="E7477" t="s">
        <v>17</v>
      </c>
      <c r="F7477" t="s">
        <v>29</v>
      </c>
      <c r="G7477" t="s">
        <v>138</v>
      </c>
      <c r="H7477">
        <f t="shared" si="580"/>
        <v>500</v>
      </c>
      <c r="I7477">
        <v>50</v>
      </c>
      <c r="J7477">
        <v>65</v>
      </c>
      <c r="K7477">
        <v>10</v>
      </c>
      <c r="M7477">
        <v>75</v>
      </c>
      <c r="N7477" t="s">
        <v>20</v>
      </c>
      <c r="O7477">
        <v>625</v>
      </c>
      <c r="P7477">
        <v>125</v>
      </c>
      <c r="R7477">
        <f t="shared" si="581"/>
        <v>650</v>
      </c>
      <c r="S7477">
        <f t="shared" si="582"/>
        <v>28</v>
      </c>
      <c r="T7477" t="str">
        <f t="shared" si="583"/>
        <v>Mar</v>
      </c>
      <c r="U7477" t="str">
        <f t="shared" si="584"/>
        <v>2025</v>
      </c>
    </row>
    <row r="7478" spans="1:21" x14ac:dyDescent="0.25">
      <c r="A7478" t="s">
        <v>381</v>
      </c>
      <c r="B7478" t="s">
        <v>154</v>
      </c>
      <c r="C7478" t="s">
        <v>27</v>
      </c>
      <c r="D7478" t="s">
        <v>23</v>
      </c>
      <c r="E7478" t="s">
        <v>17</v>
      </c>
      <c r="F7478" t="s">
        <v>61</v>
      </c>
      <c r="G7478" t="s">
        <v>103</v>
      </c>
      <c r="H7478">
        <f t="shared" si="580"/>
        <v>300</v>
      </c>
      <c r="I7478">
        <v>100</v>
      </c>
      <c r="J7478">
        <v>130</v>
      </c>
      <c r="K7478">
        <v>3</v>
      </c>
      <c r="M7478">
        <v>46.8</v>
      </c>
      <c r="N7478" t="s">
        <v>20</v>
      </c>
      <c r="O7478">
        <v>390</v>
      </c>
      <c r="P7478">
        <v>90</v>
      </c>
      <c r="R7478">
        <f t="shared" si="581"/>
        <v>390</v>
      </c>
      <c r="S7478">
        <f t="shared" si="582"/>
        <v>28</v>
      </c>
      <c r="T7478" t="str">
        <f t="shared" si="583"/>
        <v>Mar</v>
      </c>
      <c r="U7478" t="str">
        <f t="shared" si="584"/>
        <v>2025</v>
      </c>
    </row>
    <row r="7479" spans="1:21" x14ac:dyDescent="0.25">
      <c r="A7479" t="s">
        <v>381</v>
      </c>
      <c r="B7479" t="s">
        <v>161</v>
      </c>
      <c r="C7479" t="s">
        <v>53</v>
      </c>
      <c r="D7479" t="s">
        <v>23</v>
      </c>
      <c r="E7479" t="s">
        <v>17</v>
      </c>
      <c r="F7479" t="s">
        <v>18</v>
      </c>
      <c r="G7479" t="s">
        <v>64</v>
      </c>
      <c r="H7479">
        <f t="shared" si="580"/>
        <v>1260</v>
      </c>
      <c r="I7479">
        <v>140</v>
      </c>
      <c r="J7479">
        <v>182</v>
      </c>
      <c r="K7479">
        <v>9</v>
      </c>
      <c r="M7479">
        <v>100</v>
      </c>
      <c r="N7479" t="s">
        <v>38</v>
      </c>
      <c r="O7479">
        <v>1512</v>
      </c>
      <c r="P7479">
        <v>252</v>
      </c>
      <c r="R7479">
        <f t="shared" si="581"/>
        <v>1638</v>
      </c>
      <c r="S7479">
        <f t="shared" si="582"/>
        <v>28</v>
      </c>
      <c r="T7479" t="str">
        <f t="shared" si="583"/>
        <v>Mar</v>
      </c>
      <c r="U7479" t="str">
        <f t="shared" si="584"/>
        <v>2025</v>
      </c>
    </row>
    <row r="7480" spans="1:21" x14ac:dyDescent="0.25">
      <c r="A7480" t="s">
        <v>381</v>
      </c>
      <c r="B7480" t="s">
        <v>44</v>
      </c>
      <c r="C7480" t="s">
        <v>27</v>
      </c>
      <c r="D7480" t="s">
        <v>16</v>
      </c>
      <c r="E7480" t="s">
        <v>17</v>
      </c>
      <c r="F7480" t="s">
        <v>18</v>
      </c>
      <c r="G7480" t="s">
        <v>19</v>
      </c>
      <c r="H7480">
        <f t="shared" si="580"/>
        <v>1250</v>
      </c>
      <c r="I7480">
        <v>250</v>
      </c>
      <c r="J7480">
        <v>325</v>
      </c>
      <c r="K7480">
        <v>5</v>
      </c>
      <c r="M7480">
        <v>81.25</v>
      </c>
      <c r="N7480" t="s">
        <v>25</v>
      </c>
      <c r="O7480">
        <v>1625</v>
      </c>
      <c r="P7480">
        <v>375</v>
      </c>
      <c r="R7480">
        <f t="shared" si="581"/>
        <v>1625</v>
      </c>
      <c r="S7480">
        <f t="shared" si="582"/>
        <v>28</v>
      </c>
      <c r="T7480" t="str">
        <f t="shared" si="583"/>
        <v>Mar</v>
      </c>
      <c r="U7480" t="str">
        <f t="shared" si="584"/>
        <v>2025</v>
      </c>
    </row>
    <row r="7481" spans="1:21" x14ac:dyDescent="0.25">
      <c r="A7481" t="s">
        <v>381</v>
      </c>
      <c r="B7481" t="s">
        <v>220</v>
      </c>
      <c r="C7481" t="s">
        <v>27</v>
      </c>
      <c r="D7481" t="s">
        <v>16</v>
      </c>
      <c r="E7481" t="s">
        <v>17</v>
      </c>
      <c r="F7481" t="s">
        <v>18</v>
      </c>
      <c r="G7481" t="s">
        <v>121</v>
      </c>
      <c r="H7481">
        <f t="shared" si="580"/>
        <v>385</v>
      </c>
      <c r="I7481">
        <v>55</v>
      </c>
      <c r="J7481">
        <v>72</v>
      </c>
      <c r="K7481">
        <v>7</v>
      </c>
      <c r="M7481">
        <v>35.034999999999997</v>
      </c>
      <c r="N7481" t="s">
        <v>20</v>
      </c>
      <c r="O7481">
        <v>500.5</v>
      </c>
      <c r="P7481">
        <v>115.5</v>
      </c>
      <c r="R7481">
        <f t="shared" si="581"/>
        <v>504</v>
      </c>
      <c r="S7481">
        <f t="shared" si="582"/>
        <v>28</v>
      </c>
      <c r="T7481" t="str">
        <f t="shared" si="583"/>
        <v>Mar</v>
      </c>
      <c r="U7481" t="str">
        <f t="shared" si="584"/>
        <v>2025</v>
      </c>
    </row>
    <row r="7482" spans="1:21" x14ac:dyDescent="0.25">
      <c r="A7482" t="s">
        <v>381</v>
      </c>
      <c r="B7482" t="s">
        <v>63</v>
      </c>
      <c r="C7482" t="s">
        <v>42</v>
      </c>
      <c r="D7482" t="s">
        <v>16</v>
      </c>
      <c r="E7482" t="s">
        <v>17</v>
      </c>
      <c r="F7482" t="s">
        <v>45</v>
      </c>
      <c r="G7482" t="s">
        <v>199</v>
      </c>
      <c r="H7482">
        <f t="shared" si="580"/>
        <v>20000</v>
      </c>
      <c r="I7482">
        <v>5000</v>
      </c>
      <c r="J7482">
        <v>6500</v>
      </c>
      <c r="K7482">
        <v>4</v>
      </c>
      <c r="M7482">
        <v>650</v>
      </c>
      <c r="N7482" t="s">
        <v>38</v>
      </c>
      <c r="O7482">
        <v>26000</v>
      </c>
      <c r="P7482">
        <v>6000</v>
      </c>
      <c r="R7482">
        <f t="shared" si="581"/>
        <v>26000</v>
      </c>
      <c r="S7482">
        <f t="shared" si="582"/>
        <v>28</v>
      </c>
      <c r="T7482" t="str">
        <f t="shared" si="583"/>
        <v>Mar</v>
      </c>
      <c r="U7482" t="str">
        <f t="shared" si="584"/>
        <v>2025</v>
      </c>
    </row>
    <row r="7483" spans="1:21" x14ac:dyDescent="0.25">
      <c r="A7483" t="s">
        <v>381</v>
      </c>
      <c r="B7483" t="s">
        <v>84</v>
      </c>
      <c r="C7483" t="s">
        <v>27</v>
      </c>
      <c r="D7483" t="s">
        <v>16</v>
      </c>
      <c r="E7483" t="s">
        <v>28</v>
      </c>
      <c r="F7483" t="s">
        <v>18</v>
      </c>
      <c r="G7483" t="s">
        <v>32</v>
      </c>
      <c r="H7483">
        <f t="shared" si="580"/>
        <v>400</v>
      </c>
      <c r="I7483">
        <v>100</v>
      </c>
      <c r="J7483">
        <v>130</v>
      </c>
      <c r="K7483">
        <v>4</v>
      </c>
      <c r="M7483">
        <v>35</v>
      </c>
      <c r="N7483" t="s">
        <v>20</v>
      </c>
      <c r="O7483">
        <v>500</v>
      </c>
      <c r="P7483">
        <v>100</v>
      </c>
      <c r="R7483">
        <f t="shared" si="581"/>
        <v>520</v>
      </c>
      <c r="S7483">
        <f t="shared" si="582"/>
        <v>28</v>
      </c>
      <c r="T7483" t="str">
        <f t="shared" si="583"/>
        <v>Mar</v>
      </c>
      <c r="U7483" t="str">
        <f t="shared" si="584"/>
        <v>2025</v>
      </c>
    </row>
    <row r="7484" spans="1:21" x14ac:dyDescent="0.25">
      <c r="A7484" t="s">
        <v>381</v>
      </c>
      <c r="B7484" t="s">
        <v>163</v>
      </c>
      <c r="C7484" t="s">
        <v>15</v>
      </c>
      <c r="D7484" t="s">
        <v>16</v>
      </c>
      <c r="E7484" t="s">
        <v>17</v>
      </c>
      <c r="F7484" t="s">
        <v>29</v>
      </c>
      <c r="G7484" t="s">
        <v>87</v>
      </c>
      <c r="H7484">
        <f t="shared" si="580"/>
        <v>600</v>
      </c>
      <c r="I7484">
        <v>100</v>
      </c>
      <c r="J7484">
        <v>130</v>
      </c>
      <c r="K7484">
        <v>6</v>
      </c>
      <c r="M7484">
        <v>36</v>
      </c>
      <c r="N7484" t="s">
        <v>25</v>
      </c>
      <c r="O7484">
        <v>720</v>
      </c>
      <c r="P7484">
        <v>120</v>
      </c>
      <c r="R7484">
        <f t="shared" si="581"/>
        <v>780</v>
      </c>
      <c r="S7484">
        <f t="shared" si="582"/>
        <v>28</v>
      </c>
      <c r="T7484" t="str">
        <f t="shared" si="583"/>
        <v>Mar</v>
      </c>
      <c r="U7484" t="str">
        <f t="shared" si="584"/>
        <v>2025</v>
      </c>
    </row>
    <row r="7485" spans="1:21" x14ac:dyDescent="0.25">
      <c r="A7485" t="s">
        <v>381</v>
      </c>
      <c r="B7485" t="s">
        <v>59</v>
      </c>
      <c r="C7485" t="s">
        <v>27</v>
      </c>
      <c r="D7485" t="s">
        <v>16</v>
      </c>
      <c r="E7485" t="s">
        <v>28</v>
      </c>
      <c r="F7485" t="s">
        <v>29</v>
      </c>
      <c r="G7485" t="s">
        <v>138</v>
      </c>
      <c r="H7485">
        <f t="shared" si="580"/>
        <v>450</v>
      </c>
      <c r="I7485">
        <v>50</v>
      </c>
      <c r="J7485">
        <v>65</v>
      </c>
      <c r="K7485">
        <v>9</v>
      </c>
      <c r="M7485">
        <v>28.125</v>
      </c>
      <c r="N7485" t="s">
        <v>25</v>
      </c>
      <c r="O7485">
        <v>562.5</v>
      </c>
      <c r="P7485">
        <v>112.5</v>
      </c>
      <c r="R7485">
        <f t="shared" si="581"/>
        <v>585</v>
      </c>
      <c r="S7485">
        <f t="shared" si="582"/>
        <v>28</v>
      </c>
      <c r="T7485" t="str">
        <f t="shared" si="583"/>
        <v>Mar</v>
      </c>
      <c r="U7485" t="str">
        <f t="shared" si="584"/>
        <v>2025</v>
      </c>
    </row>
    <row r="7486" spans="1:21" x14ac:dyDescent="0.25">
      <c r="A7486" t="s">
        <v>382</v>
      </c>
      <c r="B7486" t="s">
        <v>88</v>
      </c>
      <c r="C7486" t="s">
        <v>27</v>
      </c>
      <c r="D7486" t="s">
        <v>16</v>
      </c>
      <c r="E7486" t="s">
        <v>17</v>
      </c>
      <c r="F7486" t="s">
        <v>45</v>
      </c>
      <c r="G7486" t="s">
        <v>78</v>
      </c>
      <c r="H7486">
        <f t="shared" si="580"/>
        <v>54000</v>
      </c>
      <c r="I7486">
        <v>18000</v>
      </c>
      <c r="J7486">
        <v>23400</v>
      </c>
      <c r="K7486">
        <v>3</v>
      </c>
      <c r="M7486">
        <v>3510</v>
      </c>
      <c r="N7486" t="s">
        <v>20</v>
      </c>
      <c r="O7486">
        <v>70200</v>
      </c>
      <c r="P7486">
        <v>16200</v>
      </c>
      <c r="R7486">
        <f t="shared" si="581"/>
        <v>70200</v>
      </c>
      <c r="S7486">
        <f t="shared" si="582"/>
        <v>29</v>
      </c>
      <c r="T7486" t="str">
        <f t="shared" si="583"/>
        <v>Mar</v>
      </c>
      <c r="U7486" t="str">
        <f t="shared" si="584"/>
        <v>2025</v>
      </c>
    </row>
    <row r="7487" spans="1:21" x14ac:dyDescent="0.25">
      <c r="A7487" t="s">
        <v>382</v>
      </c>
      <c r="B7487" t="s">
        <v>95</v>
      </c>
      <c r="C7487" t="s">
        <v>66</v>
      </c>
      <c r="D7487" t="s">
        <v>16</v>
      </c>
      <c r="E7487" t="s">
        <v>17</v>
      </c>
      <c r="F7487" t="s">
        <v>18</v>
      </c>
      <c r="G7487" t="s">
        <v>43</v>
      </c>
      <c r="H7487">
        <f t="shared" si="580"/>
        <v>80</v>
      </c>
      <c r="I7487">
        <v>20</v>
      </c>
      <c r="J7487">
        <v>26</v>
      </c>
      <c r="K7487">
        <v>4</v>
      </c>
      <c r="M7487">
        <v>7.28</v>
      </c>
      <c r="N7487" t="s">
        <v>20</v>
      </c>
      <c r="O7487">
        <v>104</v>
      </c>
      <c r="P7487">
        <v>24</v>
      </c>
      <c r="R7487">
        <f t="shared" si="581"/>
        <v>104</v>
      </c>
      <c r="S7487">
        <f t="shared" si="582"/>
        <v>29</v>
      </c>
      <c r="T7487" t="str">
        <f t="shared" si="583"/>
        <v>Mar</v>
      </c>
      <c r="U7487" t="str">
        <f t="shared" si="584"/>
        <v>2025</v>
      </c>
    </row>
    <row r="7488" spans="1:21" x14ac:dyDescent="0.25">
      <c r="A7488" t="s">
        <v>382</v>
      </c>
      <c r="B7488" t="s">
        <v>60</v>
      </c>
      <c r="C7488" t="s">
        <v>27</v>
      </c>
      <c r="D7488" t="s">
        <v>16</v>
      </c>
      <c r="E7488" t="s">
        <v>28</v>
      </c>
      <c r="F7488" t="s">
        <v>61</v>
      </c>
      <c r="G7488" t="s">
        <v>117</v>
      </c>
      <c r="H7488">
        <f t="shared" si="580"/>
        <v>10000</v>
      </c>
      <c r="I7488">
        <v>2500</v>
      </c>
      <c r="J7488">
        <v>3250</v>
      </c>
      <c r="K7488">
        <v>4</v>
      </c>
      <c r="M7488">
        <v>325</v>
      </c>
      <c r="N7488" t="s">
        <v>20</v>
      </c>
      <c r="O7488">
        <v>13000</v>
      </c>
      <c r="P7488">
        <v>3000</v>
      </c>
      <c r="R7488">
        <f t="shared" si="581"/>
        <v>13000</v>
      </c>
      <c r="S7488">
        <f t="shared" si="582"/>
        <v>29</v>
      </c>
      <c r="T7488" t="str">
        <f t="shared" si="583"/>
        <v>Mar</v>
      </c>
      <c r="U7488" t="str">
        <f t="shared" si="584"/>
        <v>2025</v>
      </c>
    </row>
    <row r="7489" spans="1:21" x14ac:dyDescent="0.25">
      <c r="A7489" t="s">
        <v>382</v>
      </c>
      <c r="B7489" t="s">
        <v>104</v>
      </c>
      <c r="C7489" t="s">
        <v>15</v>
      </c>
      <c r="D7489" t="s">
        <v>23</v>
      </c>
      <c r="E7489" t="s">
        <v>17</v>
      </c>
      <c r="F7489" t="s">
        <v>18</v>
      </c>
      <c r="G7489" t="s">
        <v>121</v>
      </c>
      <c r="H7489">
        <f t="shared" si="580"/>
        <v>330</v>
      </c>
      <c r="I7489">
        <v>55</v>
      </c>
      <c r="J7489">
        <v>72</v>
      </c>
      <c r="K7489">
        <v>6</v>
      </c>
      <c r="M7489">
        <v>51.48</v>
      </c>
      <c r="N7489" t="s">
        <v>20</v>
      </c>
      <c r="O7489">
        <v>429</v>
      </c>
      <c r="P7489">
        <v>99</v>
      </c>
      <c r="R7489">
        <f t="shared" si="581"/>
        <v>432</v>
      </c>
      <c r="S7489">
        <f t="shared" si="582"/>
        <v>29</v>
      </c>
      <c r="T7489" t="str">
        <f t="shared" si="583"/>
        <v>Mar</v>
      </c>
      <c r="U7489" t="str">
        <f t="shared" si="584"/>
        <v>2025</v>
      </c>
    </row>
    <row r="7490" spans="1:21" x14ac:dyDescent="0.25">
      <c r="A7490" t="s">
        <v>382</v>
      </c>
      <c r="B7490" t="s">
        <v>150</v>
      </c>
      <c r="C7490" t="s">
        <v>91</v>
      </c>
      <c r="D7490" t="s">
        <v>23</v>
      </c>
      <c r="E7490" t="s">
        <v>17</v>
      </c>
      <c r="F7490" t="s">
        <v>61</v>
      </c>
      <c r="G7490" t="s">
        <v>180</v>
      </c>
      <c r="H7490">
        <f t="shared" si="580"/>
        <v>4200</v>
      </c>
      <c r="I7490">
        <v>600</v>
      </c>
      <c r="J7490">
        <v>780</v>
      </c>
      <c r="K7490">
        <v>7</v>
      </c>
      <c r="M7490">
        <v>100</v>
      </c>
      <c r="N7490" t="s">
        <v>25</v>
      </c>
      <c r="O7490">
        <v>5460</v>
      </c>
      <c r="P7490">
        <v>1260</v>
      </c>
      <c r="R7490">
        <f t="shared" si="581"/>
        <v>5460</v>
      </c>
      <c r="S7490">
        <f t="shared" si="582"/>
        <v>29</v>
      </c>
      <c r="T7490" t="str">
        <f t="shared" si="583"/>
        <v>Mar</v>
      </c>
      <c r="U7490" t="str">
        <f t="shared" si="584"/>
        <v>2025</v>
      </c>
    </row>
    <row r="7491" spans="1:21" x14ac:dyDescent="0.25">
      <c r="A7491" t="s">
        <v>382</v>
      </c>
      <c r="B7491" t="s">
        <v>102</v>
      </c>
      <c r="C7491" t="s">
        <v>27</v>
      </c>
      <c r="D7491" t="s">
        <v>23</v>
      </c>
      <c r="E7491" t="s">
        <v>17</v>
      </c>
      <c r="F7491" t="s">
        <v>18</v>
      </c>
      <c r="G7491" t="s">
        <v>24</v>
      </c>
      <c r="H7491">
        <f t="shared" ref="H7491:H7554" si="585">I7491*K7491</f>
        <v>240</v>
      </c>
      <c r="I7491">
        <v>80</v>
      </c>
      <c r="J7491">
        <v>104</v>
      </c>
      <c r="K7491">
        <v>3</v>
      </c>
      <c r="M7491">
        <v>36</v>
      </c>
      <c r="N7491" t="s">
        <v>20</v>
      </c>
      <c r="O7491">
        <v>300</v>
      </c>
      <c r="P7491">
        <v>60</v>
      </c>
      <c r="R7491">
        <f t="shared" ref="R7491:R7554" si="586">J7491*K7491</f>
        <v>312</v>
      </c>
      <c r="S7491">
        <f t="shared" ref="S7491:S7554" si="587">DAY(A7491)</f>
        <v>29</v>
      </c>
      <c r="T7491" t="str">
        <f t="shared" ref="T7491:T7554" si="588">TEXT(A7491,"mmm")</f>
        <v>Mar</v>
      </c>
      <c r="U7491" t="str">
        <f t="shared" ref="U7491:U7554" si="589">TEXT(A7491,"yyy")</f>
        <v>2025</v>
      </c>
    </row>
    <row r="7492" spans="1:21" x14ac:dyDescent="0.25">
      <c r="A7492" t="s">
        <v>382</v>
      </c>
      <c r="B7492" t="s">
        <v>47</v>
      </c>
      <c r="C7492" t="s">
        <v>27</v>
      </c>
      <c r="D7492" t="s">
        <v>16</v>
      </c>
      <c r="E7492" t="s">
        <v>28</v>
      </c>
      <c r="F7492" t="s">
        <v>18</v>
      </c>
      <c r="G7492" t="s">
        <v>116</v>
      </c>
      <c r="H7492">
        <f t="shared" si="585"/>
        <v>360</v>
      </c>
      <c r="I7492">
        <v>60</v>
      </c>
      <c r="J7492">
        <v>78</v>
      </c>
      <c r="K7492">
        <v>6</v>
      </c>
      <c r="M7492">
        <v>21.6</v>
      </c>
      <c r="N7492" t="s">
        <v>25</v>
      </c>
      <c r="O7492">
        <v>432</v>
      </c>
      <c r="P7492">
        <v>72</v>
      </c>
      <c r="R7492">
        <f t="shared" si="586"/>
        <v>468</v>
      </c>
      <c r="S7492">
        <f t="shared" si="587"/>
        <v>29</v>
      </c>
      <c r="T7492" t="str">
        <f t="shared" si="588"/>
        <v>Mar</v>
      </c>
      <c r="U7492" t="str">
        <f t="shared" si="589"/>
        <v>2025</v>
      </c>
    </row>
    <row r="7493" spans="1:21" x14ac:dyDescent="0.25">
      <c r="A7493" t="s">
        <v>382</v>
      </c>
      <c r="B7493" t="s">
        <v>77</v>
      </c>
      <c r="C7493" t="s">
        <v>42</v>
      </c>
      <c r="D7493" t="s">
        <v>16</v>
      </c>
      <c r="E7493" t="s">
        <v>17</v>
      </c>
      <c r="F7493" t="s">
        <v>18</v>
      </c>
      <c r="G7493" t="s">
        <v>130</v>
      </c>
      <c r="H7493">
        <f t="shared" si="585"/>
        <v>270</v>
      </c>
      <c r="I7493">
        <v>45</v>
      </c>
      <c r="J7493">
        <v>59</v>
      </c>
      <c r="K7493">
        <v>6</v>
      </c>
      <c r="M7493">
        <v>17.55</v>
      </c>
      <c r="N7493" t="s">
        <v>25</v>
      </c>
      <c r="O7493">
        <v>351</v>
      </c>
      <c r="P7493">
        <v>81</v>
      </c>
      <c r="R7493">
        <f t="shared" si="586"/>
        <v>354</v>
      </c>
      <c r="S7493">
        <f t="shared" si="587"/>
        <v>29</v>
      </c>
      <c r="T7493" t="str">
        <f t="shared" si="588"/>
        <v>Mar</v>
      </c>
      <c r="U7493" t="str">
        <f t="shared" si="589"/>
        <v>2025</v>
      </c>
    </row>
    <row r="7494" spans="1:21" x14ac:dyDescent="0.25">
      <c r="A7494" t="s">
        <v>382</v>
      </c>
      <c r="B7494" t="s">
        <v>158</v>
      </c>
      <c r="C7494" t="s">
        <v>27</v>
      </c>
      <c r="D7494" t="s">
        <v>16</v>
      </c>
      <c r="E7494" t="s">
        <v>28</v>
      </c>
      <c r="F7494" t="s">
        <v>45</v>
      </c>
      <c r="G7494" t="s">
        <v>67</v>
      </c>
      <c r="H7494">
        <f t="shared" si="585"/>
        <v>28000</v>
      </c>
      <c r="I7494">
        <v>3500</v>
      </c>
      <c r="J7494">
        <v>4550</v>
      </c>
      <c r="K7494">
        <v>8</v>
      </c>
      <c r="M7494">
        <v>455</v>
      </c>
      <c r="N7494" t="s">
        <v>38</v>
      </c>
      <c r="O7494">
        <v>36400</v>
      </c>
      <c r="P7494">
        <v>8400</v>
      </c>
      <c r="R7494">
        <f t="shared" si="586"/>
        <v>36400</v>
      </c>
      <c r="S7494">
        <f t="shared" si="587"/>
        <v>29</v>
      </c>
      <c r="T7494" t="str">
        <f t="shared" si="588"/>
        <v>Mar</v>
      </c>
      <c r="U7494" t="str">
        <f t="shared" si="589"/>
        <v>2025</v>
      </c>
    </row>
    <row r="7495" spans="1:21" x14ac:dyDescent="0.25">
      <c r="A7495" t="s">
        <v>382</v>
      </c>
      <c r="B7495" t="s">
        <v>173</v>
      </c>
      <c r="C7495" t="s">
        <v>115</v>
      </c>
      <c r="D7495" t="s">
        <v>16</v>
      </c>
      <c r="E7495" t="s">
        <v>17</v>
      </c>
      <c r="F7495" t="s">
        <v>45</v>
      </c>
      <c r="G7495" t="s">
        <v>54</v>
      </c>
      <c r="H7495">
        <f t="shared" si="585"/>
        <v>3200</v>
      </c>
      <c r="I7495">
        <v>800</v>
      </c>
      <c r="J7495">
        <v>1040</v>
      </c>
      <c r="K7495">
        <v>4</v>
      </c>
      <c r="M7495">
        <v>104</v>
      </c>
      <c r="N7495" t="s">
        <v>38</v>
      </c>
      <c r="O7495">
        <v>4000</v>
      </c>
      <c r="P7495">
        <v>800</v>
      </c>
      <c r="R7495">
        <f t="shared" si="586"/>
        <v>4160</v>
      </c>
      <c r="S7495">
        <f t="shared" si="587"/>
        <v>29</v>
      </c>
      <c r="T7495" t="str">
        <f t="shared" si="588"/>
        <v>Mar</v>
      </c>
      <c r="U7495" t="str">
        <f t="shared" si="589"/>
        <v>2025</v>
      </c>
    </row>
    <row r="7496" spans="1:21" x14ac:dyDescent="0.25">
      <c r="A7496" t="s">
        <v>382</v>
      </c>
      <c r="B7496" t="s">
        <v>60</v>
      </c>
      <c r="C7496" t="s">
        <v>27</v>
      </c>
      <c r="D7496" t="s">
        <v>16</v>
      </c>
      <c r="E7496" t="s">
        <v>17</v>
      </c>
      <c r="F7496" t="s">
        <v>18</v>
      </c>
      <c r="G7496" t="s">
        <v>24</v>
      </c>
      <c r="H7496">
        <f t="shared" si="585"/>
        <v>640</v>
      </c>
      <c r="I7496">
        <v>80</v>
      </c>
      <c r="J7496">
        <v>104</v>
      </c>
      <c r="K7496">
        <v>8</v>
      </c>
      <c r="M7496">
        <v>41.6</v>
      </c>
      <c r="N7496" t="s">
        <v>25</v>
      </c>
      <c r="O7496">
        <v>832</v>
      </c>
      <c r="P7496">
        <v>192</v>
      </c>
      <c r="R7496">
        <f t="shared" si="586"/>
        <v>832</v>
      </c>
      <c r="S7496">
        <f t="shared" si="587"/>
        <v>29</v>
      </c>
      <c r="T7496" t="str">
        <f t="shared" si="588"/>
        <v>Mar</v>
      </c>
      <c r="U7496" t="str">
        <f t="shared" si="589"/>
        <v>2025</v>
      </c>
    </row>
    <row r="7497" spans="1:21" x14ac:dyDescent="0.25">
      <c r="A7497" t="s">
        <v>382</v>
      </c>
      <c r="B7497" t="s">
        <v>145</v>
      </c>
      <c r="C7497" t="s">
        <v>27</v>
      </c>
      <c r="D7497" t="s">
        <v>23</v>
      </c>
      <c r="E7497" t="s">
        <v>17</v>
      </c>
      <c r="F7497" t="s">
        <v>80</v>
      </c>
      <c r="G7497" t="s">
        <v>177</v>
      </c>
      <c r="H7497">
        <f t="shared" si="585"/>
        <v>490</v>
      </c>
      <c r="I7497">
        <v>70</v>
      </c>
      <c r="J7497">
        <v>91</v>
      </c>
      <c r="K7497">
        <v>7</v>
      </c>
      <c r="M7497">
        <v>76.44</v>
      </c>
      <c r="N7497" t="s">
        <v>20</v>
      </c>
      <c r="O7497">
        <v>637</v>
      </c>
      <c r="P7497">
        <v>147</v>
      </c>
      <c r="R7497">
        <f t="shared" si="586"/>
        <v>637</v>
      </c>
      <c r="S7497">
        <f t="shared" si="587"/>
        <v>29</v>
      </c>
      <c r="T7497" t="str">
        <f t="shared" si="588"/>
        <v>Mar</v>
      </c>
      <c r="U7497" t="str">
        <f t="shared" si="589"/>
        <v>2025</v>
      </c>
    </row>
    <row r="7498" spans="1:21" x14ac:dyDescent="0.25">
      <c r="A7498" t="s">
        <v>382</v>
      </c>
      <c r="B7498" t="s">
        <v>188</v>
      </c>
      <c r="C7498" t="s">
        <v>27</v>
      </c>
      <c r="D7498" t="s">
        <v>16</v>
      </c>
      <c r="E7498" t="s">
        <v>17</v>
      </c>
      <c r="F7498" t="s">
        <v>29</v>
      </c>
      <c r="G7498" t="s">
        <v>160</v>
      </c>
      <c r="H7498">
        <f t="shared" si="585"/>
        <v>450</v>
      </c>
      <c r="I7498">
        <v>150</v>
      </c>
      <c r="J7498">
        <v>195</v>
      </c>
      <c r="K7498">
        <v>3</v>
      </c>
      <c r="M7498">
        <v>39.375</v>
      </c>
      <c r="N7498" t="s">
        <v>20</v>
      </c>
      <c r="O7498">
        <v>562.5</v>
      </c>
      <c r="P7498">
        <v>112.5</v>
      </c>
      <c r="R7498">
        <f t="shared" si="586"/>
        <v>585</v>
      </c>
      <c r="S7498">
        <f t="shared" si="587"/>
        <v>29</v>
      </c>
      <c r="T7498" t="str">
        <f t="shared" si="588"/>
        <v>Mar</v>
      </c>
      <c r="U7498" t="str">
        <f t="shared" si="589"/>
        <v>2025</v>
      </c>
    </row>
    <row r="7499" spans="1:21" x14ac:dyDescent="0.25">
      <c r="A7499" t="s">
        <v>382</v>
      </c>
      <c r="B7499" t="s">
        <v>124</v>
      </c>
      <c r="C7499" t="s">
        <v>27</v>
      </c>
      <c r="D7499" t="s">
        <v>16</v>
      </c>
      <c r="E7499" t="s">
        <v>28</v>
      </c>
      <c r="F7499" t="s">
        <v>45</v>
      </c>
      <c r="G7499" t="s">
        <v>46</v>
      </c>
      <c r="H7499">
        <f t="shared" si="585"/>
        <v>330000</v>
      </c>
      <c r="I7499">
        <v>55000</v>
      </c>
      <c r="J7499">
        <v>71500</v>
      </c>
      <c r="K7499">
        <v>6</v>
      </c>
      <c r="M7499">
        <v>10725</v>
      </c>
      <c r="N7499" t="s">
        <v>38</v>
      </c>
      <c r="O7499">
        <v>396000</v>
      </c>
      <c r="P7499">
        <v>66000</v>
      </c>
      <c r="R7499">
        <f t="shared" si="586"/>
        <v>429000</v>
      </c>
      <c r="S7499">
        <f t="shared" si="587"/>
        <v>29</v>
      </c>
      <c r="T7499" t="str">
        <f t="shared" si="588"/>
        <v>Mar</v>
      </c>
      <c r="U7499" t="str">
        <f t="shared" si="589"/>
        <v>2025</v>
      </c>
    </row>
    <row r="7500" spans="1:21" x14ac:dyDescent="0.25">
      <c r="A7500" t="s">
        <v>382</v>
      </c>
      <c r="B7500" t="s">
        <v>63</v>
      </c>
      <c r="C7500" t="s">
        <v>42</v>
      </c>
      <c r="D7500" t="s">
        <v>16</v>
      </c>
      <c r="E7500" t="s">
        <v>28</v>
      </c>
      <c r="F7500" t="s">
        <v>45</v>
      </c>
      <c r="G7500" t="s">
        <v>92</v>
      </c>
      <c r="H7500">
        <f t="shared" si="585"/>
        <v>1250</v>
      </c>
      <c r="I7500">
        <v>250</v>
      </c>
      <c r="J7500">
        <v>325</v>
      </c>
      <c r="K7500">
        <v>5</v>
      </c>
      <c r="M7500">
        <v>75</v>
      </c>
      <c r="N7500" t="s">
        <v>25</v>
      </c>
      <c r="O7500">
        <v>1500</v>
      </c>
      <c r="P7500">
        <v>250</v>
      </c>
      <c r="R7500">
        <f t="shared" si="586"/>
        <v>1625</v>
      </c>
      <c r="S7500">
        <f t="shared" si="587"/>
        <v>29</v>
      </c>
      <c r="T7500" t="str">
        <f t="shared" si="588"/>
        <v>Mar</v>
      </c>
      <c r="U7500" t="str">
        <f t="shared" si="589"/>
        <v>2025</v>
      </c>
    </row>
    <row r="7501" spans="1:21" x14ac:dyDescent="0.25">
      <c r="A7501" t="s">
        <v>382</v>
      </c>
      <c r="B7501" t="s">
        <v>111</v>
      </c>
      <c r="C7501" t="s">
        <v>27</v>
      </c>
      <c r="D7501" t="s">
        <v>16</v>
      </c>
      <c r="E7501" t="s">
        <v>17</v>
      </c>
      <c r="F7501" t="s">
        <v>61</v>
      </c>
      <c r="G7501" t="s">
        <v>68</v>
      </c>
      <c r="H7501">
        <f t="shared" si="585"/>
        <v>9000</v>
      </c>
      <c r="I7501">
        <v>1800</v>
      </c>
      <c r="J7501">
        <v>2340</v>
      </c>
      <c r="K7501">
        <v>5</v>
      </c>
      <c r="M7501">
        <v>234</v>
      </c>
      <c r="N7501" t="s">
        <v>38</v>
      </c>
      <c r="O7501">
        <v>11250</v>
      </c>
      <c r="P7501">
        <v>2250</v>
      </c>
      <c r="R7501">
        <f t="shared" si="586"/>
        <v>11700</v>
      </c>
      <c r="S7501">
        <f t="shared" si="587"/>
        <v>29</v>
      </c>
      <c r="T7501" t="str">
        <f t="shared" si="588"/>
        <v>Mar</v>
      </c>
      <c r="U7501" t="str">
        <f t="shared" si="589"/>
        <v>2025</v>
      </c>
    </row>
    <row r="7502" spans="1:21" x14ac:dyDescent="0.25">
      <c r="A7502" t="s">
        <v>382</v>
      </c>
      <c r="B7502" t="s">
        <v>52</v>
      </c>
      <c r="C7502" t="s">
        <v>53</v>
      </c>
      <c r="D7502" t="s">
        <v>16</v>
      </c>
      <c r="E7502" t="s">
        <v>28</v>
      </c>
      <c r="F7502" t="s">
        <v>18</v>
      </c>
      <c r="G7502" t="s">
        <v>40</v>
      </c>
      <c r="H7502">
        <f t="shared" si="585"/>
        <v>180</v>
      </c>
      <c r="I7502">
        <v>90</v>
      </c>
      <c r="J7502">
        <v>117</v>
      </c>
      <c r="K7502">
        <v>2</v>
      </c>
      <c r="M7502">
        <v>11.7</v>
      </c>
      <c r="N7502" t="s">
        <v>25</v>
      </c>
      <c r="O7502">
        <v>234</v>
      </c>
      <c r="P7502">
        <v>54</v>
      </c>
      <c r="R7502">
        <f t="shared" si="586"/>
        <v>234</v>
      </c>
      <c r="S7502">
        <f t="shared" si="587"/>
        <v>29</v>
      </c>
      <c r="T7502" t="str">
        <f t="shared" si="588"/>
        <v>Mar</v>
      </c>
      <c r="U7502" t="str">
        <f t="shared" si="589"/>
        <v>2025</v>
      </c>
    </row>
    <row r="7503" spans="1:21" x14ac:dyDescent="0.25">
      <c r="A7503" t="s">
        <v>382</v>
      </c>
      <c r="B7503" t="s">
        <v>181</v>
      </c>
      <c r="C7503" t="s">
        <v>53</v>
      </c>
      <c r="D7503" t="s">
        <v>16</v>
      </c>
      <c r="E7503" t="s">
        <v>17</v>
      </c>
      <c r="F7503" t="s">
        <v>61</v>
      </c>
      <c r="G7503" t="s">
        <v>108</v>
      </c>
      <c r="H7503">
        <f t="shared" si="585"/>
        <v>6000</v>
      </c>
      <c r="I7503">
        <v>1500</v>
      </c>
      <c r="J7503">
        <v>1950</v>
      </c>
      <c r="K7503">
        <v>4</v>
      </c>
      <c r="M7503">
        <v>195</v>
      </c>
      <c r="N7503" t="s">
        <v>25</v>
      </c>
      <c r="O7503">
        <v>7500</v>
      </c>
      <c r="P7503">
        <v>1500</v>
      </c>
      <c r="R7503">
        <f t="shared" si="586"/>
        <v>7800</v>
      </c>
      <c r="S7503">
        <f t="shared" si="587"/>
        <v>29</v>
      </c>
      <c r="T7503" t="str">
        <f t="shared" si="588"/>
        <v>Mar</v>
      </c>
      <c r="U7503" t="str">
        <f t="shared" si="589"/>
        <v>2025</v>
      </c>
    </row>
    <row r="7504" spans="1:21" x14ac:dyDescent="0.25">
      <c r="A7504" t="s">
        <v>382</v>
      </c>
      <c r="B7504" t="s">
        <v>123</v>
      </c>
      <c r="C7504" t="s">
        <v>15</v>
      </c>
      <c r="D7504" t="s">
        <v>16</v>
      </c>
      <c r="E7504" t="s">
        <v>28</v>
      </c>
      <c r="F7504" t="s">
        <v>61</v>
      </c>
      <c r="G7504" t="s">
        <v>180</v>
      </c>
      <c r="H7504">
        <f t="shared" si="585"/>
        <v>600</v>
      </c>
      <c r="I7504">
        <v>600</v>
      </c>
      <c r="J7504">
        <v>780</v>
      </c>
      <c r="K7504">
        <v>1</v>
      </c>
      <c r="M7504">
        <v>78</v>
      </c>
      <c r="N7504" t="s">
        <v>38</v>
      </c>
      <c r="O7504">
        <v>780</v>
      </c>
      <c r="P7504">
        <v>180</v>
      </c>
      <c r="R7504">
        <f t="shared" si="586"/>
        <v>780</v>
      </c>
      <c r="S7504">
        <f t="shared" si="587"/>
        <v>29</v>
      </c>
      <c r="T7504" t="str">
        <f t="shared" si="588"/>
        <v>Mar</v>
      </c>
      <c r="U7504" t="str">
        <f t="shared" si="589"/>
        <v>2025</v>
      </c>
    </row>
    <row r="7505" spans="1:21" x14ac:dyDescent="0.25">
      <c r="A7505" t="s">
        <v>382</v>
      </c>
      <c r="B7505" t="s">
        <v>33</v>
      </c>
      <c r="C7505" t="s">
        <v>15</v>
      </c>
      <c r="D7505" t="s">
        <v>16</v>
      </c>
      <c r="E7505" t="s">
        <v>28</v>
      </c>
      <c r="F7505" t="s">
        <v>18</v>
      </c>
      <c r="G7505" t="s">
        <v>151</v>
      </c>
      <c r="H7505">
        <f t="shared" si="585"/>
        <v>14</v>
      </c>
      <c r="I7505">
        <v>7</v>
      </c>
      <c r="J7505">
        <v>9</v>
      </c>
      <c r="K7505">
        <v>2</v>
      </c>
      <c r="M7505">
        <v>0.875</v>
      </c>
      <c r="N7505" t="s">
        <v>25</v>
      </c>
      <c r="O7505">
        <v>17.5</v>
      </c>
      <c r="P7505">
        <v>3.5</v>
      </c>
      <c r="R7505">
        <f t="shared" si="586"/>
        <v>18</v>
      </c>
      <c r="S7505">
        <f t="shared" si="587"/>
        <v>29</v>
      </c>
      <c r="T7505" t="str">
        <f t="shared" si="588"/>
        <v>Mar</v>
      </c>
      <c r="U7505" t="str">
        <f t="shared" si="589"/>
        <v>2025</v>
      </c>
    </row>
    <row r="7506" spans="1:21" x14ac:dyDescent="0.25">
      <c r="A7506" t="s">
        <v>382</v>
      </c>
      <c r="B7506" t="s">
        <v>171</v>
      </c>
      <c r="C7506" t="s">
        <v>22</v>
      </c>
      <c r="D7506" t="s">
        <v>23</v>
      </c>
      <c r="E7506" t="s">
        <v>17</v>
      </c>
      <c r="F7506" t="s">
        <v>45</v>
      </c>
      <c r="G7506" t="s">
        <v>71</v>
      </c>
      <c r="H7506">
        <f t="shared" si="585"/>
        <v>11000</v>
      </c>
      <c r="I7506">
        <v>2200</v>
      </c>
      <c r="J7506">
        <v>2860</v>
      </c>
      <c r="K7506">
        <v>5</v>
      </c>
      <c r="M7506">
        <v>286</v>
      </c>
      <c r="N7506" t="s">
        <v>20</v>
      </c>
      <c r="O7506">
        <v>14300</v>
      </c>
      <c r="P7506">
        <v>3300</v>
      </c>
      <c r="R7506">
        <f t="shared" si="586"/>
        <v>14300</v>
      </c>
      <c r="S7506">
        <f t="shared" si="587"/>
        <v>29</v>
      </c>
      <c r="T7506" t="str">
        <f t="shared" si="588"/>
        <v>Mar</v>
      </c>
      <c r="U7506" t="str">
        <f t="shared" si="589"/>
        <v>2025</v>
      </c>
    </row>
    <row r="7507" spans="1:21" x14ac:dyDescent="0.25">
      <c r="A7507" t="s">
        <v>383</v>
      </c>
      <c r="B7507" t="s">
        <v>198</v>
      </c>
      <c r="C7507" t="s">
        <v>15</v>
      </c>
      <c r="D7507" t="s">
        <v>23</v>
      </c>
      <c r="E7507" t="s">
        <v>17</v>
      </c>
      <c r="F7507" t="s">
        <v>80</v>
      </c>
      <c r="G7507" t="s">
        <v>201</v>
      </c>
      <c r="H7507">
        <f t="shared" si="585"/>
        <v>210</v>
      </c>
      <c r="I7507">
        <v>30</v>
      </c>
      <c r="J7507">
        <v>39</v>
      </c>
      <c r="K7507">
        <v>7</v>
      </c>
      <c r="M7507">
        <v>36.225000000000001</v>
      </c>
      <c r="N7507" t="s">
        <v>38</v>
      </c>
      <c r="O7507">
        <v>241.5</v>
      </c>
      <c r="P7507">
        <v>31.5</v>
      </c>
      <c r="R7507">
        <f t="shared" si="586"/>
        <v>273</v>
      </c>
      <c r="S7507">
        <f t="shared" si="587"/>
        <v>30</v>
      </c>
      <c r="T7507" t="str">
        <f t="shared" si="588"/>
        <v>Mar</v>
      </c>
      <c r="U7507" t="str">
        <f t="shared" si="589"/>
        <v>2025</v>
      </c>
    </row>
    <row r="7508" spans="1:21" x14ac:dyDescent="0.25">
      <c r="A7508" t="s">
        <v>383</v>
      </c>
      <c r="B7508" t="s">
        <v>142</v>
      </c>
      <c r="C7508" t="s">
        <v>115</v>
      </c>
      <c r="D7508" t="s">
        <v>16</v>
      </c>
      <c r="E7508" t="s">
        <v>28</v>
      </c>
      <c r="F7508" t="s">
        <v>61</v>
      </c>
      <c r="G7508" t="s">
        <v>128</v>
      </c>
      <c r="H7508">
        <f t="shared" si="585"/>
        <v>1500</v>
      </c>
      <c r="I7508">
        <v>300</v>
      </c>
      <c r="J7508">
        <v>390</v>
      </c>
      <c r="K7508">
        <v>5</v>
      </c>
      <c r="M7508">
        <v>97.5</v>
      </c>
      <c r="N7508" t="s">
        <v>25</v>
      </c>
      <c r="O7508">
        <v>1950</v>
      </c>
      <c r="P7508">
        <v>450</v>
      </c>
      <c r="R7508">
        <f t="shared" si="586"/>
        <v>1950</v>
      </c>
      <c r="S7508">
        <f t="shared" si="587"/>
        <v>30</v>
      </c>
      <c r="T7508" t="str">
        <f t="shared" si="588"/>
        <v>Mar</v>
      </c>
      <c r="U7508" t="str">
        <f t="shared" si="589"/>
        <v>2025</v>
      </c>
    </row>
    <row r="7509" spans="1:21" x14ac:dyDescent="0.25">
      <c r="A7509" t="s">
        <v>383</v>
      </c>
      <c r="B7509" t="s">
        <v>21</v>
      </c>
      <c r="C7509" t="s">
        <v>22</v>
      </c>
      <c r="D7509" t="s">
        <v>23</v>
      </c>
      <c r="E7509" t="s">
        <v>28</v>
      </c>
      <c r="F7509" t="s">
        <v>45</v>
      </c>
      <c r="G7509" t="s">
        <v>76</v>
      </c>
      <c r="H7509">
        <f t="shared" si="585"/>
        <v>7200</v>
      </c>
      <c r="I7509">
        <v>1200</v>
      </c>
      <c r="J7509">
        <v>1560</v>
      </c>
      <c r="K7509">
        <v>6</v>
      </c>
      <c r="M7509">
        <v>156</v>
      </c>
      <c r="N7509" t="s">
        <v>25</v>
      </c>
      <c r="O7509">
        <v>9360</v>
      </c>
      <c r="P7509">
        <v>2160</v>
      </c>
      <c r="R7509">
        <f t="shared" si="586"/>
        <v>9360</v>
      </c>
      <c r="S7509">
        <f t="shared" si="587"/>
        <v>30</v>
      </c>
      <c r="T7509" t="str">
        <f t="shared" si="588"/>
        <v>Mar</v>
      </c>
      <c r="U7509" t="str">
        <f t="shared" si="589"/>
        <v>2025</v>
      </c>
    </row>
    <row r="7510" spans="1:21" x14ac:dyDescent="0.25">
      <c r="A7510" t="s">
        <v>383</v>
      </c>
      <c r="B7510" t="s">
        <v>185</v>
      </c>
      <c r="C7510" t="s">
        <v>27</v>
      </c>
      <c r="D7510" t="s">
        <v>23</v>
      </c>
      <c r="E7510" t="s">
        <v>28</v>
      </c>
      <c r="F7510" t="s">
        <v>18</v>
      </c>
      <c r="G7510" t="s">
        <v>100</v>
      </c>
      <c r="H7510">
        <f t="shared" si="585"/>
        <v>200</v>
      </c>
      <c r="I7510">
        <v>40</v>
      </c>
      <c r="J7510">
        <v>52</v>
      </c>
      <c r="K7510">
        <v>5</v>
      </c>
      <c r="M7510">
        <v>24</v>
      </c>
      <c r="N7510" t="s">
        <v>25</v>
      </c>
      <c r="O7510">
        <v>240</v>
      </c>
      <c r="P7510">
        <v>40</v>
      </c>
      <c r="R7510">
        <f t="shared" si="586"/>
        <v>260</v>
      </c>
      <c r="S7510">
        <f t="shared" si="587"/>
        <v>30</v>
      </c>
      <c r="T7510" t="str">
        <f t="shared" si="588"/>
        <v>Mar</v>
      </c>
      <c r="U7510" t="str">
        <f t="shared" si="589"/>
        <v>2025</v>
      </c>
    </row>
    <row r="7511" spans="1:21" x14ac:dyDescent="0.25">
      <c r="A7511" t="s">
        <v>383</v>
      </c>
      <c r="B7511" t="s">
        <v>125</v>
      </c>
      <c r="C7511" t="s">
        <v>15</v>
      </c>
      <c r="D7511" t="s">
        <v>23</v>
      </c>
      <c r="E7511" t="s">
        <v>17</v>
      </c>
      <c r="F7511" t="s">
        <v>18</v>
      </c>
      <c r="G7511" t="s">
        <v>51</v>
      </c>
      <c r="H7511">
        <f t="shared" si="585"/>
        <v>240</v>
      </c>
      <c r="I7511">
        <v>60</v>
      </c>
      <c r="J7511">
        <v>78</v>
      </c>
      <c r="K7511">
        <v>4</v>
      </c>
      <c r="M7511">
        <v>45</v>
      </c>
      <c r="N7511" t="s">
        <v>38</v>
      </c>
      <c r="O7511">
        <v>300</v>
      </c>
      <c r="P7511">
        <v>60</v>
      </c>
      <c r="R7511">
        <f t="shared" si="586"/>
        <v>312</v>
      </c>
      <c r="S7511">
        <f t="shared" si="587"/>
        <v>30</v>
      </c>
      <c r="T7511" t="str">
        <f t="shared" si="588"/>
        <v>Mar</v>
      </c>
      <c r="U7511" t="str">
        <f t="shared" si="589"/>
        <v>2025</v>
      </c>
    </row>
    <row r="7512" spans="1:21" x14ac:dyDescent="0.25">
      <c r="A7512" t="s">
        <v>383</v>
      </c>
      <c r="B7512" t="s">
        <v>36</v>
      </c>
      <c r="C7512" t="s">
        <v>15</v>
      </c>
      <c r="D7512" t="s">
        <v>16</v>
      </c>
      <c r="E7512" t="s">
        <v>17</v>
      </c>
      <c r="F7512" t="s">
        <v>18</v>
      </c>
      <c r="G7512" t="s">
        <v>116</v>
      </c>
      <c r="H7512">
        <f t="shared" si="585"/>
        <v>480</v>
      </c>
      <c r="I7512">
        <v>60</v>
      </c>
      <c r="J7512">
        <v>78</v>
      </c>
      <c r="K7512">
        <v>8</v>
      </c>
      <c r="M7512">
        <v>27.6</v>
      </c>
      <c r="N7512" t="s">
        <v>25</v>
      </c>
      <c r="O7512">
        <v>552</v>
      </c>
      <c r="P7512">
        <v>72</v>
      </c>
      <c r="R7512">
        <f t="shared" si="586"/>
        <v>624</v>
      </c>
      <c r="S7512">
        <f t="shared" si="587"/>
        <v>30</v>
      </c>
      <c r="T7512" t="str">
        <f t="shared" si="588"/>
        <v>Mar</v>
      </c>
      <c r="U7512" t="str">
        <f t="shared" si="589"/>
        <v>2025</v>
      </c>
    </row>
    <row r="7513" spans="1:21" x14ac:dyDescent="0.25">
      <c r="A7513" t="s">
        <v>383</v>
      </c>
      <c r="B7513" t="s">
        <v>50</v>
      </c>
      <c r="C7513" t="s">
        <v>27</v>
      </c>
      <c r="D7513" t="s">
        <v>23</v>
      </c>
      <c r="E7513" t="s">
        <v>28</v>
      </c>
      <c r="F7513" t="s">
        <v>18</v>
      </c>
      <c r="G7513" t="s">
        <v>151</v>
      </c>
      <c r="H7513">
        <f t="shared" si="585"/>
        <v>56</v>
      </c>
      <c r="I7513">
        <v>7</v>
      </c>
      <c r="J7513">
        <v>9</v>
      </c>
      <c r="K7513">
        <v>8</v>
      </c>
      <c r="M7513">
        <v>7.28</v>
      </c>
      <c r="N7513" t="s">
        <v>25</v>
      </c>
      <c r="O7513">
        <v>72.8</v>
      </c>
      <c r="P7513">
        <v>16.8</v>
      </c>
      <c r="R7513">
        <f t="shared" si="586"/>
        <v>72</v>
      </c>
      <c r="S7513">
        <f t="shared" si="587"/>
        <v>30</v>
      </c>
      <c r="T7513" t="str">
        <f t="shared" si="588"/>
        <v>Mar</v>
      </c>
      <c r="U7513" t="str">
        <f t="shared" si="589"/>
        <v>2025</v>
      </c>
    </row>
    <row r="7514" spans="1:21" x14ac:dyDescent="0.25">
      <c r="A7514" t="s">
        <v>383</v>
      </c>
      <c r="B7514" t="s">
        <v>97</v>
      </c>
      <c r="C7514" t="s">
        <v>27</v>
      </c>
      <c r="D7514" t="s">
        <v>16</v>
      </c>
      <c r="E7514" t="s">
        <v>17</v>
      </c>
      <c r="F7514" t="s">
        <v>18</v>
      </c>
      <c r="G7514" t="s">
        <v>51</v>
      </c>
      <c r="H7514">
        <f t="shared" si="585"/>
        <v>600</v>
      </c>
      <c r="I7514">
        <v>60</v>
      </c>
      <c r="J7514">
        <v>78</v>
      </c>
      <c r="K7514">
        <v>10</v>
      </c>
      <c r="M7514">
        <v>37.5</v>
      </c>
      <c r="N7514" t="s">
        <v>25</v>
      </c>
      <c r="O7514">
        <v>750</v>
      </c>
      <c r="P7514">
        <v>150</v>
      </c>
      <c r="R7514">
        <f t="shared" si="586"/>
        <v>780</v>
      </c>
      <c r="S7514">
        <f t="shared" si="587"/>
        <v>30</v>
      </c>
      <c r="T7514" t="str">
        <f t="shared" si="588"/>
        <v>Mar</v>
      </c>
      <c r="U7514" t="str">
        <f t="shared" si="589"/>
        <v>2025</v>
      </c>
    </row>
    <row r="7515" spans="1:21" x14ac:dyDescent="0.25">
      <c r="A7515" t="s">
        <v>383</v>
      </c>
      <c r="B7515" t="s">
        <v>144</v>
      </c>
      <c r="C7515" t="s">
        <v>27</v>
      </c>
      <c r="D7515" t="s">
        <v>16</v>
      </c>
      <c r="E7515" t="s">
        <v>28</v>
      </c>
      <c r="F7515" t="s">
        <v>18</v>
      </c>
      <c r="G7515" t="s">
        <v>121</v>
      </c>
      <c r="H7515">
        <f t="shared" si="585"/>
        <v>495</v>
      </c>
      <c r="I7515">
        <v>55</v>
      </c>
      <c r="J7515">
        <v>72</v>
      </c>
      <c r="K7515">
        <v>9</v>
      </c>
      <c r="M7515">
        <v>39.847499999999997</v>
      </c>
      <c r="N7515" t="s">
        <v>20</v>
      </c>
      <c r="O7515">
        <v>569.25</v>
      </c>
      <c r="P7515">
        <v>74.25</v>
      </c>
      <c r="R7515">
        <f t="shared" si="586"/>
        <v>648</v>
      </c>
      <c r="S7515">
        <f t="shared" si="587"/>
        <v>30</v>
      </c>
      <c r="T7515" t="str">
        <f t="shared" si="588"/>
        <v>Mar</v>
      </c>
      <c r="U7515" t="str">
        <f t="shared" si="589"/>
        <v>2025</v>
      </c>
    </row>
    <row r="7516" spans="1:21" x14ac:dyDescent="0.25">
      <c r="A7516" t="s">
        <v>383</v>
      </c>
      <c r="B7516" t="s">
        <v>139</v>
      </c>
      <c r="C7516" t="s">
        <v>27</v>
      </c>
      <c r="D7516" t="s">
        <v>23</v>
      </c>
      <c r="E7516" t="s">
        <v>17</v>
      </c>
      <c r="F7516" t="s">
        <v>61</v>
      </c>
      <c r="G7516" t="s">
        <v>62</v>
      </c>
      <c r="H7516">
        <f t="shared" si="585"/>
        <v>5400</v>
      </c>
      <c r="I7516">
        <v>900</v>
      </c>
      <c r="J7516">
        <v>1170</v>
      </c>
      <c r="K7516">
        <v>6</v>
      </c>
      <c r="M7516">
        <v>117</v>
      </c>
      <c r="N7516" t="s">
        <v>20</v>
      </c>
      <c r="O7516">
        <v>6750</v>
      </c>
      <c r="P7516">
        <v>1350</v>
      </c>
      <c r="R7516">
        <f t="shared" si="586"/>
        <v>7020</v>
      </c>
      <c r="S7516">
        <f t="shared" si="587"/>
        <v>30</v>
      </c>
      <c r="T7516" t="str">
        <f t="shared" si="588"/>
        <v>Mar</v>
      </c>
      <c r="U7516" t="str">
        <f t="shared" si="589"/>
        <v>2025</v>
      </c>
    </row>
    <row r="7517" spans="1:21" x14ac:dyDescent="0.25">
      <c r="A7517" t="s">
        <v>383</v>
      </c>
      <c r="B7517" t="s">
        <v>193</v>
      </c>
      <c r="C7517" t="s">
        <v>53</v>
      </c>
      <c r="D7517" t="s">
        <v>23</v>
      </c>
      <c r="E7517" t="s">
        <v>28</v>
      </c>
      <c r="F7517" t="s">
        <v>18</v>
      </c>
      <c r="G7517" t="s">
        <v>34</v>
      </c>
      <c r="H7517">
        <f t="shared" si="585"/>
        <v>200</v>
      </c>
      <c r="I7517">
        <v>40</v>
      </c>
      <c r="J7517">
        <v>52</v>
      </c>
      <c r="K7517">
        <v>5</v>
      </c>
      <c r="M7517">
        <v>25</v>
      </c>
      <c r="N7517" t="s">
        <v>25</v>
      </c>
      <c r="O7517">
        <v>250</v>
      </c>
      <c r="P7517">
        <v>50</v>
      </c>
      <c r="R7517">
        <f t="shared" si="586"/>
        <v>260</v>
      </c>
      <c r="S7517">
        <f t="shared" si="587"/>
        <v>30</v>
      </c>
      <c r="T7517" t="str">
        <f t="shared" si="588"/>
        <v>Mar</v>
      </c>
      <c r="U7517" t="str">
        <f t="shared" si="589"/>
        <v>2025</v>
      </c>
    </row>
    <row r="7518" spans="1:21" x14ac:dyDescent="0.25">
      <c r="A7518" t="s">
        <v>383</v>
      </c>
      <c r="B7518" t="s">
        <v>146</v>
      </c>
      <c r="C7518" t="s">
        <v>27</v>
      </c>
      <c r="D7518" t="s">
        <v>16</v>
      </c>
      <c r="E7518" t="s">
        <v>17</v>
      </c>
      <c r="F7518" t="s">
        <v>45</v>
      </c>
      <c r="G7518" t="s">
        <v>199</v>
      </c>
      <c r="H7518">
        <f t="shared" si="585"/>
        <v>20000</v>
      </c>
      <c r="I7518">
        <v>5000</v>
      </c>
      <c r="J7518">
        <v>6500</v>
      </c>
      <c r="K7518">
        <v>4</v>
      </c>
      <c r="M7518">
        <v>650</v>
      </c>
      <c r="N7518" t="s">
        <v>25</v>
      </c>
      <c r="O7518">
        <v>26000</v>
      </c>
      <c r="P7518">
        <v>6000</v>
      </c>
      <c r="R7518">
        <f t="shared" si="586"/>
        <v>26000</v>
      </c>
      <c r="S7518">
        <f t="shared" si="587"/>
        <v>30</v>
      </c>
      <c r="T7518" t="str">
        <f t="shared" si="588"/>
        <v>Mar</v>
      </c>
      <c r="U7518" t="str">
        <f t="shared" si="589"/>
        <v>2025</v>
      </c>
    </row>
    <row r="7519" spans="1:21" x14ac:dyDescent="0.25">
      <c r="A7519" t="s">
        <v>383</v>
      </c>
      <c r="B7519" t="s">
        <v>198</v>
      </c>
      <c r="C7519" t="s">
        <v>15</v>
      </c>
      <c r="D7519" t="s">
        <v>23</v>
      </c>
      <c r="E7519" t="s">
        <v>28</v>
      </c>
      <c r="F7519" t="s">
        <v>48</v>
      </c>
      <c r="G7519" t="s">
        <v>167</v>
      </c>
      <c r="H7519">
        <f t="shared" si="585"/>
        <v>380</v>
      </c>
      <c r="I7519">
        <v>95</v>
      </c>
      <c r="J7519">
        <v>124</v>
      </c>
      <c r="K7519">
        <v>4</v>
      </c>
      <c r="M7519">
        <v>74.099999999999994</v>
      </c>
      <c r="N7519" t="s">
        <v>38</v>
      </c>
      <c r="O7519">
        <v>494</v>
      </c>
      <c r="P7519">
        <v>114</v>
      </c>
      <c r="R7519">
        <f t="shared" si="586"/>
        <v>496</v>
      </c>
      <c r="S7519">
        <f t="shared" si="587"/>
        <v>30</v>
      </c>
      <c r="T7519" t="str">
        <f t="shared" si="588"/>
        <v>Mar</v>
      </c>
      <c r="U7519" t="str">
        <f t="shared" si="589"/>
        <v>2025</v>
      </c>
    </row>
    <row r="7520" spans="1:21" x14ac:dyDescent="0.25">
      <c r="A7520" t="s">
        <v>383</v>
      </c>
      <c r="B7520" t="s">
        <v>196</v>
      </c>
      <c r="C7520" t="s">
        <v>53</v>
      </c>
      <c r="D7520" t="s">
        <v>16</v>
      </c>
      <c r="E7520" t="s">
        <v>28</v>
      </c>
      <c r="F7520" t="s">
        <v>61</v>
      </c>
      <c r="G7520" t="s">
        <v>128</v>
      </c>
      <c r="H7520">
        <f t="shared" si="585"/>
        <v>1500</v>
      </c>
      <c r="I7520">
        <v>300</v>
      </c>
      <c r="J7520">
        <v>390</v>
      </c>
      <c r="K7520">
        <v>5</v>
      </c>
      <c r="M7520">
        <v>90</v>
      </c>
      <c r="N7520" t="s">
        <v>25</v>
      </c>
      <c r="O7520">
        <v>1800</v>
      </c>
      <c r="P7520">
        <v>300</v>
      </c>
      <c r="R7520">
        <f t="shared" si="586"/>
        <v>1950</v>
      </c>
      <c r="S7520">
        <f t="shared" si="587"/>
        <v>30</v>
      </c>
      <c r="T7520" t="str">
        <f t="shared" si="588"/>
        <v>Mar</v>
      </c>
      <c r="U7520" t="str">
        <f t="shared" si="589"/>
        <v>2025</v>
      </c>
    </row>
    <row r="7521" spans="1:21" x14ac:dyDescent="0.25">
      <c r="A7521" t="s">
        <v>383</v>
      </c>
      <c r="B7521" t="s">
        <v>209</v>
      </c>
      <c r="C7521" t="s">
        <v>27</v>
      </c>
      <c r="D7521" t="s">
        <v>23</v>
      </c>
      <c r="E7521" t="s">
        <v>17</v>
      </c>
      <c r="F7521" t="s">
        <v>18</v>
      </c>
      <c r="G7521" t="s">
        <v>34</v>
      </c>
      <c r="H7521">
        <f t="shared" si="585"/>
        <v>280</v>
      </c>
      <c r="I7521">
        <v>40</v>
      </c>
      <c r="J7521">
        <v>52</v>
      </c>
      <c r="K7521">
        <v>7</v>
      </c>
      <c r="M7521">
        <v>43.68</v>
      </c>
      <c r="N7521" t="s">
        <v>20</v>
      </c>
      <c r="O7521">
        <v>364</v>
      </c>
      <c r="P7521">
        <v>84</v>
      </c>
      <c r="R7521">
        <f t="shared" si="586"/>
        <v>364</v>
      </c>
      <c r="S7521">
        <f t="shared" si="587"/>
        <v>30</v>
      </c>
      <c r="T7521" t="str">
        <f t="shared" si="588"/>
        <v>Mar</v>
      </c>
      <c r="U7521" t="str">
        <f t="shared" si="589"/>
        <v>2025</v>
      </c>
    </row>
    <row r="7522" spans="1:21" x14ac:dyDescent="0.25">
      <c r="A7522" t="s">
        <v>383</v>
      </c>
      <c r="B7522" t="s">
        <v>74</v>
      </c>
      <c r="C7522" t="s">
        <v>27</v>
      </c>
      <c r="D7522" t="s">
        <v>23</v>
      </c>
      <c r="E7522" t="s">
        <v>28</v>
      </c>
      <c r="F7522" t="s">
        <v>18</v>
      </c>
      <c r="G7522" t="s">
        <v>51</v>
      </c>
      <c r="H7522">
        <f t="shared" si="585"/>
        <v>360</v>
      </c>
      <c r="I7522">
        <v>60</v>
      </c>
      <c r="J7522">
        <v>78</v>
      </c>
      <c r="K7522">
        <v>6</v>
      </c>
      <c r="M7522">
        <v>67.5</v>
      </c>
      <c r="N7522" t="s">
        <v>38</v>
      </c>
      <c r="O7522">
        <v>450</v>
      </c>
      <c r="P7522">
        <v>90</v>
      </c>
      <c r="R7522">
        <f t="shared" si="586"/>
        <v>468</v>
      </c>
      <c r="S7522">
        <f t="shared" si="587"/>
        <v>30</v>
      </c>
      <c r="T7522" t="str">
        <f t="shared" si="588"/>
        <v>Mar</v>
      </c>
      <c r="U7522" t="str">
        <f t="shared" si="589"/>
        <v>2025</v>
      </c>
    </row>
    <row r="7523" spans="1:21" x14ac:dyDescent="0.25">
      <c r="A7523" t="s">
        <v>383</v>
      </c>
      <c r="B7523" t="s">
        <v>197</v>
      </c>
      <c r="C7523" t="s">
        <v>115</v>
      </c>
      <c r="D7523" t="s">
        <v>23</v>
      </c>
      <c r="E7523" t="s">
        <v>28</v>
      </c>
      <c r="F7523" t="s">
        <v>45</v>
      </c>
      <c r="G7523" t="s">
        <v>71</v>
      </c>
      <c r="H7523">
        <f t="shared" si="585"/>
        <v>11000</v>
      </c>
      <c r="I7523">
        <v>2200</v>
      </c>
      <c r="J7523">
        <v>2860</v>
      </c>
      <c r="K7523">
        <v>5</v>
      </c>
      <c r="M7523">
        <v>286</v>
      </c>
      <c r="N7523" t="s">
        <v>38</v>
      </c>
      <c r="O7523">
        <v>14300</v>
      </c>
      <c r="P7523">
        <v>3300</v>
      </c>
      <c r="R7523">
        <f t="shared" si="586"/>
        <v>14300</v>
      </c>
      <c r="S7523">
        <f t="shared" si="587"/>
        <v>30</v>
      </c>
      <c r="T7523" t="str">
        <f t="shared" si="588"/>
        <v>Mar</v>
      </c>
      <c r="U7523" t="str">
        <f t="shared" si="589"/>
        <v>2025</v>
      </c>
    </row>
    <row r="7524" spans="1:21" x14ac:dyDescent="0.25">
      <c r="A7524" t="s">
        <v>383</v>
      </c>
      <c r="B7524" t="s">
        <v>173</v>
      </c>
      <c r="C7524" t="s">
        <v>115</v>
      </c>
      <c r="D7524" t="s">
        <v>16</v>
      </c>
      <c r="E7524" t="s">
        <v>17</v>
      </c>
      <c r="F7524" t="s">
        <v>18</v>
      </c>
      <c r="G7524" t="s">
        <v>116</v>
      </c>
      <c r="H7524">
        <f t="shared" si="585"/>
        <v>180</v>
      </c>
      <c r="I7524">
        <v>60</v>
      </c>
      <c r="J7524">
        <v>78</v>
      </c>
      <c r="K7524">
        <v>3</v>
      </c>
      <c r="M7524">
        <v>16.38</v>
      </c>
      <c r="N7524" t="s">
        <v>20</v>
      </c>
      <c r="O7524">
        <v>234</v>
      </c>
      <c r="P7524">
        <v>54</v>
      </c>
      <c r="R7524">
        <f t="shared" si="586"/>
        <v>234</v>
      </c>
      <c r="S7524">
        <f t="shared" si="587"/>
        <v>30</v>
      </c>
      <c r="T7524" t="str">
        <f t="shared" si="588"/>
        <v>Mar</v>
      </c>
      <c r="U7524" t="str">
        <f t="shared" si="589"/>
        <v>2025</v>
      </c>
    </row>
    <row r="7525" spans="1:21" x14ac:dyDescent="0.25">
      <c r="A7525" t="s">
        <v>383</v>
      </c>
      <c r="B7525" t="s">
        <v>39</v>
      </c>
      <c r="C7525" t="s">
        <v>27</v>
      </c>
      <c r="D7525" t="s">
        <v>23</v>
      </c>
      <c r="E7525" t="s">
        <v>17</v>
      </c>
      <c r="F7525" t="s">
        <v>18</v>
      </c>
      <c r="G7525" t="s">
        <v>24</v>
      </c>
      <c r="H7525">
        <f t="shared" si="585"/>
        <v>240</v>
      </c>
      <c r="I7525">
        <v>80</v>
      </c>
      <c r="J7525">
        <v>104</v>
      </c>
      <c r="K7525">
        <v>3</v>
      </c>
      <c r="M7525">
        <v>46.8</v>
      </c>
      <c r="N7525" t="s">
        <v>38</v>
      </c>
      <c r="O7525">
        <v>312</v>
      </c>
      <c r="P7525">
        <v>72</v>
      </c>
      <c r="R7525">
        <f t="shared" si="586"/>
        <v>312</v>
      </c>
      <c r="S7525">
        <f t="shared" si="587"/>
        <v>30</v>
      </c>
      <c r="T7525" t="str">
        <f t="shared" si="588"/>
        <v>Mar</v>
      </c>
      <c r="U7525" t="str">
        <f t="shared" si="589"/>
        <v>2025</v>
      </c>
    </row>
    <row r="7526" spans="1:21" x14ac:dyDescent="0.25">
      <c r="A7526" t="s">
        <v>383</v>
      </c>
      <c r="B7526" t="s">
        <v>216</v>
      </c>
      <c r="C7526" t="s">
        <v>27</v>
      </c>
      <c r="D7526" t="s">
        <v>23</v>
      </c>
      <c r="E7526" t="s">
        <v>17</v>
      </c>
      <c r="F7526" t="s">
        <v>18</v>
      </c>
      <c r="G7526" t="s">
        <v>64</v>
      </c>
      <c r="H7526">
        <f t="shared" si="585"/>
        <v>840</v>
      </c>
      <c r="I7526">
        <v>140</v>
      </c>
      <c r="J7526">
        <v>182</v>
      </c>
      <c r="K7526">
        <v>6</v>
      </c>
      <c r="M7526">
        <v>100</v>
      </c>
      <c r="N7526" t="s">
        <v>25</v>
      </c>
      <c r="O7526">
        <v>1092</v>
      </c>
      <c r="P7526">
        <v>252</v>
      </c>
      <c r="R7526">
        <f t="shared" si="586"/>
        <v>1092</v>
      </c>
      <c r="S7526">
        <f t="shared" si="587"/>
        <v>30</v>
      </c>
      <c r="T7526" t="str">
        <f t="shared" si="588"/>
        <v>Mar</v>
      </c>
      <c r="U7526" t="str">
        <f t="shared" si="589"/>
        <v>2025</v>
      </c>
    </row>
    <row r="7527" spans="1:21" x14ac:dyDescent="0.25">
      <c r="A7527" t="s">
        <v>383</v>
      </c>
      <c r="B7527" t="s">
        <v>173</v>
      </c>
      <c r="C7527" t="s">
        <v>115</v>
      </c>
      <c r="D7527" t="s">
        <v>23</v>
      </c>
      <c r="E7527" t="s">
        <v>28</v>
      </c>
      <c r="F7527" t="s">
        <v>18</v>
      </c>
      <c r="G7527" t="s">
        <v>51</v>
      </c>
      <c r="H7527">
        <f t="shared" si="585"/>
        <v>600</v>
      </c>
      <c r="I7527">
        <v>60</v>
      </c>
      <c r="J7527">
        <v>78</v>
      </c>
      <c r="K7527">
        <v>10</v>
      </c>
      <c r="M7527">
        <v>78</v>
      </c>
      <c r="N7527" t="s">
        <v>25</v>
      </c>
      <c r="O7527">
        <v>780</v>
      </c>
      <c r="P7527">
        <v>180</v>
      </c>
      <c r="R7527">
        <f t="shared" si="586"/>
        <v>780</v>
      </c>
      <c r="S7527">
        <f t="shared" si="587"/>
        <v>30</v>
      </c>
      <c r="T7527" t="str">
        <f t="shared" si="588"/>
        <v>Mar</v>
      </c>
      <c r="U7527" t="str">
        <f t="shared" si="589"/>
        <v>2025</v>
      </c>
    </row>
    <row r="7528" spans="1:21" x14ac:dyDescent="0.25">
      <c r="A7528" t="s">
        <v>383</v>
      </c>
      <c r="B7528" t="s">
        <v>155</v>
      </c>
      <c r="C7528" t="s">
        <v>66</v>
      </c>
      <c r="D7528" t="s">
        <v>16</v>
      </c>
      <c r="E7528" t="s">
        <v>17</v>
      </c>
      <c r="F7528" t="s">
        <v>45</v>
      </c>
      <c r="G7528" t="s">
        <v>92</v>
      </c>
      <c r="H7528">
        <f t="shared" si="585"/>
        <v>1500</v>
      </c>
      <c r="I7528">
        <v>250</v>
      </c>
      <c r="J7528">
        <v>325</v>
      </c>
      <c r="K7528">
        <v>6</v>
      </c>
      <c r="M7528">
        <v>100</v>
      </c>
      <c r="N7528" t="s">
        <v>20</v>
      </c>
      <c r="O7528">
        <v>1950</v>
      </c>
      <c r="P7528">
        <v>450</v>
      </c>
      <c r="R7528">
        <f t="shared" si="586"/>
        <v>1950</v>
      </c>
      <c r="S7528">
        <f t="shared" si="587"/>
        <v>30</v>
      </c>
      <c r="T7528" t="str">
        <f t="shared" si="588"/>
        <v>Mar</v>
      </c>
      <c r="U7528" t="str">
        <f t="shared" si="589"/>
        <v>2025</v>
      </c>
    </row>
    <row r="7529" spans="1:21" x14ac:dyDescent="0.25">
      <c r="A7529" t="s">
        <v>383</v>
      </c>
      <c r="B7529" t="s">
        <v>153</v>
      </c>
      <c r="C7529" t="s">
        <v>27</v>
      </c>
      <c r="D7529" t="s">
        <v>23</v>
      </c>
      <c r="E7529" t="s">
        <v>17</v>
      </c>
      <c r="F7529" t="s">
        <v>29</v>
      </c>
      <c r="G7529" t="s">
        <v>160</v>
      </c>
      <c r="H7529">
        <f t="shared" si="585"/>
        <v>450</v>
      </c>
      <c r="I7529">
        <v>150</v>
      </c>
      <c r="J7529">
        <v>195</v>
      </c>
      <c r="K7529">
        <v>3</v>
      </c>
      <c r="M7529">
        <v>70.2</v>
      </c>
      <c r="N7529" t="s">
        <v>20</v>
      </c>
      <c r="O7529">
        <v>585</v>
      </c>
      <c r="P7529">
        <v>135</v>
      </c>
      <c r="R7529">
        <f t="shared" si="586"/>
        <v>585</v>
      </c>
      <c r="S7529">
        <f t="shared" si="587"/>
        <v>30</v>
      </c>
      <c r="T7529" t="str">
        <f t="shared" si="588"/>
        <v>Mar</v>
      </c>
      <c r="U7529" t="str">
        <f t="shared" si="589"/>
        <v>2025</v>
      </c>
    </row>
    <row r="7530" spans="1:21" x14ac:dyDescent="0.25">
      <c r="A7530" t="s">
        <v>383</v>
      </c>
      <c r="B7530" t="s">
        <v>174</v>
      </c>
      <c r="C7530" t="s">
        <v>27</v>
      </c>
      <c r="D7530" t="s">
        <v>23</v>
      </c>
      <c r="E7530" t="s">
        <v>28</v>
      </c>
      <c r="F7530" t="s">
        <v>45</v>
      </c>
      <c r="G7530" t="s">
        <v>76</v>
      </c>
      <c r="H7530">
        <f t="shared" si="585"/>
        <v>6000</v>
      </c>
      <c r="I7530">
        <v>1200</v>
      </c>
      <c r="J7530">
        <v>1560</v>
      </c>
      <c r="K7530">
        <v>5</v>
      </c>
      <c r="M7530">
        <v>156</v>
      </c>
      <c r="N7530" t="s">
        <v>25</v>
      </c>
      <c r="O7530">
        <v>7800</v>
      </c>
      <c r="P7530">
        <v>1800</v>
      </c>
      <c r="R7530">
        <f t="shared" si="586"/>
        <v>7800</v>
      </c>
      <c r="S7530">
        <f t="shared" si="587"/>
        <v>30</v>
      </c>
      <c r="T7530" t="str">
        <f t="shared" si="588"/>
        <v>Mar</v>
      </c>
      <c r="U7530" t="str">
        <f t="shared" si="589"/>
        <v>2025</v>
      </c>
    </row>
    <row r="7531" spans="1:21" x14ac:dyDescent="0.25">
      <c r="A7531" t="s">
        <v>383</v>
      </c>
      <c r="B7531" t="s">
        <v>93</v>
      </c>
      <c r="C7531" t="s">
        <v>42</v>
      </c>
      <c r="D7531" t="s">
        <v>16</v>
      </c>
      <c r="E7531" t="s">
        <v>17</v>
      </c>
      <c r="F7531" t="s">
        <v>18</v>
      </c>
      <c r="G7531" t="s">
        <v>130</v>
      </c>
      <c r="H7531">
        <f t="shared" si="585"/>
        <v>225</v>
      </c>
      <c r="I7531">
        <v>45</v>
      </c>
      <c r="J7531">
        <v>59</v>
      </c>
      <c r="K7531">
        <v>5</v>
      </c>
      <c r="M7531">
        <v>19.6875</v>
      </c>
      <c r="N7531" t="s">
        <v>20</v>
      </c>
      <c r="O7531">
        <v>281.25</v>
      </c>
      <c r="P7531">
        <v>56.25</v>
      </c>
      <c r="R7531">
        <f t="shared" si="586"/>
        <v>295</v>
      </c>
      <c r="S7531">
        <f t="shared" si="587"/>
        <v>30</v>
      </c>
      <c r="T7531" t="str">
        <f t="shared" si="588"/>
        <v>Mar</v>
      </c>
      <c r="U7531" t="str">
        <f t="shared" si="589"/>
        <v>2025</v>
      </c>
    </row>
    <row r="7532" spans="1:21" x14ac:dyDescent="0.25">
      <c r="A7532" t="s">
        <v>383</v>
      </c>
      <c r="B7532" t="s">
        <v>202</v>
      </c>
      <c r="C7532" t="s">
        <v>22</v>
      </c>
      <c r="D7532" t="s">
        <v>23</v>
      </c>
      <c r="E7532" t="s">
        <v>28</v>
      </c>
      <c r="F7532" t="s">
        <v>45</v>
      </c>
      <c r="G7532" t="s">
        <v>67</v>
      </c>
      <c r="H7532">
        <f t="shared" si="585"/>
        <v>17500</v>
      </c>
      <c r="I7532">
        <v>3500</v>
      </c>
      <c r="J7532">
        <v>4550</v>
      </c>
      <c r="K7532">
        <v>5</v>
      </c>
      <c r="M7532">
        <v>455</v>
      </c>
      <c r="N7532" t="s">
        <v>25</v>
      </c>
      <c r="O7532">
        <v>22750</v>
      </c>
      <c r="P7532">
        <v>5250</v>
      </c>
      <c r="R7532">
        <f t="shared" si="586"/>
        <v>22750</v>
      </c>
      <c r="S7532">
        <f t="shared" si="587"/>
        <v>30</v>
      </c>
      <c r="T7532" t="str">
        <f t="shared" si="588"/>
        <v>Mar</v>
      </c>
      <c r="U7532" t="str">
        <f t="shared" si="589"/>
        <v>2025</v>
      </c>
    </row>
    <row r="7533" spans="1:21" x14ac:dyDescent="0.25">
      <c r="A7533" t="s">
        <v>383</v>
      </c>
      <c r="B7533" t="s">
        <v>163</v>
      </c>
      <c r="C7533" t="s">
        <v>15</v>
      </c>
      <c r="D7533" t="s">
        <v>16</v>
      </c>
      <c r="E7533" t="s">
        <v>17</v>
      </c>
      <c r="F7533" t="s">
        <v>45</v>
      </c>
      <c r="G7533" t="s">
        <v>67</v>
      </c>
      <c r="H7533">
        <f t="shared" si="585"/>
        <v>17500</v>
      </c>
      <c r="I7533">
        <v>3500</v>
      </c>
      <c r="J7533">
        <v>4550</v>
      </c>
      <c r="K7533">
        <v>5</v>
      </c>
      <c r="M7533">
        <v>455</v>
      </c>
      <c r="N7533" t="s">
        <v>25</v>
      </c>
      <c r="O7533">
        <v>22750</v>
      </c>
      <c r="P7533">
        <v>5250</v>
      </c>
      <c r="R7533">
        <f t="shared" si="586"/>
        <v>22750</v>
      </c>
      <c r="S7533">
        <f t="shared" si="587"/>
        <v>30</v>
      </c>
      <c r="T7533" t="str">
        <f t="shared" si="588"/>
        <v>Mar</v>
      </c>
      <c r="U7533" t="str">
        <f t="shared" si="589"/>
        <v>2025</v>
      </c>
    </row>
    <row r="7534" spans="1:21" x14ac:dyDescent="0.25">
      <c r="A7534" t="s">
        <v>383</v>
      </c>
      <c r="B7534" t="s">
        <v>125</v>
      </c>
      <c r="C7534" t="s">
        <v>15</v>
      </c>
      <c r="D7534" t="s">
        <v>23</v>
      </c>
      <c r="E7534" t="s">
        <v>17</v>
      </c>
      <c r="F7534" t="s">
        <v>45</v>
      </c>
      <c r="G7534" t="s">
        <v>46</v>
      </c>
      <c r="H7534">
        <f t="shared" si="585"/>
        <v>385000</v>
      </c>
      <c r="I7534">
        <v>55000</v>
      </c>
      <c r="J7534">
        <v>71500</v>
      </c>
      <c r="K7534">
        <v>7</v>
      </c>
      <c r="M7534">
        <v>10725</v>
      </c>
      <c r="N7534" t="s">
        <v>20</v>
      </c>
      <c r="O7534">
        <v>500500</v>
      </c>
      <c r="P7534">
        <v>115500</v>
      </c>
      <c r="R7534">
        <f t="shared" si="586"/>
        <v>500500</v>
      </c>
      <c r="S7534">
        <f t="shared" si="587"/>
        <v>30</v>
      </c>
      <c r="T7534" t="str">
        <f t="shared" si="588"/>
        <v>Mar</v>
      </c>
      <c r="U7534" t="str">
        <f t="shared" si="589"/>
        <v>2025</v>
      </c>
    </row>
    <row r="7535" spans="1:21" x14ac:dyDescent="0.25">
      <c r="A7535" t="s">
        <v>383</v>
      </c>
      <c r="B7535" t="s">
        <v>154</v>
      </c>
      <c r="C7535" t="s">
        <v>27</v>
      </c>
      <c r="D7535" t="s">
        <v>23</v>
      </c>
      <c r="E7535" t="s">
        <v>17</v>
      </c>
      <c r="F7535" t="s">
        <v>80</v>
      </c>
      <c r="G7535" t="s">
        <v>212</v>
      </c>
      <c r="H7535">
        <f t="shared" si="585"/>
        <v>160</v>
      </c>
      <c r="I7535">
        <v>20</v>
      </c>
      <c r="J7535">
        <v>26</v>
      </c>
      <c r="K7535">
        <v>8</v>
      </c>
      <c r="M7535">
        <v>30</v>
      </c>
      <c r="N7535" t="s">
        <v>38</v>
      </c>
      <c r="O7535">
        <v>200</v>
      </c>
      <c r="P7535">
        <v>40</v>
      </c>
      <c r="R7535">
        <f t="shared" si="586"/>
        <v>208</v>
      </c>
      <c r="S7535">
        <f t="shared" si="587"/>
        <v>30</v>
      </c>
      <c r="T7535" t="str">
        <f t="shared" si="588"/>
        <v>Mar</v>
      </c>
      <c r="U7535" t="str">
        <f t="shared" si="589"/>
        <v>2025</v>
      </c>
    </row>
    <row r="7536" spans="1:21" x14ac:dyDescent="0.25">
      <c r="A7536" t="s">
        <v>383</v>
      </c>
      <c r="B7536" t="s">
        <v>194</v>
      </c>
      <c r="C7536" t="s">
        <v>115</v>
      </c>
      <c r="D7536" t="s">
        <v>16</v>
      </c>
      <c r="E7536" t="s">
        <v>17</v>
      </c>
      <c r="F7536" t="s">
        <v>45</v>
      </c>
      <c r="G7536" t="s">
        <v>106</v>
      </c>
      <c r="H7536">
        <f t="shared" si="585"/>
        <v>72000</v>
      </c>
      <c r="I7536">
        <v>12000</v>
      </c>
      <c r="J7536">
        <v>15600</v>
      </c>
      <c r="K7536">
        <v>6</v>
      </c>
      <c r="M7536">
        <v>2340</v>
      </c>
      <c r="N7536" t="s">
        <v>38</v>
      </c>
      <c r="O7536">
        <v>90000</v>
      </c>
      <c r="P7536">
        <v>18000</v>
      </c>
      <c r="R7536">
        <f t="shared" si="586"/>
        <v>93600</v>
      </c>
      <c r="S7536">
        <f t="shared" si="587"/>
        <v>30</v>
      </c>
      <c r="T7536" t="str">
        <f t="shared" si="588"/>
        <v>Mar</v>
      </c>
      <c r="U7536" t="str">
        <f t="shared" si="589"/>
        <v>2025</v>
      </c>
    </row>
    <row r="7537" spans="1:21" x14ac:dyDescent="0.25">
      <c r="A7537" t="s">
        <v>383</v>
      </c>
      <c r="B7537" t="s">
        <v>35</v>
      </c>
      <c r="C7537" t="s">
        <v>15</v>
      </c>
      <c r="D7537" t="s">
        <v>16</v>
      </c>
      <c r="E7537" t="s">
        <v>17</v>
      </c>
      <c r="F7537" t="s">
        <v>48</v>
      </c>
      <c r="G7537" t="s">
        <v>167</v>
      </c>
      <c r="H7537">
        <f t="shared" si="585"/>
        <v>380</v>
      </c>
      <c r="I7537">
        <v>95</v>
      </c>
      <c r="J7537">
        <v>124</v>
      </c>
      <c r="K7537">
        <v>4</v>
      </c>
      <c r="M7537">
        <v>34.58</v>
      </c>
      <c r="N7537" t="s">
        <v>20</v>
      </c>
      <c r="O7537">
        <v>494</v>
      </c>
      <c r="P7537">
        <v>114</v>
      </c>
      <c r="R7537">
        <f t="shared" si="586"/>
        <v>496</v>
      </c>
      <c r="S7537">
        <f t="shared" si="587"/>
        <v>30</v>
      </c>
      <c r="T7537" t="str">
        <f t="shared" si="588"/>
        <v>Mar</v>
      </c>
      <c r="U7537" t="str">
        <f t="shared" si="589"/>
        <v>2025</v>
      </c>
    </row>
    <row r="7538" spans="1:21" x14ac:dyDescent="0.25">
      <c r="A7538" t="s">
        <v>383</v>
      </c>
      <c r="B7538" t="s">
        <v>129</v>
      </c>
      <c r="C7538" t="s">
        <v>27</v>
      </c>
      <c r="D7538" t="s">
        <v>23</v>
      </c>
      <c r="E7538" t="s">
        <v>17</v>
      </c>
      <c r="F7538" t="s">
        <v>61</v>
      </c>
      <c r="G7538" t="s">
        <v>62</v>
      </c>
      <c r="H7538">
        <f t="shared" si="585"/>
        <v>2700</v>
      </c>
      <c r="I7538">
        <v>900</v>
      </c>
      <c r="J7538">
        <v>1170</v>
      </c>
      <c r="K7538">
        <v>3</v>
      </c>
      <c r="M7538">
        <v>117</v>
      </c>
      <c r="N7538" t="s">
        <v>25</v>
      </c>
      <c r="O7538">
        <v>3510</v>
      </c>
      <c r="P7538">
        <v>810</v>
      </c>
      <c r="R7538">
        <f t="shared" si="586"/>
        <v>3510</v>
      </c>
      <c r="S7538">
        <f t="shared" si="587"/>
        <v>30</v>
      </c>
      <c r="T7538" t="str">
        <f t="shared" si="588"/>
        <v>Mar</v>
      </c>
      <c r="U7538" t="str">
        <f t="shared" si="589"/>
        <v>2025</v>
      </c>
    </row>
    <row r="7539" spans="1:21" x14ac:dyDescent="0.25">
      <c r="A7539" t="s">
        <v>383</v>
      </c>
      <c r="B7539" t="s">
        <v>26</v>
      </c>
      <c r="C7539" t="s">
        <v>27</v>
      </c>
      <c r="D7539" t="s">
        <v>23</v>
      </c>
      <c r="E7539" t="s">
        <v>28</v>
      </c>
      <c r="F7539" t="s">
        <v>18</v>
      </c>
      <c r="G7539" t="s">
        <v>113</v>
      </c>
      <c r="H7539">
        <f t="shared" si="585"/>
        <v>100</v>
      </c>
      <c r="I7539">
        <v>20</v>
      </c>
      <c r="J7539">
        <v>26</v>
      </c>
      <c r="K7539">
        <v>5</v>
      </c>
      <c r="M7539">
        <v>18.75</v>
      </c>
      <c r="N7539" t="s">
        <v>38</v>
      </c>
      <c r="O7539">
        <v>125</v>
      </c>
      <c r="P7539">
        <v>25</v>
      </c>
      <c r="R7539">
        <f t="shared" si="586"/>
        <v>130</v>
      </c>
      <c r="S7539">
        <f t="shared" si="587"/>
        <v>30</v>
      </c>
      <c r="T7539" t="str">
        <f t="shared" si="588"/>
        <v>Mar</v>
      </c>
      <c r="U7539" t="str">
        <f t="shared" si="589"/>
        <v>2025</v>
      </c>
    </row>
    <row r="7540" spans="1:21" x14ac:dyDescent="0.25">
      <c r="A7540" t="s">
        <v>383</v>
      </c>
      <c r="B7540" t="s">
        <v>93</v>
      </c>
      <c r="C7540" t="s">
        <v>42</v>
      </c>
      <c r="D7540" t="s">
        <v>16</v>
      </c>
      <c r="E7540" t="s">
        <v>28</v>
      </c>
      <c r="F7540" t="s">
        <v>45</v>
      </c>
      <c r="G7540" t="s">
        <v>58</v>
      </c>
      <c r="H7540">
        <f t="shared" si="585"/>
        <v>225000</v>
      </c>
      <c r="I7540">
        <v>25000</v>
      </c>
      <c r="J7540">
        <v>32500</v>
      </c>
      <c r="K7540">
        <v>9</v>
      </c>
      <c r="M7540">
        <v>4875</v>
      </c>
      <c r="N7540" t="s">
        <v>25</v>
      </c>
      <c r="O7540">
        <v>292500</v>
      </c>
      <c r="P7540">
        <v>67500</v>
      </c>
      <c r="R7540">
        <f t="shared" si="586"/>
        <v>292500</v>
      </c>
      <c r="S7540">
        <f t="shared" si="587"/>
        <v>30</v>
      </c>
      <c r="T7540" t="str">
        <f t="shared" si="588"/>
        <v>Mar</v>
      </c>
      <c r="U7540" t="str">
        <f t="shared" si="589"/>
        <v>2025</v>
      </c>
    </row>
    <row r="7541" spans="1:21" x14ac:dyDescent="0.25">
      <c r="A7541" t="s">
        <v>383</v>
      </c>
      <c r="B7541" t="s">
        <v>216</v>
      </c>
      <c r="C7541" t="s">
        <v>27</v>
      </c>
      <c r="D7541" t="s">
        <v>23</v>
      </c>
      <c r="E7541" t="s">
        <v>17</v>
      </c>
      <c r="F7541" t="s">
        <v>18</v>
      </c>
      <c r="G7541" t="s">
        <v>100</v>
      </c>
      <c r="H7541">
        <f t="shared" si="585"/>
        <v>280</v>
      </c>
      <c r="I7541">
        <v>40</v>
      </c>
      <c r="J7541">
        <v>52</v>
      </c>
      <c r="K7541">
        <v>7</v>
      </c>
      <c r="M7541">
        <v>54.6</v>
      </c>
      <c r="N7541" t="s">
        <v>38</v>
      </c>
      <c r="O7541">
        <v>364</v>
      </c>
      <c r="P7541">
        <v>84</v>
      </c>
      <c r="R7541">
        <f t="shared" si="586"/>
        <v>364</v>
      </c>
      <c r="S7541">
        <f t="shared" si="587"/>
        <v>30</v>
      </c>
      <c r="T7541" t="str">
        <f t="shared" si="588"/>
        <v>Mar</v>
      </c>
      <c r="U7541" t="str">
        <f t="shared" si="589"/>
        <v>2025</v>
      </c>
    </row>
    <row r="7542" spans="1:21" x14ac:dyDescent="0.25">
      <c r="A7542" t="s">
        <v>383</v>
      </c>
      <c r="B7542" t="s">
        <v>133</v>
      </c>
      <c r="C7542" t="s">
        <v>27</v>
      </c>
      <c r="D7542" t="s">
        <v>16</v>
      </c>
      <c r="E7542" t="s">
        <v>28</v>
      </c>
      <c r="F7542" t="s">
        <v>18</v>
      </c>
      <c r="G7542" t="s">
        <v>116</v>
      </c>
      <c r="H7542">
        <f t="shared" si="585"/>
        <v>240</v>
      </c>
      <c r="I7542">
        <v>60</v>
      </c>
      <c r="J7542">
        <v>78</v>
      </c>
      <c r="K7542">
        <v>4</v>
      </c>
      <c r="M7542">
        <v>20.16</v>
      </c>
      <c r="N7542" t="s">
        <v>20</v>
      </c>
      <c r="O7542">
        <v>288</v>
      </c>
      <c r="P7542">
        <v>48</v>
      </c>
      <c r="R7542">
        <f t="shared" si="586"/>
        <v>312</v>
      </c>
      <c r="S7542">
        <f t="shared" si="587"/>
        <v>30</v>
      </c>
      <c r="T7542" t="str">
        <f t="shared" si="588"/>
        <v>Mar</v>
      </c>
      <c r="U7542" t="str">
        <f t="shared" si="589"/>
        <v>2025</v>
      </c>
    </row>
    <row r="7543" spans="1:21" x14ac:dyDescent="0.25">
      <c r="A7543" t="s">
        <v>383</v>
      </c>
      <c r="B7543" t="s">
        <v>104</v>
      </c>
      <c r="C7543" t="s">
        <v>15</v>
      </c>
      <c r="D7543" t="s">
        <v>23</v>
      </c>
      <c r="E7543" t="s">
        <v>17</v>
      </c>
      <c r="F7543" t="s">
        <v>45</v>
      </c>
      <c r="G7543" t="s">
        <v>92</v>
      </c>
      <c r="H7543">
        <f t="shared" si="585"/>
        <v>1000</v>
      </c>
      <c r="I7543">
        <v>250</v>
      </c>
      <c r="J7543">
        <v>325</v>
      </c>
      <c r="K7543">
        <v>4</v>
      </c>
      <c r="M7543">
        <v>100</v>
      </c>
      <c r="N7543" t="s">
        <v>38</v>
      </c>
      <c r="O7543">
        <v>1150</v>
      </c>
      <c r="P7543">
        <v>150</v>
      </c>
      <c r="R7543">
        <f t="shared" si="586"/>
        <v>1300</v>
      </c>
      <c r="S7543">
        <f t="shared" si="587"/>
        <v>30</v>
      </c>
      <c r="T7543" t="str">
        <f t="shared" si="588"/>
        <v>Mar</v>
      </c>
      <c r="U7543" t="str">
        <f t="shared" si="589"/>
        <v>2025</v>
      </c>
    </row>
    <row r="7544" spans="1:21" x14ac:dyDescent="0.25">
      <c r="A7544" t="s">
        <v>384</v>
      </c>
      <c r="B7544" t="s">
        <v>41</v>
      </c>
      <c r="C7544" t="s">
        <v>42</v>
      </c>
      <c r="D7544" t="s">
        <v>23</v>
      </c>
      <c r="E7544" t="s">
        <v>17</v>
      </c>
      <c r="F7544" t="s">
        <v>18</v>
      </c>
      <c r="G7544" t="s">
        <v>100</v>
      </c>
      <c r="H7544">
        <f t="shared" si="585"/>
        <v>120</v>
      </c>
      <c r="I7544">
        <v>40</v>
      </c>
      <c r="J7544">
        <v>52</v>
      </c>
      <c r="K7544">
        <v>3</v>
      </c>
      <c r="M7544">
        <v>18.72</v>
      </c>
      <c r="N7544" t="s">
        <v>20</v>
      </c>
      <c r="O7544">
        <v>156</v>
      </c>
      <c r="P7544">
        <v>36</v>
      </c>
      <c r="R7544">
        <f t="shared" si="586"/>
        <v>156</v>
      </c>
      <c r="S7544">
        <f t="shared" si="587"/>
        <v>31</v>
      </c>
      <c r="T7544" t="str">
        <f t="shared" si="588"/>
        <v>Mar</v>
      </c>
      <c r="U7544" t="str">
        <f t="shared" si="589"/>
        <v>2025</v>
      </c>
    </row>
    <row r="7545" spans="1:21" x14ac:dyDescent="0.25">
      <c r="A7545" t="s">
        <v>384</v>
      </c>
      <c r="B7545" t="s">
        <v>150</v>
      </c>
      <c r="C7545" t="s">
        <v>91</v>
      </c>
      <c r="D7545" t="s">
        <v>16</v>
      </c>
      <c r="E7545" t="s">
        <v>17</v>
      </c>
      <c r="F7545" t="s">
        <v>80</v>
      </c>
      <c r="G7545" t="s">
        <v>81</v>
      </c>
      <c r="H7545">
        <f t="shared" si="585"/>
        <v>20</v>
      </c>
      <c r="I7545">
        <v>10</v>
      </c>
      <c r="J7545">
        <v>13</v>
      </c>
      <c r="K7545">
        <v>2</v>
      </c>
      <c r="M7545">
        <v>1.3</v>
      </c>
      <c r="N7545" t="s">
        <v>25</v>
      </c>
      <c r="O7545">
        <v>26</v>
      </c>
      <c r="P7545">
        <v>6</v>
      </c>
      <c r="R7545">
        <f t="shared" si="586"/>
        <v>26</v>
      </c>
      <c r="S7545">
        <f t="shared" si="587"/>
        <v>31</v>
      </c>
      <c r="T7545" t="str">
        <f t="shared" si="588"/>
        <v>Mar</v>
      </c>
      <c r="U7545" t="str">
        <f t="shared" si="589"/>
        <v>2025</v>
      </c>
    </row>
    <row r="7546" spans="1:21" x14ac:dyDescent="0.25">
      <c r="A7546" t="s">
        <v>384</v>
      </c>
      <c r="B7546" t="s">
        <v>203</v>
      </c>
      <c r="C7546" t="s">
        <v>42</v>
      </c>
      <c r="D7546" t="s">
        <v>23</v>
      </c>
      <c r="E7546" t="s">
        <v>17</v>
      </c>
      <c r="F7546" t="s">
        <v>29</v>
      </c>
      <c r="G7546" t="s">
        <v>210</v>
      </c>
      <c r="H7546">
        <f t="shared" si="585"/>
        <v>190</v>
      </c>
      <c r="I7546">
        <v>95</v>
      </c>
      <c r="J7546">
        <v>124</v>
      </c>
      <c r="K7546">
        <v>2</v>
      </c>
      <c r="M7546">
        <v>35.625</v>
      </c>
      <c r="N7546" t="s">
        <v>38</v>
      </c>
      <c r="O7546">
        <v>237.5</v>
      </c>
      <c r="P7546">
        <v>47.5</v>
      </c>
      <c r="R7546">
        <f t="shared" si="586"/>
        <v>248</v>
      </c>
      <c r="S7546">
        <f t="shared" si="587"/>
        <v>31</v>
      </c>
      <c r="T7546" t="str">
        <f t="shared" si="588"/>
        <v>Mar</v>
      </c>
      <c r="U7546" t="str">
        <f t="shared" si="589"/>
        <v>2025</v>
      </c>
    </row>
    <row r="7547" spans="1:21" x14ac:dyDescent="0.25">
      <c r="A7547" t="s">
        <v>384</v>
      </c>
      <c r="B7547" t="s">
        <v>173</v>
      </c>
      <c r="C7547" t="s">
        <v>115</v>
      </c>
      <c r="D7547" t="s">
        <v>16</v>
      </c>
      <c r="E7547" t="s">
        <v>17</v>
      </c>
      <c r="F7547" t="s">
        <v>18</v>
      </c>
      <c r="G7547" t="s">
        <v>130</v>
      </c>
      <c r="H7547">
        <f t="shared" si="585"/>
        <v>90</v>
      </c>
      <c r="I7547">
        <v>45</v>
      </c>
      <c r="J7547">
        <v>59</v>
      </c>
      <c r="K7547">
        <v>2</v>
      </c>
      <c r="M7547">
        <v>7.56</v>
      </c>
      <c r="N7547" t="s">
        <v>20</v>
      </c>
      <c r="O7547">
        <v>108</v>
      </c>
      <c r="P7547">
        <v>18</v>
      </c>
      <c r="R7547">
        <f t="shared" si="586"/>
        <v>118</v>
      </c>
      <c r="S7547">
        <f t="shared" si="587"/>
        <v>31</v>
      </c>
      <c r="T7547" t="str">
        <f t="shared" si="588"/>
        <v>Mar</v>
      </c>
      <c r="U7547" t="str">
        <f t="shared" si="589"/>
        <v>2025</v>
      </c>
    </row>
    <row r="7548" spans="1:21" x14ac:dyDescent="0.25">
      <c r="A7548" t="s">
        <v>384</v>
      </c>
      <c r="B7548" t="s">
        <v>74</v>
      </c>
      <c r="C7548" t="s">
        <v>27</v>
      </c>
      <c r="D7548" t="s">
        <v>23</v>
      </c>
      <c r="E7548" t="s">
        <v>28</v>
      </c>
      <c r="F7548" t="s">
        <v>18</v>
      </c>
      <c r="G7548" t="s">
        <v>121</v>
      </c>
      <c r="H7548">
        <f t="shared" si="585"/>
        <v>440</v>
      </c>
      <c r="I7548">
        <v>55</v>
      </c>
      <c r="J7548">
        <v>72</v>
      </c>
      <c r="K7548">
        <v>8</v>
      </c>
      <c r="M7548">
        <v>57.2</v>
      </c>
      <c r="N7548" t="s">
        <v>25</v>
      </c>
      <c r="O7548">
        <v>572</v>
      </c>
      <c r="P7548">
        <v>132</v>
      </c>
      <c r="R7548">
        <f t="shared" si="586"/>
        <v>576</v>
      </c>
      <c r="S7548">
        <f t="shared" si="587"/>
        <v>31</v>
      </c>
      <c r="T7548" t="str">
        <f t="shared" si="588"/>
        <v>Mar</v>
      </c>
      <c r="U7548" t="str">
        <f t="shared" si="589"/>
        <v>2025</v>
      </c>
    </row>
    <row r="7549" spans="1:21" x14ac:dyDescent="0.25">
      <c r="A7549" t="s">
        <v>384</v>
      </c>
      <c r="B7549" t="s">
        <v>77</v>
      </c>
      <c r="C7549" t="s">
        <v>42</v>
      </c>
      <c r="D7549" t="s">
        <v>16</v>
      </c>
      <c r="E7549" t="s">
        <v>17</v>
      </c>
      <c r="F7549" t="s">
        <v>18</v>
      </c>
      <c r="G7549" t="s">
        <v>151</v>
      </c>
      <c r="H7549">
        <f t="shared" si="585"/>
        <v>42</v>
      </c>
      <c r="I7549">
        <v>7</v>
      </c>
      <c r="J7549">
        <v>9</v>
      </c>
      <c r="K7549">
        <v>6</v>
      </c>
      <c r="M7549">
        <v>2.73</v>
      </c>
      <c r="N7549" t="s">
        <v>25</v>
      </c>
      <c r="O7549">
        <v>54.6</v>
      </c>
      <c r="P7549">
        <v>12.6</v>
      </c>
      <c r="R7549">
        <f t="shared" si="586"/>
        <v>54</v>
      </c>
      <c r="S7549">
        <f t="shared" si="587"/>
        <v>31</v>
      </c>
      <c r="T7549" t="str">
        <f t="shared" si="588"/>
        <v>Mar</v>
      </c>
      <c r="U7549" t="str">
        <f t="shared" si="589"/>
        <v>2025</v>
      </c>
    </row>
    <row r="7550" spans="1:21" x14ac:dyDescent="0.25">
      <c r="A7550" t="s">
        <v>384</v>
      </c>
      <c r="B7550" t="s">
        <v>123</v>
      </c>
      <c r="C7550" t="s">
        <v>15</v>
      </c>
      <c r="D7550" t="s">
        <v>16</v>
      </c>
      <c r="E7550" t="s">
        <v>17</v>
      </c>
      <c r="F7550" t="s">
        <v>80</v>
      </c>
      <c r="G7550" t="s">
        <v>201</v>
      </c>
      <c r="H7550">
        <f t="shared" si="585"/>
        <v>90</v>
      </c>
      <c r="I7550">
        <v>30</v>
      </c>
      <c r="J7550">
        <v>39</v>
      </c>
      <c r="K7550">
        <v>3</v>
      </c>
      <c r="M7550">
        <v>8.19</v>
      </c>
      <c r="N7550" t="s">
        <v>20</v>
      </c>
      <c r="O7550">
        <v>117</v>
      </c>
      <c r="P7550">
        <v>27</v>
      </c>
      <c r="R7550">
        <f t="shared" si="586"/>
        <v>117</v>
      </c>
      <c r="S7550">
        <f t="shared" si="587"/>
        <v>31</v>
      </c>
      <c r="T7550" t="str">
        <f t="shared" si="588"/>
        <v>Mar</v>
      </c>
      <c r="U7550" t="str">
        <f t="shared" si="589"/>
        <v>2025</v>
      </c>
    </row>
    <row r="7551" spans="1:21" x14ac:dyDescent="0.25">
      <c r="A7551" t="s">
        <v>384</v>
      </c>
      <c r="B7551" t="s">
        <v>73</v>
      </c>
      <c r="C7551" t="s">
        <v>42</v>
      </c>
      <c r="D7551" t="s">
        <v>16</v>
      </c>
      <c r="E7551" t="s">
        <v>17</v>
      </c>
      <c r="F7551" t="s">
        <v>18</v>
      </c>
      <c r="G7551" t="s">
        <v>40</v>
      </c>
      <c r="H7551">
        <f t="shared" si="585"/>
        <v>810</v>
      </c>
      <c r="I7551">
        <v>90</v>
      </c>
      <c r="J7551">
        <v>117</v>
      </c>
      <c r="K7551">
        <v>9</v>
      </c>
      <c r="M7551">
        <v>70.875</v>
      </c>
      <c r="N7551" t="s">
        <v>20</v>
      </c>
      <c r="O7551">
        <v>1012.5</v>
      </c>
      <c r="P7551">
        <v>202.5</v>
      </c>
      <c r="R7551">
        <f t="shared" si="586"/>
        <v>1053</v>
      </c>
      <c r="S7551">
        <f t="shared" si="587"/>
        <v>31</v>
      </c>
      <c r="T7551" t="str">
        <f t="shared" si="588"/>
        <v>Mar</v>
      </c>
      <c r="U7551" t="str">
        <f t="shared" si="589"/>
        <v>2025</v>
      </c>
    </row>
    <row r="7552" spans="1:21" x14ac:dyDescent="0.25">
      <c r="A7552" t="s">
        <v>384</v>
      </c>
      <c r="B7552" t="s">
        <v>189</v>
      </c>
      <c r="C7552" t="s">
        <v>27</v>
      </c>
      <c r="D7552" t="s">
        <v>16</v>
      </c>
      <c r="E7552" t="s">
        <v>17</v>
      </c>
      <c r="F7552" t="s">
        <v>61</v>
      </c>
      <c r="G7552" t="s">
        <v>164</v>
      </c>
      <c r="H7552">
        <f t="shared" si="585"/>
        <v>10000</v>
      </c>
      <c r="I7552">
        <v>2000</v>
      </c>
      <c r="J7552">
        <v>2600</v>
      </c>
      <c r="K7552">
        <v>5</v>
      </c>
      <c r="M7552">
        <v>260</v>
      </c>
      <c r="N7552" t="s">
        <v>38</v>
      </c>
      <c r="O7552">
        <v>12000</v>
      </c>
      <c r="P7552">
        <v>2000</v>
      </c>
      <c r="R7552">
        <f t="shared" si="586"/>
        <v>13000</v>
      </c>
      <c r="S7552">
        <f t="shared" si="587"/>
        <v>31</v>
      </c>
      <c r="T7552" t="str">
        <f t="shared" si="588"/>
        <v>Mar</v>
      </c>
      <c r="U7552" t="str">
        <f t="shared" si="589"/>
        <v>2025</v>
      </c>
    </row>
    <row r="7553" spans="1:21" x14ac:dyDescent="0.25">
      <c r="A7553" t="s">
        <v>384</v>
      </c>
      <c r="B7553" t="s">
        <v>65</v>
      </c>
      <c r="C7553" t="s">
        <v>66</v>
      </c>
      <c r="D7553" t="s">
        <v>16</v>
      </c>
      <c r="E7553" t="s">
        <v>28</v>
      </c>
      <c r="F7553" t="s">
        <v>18</v>
      </c>
      <c r="G7553" t="s">
        <v>19</v>
      </c>
      <c r="H7553">
        <f t="shared" si="585"/>
        <v>1500</v>
      </c>
      <c r="I7553">
        <v>250</v>
      </c>
      <c r="J7553">
        <v>325</v>
      </c>
      <c r="K7553">
        <v>6</v>
      </c>
      <c r="M7553">
        <v>100</v>
      </c>
      <c r="N7553" t="s">
        <v>38</v>
      </c>
      <c r="O7553">
        <v>1950</v>
      </c>
      <c r="P7553">
        <v>450</v>
      </c>
      <c r="R7553">
        <f t="shared" si="586"/>
        <v>1950</v>
      </c>
      <c r="S7553">
        <f t="shared" si="587"/>
        <v>31</v>
      </c>
      <c r="T7553" t="str">
        <f t="shared" si="588"/>
        <v>Mar</v>
      </c>
      <c r="U7553" t="str">
        <f t="shared" si="589"/>
        <v>2025</v>
      </c>
    </row>
    <row r="7554" spans="1:21" x14ac:dyDescent="0.25">
      <c r="A7554" t="s">
        <v>384</v>
      </c>
      <c r="B7554" t="s">
        <v>163</v>
      </c>
      <c r="C7554" t="s">
        <v>15</v>
      </c>
      <c r="D7554" t="s">
        <v>16</v>
      </c>
      <c r="E7554" t="s">
        <v>17</v>
      </c>
      <c r="F7554" t="s">
        <v>18</v>
      </c>
      <c r="G7554" t="s">
        <v>51</v>
      </c>
      <c r="H7554">
        <f t="shared" si="585"/>
        <v>300</v>
      </c>
      <c r="I7554">
        <v>60</v>
      </c>
      <c r="J7554">
        <v>78</v>
      </c>
      <c r="K7554">
        <v>5</v>
      </c>
      <c r="M7554">
        <v>27.3</v>
      </c>
      <c r="N7554" t="s">
        <v>20</v>
      </c>
      <c r="O7554">
        <v>390</v>
      </c>
      <c r="P7554">
        <v>90</v>
      </c>
      <c r="R7554">
        <f t="shared" si="586"/>
        <v>390</v>
      </c>
      <c r="S7554">
        <f t="shared" si="587"/>
        <v>31</v>
      </c>
      <c r="T7554" t="str">
        <f t="shared" si="588"/>
        <v>Mar</v>
      </c>
      <c r="U7554" t="str">
        <f t="shared" si="589"/>
        <v>2025</v>
      </c>
    </row>
    <row r="7555" spans="1:21" x14ac:dyDescent="0.25">
      <c r="A7555" t="s">
        <v>384</v>
      </c>
      <c r="B7555" t="s">
        <v>209</v>
      </c>
      <c r="C7555" t="s">
        <v>27</v>
      </c>
      <c r="D7555" t="s">
        <v>16</v>
      </c>
      <c r="E7555" t="s">
        <v>17</v>
      </c>
      <c r="F7555" t="s">
        <v>45</v>
      </c>
      <c r="G7555" t="s">
        <v>67</v>
      </c>
      <c r="H7555">
        <f t="shared" ref="H7555:H7618" si="590">I7555*K7555</f>
        <v>35000</v>
      </c>
      <c r="I7555">
        <v>3500</v>
      </c>
      <c r="J7555">
        <v>4550</v>
      </c>
      <c r="K7555">
        <v>10</v>
      </c>
      <c r="M7555">
        <v>455</v>
      </c>
      <c r="N7555" t="s">
        <v>38</v>
      </c>
      <c r="O7555">
        <v>43750</v>
      </c>
      <c r="P7555">
        <v>8750</v>
      </c>
      <c r="R7555">
        <f t="shared" ref="R7555:R7618" si="591">J7555*K7555</f>
        <v>45500</v>
      </c>
      <c r="S7555">
        <f t="shared" ref="S7555:S7618" si="592">DAY(A7555)</f>
        <v>31</v>
      </c>
      <c r="T7555" t="str">
        <f t="shared" ref="T7555:T7618" si="593">TEXT(A7555,"mmm")</f>
        <v>Mar</v>
      </c>
      <c r="U7555" t="str">
        <f t="shared" ref="U7555:U7618" si="594">TEXT(A7555,"yyy")</f>
        <v>2025</v>
      </c>
    </row>
    <row r="7556" spans="1:21" x14ac:dyDescent="0.25">
      <c r="A7556" t="s">
        <v>384</v>
      </c>
      <c r="B7556" t="s">
        <v>122</v>
      </c>
      <c r="C7556" t="s">
        <v>27</v>
      </c>
      <c r="D7556" t="s">
        <v>23</v>
      </c>
      <c r="E7556" t="s">
        <v>17</v>
      </c>
      <c r="F7556" t="s">
        <v>45</v>
      </c>
      <c r="G7556" t="s">
        <v>46</v>
      </c>
      <c r="H7556">
        <f t="shared" si="590"/>
        <v>275000</v>
      </c>
      <c r="I7556">
        <v>55000</v>
      </c>
      <c r="J7556">
        <v>71500</v>
      </c>
      <c r="K7556">
        <v>5</v>
      </c>
      <c r="M7556">
        <v>10725</v>
      </c>
      <c r="N7556" t="s">
        <v>38</v>
      </c>
      <c r="O7556">
        <v>330000</v>
      </c>
      <c r="P7556">
        <v>55000</v>
      </c>
      <c r="R7556">
        <f t="shared" si="591"/>
        <v>357500</v>
      </c>
      <c r="S7556">
        <f t="shared" si="592"/>
        <v>31</v>
      </c>
      <c r="T7556" t="str">
        <f t="shared" si="593"/>
        <v>Mar</v>
      </c>
      <c r="U7556" t="str">
        <f t="shared" si="594"/>
        <v>2025</v>
      </c>
    </row>
    <row r="7557" spans="1:21" x14ac:dyDescent="0.25">
      <c r="A7557" t="s">
        <v>384</v>
      </c>
      <c r="B7557" t="s">
        <v>165</v>
      </c>
      <c r="C7557" t="s">
        <v>27</v>
      </c>
      <c r="D7557" t="s">
        <v>16</v>
      </c>
      <c r="E7557" t="s">
        <v>28</v>
      </c>
      <c r="F7557" t="s">
        <v>18</v>
      </c>
      <c r="G7557" t="s">
        <v>34</v>
      </c>
      <c r="H7557">
        <f t="shared" si="590"/>
        <v>320</v>
      </c>
      <c r="I7557">
        <v>40</v>
      </c>
      <c r="J7557">
        <v>52</v>
      </c>
      <c r="K7557">
        <v>8</v>
      </c>
      <c r="M7557">
        <v>38.4</v>
      </c>
      <c r="N7557" t="s">
        <v>38</v>
      </c>
      <c r="O7557">
        <v>384</v>
      </c>
      <c r="P7557">
        <v>64</v>
      </c>
      <c r="R7557">
        <f t="shared" si="591"/>
        <v>416</v>
      </c>
      <c r="S7557">
        <f t="shared" si="592"/>
        <v>31</v>
      </c>
      <c r="T7557" t="str">
        <f t="shared" si="593"/>
        <v>Mar</v>
      </c>
      <c r="U7557" t="str">
        <f t="shared" si="594"/>
        <v>2025</v>
      </c>
    </row>
    <row r="7558" spans="1:21" x14ac:dyDescent="0.25">
      <c r="A7558" s="1">
        <v>45661</v>
      </c>
      <c r="B7558" t="s">
        <v>182</v>
      </c>
      <c r="C7558" t="s">
        <v>22</v>
      </c>
      <c r="D7558" t="s">
        <v>16</v>
      </c>
      <c r="E7558" t="s">
        <v>28</v>
      </c>
      <c r="F7558" t="s">
        <v>18</v>
      </c>
      <c r="G7558" t="s">
        <v>32</v>
      </c>
      <c r="H7558">
        <f t="shared" si="590"/>
        <v>700</v>
      </c>
      <c r="I7558">
        <v>100</v>
      </c>
      <c r="J7558">
        <v>130</v>
      </c>
      <c r="K7558">
        <v>7</v>
      </c>
      <c r="M7558">
        <v>45.5</v>
      </c>
      <c r="N7558" t="s">
        <v>25</v>
      </c>
      <c r="O7558">
        <v>910</v>
      </c>
      <c r="P7558">
        <v>210</v>
      </c>
      <c r="R7558">
        <f t="shared" si="591"/>
        <v>910</v>
      </c>
      <c r="S7558">
        <f t="shared" si="592"/>
        <v>4</v>
      </c>
      <c r="T7558" t="str">
        <f t="shared" si="593"/>
        <v>Jan</v>
      </c>
      <c r="U7558" t="str">
        <f t="shared" si="594"/>
        <v>2025</v>
      </c>
    </row>
    <row r="7559" spans="1:21" x14ac:dyDescent="0.25">
      <c r="A7559" s="1">
        <v>45661</v>
      </c>
      <c r="B7559" t="s">
        <v>166</v>
      </c>
      <c r="C7559" t="s">
        <v>15</v>
      </c>
      <c r="D7559" t="s">
        <v>23</v>
      </c>
      <c r="E7559" t="s">
        <v>28</v>
      </c>
      <c r="F7559" t="s">
        <v>45</v>
      </c>
      <c r="G7559" t="s">
        <v>78</v>
      </c>
      <c r="H7559">
        <f t="shared" si="590"/>
        <v>72000</v>
      </c>
      <c r="I7559">
        <v>18000</v>
      </c>
      <c r="J7559">
        <v>23400</v>
      </c>
      <c r="K7559">
        <v>4</v>
      </c>
      <c r="M7559">
        <v>3510</v>
      </c>
      <c r="N7559" t="s">
        <v>20</v>
      </c>
      <c r="O7559">
        <v>93600</v>
      </c>
      <c r="P7559">
        <v>21600</v>
      </c>
      <c r="R7559">
        <f t="shared" si="591"/>
        <v>93600</v>
      </c>
      <c r="S7559">
        <f t="shared" si="592"/>
        <v>4</v>
      </c>
      <c r="T7559" t="str">
        <f t="shared" si="593"/>
        <v>Jan</v>
      </c>
      <c r="U7559" t="str">
        <f t="shared" si="594"/>
        <v>2025</v>
      </c>
    </row>
    <row r="7560" spans="1:21" x14ac:dyDescent="0.25">
      <c r="A7560" s="1">
        <v>45661</v>
      </c>
      <c r="B7560" t="s">
        <v>196</v>
      </c>
      <c r="C7560" t="s">
        <v>53</v>
      </c>
      <c r="D7560" t="s">
        <v>16</v>
      </c>
      <c r="E7560" t="s">
        <v>17</v>
      </c>
      <c r="F7560" t="s">
        <v>45</v>
      </c>
      <c r="G7560" t="s">
        <v>46</v>
      </c>
      <c r="H7560">
        <f t="shared" si="590"/>
        <v>220000</v>
      </c>
      <c r="I7560">
        <v>55000</v>
      </c>
      <c r="J7560">
        <v>71500</v>
      </c>
      <c r="K7560">
        <v>4</v>
      </c>
      <c r="M7560">
        <v>10725</v>
      </c>
      <c r="N7560" t="s">
        <v>20</v>
      </c>
      <c r="O7560">
        <v>286000</v>
      </c>
      <c r="P7560">
        <v>66000</v>
      </c>
      <c r="R7560">
        <f t="shared" si="591"/>
        <v>286000</v>
      </c>
      <c r="S7560">
        <f t="shared" si="592"/>
        <v>4</v>
      </c>
      <c r="T7560" t="str">
        <f t="shared" si="593"/>
        <v>Jan</v>
      </c>
      <c r="U7560" t="str">
        <f t="shared" si="594"/>
        <v>2025</v>
      </c>
    </row>
    <row r="7561" spans="1:21" x14ac:dyDescent="0.25">
      <c r="A7561" s="1">
        <v>45661</v>
      </c>
      <c r="B7561" t="s">
        <v>183</v>
      </c>
      <c r="C7561" t="s">
        <v>22</v>
      </c>
      <c r="D7561" t="s">
        <v>16</v>
      </c>
      <c r="E7561" t="s">
        <v>17</v>
      </c>
      <c r="F7561" t="s">
        <v>18</v>
      </c>
      <c r="G7561" t="s">
        <v>43</v>
      </c>
      <c r="H7561">
        <f t="shared" si="590"/>
        <v>100</v>
      </c>
      <c r="I7561">
        <v>20</v>
      </c>
      <c r="J7561">
        <v>26</v>
      </c>
      <c r="K7561">
        <v>5</v>
      </c>
      <c r="M7561">
        <v>8.4</v>
      </c>
      <c r="N7561" t="s">
        <v>20</v>
      </c>
      <c r="O7561">
        <v>120</v>
      </c>
      <c r="P7561">
        <v>20</v>
      </c>
      <c r="R7561">
        <f t="shared" si="591"/>
        <v>130</v>
      </c>
      <c r="S7561">
        <f t="shared" si="592"/>
        <v>4</v>
      </c>
      <c r="T7561" t="str">
        <f t="shared" si="593"/>
        <v>Jan</v>
      </c>
      <c r="U7561" t="str">
        <f t="shared" si="594"/>
        <v>2025</v>
      </c>
    </row>
    <row r="7562" spans="1:21" x14ac:dyDescent="0.25">
      <c r="A7562" s="1">
        <v>45661</v>
      </c>
      <c r="B7562" t="s">
        <v>149</v>
      </c>
      <c r="C7562" t="s">
        <v>15</v>
      </c>
      <c r="D7562" t="s">
        <v>16</v>
      </c>
      <c r="E7562" t="s">
        <v>28</v>
      </c>
      <c r="F7562" t="s">
        <v>18</v>
      </c>
      <c r="G7562" t="s">
        <v>24</v>
      </c>
      <c r="H7562">
        <f t="shared" si="590"/>
        <v>480</v>
      </c>
      <c r="I7562">
        <v>80</v>
      </c>
      <c r="J7562">
        <v>104</v>
      </c>
      <c r="K7562">
        <v>6</v>
      </c>
      <c r="M7562">
        <v>30</v>
      </c>
      <c r="N7562" t="s">
        <v>25</v>
      </c>
      <c r="O7562">
        <v>600</v>
      </c>
      <c r="P7562">
        <v>120</v>
      </c>
      <c r="R7562">
        <f t="shared" si="591"/>
        <v>624</v>
      </c>
      <c r="S7562">
        <f t="shared" si="592"/>
        <v>4</v>
      </c>
      <c r="T7562" t="str">
        <f t="shared" si="593"/>
        <v>Jan</v>
      </c>
      <c r="U7562" t="str">
        <f t="shared" si="594"/>
        <v>2025</v>
      </c>
    </row>
    <row r="7563" spans="1:21" x14ac:dyDescent="0.25">
      <c r="A7563" s="1">
        <v>45661</v>
      </c>
      <c r="B7563" t="s">
        <v>88</v>
      </c>
      <c r="C7563" t="s">
        <v>27</v>
      </c>
      <c r="D7563" t="s">
        <v>23</v>
      </c>
      <c r="E7563" t="s">
        <v>17</v>
      </c>
      <c r="F7563" t="s">
        <v>45</v>
      </c>
      <c r="G7563" t="s">
        <v>92</v>
      </c>
      <c r="H7563">
        <f t="shared" si="590"/>
        <v>1000</v>
      </c>
      <c r="I7563">
        <v>250</v>
      </c>
      <c r="J7563">
        <v>325</v>
      </c>
      <c r="K7563">
        <v>4</v>
      </c>
      <c r="M7563">
        <v>100</v>
      </c>
      <c r="N7563" t="s">
        <v>20</v>
      </c>
      <c r="O7563">
        <v>1300</v>
      </c>
      <c r="P7563">
        <v>300</v>
      </c>
      <c r="R7563">
        <f t="shared" si="591"/>
        <v>1300</v>
      </c>
      <c r="S7563">
        <f t="shared" si="592"/>
        <v>4</v>
      </c>
      <c r="T7563" t="str">
        <f t="shared" si="593"/>
        <v>Jan</v>
      </c>
      <c r="U7563" t="str">
        <f t="shared" si="594"/>
        <v>2025</v>
      </c>
    </row>
    <row r="7564" spans="1:21" x14ac:dyDescent="0.25">
      <c r="A7564" s="1">
        <v>45661</v>
      </c>
      <c r="B7564" t="s">
        <v>72</v>
      </c>
      <c r="C7564" t="s">
        <v>15</v>
      </c>
      <c r="D7564" t="s">
        <v>16</v>
      </c>
      <c r="E7564" t="s">
        <v>17</v>
      </c>
      <c r="F7564" t="s">
        <v>61</v>
      </c>
      <c r="G7564" t="s">
        <v>108</v>
      </c>
      <c r="H7564">
        <f t="shared" si="590"/>
        <v>4500</v>
      </c>
      <c r="I7564">
        <v>1500</v>
      </c>
      <c r="J7564">
        <v>1950</v>
      </c>
      <c r="K7564">
        <v>3</v>
      </c>
      <c r="M7564">
        <v>195</v>
      </c>
      <c r="N7564" t="s">
        <v>25</v>
      </c>
      <c r="O7564">
        <v>5850</v>
      </c>
      <c r="P7564">
        <v>1350</v>
      </c>
      <c r="R7564">
        <f t="shared" si="591"/>
        <v>5850</v>
      </c>
      <c r="S7564">
        <f t="shared" si="592"/>
        <v>4</v>
      </c>
      <c r="T7564" t="str">
        <f t="shared" si="593"/>
        <v>Jan</v>
      </c>
      <c r="U7564" t="str">
        <f t="shared" si="594"/>
        <v>2025</v>
      </c>
    </row>
    <row r="7565" spans="1:21" x14ac:dyDescent="0.25">
      <c r="A7565" s="1">
        <v>45661</v>
      </c>
      <c r="B7565" t="s">
        <v>33</v>
      </c>
      <c r="C7565" t="s">
        <v>15</v>
      </c>
      <c r="D7565" t="s">
        <v>16</v>
      </c>
      <c r="E7565" t="s">
        <v>17</v>
      </c>
      <c r="F7565" t="s">
        <v>61</v>
      </c>
      <c r="G7565" t="s">
        <v>164</v>
      </c>
      <c r="H7565">
        <f t="shared" si="590"/>
        <v>12000</v>
      </c>
      <c r="I7565">
        <v>2000</v>
      </c>
      <c r="J7565">
        <v>2600</v>
      </c>
      <c r="K7565">
        <v>6</v>
      </c>
      <c r="M7565">
        <v>260</v>
      </c>
      <c r="N7565" t="s">
        <v>38</v>
      </c>
      <c r="O7565">
        <v>15000</v>
      </c>
      <c r="P7565">
        <v>3000</v>
      </c>
      <c r="R7565">
        <f t="shared" si="591"/>
        <v>15600</v>
      </c>
      <c r="S7565">
        <f t="shared" si="592"/>
        <v>4</v>
      </c>
      <c r="T7565" t="str">
        <f t="shared" si="593"/>
        <v>Jan</v>
      </c>
      <c r="U7565" t="str">
        <f t="shared" si="594"/>
        <v>2025</v>
      </c>
    </row>
    <row r="7566" spans="1:21" x14ac:dyDescent="0.25">
      <c r="A7566" s="1">
        <v>45661</v>
      </c>
      <c r="B7566" t="s">
        <v>47</v>
      </c>
      <c r="C7566" t="s">
        <v>27</v>
      </c>
      <c r="D7566" t="s">
        <v>23</v>
      </c>
      <c r="E7566" t="s">
        <v>28</v>
      </c>
      <c r="F7566" t="s">
        <v>80</v>
      </c>
      <c r="G7566" t="s">
        <v>231</v>
      </c>
      <c r="H7566">
        <f t="shared" si="590"/>
        <v>500</v>
      </c>
      <c r="I7566">
        <v>250</v>
      </c>
      <c r="J7566">
        <v>325</v>
      </c>
      <c r="K7566">
        <v>2</v>
      </c>
      <c r="M7566">
        <v>65</v>
      </c>
      <c r="N7566" t="s">
        <v>25</v>
      </c>
      <c r="O7566">
        <v>650</v>
      </c>
      <c r="P7566">
        <v>150</v>
      </c>
      <c r="R7566">
        <f t="shared" si="591"/>
        <v>650</v>
      </c>
      <c r="S7566">
        <f t="shared" si="592"/>
        <v>4</v>
      </c>
      <c r="T7566" t="str">
        <f t="shared" si="593"/>
        <v>Jan</v>
      </c>
      <c r="U7566" t="str">
        <f t="shared" si="594"/>
        <v>2025</v>
      </c>
    </row>
    <row r="7567" spans="1:21" x14ac:dyDescent="0.25">
      <c r="A7567" s="1">
        <v>45661</v>
      </c>
      <c r="B7567" t="s">
        <v>202</v>
      </c>
      <c r="C7567" t="s">
        <v>22</v>
      </c>
      <c r="D7567" t="s">
        <v>23</v>
      </c>
      <c r="E7567" t="s">
        <v>17</v>
      </c>
      <c r="F7567" t="s">
        <v>18</v>
      </c>
      <c r="G7567" t="s">
        <v>56</v>
      </c>
      <c r="H7567">
        <f t="shared" si="590"/>
        <v>2750</v>
      </c>
      <c r="I7567">
        <v>550</v>
      </c>
      <c r="J7567">
        <v>715</v>
      </c>
      <c r="K7567">
        <v>5</v>
      </c>
      <c r="M7567">
        <v>100</v>
      </c>
      <c r="N7567" t="s">
        <v>38</v>
      </c>
      <c r="O7567">
        <v>3575</v>
      </c>
      <c r="P7567">
        <v>825</v>
      </c>
      <c r="R7567">
        <f t="shared" si="591"/>
        <v>3575</v>
      </c>
      <c r="S7567">
        <f t="shared" si="592"/>
        <v>4</v>
      </c>
      <c r="T7567" t="str">
        <f t="shared" si="593"/>
        <v>Jan</v>
      </c>
      <c r="U7567" t="str">
        <f t="shared" si="594"/>
        <v>2025</v>
      </c>
    </row>
    <row r="7568" spans="1:21" x14ac:dyDescent="0.25">
      <c r="A7568" s="1">
        <v>45661</v>
      </c>
      <c r="B7568" t="s">
        <v>161</v>
      </c>
      <c r="C7568" t="s">
        <v>53</v>
      </c>
      <c r="D7568" t="s">
        <v>16</v>
      </c>
      <c r="E7568" t="s">
        <v>28</v>
      </c>
      <c r="F7568" t="s">
        <v>18</v>
      </c>
      <c r="G7568" t="s">
        <v>43</v>
      </c>
      <c r="H7568">
        <f t="shared" si="590"/>
        <v>100</v>
      </c>
      <c r="I7568">
        <v>20</v>
      </c>
      <c r="J7568">
        <v>26</v>
      </c>
      <c r="K7568">
        <v>5</v>
      </c>
      <c r="M7568">
        <v>9.1</v>
      </c>
      <c r="N7568" t="s">
        <v>20</v>
      </c>
      <c r="O7568">
        <v>130</v>
      </c>
      <c r="P7568">
        <v>30</v>
      </c>
      <c r="R7568">
        <f t="shared" si="591"/>
        <v>130</v>
      </c>
      <c r="S7568">
        <f t="shared" si="592"/>
        <v>4</v>
      </c>
      <c r="T7568" t="str">
        <f t="shared" si="593"/>
        <v>Jan</v>
      </c>
      <c r="U7568" t="str">
        <f t="shared" si="594"/>
        <v>2025</v>
      </c>
    </row>
    <row r="7569" spans="1:21" x14ac:dyDescent="0.25">
      <c r="A7569" s="1">
        <v>45661</v>
      </c>
      <c r="B7569" t="s">
        <v>190</v>
      </c>
      <c r="C7569" t="s">
        <v>22</v>
      </c>
      <c r="D7569" t="s">
        <v>23</v>
      </c>
      <c r="E7569" t="s">
        <v>17</v>
      </c>
      <c r="F7569" t="s">
        <v>45</v>
      </c>
      <c r="G7569" t="s">
        <v>58</v>
      </c>
      <c r="H7569">
        <f t="shared" si="590"/>
        <v>150000</v>
      </c>
      <c r="I7569">
        <v>25000</v>
      </c>
      <c r="J7569">
        <v>32500</v>
      </c>
      <c r="K7569">
        <v>6</v>
      </c>
      <c r="M7569">
        <v>4875</v>
      </c>
      <c r="N7569" t="s">
        <v>38</v>
      </c>
      <c r="O7569">
        <v>187500</v>
      </c>
      <c r="P7569">
        <v>37500</v>
      </c>
      <c r="R7569">
        <f t="shared" si="591"/>
        <v>195000</v>
      </c>
      <c r="S7569">
        <f t="shared" si="592"/>
        <v>4</v>
      </c>
      <c r="T7569" t="str">
        <f t="shared" si="593"/>
        <v>Jan</v>
      </c>
      <c r="U7569" t="str">
        <f t="shared" si="594"/>
        <v>2025</v>
      </c>
    </row>
    <row r="7570" spans="1:21" x14ac:dyDescent="0.25">
      <c r="A7570" s="1">
        <v>45661</v>
      </c>
      <c r="B7570" t="s">
        <v>162</v>
      </c>
      <c r="C7570" t="s">
        <v>15</v>
      </c>
      <c r="D7570" t="s">
        <v>16</v>
      </c>
      <c r="E7570" t="s">
        <v>28</v>
      </c>
      <c r="F7570" t="s">
        <v>61</v>
      </c>
      <c r="G7570" t="s">
        <v>62</v>
      </c>
      <c r="H7570">
        <f t="shared" si="590"/>
        <v>6300</v>
      </c>
      <c r="I7570">
        <v>900</v>
      </c>
      <c r="J7570">
        <v>1170</v>
      </c>
      <c r="K7570">
        <v>7</v>
      </c>
      <c r="M7570">
        <v>117</v>
      </c>
      <c r="N7570" t="s">
        <v>25</v>
      </c>
      <c r="O7570">
        <v>7875</v>
      </c>
      <c r="P7570">
        <v>1575</v>
      </c>
      <c r="R7570">
        <f t="shared" si="591"/>
        <v>8190</v>
      </c>
      <c r="S7570">
        <f t="shared" si="592"/>
        <v>4</v>
      </c>
      <c r="T7570" t="str">
        <f t="shared" si="593"/>
        <v>Jan</v>
      </c>
      <c r="U7570" t="str">
        <f t="shared" si="594"/>
        <v>2025</v>
      </c>
    </row>
    <row r="7571" spans="1:21" x14ac:dyDescent="0.25">
      <c r="A7571" s="1">
        <v>45661</v>
      </c>
      <c r="B7571" t="s">
        <v>125</v>
      </c>
      <c r="C7571" t="s">
        <v>15</v>
      </c>
      <c r="D7571" t="s">
        <v>16</v>
      </c>
      <c r="E7571" t="s">
        <v>17</v>
      </c>
      <c r="F7571" t="s">
        <v>61</v>
      </c>
      <c r="G7571" t="s">
        <v>180</v>
      </c>
      <c r="H7571">
        <f t="shared" si="590"/>
        <v>1800</v>
      </c>
      <c r="I7571">
        <v>600</v>
      </c>
      <c r="J7571">
        <v>780</v>
      </c>
      <c r="K7571">
        <v>3</v>
      </c>
      <c r="M7571">
        <v>100</v>
      </c>
      <c r="N7571" t="s">
        <v>38</v>
      </c>
      <c r="O7571">
        <v>2340</v>
      </c>
      <c r="P7571">
        <v>540</v>
      </c>
      <c r="R7571">
        <f t="shared" si="591"/>
        <v>2340</v>
      </c>
      <c r="S7571">
        <f t="shared" si="592"/>
        <v>4</v>
      </c>
      <c r="T7571" t="str">
        <f t="shared" si="593"/>
        <v>Jan</v>
      </c>
      <c r="U7571" t="str">
        <f t="shared" si="594"/>
        <v>2025</v>
      </c>
    </row>
    <row r="7572" spans="1:21" x14ac:dyDescent="0.25">
      <c r="A7572" s="1">
        <v>45661</v>
      </c>
      <c r="B7572" t="s">
        <v>26</v>
      </c>
      <c r="C7572" t="s">
        <v>27</v>
      </c>
      <c r="D7572" t="s">
        <v>23</v>
      </c>
      <c r="E7572" t="s">
        <v>17</v>
      </c>
      <c r="F7572" t="s">
        <v>45</v>
      </c>
      <c r="G7572" t="s">
        <v>78</v>
      </c>
      <c r="H7572">
        <f t="shared" si="590"/>
        <v>108000</v>
      </c>
      <c r="I7572">
        <v>18000</v>
      </c>
      <c r="J7572">
        <v>23400</v>
      </c>
      <c r="K7572">
        <v>6</v>
      </c>
      <c r="M7572">
        <v>3510</v>
      </c>
      <c r="N7572" t="s">
        <v>38</v>
      </c>
      <c r="O7572">
        <v>140400</v>
      </c>
      <c r="P7572">
        <v>32400</v>
      </c>
      <c r="R7572">
        <f t="shared" si="591"/>
        <v>140400</v>
      </c>
      <c r="S7572">
        <f t="shared" si="592"/>
        <v>4</v>
      </c>
      <c r="T7572" t="str">
        <f t="shared" si="593"/>
        <v>Jan</v>
      </c>
      <c r="U7572" t="str">
        <f t="shared" si="594"/>
        <v>2025</v>
      </c>
    </row>
    <row r="7573" spans="1:21" x14ac:dyDescent="0.25">
      <c r="A7573" s="1">
        <v>45661</v>
      </c>
      <c r="B7573" t="s">
        <v>79</v>
      </c>
      <c r="C7573" t="s">
        <v>27</v>
      </c>
      <c r="D7573" t="s">
        <v>16</v>
      </c>
      <c r="E7573" t="s">
        <v>17</v>
      </c>
      <c r="F7573" t="s">
        <v>45</v>
      </c>
      <c r="G7573" t="s">
        <v>58</v>
      </c>
      <c r="H7573">
        <f t="shared" si="590"/>
        <v>200000</v>
      </c>
      <c r="I7573">
        <v>25000</v>
      </c>
      <c r="J7573">
        <v>32500</v>
      </c>
      <c r="K7573">
        <v>8</v>
      </c>
      <c r="M7573">
        <v>4875</v>
      </c>
      <c r="N7573" t="s">
        <v>38</v>
      </c>
      <c r="O7573">
        <v>250000</v>
      </c>
      <c r="P7573">
        <v>50000</v>
      </c>
      <c r="R7573">
        <f t="shared" si="591"/>
        <v>260000</v>
      </c>
      <c r="S7573">
        <f t="shared" si="592"/>
        <v>4</v>
      </c>
      <c r="T7573" t="str">
        <f t="shared" si="593"/>
        <v>Jan</v>
      </c>
      <c r="U7573" t="str">
        <f t="shared" si="594"/>
        <v>2025</v>
      </c>
    </row>
    <row r="7574" spans="1:21" x14ac:dyDescent="0.25">
      <c r="A7574" s="1">
        <v>45661</v>
      </c>
      <c r="B7574" t="s">
        <v>189</v>
      </c>
      <c r="C7574" t="s">
        <v>27</v>
      </c>
      <c r="D7574" t="s">
        <v>16</v>
      </c>
      <c r="E7574" t="s">
        <v>17</v>
      </c>
      <c r="F7574" t="s">
        <v>61</v>
      </c>
      <c r="G7574" t="s">
        <v>180</v>
      </c>
      <c r="H7574">
        <f t="shared" si="590"/>
        <v>1800</v>
      </c>
      <c r="I7574">
        <v>600</v>
      </c>
      <c r="J7574">
        <v>780</v>
      </c>
      <c r="K7574">
        <v>3</v>
      </c>
      <c r="M7574">
        <v>100</v>
      </c>
      <c r="N7574" t="s">
        <v>25</v>
      </c>
      <c r="O7574">
        <v>2340</v>
      </c>
      <c r="P7574">
        <v>540</v>
      </c>
      <c r="R7574">
        <f t="shared" si="591"/>
        <v>2340</v>
      </c>
      <c r="S7574">
        <f t="shared" si="592"/>
        <v>4</v>
      </c>
      <c r="T7574" t="str">
        <f t="shared" si="593"/>
        <v>Jan</v>
      </c>
      <c r="U7574" t="str">
        <f t="shared" si="594"/>
        <v>2025</v>
      </c>
    </row>
    <row r="7575" spans="1:21" x14ac:dyDescent="0.25">
      <c r="A7575" s="1">
        <v>45661</v>
      </c>
      <c r="B7575" t="s">
        <v>21</v>
      </c>
      <c r="C7575" t="s">
        <v>22</v>
      </c>
      <c r="D7575" t="s">
        <v>23</v>
      </c>
      <c r="E7575" t="s">
        <v>28</v>
      </c>
      <c r="F7575" t="s">
        <v>61</v>
      </c>
      <c r="G7575" t="s">
        <v>117</v>
      </c>
      <c r="H7575">
        <f t="shared" si="590"/>
        <v>25000</v>
      </c>
      <c r="I7575">
        <v>2500</v>
      </c>
      <c r="J7575">
        <v>3250</v>
      </c>
      <c r="K7575">
        <v>10</v>
      </c>
      <c r="M7575">
        <v>325</v>
      </c>
      <c r="N7575" t="s">
        <v>20</v>
      </c>
      <c r="O7575">
        <v>32500</v>
      </c>
      <c r="P7575">
        <v>7500</v>
      </c>
      <c r="R7575">
        <f t="shared" si="591"/>
        <v>32500</v>
      </c>
      <c r="S7575">
        <f t="shared" si="592"/>
        <v>4</v>
      </c>
      <c r="T7575" t="str">
        <f t="shared" si="593"/>
        <v>Jan</v>
      </c>
      <c r="U7575" t="str">
        <f t="shared" si="594"/>
        <v>2025</v>
      </c>
    </row>
    <row r="7576" spans="1:21" x14ac:dyDescent="0.25">
      <c r="A7576" s="1">
        <v>45661</v>
      </c>
      <c r="B7576" t="s">
        <v>131</v>
      </c>
      <c r="C7576" t="s">
        <v>27</v>
      </c>
      <c r="D7576" t="s">
        <v>16</v>
      </c>
      <c r="E7576" t="s">
        <v>28</v>
      </c>
      <c r="F7576" t="s">
        <v>18</v>
      </c>
      <c r="G7576" t="s">
        <v>32</v>
      </c>
      <c r="H7576">
        <f t="shared" si="590"/>
        <v>500</v>
      </c>
      <c r="I7576">
        <v>100</v>
      </c>
      <c r="J7576">
        <v>130</v>
      </c>
      <c r="K7576">
        <v>5</v>
      </c>
      <c r="M7576">
        <v>65</v>
      </c>
      <c r="N7576" t="s">
        <v>38</v>
      </c>
      <c r="O7576">
        <v>650</v>
      </c>
      <c r="P7576">
        <v>150</v>
      </c>
      <c r="R7576">
        <f t="shared" si="591"/>
        <v>650</v>
      </c>
      <c r="S7576">
        <f t="shared" si="592"/>
        <v>4</v>
      </c>
      <c r="T7576" t="str">
        <f t="shared" si="593"/>
        <v>Jan</v>
      </c>
      <c r="U7576" t="str">
        <f t="shared" si="594"/>
        <v>2025</v>
      </c>
    </row>
    <row r="7577" spans="1:21" x14ac:dyDescent="0.25">
      <c r="A7577" s="1">
        <v>45661</v>
      </c>
      <c r="B7577" t="s">
        <v>206</v>
      </c>
      <c r="C7577" t="s">
        <v>22</v>
      </c>
      <c r="D7577" t="s">
        <v>16</v>
      </c>
      <c r="E7577" t="s">
        <v>17</v>
      </c>
      <c r="F7577" t="s">
        <v>61</v>
      </c>
      <c r="G7577" t="s">
        <v>62</v>
      </c>
      <c r="H7577">
        <f t="shared" si="590"/>
        <v>5400</v>
      </c>
      <c r="I7577">
        <v>900</v>
      </c>
      <c r="J7577">
        <v>1170</v>
      </c>
      <c r="K7577">
        <v>6</v>
      </c>
      <c r="M7577">
        <v>117</v>
      </c>
      <c r="N7577" t="s">
        <v>38</v>
      </c>
      <c r="O7577">
        <v>6480</v>
      </c>
      <c r="P7577">
        <v>1080</v>
      </c>
      <c r="R7577">
        <f t="shared" si="591"/>
        <v>7020</v>
      </c>
      <c r="S7577">
        <f t="shared" si="592"/>
        <v>4</v>
      </c>
      <c r="T7577" t="str">
        <f t="shared" si="593"/>
        <v>Jan</v>
      </c>
      <c r="U7577" t="str">
        <f t="shared" si="594"/>
        <v>2025</v>
      </c>
    </row>
    <row r="7578" spans="1:21" x14ac:dyDescent="0.25">
      <c r="A7578" s="1">
        <v>45661</v>
      </c>
      <c r="B7578" t="s">
        <v>52</v>
      </c>
      <c r="C7578" t="s">
        <v>53</v>
      </c>
      <c r="D7578" t="s">
        <v>16</v>
      </c>
      <c r="E7578" t="s">
        <v>17</v>
      </c>
      <c r="F7578" t="s">
        <v>61</v>
      </c>
      <c r="G7578" t="s">
        <v>180</v>
      </c>
      <c r="H7578">
        <f t="shared" si="590"/>
        <v>2400</v>
      </c>
      <c r="I7578">
        <v>600</v>
      </c>
      <c r="J7578">
        <v>780</v>
      </c>
      <c r="K7578">
        <v>4</v>
      </c>
      <c r="M7578">
        <v>100</v>
      </c>
      <c r="N7578" t="s">
        <v>38</v>
      </c>
      <c r="O7578">
        <v>3120</v>
      </c>
      <c r="P7578">
        <v>720</v>
      </c>
      <c r="R7578">
        <f t="shared" si="591"/>
        <v>3120</v>
      </c>
      <c r="S7578">
        <f t="shared" si="592"/>
        <v>4</v>
      </c>
      <c r="T7578" t="str">
        <f t="shared" si="593"/>
        <v>Jan</v>
      </c>
      <c r="U7578" t="str">
        <f t="shared" si="594"/>
        <v>2025</v>
      </c>
    </row>
    <row r="7579" spans="1:21" x14ac:dyDescent="0.25">
      <c r="A7579" s="1">
        <v>45692</v>
      </c>
      <c r="B7579" t="s">
        <v>79</v>
      </c>
      <c r="C7579" t="s">
        <v>27</v>
      </c>
      <c r="D7579" t="s">
        <v>16</v>
      </c>
      <c r="E7579" t="s">
        <v>17</v>
      </c>
      <c r="F7579" t="s">
        <v>18</v>
      </c>
      <c r="G7579" t="s">
        <v>56</v>
      </c>
      <c r="H7579">
        <f t="shared" si="590"/>
        <v>3850</v>
      </c>
      <c r="I7579">
        <v>550</v>
      </c>
      <c r="J7579">
        <v>715</v>
      </c>
      <c r="K7579">
        <v>7</v>
      </c>
      <c r="M7579">
        <v>100</v>
      </c>
      <c r="N7579" t="s">
        <v>25</v>
      </c>
      <c r="O7579">
        <v>4812.5</v>
      </c>
      <c r="P7579">
        <v>962.5</v>
      </c>
      <c r="R7579">
        <f t="shared" si="591"/>
        <v>5005</v>
      </c>
      <c r="S7579">
        <f t="shared" si="592"/>
        <v>4</v>
      </c>
      <c r="T7579" t="str">
        <f t="shared" si="593"/>
        <v>Feb</v>
      </c>
      <c r="U7579" t="str">
        <f t="shared" si="594"/>
        <v>2025</v>
      </c>
    </row>
    <row r="7580" spans="1:21" x14ac:dyDescent="0.25">
      <c r="A7580" s="1">
        <v>45692</v>
      </c>
      <c r="B7580" t="s">
        <v>84</v>
      </c>
      <c r="C7580" t="s">
        <v>27</v>
      </c>
      <c r="D7580" t="s">
        <v>23</v>
      </c>
      <c r="E7580" t="s">
        <v>28</v>
      </c>
      <c r="F7580" t="s">
        <v>18</v>
      </c>
      <c r="G7580" t="s">
        <v>121</v>
      </c>
      <c r="H7580">
        <f t="shared" si="590"/>
        <v>275</v>
      </c>
      <c r="I7580">
        <v>55</v>
      </c>
      <c r="J7580">
        <v>72</v>
      </c>
      <c r="K7580">
        <v>5</v>
      </c>
      <c r="M7580">
        <v>41.25</v>
      </c>
      <c r="N7580" t="s">
        <v>20</v>
      </c>
      <c r="O7580">
        <v>343.75</v>
      </c>
      <c r="P7580">
        <v>68.75</v>
      </c>
      <c r="R7580">
        <f t="shared" si="591"/>
        <v>360</v>
      </c>
      <c r="S7580">
        <f t="shared" si="592"/>
        <v>4</v>
      </c>
      <c r="T7580" t="str">
        <f t="shared" si="593"/>
        <v>Feb</v>
      </c>
      <c r="U7580" t="str">
        <f t="shared" si="594"/>
        <v>2025</v>
      </c>
    </row>
    <row r="7581" spans="1:21" x14ac:dyDescent="0.25">
      <c r="A7581" s="1">
        <v>45692</v>
      </c>
      <c r="B7581" t="s">
        <v>171</v>
      </c>
      <c r="C7581" t="s">
        <v>22</v>
      </c>
      <c r="D7581" t="s">
        <v>23</v>
      </c>
      <c r="E7581" t="s">
        <v>17</v>
      </c>
      <c r="F7581" t="s">
        <v>45</v>
      </c>
      <c r="G7581" t="s">
        <v>199</v>
      </c>
      <c r="H7581">
        <f t="shared" si="590"/>
        <v>50000</v>
      </c>
      <c r="I7581">
        <v>5000</v>
      </c>
      <c r="J7581">
        <v>6500</v>
      </c>
      <c r="K7581">
        <v>10</v>
      </c>
      <c r="M7581">
        <v>650</v>
      </c>
      <c r="N7581" t="s">
        <v>25</v>
      </c>
      <c r="O7581">
        <v>65000</v>
      </c>
      <c r="P7581">
        <v>15000</v>
      </c>
      <c r="R7581">
        <f t="shared" si="591"/>
        <v>65000</v>
      </c>
      <c r="S7581">
        <f t="shared" si="592"/>
        <v>4</v>
      </c>
      <c r="T7581" t="str">
        <f t="shared" si="593"/>
        <v>Feb</v>
      </c>
      <c r="U7581" t="str">
        <f t="shared" si="594"/>
        <v>2025</v>
      </c>
    </row>
    <row r="7582" spans="1:21" x14ac:dyDescent="0.25">
      <c r="A7582" s="1">
        <v>45692</v>
      </c>
      <c r="B7582" t="s">
        <v>158</v>
      </c>
      <c r="C7582" t="s">
        <v>27</v>
      </c>
      <c r="D7582" t="s">
        <v>16</v>
      </c>
      <c r="E7582" t="s">
        <v>17</v>
      </c>
      <c r="F7582" t="s">
        <v>61</v>
      </c>
      <c r="G7582" t="s">
        <v>119</v>
      </c>
      <c r="H7582">
        <f t="shared" si="590"/>
        <v>1000</v>
      </c>
      <c r="I7582">
        <v>500</v>
      </c>
      <c r="J7582">
        <v>650</v>
      </c>
      <c r="K7582">
        <v>2</v>
      </c>
      <c r="M7582">
        <v>65</v>
      </c>
      <c r="N7582" t="s">
        <v>25</v>
      </c>
      <c r="O7582">
        <v>1300</v>
      </c>
      <c r="P7582">
        <v>300</v>
      </c>
      <c r="R7582">
        <f t="shared" si="591"/>
        <v>1300</v>
      </c>
      <c r="S7582">
        <f t="shared" si="592"/>
        <v>4</v>
      </c>
      <c r="T7582" t="str">
        <f t="shared" si="593"/>
        <v>Feb</v>
      </c>
      <c r="U7582" t="str">
        <f t="shared" si="594"/>
        <v>2025</v>
      </c>
    </row>
    <row r="7583" spans="1:21" x14ac:dyDescent="0.25">
      <c r="A7583" s="1">
        <v>45692</v>
      </c>
      <c r="B7583" t="s">
        <v>181</v>
      </c>
      <c r="C7583" t="s">
        <v>53</v>
      </c>
      <c r="D7583" t="s">
        <v>16</v>
      </c>
      <c r="E7583" t="s">
        <v>17</v>
      </c>
      <c r="F7583" t="s">
        <v>18</v>
      </c>
      <c r="G7583" t="s">
        <v>40</v>
      </c>
      <c r="H7583">
        <f t="shared" si="590"/>
        <v>540</v>
      </c>
      <c r="I7583">
        <v>90</v>
      </c>
      <c r="J7583">
        <v>117</v>
      </c>
      <c r="K7583">
        <v>6</v>
      </c>
      <c r="M7583">
        <v>47.25</v>
      </c>
      <c r="N7583" t="s">
        <v>20</v>
      </c>
      <c r="O7583">
        <v>675</v>
      </c>
      <c r="P7583">
        <v>135</v>
      </c>
      <c r="R7583">
        <f t="shared" si="591"/>
        <v>702</v>
      </c>
      <c r="S7583">
        <f t="shared" si="592"/>
        <v>4</v>
      </c>
      <c r="T7583" t="str">
        <f t="shared" si="593"/>
        <v>Feb</v>
      </c>
      <c r="U7583" t="str">
        <f t="shared" si="594"/>
        <v>2025</v>
      </c>
    </row>
    <row r="7584" spans="1:21" x14ac:dyDescent="0.25">
      <c r="A7584" s="1">
        <v>45692</v>
      </c>
      <c r="B7584" t="s">
        <v>101</v>
      </c>
      <c r="C7584" t="s">
        <v>27</v>
      </c>
      <c r="D7584" t="s">
        <v>16</v>
      </c>
      <c r="E7584" t="s">
        <v>28</v>
      </c>
      <c r="F7584" t="s">
        <v>61</v>
      </c>
      <c r="G7584" t="s">
        <v>68</v>
      </c>
      <c r="H7584">
        <f t="shared" si="590"/>
        <v>14400</v>
      </c>
      <c r="I7584">
        <v>1800</v>
      </c>
      <c r="J7584">
        <v>2340</v>
      </c>
      <c r="K7584">
        <v>8</v>
      </c>
      <c r="M7584">
        <v>234</v>
      </c>
      <c r="N7584" t="s">
        <v>25</v>
      </c>
      <c r="O7584">
        <v>18000</v>
      </c>
      <c r="P7584">
        <v>3600</v>
      </c>
      <c r="R7584">
        <f t="shared" si="591"/>
        <v>18720</v>
      </c>
      <c r="S7584">
        <f t="shared" si="592"/>
        <v>4</v>
      </c>
      <c r="T7584" t="str">
        <f t="shared" si="593"/>
        <v>Feb</v>
      </c>
      <c r="U7584" t="str">
        <f t="shared" si="594"/>
        <v>2025</v>
      </c>
    </row>
    <row r="7585" spans="1:21" x14ac:dyDescent="0.25">
      <c r="A7585" s="1">
        <v>45692</v>
      </c>
      <c r="B7585" t="s">
        <v>186</v>
      </c>
      <c r="C7585" t="s">
        <v>27</v>
      </c>
      <c r="D7585" t="s">
        <v>23</v>
      </c>
      <c r="E7585" t="s">
        <v>17</v>
      </c>
      <c r="F7585" t="s">
        <v>45</v>
      </c>
      <c r="G7585" t="s">
        <v>58</v>
      </c>
      <c r="H7585">
        <f t="shared" si="590"/>
        <v>50000</v>
      </c>
      <c r="I7585">
        <v>25000</v>
      </c>
      <c r="J7585">
        <v>32500</v>
      </c>
      <c r="K7585">
        <v>2</v>
      </c>
      <c r="M7585">
        <v>4875</v>
      </c>
      <c r="N7585" t="s">
        <v>20</v>
      </c>
      <c r="O7585">
        <v>62500</v>
      </c>
      <c r="P7585">
        <v>12500</v>
      </c>
      <c r="R7585">
        <f t="shared" si="591"/>
        <v>65000</v>
      </c>
      <c r="S7585">
        <f t="shared" si="592"/>
        <v>4</v>
      </c>
      <c r="T7585" t="str">
        <f t="shared" si="593"/>
        <v>Feb</v>
      </c>
      <c r="U7585" t="str">
        <f t="shared" si="594"/>
        <v>2025</v>
      </c>
    </row>
    <row r="7586" spans="1:21" x14ac:dyDescent="0.25">
      <c r="A7586" s="1">
        <v>45692</v>
      </c>
      <c r="B7586" t="s">
        <v>195</v>
      </c>
      <c r="C7586" t="s">
        <v>115</v>
      </c>
      <c r="D7586" t="s">
        <v>16</v>
      </c>
      <c r="E7586" t="s">
        <v>17</v>
      </c>
      <c r="F7586" t="s">
        <v>18</v>
      </c>
      <c r="G7586" t="s">
        <v>32</v>
      </c>
      <c r="H7586">
        <f t="shared" si="590"/>
        <v>1000</v>
      </c>
      <c r="I7586">
        <v>100</v>
      </c>
      <c r="J7586">
        <v>130</v>
      </c>
      <c r="K7586">
        <v>10</v>
      </c>
      <c r="M7586">
        <v>65</v>
      </c>
      <c r="N7586" t="s">
        <v>25</v>
      </c>
      <c r="O7586">
        <v>1300</v>
      </c>
      <c r="P7586">
        <v>300</v>
      </c>
      <c r="R7586">
        <f t="shared" si="591"/>
        <v>1300</v>
      </c>
      <c r="S7586">
        <f t="shared" si="592"/>
        <v>4</v>
      </c>
      <c r="T7586" t="str">
        <f t="shared" si="593"/>
        <v>Feb</v>
      </c>
      <c r="U7586" t="str">
        <f t="shared" si="594"/>
        <v>2025</v>
      </c>
    </row>
    <row r="7587" spans="1:21" x14ac:dyDescent="0.25">
      <c r="A7587" s="1">
        <v>45692</v>
      </c>
      <c r="B7587" t="s">
        <v>50</v>
      </c>
      <c r="C7587" t="s">
        <v>27</v>
      </c>
      <c r="D7587" t="s">
        <v>16</v>
      </c>
      <c r="E7587" t="s">
        <v>17</v>
      </c>
      <c r="F7587" t="s">
        <v>18</v>
      </c>
      <c r="G7587" t="s">
        <v>130</v>
      </c>
      <c r="H7587">
        <f t="shared" si="590"/>
        <v>360</v>
      </c>
      <c r="I7587">
        <v>45</v>
      </c>
      <c r="J7587">
        <v>59</v>
      </c>
      <c r="K7587">
        <v>8</v>
      </c>
      <c r="M7587">
        <v>23.4</v>
      </c>
      <c r="N7587" t="s">
        <v>25</v>
      </c>
      <c r="O7587">
        <v>468</v>
      </c>
      <c r="P7587">
        <v>108</v>
      </c>
      <c r="R7587">
        <f t="shared" si="591"/>
        <v>472</v>
      </c>
      <c r="S7587">
        <f t="shared" si="592"/>
        <v>4</v>
      </c>
      <c r="T7587" t="str">
        <f t="shared" si="593"/>
        <v>Feb</v>
      </c>
      <c r="U7587" t="str">
        <f t="shared" si="594"/>
        <v>2025</v>
      </c>
    </row>
    <row r="7588" spans="1:21" x14ac:dyDescent="0.25">
      <c r="A7588" s="1">
        <v>45692</v>
      </c>
      <c r="B7588" t="s">
        <v>186</v>
      </c>
      <c r="C7588" t="s">
        <v>27</v>
      </c>
      <c r="D7588" t="s">
        <v>16</v>
      </c>
      <c r="E7588" t="s">
        <v>28</v>
      </c>
      <c r="F7588" t="s">
        <v>48</v>
      </c>
      <c r="G7588" t="s">
        <v>49</v>
      </c>
      <c r="H7588">
        <f t="shared" si="590"/>
        <v>320</v>
      </c>
      <c r="I7588">
        <v>80</v>
      </c>
      <c r="J7588">
        <v>104</v>
      </c>
      <c r="K7588">
        <v>4</v>
      </c>
      <c r="M7588">
        <v>20.8</v>
      </c>
      <c r="N7588" t="s">
        <v>25</v>
      </c>
      <c r="O7588">
        <v>416</v>
      </c>
      <c r="P7588">
        <v>96</v>
      </c>
      <c r="R7588">
        <f t="shared" si="591"/>
        <v>416</v>
      </c>
      <c r="S7588">
        <f t="shared" si="592"/>
        <v>4</v>
      </c>
      <c r="T7588" t="str">
        <f t="shared" si="593"/>
        <v>Feb</v>
      </c>
      <c r="U7588" t="str">
        <f t="shared" si="594"/>
        <v>2025</v>
      </c>
    </row>
    <row r="7589" spans="1:21" x14ac:dyDescent="0.25">
      <c r="A7589" s="1">
        <v>45692</v>
      </c>
      <c r="B7589" t="s">
        <v>133</v>
      </c>
      <c r="C7589" t="s">
        <v>27</v>
      </c>
      <c r="D7589" t="s">
        <v>16</v>
      </c>
      <c r="E7589" t="s">
        <v>17</v>
      </c>
      <c r="F7589" t="s">
        <v>18</v>
      </c>
      <c r="G7589" t="s">
        <v>151</v>
      </c>
      <c r="H7589">
        <f t="shared" si="590"/>
        <v>7</v>
      </c>
      <c r="I7589">
        <v>7</v>
      </c>
      <c r="J7589">
        <v>9</v>
      </c>
      <c r="K7589">
        <v>1</v>
      </c>
      <c r="M7589">
        <v>0.80500000000000005</v>
      </c>
      <c r="N7589" t="s">
        <v>38</v>
      </c>
      <c r="O7589">
        <v>8.0500000000000007</v>
      </c>
      <c r="P7589">
        <v>1.05</v>
      </c>
      <c r="R7589">
        <f t="shared" si="591"/>
        <v>9</v>
      </c>
      <c r="S7589">
        <f t="shared" si="592"/>
        <v>4</v>
      </c>
      <c r="T7589" t="str">
        <f t="shared" si="593"/>
        <v>Feb</v>
      </c>
      <c r="U7589" t="str">
        <f t="shared" si="594"/>
        <v>2025</v>
      </c>
    </row>
    <row r="7590" spans="1:21" x14ac:dyDescent="0.25">
      <c r="A7590" s="1">
        <v>45692</v>
      </c>
      <c r="B7590" t="s">
        <v>204</v>
      </c>
      <c r="C7590" t="s">
        <v>42</v>
      </c>
      <c r="D7590" t="s">
        <v>16</v>
      </c>
      <c r="E7590" t="s">
        <v>17</v>
      </c>
      <c r="F7590" t="s">
        <v>48</v>
      </c>
      <c r="G7590" t="s">
        <v>85</v>
      </c>
      <c r="H7590">
        <f t="shared" si="590"/>
        <v>1350</v>
      </c>
      <c r="I7590">
        <v>450</v>
      </c>
      <c r="J7590">
        <v>585</v>
      </c>
      <c r="K7590">
        <v>3</v>
      </c>
      <c r="M7590">
        <v>84.375</v>
      </c>
      <c r="N7590" t="s">
        <v>25</v>
      </c>
      <c r="O7590">
        <v>1687.5</v>
      </c>
      <c r="P7590">
        <v>337.5</v>
      </c>
      <c r="R7590">
        <f t="shared" si="591"/>
        <v>1755</v>
      </c>
      <c r="S7590">
        <f t="shared" si="592"/>
        <v>4</v>
      </c>
      <c r="T7590" t="str">
        <f t="shared" si="593"/>
        <v>Feb</v>
      </c>
      <c r="U7590" t="str">
        <f t="shared" si="594"/>
        <v>2025</v>
      </c>
    </row>
    <row r="7591" spans="1:21" x14ac:dyDescent="0.25">
      <c r="A7591" s="1">
        <v>45692</v>
      </c>
      <c r="B7591" t="s">
        <v>39</v>
      </c>
      <c r="C7591" t="s">
        <v>27</v>
      </c>
      <c r="D7591" t="s">
        <v>16</v>
      </c>
      <c r="E7591" t="s">
        <v>28</v>
      </c>
      <c r="F7591" t="s">
        <v>80</v>
      </c>
      <c r="G7591" t="s">
        <v>81</v>
      </c>
      <c r="H7591">
        <f t="shared" si="590"/>
        <v>70</v>
      </c>
      <c r="I7591">
        <v>10</v>
      </c>
      <c r="J7591">
        <v>13</v>
      </c>
      <c r="K7591">
        <v>7</v>
      </c>
      <c r="M7591">
        <v>4.55</v>
      </c>
      <c r="N7591" t="s">
        <v>25</v>
      </c>
      <c r="O7591">
        <v>91</v>
      </c>
      <c r="P7591">
        <v>21</v>
      </c>
      <c r="R7591">
        <f t="shared" si="591"/>
        <v>91</v>
      </c>
      <c r="S7591">
        <f t="shared" si="592"/>
        <v>4</v>
      </c>
      <c r="T7591" t="str">
        <f t="shared" si="593"/>
        <v>Feb</v>
      </c>
      <c r="U7591" t="str">
        <f t="shared" si="594"/>
        <v>2025</v>
      </c>
    </row>
    <row r="7592" spans="1:21" x14ac:dyDescent="0.25">
      <c r="A7592" s="1">
        <v>45692</v>
      </c>
      <c r="B7592" t="s">
        <v>186</v>
      </c>
      <c r="C7592" t="s">
        <v>27</v>
      </c>
      <c r="D7592" t="s">
        <v>23</v>
      </c>
      <c r="E7592" t="s">
        <v>17</v>
      </c>
      <c r="F7592" t="s">
        <v>48</v>
      </c>
      <c r="G7592" t="s">
        <v>147</v>
      </c>
      <c r="H7592">
        <f t="shared" si="590"/>
        <v>360</v>
      </c>
      <c r="I7592">
        <v>90</v>
      </c>
      <c r="J7592">
        <v>117</v>
      </c>
      <c r="K7592">
        <v>4</v>
      </c>
      <c r="M7592">
        <v>46.8</v>
      </c>
      <c r="N7592" t="s">
        <v>25</v>
      </c>
      <c r="O7592">
        <v>468</v>
      </c>
      <c r="P7592">
        <v>108</v>
      </c>
      <c r="R7592">
        <f t="shared" si="591"/>
        <v>468</v>
      </c>
      <c r="S7592">
        <f t="shared" si="592"/>
        <v>4</v>
      </c>
      <c r="T7592" t="str">
        <f t="shared" si="593"/>
        <v>Feb</v>
      </c>
      <c r="U7592" t="str">
        <f t="shared" si="594"/>
        <v>2025</v>
      </c>
    </row>
    <row r="7593" spans="1:21" x14ac:dyDescent="0.25">
      <c r="A7593" s="1">
        <v>45692</v>
      </c>
      <c r="B7593" t="s">
        <v>59</v>
      </c>
      <c r="C7593" t="s">
        <v>27</v>
      </c>
      <c r="D7593" t="s">
        <v>16</v>
      </c>
      <c r="E7593" t="s">
        <v>28</v>
      </c>
      <c r="F7593" t="s">
        <v>45</v>
      </c>
      <c r="G7593" t="s">
        <v>76</v>
      </c>
      <c r="H7593">
        <f t="shared" si="590"/>
        <v>10800</v>
      </c>
      <c r="I7593">
        <v>1200</v>
      </c>
      <c r="J7593">
        <v>1560</v>
      </c>
      <c r="K7593">
        <v>9</v>
      </c>
      <c r="M7593">
        <v>156</v>
      </c>
      <c r="N7593" t="s">
        <v>25</v>
      </c>
      <c r="O7593">
        <v>14040</v>
      </c>
      <c r="P7593">
        <v>3240</v>
      </c>
      <c r="R7593">
        <f t="shared" si="591"/>
        <v>14040</v>
      </c>
      <c r="S7593">
        <f t="shared" si="592"/>
        <v>4</v>
      </c>
      <c r="T7593" t="str">
        <f t="shared" si="593"/>
        <v>Feb</v>
      </c>
      <c r="U7593" t="str">
        <f t="shared" si="594"/>
        <v>2025</v>
      </c>
    </row>
    <row r="7594" spans="1:21" x14ac:dyDescent="0.25">
      <c r="A7594" s="1">
        <v>45692</v>
      </c>
      <c r="B7594" t="s">
        <v>171</v>
      </c>
      <c r="C7594" t="s">
        <v>22</v>
      </c>
      <c r="D7594" t="s">
        <v>16</v>
      </c>
      <c r="E7594" t="s">
        <v>17</v>
      </c>
      <c r="F7594" t="s">
        <v>18</v>
      </c>
      <c r="G7594" t="s">
        <v>121</v>
      </c>
      <c r="H7594">
        <f t="shared" si="590"/>
        <v>220</v>
      </c>
      <c r="I7594">
        <v>55</v>
      </c>
      <c r="J7594">
        <v>72</v>
      </c>
      <c r="K7594">
        <v>4</v>
      </c>
      <c r="M7594">
        <v>20.02</v>
      </c>
      <c r="N7594" t="s">
        <v>20</v>
      </c>
      <c r="O7594">
        <v>286</v>
      </c>
      <c r="P7594">
        <v>66</v>
      </c>
      <c r="R7594">
        <f t="shared" si="591"/>
        <v>288</v>
      </c>
      <c r="S7594">
        <f t="shared" si="592"/>
        <v>4</v>
      </c>
      <c r="T7594" t="str">
        <f t="shared" si="593"/>
        <v>Feb</v>
      </c>
      <c r="U7594" t="str">
        <f t="shared" si="594"/>
        <v>2025</v>
      </c>
    </row>
    <row r="7595" spans="1:21" x14ac:dyDescent="0.25">
      <c r="A7595" s="1">
        <v>45692</v>
      </c>
      <c r="B7595" t="s">
        <v>158</v>
      </c>
      <c r="C7595" t="s">
        <v>27</v>
      </c>
      <c r="D7595" t="s">
        <v>23</v>
      </c>
      <c r="E7595" t="s">
        <v>17</v>
      </c>
      <c r="F7595" t="s">
        <v>80</v>
      </c>
      <c r="G7595" t="s">
        <v>213</v>
      </c>
      <c r="H7595">
        <f t="shared" si="590"/>
        <v>225</v>
      </c>
      <c r="I7595">
        <v>25</v>
      </c>
      <c r="J7595">
        <v>33</v>
      </c>
      <c r="K7595">
        <v>9</v>
      </c>
      <c r="M7595">
        <v>29.25</v>
      </c>
      <c r="N7595" t="s">
        <v>25</v>
      </c>
      <c r="O7595">
        <v>292.5</v>
      </c>
      <c r="P7595">
        <v>67.5</v>
      </c>
      <c r="R7595">
        <f t="shared" si="591"/>
        <v>297</v>
      </c>
      <c r="S7595">
        <f t="shared" si="592"/>
        <v>4</v>
      </c>
      <c r="T7595" t="str">
        <f t="shared" si="593"/>
        <v>Feb</v>
      </c>
      <c r="U7595" t="str">
        <f t="shared" si="594"/>
        <v>2025</v>
      </c>
    </row>
    <row r="7596" spans="1:21" x14ac:dyDescent="0.25">
      <c r="A7596" s="1">
        <v>45692</v>
      </c>
      <c r="B7596" t="s">
        <v>153</v>
      </c>
      <c r="C7596" t="s">
        <v>27</v>
      </c>
      <c r="D7596" t="s">
        <v>23</v>
      </c>
      <c r="E7596" t="s">
        <v>28</v>
      </c>
      <c r="F7596" t="s">
        <v>45</v>
      </c>
      <c r="G7596" t="s">
        <v>199</v>
      </c>
      <c r="H7596">
        <f t="shared" si="590"/>
        <v>20000</v>
      </c>
      <c r="I7596">
        <v>5000</v>
      </c>
      <c r="J7596">
        <v>6500</v>
      </c>
      <c r="K7596">
        <v>4</v>
      </c>
      <c r="M7596">
        <v>650</v>
      </c>
      <c r="N7596" t="s">
        <v>25</v>
      </c>
      <c r="O7596">
        <v>26000</v>
      </c>
      <c r="P7596">
        <v>6000</v>
      </c>
      <c r="R7596">
        <f t="shared" si="591"/>
        <v>26000</v>
      </c>
      <c r="S7596">
        <f t="shared" si="592"/>
        <v>4</v>
      </c>
      <c r="T7596" t="str">
        <f t="shared" si="593"/>
        <v>Feb</v>
      </c>
      <c r="U7596" t="str">
        <f t="shared" si="594"/>
        <v>2025</v>
      </c>
    </row>
    <row r="7597" spans="1:21" x14ac:dyDescent="0.25">
      <c r="A7597" s="1">
        <v>45692</v>
      </c>
      <c r="B7597" t="s">
        <v>155</v>
      </c>
      <c r="C7597" t="s">
        <v>66</v>
      </c>
      <c r="D7597" t="s">
        <v>16</v>
      </c>
      <c r="E7597" t="s">
        <v>28</v>
      </c>
      <c r="F7597" t="s">
        <v>48</v>
      </c>
      <c r="G7597" t="s">
        <v>85</v>
      </c>
      <c r="H7597">
        <f t="shared" si="590"/>
        <v>900</v>
      </c>
      <c r="I7597">
        <v>450</v>
      </c>
      <c r="J7597">
        <v>585</v>
      </c>
      <c r="K7597">
        <v>2</v>
      </c>
      <c r="M7597">
        <v>100</v>
      </c>
      <c r="N7597" t="s">
        <v>38</v>
      </c>
      <c r="O7597">
        <v>1170</v>
      </c>
      <c r="P7597">
        <v>270</v>
      </c>
      <c r="R7597">
        <f t="shared" si="591"/>
        <v>1170</v>
      </c>
      <c r="S7597">
        <f t="shared" si="592"/>
        <v>4</v>
      </c>
      <c r="T7597" t="str">
        <f t="shared" si="593"/>
        <v>Feb</v>
      </c>
      <c r="U7597" t="str">
        <f t="shared" si="594"/>
        <v>2025</v>
      </c>
    </row>
    <row r="7598" spans="1:21" x14ac:dyDescent="0.25">
      <c r="A7598" s="1">
        <v>45692</v>
      </c>
      <c r="B7598" t="s">
        <v>124</v>
      </c>
      <c r="C7598" t="s">
        <v>27</v>
      </c>
      <c r="D7598" t="s">
        <v>16</v>
      </c>
      <c r="E7598" t="s">
        <v>28</v>
      </c>
      <c r="F7598" t="s">
        <v>29</v>
      </c>
      <c r="G7598" t="s">
        <v>87</v>
      </c>
      <c r="H7598">
        <f t="shared" si="590"/>
        <v>200</v>
      </c>
      <c r="I7598">
        <v>100</v>
      </c>
      <c r="J7598">
        <v>130</v>
      </c>
      <c r="K7598">
        <v>2</v>
      </c>
      <c r="M7598">
        <v>18.2</v>
      </c>
      <c r="N7598" t="s">
        <v>20</v>
      </c>
      <c r="O7598">
        <v>260</v>
      </c>
      <c r="P7598">
        <v>60</v>
      </c>
      <c r="R7598">
        <f t="shared" si="591"/>
        <v>260</v>
      </c>
      <c r="S7598">
        <f t="shared" si="592"/>
        <v>4</v>
      </c>
      <c r="T7598" t="str">
        <f t="shared" si="593"/>
        <v>Feb</v>
      </c>
      <c r="U7598" t="str">
        <f t="shared" si="594"/>
        <v>2025</v>
      </c>
    </row>
    <row r="7599" spans="1:21" x14ac:dyDescent="0.25">
      <c r="A7599" s="1">
        <v>45692</v>
      </c>
      <c r="B7599" t="s">
        <v>35</v>
      </c>
      <c r="C7599" t="s">
        <v>15</v>
      </c>
      <c r="D7599" t="s">
        <v>16</v>
      </c>
      <c r="E7599" t="s">
        <v>17</v>
      </c>
      <c r="F7599" t="s">
        <v>18</v>
      </c>
      <c r="G7599" t="s">
        <v>56</v>
      </c>
      <c r="H7599">
        <f t="shared" si="590"/>
        <v>3300</v>
      </c>
      <c r="I7599">
        <v>550</v>
      </c>
      <c r="J7599">
        <v>715</v>
      </c>
      <c r="K7599">
        <v>6</v>
      </c>
      <c r="M7599">
        <v>100</v>
      </c>
      <c r="N7599" t="s">
        <v>25</v>
      </c>
      <c r="O7599">
        <v>4290</v>
      </c>
      <c r="P7599">
        <v>990</v>
      </c>
      <c r="R7599">
        <f t="shared" si="591"/>
        <v>4290</v>
      </c>
      <c r="S7599">
        <f t="shared" si="592"/>
        <v>4</v>
      </c>
      <c r="T7599" t="str">
        <f t="shared" si="593"/>
        <v>Feb</v>
      </c>
      <c r="U7599" t="str">
        <f t="shared" si="594"/>
        <v>2025</v>
      </c>
    </row>
    <row r="7600" spans="1:21" x14ac:dyDescent="0.25">
      <c r="A7600" s="1">
        <v>45692</v>
      </c>
      <c r="B7600" t="s">
        <v>171</v>
      </c>
      <c r="C7600" t="s">
        <v>22</v>
      </c>
      <c r="D7600" t="s">
        <v>16</v>
      </c>
      <c r="E7600" t="s">
        <v>17</v>
      </c>
      <c r="F7600" t="s">
        <v>45</v>
      </c>
      <c r="G7600" t="s">
        <v>76</v>
      </c>
      <c r="H7600">
        <f t="shared" si="590"/>
        <v>2400</v>
      </c>
      <c r="I7600">
        <v>1200</v>
      </c>
      <c r="J7600">
        <v>1560</v>
      </c>
      <c r="K7600">
        <v>2</v>
      </c>
      <c r="M7600">
        <v>156</v>
      </c>
      <c r="N7600" t="s">
        <v>20</v>
      </c>
      <c r="O7600">
        <v>3000</v>
      </c>
      <c r="P7600">
        <v>600</v>
      </c>
      <c r="R7600">
        <f t="shared" si="591"/>
        <v>3120</v>
      </c>
      <c r="S7600">
        <f t="shared" si="592"/>
        <v>4</v>
      </c>
      <c r="T7600" t="str">
        <f t="shared" si="593"/>
        <v>Feb</v>
      </c>
      <c r="U7600" t="str">
        <f t="shared" si="594"/>
        <v>2025</v>
      </c>
    </row>
    <row r="7601" spans="1:21" x14ac:dyDescent="0.25">
      <c r="A7601" s="1">
        <v>45692</v>
      </c>
      <c r="B7601" t="s">
        <v>157</v>
      </c>
      <c r="C7601" t="s">
        <v>15</v>
      </c>
      <c r="D7601" t="s">
        <v>16</v>
      </c>
      <c r="E7601" t="s">
        <v>17</v>
      </c>
      <c r="F7601" t="s">
        <v>18</v>
      </c>
      <c r="G7601" t="s">
        <v>24</v>
      </c>
      <c r="H7601">
        <f t="shared" si="590"/>
        <v>320</v>
      </c>
      <c r="I7601">
        <v>80</v>
      </c>
      <c r="J7601">
        <v>104</v>
      </c>
      <c r="K7601">
        <v>4</v>
      </c>
      <c r="M7601">
        <v>28</v>
      </c>
      <c r="N7601" t="s">
        <v>20</v>
      </c>
      <c r="O7601">
        <v>400</v>
      </c>
      <c r="P7601">
        <v>80</v>
      </c>
      <c r="R7601">
        <f t="shared" si="591"/>
        <v>416</v>
      </c>
      <c r="S7601">
        <f t="shared" si="592"/>
        <v>4</v>
      </c>
      <c r="T7601" t="str">
        <f t="shared" si="593"/>
        <v>Feb</v>
      </c>
      <c r="U7601" t="str">
        <f t="shared" si="594"/>
        <v>2025</v>
      </c>
    </row>
    <row r="7602" spans="1:21" x14ac:dyDescent="0.25">
      <c r="A7602" s="1">
        <v>45692</v>
      </c>
      <c r="B7602" t="s">
        <v>220</v>
      </c>
      <c r="C7602" t="s">
        <v>27</v>
      </c>
      <c r="D7602" t="s">
        <v>23</v>
      </c>
      <c r="E7602" t="s">
        <v>17</v>
      </c>
      <c r="F7602" t="s">
        <v>45</v>
      </c>
      <c r="G7602" t="s">
        <v>46</v>
      </c>
      <c r="H7602">
        <f t="shared" si="590"/>
        <v>275000</v>
      </c>
      <c r="I7602">
        <v>55000</v>
      </c>
      <c r="J7602">
        <v>71500</v>
      </c>
      <c r="K7602">
        <v>5</v>
      </c>
      <c r="M7602">
        <v>10725</v>
      </c>
      <c r="N7602" t="s">
        <v>25</v>
      </c>
      <c r="O7602">
        <v>343750</v>
      </c>
      <c r="P7602">
        <v>68750</v>
      </c>
      <c r="R7602">
        <f t="shared" si="591"/>
        <v>357500</v>
      </c>
      <c r="S7602">
        <f t="shared" si="592"/>
        <v>4</v>
      </c>
      <c r="T7602" t="str">
        <f t="shared" si="593"/>
        <v>Feb</v>
      </c>
      <c r="U7602" t="str">
        <f t="shared" si="594"/>
        <v>2025</v>
      </c>
    </row>
    <row r="7603" spans="1:21" x14ac:dyDescent="0.25">
      <c r="A7603" s="1">
        <v>45692</v>
      </c>
      <c r="B7603" t="s">
        <v>154</v>
      </c>
      <c r="C7603" t="s">
        <v>27</v>
      </c>
      <c r="D7603" t="s">
        <v>16</v>
      </c>
      <c r="E7603" t="s">
        <v>17</v>
      </c>
      <c r="F7603" t="s">
        <v>18</v>
      </c>
      <c r="G7603" t="s">
        <v>116</v>
      </c>
      <c r="H7603">
        <f t="shared" si="590"/>
        <v>360</v>
      </c>
      <c r="I7603">
        <v>60</v>
      </c>
      <c r="J7603">
        <v>78</v>
      </c>
      <c r="K7603">
        <v>6</v>
      </c>
      <c r="M7603">
        <v>32.76</v>
      </c>
      <c r="N7603" t="s">
        <v>20</v>
      </c>
      <c r="O7603">
        <v>468</v>
      </c>
      <c r="P7603">
        <v>108</v>
      </c>
      <c r="R7603">
        <f t="shared" si="591"/>
        <v>468</v>
      </c>
      <c r="S7603">
        <f t="shared" si="592"/>
        <v>4</v>
      </c>
      <c r="T7603" t="str">
        <f t="shared" si="593"/>
        <v>Feb</v>
      </c>
      <c r="U7603" t="str">
        <f t="shared" si="594"/>
        <v>2025</v>
      </c>
    </row>
    <row r="7604" spans="1:21" x14ac:dyDescent="0.25">
      <c r="A7604" s="1">
        <v>45692</v>
      </c>
      <c r="B7604" t="s">
        <v>185</v>
      </c>
      <c r="C7604" t="s">
        <v>27</v>
      </c>
      <c r="D7604" t="s">
        <v>16</v>
      </c>
      <c r="E7604" t="s">
        <v>17</v>
      </c>
      <c r="F7604" t="s">
        <v>45</v>
      </c>
      <c r="G7604" t="s">
        <v>58</v>
      </c>
      <c r="H7604">
        <f t="shared" si="590"/>
        <v>200000</v>
      </c>
      <c r="I7604">
        <v>25000</v>
      </c>
      <c r="J7604">
        <v>32500</v>
      </c>
      <c r="K7604">
        <v>8</v>
      </c>
      <c r="M7604">
        <v>4875</v>
      </c>
      <c r="N7604" t="s">
        <v>38</v>
      </c>
      <c r="O7604">
        <v>250000</v>
      </c>
      <c r="P7604">
        <v>50000</v>
      </c>
      <c r="R7604">
        <f t="shared" si="591"/>
        <v>260000</v>
      </c>
      <c r="S7604">
        <f t="shared" si="592"/>
        <v>4</v>
      </c>
      <c r="T7604" t="str">
        <f t="shared" si="593"/>
        <v>Feb</v>
      </c>
      <c r="U7604" t="str">
        <f t="shared" si="594"/>
        <v>2025</v>
      </c>
    </row>
    <row r="7605" spans="1:21" x14ac:dyDescent="0.25">
      <c r="A7605" s="1">
        <v>45692</v>
      </c>
      <c r="B7605" t="s">
        <v>65</v>
      </c>
      <c r="C7605" t="s">
        <v>66</v>
      </c>
      <c r="D7605" t="s">
        <v>16</v>
      </c>
      <c r="E7605" t="s">
        <v>28</v>
      </c>
      <c r="F7605" t="s">
        <v>45</v>
      </c>
      <c r="G7605" t="s">
        <v>58</v>
      </c>
      <c r="H7605">
        <f t="shared" si="590"/>
        <v>100000</v>
      </c>
      <c r="I7605">
        <v>25000</v>
      </c>
      <c r="J7605">
        <v>32500</v>
      </c>
      <c r="K7605">
        <v>4</v>
      </c>
      <c r="M7605">
        <v>4875</v>
      </c>
      <c r="N7605" t="s">
        <v>38</v>
      </c>
      <c r="O7605">
        <v>130000</v>
      </c>
      <c r="P7605">
        <v>30000</v>
      </c>
      <c r="R7605">
        <f t="shared" si="591"/>
        <v>130000</v>
      </c>
      <c r="S7605">
        <f t="shared" si="592"/>
        <v>4</v>
      </c>
      <c r="T7605" t="str">
        <f t="shared" si="593"/>
        <v>Feb</v>
      </c>
      <c r="U7605" t="str">
        <f t="shared" si="594"/>
        <v>2025</v>
      </c>
    </row>
    <row r="7606" spans="1:21" x14ac:dyDescent="0.25">
      <c r="A7606" s="1">
        <v>45692</v>
      </c>
      <c r="B7606" t="s">
        <v>107</v>
      </c>
      <c r="C7606" t="s">
        <v>27</v>
      </c>
      <c r="D7606" t="s">
        <v>16</v>
      </c>
      <c r="E7606" t="s">
        <v>28</v>
      </c>
      <c r="F7606" t="s">
        <v>45</v>
      </c>
      <c r="G7606" t="s">
        <v>58</v>
      </c>
      <c r="H7606">
        <f t="shared" si="590"/>
        <v>150000</v>
      </c>
      <c r="I7606">
        <v>25000</v>
      </c>
      <c r="J7606">
        <v>32500</v>
      </c>
      <c r="K7606">
        <v>6</v>
      </c>
      <c r="M7606">
        <v>4875</v>
      </c>
      <c r="N7606" t="s">
        <v>20</v>
      </c>
      <c r="O7606">
        <v>195000</v>
      </c>
      <c r="P7606">
        <v>45000</v>
      </c>
      <c r="R7606">
        <f t="shared" si="591"/>
        <v>195000</v>
      </c>
      <c r="S7606">
        <f t="shared" si="592"/>
        <v>4</v>
      </c>
      <c r="T7606" t="str">
        <f t="shared" si="593"/>
        <v>Feb</v>
      </c>
      <c r="U7606" t="str">
        <f t="shared" si="594"/>
        <v>2025</v>
      </c>
    </row>
    <row r="7607" spans="1:21" x14ac:dyDescent="0.25">
      <c r="A7607" s="1">
        <v>45692</v>
      </c>
      <c r="B7607" t="s">
        <v>131</v>
      </c>
      <c r="C7607" t="s">
        <v>27</v>
      </c>
      <c r="D7607" t="s">
        <v>16</v>
      </c>
      <c r="E7607" t="s">
        <v>17</v>
      </c>
      <c r="F7607" t="s">
        <v>61</v>
      </c>
      <c r="G7607" t="s">
        <v>62</v>
      </c>
      <c r="H7607">
        <f t="shared" si="590"/>
        <v>8100</v>
      </c>
      <c r="I7607">
        <v>900</v>
      </c>
      <c r="J7607">
        <v>1170</v>
      </c>
      <c r="K7607">
        <v>9</v>
      </c>
      <c r="M7607">
        <v>117</v>
      </c>
      <c r="N7607" t="s">
        <v>25</v>
      </c>
      <c r="O7607">
        <v>9315</v>
      </c>
      <c r="P7607">
        <v>1215</v>
      </c>
      <c r="R7607">
        <f t="shared" si="591"/>
        <v>10530</v>
      </c>
      <c r="S7607">
        <f t="shared" si="592"/>
        <v>4</v>
      </c>
      <c r="T7607" t="str">
        <f t="shared" si="593"/>
        <v>Feb</v>
      </c>
      <c r="U7607" t="str">
        <f t="shared" si="594"/>
        <v>2025</v>
      </c>
    </row>
    <row r="7608" spans="1:21" x14ac:dyDescent="0.25">
      <c r="A7608" s="1">
        <v>45692</v>
      </c>
      <c r="B7608" t="s">
        <v>152</v>
      </c>
      <c r="C7608" t="s">
        <v>66</v>
      </c>
      <c r="D7608" t="s">
        <v>23</v>
      </c>
      <c r="E7608" t="s">
        <v>17</v>
      </c>
      <c r="F7608" t="s">
        <v>18</v>
      </c>
      <c r="G7608" t="s">
        <v>32</v>
      </c>
      <c r="H7608">
        <f t="shared" si="590"/>
        <v>200</v>
      </c>
      <c r="I7608">
        <v>100</v>
      </c>
      <c r="J7608">
        <v>130</v>
      </c>
      <c r="K7608">
        <v>2</v>
      </c>
      <c r="M7608">
        <v>26</v>
      </c>
      <c r="N7608" t="s">
        <v>25</v>
      </c>
      <c r="O7608">
        <v>260</v>
      </c>
      <c r="P7608">
        <v>60</v>
      </c>
      <c r="R7608">
        <f t="shared" si="591"/>
        <v>260</v>
      </c>
      <c r="S7608">
        <f t="shared" si="592"/>
        <v>4</v>
      </c>
      <c r="T7608" t="str">
        <f t="shared" si="593"/>
        <v>Feb</v>
      </c>
      <c r="U7608" t="str">
        <f t="shared" si="594"/>
        <v>2025</v>
      </c>
    </row>
    <row r="7609" spans="1:21" x14ac:dyDescent="0.25">
      <c r="A7609" s="1">
        <v>45692</v>
      </c>
      <c r="B7609" t="s">
        <v>105</v>
      </c>
      <c r="C7609" t="s">
        <v>91</v>
      </c>
      <c r="D7609" t="s">
        <v>16</v>
      </c>
      <c r="E7609" t="s">
        <v>28</v>
      </c>
      <c r="F7609" t="s">
        <v>18</v>
      </c>
      <c r="G7609" t="s">
        <v>116</v>
      </c>
      <c r="H7609">
        <f t="shared" si="590"/>
        <v>600</v>
      </c>
      <c r="I7609">
        <v>60</v>
      </c>
      <c r="J7609">
        <v>78</v>
      </c>
      <c r="K7609">
        <v>10</v>
      </c>
      <c r="M7609">
        <v>72</v>
      </c>
      <c r="N7609" t="s">
        <v>38</v>
      </c>
      <c r="O7609">
        <v>720</v>
      </c>
      <c r="P7609">
        <v>120</v>
      </c>
      <c r="R7609">
        <f t="shared" si="591"/>
        <v>780</v>
      </c>
      <c r="S7609">
        <f t="shared" si="592"/>
        <v>4</v>
      </c>
      <c r="T7609" t="str">
        <f t="shared" si="593"/>
        <v>Feb</v>
      </c>
      <c r="U7609" t="str">
        <f t="shared" si="594"/>
        <v>2025</v>
      </c>
    </row>
    <row r="7610" spans="1:21" x14ac:dyDescent="0.25">
      <c r="A7610" s="1">
        <v>45692</v>
      </c>
      <c r="B7610" t="s">
        <v>196</v>
      </c>
      <c r="C7610" t="s">
        <v>53</v>
      </c>
      <c r="D7610" t="s">
        <v>16</v>
      </c>
      <c r="E7610" t="s">
        <v>17</v>
      </c>
      <c r="F7610" t="s">
        <v>80</v>
      </c>
      <c r="G7610" t="s">
        <v>212</v>
      </c>
      <c r="H7610">
        <f t="shared" si="590"/>
        <v>20</v>
      </c>
      <c r="I7610">
        <v>20</v>
      </c>
      <c r="J7610">
        <v>26</v>
      </c>
      <c r="K7610">
        <v>1</v>
      </c>
      <c r="M7610">
        <v>1.82</v>
      </c>
      <c r="N7610" t="s">
        <v>20</v>
      </c>
      <c r="O7610">
        <v>26</v>
      </c>
      <c r="P7610">
        <v>6</v>
      </c>
      <c r="R7610">
        <f t="shared" si="591"/>
        <v>26</v>
      </c>
      <c r="S7610">
        <f t="shared" si="592"/>
        <v>4</v>
      </c>
      <c r="T7610" t="str">
        <f t="shared" si="593"/>
        <v>Feb</v>
      </c>
      <c r="U7610" t="str">
        <f t="shared" si="594"/>
        <v>2025</v>
      </c>
    </row>
    <row r="7611" spans="1:21" x14ac:dyDescent="0.25">
      <c r="A7611" s="1">
        <v>45720</v>
      </c>
      <c r="B7611" t="s">
        <v>105</v>
      </c>
      <c r="C7611" t="s">
        <v>91</v>
      </c>
      <c r="D7611" t="s">
        <v>16</v>
      </c>
      <c r="E7611" t="s">
        <v>17</v>
      </c>
      <c r="F7611" t="s">
        <v>18</v>
      </c>
      <c r="G7611" t="s">
        <v>113</v>
      </c>
      <c r="H7611">
        <f t="shared" si="590"/>
        <v>140</v>
      </c>
      <c r="I7611">
        <v>20</v>
      </c>
      <c r="J7611">
        <v>26</v>
      </c>
      <c r="K7611">
        <v>7</v>
      </c>
      <c r="M7611">
        <v>12.74</v>
      </c>
      <c r="N7611" t="s">
        <v>20</v>
      </c>
      <c r="O7611">
        <v>182</v>
      </c>
      <c r="P7611">
        <v>42</v>
      </c>
      <c r="R7611">
        <f t="shared" si="591"/>
        <v>182</v>
      </c>
      <c r="S7611">
        <f t="shared" si="592"/>
        <v>4</v>
      </c>
      <c r="T7611" t="str">
        <f t="shared" si="593"/>
        <v>Mar</v>
      </c>
      <c r="U7611" t="str">
        <f t="shared" si="594"/>
        <v>2025</v>
      </c>
    </row>
    <row r="7612" spans="1:21" x14ac:dyDescent="0.25">
      <c r="A7612" s="1">
        <v>45720</v>
      </c>
      <c r="B7612" t="s">
        <v>206</v>
      </c>
      <c r="C7612" t="s">
        <v>22</v>
      </c>
      <c r="D7612" t="s">
        <v>23</v>
      </c>
      <c r="E7612" t="s">
        <v>17</v>
      </c>
      <c r="F7612" t="s">
        <v>45</v>
      </c>
      <c r="G7612" t="s">
        <v>46</v>
      </c>
      <c r="H7612">
        <f t="shared" si="590"/>
        <v>275000</v>
      </c>
      <c r="I7612">
        <v>55000</v>
      </c>
      <c r="J7612">
        <v>71500</v>
      </c>
      <c r="K7612">
        <v>5</v>
      </c>
      <c r="M7612">
        <v>10725</v>
      </c>
      <c r="N7612" t="s">
        <v>25</v>
      </c>
      <c r="O7612">
        <v>357500</v>
      </c>
      <c r="P7612">
        <v>82500</v>
      </c>
      <c r="R7612">
        <f t="shared" si="591"/>
        <v>357500</v>
      </c>
      <c r="S7612">
        <f t="shared" si="592"/>
        <v>4</v>
      </c>
      <c r="T7612" t="str">
        <f t="shared" si="593"/>
        <v>Mar</v>
      </c>
      <c r="U7612" t="str">
        <f t="shared" si="594"/>
        <v>2025</v>
      </c>
    </row>
    <row r="7613" spans="1:21" x14ac:dyDescent="0.25">
      <c r="A7613" s="1">
        <v>45720</v>
      </c>
      <c r="B7613" t="s">
        <v>74</v>
      </c>
      <c r="C7613" t="s">
        <v>27</v>
      </c>
      <c r="D7613" t="s">
        <v>16</v>
      </c>
      <c r="E7613" t="s">
        <v>28</v>
      </c>
      <c r="F7613" t="s">
        <v>18</v>
      </c>
      <c r="G7613" t="s">
        <v>43</v>
      </c>
      <c r="H7613">
        <f t="shared" si="590"/>
        <v>100</v>
      </c>
      <c r="I7613">
        <v>20</v>
      </c>
      <c r="J7613">
        <v>26</v>
      </c>
      <c r="K7613">
        <v>5</v>
      </c>
      <c r="M7613">
        <v>9.1</v>
      </c>
      <c r="N7613" t="s">
        <v>20</v>
      </c>
      <c r="O7613">
        <v>130</v>
      </c>
      <c r="P7613">
        <v>30</v>
      </c>
      <c r="R7613">
        <f t="shared" si="591"/>
        <v>130</v>
      </c>
      <c r="S7613">
        <f t="shared" si="592"/>
        <v>4</v>
      </c>
      <c r="T7613" t="str">
        <f t="shared" si="593"/>
        <v>Mar</v>
      </c>
      <c r="U7613" t="str">
        <f t="shared" si="594"/>
        <v>2025</v>
      </c>
    </row>
    <row r="7614" spans="1:21" x14ac:dyDescent="0.25">
      <c r="A7614" s="1">
        <v>45720</v>
      </c>
      <c r="B7614" t="s">
        <v>146</v>
      </c>
      <c r="C7614" t="s">
        <v>27</v>
      </c>
      <c r="D7614" t="s">
        <v>16</v>
      </c>
      <c r="E7614" t="s">
        <v>17</v>
      </c>
      <c r="F7614" t="s">
        <v>18</v>
      </c>
      <c r="G7614" t="s">
        <v>43</v>
      </c>
      <c r="H7614">
        <f t="shared" si="590"/>
        <v>80</v>
      </c>
      <c r="I7614">
        <v>20</v>
      </c>
      <c r="J7614">
        <v>26</v>
      </c>
      <c r="K7614">
        <v>4</v>
      </c>
      <c r="M7614">
        <v>7.28</v>
      </c>
      <c r="N7614" t="s">
        <v>20</v>
      </c>
      <c r="O7614">
        <v>104</v>
      </c>
      <c r="P7614">
        <v>24</v>
      </c>
      <c r="R7614">
        <f t="shared" si="591"/>
        <v>104</v>
      </c>
      <c r="S7614">
        <f t="shared" si="592"/>
        <v>4</v>
      </c>
      <c r="T7614" t="str">
        <f t="shared" si="593"/>
        <v>Mar</v>
      </c>
      <c r="U7614" t="str">
        <f t="shared" si="594"/>
        <v>2025</v>
      </c>
    </row>
    <row r="7615" spans="1:21" x14ac:dyDescent="0.25">
      <c r="A7615" s="1">
        <v>45720</v>
      </c>
      <c r="B7615" t="s">
        <v>84</v>
      </c>
      <c r="C7615" t="s">
        <v>27</v>
      </c>
      <c r="D7615" t="s">
        <v>16</v>
      </c>
      <c r="E7615" t="s">
        <v>17</v>
      </c>
      <c r="F7615" t="s">
        <v>45</v>
      </c>
      <c r="G7615" t="s">
        <v>58</v>
      </c>
      <c r="H7615">
        <f t="shared" si="590"/>
        <v>125000</v>
      </c>
      <c r="I7615">
        <v>25000</v>
      </c>
      <c r="J7615">
        <v>32500</v>
      </c>
      <c r="K7615">
        <v>5</v>
      </c>
      <c r="M7615">
        <v>4875</v>
      </c>
      <c r="N7615" t="s">
        <v>25</v>
      </c>
      <c r="O7615">
        <v>156250</v>
      </c>
      <c r="P7615">
        <v>31250</v>
      </c>
      <c r="R7615">
        <f t="shared" si="591"/>
        <v>162500</v>
      </c>
      <c r="S7615">
        <f t="shared" si="592"/>
        <v>4</v>
      </c>
      <c r="T7615" t="str">
        <f t="shared" si="593"/>
        <v>Mar</v>
      </c>
      <c r="U7615" t="str">
        <f t="shared" si="594"/>
        <v>2025</v>
      </c>
    </row>
    <row r="7616" spans="1:21" x14ac:dyDescent="0.25">
      <c r="A7616" s="1">
        <v>45720</v>
      </c>
      <c r="B7616" t="s">
        <v>159</v>
      </c>
      <c r="C7616" t="s">
        <v>27</v>
      </c>
      <c r="D7616" t="s">
        <v>23</v>
      </c>
      <c r="E7616" t="s">
        <v>17</v>
      </c>
      <c r="F7616" t="s">
        <v>18</v>
      </c>
      <c r="G7616" t="s">
        <v>43</v>
      </c>
      <c r="H7616">
        <f t="shared" si="590"/>
        <v>140</v>
      </c>
      <c r="I7616">
        <v>20</v>
      </c>
      <c r="J7616">
        <v>26</v>
      </c>
      <c r="K7616">
        <v>7</v>
      </c>
      <c r="M7616">
        <v>27.3</v>
      </c>
      <c r="N7616" t="s">
        <v>38</v>
      </c>
      <c r="O7616">
        <v>182</v>
      </c>
      <c r="P7616">
        <v>42</v>
      </c>
      <c r="R7616">
        <f t="shared" si="591"/>
        <v>182</v>
      </c>
      <c r="S7616">
        <f t="shared" si="592"/>
        <v>4</v>
      </c>
      <c r="T7616" t="str">
        <f t="shared" si="593"/>
        <v>Mar</v>
      </c>
      <c r="U7616" t="str">
        <f t="shared" si="594"/>
        <v>2025</v>
      </c>
    </row>
    <row r="7617" spans="1:21" x14ac:dyDescent="0.25">
      <c r="A7617" s="1">
        <v>45720</v>
      </c>
      <c r="B7617" t="s">
        <v>198</v>
      </c>
      <c r="C7617" t="s">
        <v>15</v>
      </c>
      <c r="D7617" t="s">
        <v>23</v>
      </c>
      <c r="E7617" t="s">
        <v>28</v>
      </c>
      <c r="F7617" t="s">
        <v>18</v>
      </c>
      <c r="G7617" t="s">
        <v>151</v>
      </c>
      <c r="H7617">
        <f t="shared" si="590"/>
        <v>42</v>
      </c>
      <c r="I7617">
        <v>7</v>
      </c>
      <c r="J7617">
        <v>9</v>
      </c>
      <c r="K7617">
        <v>6</v>
      </c>
      <c r="M7617">
        <v>8.19</v>
      </c>
      <c r="N7617" t="s">
        <v>38</v>
      </c>
      <c r="O7617">
        <v>54.6</v>
      </c>
      <c r="P7617">
        <v>12.6</v>
      </c>
      <c r="R7617">
        <f t="shared" si="591"/>
        <v>54</v>
      </c>
      <c r="S7617">
        <f t="shared" si="592"/>
        <v>4</v>
      </c>
      <c r="T7617" t="str">
        <f t="shared" si="593"/>
        <v>Mar</v>
      </c>
      <c r="U7617" t="str">
        <f t="shared" si="594"/>
        <v>2025</v>
      </c>
    </row>
    <row r="7618" spans="1:21" x14ac:dyDescent="0.25">
      <c r="A7618" s="1">
        <v>45720</v>
      </c>
      <c r="B7618" t="s">
        <v>86</v>
      </c>
      <c r="C7618" t="s">
        <v>22</v>
      </c>
      <c r="D7618" t="s">
        <v>16</v>
      </c>
      <c r="E7618" t="s">
        <v>17</v>
      </c>
      <c r="F7618" t="s">
        <v>61</v>
      </c>
      <c r="G7618" t="s">
        <v>62</v>
      </c>
      <c r="H7618">
        <f t="shared" si="590"/>
        <v>4500</v>
      </c>
      <c r="I7618">
        <v>900</v>
      </c>
      <c r="J7618">
        <v>1170</v>
      </c>
      <c r="K7618">
        <v>5</v>
      </c>
      <c r="M7618">
        <v>117</v>
      </c>
      <c r="N7618" t="s">
        <v>25</v>
      </c>
      <c r="O7618">
        <v>5625</v>
      </c>
      <c r="P7618">
        <v>1125</v>
      </c>
      <c r="R7618">
        <f t="shared" si="591"/>
        <v>5850</v>
      </c>
      <c r="S7618">
        <f t="shared" si="592"/>
        <v>4</v>
      </c>
      <c r="T7618" t="str">
        <f t="shared" si="593"/>
        <v>Mar</v>
      </c>
      <c r="U7618" t="str">
        <f t="shared" si="594"/>
        <v>2025</v>
      </c>
    </row>
    <row r="7619" spans="1:21" x14ac:dyDescent="0.25">
      <c r="A7619" s="1">
        <v>45720</v>
      </c>
      <c r="B7619" t="s">
        <v>134</v>
      </c>
      <c r="C7619" t="s">
        <v>66</v>
      </c>
      <c r="D7619" t="s">
        <v>16</v>
      </c>
      <c r="E7619" t="s">
        <v>28</v>
      </c>
      <c r="F7619" t="s">
        <v>18</v>
      </c>
      <c r="G7619" t="s">
        <v>121</v>
      </c>
      <c r="H7619">
        <f t="shared" ref="H7619:H7682" si="595">I7619*K7619</f>
        <v>165</v>
      </c>
      <c r="I7619">
        <v>55</v>
      </c>
      <c r="J7619">
        <v>72</v>
      </c>
      <c r="K7619">
        <v>3</v>
      </c>
      <c r="M7619">
        <v>21.45</v>
      </c>
      <c r="N7619" t="s">
        <v>38</v>
      </c>
      <c r="O7619">
        <v>214.5</v>
      </c>
      <c r="P7619">
        <v>49.5</v>
      </c>
      <c r="R7619">
        <f t="shared" ref="R7619:R7682" si="596">J7619*K7619</f>
        <v>216</v>
      </c>
      <c r="S7619">
        <f t="shared" ref="S7619:S7682" si="597">DAY(A7619)</f>
        <v>4</v>
      </c>
      <c r="T7619" t="str">
        <f t="shared" ref="T7619:T7682" si="598">TEXT(A7619,"mmm")</f>
        <v>Mar</v>
      </c>
      <c r="U7619" t="str">
        <f t="shared" ref="U7619:U7682" si="599">TEXT(A7619,"yyy")</f>
        <v>2025</v>
      </c>
    </row>
    <row r="7620" spans="1:21" x14ac:dyDescent="0.25">
      <c r="A7620" s="1">
        <v>45720</v>
      </c>
      <c r="B7620" t="s">
        <v>197</v>
      </c>
      <c r="C7620" t="s">
        <v>115</v>
      </c>
      <c r="D7620" t="s">
        <v>16</v>
      </c>
      <c r="E7620" t="s">
        <v>17</v>
      </c>
      <c r="F7620" t="s">
        <v>61</v>
      </c>
      <c r="G7620" t="s">
        <v>119</v>
      </c>
      <c r="H7620">
        <f t="shared" si="595"/>
        <v>5000</v>
      </c>
      <c r="I7620">
        <v>500</v>
      </c>
      <c r="J7620">
        <v>650</v>
      </c>
      <c r="K7620">
        <v>10</v>
      </c>
      <c r="M7620">
        <v>100</v>
      </c>
      <c r="N7620" t="s">
        <v>25</v>
      </c>
      <c r="O7620">
        <v>6500</v>
      </c>
      <c r="P7620">
        <v>1500</v>
      </c>
      <c r="R7620">
        <f t="shared" si="596"/>
        <v>6500</v>
      </c>
      <c r="S7620">
        <f t="shared" si="597"/>
        <v>4</v>
      </c>
      <c r="T7620" t="str">
        <f t="shared" si="598"/>
        <v>Mar</v>
      </c>
      <c r="U7620" t="str">
        <f t="shared" si="599"/>
        <v>2025</v>
      </c>
    </row>
    <row r="7621" spans="1:21" x14ac:dyDescent="0.25">
      <c r="A7621" s="1">
        <v>45720</v>
      </c>
      <c r="B7621" t="s">
        <v>88</v>
      </c>
      <c r="C7621" t="s">
        <v>27</v>
      </c>
      <c r="D7621" t="s">
        <v>16</v>
      </c>
      <c r="E7621" t="s">
        <v>28</v>
      </c>
      <c r="F7621" t="s">
        <v>18</v>
      </c>
      <c r="G7621" t="s">
        <v>116</v>
      </c>
      <c r="H7621">
        <f t="shared" si="595"/>
        <v>420</v>
      </c>
      <c r="I7621">
        <v>60</v>
      </c>
      <c r="J7621">
        <v>78</v>
      </c>
      <c r="K7621">
        <v>7</v>
      </c>
      <c r="M7621">
        <v>27.3</v>
      </c>
      <c r="N7621" t="s">
        <v>25</v>
      </c>
      <c r="O7621">
        <v>546</v>
      </c>
      <c r="P7621">
        <v>126</v>
      </c>
      <c r="R7621">
        <f t="shared" si="596"/>
        <v>546</v>
      </c>
      <c r="S7621">
        <f t="shared" si="597"/>
        <v>4</v>
      </c>
      <c r="T7621" t="str">
        <f t="shared" si="598"/>
        <v>Mar</v>
      </c>
      <c r="U7621" t="str">
        <f t="shared" si="599"/>
        <v>2025</v>
      </c>
    </row>
    <row r="7622" spans="1:21" x14ac:dyDescent="0.25">
      <c r="A7622" s="1">
        <v>45720</v>
      </c>
      <c r="B7622" t="s">
        <v>196</v>
      </c>
      <c r="C7622" t="s">
        <v>53</v>
      </c>
      <c r="D7622" t="s">
        <v>23</v>
      </c>
      <c r="E7622" t="s">
        <v>17</v>
      </c>
      <c r="F7622" t="s">
        <v>80</v>
      </c>
      <c r="G7622" t="s">
        <v>231</v>
      </c>
      <c r="H7622">
        <f t="shared" si="595"/>
        <v>500</v>
      </c>
      <c r="I7622">
        <v>250</v>
      </c>
      <c r="J7622">
        <v>325</v>
      </c>
      <c r="K7622">
        <v>2</v>
      </c>
      <c r="M7622">
        <v>75</v>
      </c>
      <c r="N7622" t="s">
        <v>20</v>
      </c>
      <c r="O7622">
        <v>625</v>
      </c>
      <c r="P7622">
        <v>125</v>
      </c>
      <c r="R7622">
        <f t="shared" si="596"/>
        <v>650</v>
      </c>
      <c r="S7622">
        <f t="shared" si="597"/>
        <v>4</v>
      </c>
      <c r="T7622" t="str">
        <f t="shared" si="598"/>
        <v>Mar</v>
      </c>
      <c r="U7622" t="str">
        <f t="shared" si="599"/>
        <v>2025</v>
      </c>
    </row>
    <row r="7623" spans="1:21" x14ac:dyDescent="0.25">
      <c r="A7623" s="1">
        <v>45720</v>
      </c>
      <c r="B7623" t="s">
        <v>72</v>
      </c>
      <c r="C7623" t="s">
        <v>15</v>
      </c>
      <c r="D7623" t="s">
        <v>16</v>
      </c>
      <c r="E7623" t="s">
        <v>17</v>
      </c>
      <c r="F7623" t="s">
        <v>18</v>
      </c>
      <c r="G7623" t="s">
        <v>130</v>
      </c>
      <c r="H7623">
        <f t="shared" si="595"/>
        <v>90</v>
      </c>
      <c r="I7623">
        <v>45</v>
      </c>
      <c r="J7623">
        <v>59</v>
      </c>
      <c r="K7623">
        <v>2</v>
      </c>
      <c r="M7623">
        <v>11.25</v>
      </c>
      <c r="N7623" t="s">
        <v>38</v>
      </c>
      <c r="O7623">
        <v>112.5</v>
      </c>
      <c r="P7623">
        <v>22.5</v>
      </c>
      <c r="R7623">
        <f t="shared" si="596"/>
        <v>118</v>
      </c>
      <c r="S7623">
        <f t="shared" si="597"/>
        <v>4</v>
      </c>
      <c r="T7623" t="str">
        <f t="shared" si="598"/>
        <v>Mar</v>
      </c>
      <c r="U7623" t="str">
        <f t="shared" si="599"/>
        <v>2025</v>
      </c>
    </row>
    <row r="7624" spans="1:21" x14ac:dyDescent="0.25">
      <c r="A7624" s="1">
        <v>45720</v>
      </c>
      <c r="B7624" t="s">
        <v>86</v>
      </c>
      <c r="C7624" t="s">
        <v>22</v>
      </c>
      <c r="D7624" t="s">
        <v>16</v>
      </c>
      <c r="E7624" t="s">
        <v>17</v>
      </c>
      <c r="F7624" t="s">
        <v>18</v>
      </c>
      <c r="G7624" t="s">
        <v>56</v>
      </c>
      <c r="H7624">
        <f t="shared" si="595"/>
        <v>2200</v>
      </c>
      <c r="I7624">
        <v>550</v>
      </c>
      <c r="J7624">
        <v>715</v>
      </c>
      <c r="K7624">
        <v>4</v>
      </c>
      <c r="M7624">
        <v>100</v>
      </c>
      <c r="N7624" t="s">
        <v>20</v>
      </c>
      <c r="O7624">
        <v>2860</v>
      </c>
      <c r="P7624">
        <v>660</v>
      </c>
      <c r="R7624">
        <f t="shared" si="596"/>
        <v>2860</v>
      </c>
      <c r="S7624">
        <f t="shared" si="597"/>
        <v>4</v>
      </c>
      <c r="T7624" t="str">
        <f t="shared" si="598"/>
        <v>Mar</v>
      </c>
      <c r="U7624" t="str">
        <f t="shared" si="599"/>
        <v>2025</v>
      </c>
    </row>
    <row r="7625" spans="1:21" x14ac:dyDescent="0.25">
      <c r="A7625" s="1">
        <v>45720</v>
      </c>
      <c r="B7625" t="s">
        <v>193</v>
      </c>
      <c r="C7625" t="s">
        <v>53</v>
      </c>
      <c r="D7625" t="s">
        <v>23</v>
      </c>
      <c r="E7625" t="s">
        <v>28</v>
      </c>
      <c r="F7625" t="s">
        <v>18</v>
      </c>
      <c r="G7625" t="s">
        <v>130</v>
      </c>
      <c r="H7625">
        <f t="shared" si="595"/>
        <v>225</v>
      </c>
      <c r="I7625">
        <v>45</v>
      </c>
      <c r="J7625">
        <v>59</v>
      </c>
      <c r="K7625">
        <v>5</v>
      </c>
      <c r="M7625">
        <v>35.1</v>
      </c>
      <c r="N7625" t="s">
        <v>20</v>
      </c>
      <c r="O7625">
        <v>292.5</v>
      </c>
      <c r="P7625">
        <v>67.5</v>
      </c>
      <c r="R7625">
        <f t="shared" si="596"/>
        <v>295</v>
      </c>
      <c r="S7625">
        <f t="shared" si="597"/>
        <v>4</v>
      </c>
      <c r="T7625" t="str">
        <f t="shared" si="598"/>
        <v>Mar</v>
      </c>
      <c r="U7625" t="str">
        <f t="shared" si="599"/>
        <v>2025</v>
      </c>
    </row>
    <row r="7626" spans="1:21" x14ac:dyDescent="0.25">
      <c r="A7626" s="1">
        <v>45720</v>
      </c>
      <c r="B7626" t="s">
        <v>211</v>
      </c>
      <c r="C7626" t="s">
        <v>91</v>
      </c>
      <c r="D7626" t="s">
        <v>16</v>
      </c>
      <c r="E7626" t="s">
        <v>17</v>
      </c>
      <c r="F7626" t="s">
        <v>18</v>
      </c>
      <c r="G7626" t="s">
        <v>32</v>
      </c>
      <c r="H7626">
        <f t="shared" si="595"/>
        <v>800</v>
      </c>
      <c r="I7626">
        <v>100</v>
      </c>
      <c r="J7626">
        <v>130</v>
      </c>
      <c r="K7626">
        <v>8</v>
      </c>
      <c r="M7626">
        <v>100</v>
      </c>
      <c r="N7626" t="s">
        <v>38</v>
      </c>
      <c r="O7626">
        <v>1000</v>
      </c>
      <c r="P7626">
        <v>200</v>
      </c>
      <c r="R7626">
        <f t="shared" si="596"/>
        <v>1040</v>
      </c>
      <c r="S7626">
        <f t="shared" si="597"/>
        <v>4</v>
      </c>
      <c r="T7626" t="str">
        <f t="shared" si="598"/>
        <v>Mar</v>
      </c>
      <c r="U7626" t="str">
        <f t="shared" si="599"/>
        <v>2025</v>
      </c>
    </row>
    <row r="7627" spans="1:21" x14ac:dyDescent="0.25">
      <c r="A7627" s="1">
        <v>45720</v>
      </c>
      <c r="B7627" t="s">
        <v>137</v>
      </c>
      <c r="C7627" t="s">
        <v>15</v>
      </c>
      <c r="D7627" t="s">
        <v>16</v>
      </c>
      <c r="E7627" t="s">
        <v>17</v>
      </c>
      <c r="F7627" t="s">
        <v>29</v>
      </c>
      <c r="G7627" t="s">
        <v>207</v>
      </c>
      <c r="H7627">
        <f t="shared" si="595"/>
        <v>140</v>
      </c>
      <c r="I7627">
        <v>35</v>
      </c>
      <c r="J7627">
        <v>46</v>
      </c>
      <c r="K7627">
        <v>4</v>
      </c>
      <c r="M7627">
        <v>12.74</v>
      </c>
      <c r="N7627" t="s">
        <v>20</v>
      </c>
      <c r="O7627">
        <v>182</v>
      </c>
      <c r="P7627">
        <v>42</v>
      </c>
      <c r="R7627">
        <f t="shared" si="596"/>
        <v>184</v>
      </c>
      <c r="S7627">
        <f t="shared" si="597"/>
        <v>4</v>
      </c>
      <c r="T7627" t="str">
        <f t="shared" si="598"/>
        <v>Mar</v>
      </c>
      <c r="U7627" t="str">
        <f t="shared" si="599"/>
        <v>2025</v>
      </c>
    </row>
    <row r="7628" spans="1:21" x14ac:dyDescent="0.25">
      <c r="A7628" s="1">
        <v>45720</v>
      </c>
      <c r="B7628" t="s">
        <v>132</v>
      </c>
      <c r="C7628" t="s">
        <v>115</v>
      </c>
      <c r="D7628" t="s">
        <v>16</v>
      </c>
      <c r="E7628" t="s">
        <v>28</v>
      </c>
      <c r="F7628" t="s">
        <v>45</v>
      </c>
      <c r="G7628" t="s">
        <v>46</v>
      </c>
      <c r="H7628">
        <f t="shared" si="595"/>
        <v>165000</v>
      </c>
      <c r="I7628">
        <v>55000</v>
      </c>
      <c r="J7628">
        <v>71500</v>
      </c>
      <c r="K7628">
        <v>3</v>
      </c>
      <c r="M7628">
        <v>10725</v>
      </c>
      <c r="N7628" t="s">
        <v>20</v>
      </c>
      <c r="O7628">
        <v>214500</v>
      </c>
      <c r="P7628">
        <v>49500</v>
      </c>
      <c r="R7628">
        <f t="shared" si="596"/>
        <v>214500</v>
      </c>
      <c r="S7628">
        <f t="shared" si="597"/>
        <v>4</v>
      </c>
      <c r="T7628" t="str">
        <f t="shared" si="598"/>
        <v>Mar</v>
      </c>
      <c r="U7628" t="str">
        <f t="shared" si="599"/>
        <v>2025</v>
      </c>
    </row>
    <row r="7629" spans="1:21" x14ac:dyDescent="0.25">
      <c r="A7629" s="1">
        <v>45720</v>
      </c>
      <c r="B7629" t="s">
        <v>157</v>
      </c>
      <c r="C7629" t="s">
        <v>15</v>
      </c>
      <c r="D7629" t="s">
        <v>16</v>
      </c>
      <c r="E7629" t="s">
        <v>17</v>
      </c>
      <c r="F7629" t="s">
        <v>18</v>
      </c>
      <c r="G7629" t="s">
        <v>113</v>
      </c>
      <c r="H7629">
        <f t="shared" si="595"/>
        <v>140</v>
      </c>
      <c r="I7629">
        <v>20</v>
      </c>
      <c r="J7629">
        <v>26</v>
      </c>
      <c r="K7629">
        <v>7</v>
      </c>
      <c r="M7629">
        <v>16.8</v>
      </c>
      <c r="N7629" t="s">
        <v>38</v>
      </c>
      <c r="O7629">
        <v>168</v>
      </c>
      <c r="P7629">
        <v>28</v>
      </c>
      <c r="R7629">
        <f t="shared" si="596"/>
        <v>182</v>
      </c>
      <c r="S7629">
        <f t="shared" si="597"/>
        <v>4</v>
      </c>
      <c r="T7629" t="str">
        <f t="shared" si="598"/>
        <v>Mar</v>
      </c>
      <c r="U7629" t="str">
        <f t="shared" si="599"/>
        <v>2025</v>
      </c>
    </row>
    <row r="7630" spans="1:21" x14ac:dyDescent="0.25">
      <c r="A7630" s="1">
        <v>45720</v>
      </c>
      <c r="B7630" t="s">
        <v>135</v>
      </c>
      <c r="C7630" t="s">
        <v>27</v>
      </c>
      <c r="D7630" t="s">
        <v>23</v>
      </c>
      <c r="E7630" t="s">
        <v>17</v>
      </c>
      <c r="F7630" t="s">
        <v>18</v>
      </c>
      <c r="G7630" t="s">
        <v>121</v>
      </c>
      <c r="H7630">
        <f t="shared" si="595"/>
        <v>220</v>
      </c>
      <c r="I7630">
        <v>55</v>
      </c>
      <c r="J7630">
        <v>72</v>
      </c>
      <c r="K7630">
        <v>4</v>
      </c>
      <c r="M7630">
        <v>26.4</v>
      </c>
      <c r="N7630" t="s">
        <v>25</v>
      </c>
      <c r="O7630">
        <v>264</v>
      </c>
      <c r="P7630">
        <v>44</v>
      </c>
      <c r="R7630">
        <f t="shared" si="596"/>
        <v>288</v>
      </c>
      <c r="S7630">
        <f t="shared" si="597"/>
        <v>4</v>
      </c>
      <c r="T7630" t="str">
        <f t="shared" si="598"/>
        <v>Mar</v>
      </c>
      <c r="U7630" t="str">
        <f t="shared" si="599"/>
        <v>2025</v>
      </c>
    </row>
    <row r="7631" spans="1:21" x14ac:dyDescent="0.25">
      <c r="A7631" s="1">
        <v>45720</v>
      </c>
      <c r="B7631" t="s">
        <v>131</v>
      </c>
      <c r="C7631" t="s">
        <v>27</v>
      </c>
      <c r="D7631" t="s">
        <v>16</v>
      </c>
      <c r="E7631" t="s">
        <v>17</v>
      </c>
      <c r="F7631" t="s">
        <v>29</v>
      </c>
      <c r="G7631" t="s">
        <v>30</v>
      </c>
      <c r="H7631">
        <f t="shared" si="595"/>
        <v>900</v>
      </c>
      <c r="I7631">
        <v>180</v>
      </c>
      <c r="J7631">
        <v>234</v>
      </c>
      <c r="K7631">
        <v>5</v>
      </c>
      <c r="M7631">
        <v>58.5</v>
      </c>
      <c r="N7631" t="s">
        <v>25</v>
      </c>
      <c r="O7631">
        <v>1170</v>
      </c>
      <c r="P7631">
        <v>270</v>
      </c>
      <c r="R7631">
        <f t="shared" si="596"/>
        <v>1170</v>
      </c>
      <c r="S7631">
        <f t="shared" si="597"/>
        <v>4</v>
      </c>
      <c r="T7631" t="str">
        <f t="shared" si="598"/>
        <v>Mar</v>
      </c>
      <c r="U7631" t="str">
        <f t="shared" si="599"/>
        <v>2025</v>
      </c>
    </row>
    <row r="7632" spans="1:21" x14ac:dyDescent="0.25">
      <c r="A7632" s="1">
        <v>45720</v>
      </c>
      <c r="B7632" t="s">
        <v>142</v>
      </c>
      <c r="C7632" t="s">
        <v>115</v>
      </c>
      <c r="D7632" t="s">
        <v>23</v>
      </c>
      <c r="E7632" t="s">
        <v>28</v>
      </c>
      <c r="F7632" t="s">
        <v>18</v>
      </c>
      <c r="G7632" t="s">
        <v>43</v>
      </c>
      <c r="H7632">
        <f t="shared" si="595"/>
        <v>200</v>
      </c>
      <c r="I7632">
        <v>20</v>
      </c>
      <c r="J7632">
        <v>26</v>
      </c>
      <c r="K7632">
        <v>10</v>
      </c>
      <c r="M7632">
        <v>39</v>
      </c>
      <c r="N7632" t="s">
        <v>38</v>
      </c>
      <c r="O7632">
        <v>260</v>
      </c>
      <c r="P7632">
        <v>60</v>
      </c>
      <c r="R7632">
        <f t="shared" si="596"/>
        <v>260</v>
      </c>
      <c r="S7632">
        <f t="shared" si="597"/>
        <v>4</v>
      </c>
      <c r="T7632" t="str">
        <f t="shared" si="598"/>
        <v>Mar</v>
      </c>
      <c r="U7632" t="str">
        <f t="shared" si="599"/>
        <v>2025</v>
      </c>
    </row>
    <row r="7633" spans="1:21" x14ac:dyDescent="0.25">
      <c r="A7633" s="1">
        <v>45720</v>
      </c>
      <c r="B7633" t="s">
        <v>79</v>
      </c>
      <c r="C7633" t="s">
        <v>27</v>
      </c>
      <c r="D7633" t="s">
        <v>16</v>
      </c>
      <c r="E7633" t="s">
        <v>17</v>
      </c>
      <c r="F7633" t="s">
        <v>18</v>
      </c>
      <c r="G7633" t="s">
        <v>100</v>
      </c>
      <c r="H7633">
        <f t="shared" si="595"/>
        <v>160</v>
      </c>
      <c r="I7633">
        <v>40</v>
      </c>
      <c r="J7633">
        <v>52</v>
      </c>
      <c r="K7633">
        <v>4</v>
      </c>
      <c r="M7633">
        <v>10</v>
      </c>
      <c r="N7633" t="s">
        <v>25</v>
      </c>
      <c r="O7633">
        <v>200</v>
      </c>
      <c r="P7633">
        <v>40</v>
      </c>
      <c r="R7633">
        <f t="shared" si="596"/>
        <v>208</v>
      </c>
      <c r="S7633">
        <f t="shared" si="597"/>
        <v>4</v>
      </c>
      <c r="T7633" t="str">
        <f t="shared" si="598"/>
        <v>Mar</v>
      </c>
      <c r="U7633" t="str">
        <f t="shared" si="599"/>
        <v>2025</v>
      </c>
    </row>
    <row r="7634" spans="1:21" x14ac:dyDescent="0.25">
      <c r="A7634" s="1">
        <v>45720</v>
      </c>
      <c r="B7634" t="s">
        <v>155</v>
      </c>
      <c r="C7634" t="s">
        <v>66</v>
      </c>
      <c r="D7634" t="s">
        <v>16</v>
      </c>
      <c r="E7634" t="s">
        <v>17</v>
      </c>
      <c r="F7634" t="s">
        <v>61</v>
      </c>
      <c r="G7634" t="s">
        <v>62</v>
      </c>
      <c r="H7634">
        <f t="shared" si="595"/>
        <v>9000</v>
      </c>
      <c r="I7634">
        <v>900</v>
      </c>
      <c r="J7634">
        <v>1170</v>
      </c>
      <c r="K7634">
        <v>10</v>
      </c>
      <c r="M7634">
        <v>117</v>
      </c>
      <c r="N7634" t="s">
        <v>25</v>
      </c>
      <c r="O7634">
        <v>10800</v>
      </c>
      <c r="P7634">
        <v>1800</v>
      </c>
      <c r="R7634">
        <f t="shared" si="596"/>
        <v>11700</v>
      </c>
      <c r="S7634">
        <f t="shared" si="597"/>
        <v>4</v>
      </c>
      <c r="T7634" t="str">
        <f t="shared" si="598"/>
        <v>Mar</v>
      </c>
      <c r="U7634" t="str">
        <f t="shared" si="599"/>
        <v>2025</v>
      </c>
    </row>
    <row r="7635" spans="1:21" x14ac:dyDescent="0.25">
      <c r="A7635" s="1">
        <v>45720</v>
      </c>
      <c r="B7635" t="s">
        <v>127</v>
      </c>
      <c r="C7635" t="s">
        <v>66</v>
      </c>
      <c r="D7635" t="s">
        <v>16</v>
      </c>
      <c r="E7635" t="s">
        <v>17</v>
      </c>
      <c r="F7635" t="s">
        <v>29</v>
      </c>
      <c r="G7635" t="s">
        <v>160</v>
      </c>
      <c r="H7635">
        <f t="shared" si="595"/>
        <v>900</v>
      </c>
      <c r="I7635">
        <v>150</v>
      </c>
      <c r="J7635">
        <v>195</v>
      </c>
      <c r="K7635">
        <v>6</v>
      </c>
      <c r="M7635">
        <v>81.900000000000006</v>
      </c>
      <c r="N7635" t="s">
        <v>20</v>
      </c>
      <c r="O7635">
        <v>1170</v>
      </c>
      <c r="P7635">
        <v>270</v>
      </c>
      <c r="R7635">
        <f t="shared" si="596"/>
        <v>1170</v>
      </c>
      <c r="S7635">
        <f t="shared" si="597"/>
        <v>4</v>
      </c>
      <c r="T7635" t="str">
        <f t="shared" si="598"/>
        <v>Mar</v>
      </c>
      <c r="U7635" t="str">
        <f t="shared" si="599"/>
        <v>2025</v>
      </c>
    </row>
    <row r="7636" spans="1:21" x14ac:dyDescent="0.25">
      <c r="A7636" s="1">
        <v>45720</v>
      </c>
      <c r="B7636" t="s">
        <v>83</v>
      </c>
      <c r="C7636" t="s">
        <v>27</v>
      </c>
      <c r="D7636" t="s">
        <v>23</v>
      </c>
      <c r="E7636" t="s">
        <v>28</v>
      </c>
      <c r="F7636" t="s">
        <v>48</v>
      </c>
      <c r="G7636" t="s">
        <v>147</v>
      </c>
      <c r="H7636">
        <f t="shared" si="595"/>
        <v>450</v>
      </c>
      <c r="I7636">
        <v>90</v>
      </c>
      <c r="J7636">
        <v>117</v>
      </c>
      <c r="K7636">
        <v>5</v>
      </c>
      <c r="M7636">
        <v>87.75</v>
      </c>
      <c r="N7636" t="s">
        <v>38</v>
      </c>
      <c r="O7636">
        <v>585</v>
      </c>
      <c r="P7636">
        <v>135</v>
      </c>
      <c r="R7636">
        <f t="shared" si="596"/>
        <v>585</v>
      </c>
      <c r="S7636">
        <f t="shared" si="597"/>
        <v>4</v>
      </c>
      <c r="T7636" t="str">
        <f t="shared" si="598"/>
        <v>Mar</v>
      </c>
      <c r="U7636" t="str">
        <f t="shared" si="599"/>
        <v>2025</v>
      </c>
    </row>
    <row r="7637" spans="1:21" x14ac:dyDescent="0.25">
      <c r="A7637" s="1">
        <v>45720</v>
      </c>
      <c r="B7637" t="s">
        <v>148</v>
      </c>
      <c r="C7637" t="s">
        <v>27</v>
      </c>
      <c r="D7637" t="s">
        <v>16</v>
      </c>
      <c r="E7637" t="s">
        <v>28</v>
      </c>
      <c r="F7637" t="s">
        <v>18</v>
      </c>
      <c r="G7637" t="s">
        <v>64</v>
      </c>
      <c r="H7637">
        <f t="shared" si="595"/>
        <v>420</v>
      </c>
      <c r="I7637">
        <v>140</v>
      </c>
      <c r="J7637">
        <v>182</v>
      </c>
      <c r="K7637">
        <v>3</v>
      </c>
      <c r="M7637">
        <v>54.6</v>
      </c>
      <c r="N7637" t="s">
        <v>38</v>
      </c>
      <c r="O7637">
        <v>546</v>
      </c>
      <c r="P7637">
        <v>126</v>
      </c>
      <c r="R7637">
        <f t="shared" si="596"/>
        <v>546</v>
      </c>
      <c r="S7637">
        <f t="shared" si="597"/>
        <v>4</v>
      </c>
      <c r="T7637" t="str">
        <f t="shared" si="598"/>
        <v>Mar</v>
      </c>
      <c r="U7637" t="str">
        <f t="shared" si="599"/>
        <v>2025</v>
      </c>
    </row>
    <row r="7638" spans="1:21" x14ac:dyDescent="0.25">
      <c r="A7638" s="1">
        <v>45720</v>
      </c>
      <c r="B7638" t="s">
        <v>70</v>
      </c>
      <c r="C7638" t="s">
        <v>53</v>
      </c>
      <c r="D7638" t="s">
        <v>23</v>
      </c>
      <c r="E7638" t="s">
        <v>17</v>
      </c>
      <c r="F7638" t="s">
        <v>18</v>
      </c>
      <c r="G7638" t="s">
        <v>43</v>
      </c>
      <c r="H7638">
        <f t="shared" si="595"/>
        <v>40</v>
      </c>
      <c r="I7638">
        <v>20</v>
      </c>
      <c r="J7638">
        <v>26</v>
      </c>
      <c r="K7638">
        <v>2</v>
      </c>
      <c r="M7638">
        <v>6</v>
      </c>
      <c r="N7638" t="s">
        <v>20</v>
      </c>
      <c r="O7638">
        <v>50</v>
      </c>
      <c r="P7638">
        <v>10</v>
      </c>
      <c r="R7638">
        <f t="shared" si="596"/>
        <v>52</v>
      </c>
      <c r="S7638">
        <f t="shared" si="597"/>
        <v>4</v>
      </c>
      <c r="T7638" t="str">
        <f t="shared" si="598"/>
        <v>Mar</v>
      </c>
      <c r="U7638" t="str">
        <f t="shared" si="599"/>
        <v>2025</v>
      </c>
    </row>
    <row r="7639" spans="1:21" x14ac:dyDescent="0.25">
      <c r="A7639" s="1">
        <v>45720</v>
      </c>
      <c r="B7639" t="s">
        <v>36</v>
      </c>
      <c r="C7639" t="s">
        <v>15</v>
      </c>
      <c r="D7639" t="s">
        <v>16</v>
      </c>
      <c r="E7639" t="s">
        <v>17</v>
      </c>
      <c r="F7639" t="s">
        <v>18</v>
      </c>
      <c r="G7639" t="s">
        <v>24</v>
      </c>
      <c r="H7639">
        <f t="shared" si="595"/>
        <v>720</v>
      </c>
      <c r="I7639">
        <v>80</v>
      </c>
      <c r="J7639">
        <v>104</v>
      </c>
      <c r="K7639">
        <v>9</v>
      </c>
      <c r="M7639">
        <v>65.52</v>
      </c>
      <c r="N7639" t="s">
        <v>20</v>
      </c>
      <c r="O7639">
        <v>936</v>
      </c>
      <c r="P7639">
        <v>216</v>
      </c>
      <c r="R7639">
        <f t="shared" si="596"/>
        <v>936</v>
      </c>
      <c r="S7639">
        <f t="shared" si="597"/>
        <v>4</v>
      </c>
      <c r="T7639" t="str">
        <f t="shared" si="598"/>
        <v>Mar</v>
      </c>
      <c r="U7639" t="str">
        <f t="shared" si="599"/>
        <v>2025</v>
      </c>
    </row>
    <row r="7640" spans="1:21" x14ac:dyDescent="0.25">
      <c r="A7640" s="1">
        <v>45720</v>
      </c>
      <c r="B7640" t="s">
        <v>63</v>
      </c>
      <c r="C7640" t="s">
        <v>42</v>
      </c>
      <c r="D7640" t="s">
        <v>23</v>
      </c>
      <c r="E7640" t="s">
        <v>28</v>
      </c>
      <c r="F7640" t="s">
        <v>18</v>
      </c>
      <c r="G7640" t="s">
        <v>64</v>
      </c>
      <c r="H7640">
        <f t="shared" si="595"/>
        <v>140</v>
      </c>
      <c r="I7640">
        <v>140</v>
      </c>
      <c r="J7640">
        <v>182</v>
      </c>
      <c r="K7640">
        <v>1</v>
      </c>
      <c r="M7640">
        <v>21</v>
      </c>
      <c r="N7640" t="s">
        <v>20</v>
      </c>
      <c r="O7640">
        <v>175</v>
      </c>
      <c r="P7640">
        <v>35</v>
      </c>
      <c r="R7640">
        <f t="shared" si="596"/>
        <v>182</v>
      </c>
      <c r="S7640">
        <f t="shared" si="597"/>
        <v>4</v>
      </c>
      <c r="T7640" t="str">
        <f t="shared" si="598"/>
        <v>Mar</v>
      </c>
      <c r="U7640" t="str">
        <f t="shared" si="599"/>
        <v>2025</v>
      </c>
    </row>
    <row r="7641" spans="1:21" x14ac:dyDescent="0.25">
      <c r="A7641" s="1">
        <v>45751</v>
      </c>
      <c r="B7641" t="s">
        <v>148</v>
      </c>
      <c r="C7641" t="s">
        <v>27</v>
      </c>
      <c r="D7641" t="s">
        <v>16</v>
      </c>
      <c r="E7641" t="s">
        <v>17</v>
      </c>
      <c r="F7641" t="s">
        <v>45</v>
      </c>
      <c r="G7641" t="s">
        <v>46</v>
      </c>
      <c r="H7641">
        <f t="shared" si="595"/>
        <v>275000</v>
      </c>
      <c r="I7641">
        <v>55000</v>
      </c>
      <c r="J7641">
        <v>71500</v>
      </c>
      <c r="K7641">
        <v>5</v>
      </c>
      <c r="M7641">
        <v>10725</v>
      </c>
      <c r="N7641" t="s">
        <v>38</v>
      </c>
      <c r="O7641">
        <v>343750</v>
      </c>
      <c r="P7641">
        <v>68750</v>
      </c>
      <c r="R7641">
        <f t="shared" si="596"/>
        <v>357500</v>
      </c>
      <c r="S7641">
        <f t="shared" si="597"/>
        <v>4</v>
      </c>
      <c r="T7641" t="str">
        <f t="shared" si="598"/>
        <v>Apr</v>
      </c>
      <c r="U7641" t="str">
        <f t="shared" si="599"/>
        <v>2025</v>
      </c>
    </row>
    <row r="7642" spans="1:21" x14ac:dyDescent="0.25">
      <c r="A7642" s="1">
        <v>45751</v>
      </c>
      <c r="B7642" t="s">
        <v>97</v>
      </c>
      <c r="C7642" t="s">
        <v>27</v>
      </c>
      <c r="D7642" t="s">
        <v>16</v>
      </c>
      <c r="E7642" t="s">
        <v>17</v>
      </c>
      <c r="F7642" t="s">
        <v>18</v>
      </c>
      <c r="G7642" t="s">
        <v>34</v>
      </c>
      <c r="H7642">
        <f t="shared" si="595"/>
        <v>80</v>
      </c>
      <c r="I7642">
        <v>40</v>
      </c>
      <c r="J7642">
        <v>52</v>
      </c>
      <c r="K7642">
        <v>2</v>
      </c>
      <c r="M7642">
        <v>9.6</v>
      </c>
      <c r="N7642" t="s">
        <v>38</v>
      </c>
      <c r="O7642">
        <v>96</v>
      </c>
      <c r="P7642">
        <v>16</v>
      </c>
      <c r="R7642">
        <f t="shared" si="596"/>
        <v>104</v>
      </c>
      <c r="S7642">
        <f t="shared" si="597"/>
        <v>4</v>
      </c>
      <c r="T7642" t="str">
        <f t="shared" si="598"/>
        <v>Apr</v>
      </c>
      <c r="U7642" t="str">
        <f t="shared" si="599"/>
        <v>2025</v>
      </c>
    </row>
    <row r="7643" spans="1:21" x14ac:dyDescent="0.25">
      <c r="A7643" s="1">
        <v>45751</v>
      </c>
      <c r="B7643" t="s">
        <v>83</v>
      </c>
      <c r="C7643" t="s">
        <v>27</v>
      </c>
      <c r="D7643" t="s">
        <v>23</v>
      </c>
      <c r="E7643" t="s">
        <v>28</v>
      </c>
      <c r="F7643" t="s">
        <v>45</v>
      </c>
      <c r="G7643" t="s">
        <v>76</v>
      </c>
      <c r="H7643">
        <f t="shared" si="595"/>
        <v>9600</v>
      </c>
      <c r="I7643">
        <v>1200</v>
      </c>
      <c r="J7643">
        <v>1560</v>
      </c>
      <c r="K7643">
        <v>8</v>
      </c>
      <c r="M7643">
        <v>156</v>
      </c>
      <c r="N7643" t="s">
        <v>20</v>
      </c>
      <c r="O7643">
        <v>12000</v>
      </c>
      <c r="P7643">
        <v>2400</v>
      </c>
      <c r="R7643">
        <f t="shared" si="596"/>
        <v>12480</v>
      </c>
      <c r="S7643">
        <f t="shared" si="597"/>
        <v>4</v>
      </c>
      <c r="T7643" t="str">
        <f t="shared" si="598"/>
        <v>Apr</v>
      </c>
      <c r="U7643" t="str">
        <f t="shared" si="599"/>
        <v>2025</v>
      </c>
    </row>
    <row r="7644" spans="1:21" x14ac:dyDescent="0.25">
      <c r="A7644" s="1">
        <v>45751</v>
      </c>
      <c r="B7644" t="s">
        <v>84</v>
      </c>
      <c r="C7644" t="s">
        <v>27</v>
      </c>
      <c r="D7644" t="s">
        <v>16</v>
      </c>
      <c r="E7644" t="s">
        <v>17</v>
      </c>
      <c r="F7644" t="s">
        <v>18</v>
      </c>
      <c r="G7644" t="s">
        <v>64</v>
      </c>
      <c r="H7644">
        <f t="shared" si="595"/>
        <v>840</v>
      </c>
      <c r="I7644">
        <v>140</v>
      </c>
      <c r="J7644">
        <v>182</v>
      </c>
      <c r="K7644">
        <v>6</v>
      </c>
      <c r="M7644">
        <v>70.56</v>
      </c>
      <c r="N7644" t="s">
        <v>20</v>
      </c>
      <c r="O7644">
        <v>1008</v>
      </c>
      <c r="P7644">
        <v>168</v>
      </c>
      <c r="R7644">
        <f t="shared" si="596"/>
        <v>1092</v>
      </c>
      <c r="S7644">
        <f t="shared" si="597"/>
        <v>4</v>
      </c>
      <c r="T7644" t="str">
        <f t="shared" si="598"/>
        <v>Apr</v>
      </c>
      <c r="U7644" t="str">
        <f t="shared" si="599"/>
        <v>2025</v>
      </c>
    </row>
    <row r="7645" spans="1:21" x14ac:dyDescent="0.25">
      <c r="A7645" s="1">
        <v>45751</v>
      </c>
      <c r="B7645" t="s">
        <v>109</v>
      </c>
      <c r="C7645" t="s">
        <v>42</v>
      </c>
      <c r="D7645" t="s">
        <v>16</v>
      </c>
      <c r="E7645" t="s">
        <v>28</v>
      </c>
      <c r="F7645" t="s">
        <v>61</v>
      </c>
      <c r="G7645" t="s">
        <v>128</v>
      </c>
      <c r="H7645">
        <f t="shared" si="595"/>
        <v>600</v>
      </c>
      <c r="I7645">
        <v>300</v>
      </c>
      <c r="J7645">
        <v>390</v>
      </c>
      <c r="K7645">
        <v>2</v>
      </c>
      <c r="M7645">
        <v>39</v>
      </c>
      <c r="N7645" t="s">
        <v>25</v>
      </c>
      <c r="O7645">
        <v>780</v>
      </c>
      <c r="P7645">
        <v>180</v>
      </c>
      <c r="R7645">
        <f t="shared" si="596"/>
        <v>780</v>
      </c>
      <c r="S7645">
        <f t="shared" si="597"/>
        <v>4</v>
      </c>
      <c r="T7645" t="str">
        <f t="shared" si="598"/>
        <v>Apr</v>
      </c>
      <c r="U7645" t="str">
        <f t="shared" si="599"/>
        <v>2025</v>
      </c>
    </row>
    <row r="7646" spans="1:21" x14ac:dyDescent="0.25">
      <c r="A7646" s="1">
        <v>45751</v>
      </c>
      <c r="B7646" t="s">
        <v>183</v>
      </c>
      <c r="C7646" t="s">
        <v>22</v>
      </c>
      <c r="D7646" t="s">
        <v>16</v>
      </c>
      <c r="E7646" t="s">
        <v>17</v>
      </c>
      <c r="F7646" t="s">
        <v>48</v>
      </c>
      <c r="G7646" t="s">
        <v>167</v>
      </c>
      <c r="H7646">
        <f t="shared" si="595"/>
        <v>475</v>
      </c>
      <c r="I7646">
        <v>95</v>
      </c>
      <c r="J7646">
        <v>124</v>
      </c>
      <c r="K7646">
        <v>5</v>
      </c>
      <c r="M7646">
        <v>61.75</v>
      </c>
      <c r="N7646" t="s">
        <v>38</v>
      </c>
      <c r="O7646">
        <v>617.5</v>
      </c>
      <c r="P7646">
        <v>142.5</v>
      </c>
      <c r="R7646">
        <f t="shared" si="596"/>
        <v>620</v>
      </c>
      <c r="S7646">
        <f t="shared" si="597"/>
        <v>4</v>
      </c>
      <c r="T7646" t="str">
        <f t="shared" si="598"/>
        <v>Apr</v>
      </c>
      <c r="U7646" t="str">
        <f t="shared" si="599"/>
        <v>2025</v>
      </c>
    </row>
    <row r="7647" spans="1:21" x14ac:dyDescent="0.25">
      <c r="A7647" s="1">
        <v>45751</v>
      </c>
      <c r="B7647" t="s">
        <v>198</v>
      </c>
      <c r="C7647" t="s">
        <v>15</v>
      </c>
      <c r="D7647" t="s">
        <v>23</v>
      </c>
      <c r="E7647" t="s">
        <v>28</v>
      </c>
      <c r="F7647" t="s">
        <v>29</v>
      </c>
      <c r="G7647" t="s">
        <v>160</v>
      </c>
      <c r="H7647">
        <f t="shared" si="595"/>
        <v>750</v>
      </c>
      <c r="I7647">
        <v>150</v>
      </c>
      <c r="J7647">
        <v>195</v>
      </c>
      <c r="K7647">
        <v>5</v>
      </c>
      <c r="M7647">
        <v>90</v>
      </c>
      <c r="N7647" t="s">
        <v>25</v>
      </c>
      <c r="O7647">
        <v>900</v>
      </c>
      <c r="P7647">
        <v>150</v>
      </c>
      <c r="R7647">
        <f t="shared" si="596"/>
        <v>975</v>
      </c>
      <c r="S7647">
        <f t="shared" si="597"/>
        <v>4</v>
      </c>
      <c r="T7647" t="str">
        <f t="shared" si="598"/>
        <v>Apr</v>
      </c>
      <c r="U7647" t="str">
        <f t="shared" si="599"/>
        <v>2025</v>
      </c>
    </row>
    <row r="7648" spans="1:21" x14ac:dyDescent="0.25">
      <c r="A7648" s="1">
        <v>45751</v>
      </c>
      <c r="B7648" t="s">
        <v>209</v>
      </c>
      <c r="C7648" t="s">
        <v>27</v>
      </c>
      <c r="D7648" t="s">
        <v>23</v>
      </c>
      <c r="E7648" t="s">
        <v>17</v>
      </c>
      <c r="F7648" t="s">
        <v>45</v>
      </c>
      <c r="G7648" t="s">
        <v>58</v>
      </c>
      <c r="H7648">
        <f t="shared" si="595"/>
        <v>100000</v>
      </c>
      <c r="I7648">
        <v>25000</v>
      </c>
      <c r="J7648">
        <v>32500</v>
      </c>
      <c r="K7648">
        <v>4</v>
      </c>
      <c r="M7648">
        <v>4875</v>
      </c>
      <c r="N7648" t="s">
        <v>38</v>
      </c>
      <c r="O7648">
        <v>130000</v>
      </c>
      <c r="P7648">
        <v>30000</v>
      </c>
      <c r="R7648">
        <f t="shared" si="596"/>
        <v>130000</v>
      </c>
      <c r="S7648">
        <f t="shared" si="597"/>
        <v>4</v>
      </c>
      <c r="T7648" t="str">
        <f t="shared" si="598"/>
        <v>Apr</v>
      </c>
      <c r="U7648" t="str">
        <f t="shared" si="599"/>
        <v>2025</v>
      </c>
    </row>
    <row r="7649" spans="1:21" x14ac:dyDescent="0.25">
      <c r="A7649" s="1">
        <v>45751</v>
      </c>
      <c r="B7649" t="s">
        <v>137</v>
      </c>
      <c r="C7649" t="s">
        <v>15</v>
      </c>
      <c r="D7649" t="s">
        <v>16</v>
      </c>
      <c r="E7649" t="s">
        <v>28</v>
      </c>
      <c r="F7649" t="s">
        <v>29</v>
      </c>
      <c r="G7649" t="s">
        <v>138</v>
      </c>
      <c r="H7649">
        <f t="shared" si="595"/>
        <v>100</v>
      </c>
      <c r="I7649">
        <v>50</v>
      </c>
      <c r="J7649">
        <v>65</v>
      </c>
      <c r="K7649">
        <v>2</v>
      </c>
      <c r="M7649">
        <v>6.5</v>
      </c>
      <c r="N7649" t="s">
        <v>25</v>
      </c>
      <c r="O7649">
        <v>130</v>
      </c>
      <c r="P7649">
        <v>30</v>
      </c>
      <c r="R7649">
        <f t="shared" si="596"/>
        <v>130</v>
      </c>
      <c r="S7649">
        <f t="shared" si="597"/>
        <v>4</v>
      </c>
      <c r="T7649" t="str">
        <f t="shared" si="598"/>
        <v>Apr</v>
      </c>
      <c r="U7649" t="str">
        <f t="shared" si="599"/>
        <v>2025</v>
      </c>
    </row>
    <row r="7650" spans="1:21" x14ac:dyDescent="0.25">
      <c r="A7650" s="1">
        <v>45751</v>
      </c>
      <c r="B7650" t="s">
        <v>39</v>
      </c>
      <c r="C7650" t="s">
        <v>27</v>
      </c>
      <c r="D7650" t="s">
        <v>16</v>
      </c>
      <c r="E7650" t="s">
        <v>28</v>
      </c>
      <c r="F7650" t="s">
        <v>45</v>
      </c>
      <c r="G7650" t="s">
        <v>71</v>
      </c>
      <c r="H7650">
        <f t="shared" si="595"/>
        <v>11000</v>
      </c>
      <c r="I7650">
        <v>2200</v>
      </c>
      <c r="J7650">
        <v>2860</v>
      </c>
      <c r="K7650">
        <v>5</v>
      </c>
      <c r="M7650">
        <v>286</v>
      </c>
      <c r="N7650" t="s">
        <v>25</v>
      </c>
      <c r="O7650">
        <v>13750</v>
      </c>
      <c r="P7650">
        <v>2750</v>
      </c>
      <c r="R7650">
        <f t="shared" si="596"/>
        <v>14300</v>
      </c>
      <c r="S7650">
        <f t="shared" si="597"/>
        <v>4</v>
      </c>
      <c r="T7650" t="str">
        <f t="shared" si="598"/>
        <v>Apr</v>
      </c>
      <c r="U7650" t="str">
        <f t="shared" si="599"/>
        <v>2025</v>
      </c>
    </row>
    <row r="7651" spans="1:21" x14ac:dyDescent="0.25">
      <c r="A7651" s="1">
        <v>45751</v>
      </c>
      <c r="B7651" t="s">
        <v>36</v>
      </c>
      <c r="C7651" t="s">
        <v>15</v>
      </c>
      <c r="D7651" t="s">
        <v>16</v>
      </c>
      <c r="E7651" t="s">
        <v>28</v>
      </c>
      <c r="F7651" t="s">
        <v>61</v>
      </c>
      <c r="G7651" t="s">
        <v>108</v>
      </c>
      <c r="H7651">
        <f t="shared" si="595"/>
        <v>7500</v>
      </c>
      <c r="I7651">
        <v>1500</v>
      </c>
      <c r="J7651">
        <v>1950</v>
      </c>
      <c r="K7651">
        <v>5</v>
      </c>
      <c r="M7651">
        <v>195</v>
      </c>
      <c r="N7651" t="s">
        <v>20</v>
      </c>
      <c r="O7651">
        <v>9750</v>
      </c>
      <c r="P7651">
        <v>2250</v>
      </c>
      <c r="R7651">
        <f t="shared" si="596"/>
        <v>9750</v>
      </c>
      <c r="S7651">
        <f t="shared" si="597"/>
        <v>4</v>
      </c>
      <c r="T7651" t="str">
        <f t="shared" si="598"/>
        <v>Apr</v>
      </c>
      <c r="U7651" t="str">
        <f t="shared" si="599"/>
        <v>2025</v>
      </c>
    </row>
    <row r="7652" spans="1:21" x14ac:dyDescent="0.25">
      <c r="A7652" s="1">
        <v>45751</v>
      </c>
      <c r="B7652" t="s">
        <v>109</v>
      </c>
      <c r="C7652" t="s">
        <v>42</v>
      </c>
      <c r="D7652" t="s">
        <v>23</v>
      </c>
      <c r="E7652" t="s">
        <v>28</v>
      </c>
      <c r="F7652" t="s">
        <v>45</v>
      </c>
      <c r="G7652" t="s">
        <v>46</v>
      </c>
      <c r="H7652">
        <f t="shared" si="595"/>
        <v>275000</v>
      </c>
      <c r="I7652">
        <v>55000</v>
      </c>
      <c r="J7652">
        <v>71500</v>
      </c>
      <c r="K7652">
        <v>5</v>
      </c>
      <c r="M7652">
        <v>10725</v>
      </c>
      <c r="N7652" t="s">
        <v>38</v>
      </c>
      <c r="O7652">
        <v>357500</v>
      </c>
      <c r="P7652">
        <v>82500</v>
      </c>
      <c r="R7652">
        <f t="shared" si="596"/>
        <v>357500</v>
      </c>
      <c r="S7652">
        <f t="shared" si="597"/>
        <v>4</v>
      </c>
      <c r="T7652" t="str">
        <f t="shared" si="598"/>
        <v>Apr</v>
      </c>
      <c r="U7652" t="str">
        <f t="shared" si="599"/>
        <v>2025</v>
      </c>
    </row>
    <row r="7653" spans="1:21" x14ac:dyDescent="0.25">
      <c r="A7653" s="1">
        <v>45751</v>
      </c>
      <c r="B7653" t="s">
        <v>63</v>
      </c>
      <c r="C7653" t="s">
        <v>42</v>
      </c>
      <c r="D7653" t="s">
        <v>23</v>
      </c>
      <c r="E7653" t="s">
        <v>28</v>
      </c>
      <c r="F7653" t="s">
        <v>18</v>
      </c>
      <c r="G7653" t="s">
        <v>19</v>
      </c>
      <c r="H7653">
        <f t="shared" si="595"/>
        <v>1250</v>
      </c>
      <c r="I7653">
        <v>250</v>
      </c>
      <c r="J7653">
        <v>325</v>
      </c>
      <c r="K7653">
        <v>5</v>
      </c>
      <c r="M7653">
        <v>100</v>
      </c>
      <c r="N7653" t="s">
        <v>25</v>
      </c>
      <c r="O7653">
        <v>1625</v>
      </c>
      <c r="P7653">
        <v>375</v>
      </c>
      <c r="R7653">
        <f t="shared" si="596"/>
        <v>1625</v>
      </c>
      <c r="S7653">
        <f t="shared" si="597"/>
        <v>4</v>
      </c>
      <c r="T7653" t="str">
        <f t="shared" si="598"/>
        <v>Apr</v>
      </c>
      <c r="U7653" t="str">
        <f t="shared" si="599"/>
        <v>2025</v>
      </c>
    </row>
    <row r="7654" spans="1:21" x14ac:dyDescent="0.25">
      <c r="A7654" s="1">
        <v>45751</v>
      </c>
      <c r="B7654" t="s">
        <v>39</v>
      </c>
      <c r="C7654" t="s">
        <v>27</v>
      </c>
      <c r="D7654" t="s">
        <v>16</v>
      </c>
      <c r="E7654" t="s">
        <v>17</v>
      </c>
      <c r="F7654" t="s">
        <v>80</v>
      </c>
      <c r="G7654" t="s">
        <v>212</v>
      </c>
      <c r="H7654">
        <f t="shared" si="595"/>
        <v>100</v>
      </c>
      <c r="I7654">
        <v>20</v>
      </c>
      <c r="J7654">
        <v>26</v>
      </c>
      <c r="K7654">
        <v>5</v>
      </c>
      <c r="M7654">
        <v>6.5</v>
      </c>
      <c r="N7654" t="s">
        <v>25</v>
      </c>
      <c r="O7654">
        <v>130</v>
      </c>
      <c r="P7654">
        <v>30</v>
      </c>
      <c r="R7654">
        <f t="shared" si="596"/>
        <v>130</v>
      </c>
      <c r="S7654">
        <f t="shared" si="597"/>
        <v>4</v>
      </c>
      <c r="T7654" t="str">
        <f t="shared" si="598"/>
        <v>Apr</v>
      </c>
      <c r="U7654" t="str">
        <f t="shared" si="599"/>
        <v>2025</v>
      </c>
    </row>
    <row r="7655" spans="1:21" x14ac:dyDescent="0.25">
      <c r="A7655" s="1">
        <v>45751</v>
      </c>
      <c r="B7655" t="s">
        <v>44</v>
      </c>
      <c r="C7655" t="s">
        <v>27</v>
      </c>
      <c r="D7655" t="s">
        <v>23</v>
      </c>
      <c r="E7655" t="s">
        <v>17</v>
      </c>
      <c r="F7655" t="s">
        <v>18</v>
      </c>
      <c r="G7655" t="s">
        <v>151</v>
      </c>
      <c r="H7655">
        <f t="shared" si="595"/>
        <v>21</v>
      </c>
      <c r="I7655">
        <v>7</v>
      </c>
      <c r="J7655">
        <v>9</v>
      </c>
      <c r="K7655">
        <v>3</v>
      </c>
      <c r="M7655">
        <v>2.73</v>
      </c>
      <c r="N7655" t="s">
        <v>25</v>
      </c>
      <c r="O7655">
        <v>27.3</v>
      </c>
      <c r="P7655">
        <v>6.3</v>
      </c>
      <c r="R7655">
        <f t="shared" si="596"/>
        <v>27</v>
      </c>
      <c r="S7655">
        <f t="shared" si="597"/>
        <v>4</v>
      </c>
      <c r="T7655" t="str">
        <f t="shared" si="598"/>
        <v>Apr</v>
      </c>
      <c r="U7655" t="str">
        <f t="shared" si="599"/>
        <v>2025</v>
      </c>
    </row>
    <row r="7656" spans="1:21" x14ac:dyDescent="0.25">
      <c r="A7656" s="1">
        <v>45751</v>
      </c>
      <c r="B7656" t="s">
        <v>150</v>
      </c>
      <c r="C7656" t="s">
        <v>91</v>
      </c>
      <c r="D7656" t="s">
        <v>16</v>
      </c>
      <c r="E7656" t="s">
        <v>28</v>
      </c>
      <c r="F7656" t="s">
        <v>45</v>
      </c>
      <c r="G7656" t="s">
        <v>106</v>
      </c>
      <c r="H7656">
        <f t="shared" si="595"/>
        <v>72000</v>
      </c>
      <c r="I7656">
        <v>12000</v>
      </c>
      <c r="J7656">
        <v>15600</v>
      </c>
      <c r="K7656">
        <v>6</v>
      </c>
      <c r="M7656">
        <v>2340</v>
      </c>
      <c r="N7656" t="s">
        <v>38</v>
      </c>
      <c r="O7656">
        <v>93600</v>
      </c>
      <c r="P7656">
        <v>21600</v>
      </c>
      <c r="R7656">
        <f t="shared" si="596"/>
        <v>93600</v>
      </c>
      <c r="S7656">
        <f t="shared" si="597"/>
        <v>4</v>
      </c>
      <c r="T7656" t="str">
        <f t="shared" si="598"/>
        <v>Apr</v>
      </c>
      <c r="U7656" t="str">
        <f t="shared" si="599"/>
        <v>2025</v>
      </c>
    </row>
    <row r="7657" spans="1:21" x14ac:dyDescent="0.25">
      <c r="A7657" s="1">
        <v>45751</v>
      </c>
      <c r="B7657" t="s">
        <v>184</v>
      </c>
      <c r="C7657" t="s">
        <v>27</v>
      </c>
      <c r="D7657" t="s">
        <v>16</v>
      </c>
      <c r="E7657" t="s">
        <v>17</v>
      </c>
      <c r="F7657" t="s">
        <v>61</v>
      </c>
      <c r="G7657" t="s">
        <v>110</v>
      </c>
      <c r="H7657">
        <f t="shared" si="595"/>
        <v>6400</v>
      </c>
      <c r="I7657">
        <v>800</v>
      </c>
      <c r="J7657">
        <v>1040</v>
      </c>
      <c r="K7657">
        <v>8</v>
      </c>
      <c r="M7657">
        <v>104</v>
      </c>
      <c r="N7657" t="s">
        <v>20</v>
      </c>
      <c r="O7657">
        <v>8320</v>
      </c>
      <c r="P7657">
        <v>1920</v>
      </c>
      <c r="R7657">
        <f t="shared" si="596"/>
        <v>8320</v>
      </c>
      <c r="S7657">
        <f t="shared" si="597"/>
        <v>4</v>
      </c>
      <c r="T7657" t="str">
        <f t="shared" si="598"/>
        <v>Apr</v>
      </c>
      <c r="U7657" t="str">
        <f t="shared" si="599"/>
        <v>2025</v>
      </c>
    </row>
    <row r="7658" spans="1:21" x14ac:dyDescent="0.25">
      <c r="A7658" s="1">
        <v>45751</v>
      </c>
      <c r="B7658" t="s">
        <v>57</v>
      </c>
      <c r="C7658" t="s">
        <v>27</v>
      </c>
      <c r="D7658" t="s">
        <v>16</v>
      </c>
      <c r="E7658" t="s">
        <v>17</v>
      </c>
      <c r="F7658" t="s">
        <v>18</v>
      </c>
      <c r="G7658" t="s">
        <v>121</v>
      </c>
      <c r="H7658">
        <f t="shared" si="595"/>
        <v>165</v>
      </c>
      <c r="I7658">
        <v>55</v>
      </c>
      <c r="J7658">
        <v>72</v>
      </c>
      <c r="K7658">
        <v>3</v>
      </c>
      <c r="M7658">
        <v>10.725</v>
      </c>
      <c r="N7658" t="s">
        <v>25</v>
      </c>
      <c r="O7658">
        <v>214.5</v>
      </c>
      <c r="P7658">
        <v>49.5</v>
      </c>
      <c r="R7658">
        <f t="shared" si="596"/>
        <v>216</v>
      </c>
      <c r="S7658">
        <f t="shared" si="597"/>
        <v>4</v>
      </c>
      <c r="T7658" t="str">
        <f t="shared" si="598"/>
        <v>Apr</v>
      </c>
      <c r="U7658" t="str">
        <f t="shared" si="599"/>
        <v>2025</v>
      </c>
    </row>
    <row r="7659" spans="1:21" x14ac:dyDescent="0.25">
      <c r="A7659" s="1">
        <v>45751</v>
      </c>
      <c r="B7659" t="s">
        <v>139</v>
      </c>
      <c r="C7659" t="s">
        <v>27</v>
      </c>
      <c r="D7659" t="s">
        <v>16</v>
      </c>
      <c r="E7659" t="s">
        <v>28</v>
      </c>
      <c r="F7659" t="s">
        <v>18</v>
      </c>
      <c r="G7659" t="s">
        <v>100</v>
      </c>
      <c r="H7659">
        <f t="shared" si="595"/>
        <v>120</v>
      </c>
      <c r="I7659">
        <v>40</v>
      </c>
      <c r="J7659">
        <v>52</v>
      </c>
      <c r="K7659">
        <v>3</v>
      </c>
      <c r="M7659">
        <v>10.92</v>
      </c>
      <c r="N7659" t="s">
        <v>20</v>
      </c>
      <c r="O7659">
        <v>156</v>
      </c>
      <c r="P7659">
        <v>36</v>
      </c>
      <c r="R7659">
        <f t="shared" si="596"/>
        <v>156</v>
      </c>
      <c r="S7659">
        <f t="shared" si="597"/>
        <v>4</v>
      </c>
      <c r="T7659" t="str">
        <f t="shared" si="598"/>
        <v>Apr</v>
      </c>
      <c r="U7659" t="str">
        <f t="shared" si="599"/>
        <v>2025</v>
      </c>
    </row>
    <row r="7660" spans="1:21" x14ac:dyDescent="0.25">
      <c r="A7660" s="1">
        <v>45751</v>
      </c>
      <c r="B7660" t="s">
        <v>133</v>
      </c>
      <c r="C7660" t="s">
        <v>27</v>
      </c>
      <c r="D7660" t="s">
        <v>16</v>
      </c>
      <c r="E7660" t="s">
        <v>17</v>
      </c>
      <c r="F7660" t="s">
        <v>48</v>
      </c>
      <c r="G7660" t="s">
        <v>49</v>
      </c>
      <c r="H7660">
        <f t="shared" si="595"/>
        <v>480</v>
      </c>
      <c r="I7660">
        <v>80</v>
      </c>
      <c r="J7660">
        <v>104</v>
      </c>
      <c r="K7660">
        <v>6</v>
      </c>
      <c r="M7660">
        <v>43.68</v>
      </c>
      <c r="N7660" t="s">
        <v>20</v>
      </c>
      <c r="O7660">
        <v>624</v>
      </c>
      <c r="P7660">
        <v>144</v>
      </c>
      <c r="R7660">
        <f t="shared" si="596"/>
        <v>624</v>
      </c>
      <c r="S7660">
        <f t="shared" si="597"/>
        <v>4</v>
      </c>
      <c r="T7660" t="str">
        <f t="shared" si="598"/>
        <v>Apr</v>
      </c>
      <c r="U7660" t="str">
        <f t="shared" si="599"/>
        <v>2025</v>
      </c>
    </row>
    <row r="7661" spans="1:21" x14ac:dyDescent="0.25">
      <c r="A7661" s="1">
        <v>45751</v>
      </c>
      <c r="B7661" t="s">
        <v>112</v>
      </c>
      <c r="C7661" t="s">
        <v>27</v>
      </c>
      <c r="D7661" t="s">
        <v>23</v>
      </c>
      <c r="E7661" t="s">
        <v>28</v>
      </c>
      <c r="F7661" t="s">
        <v>61</v>
      </c>
      <c r="G7661" t="s">
        <v>117</v>
      </c>
      <c r="H7661">
        <f t="shared" si="595"/>
        <v>7500</v>
      </c>
      <c r="I7661">
        <v>2500</v>
      </c>
      <c r="J7661">
        <v>3250</v>
      </c>
      <c r="K7661">
        <v>3</v>
      </c>
      <c r="M7661">
        <v>325</v>
      </c>
      <c r="N7661" t="s">
        <v>25</v>
      </c>
      <c r="O7661">
        <v>9750</v>
      </c>
      <c r="P7661">
        <v>2250</v>
      </c>
      <c r="R7661">
        <f t="shared" si="596"/>
        <v>9750</v>
      </c>
      <c r="S7661">
        <f t="shared" si="597"/>
        <v>4</v>
      </c>
      <c r="T7661" t="str">
        <f t="shared" si="598"/>
        <v>Apr</v>
      </c>
      <c r="U7661" t="str">
        <f t="shared" si="599"/>
        <v>2025</v>
      </c>
    </row>
    <row r="7662" spans="1:21" x14ac:dyDescent="0.25">
      <c r="A7662" s="1">
        <v>45751</v>
      </c>
      <c r="B7662" t="s">
        <v>179</v>
      </c>
      <c r="C7662" t="s">
        <v>27</v>
      </c>
      <c r="D7662" t="s">
        <v>16</v>
      </c>
      <c r="E7662" t="s">
        <v>28</v>
      </c>
      <c r="F7662" t="s">
        <v>18</v>
      </c>
      <c r="G7662" t="s">
        <v>151</v>
      </c>
      <c r="H7662">
        <f t="shared" si="595"/>
        <v>42</v>
      </c>
      <c r="I7662">
        <v>7</v>
      </c>
      <c r="J7662">
        <v>9</v>
      </c>
      <c r="K7662">
        <v>6</v>
      </c>
      <c r="M7662">
        <v>2.625</v>
      </c>
      <c r="N7662" t="s">
        <v>25</v>
      </c>
      <c r="O7662">
        <v>52.5</v>
      </c>
      <c r="P7662">
        <v>10.5</v>
      </c>
      <c r="R7662">
        <f t="shared" si="596"/>
        <v>54</v>
      </c>
      <c r="S7662">
        <f t="shared" si="597"/>
        <v>4</v>
      </c>
      <c r="T7662" t="str">
        <f t="shared" si="598"/>
        <v>Apr</v>
      </c>
      <c r="U7662" t="str">
        <f t="shared" si="599"/>
        <v>2025</v>
      </c>
    </row>
    <row r="7663" spans="1:21" x14ac:dyDescent="0.25">
      <c r="A7663" s="1">
        <v>45751</v>
      </c>
      <c r="B7663" t="s">
        <v>156</v>
      </c>
      <c r="C7663" t="s">
        <v>53</v>
      </c>
      <c r="D7663" t="s">
        <v>16</v>
      </c>
      <c r="E7663" t="s">
        <v>28</v>
      </c>
      <c r="F7663" t="s">
        <v>18</v>
      </c>
      <c r="G7663" t="s">
        <v>40</v>
      </c>
      <c r="H7663">
        <f t="shared" si="595"/>
        <v>270</v>
      </c>
      <c r="I7663">
        <v>90</v>
      </c>
      <c r="J7663">
        <v>117</v>
      </c>
      <c r="K7663">
        <v>3</v>
      </c>
      <c r="M7663">
        <v>35.1</v>
      </c>
      <c r="N7663" t="s">
        <v>38</v>
      </c>
      <c r="O7663">
        <v>351</v>
      </c>
      <c r="P7663">
        <v>81</v>
      </c>
      <c r="R7663">
        <f t="shared" si="596"/>
        <v>351</v>
      </c>
      <c r="S7663">
        <f t="shared" si="597"/>
        <v>4</v>
      </c>
      <c r="T7663" t="str">
        <f t="shared" si="598"/>
        <v>Apr</v>
      </c>
      <c r="U7663" t="str">
        <f t="shared" si="599"/>
        <v>2025</v>
      </c>
    </row>
    <row r="7664" spans="1:21" x14ac:dyDescent="0.25">
      <c r="A7664" s="1">
        <v>45751</v>
      </c>
      <c r="B7664" t="s">
        <v>75</v>
      </c>
      <c r="C7664" t="s">
        <v>27</v>
      </c>
      <c r="D7664" t="s">
        <v>23</v>
      </c>
      <c r="E7664" t="s">
        <v>28</v>
      </c>
      <c r="F7664" t="s">
        <v>45</v>
      </c>
      <c r="G7664" t="s">
        <v>71</v>
      </c>
      <c r="H7664">
        <f t="shared" si="595"/>
        <v>8800</v>
      </c>
      <c r="I7664">
        <v>2200</v>
      </c>
      <c r="J7664">
        <v>2860</v>
      </c>
      <c r="K7664">
        <v>4</v>
      </c>
      <c r="M7664">
        <v>286</v>
      </c>
      <c r="N7664" t="s">
        <v>25</v>
      </c>
      <c r="O7664">
        <v>10560</v>
      </c>
      <c r="P7664">
        <v>1760</v>
      </c>
      <c r="R7664">
        <f t="shared" si="596"/>
        <v>11440</v>
      </c>
      <c r="S7664">
        <f t="shared" si="597"/>
        <v>4</v>
      </c>
      <c r="T7664" t="str">
        <f t="shared" si="598"/>
        <v>Apr</v>
      </c>
      <c r="U7664" t="str">
        <f t="shared" si="599"/>
        <v>2025</v>
      </c>
    </row>
    <row r="7665" spans="1:21" x14ac:dyDescent="0.25">
      <c r="A7665" s="1">
        <v>45751</v>
      </c>
      <c r="B7665" t="s">
        <v>83</v>
      </c>
      <c r="C7665" t="s">
        <v>27</v>
      </c>
      <c r="D7665" t="s">
        <v>23</v>
      </c>
      <c r="E7665" t="s">
        <v>28</v>
      </c>
      <c r="F7665" t="s">
        <v>45</v>
      </c>
      <c r="G7665" t="s">
        <v>58</v>
      </c>
      <c r="H7665">
        <f t="shared" si="595"/>
        <v>100000</v>
      </c>
      <c r="I7665">
        <v>25000</v>
      </c>
      <c r="J7665">
        <v>32500</v>
      </c>
      <c r="K7665">
        <v>4</v>
      </c>
      <c r="M7665">
        <v>4875</v>
      </c>
      <c r="N7665" t="s">
        <v>25</v>
      </c>
      <c r="O7665">
        <v>130000</v>
      </c>
      <c r="P7665">
        <v>30000</v>
      </c>
      <c r="R7665">
        <f t="shared" si="596"/>
        <v>130000</v>
      </c>
      <c r="S7665">
        <f t="shared" si="597"/>
        <v>4</v>
      </c>
      <c r="T7665" t="str">
        <f t="shared" si="598"/>
        <v>Apr</v>
      </c>
      <c r="U7665" t="str">
        <f t="shared" si="599"/>
        <v>2025</v>
      </c>
    </row>
    <row r="7666" spans="1:21" x14ac:dyDescent="0.25">
      <c r="A7666" s="1">
        <v>45751</v>
      </c>
      <c r="B7666" t="s">
        <v>158</v>
      </c>
      <c r="C7666" t="s">
        <v>27</v>
      </c>
      <c r="D7666" t="s">
        <v>23</v>
      </c>
      <c r="E7666" t="s">
        <v>28</v>
      </c>
      <c r="F7666" t="s">
        <v>29</v>
      </c>
      <c r="G7666" t="s">
        <v>178</v>
      </c>
      <c r="H7666">
        <f t="shared" si="595"/>
        <v>1200</v>
      </c>
      <c r="I7666">
        <v>200</v>
      </c>
      <c r="J7666">
        <v>260</v>
      </c>
      <c r="K7666">
        <v>6</v>
      </c>
      <c r="M7666">
        <v>100</v>
      </c>
      <c r="N7666" t="s">
        <v>20</v>
      </c>
      <c r="O7666">
        <v>1440</v>
      </c>
      <c r="P7666">
        <v>240</v>
      </c>
      <c r="R7666">
        <f t="shared" si="596"/>
        <v>1560</v>
      </c>
      <c r="S7666">
        <f t="shared" si="597"/>
        <v>4</v>
      </c>
      <c r="T7666" t="str">
        <f t="shared" si="598"/>
        <v>Apr</v>
      </c>
      <c r="U7666" t="str">
        <f t="shared" si="599"/>
        <v>2025</v>
      </c>
    </row>
    <row r="7667" spans="1:21" x14ac:dyDescent="0.25">
      <c r="A7667" s="1">
        <v>45751</v>
      </c>
      <c r="B7667" t="s">
        <v>124</v>
      </c>
      <c r="C7667" t="s">
        <v>27</v>
      </c>
      <c r="D7667" t="s">
        <v>16</v>
      </c>
      <c r="E7667" t="s">
        <v>17</v>
      </c>
      <c r="F7667" t="s">
        <v>18</v>
      </c>
      <c r="G7667" t="s">
        <v>116</v>
      </c>
      <c r="H7667">
        <f t="shared" si="595"/>
        <v>120</v>
      </c>
      <c r="I7667">
        <v>60</v>
      </c>
      <c r="J7667">
        <v>78</v>
      </c>
      <c r="K7667">
        <v>2</v>
      </c>
      <c r="M7667">
        <v>10.92</v>
      </c>
      <c r="N7667" t="s">
        <v>20</v>
      </c>
      <c r="O7667">
        <v>156</v>
      </c>
      <c r="P7667">
        <v>36</v>
      </c>
      <c r="R7667">
        <f t="shared" si="596"/>
        <v>156</v>
      </c>
      <c r="S7667">
        <f t="shared" si="597"/>
        <v>4</v>
      </c>
      <c r="T7667" t="str">
        <f t="shared" si="598"/>
        <v>Apr</v>
      </c>
      <c r="U7667" t="str">
        <f t="shared" si="599"/>
        <v>2025</v>
      </c>
    </row>
    <row r="7668" spans="1:21" x14ac:dyDescent="0.25">
      <c r="A7668" s="1">
        <v>45781</v>
      </c>
      <c r="B7668" t="s">
        <v>171</v>
      </c>
      <c r="C7668" t="s">
        <v>22</v>
      </c>
      <c r="D7668" t="s">
        <v>23</v>
      </c>
      <c r="E7668" t="s">
        <v>17</v>
      </c>
      <c r="F7668" t="s">
        <v>18</v>
      </c>
      <c r="G7668" t="s">
        <v>19</v>
      </c>
      <c r="H7668">
        <f t="shared" si="595"/>
        <v>250</v>
      </c>
      <c r="I7668">
        <v>250</v>
      </c>
      <c r="J7668">
        <v>325</v>
      </c>
      <c r="K7668">
        <v>1</v>
      </c>
      <c r="M7668">
        <v>37.5</v>
      </c>
      <c r="N7668" t="s">
        <v>20</v>
      </c>
      <c r="O7668">
        <v>312.5</v>
      </c>
      <c r="P7668">
        <v>62.5</v>
      </c>
      <c r="R7668">
        <f t="shared" si="596"/>
        <v>325</v>
      </c>
      <c r="S7668">
        <f t="shared" si="597"/>
        <v>4</v>
      </c>
      <c r="T7668" t="str">
        <f t="shared" si="598"/>
        <v>May</v>
      </c>
      <c r="U7668" t="str">
        <f t="shared" si="599"/>
        <v>2025</v>
      </c>
    </row>
    <row r="7669" spans="1:21" x14ac:dyDescent="0.25">
      <c r="A7669" s="1">
        <v>45781</v>
      </c>
      <c r="B7669" t="s">
        <v>26</v>
      </c>
      <c r="C7669" t="s">
        <v>27</v>
      </c>
      <c r="D7669" t="s">
        <v>16</v>
      </c>
      <c r="E7669" t="s">
        <v>17</v>
      </c>
      <c r="F7669" t="s">
        <v>18</v>
      </c>
      <c r="G7669" t="s">
        <v>19</v>
      </c>
      <c r="H7669">
        <f t="shared" si="595"/>
        <v>2500</v>
      </c>
      <c r="I7669">
        <v>250</v>
      </c>
      <c r="J7669">
        <v>325</v>
      </c>
      <c r="K7669">
        <v>10</v>
      </c>
      <c r="M7669">
        <v>100</v>
      </c>
      <c r="N7669" t="s">
        <v>25</v>
      </c>
      <c r="O7669">
        <v>3125</v>
      </c>
      <c r="P7669">
        <v>625</v>
      </c>
      <c r="R7669">
        <f t="shared" si="596"/>
        <v>3250</v>
      </c>
      <c r="S7669">
        <f t="shared" si="597"/>
        <v>4</v>
      </c>
      <c r="T7669" t="str">
        <f t="shared" si="598"/>
        <v>May</v>
      </c>
      <c r="U7669" t="str">
        <f t="shared" si="599"/>
        <v>2025</v>
      </c>
    </row>
    <row r="7670" spans="1:21" x14ac:dyDescent="0.25">
      <c r="A7670" s="1">
        <v>45781</v>
      </c>
      <c r="B7670" t="s">
        <v>111</v>
      </c>
      <c r="C7670" t="s">
        <v>27</v>
      </c>
      <c r="D7670" t="s">
        <v>16</v>
      </c>
      <c r="E7670" t="s">
        <v>17</v>
      </c>
      <c r="F7670" t="s">
        <v>29</v>
      </c>
      <c r="G7670" t="s">
        <v>160</v>
      </c>
      <c r="H7670">
        <f t="shared" si="595"/>
        <v>600</v>
      </c>
      <c r="I7670">
        <v>150</v>
      </c>
      <c r="J7670">
        <v>195</v>
      </c>
      <c r="K7670">
        <v>4</v>
      </c>
      <c r="M7670">
        <v>54.6</v>
      </c>
      <c r="N7670" t="s">
        <v>20</v>
      </c>
      <c r="O7670">
        <v>780</v>
      </c>
      <c r="P7670">
        <v>180</v>
      </c>
      <c r="R7670">
        <f t="shared" si="596"/>
        <v>780</v>
      </c>
      <c r="S7670">
        <f t="shared" si="597"/>
        <v>4</v>
      </c>
      <c r="T7670" t="str">
        <f t="shared" si="598"/>
        <v>May</v>
      </c>
      <c r="U7670" t="str">
        <f t="shared" si="599"/>
        <v>2025</v>
      </c>
    </row>
    <row r="7671" spans="1:21" x14ac:dyDescent="0.25">
      <c r="A7671" s="1">
        <v>45781</v>
      </c>
      <c r="B7671" t="s">
        <v>36</v>
      </c>
      <c r="C7671" t="s">
        <v>15</v>
      </c>
      <c r="D7671" t="s">
        <v>23</v>
      </c>
      <c r="E7671" t="s">
        <v>17</v>
      </c>
      <c r="F7671" t="s">
        <v>48</v>
      </c>
      <c r="G7671" t="s">
        <v>147</v>
      </c>
      <c r="H7671">
        <f t="shared" si="595"/>
        <v>450</v>
      </c>
      <c r="I7671">
        <v>90</v>
      </c>
      <c r="J7671">
        <v>117</v>
      </c>
      <c r="K7671">
        <v>5</v>
      </c>
      <c r="M7671">
        <v>58.5</v>
      </c>
      <c r="N7671" t="s">
        <v>25</v>
      </c>
      <c r="O7671">
        <v>585</v>
      </c>
      <c r="P7671">
        <v>135</v>
      </c>
      <c r="R7671">
        <f t="shared" si="596"/>
        <v>585</v>
      </c>
      <c r="S7671">
        <f t="shared" si="597"/>
        <v>4</v>
      </c>
      <c r="T7671" t="str">
        <f t="shared" si="598"/>
        <v>May</v>
      </c>
      <c r="U7671" t="str">
        <f t="shared" si="599"/>
        <v>2025</v>
      </c>
    </row>
    <row r="7672" spans="1:21" x14ac:dyDescent="0.25">
      <c r="A7672" s="1">
        <v>45781</v>
      </c>
      <c r="B7672" t="s">
        <v>170</v>
      </c>
      <c r="C7672" t="s">
        <v>91</v>
      </c>
      <c r="D7672" t="s">
        <v>16</v>
      </c>
      <c r="E7672" t="s">
        <v>28</v>
      </c>
      <c r="F7672" t="s">
        <v>18</v>
      </c>
      <c r="G7672" t="s">
        <v>100</v>
      </c>
      <c r="H7672">
        <f t="shared" si="595"/>
        <v>40</v>
      </c>
      <c r="I7672">
        <v>40</v>
      </c>
      <c r="J7672">
        <v>52</v>
      </c>
      <c r="K7672">
        <v>1</v>
      </c>
      <c r="M7672">
        <v>5.2</v>
      </c>
      <c r="N7672" t="s">
        <v>38</v>
      </c>
      <c r="O7672">
        <v>52</v>
      </c>
      <c r="P7672">
        <v>12</v>
      </c>
      <c r="R7672">
        <f t="shared" si="596"/>
        <v>52</v>
      </c>
      <c r="S7672">
        <f t="shared" si="597"/>
        <v>4</v>
      </c>
      <c r="T7672" t="str">
        <f t="shared" si="598"/>
        <v>May</v>
      </c>
      <c r="U7672" t="str">
        <f t="shared" si="599"/>
        <v>2025</v>
      </c>
    </row>
    <row r="7673" spans="1:21" x14ac:dyDescent="0.25">
      <c r="A7673" s="1">
        <v>45781</v>
      </c>
      <c r="B7673" t="s">
        <v>145</v>
      </c>
      <c r="C7673" t="s">
        <v>27</v>
      </c>
      <c r="D7673" t="s">
        <v>16</v>
      </c>
      <c r="E7673" t="s">
        <v>28</v>
      </c>
      <c r="F7673" t="s">
        <v>45</v>
      </c>
      <c r="G7673" t="s">
        <v>92</v>
      </c>
      <c r="H7673">
        <f t="shared" si="595"/>
        <v>250</v>
      </c>
      <c r="I7673">
        <v>250</v>
      </c>
      <c r="J7673">
        <v>325</v>
      </c>
      <c r="K7673">
        <v>1</v>
      </c>
      <c r="M7673">
        <v>20.125</v>
      </c>
      <c r="N7673" t="s">
        <v>20</v>
      </c>
      <c r="O7673">
        <v>287.5</v>
      </c>
      <c r="P7673">
        <v>37.5</v>
      </c>
      <c r="R7673">
        <f t="shared" si="596"/>
        <v>325</v>
      </c>
      <c r="S7673">
        <f t="shared" si="597"/>
        <v>4</v>
      </c>
      <c r="T7673" t="str">
        <f t="shared" si="598"/>
        <v>May</v>
      </c>
      <c r="U7673" t="str">
        <f t="shared" si="599"/>
        <v>2025</v>
      </c>
    </row>
    <row r="7674" spans="1:21" x14ac:dyDescent="0.25">
      <c r="A7674" s="1">
        <v>45781</v>
      </c>
      <c r="B7674" t="s">
        <v>197</v>
      </c>
      <c r="C7674" t="s">
        <v>115</v>
      </c>
      <c r="D7674" t="s">
        <v>16</v>
      </c>
      <c r="E7674" t="s">
        <v>28</v>
      </c>
      <c r="F7674" t="s">
        <v>18</v>
      </c>
      <c r="G7674" t="s">
        <v>51</v>
      </c>
      <c r="H7674">
        <f t="shared" si="595"/>
        <v>300</v>
      </c>
      <c r="I7674">
        <v>60</v>
      </c>
      <c r="J7674">
        <v>78</v>
      </c>
      <c r="K7674">
        <v>5</v>
      </c>
      <c r="M7674">
        <v>39</v>
      </c>
      <c r="N7674" t="s">
        <v>38</v>
      </c>
      <c r="O7674">
        <v>390</v>
      </c>
      <c r="P7674">
        <v>90</v>
      </c>
      <c r="R7674">
        <f t="shared" si="596"/>
        <v>390</v>
      </c>
      <c r="S7674">
        <f t="shared" si="597"/>
        <v>4</v>
      </c>
      <c r="T7674" t="str">
        <f t="shared" si="598"/>
        <v>May</v>
      </c>
      <c r="U7674" t="str">
        <f t="shared" si="599"/>
        <v>2025</v>
      </c>
    </row>
    <row r="7675" spans="1:21" x14ac:dyDescent="0.25">
      <c r="A7675" s="1">
        <v>45781</v>
      </c>
      <c r="B7675" t="s">
        <v>209</v>
      </c>
      <c r="C7675" t="s">
        <v>27</v>
      </c>
      <c r="D7675" t="s">
        <v>16</v>
      </c>
      <c r="E7675" t="s">
        <v>17</v>
      </c>
      <c r="F7675" t="s">
        <v>18</v>
      </c>
      <c r="G7675" t="s">
        <v>51</v>
      </c>
      <c r="H7675">
        <f t="shared" si="595"/>
        <v>240</v>
      </c>
      <c r="I7675">
        <v>60</v>
      </c>
      <c r="J7675">
        <v>78</v>
      </c>
      <c r="K7675">
        <v>4</v>
      </c>
      <c r="M7675">
        <v>15</v>
      </c>
      <c r="N7675" t="s">
        <v>25</v>
      </c>
      <c r="O7675">
        <v>300</v>
      </c>
      <c r="P7675">
        <v>60</v>
      </c>
      <c r="R7675">
        <f t="shared" si="596"/>
        <v>312</v>
      </c>
      <c r="S7675">
        <f t="shared" si="597"/>
        <v>4</v>
      </c>
      <c r="T7675" t="str">
        <f t="shared" si="598"/>
        <v>May</v>
      </c>
      <c r="U7675" t="str">
        <f t="shared" si="599"/>
        <v>2025</v>
      </c>
    </row>
    <row r="7676" spans="1:21" x14ac:dyDescent="0.25">
      <c r="A7676" s="1">
        <v>45781</v>
      </c>
      <c r="B7676" t="s">
        <v>52</v>
      </c>
      <c r="C7676" t="s">
        <v>53</v>
      </c>
      <c r="D7676" t="s">
        <v>16</v>
      </c>
      <c r="E7676" t="s">
        <v>28</v>
      </c>
      <c r="F7676" t="s">
        <v>61</v>
      </c>
      <c r="G7676" t="s">
        <v>180</v>
      </c>
      <c r="H7676">
        <f t="shared" si="595"/>
        <v>1800</v>
      </c>
      <c r="I7676">
        <v>600</v>
      </c>
      <c r="J7676">
        <v>780</v>
      </c>
      <c r="K7676">
        <v>3</v>
      </c>
      <c r="M7676">
        <v>100</v>
      </c>
      <c r="N7676" t="s">
        <v>25</v>
      </c>
      <c r="O7676">
        <v>2340</v>
      </c>
      <c r="P7676">
        <v>540</v>
      </c>
      <c r="R7676">
        <f t="shared" si="596"/>
        <v>2340</v>
      </c>
      <c r="S7676">
        <f t="shared" si="597"/>
        <v>4</v>
      </c>
      <c r="T7676" t="str">
        <f t="shared" si="598"/>
        <v>May</v>
      </c>
      <c r="U7676" t="str">
        <f t="shared" si="599"/>
        <v>2025</v>
      </c>
    </row>
    <row r="7677" spans="1:21" x14ac:dyDescent="0.25">
      <c r="A7677" s="1">
        <v>45781</v>
      </c>
      <c r="B7677" t="s">
        <v>174</v>
      </c>
      <c r="C7677" t="s">
        <v>27</v>
      </c>
      <c r="D7677" t="s">
        <v>23</v>
      </c>
      <c r="E7677" t="s">
        <v>28</v>
      </c>
      <c r="F7677" t="s">
        <v>45</v>
      </c>
      <c r="G7677" t="s">
        <v>199</v>
      </c>
      <c r="H7677">
        <f t="shared" si="595"/>
        <v>40000</v>
      </c>
      <c r="I7677">
        <v>5000</v>
      </c>
      <c r="J7677">
        <v>6500</v>
      </c>
      <c r="K7677">
        <v>8</v>
      </c>
      <c r="M7677">
        <v>650</v>
      </c>
      <c r="N7677" t="s">
        <v>38</v>
      </c>
      <c r="O7677">
        <v>52000</v>
      </c>
      <c r="P7677">
        <v>12000</v>
      </c>
      <c r="R7677">
        <f t="shared" si="596"/>
        <v>52000</v>
      </c>
      <c r="S7677">
        <f t="shared" si="597"/>
        <v>4</v>
      </c>
      <c r="T7677" t="str">
        <f t="shared" si="598"/>
        <v>May</v>
      </c>
      <c r="U7677" t="str">
        <f t="shared" si="599"/>
        <v>2025</v>
      </c>
    </row>
    <row r="7678" spans="1:21" x14ac:dyDescent="0.25">
      <c r="A7678" s="1">
        <v>45781</v>
      </c>
      <c r="B7678" t="s">
        <v>99</v>
      </c>
      <c r="C7678" t="s">
        <v>15</v>
      </c>
      <c r="D7678" t="s">
        <v>16</v>
      </c>
      <c r="E7678" t="s">
        <v>28</v>
      </c>
      <c r="F7678" t="s">
        <v>80</v>
      </c>
      <c r="G7678" t="s">
        <v>212</v>
      </c>
      <c r="H7678">
        <f t="shared" si="595"/>
        <v>100</v>
      </c>
      <c r="I7678">
        <v>20</v>
      </c>
      <c r="J7678">
        <v>26</v>
      </c>
      <c r="K7678">
        <v>5</v>
      </c>
      <c r="M7678">
        <v>12.5</v>
      </c>
      <c r="N7678" t="s">
        <v>38</v>
      </c>
      <c r="O7678">
        <v>125</v>
      </c>
      <c r="P7678">
        <v>25</v>
      </c>
      <c r="R7678">
        <f t="shared" si="596"/>
        <v>130</v>
      </c>
      <c r="S7678">
        <f t="shared" si="597"/>
        <v>4</v>
      </c>
      <c r="T7678" t="str">
        <f t="shared" si="598"/>
        <v>May</v>
      </c>
      <c r="U7678" t="str">
        <f t="shared" si="599"/>
        <v>2025</v>
      </c>
    </row>
    <row r="7679" spans="1:21" x14ac:dyDescent="0.25">
      <c r="A7679" s="1">
        <v>45781</v>
      </c>
      <c r="B7679" t="s">
        <v>74</v>
      </c>
      <c r="C7679" t="s">
        <v>27</v>
      </c>
      <c r="D7679" t="s">
        <v>16</v>
      </c>
      <c r="E7679" t="s">
        <v>28</v>
      </c>
      <c r="F7679" t="s">
        <v>29</v>
      </c>
      <c r="G7679" t="s">
        <v>30</v>
      </c>
      <c r="H7679">
        <f t="shared" si="595"/>
        <v>900</v>
      </c>
      <c r="I7679">
        <v>180</v>
      </c>
      <c r="J7679">
        <v>234</v>
      </c>
      <c r="K7679">
        <v>5</v>
      </c>
      <c r="M7679">
        <v>100</v>
      </c>
      <c r="N7679" t="s">
        <v>38</v>
      </c>
      <c r="O7679">
        <v>1170</v>
      </c>
      <c r="P7679">
        <v>270</v>
      </c>
      <c r="R7679">
        <f t="shared" si="596"/>
        <v>1170</v>
      </c>
      <c r="S7679">
        <f t="shared" si="597"/>
        <v>4</v>
      </c>
      <c r="T7679" t="str">
        <f t="shared" si="598"/>
        <v>May</v>
      </c>
      <c r="U7679" t="str">
        <f t="shared" si="599"/>
        <v>2025</v>
      </c>
    </row>
    <row r="7680" spans="1:21" x14ac:dyDescent="0.25">
      <c r="A7680" s="1">
        <v>45781</v>
      </c>
      <c r="B7680" t="s">
        <v>163</v>
      </c>
      <c r="C7680" t="s">
        <v>15</v>
      </c>
      <c r="D7680" t="s">
        <v>16</v>
      </c>
      <c r="E7680" t="s">
        <v>17</v>
      </c>
      <c r="F7680" t="s">
        <v>18</v>
      </c>
      <c r="G7680" t="s">
        <v>40</v>
      </c>
      <c r="H7680">
        <f t="shared" si="595"/>
        <v>720</v>
      </c>
      <c r="I7680">
        <v>90</v>
      </c>
      <c r="J7680">
        <v>117</v>
      </c>
      <c r="K7680">
        <v>8</v>
      </c>
      <c r="M7680">
        <v>93.6</v>
      </c>
      <c r="N7680" t="s">
        <v>38</v>
      </c>
      <c r="O7680">
        <v>936</v>
      </c>
      <c r="P7680">
        <v>216</v>
      </c>
      <c r="R7680">
        <f t="shared" si="596"/>
        <v>936</v>
      </c>
      <c r="S7680">
        <f t="shared" si="597"/>
        <v>4</v>
      </c>
      <c r="T7680" t="str">
        <f t="shared" si="598"/>
        <v>May</v>
      </c>
      <c r="U7680" t="str">
        <f t="shared" si="599"/>
        <v>2025</v>
      </c>
    </row>
    <row r="7681" spans="1:21" x14ac:dyDescent="0.25">
      <c r="A7681" s="1">
        <v>45781</v>
      </c>
      <c r="B7681" t="s">
        <v>101</v>
      </c>
      <c r="C7681" t="s">
        <v>27</v>
      </c>
      <c r="D7681" t="s">
        <v>16</v>
      </c>
      <c r="E7681" t="s">
        <v>28</v>
      </c>
      <c r="F7681" t="s">
        <v>18</v>
      </c>
      <c r="G7681" t="s">
        <v>34</v>
      </c>
      <c r="H7681">
        <f t="shared" si="595"/>
        <v>120</v>
      </c>
      <c r="I7681">
        <v>40</v>
      </c>
      <c r="J7681">
        <v>52</v>
      </c>
      <c r="K7681">
        <v>3</v>
      </c>
      <c r="M7681">
        <v>7.2</v>
      </c>
      <c r="N7681" t="s">
        <v>25</v>
      </c>
      <c r="O7681">
        <v>144</v>
      </c>
      <c r="P7681">
        <v>24</v>
      </c>
      <c r="R7681">
        <f t="shared" si="596"/>
        <v>156</v>
      </c>
      <c r="S7681">
        <f t="shared" si="597"/>
        <v>4</v>
      </c>
      <c r="T7681" t="str">
        <f t="shared" si="598"/>
        <v>May</v>
      </c>
      <c r="U7681" t="str">
        <f t="shared" si="599"/>
        <v>2025</v>
      </c>
    </row>
    <row r="7682" spans="1:21" x14ac:dyDescent="0.25">
      <c r="A7682" s="1">
        <v>45781</v>
      </c>
      <c r="B7682" t="s">
        <v>101</v>
      </c>
      <c r="C7682" t="s">
        <v>27</v>
      </c>
      <c r="D7682" t="s">
        <v>16</v>
      </c>
      <c r="E7682" t="s">
        <v>28</v>
      </c>
      <c r="F7682" t="s">
        <v>18</v>
      </c>
      <c r="G7682" t="s">
        <v>56</v>
      </c>
      <c r="H7682">
        <f t="shared" si="595"/>
        <v>1100</v>
      </c>
      <c r="I7682">
        <v>550</v>
      </c>
      <c r="J7682">
        <v>715</v>
      </c>
      <c r="K7682">
        <v>2</v>
      </c>
      <c r="M7682">
        <v>100</v>
      </c>
      <c r="N7682" t="s">
        <v>38</v>
      </c>
      <c r="O7682">
        <v>1375</v>
      </c>
      <c r="P7682">
        <v>275</v>
      </c>
      <c r="R7682">
        <f t="shared" si="596"/>
        <v>1430</v>
      </c>
      <c r="S7682">
        <f t="shared" si="597"/>
        <v>4</v>
      </c>
      <c r="T7682" t="str">
        <f t="shared" si="598"/>
        <v>May</v>
      </c>
      <c r="U7682" t="str">
        <f t="shared" si="599"/>
        <v>2025</v>
      </c>
    </row>
    <row r="7683" spans="1:21" x14ac:dyDescent="0.25">
      <c r="A7683" s="1">
        <v>45781</v>
      </c>
      <c r="B7683" t="s">
        <v>137</v>
      </c>
      <c r="C7683" t="s">
        <v>15</v>
      </c>
      <c r="D7683" t="s">
        <v>16</v>
      </c>
      <c r="E7683" t="s">
        <v>17</v>
      </c>
      <c r="F7683" t="s">
        <v>18</v>
      </c>
      <c r="G7683" t="s">
        <v>100</v>
      </c>
      <c r="H7683">
        <f t="shared" ref="H7683:H7746" si="600">I7683*K7683</f>
        <v>160</v>
      </c>
      <c r="I7683">
        <v>40</v>
      </c>
      <c r="J7683">
        <v>52</v>
      </c>
      <c r="K7683">
        <v>4</v>
      </c>
      <c r="M7683">
        <v>10.4</v>
      </c>
      <c r="N7683" t="s">
        <v>25</v>
      </c>
      <c r="O7683">
        <v>208</v>
      </c>
      <c r="P7683">
        <v>48</v>
      </c>
      <c r="R7683">
        <f t="shared" ref="R7683:R7746" si="601">J7683*K7683</f>
        <v>208</v>
      </c>
      <c r="S7683">
        <f t="shared" ref="S7683:S7746" si="602">DAY(A7683)</f>
        <v>4</v>
      </c>
      <c r="T7683" t="str">
        <f t="shared" ref="T7683:T7746" si="603">TEXT(A7683,"mmm")</f>
        <v>May</v>
      </c>
      <c r="U7683" t="str">
        <f t="shared" ref="U7683:U7746" si="604">TEXT(A7683,"yyy")</f>
        <v>2025</v>
      </c>
    </row>
    <row r="7684" spans="1:21" x14ac:dyDescent="0.25">
      <c r="A7684" s="1">
        <v>45781</v>
      </c>
      <c r="B7684" t="s">
        <v>70</v>
      </c>
      <c r="C7684" t="s">
        <v>53</v>
      </c>
      <c r="D7684" t="s">
        <v>16</v>
      </c>
      <c r="E7684" t="s">
        <v>17</v>
      </c>
      <c r="F7684" t="s">
        <v>18</v>
      </c>
      <c r="G7684" t="s">
        <v>24</v>
      </c>
      <c r="H7684">
        <f t="shared" si="600"/>
        <v>560</v>
      </c>
      <c r="I7684">
        <v>80</v>
      </c>
      <c r="J7684">
        <v>104</v>
      </c>
      <c r="K7684">
        <v>7</v>
      </c>
      <c r="M7684">
        <v>47.04</v>
      </c>
      <c r="N7684" t="s">
        <v>20</v>
      </c>
      <c r="O7684">
        <v>672</v>
      </c>
      <c r="P7684">
        <v>112</v>
      </c>
      <c r="R7684">
        <f t="shared" si="601"/>
        <v>728</v>
      </c>
      <c r="S7684">
        <f t="shared" si="602"/>
        <v>4</v>
      </c>
      <c r="T7684" t="str">
        <f t="shared" si="603"/>
        <v>May</v>
      </c>
      <c r="U7684" t="str">
        <f t="shared" si="604"/>
        <v>2025</v>
      </c>
    </row>
    <row r="7685" spans="1:21" x14ac:dyDescent="0.25">
      <c r="A7685" s="1">
        <v>45781</v>
      </c>
      <c r="B7685" t="s">
        <v>86</v>
      </c>
      <c r="C7685" t="s">
        <v>22</v>
      </c>
      <c r="D7685" t="s">
        <v>23</v>
      </c>
      <c r="E7685" t="s">
        <v>17</v>
      </c>
      <c r="F7685" t="s">
        <v>80</v>
      </c>
      <c r="G7685" t="s">
        <v>81</v>
      </c>
      <c r="H7685">
        <f t="shared" si="600"/>
        <v>30</v>
      </c>
      <c r="I7685">
        <v>10</v>
      </c>
      <c r="J7685">
        <v>13</v>
      </c>
      <c r="K7685">
        <v>3</v>
      </c>
      <c r="M7685">
        <v>3.9</v>
      </c>
      <c r="N7685" t="s">
        <v>25</v>
      </c>
      <c r="O7685">
        <v>39</v>
      </c>
      <c r="P7685">
        <v>9</v>
      </c>
      <c r="R7685">
        <f t="shared" si="601"/>
        <v>39</v>
      </c>
      <c r="S7685">
        <f t="shared" si="602"/>
        <v>4</v>
      </c>
      <c r="T7685" t="str">
        <f t="shared" si="603"/>
        <v>May</v>
      </c>
      <c r="U7685" t="str">
        <f t="shared" si="604"/>
        <v>2025</v>
      </c>
    </row>
    <row r="7686" spans="1:21" x14ac:dyDescent="0.25">
      <c r="A7686" s="1">
        <v>45781</v>
      </c>
      <c r="B7686" t="s">
        <v>109</v>
      </c>
      <c r="C7686" t="s">
        <v>42</v>
      </c>
      <c r="D7686" t="s">
        <v>16</v>
      </c>
      <c r="E7686" t="s">
        <v>17</v>
      </c>
      <c r="F7686" t="s">
        <v>45</v>
      </c>
      <c r="G7686" t="s">
        <v>199</v>
      </c>
      <c r="H7686">
        <f t="shared" si="600"/>
        <v>30000</v>
      </c>
      <c r="I7686">
        <v>5000</v>
      </c>
      <c r="J7686">
        <v>6500</v>
      </c>
      <c r="K7686">
        <v>6</v>
      </c>
      <c r="M7686">
        <v>650</v>
      </c>
      <c r="N7686" t="s">
        <v>38</v>
      </c>
      <c r="O7686">
        <v>39000</v>
      </c>
      <c r="P7686">
        <v>9000</v>
      </c>
      <c r="R7686">
        <f t="shared" si="601"/>
        <v>39000</v>
      </c>
      <c r="S7686">
        <f t="shared" si="602"/>
        <v>4</v>
      </c>
      <c r="T7686" t="str">
        <f t="shared" si="603"/>
        <v>May</v>
      </c>
      <c r="U7686" t="str">
        <f t="shared" si="604"/>
        <v>2025</v>
      </c>
    </row>
    <row r="7687" spans="1:21" x14ac:dyDescent="0.25">
      <c r="A7687" s="1">
        <v>45812</v>
      </c>
      <c r="B7687" t="s">
        <v>73</v>
      </c>
      <c r="C7687" t="s">
        <v>42</v>
      </c>
      <c r="D7687" t="s">
        <v>16</v>
      </c>
      <c r="E7687" t="s">
        <v>28</v>
      </c>
      <c r="F7687" t="s">
        <v>18</v>
      </c>
      <c r="G7687" t="s">
        <v>40</v>
      </c>
      <c r="H7687">
        <f t="shared" si="600"/>
        <v>630</v>
      </c>
      <c r="I7687">
        <v>90</v>
      </c>
      <c r="J7687">
        <v>117</v>
      </c>
      <c r="K7687">
        <v>7</v>
      </c>
      <c r="M7687">
        <v>40.950000000000003</v>
      </c>
      <c r="N7687" t="s">
        <v>25</v>
      </c>
      <c r="O7687">
        <v>819</v>
      </c>
      <c r="P7687">
        <v>189</v>
      </c>
      <c r="R7687">
        <f t="shared" si="601"/>
        <v>819</v>
      </c>
      <c r="S7687">
        <f t="shared" si="602"/>
        <v>4</v>
      </c>
      <c r="T7687" t="str">
        <f t="shared" si="603"/>
        <v>Jun</v>
      </c>
      <c r="U7687" t="str">
        <f t="shared" si="604"/>
        <v>2025</v>
      </c>
    </row>
    <row r="7688" spans="1:21" x14ac:dyDescent="0.25">
      <c r="A7688" s="1">
        <v>45812</v>
      </c>
      <c r="B7688" t="s">
        <v>122</v>
      </c>
      <c r="C7688" t="s">
        <v>27</v>
      </c>
      <c r="D7688" t="s">
        <v>16</v>
      </c>
      <c r="E7688" t="s">
        <v>28</v>
      </c>
      <c r="F7688" t="s">
        <v>80</v>
      </c>
      <c r="G7688" t="s">
        <v>177</v>
      </c>
      <c r="H7688">
        <f t="shared" si="600"/>
        <v>490</v>
      </c>
      <c r="I7688">
        <v>70</v>
      </c>
      <c r="J7688">
        <v>91</v>
      </c>
      <c r="K7688">
        <v>7</v>
      </c>
      <c r="M7688">
        <v>31.85</v>
      </c>
      <c r="N7688" t="s">
        <v>25</v>
      </c>
      <c r="O7688">
        <v>637</v>
      </c>
      <c r="P7688">
        <v>147</v>
      </c>
      <c r="R7688">
        <f t="shared" si="601"/>
        <v>637</v>
      </c>
      <c r="S7688">
        <f t="shared" si="602"/>
        <v>4</v>
      </c>
      <c r="T7688" t="str">
        <f t="shared" si="603"/>
        <v>Jun</v>
      </c>
      <c r="U7688" t="str">
        <f t="shared" si="604"/>
        <v>2025</v>
      </c>
    </row>
    <row r="7689" spans="1:21" x14ac:dyDescent="0.25">
      <c r="A7689" s="1">
        <v>45812</v>
      </c>
      <c r="B7689" t="s">
        <v>163</v>
      </c>
      <c r="C7689" t="s">
        <v>15</v>
      </c>
      <c r="D7689" t="s">
        <v>16</v>
      </c>
      <c r="E7689" t="s">
        <v>17</v>
      </c>
      <c r="F7689" t="s">
        <v>18</v>
      </c>
      <c r="G7689" t="s">
        <v>56</v>
      </c>
      <c r="H7689">
        <f t="shared" si="600"/>
        <v>2200</v>
      </c>
      <c r="I7689">
        <v>550</v>
      </c>
      <c r="J7689">
        <v>715</v>
      </c>
      <c r="K7689">
        <v>4</v>
      </c>
      <c r="M7689">
        <v>100</v>
      </c>
      <c r="N7689" t="s">
        <v>20</v>
      </c>
      <c r="O7689">
        <v>2640</v>
      </c>
      <c r="P7689">
        <v>440</v>
      </c>
      <c r="R7689">
        <f t="shared" si="601"/>
        <v>2860</v>
      </c>
      <c r="S7689">
        <f t="shared" si="602"/>
        <v>4</v>
      </c>
      <c r="T7689" t="str">
        <f t="shared" si="603"/>
        <v>Jun</v>
      </c>
      <c r="U7689" t="str">
        <f t="shared" si="604"/>
        <v>2025</v>
      </c>
    </row>
    <row r="7690" spans="1:21" x14ac:dyDescent="0.25">
      <c r="A7690" s="1">
        <v>45812</v>
      </c>
      <c r="B7690" t="s">
        <v>105</v>
      </c>
      <c r="C7690" t="s">
        <v>91</v>
      </c>
      <c r="D7690" t="s">
        <v>16</v>
      </c>
      <c r="E7690" t="s">
        <v>28</v>
      </c>
      <c r="F7690" t="s">
        <v>61</v>
      </c>
      <c r="G7690" t="s">
        <v>110</v>
      </c>
      <c r="H7690">
        <f t="shared" si="600"/>
        <v>5600</v>
      </c>
      <c r="I7690">
        <v>800</v>
      </c>
      <c r="J7690">
        <v>1040</v>
      </c>
      <c r="K7690">
        <v>7</v>
      </c>
      <c r="M7690">
        <v>104</v>
      </c>
      <c r="N7690" t="s">
        <v>20</v>
      </c>
      <c r="O7690">
        <v>6720</v>
      </c>
      <c r="P7690">
        <v>1120</v>
      </c>
      <c r="R7690">
        <f t="shared" si="601"/>
        <v>7280</v>
      </c>
      <c r="S7690">
        <f t="shared" si="602"/>
        <v>4</v>
      </c>
      <c r="T7690" t="str">
        <f t="shared" si="603"/>
        <v>Jun</v>
      </c>
      <c r="U7690" t="str">
        <f t="shared" si="604"/>
        <v>2025</v>
      </c>
    </row>
    <row r="7691" spans="1:21" x14ac:dyDescent="0.25">
      <c r="A7691" s="1">
        <v>45812</v>
      </c>
      <c r="B7691" t="s">
        <v>188</v>
      </c>
      <c r="C7691" t="s">
        <v>27</v>
      </c>
      <c r="D7691" t="s">
        <v>16</v>
      </c>
      <c r="E7691" t="s">
        <v>17</v>
      </c>
      <c r="F7691" t="s">
        <v>61</v>
      </c>
      <c r="G7691" t="s">
        <v>68</v>
      </c>
      <c r="H7691">
        <f t="shared" si="600"/>
        <v>9000</v>
      </c>
      <c r="I7691">
        <v>1800</v>
      </c>
      <c r="J7691">
        <v>2340</v>
      </c>
      <c r="K7691">
        <v>5</v>
      </c>
      <c r="M7691">
        <v>234</v>
      </c>
      <c r="N7691" t="s">
        <v>20</v>
      </c>
      <c r="O7691">
        <v>11700</v>
      </c>
      <c r="P7691">
        <v>2700</v>
      </c>
      <c r="R7691">
        <f t="shared" si="601"/>
        <v>11700</v>
      </c>
      <c r="S7691">
        <f t="shared" si="602"/>
        <v>4</v>
      </c>
      <c r="T7691" t="str">
        <f t="shared" si="603"/>
        <v>Jun</v>
      </c>
      <c r="U7691" t="str">
        <f t="shared" si="604"/>
        <v>2025</v>
      </c>
    </row>
    <row r="7692" spans="1:21" x14ac:dyDescent="0.25">
      <c r="A7692" s="1">
        <v>45812</v>
      </c>
      <c r="B7692" t="s">
        <v>50</v>
      </c>
      <c r="C7692" t="s">
        <v>27</v>
      </c>
      <c r="D7692" t="s">
        <v>23</v>
      </c>
      <c r="E7692" t="s">
        <v>17</v>
      </c>
      <c r="F7692" t="s">
        <v>18</v>
      </c>
      <c r="G7692" t="s">
        <v>151</v>
      </c>
      <c r="H7692">
        <f t="shared" si="600"/>
        <v>35</v>
      </c>
      <c r="I7692">
        <v>7</v>
      </c>
      <c r="J7692">
        <v>9</v>
      </c>
      <c r="K7692">
        <v>5</v>
      </c>
      <c r="M7692">
        <v>5.46</v>
      </c>
      <c r="N7692" t="s">
        <v>20</v>
      </c>
      <c r="O7692">
        <v>45.5</v>
      </c>
      <c r="P7692">
        <v>10.5</v>
      </c>
      <c r="R7692">
        <f t="shared" si="601"/>
        <v>45</v>
      </c>
      <c r="S7692">
        <f t="shared" si="602"/>
        <v>4</v>
      </c>
      <c r="T7692" t="str">
        <f t="shared" si="603"/>
        <v>Jun</v>
      </c>
      <c r="U7692" t="str">
        <f t="shared" si="604"/>
        <v>2025</v>
      </c>
    </row>
    <row r="7693" spans="1:21" x14ac:dyDescent="0.25">
      <c r="A7693" s="1">
        <v>45812</v>
      </c>
      <c r="B7693" t="s">
        <v>73</v>
      </c>
      <c r="C7693" t="s">
        <v>42</v>
      </c>
      <c r="D7693" t="s">
        <v>16</v>
      </c>
      <c r="E7693" t="s">
        <v>28</v>
      </c>
      <c r="F7693" t="s">
        <v>61</v>
      </c>
      <c r="G7693" t="s">
        <v>68</v>
      </c>
      <c r="H7693">
        <f t="shared" si="600"/>
        <v>7200</v>
      </c>
      <c r="I7693">
        <v>1800</v>
      </c>
      <c r="J7693">
        <v>2340</v>
      </c>
      <c r="K7693">
        <v>4</v>
      </c>
      <c r="M7693">
        <v>234</v>
      </c>
      <c r="N7693" t="s">
        <v>25</v>
      </c>
      <c r="O7693">
        <v>9000</v>
      </c>
      <c r="P7693">
        <v>1800</v>
      </c>
      <c r="R7693">
        <f t="shared" si="601"/>
        <v>9360</v>
      </c>
      <c r="S7693">
        <f t="shared" si="602"/>
        <v>4</v>
      </c>
      <c r="T7693" t="str">
        <f t="shared" si="603"/>
        <v>Jun</v>
      </c>
      <c r="U7693" t="str">
        <f t="shared" si="604"/>
        <v>2025</v>
      </c>
    </row>
    <row r="7694" spans="1:21" x14ac:dyDescent="0.25">
      <c r="A7694" s="1">
        <v>45812</v>
      </c>
      <c r="B7694" t="s">
        <v>146</v>
      </c>
      <c r="C7694" t="s">
        <v>27</v>
      </c>
      <c r="D7694" t="s">
        <v>16</v>
      </c>
      <c r="E7694" t="s">
        <v>17</v>
      </c>
      <c r="F7694" t="s">
        <v>45</v>
      </c>
      <c r="G7694" t="s">
        <v>106</v>
      </c>
      <c r="H7694">
        <f t="shared" si="600"/>
        <v>24000</v>
      </c>
      <c r="I7694">
        <v>12000</v>
      </c>
      <c r="J7694">
        <v>15600</v>
      </c>
      <c r="K7694">
        <v>2</v>
      </c>
      <c r="M7694">
        <v>2340</v>
      </c>
      <c r="N7694" t="s">
        <v>38</v>
      </c>
      <c r="O7694">
        <v>31200</v>
      </c>
      <c r="P7694">
        <v>7200</v>
      </c>
      <c r="R7694">
        <f t="shared" si="601"/>
        <v>31200</v>
      </c>
      <c r="S7694">
        <f t="shared" si="602"/>
        <v>4</v>
      </c>
      <c r="T7694" t="str">
        <f t="shared" si="603"/>
        <v>Jun</v>
      </c>
      <c r="U7694" t="str">
        <f t="shared" si="604"/>
        <v>2025</v>
      </c>
    </row>
    <row r="7695" spans="1:21" x14ac:dyDescent="0.25">
      <c r="A7695" s="1">
        <v>45812</v>
      </c>
      <c r="B7695" t="s">
        <v>132</v>
      </c>
      <c r="C7695" t="s">
        <v>115</v>
      </c>
      <c r="D7695" t="s">
        <v>16</v>
      </c>
      <c r="E7695" t="s">
        <v>28</v>
      </c>
      <c r="F7695" t="s">
        <v>80</v>
      </c>
      <c r="G7695" t="s">
        <v>213</v>
      </c>
      <c r="H7695">
        <f t="shared" si="600"/>
        <v>150</v>
      </c>
      <c r="I7695">
        <v>25</v>
      </c>
      <c r="J7695">
        <v>33</v>
      </c>
      <c r="K7695">
        <v>6</v>
      </c>
      <c r="M7695">
        <v>13.65</v>
      </c>
      <c r="N7695" t="s">
        <v>20</v>
      </c>
      <c r="O7695">
        <v>195</v>
      </c>
      <c r="P7695">
        <v>45</v>
      </c>
      <c r="R7695">
        <f t="shared" si="601"/>
        <v>198</v>
      </c>
      <c r="S7695">
        <f t="shared" si="602"/>
        <v>4</v>
      </c>
      <c r="T7695" t="str">
        <f t="shared" si="603"/>
        <v>Jun</v>
      </c>
      <c r="U7695" t="str">
        <f t="shared" si="604"/>
        <v>2025</v>
      </c>
    </row>
    <row r="7696" spans="1:21" x14ac:dyDescent="0.25">
      <c r="A7696" s="1">
        <v>45812</v>
      </c>
      <c r="B7696" t="s">
        <v>162</v>
      </c>
      <c r="C7696" t="s">
        <v>15</v>
      </c>
      <c r="D7696" t="s">
        <v>16</v>
      </c>
      <c r="E7696" t="s">
        <v>17</v>
      </c>
      <c r="F7696" t="s">
        <v>18</v>
      </c>
      <c r="G7696" t="s">
        <v>151</v>
      </c>
      <c r="H7696">
        <f t="shared" si="600"/>
        <v>21</v>
      </c>
      <c r="I7696">
        <v>7</v>
      </c>
      <c r="J7696">
        <v>9</v>
      </c>
      <c r="K7696">
        <v>3</v>
      </c>
      <c r="M7696">
        <v>2.73</v>
      </c>
      <c r="N7696" t="s">
        <v>38</v>
      </c>
      <c r="O7696">
        <v>27.3</v>
      </c>
      <c r="P7696">
        <v>6.3</v>
      </c>
      <c r="R7696">
        <f t="shared" si="601"/>
        <v>27</v>
      </c>
      <c r="S7696">
        <f t="shared" si="602"/>
        <v>4</v>
      </c>
      <c r="T7696" t="str">
        <f t="shared" si="603"/>
        <v>Jun</v>
      </c>
      <c r="U7696" t="str">
        <f t="shared" si="604"/>
        <v>2025</v>
      </c>
    </row>
    <row r="7697" spans="1:21" x14ac:dyDescent="0.25">
      <c r="A7697" s="1">
        <v>45812</v>
      </c>
      <c r="B7697" t="s">
        <v>111</v>
      </c>
      <c r="C7697" t="s">
        <v>27</v>
      </c>
      <c r="D7697" t="s">
        <v>16</v>
      </c>
      <c r="E7697" t="s">
        <v>28</v>
      </c>
      <c r="F7697" t="s">
        <v>18</v>
      </c>
      <c r="G7697" t="s">
        <v>19</v>
      </c>
      <c r="H7697">
        <f t="shared" si="600"/>
        <v>1500</v>
      </c>
      <c r="I7697">
        <v>250</v>
      </c>
      <c r="J7697">
        <v>325</v>
      </c>
      <c r="K7697">
        <v>6</v>
      </c>
      <c r="M7697">
        <v>97.5</v>
      </c>
      <c r="N7697" t="s">
        <v>25</v>
      </c>
      <c r="O7697">
        <v>1950</v>
      </c>
      <c r="P7697">
        <v>450</v>
      </c>
      <c r="R7697">
        <f t="shared" si="601"/>
        <v>1950</v>
      </c>
      <c r="S7697">
        <f t="shared" si="602"/>
        <v>4</v>
      </c>
      <c r="T7697" t="str">
        <f t="shared" si="603"/>
        <v>Jun</v>
      </c>
      <c r="U7697" t="str">
        <f t="shared" si="604"/>
        <v>2025</v>
      </c>
    </row>
    <row r="7698" spans="1:21" x14ac:dyDescent="0.25">
      <c r="A7698" s="1">
        <v>45812</v>
      </c>
      <c r="B7698" t="s">
        <v>220</v>
      </c>
      <c r="C7698" t="s">
        <v>27</v>
      </c>
      <c r="D7698" t="s">
        <v>23</v>
      </c>
      <c r="E7698" t="s">
        <v>17</v>
      </c>
      <c r="F7698" t="s">
        <v>18</v>
      </c>
      <c r="G7698" t="s">
        <v>121</v>
      </c>
      <c r="H7698">
        <f t="shared" si="600"/>
        <v>275</v>
      </c>
      <c r="I7698">
        <v>55</v>
      </c>
      <c r="J7698">
        <v>72</v>
      </c>
      <c r="K7698">
        <v>5</v>
      </c>
      <c r="M7698">
        <v>35.75</v>
      </c>
      <c r="N7698" t="s">
        <v>25</v>
      </c>
      <c r="O7698">
        <v>357.5</v>
      </c>
      <c r="P7698">
        <v>82.5</v>
      </c>
      <c r="R7698">
        <f t="shared" si="601"/>
        <v>360</v>
      </c>
      <c r="S7698">
        <f t="shared" si="602"/>
        <v>4</v>
      </c>
      <c r="T7698" t="str">
        <f t="shared" si="603"/>
        <v>Jun</v>
      </c>
      <c r="U7698" t="str">
        <f t="shared" si="604"/>
        <v>2025</v>
      </c>
    </row>
    <row r="7699" spans="1:21" x14ac:dyDescent="0.25">
      <c r="A7699" s="1">
        <v>45812</v>
      </c>
      <c r="B7699" t="s">
        <v>59</v>
      </c>
      <c r="C7699" t="s">
        <v>27</v>
      </c>
      <c r="D7699" t="s">
        <v>16</v>
      </c>
      <c r="E7699" t="s">
        <v>28</v>
      </c>
      <c r="F7699" t="s">
        <v>29</v>
      </c>
      <c r="G7699" t="s">
        <v>169</v>
      </c>
      <c r="H7699">
        <f t="shared" si="600"/>
        <v>125</v>
      </c>
      <c r="I7699">
        <v>25</v>
      </c>
      <c r="J7699">
        <v>33</v>
      </c>
      <c r="K7699">
        <v>5</v>
      </c>
      <c r="M7699">
        <v>7.5</v>
      </c>
      <c r="N7699" t="s">
        <v>25</v>
      </c>
      <c r="O7699">
        <v>150</v>
      </c>
      <c r="P7699">
        <v>25</v>
      </c>
      <c r="R7699">
        <f t="shared" si="601"/>
        <v>165</v>
      </c>
      <c r="S7699">
        <f t="shared" si="602"/>
        <v>4</v>
      </c>
      <c r="T7699" t="str">
        <f t="shared" si="603"/>
        <v>Jun</v>
      </c>
      <c r="U7699" t="str">
        <f t="shared" si="604"/>
        <v>2025</v>
      </c>
    </row>
    <row r="7700" spans="1:21" x14ac:dyDescent="0.25">
      <c r="A7700" s="1">
        <v>45812</v>
      </c>
      <c r="B7700" t="s">
        <v>203</v>
      </c>
      <c r="C7700" t="s">
        <v>42</v>
      </c>
      <c r="D7700" t="s">
        <v>16</v>
      </c>
      <c r="E7700" t="s">
        <v>17</v>
      </c>
      <c r="F7700" t="s">
        <v>18</v>
      </c>
      <c r="G7700" t="s">
        <v>43</v>
      </c>
      <c r="H7700">
        <f t="shared" si="600"/>
        <v>20</v>
      </c>
      <c r="I7700">
        <v>20</v>
      </c>
      <c r="J7700">
        <v>26</v>
      </c>
      <c r="K7700">
        <v>1</v>
      </c>
      <c r="M7700">
        <v>1.3</v>
      </c>
      <c r="N7700" t="s">
        <v>25</v>
      </c>
      <c r="O7700">
        <v>26</v>
      </c>
      <c r="P7700">
        <v>6</v>
      </c>
      <c r="R7700">
        <f t="shared" si="601"/>
        <v>26</v>
      </c>
      <c r="S7700">
        <f t="shared" si="602"/>
        <v>4</v>
      </c>
      <c r="T7700" t="str">
        <f t="shared" si="603"/>
        <v>Jun</v>
      </c>
      <c r="U7700" t="str">
        <f t="shared" si="604"/>
        <v>2025</v>
      </c>
    </row>
    <row r="7701" spans="1:21" x14ac:dyDescent="0.25">
      <c r="A7701" s="1">
        <v>45812</v>
      </c>
      <c r="B7701" t="s">
        <v>41</v>
      </c>
      <c r="C7701" t="s">
        <v>42</v>
      </c>
      <c r="D7701" t="s">
        <v>16</v>
      </c>
      <c r="E7701" t="s">
        <v>28</v>
      </c>
      <c r="F7701" t="s">
        <v>61</v>
      </c>
      <c r="G7701" t="s">
        <v>68</v>
      </c>
      <c r="H7701">
        <f t="shared" si="600"/>
        <v>5400</v>
      </c>
      <c r="I7701">
        <v>1800</v>
      </c>
      <c r="J7701">
        <v>2340</v>
      </c>
      <c r="K7701">
        <v>3</v>
      </c>
      <c r="M7701">
        <v>234</v>
      </c>
      <c r="N7701" t="s">
        <v>25</v>
      </c>
      <c r="O7701">
        <v>6210</v>
      </c>
      <c r="P7701">
        <v>810</v>
      </c>
      <c r="R7701">
        <f t="shared" si="601"/>
        <v>7020</v>
      </c>
      <c r="S7701">
        <f t="shared" si="602"/>
        <v>4</v>
      </c>
      <c r="T7701" t="str">
        <f t="shared" si="603"/>
        <v>Jun</v>
      </c>
      <c r="U7701" t="str">
        <f t="shared" si="604"/>
        <v>2025</v>
      </c>
    </row>
    <row r="7702" spans="1:21" x14ac:dyDescent="0.25">
      <c r="A7702" s="1">
        <v>45812</v>
      </c>
      <c r="B7702" t="s">
        <v>135</v>
      </c>
      <c r="C7702" t="s">
        <v>27</v>
      </c>
      <c r="D7702" t="s">
        <v>16</v>
      </c>
      <c r="E7702" t="s">
        <v>17</v>
      </c>
      <c r="F7702" t="s">
        <v>29</v>
      </c>
      <c r="G7702" t="s">
        <v>138</v>
      </c>
      <c r="H7702">
        <f t="shared" si="600"/>
        <v>250</v>
      </c>
      <c r="I7702">
        <v>50</v>
      </c>
      <c r="J7702">
        <v>65</v>
      </c>
      <c r="K7702">
        <v>5</v>
      </c>
      <c r="M7702">
        <v>16.25</v>
      </c>
      <c r="N7702" t="s">
        <v>25</v>
      </c>
      <c r="O7702">
        <v>325</v>
      </c>
      <c r="P7702">
        <v>75</v>
      </c>
      <c r="R7702">
        <f t="shared" si="601"/>
        <v>325</v>
      </c>
      <c r="S7702">
        <f t="shared" si="602"/>
        <v>4</v>
      </c>
      <c r="T7702" t="str">
        <f t="shared" si="603"/>
        <v>Jun</v>
      </c>
      <c r="U7702" t="str">
        <f t="shared" si="604"/>
        <v>2025</v>
      </c>
    </row>
    <row r="7703" spans="1:21" x14ac:dyDescent="0.25">
      <c r="A7703" s="1">
        <v>45812</v>
      </c>
      <c r="B7703" t="s">
        <v>122</v>
      </c>
      <c r="C7703" t="s">
        <v>27</v>
      </c>
      <c r="D7703" t="s">
        <v>23</v>
      </c>
      <c r="E7703" t="s">
        <v>17</v>
      </c>
      <c r="F7703" t="s">
        <v>18</v>
      </c>
      <c r="G7703" t="s">
        <v>51</v>
      </c>
      <c r="H7703">
        <f t="shared" si="600"/>
        <v>180</v>
      </c>
      <c r="I7703">
        <v>60</v>
      </c>
      <c r="J7703">
        <v>78</v>
      </c>
      <c r="K7703">
        <v>3</v>
      </c>
      <c r="M7703">
        <v>21.6</v>
      </c>
      <c r="N7703" t="s">
        <v>25</v>
      </c>
      <c r="O7703">
        <v>216</v>
      </c>
      <c r="P7703">
        <v>36</v>
      </c>
      <c r="R7703">
        <f t="shared" si="601"/>
        <v>234</v>
      </c>
      <c r="S7703">
        <f t="shared" si="602"/>
        <v>4</v>
      </c>
      <c r="T7703" t="str">
        <f t="shared" si="603"/>
        <v>Jun</v>
      </c>
      <c r="U7703" t="str">
        <f t="shared" si="604"/>
        <v>2025</v>
      </c>
    </row>
    <row r="7704" spans="1:21" x14ac:dyDescent="0.25">
      <c r="A7704" s="1">
        <v>45812</v>
      </c>
      <c r="B7704" t="s">
        <v>149</v>
      </c>
      <c r="C7704" t="s">
        <v>15</v>
      </c>
      <c r="D7704" t="s">
        <v>23</v>
      </c>
      <c r="E7704" t="s">
        <v>17</v>
      </c>
      <c r="F7704" t="s">
        <v>45</v>
      </c>
      <c r="G7704" t="s">
        <v>106</v>
      </c>
      <c r="H7704">
        <f t="shared" si="600"/>
        <v>96000</v>
      </c>
      <c r="I7704">
        <v>12000</v>
      </c>
      <c r="J7704">
        <v>15600</v>
      </c>
      <c r="K7704">
        <v>8</v>
      </c>
      <c r="M7704">
        <v>2340</v>
      </c>
      <c r="N7704" t="s">
        <v>20</v>
      </c>
      <c r="O7704">
        <v>120000</v>
      </c>
      <c r="P7704">
        <v>24000</v>
      </c>
      <c r="R7704">
        <f t="shared" si="601"/>
        <v>124800</v>
      </c>
      <c r="S7704">
        <f t="shared" si="602"/>
        <v>4</v>
      </c>
      <c r="T7704" t="str">
        <f t="shared" si="603"/>
        <v>Jun</v>
      </c>
      <c r="U7704" t="str">
        <f t="shared" si="604"/>
        <v>2025</v>
      </c>
    </row>
    <row r="7705" spans="1:21" x14ac:dyDescent="0.25">
      <c r="A7705" s="1">
        <v>45842</v>
      </c>
      <c r="B7705" t="s">
        <v>107</v>
      </c>
      <c r="C7705" t="s">
        <v>27</v>
      </c>
      <c r="D7705" t="s">
        <v>16</v>
      </c>
      <c r="E7705" t="s">
        <v>17</v>
      </c>
      <c r="F7705" t="s">
        <v>29</v>
      </c>
      <c r="G7705" t="s">
        <v>207</v>
      </c>
      <c r="H7705">
        <f t="shared" si="600"/>
        <v>35</v>
      </c>
      <c r="I7705">
        <v>35</v>
      </c>
      <c r="J7705">
        <v>46</v>
      </c>
      <c r="K7705">
        <v>1</v>
      </c>
      <c r="M7705">
        <v>2.2749999999999999</v>
      </c>
      <c r="N7705" t="s">
        <v>25</v>
      </c>
      <c r="O7705">
        <v>45.5</v>
      </c>
      <c r="P7705">
        <v>10.5</v>
      </c>
      <c r="R7705">
        <f t="shared" si="601"/>
        <v>46</v>
      </c>
      <c r="S7705">
        <f t="shared" si="602"/>
        <v>4</v>
      </c>
      <c r="T7705" t="str">
        <f t="shared" si="603"/>
        <v>Jul</v>
      </c>
      <c r="U7705" t="str">
        <f t="shared" si="604"/>
        <v>2025</v>
      </c>
    </row>
    <row r="7706" spans="1:21" x14ac:dyDescent="0.25">
      <c r="A7706" s="1">
        <v>45842</v>
      </c>
      <c r="B7706" t="s">
        <v>211</v>
      </c>
      <c r="C7706" t="s">
        <v>91</v>
      </c>
      <c r="D7706" t="s">
        <v>23</v>
      </c>
      <c r="E7706" t="s">
        <v>17</v>
      </c>
      <c r="F7706" t="s">
        <v>18</v>
      </c>
      <c r="G7706" t="s">
        <v>113</v>
      </c>
      <c r="H7706">
        <f t="shared" si="600"/>
        <v>100</v>
      </c>
      <c r="I7706">
        <v>20</v>
      </c>
      <c r="J7706">
        <v>26</v>
      </c>
      <c r="K7706">
        <v>5</v>
      </c>
      <c r="M7706">
        <v>14.4</v>
      </c>
      <c r="N7706" t="s">
        <v>20</v>
      </c>
      <c r="O7706">
        <v>120</v>
      </c>
      <c r="P7706">
        <v>20</v>
      </c>
      <c r="R7706">
        <f t="shared" si="601"/>
        <v>130</v>
      </c>
      <c r="S7706">
        <f t="shared" si="602"/>
        <v>4</v>
      </c>
      <c r="T7706" t="str">
        <f t="shared" si="603"/>
        <v>Jul</v>
      </c>
      <c r="U7706" t="str">
        <f t="shared" si="604"/>
        <v>2025</v>
      </c>
    </row>
    <row r="7707" spans="1:21" x14ac:dyDescent="0.25">
      <c r="A7707" s="1">
        <v>45842</v>
      </c>
      <c r="B7707" t="s">
        <v>97</v>
      </c>
      <c r="C7707" t="s">
        <v>27</v>
      </c>
      <c r="D7707" t="s">
        <v>16</v>
      </c>
      <c r="E7707" t="s">
        <v>17</v>
      </c>
      <c r="F7707" t="s">
        <v>18</v>
      </c>
      <c r="G7707" t="s">
        <v>34</v>
      </c>
      <c r="H7707">
        <f t="shared" si="600"/>
        <v>200</v>
      </c>
      <c r="I7707">
        <v>40</v>
      </c>
      <c r="J7707">
        <v>52</v>
      </c>
      <c r="K7707">
        <v>5</v>
      </c>
      <c r="M7707">
        <v>18.2</v>
      </c>
      <c r="N7707" t="s">
        <v>20</v>
      </c>
      <c r="O7707">
        <v>260</v>
      </c>
      <c r="P7707">
        <v>60</v>
      </c>
      <c r="R7707">
        <f t="shared" si="601"/>
        <v>260</v>
      </c>
      <c r="S7707">
        <f t="shared" si="602"/>
        <v>4</v>
      </c>
      <c r="T7707" t="str">
        <f t="shared" si="603"/>
        <v>Jul</v>
      </c>
      <c r="U7707" t="str">
        <f t="shared" si="604"/>
        <v>2025</v>
      </c>
    </row>
    <row r="7708" spans="1:21" x14ac:dyDescent="0.25">
      <c r="A7708" s="1">
        <v>45842</v>
      </c>
      <c r="B7708" t="s">
        <v>173</v>
      </c>
      <c r="C7708" t="s">
        <v>115</v>
      </c>
      <c r="D7708" t="s">
        <v>16</v>
      </c>
      <c r="E7708" t="s">
        <v>28</v>
      </c>
      <c r="F7708" t="s">
        <v>80</v>
      </c>
      <c r="G7708" t="s">
        <v>231</v>
      </c>
      <c r="H7708">
        <f t="shared" si="600"/>
        <v>1750</v>
      </c>
      <c r="I7708">
        <v>250</v>
      </c>
      <c r="J7708">
        <v>325</v>
      </c>
      <c r="K7708">
        <v>7</v>
      </c>
      <c r="M7708">
        <v>100</v>
      </c>
      <c r="N7708" t="s">
        <v>38</v>
      </c>
      <c r="O7708">
        <v>2275</v>
      </c>
      <c r="P7708">
        <v>525</v>
      </c>
      <c r="R7708">
        <f t="shared" si="601"/>
        <v>2275</v>
      </c>
      <c r="S7708">
        <f t="shared" si="602"/>
        <v>4</v>
      </c>
      <c r="T7708" t="str">
        <f t="shared" si="603"/>
        <v>Jul</v>
      </c>
      <c r="U7708" t="str">
        <f t="shared" si="604"/>
        <v>2025</v>
      </c>
    </row>
    <row r="7709" spans="1:21" x14ac:dyDescent="0.25">
      <c r="A7709" s="1">
        <v>45842</v>
      </c>
      <c r="B7709" t="s">
        <v>150</v>
      </c>
      <c r="C7709" t="s">
        <v>91</v>
      </c>
      <c r="D7709" t="s">
        <v>16</v>
      </c>
      <c r="E7709" t="s">
        <v>28</v>
      </c>
      <c r="F7709" t="s">
        <v>18</v>
      </c>
      <c r="G7709" t="s">
        <v>43</v>
      </c>
      <c r="H7709">
        <f t="shared" si="600"/>
        <v>120</v>
      </c>
      <c r="I7709">
        <v>20</v>
      </c>
      <c r="J7709">
        <v>26</v>
      </c>
      <c r="K7709">
        <v>6</v>
      </c>
      <c r="M7709">
        <v>10.92</v>
      </c>
      <c r="N7709" t="s">
        <v>20</v>
      </c>
      <c r="O7709">
        <v>156</v>
      </c>
      <c r="P7709">
        <v>36</v>
      </c>
      <c r="R7709">
        <f t="shared" si="601"/>
        <v>156</v>
      </c>
      <c r="S7709">
        <f t="shared" si="602"/>
        <v>4</v>
      </c>
      <c r="T7709" t="str">
        <f t="shared" si="603"/>
        <v>Jul</v>
      </c>
      <c r="U7709" t="str">
        <f t="shared" si="604"/>
        <v>2025</v>
      </c>
    </row>
    <row r="7710" spans="1:21" x14ac:dyDescent="0.25">
      <c r="A7710" s="1">
        <v>45842</v>
      </c>
      <c r="B7710" t="s">
        <v>90</v>
      </c>
      <c r="C7710" t="s">
        <v>91</v>
      </c>
      <c r="D7710" t="s">
        <v>16</v>
      </c>
      <c r="E7710" t="s">
        <v>17</v>
      </c>
      <c r="F7710" t="s">
        <v>18</v>
      </c>
      <c r="G7710" t="s">
        <v>130</v>
      </c>
      <c r="H7710">
        <f t="shared" si="600"/>
        <v>405</v>
      </c>
      <c r="I7710">
        <v>45</v>
      </c>
      <c r="J7710">
        <v>59</v>
      </c>
      <c r="K7710">
        <v>9</v>
      </c>
      <c r="M7710">
        <v>36.854999999999997</v>
      </c>
      <c r="N7710" t="s">
        <v>20</v>
      </c>
      <c r="O7710">
        <v>526.5</v>
      </c>
      <c r="P7710">
        <v>121.5</v>
      </c>
      <c r="R7710">
        <f t="shared" si="601"/>
        <v>531</v>
      </c>
      <c r="S7710">
        <f t="shared" si="602"/>
        <v>4</v>
      </c>
      <c r="T7710" t="str">
        <f t="shared" si="603"/>
        <v>Jul</v>
      </c>
      <c r="U7710" t="str">
        <f t="shared" si="604"/>
        <v>2025</v>
      </c>
    </row>
    <row r="7711" spans="1:21" x14ac:dyDescent="0.25">
      <c r="A7711" s="1">
        <v>45842</v>
      </c>
      <c r="B7711" t="s">
        <v>70</v>
      </c>
      <c r="C7711" t="s">
        <v>53</v>
      </c>
      <c r="D7711" t="s">
        <v>16</v>
      </c>
      <c r="E7711" t="s">
        <v>28</v>
      </c>
      <c r="F7711" t="s">
        <v>18</v>
      </c>
      <c r="G7711" t="s">
        <v>40</v>
      </c>
      <c r="H7711">
        <f t="shared" si="600"/>
        <v>450</v>
      </c>
      <c r="I7711">
        <v>90</v>
      </c>
      <c r="J7711">
        <v>117</v>
      </c>
      <c r="K7711">
        <v>5</v>
      </c>
      <c r="M7711">
        <v>39.375</v>
      </c>
      <c r="N7711" t="s">
        <v>20</v>
      </c>
      <c r="O7711">
        <v>562.5</v>
      </c>
      <c r="P7711">
        <v>112.5</v>
      </c>
      <c r="R7711">
        <f t="shared" si="601"/>
        <v>585</v>
      </c>
      <c r="S7711">
        <f t="shared" si="602"/>
        <v>4</v>
      </c>
      <c r="T7711" t="str">
        <f t="shared" si="603"/>
        <v>Jul</v>
      </c>
      <c r="U7711" t="str">
        <f t="shared" si="604"/>
        <v>2025</v>
      </c>
    </row>
    <row r="7712" spans="1:21" x14ac:dyDescent="0.25">
      <c r="A7712" s="1">
        <v>45842</v>
      </c>
      <c r="B7712" t="s">
        <v>112</v>
      </c>
      <c r="C7712" t="s">
        <v>27</v>
      </c>
      <c r="D7712" t="s">
        <v>16</v>
      </c>
      <c r="E7712" t="s">
        <v>17</v>
      </c>
      <c r="F7712" t="s">
        <v>29</v>
      </c>
      <c r="G7712" t="s">
        <v>210</v>
      </c>
      <c r="H7712">
        <f t="shared" si="600"/>
        <v>570</v>
      </c>
      <c r="I7712">
        <v>95</v>
      </c>
      <c r="J7712">
        <v>124</v>
      </c>
      <c r="K7712">
        <v>6</v>
      </c>
      <c r="M7712">
        <v>49.875</v>
      </c>
      <c r="N7712" t="s">
        <v>20</v>
      </c>
      <c r="O7712">
        <v>712.5</v>
      </c>
      <c r="P7712">
        <v>142.5</v>
      </c>
      <c r="R7712">
        <f t="shared" si="601"/>
        <v>744</v>
      </c>
      <c r="S7712">
        <f t="shared" si="602"/>
        <v>4</v>
      </c>
      <c r="T7712" t="str">
        <f t="shared" si="603"/>
        <v>Jul</v>
      </c>
      <c r="U7712" t="str">
        <f t="shared" si="604"/>
        <v>2025</v>
      </c>
    </row>
    <row r="7713" spans="1:21" x14ac:dyDescent="0.25">
      <c r="A7713" s="1">
        <v>45842</v>
      </c>
      <c r="B7713" t="s">
        <v>209</v>
      </c>
      <c r="C7713" t="s">
        <v>27</v>
      </c>
      <c r="D7713" t="s">
        <v>16</v>
      </c>
      <c r="E7713" t="s">
        <v>28</v>
      </c>
      <c r="F7713" t="s">
        <v>18</v>
      </c>
      <c r="G7713" t="s">
        <v>116</v>
      </c>
      <c r="H7713">
        <f t="shared" si="600"/>
        <v>300</v>
      </c>
      <c r="I7713">
        <v>60</v>
      </c>
      <c r="J7713">
        <v>78</v>
      </c>
      <c r="K7713">
        <v>5</v>
      </c>
      <c r="M7713">
        <v>27.3</v>
      </c>
      <c r="N7713" t="s">
        <v>20</v>
      </c>
      <c r="O7713">
        <v>390</v>
      </c>
      <c r="P7713">
        <v>90</v>
      </c>
      <c r="R7713">
        <f t="shared" si="601"/>
        <v>390</v>
      </c>
      <c r="S7713">
        <f t="shared" si="602"/>
        <v>4</v>
      </c>
      <c r="T7713" t="str">
        <f t="shared" si="603"/>
        <v>Jul</v>
      </c>
      <c r="U7713" t="str">
        <f t="shared" si="604"/>
        <v>2025</v>
      </c>
    </row>
    <row r="7714" spans="1:21" x14ac:dyDescent="0.25">
      <c r="A7714" s="1">
        <v>45842</v>
      </c>
      <c r="B7714" t="s">
        <v>109</v>
      </c>
      <c r="C7714" t="s">
        <v>42</v>
      </c>
      <c r="D7714" t="s">
        <v>16</v>
      </c>
      <c r="E7714" t="s">
        <v>28</v>
      </c>
      <c r="F7714" t="s">
        <v>61</v>
      </c>
      <c r="G7714" t="s">
        <v>108</v>
      </c>
      <c r="H7714">
        <f t="shared" si="600"/>
        <v>12000</v>
      </c>
      <c r="I7714">
        <v>1500</v>
      </c>
      <c r="J7714">
        <v>1950</v>
      </c>
      <c r="K7714">
        <v>8</v>
      </c>
      <c r="M7714">
        <v>195</v>
      </c>
      <c r="N7714" t="s">
        <v>20</v>
      </c>
      <c r="O7714">
        <v>15600</v>
      </c>
      <c r="P7714">
        <v>3600</v>
      </c>
      <c r="R7714">
        <f t="shared" si="601"/>
        <v>15600</v>
      </c>
      <c r="S7714">
        <f t="shared" si="602"/>
        <v>4</v>
      </c>
      <c r="T7714" t="str">
        <f t="shared" si="603"/>
        <v>Jul</v>
      </c>
      <c r="U7714" t="str">
        <f t="shared" si="604"/>
        <v>2025</v>
      </c>
    </row>
    <row r="7715" spans="1:21" x14ac:dyDescent="0.25">
      <c r="A7715" s="1">
        <v>45842</v>
      </c>
      <c r="B7715" t="s">
        <v>146</v>
      </c>
      <c r="C7715" t="s">
        <v>27</v>
      </c>
      <c r="D7715" t="s">
        <v>16</v>
      </c>
      <c r="E7715" t="s">
        <v>28</v>
      </c>
      <c r="F7715" t="s">
        <v>45</v>
      </c>
      <c r="G7715" t="s">
        <v>67</v>
      </c>
      <c r="H7715">
        <f t="shared" si="600"/>
        <v>21000</v>
      </c>
      <c r="I7715">
        <v>3500</v>
      </c>
      <c r="J7715">
        <v>4550</v>
      </c>
      <c r="K7715">
        <v>6</v>
      </c>
      <c r="M7715">
        <v>455</v>
      </c>
      <c r="N7715" t="s">
        <v>38</v>
      </c>
      <c r="O7715">
        <v>27300</v>
      </c>
      <c r="P7715">
        <v>6300</v>
      </c>
      <c r="R7715">
        <f t="shared" si="601"/>
        <v>27300</v>
      </c>
      <c r="S7715">
        <f t="shared" si="602"/>
        <v>4</v>
      </c>
      <c r="T7715" t="str">
        <f t="shared" si="603"/>
        <v>Jul</v>
      </c>
      <c r="U7715" t="str">
        <f t="shared" si="604"/>
        <v>2025</v>
      </c>
    </row>
    <row r="7716" spans="1:21" x14ac:dyDescent="0.25">
      <c r="A7716" s="1">
        <v>45842</v>
      </c>
      <c r="B7716" t="s">
        <v>70</v>
      </c>
      <c r="C7716" t="s">
        <v>53</v>
      </c>
      <c r="D7716" t="s">
        <v>16</v>
      </c>
      <c r="E7716" t="s">
        <v>28</v>
      </c>
      <c r="F7716" t="s">
        <v>18</v>
      </c>
      <c r="G7716" t="s">
        <v>121</v>
      </c>
      <c r="H7716">
        <f t="shared" si="600"/>
        <v>495</v>
      </c>
      <c r="I7716">
        <v>55</v>
      </c>
      <c r="J7716">
        <v>72</v>
      </c>
      <c r="K7716">
        <v>9</v>
      </c>
      <c r="M7716">
        <v>41.58</v>
      </c>
      <c r="N7716" t="s">
        <v>20</v>
      </c>
      <c r="O7716">
        <v>594</v>
      </c>
      <c r="P7716">
        <v>99</v>
      </c>
      <c r="R7716">
        <f t="shared" si="601"/>
        <v>648</v>
      </c>
      <c r="S7716">
        <f t="shared" si="602"/>
        <v>4</v>
      </c>
      <c r="T7716" t="str">
        <f t="shared" si="603"/>
        <v>Jul</v>
      </c>
      <c r="U7716" t="str">
        <f t="shared" si="604"/>
        <v>2025</v>
      </c>
    </row>
    <row r="7717" spans="1:21" x14ac:dyDescent="0.25">
      <c r="A7717" s="1">
        <v>45842</v>
      </c>
      <c r="B7717" t="s">
        <v>125</v>
      </c>
      <c r="C7717" t="s">
        <v>15</v>
      </c>
      <c r="D7717" t="s">
        <v>16</v>
      </c>
      <c r="E7717" t="s">
        <v>28</v>
      </c>
      <c r="F7717" t="s">
        <v>61</v>
      </c>
      <c r="G7717" t="s">
        <v>103</v>
      </c>
      <c r="H7717">
        <f t="shared" si="600"/>
        <v>500</v>
      </c>
      <c r="I7717">
        <v>100</v>
      </c>
      <c r="J7717">
        <v>130</v>
      </c>
      <c r="K7717">
        <v>5</v>
      </c>
      <c r="M7717">
        <v>65</v>
      </c>
      <c r="N7717" t="s">
        <v>38</v>
      </c>
      <c r="O7717">
        <v>650</v>
      </c>
      <c r="P7717">
        <v>150</v>
      </c>
      <c r="R7717">
        <f t="shared" si="601"/>
        <v>650</v>
      </c>
      <c r="S7717">
        <f t="shared" si="602"/>
        <v>4</v>
      </c>
      <c r="T7717" t="str">
        <f t="shared" si="603"/>
        <v>Jul</v>
      </c>
      <c r="U7717" t="str">
        <f t="shared" si="604"/>
        <v>2025</v>
      </c>
    </row>
    <row r="7718" spans="1:21" x14ac:dyDescent="0.25">
      <c r="A7718" s="1">
        <v>45842</v>
      </c>
      <c r="B7718" t="s">
        <v>101</v>
      </c>
      <c r="C7718" t="s">
        <v>27</v>
      </c>
      <c r="D7718" t="s">
        <v>23</v>
      </c>
      <c r="E7718" t="s">
        <v>28</v>
      </c>
      <c r="F7718" t="s">
        <v>18</v>
      </c>
      <c r="G7718" t="s">
        <v>64</v>
      </c>
      <c r="H7718">
        <f t="shared" si="600"/>
        <v>700</v>
      </c>
      <c r="I7718">
        <v>140</v>
      </c>
      <c r="J7718">
        <v>182</v>
      </c>
      <c r="K7718">
        <v>5</v>
      </c>
      <c r="M7718">
        <v>91</v>
      </c>
      <c r="N7718" t="s">
        <v>25</v>
      </c>
      <c r="O7718">
        <v>910</v>
      </c>
      <c r="P7718">
        <v>210</v>
      </c>
      <c r="R7718">
        <f t="shared" si="601"/>
        <v>910</v>
      </c>
      <c r="S7718">
        <f t="shared" si="602"/>
        <v>4</v>
      </c>
      <c r="T7718" t="str">
        <f t="shared" si="603"/>
        <v>Jul</v>
      </c>
      <c r="U7718" t="str">
        <f t="shared" si="604"/>
        <v>2025</v>
      </c>
    </row>
    <row r="7719" spans="1:21" x14ac:dyDescent="0.25">
      <c r="A7719" s="1">
        <v>45842</v>
      </c>
      <c r="B7719" t="s">
        <v>31</v>
      </c>
      <c r="C7719" t="s">
        <v>27</v>
      </c>
      <c r="D7719" t="s">
        <v>16</v>
      </c>
      <c r="E7719" t="s">
        <v>17</v>
      </c>
      <c r="F7719" t="s">
        <v>29</v>
      </c>
      <c r="G7719" t="s">
        <v>169</v>
      </c>
      <c r="H7719">
        <f t="shared" si="600"/>
        <v>150</v>
      </c>
      <c r="I7719">
        <v>25</v>
      </c>
      <c r="J7719">
        <v>33</v>
      </c>
      <c r="K7719">
        <v>6</v>
      </c>
      <c r="M7719">
        <v>12.6</v>
      </c>
      <c r="N7719" t="s">
        <v>20</v>
      </c>
      <c r="O7719">
        <v>180</v>
      </c>
      <c r="P7719">
        <v>30</v>
      </c>
      <c r="R7719">
        <f t="shared" si="601"/>
        <v>198</v>
      </c>
      <c r="S7719">
        <f t="shared" si="602"/>
        <v>4</v>
      </c>
      <c r="T7719" t="str">
        <f t="shared" si="603"/>
        <v>Jul</v>
      </c>
      <c r="U7719" t="str">
        <f t="shared" si="604"/>
        <v>2025</v>
      </c>
    </row>
    <row r="7720" spans="1:21" x14ac:dyDescent="0.25">
      <c r="A7720" s="1">
        <v>45842</v>
      </c>
      <c r="B7720" t="s">
        <v>206</v>
      </c>
      <c r="C7720" t="s">
        <v>22</v>
      </c>
      <c r="D7720" t="s">
        <v>23</v>
      </c>
      <c r="E7720" t="s">
        <v>17</v>
      </c>
      <c r="F7720" t="s">
        <v>18</v>
      </c>
      <c r="G7720" t="s">
        <v>32</v>
      </c>
      <c r="H7720">
        <f t="shared" si="600"/>
        <v>700</v>
      </c>
      <c r="I7720">
        <v>100</v>
      </c>
      <c r="J7720">
        <v>130</v>
      </c>
      <c r="K7720">
        <v>7</v>
      </c>
      <c r="M7720">
        <v>100</v>
      </c>
      <c r="N7720" t="s">
        <v>20</v>
      </c>
      <c r="O7720">
        <v>910</v>
      </c>
      <c r="P7720">
        <v>210</v>
      </c>
      <c r="R7720">
        <f t="shared" si="601"/>
        <v>910</v>
      </c>
      <c r="S7720">
        <f t="shared" si="602"/>
        <v>4</v>
      </c>
      <c r="T7720" t="str">
        <f t="shared" si="603"/>
        <v>Jul</v>
      </c>
      <c r="U7720" t="str">
        <f t="shared" si="604"/>
        <v>2025</v>
      </c>
    </row>
    <row r="7721" spans="1:21" x14ac:dyDescent="0.25">
      <c r="A7721" s="1">
        <v>45842</v>
      </c>
      <c r="B7721" t="s">
        <v>140</v>
      </c>
      <c r="C7721" t="s">
        <v>27</v>
      </c>
      <c r="D7721" t="s">
        <v>23</v>
      </c>
      <c r="E7721" t="s">
        <v>17</v>
      </c>
      <c r="F7721" t="s">
        <v>18</v>
      </c>
      <c r="G7721" t="s">
        <v>64</v>
      </c>
      <c r="H7721">
        <f t="shared" si="600"/>
        <v>560</v>
      </c>
      <c r="I7721">
        <v>140</v>
      </c>
      <c r="J7721">
        <v>182</v>
      </c>
      <c r="K7721">
        <v>4</v>
      </c>
      <c r="M7721">
        <v>72.8</v>
      </c>
      <c r="N7721" t="s">
        <v>25</v>
      </c>
      <c r="O7721">
        <v>728</v>
      </c>
      <c r="P7721">
        <v>168</v>
      </c>
      <c r="R7721">
        <f t="shared" si="601"/>
        <v>728</v>
      </c>
      <c r="S7721">
        <f t="shared" si="602"/>
        <v>4</v>
      </c>
      <c r="T7721" t="str">
        <f t="shared" si="603"/>
        <v>Jul</v>
      </c>
      <c r="U7721" t="str">
        <f t="shared" si="604"/>
        <v>2025</v>
      </c>
    </row>
    <row r="7722" spans="1:21" x14ac:dyDescent="0.25">
      <c r="A7722" s="1">
        <v>45842</v>
      </c>
      <c r="B7722" t="s">
        <v>55</v>
      </c>
      <c r="C7722" t="s">
        <v>15</v>
      </c>
      <c r="D7722" t="s">
        <v>23</v>
      </c>
      <c r="E7722" t="s">
        <v>17</v>
      </c>
      <c r="F7722" t="s">
        <v>80</v>
      </c>
      <c r="G7722" t="s">
        <v>81</v>
      </c>
      <c r="H7722">
        <f t="shared" si="600"/>
        <v>40</v>
      </c>
      <c r="I7722">
        <v>10</v>
      </c>
      <c r="J7722">
        <v>13</v>
      </c>
      <c r="K7722">
        <v>4</v>
      </c>
      <c r="M7722">
        <v>6</v>
      </c>
      <c r="N7722" t="s">
        <v>20</v>
      </c>
      <c r="O7722">
        <v>50</v>
      </c>
      <c r="P7722">
        <v>10</v>
      </c>
      <c r="R7722">
        <f t="shared" si="601"/>
        <v>52</v>
      </c>
      <c r="S7722">
        <f t="shared" si="602"/>
        <v>4</v>
      </c>
      <c r="T7722" t="str">
        <f t="shared" si="603"/>
        <v>Jul</v>
      </c>
      <c r="U7722" t="str">
        <f t="shared" si="604"/>
        <v>2025</v>
      </c>
    </row>
    <row r="7723" spans="1:21" x14ac:dyDescent="0.25">
      <c r="A7723" s="1">
        <v>45842</v>
      </c>
      <c r="B7723" t="s">
        <v>75</v>
      </c>
      <c r="C7723" t="s">
        <v>27</v>
      </c>
      <c r="D7723" t="s">
        <v>16</v>
      </c>
      <c r="E7723" t="s">
        <v>17</v>
      </c>
      <c r="F7723" t="s">
        <v>29</v>
      </c>
      <c r="G7723" t="s">
        <v>178</v>
      </c>
      <c r="H7723">
        <f t="shared" si="600"/>
        <v>1000</v>
      </c>
      <c r="I7723">
        <v>200</v>
      </c>
      <c r="J7723">
        <v>260</v>
      </c>
      <c r="K7723">
        <v>5</v>
      </c>
      <c r="M7723">
        <v>91</v>
      </c>
      <c r="N7723" t="s">
        <v>20</v>
      </c>
      <c r="O7723">
        <v>1300</v>
      </c>
      <c r="P7723">
        <v>300</v>
      </c>
      <c r="R7723">
        <f t="shared" si="601"/>
        <v>1300</v>
      </c>
      <c r="S7723">
        <f t="shared" si="602"/>
        <v>4</v>
      </c>
      <c r="T7723" t="str">
        <f t="shared" si="603"/>
        <v>Jul</v>
      </c>
      <c r="U7723" t="str">
        <f t="shared" si="604"/>
        <v>2025</v>
      </c>
    </row>
    <row r="7724" spans="1:21" x14ac:dyDescent="0.25">
      <c r="A7724" s="1">
        <v>45842</v>
      </c>
      <c r="B7724" t="s">
        <v>33</v>
      </c>
      <c r="C7724" t="s">
        <v>15</v>
      </c>
      <c r="D7724" t="s">
        <v>16</v>
      </c>
      <c r="E7724" t="s">
        <v>28</v>
      </c>
      <c r="F7724" t="s">
        <v>45</v>
      </c>
      <c r="G7724" t="s">
        <v>92</v>
      </c>
      <c r="H7724">
        <f t="shared" si="600"/>
        <v>1750</v>
      </c>
      <c r="I7724">
        <v>250</v>
      </c>
      <c r="J7724">
        <v>325</v>
      </c>
      <c r="K7724">
        <v>7</v>
      </c>
      <c r="M7724">
        <v>100</v>
      </c>
      <c r="N7724" t="s">
        <v>38</v>
      </c>
      <c r="O7724">
        <v>2275</v>
      </c>
      <c r="P7724">
        <v>525</v>
      </c>
      <c r="R7724">
        <f t="shared" si="601"/>
        <v>2275</v>
      </c>
      <c r="S7724">
        <f t="shared" si="602"/>
        <v>4</v>
      </c>
      <c r="T7724" t="str">
        <f t="shared" si="603"/>
        <v>Jul</v>
      </c>
      <c r="U7724" t="str">
        <f t="shared" si="604"/>
        <v>2025</v>
      </c>
    </row>
    <row r="7725" spans="1:21" x14ac:dyDescent="0.25">
      <c r="A7725" s="1">
        <v>45842</v>
      </c>
      <c r="B7725" t="s">
        <v>145</v>
      </c>
      <c r="C7725" t="s">
        <v>27</v>
      </c>
      <c r="D7725" t="s">
        <v>23</v>
      </c>
      <c r="E7725" t="s">
        <v>17</v>
      </c>
      <c r="F7725" t="s">
        <v>45</v>
      </c>
      <c r="G7725" t="s">
        <v>76</v>
      </c>
      <c r="H7725">
        <f t="shared" si="600"/>
        <v>6000</v>
      </c>
      <c r="I7725">
        <v>1200</v>
      </c>
      <c r="J7725">
        <v>1560</v>
      </c>
      <c r="K7725">
        <v>5</v>
      </c>
      <c r="M7725">
        <v>156</v>
      </c>
      <c r="N7725" t="s">
        <v>25</v>
      </c>
      <c r="O7725">
        <v>7800</v>
      </c>
      <c r="P7725">
        <v>1800</v>
      </c>
      <c r="R7725">
        <f t="shared" si="601"/>
        <v>7800</v>
      </c>
      <c r="S7725">
        <f t="shared" si="602"/>
        <v>4</v>
      </c>
      <c r="T7725" t="str">
        <f t="shared" si="603"/>
        <v>Jul</v>
      </c>
      <c r="U7725" t="str">
        <f t="shared" si="604"/>
        <v>2025</v>
      </c>
    </row>
    <row r="7726" spans="1:21" x14ac:dyDescent="0.25">
      <c r="A7726" s="1">
        <v>45842</v>
      </c>
      <c r="B7726" t="s">
        <v>47</v>
      </c>
      <c r="C7726" t="s">
        <v>27</v>
      </c>
      <c r="D7726" t="s">
        <v>16</v>
      </c>
      <c r="E7726" t="s">
        <v>28</v>
      </c>
      <c r="F7726" t="s">
        <v>29</v>
      </c>
      <c r="G7726" t="s">
        <v>138</v>
      </c>
      <c r="H7726">
        <f t="shared" si="600"/>
        <v>150</v>
      </c>
      <c r="I7726">
        <v>50</v>
      </c>
      <c r="J7726">
        <v>65</v>
      </c>
      <c r="K7726">
        <v>3</v>
      </c>
      <c r="M7726">
        <v>9.75</v>
      </c>
      <c r="N7726" t="s">
        <v>25</v>
      </c>
      <c r="O7726">
        <v>195</v>
      </c>
      <c r="P7726">
        <v>45</v>
      </c>
      <c r="R7726">
        <f t="shared" si="601"/>
        <v>195</v>
      </c>
      <c r="S7726">
        <f t="shared" si="602"/>
        <v>4</v>
      </c>
      <c r="T7726" t="str">
        <f t="shared" si="603"/>
        <v>Jul</v>
      </c>
      <c r="U7726" t="str">
        <f t="shared" si="604"/>
        <v>2025</v>
      </c>
    </row>
    <row r="7727" spans="1:21" x14ac:dyDescent="0.25">
      <c r="A7727" s="1">
        <v>45842</v>
      </c>
      <c r="B7727" t="s">
        <v>139</v>
      </c>
      <c r="C7727" t="s">
        <v>27</v>
      </c>
      <c r="D7727" t="s">
        <v>23</v>
      </c>
      <c r="E7727" t="s">
        <v>17</v>
      </c>
      <c r="F7727" t="s">
        <v>18</v>
      </c>
      <c r="G7727" t="s">
        <v>43</v>
      </c>
      <c r="H7727">
        <f t="shared" si="600"/>
        <v>100</v>
      </c>
      <c r="I7727">
        <v>20</v>
      </c>
      <c r="J7727">
        <v>26</v>
      </c>
      <c r="K7727">
        <v>5</v>
      </c>
      <c r="M7727">
        <v>13</v>
      </c>
      <c r="N7727" t="s">
        <v>25</v>
      </c>
      <c r="O7727">
        <v>130</v>
      </c>
      <c r="P7727">
        <v>30</v>
      </c>
      <c r="R7727">
        <f t="shared" si="601"/>
        <v>130</v>
      </c>
      <c r="S7727">
        <f t="shared" si="602"/>
        <v>4</v>
      </c>
      <c r="T7727" t="str">
        <f t="shared" si="603"/>
        <v>Jul</v>
      </c>
      <c r="U7727" t="str">
        <f t="shared" si="604"/>
        <v>2025</v>
      </c>
    </row>
    <row r="7728" spans="1:21" x14ac:dyDescent="0.25">
      <c r="A7728" s="1">
        <v>45842</v>
      </c>
      <c r="B7728" t="s">
        <v>33</v>
      </c>
      <c r="C7728" t="s">
        <v>15</v>
      </c>
      <c r="D7728" t="s">
        <v>16</v>
      </c>
      <c r="E7728" t="s">
        <v>28</v>
      </c>
      <c r="F7728" t="s">
        <v>18</v>
      </c>
      <c r="G7728" t="s">
        <v>34</v>
      </c>
      <c r="H7728">
        <f t="shared" si="600"/>
        <v>360</v>
      </c>
      <c r="I7728">
        <v>40</v>
      </c>
      <c r="J7728">
        <v>52</v>
      </c>
      <c r="K7728">
        <v>9</v>
      </c>
      <c r="M7728">
        <v>23.4</v>
      </c>
      <c r="N7728" t="s">
        <v>25</v>
      </c>
      <c r="O7728">
        <v>468</v>
      </c>
      <c r="P7728">
        <v>108</v>
      </c>
      <c r="R7728">
        <f t="shared" si="601"/>
        <v>468</v>
      </c>
      <c r="S7728">
        <f t="shared" si="602"/>
        <v>4</v>
      </c>
      <c r="T7728" t="str">
        <f t="shared" si="603"/>
        <v>Jul</v>
      </c>
      <c r="U7728" t="str">
        <f t="shared" si="604"/>
        <v>2025</v>
      </c>
    </row>
    <row r="7729" spans="1:21" x14ac:dyDescent="0.25">
      <c r="A7729" s="1">
        <v>45842</v>
      </c>
      <c r="B7729" t="s">
        <v>198</v>
      </c>
      <c r="C7729" t="s">
        <v>15</v>
      </c>
      <c r="D7729" t="s">
        <v>16</v>
      </c>
      <c r="E7729" t="s">
        <v>17</v>
      </c>
      <c r="F7729" t="s">
        <v>61</v>
      </c>
      <c r="G7729" t="s">
        <v>108</v>
      </c>
      <c r="H7729">
        <f t="shared" si="600"/>
        <v>15000</v>
      </c>
      <c r="I7729">
        <v>1500</v>
      </c>
      <c r="J7729">
        <v>1950</v>
      </c>
      <c r="K7729">
        <v>10</v>
      </c>
      <c r="M7729">
        <v>195</v>
      </c>
      <c r="N7729" t="s">
        <v>20</v>
      </c>
      <c r="O7729">
        <v>18750</v>
      </c>
      <c r="P7729">
        <v>3750</v>
      </c>
      <c r="R7729">
        <f t="shared" si="601"/>
        <v>19500</v>
      </c>
      <c r="S7729">
        <f t="shared" si="602"/>
        <v>4</v>
      </c>
      <c r="T7729" t="str">
        <f t="shared" si="603"/>
        <v>Jul</v>
      </c>
      <c r="U7729" t="str">
        <f t="shared" si="604"/>
        <v>2025</v>
      </c>
    </row>
    <row r="7730" spans="1:21" x14ac:dyDescent="0.25">
      <c r="A7730" s="1">
        <v>45842</v>
      </c>
      <c r="B7730" t="s">
        <v>77</v>
      </c>
      <c r="C7730" t="s">
        <v>42</v>
      </c>
      <c r="D7730" t="s">
        <v>16</v>
      </c>
      <c r="E7730" t="s">
        <v>17</v>
      </c>
      <c r="F7730" t="s">
        <v>45</v>
      </c>
      <c r="G7730" t="s">
        <v>106</v>
      </c>
      <c r="H7730">
        <f t="shared" si="600"/>
        <v>72000</v>
      </c>
      <c r="I7730">
        <v>12000</v>
      </c>
      <c r="J7730">
        <v>15600</v>
      </c>
      <c r="K7730">
        <v>6</v>
      </c>
      <c r="M7730">
        <v>2340</v>
      </c>
      <c r="N7730" t="s">
        <v>25</v>
      </c>
      <c r="O7730">
        <v>90000</v>
      </c>
      <c r="P7730">
        <v>18000</v>
      </c>
      <c r="R7730">
        <f t="shared" si="601"/>
        <v>93600</v>
      </c>
      <c r="S7730">
        <f t="shared" si="602"/>
        <v>4</v>
      </c>
      <c r="T7730" t="str">
        <f t="shared" si="603"/>
        <v>Jul</v>
      </c>
      <c r="U7730" t="str">
        <f t="shared" si="604"/>
        <v>2025</v>
      </c>
    </row>
    <row r="7731" spans="1:21" x14ac:dyDescent="0.25">
      <c r="A7731" s="1">
        <v>45842</v>
      </c>
      <c r="B7731" t="s">
        <v>90</v>
      </c>
      <c r="C7731" t="s">
        <v>91</v>
      </c>
      <c r="D7731" t="s">
        <v>16</v>
      </c>
      <c r="E7731" t="s">
        <v>28</v>
      </c>
      <c r="F7731" t="s">
        <v>18</v>
      </c>
      <c r="G7731" t="s">
        <v>40</v>
      </c>
      <c r="H7731">
        <f t="shared" si="600"/>
        <v>630</v>
      </c>
      <c r="I7731">
        <v>90</v>
      </c>
      <c r="J7731">
        <v>117</v>
      </c>
      <c r="K7731">
        <v>7</v>
      </c>
      <c r="M7731">
        <v>55.125</v>
      </c>
      <c r="N7731" t="s">
        <v>20</v>
      </c>
      <c r="O7731">
        <v>787.5</v>
      </c>
      <c r="P7731">
        <v>157.5</v>
      </c>
      <c r="R7731">
        <f t="shared" si="601"/>
        <v>819</v>
      </c>
      <c r="S7731">
        <f t="shared" si="602"/>
        <v>4</v>
      </c>
      <c r="T7731" t="str">
        <f t="shared" si="603"/>
        <v>Jul</v>
      </c>
      <c r="U7731" t="str">
        <f t="shared" si="604"/>
        <v>2025</v>
      </c>
    </row>
    <row r="7732" spans="1:21" x14ac:dyDescent="0.25">
      <c r="A7732" s="1">
        <v>45842</v>
      </c>
      <c r="B7732" t="s">
        <v>157</v>
      </c>
      <c r="C7732" t="s">
        <v>15</v>
      </c>
      <c r="D7732" t="s">
        <v>23</v>
      </c>
      <c r="E7732" t="s">
        <v>17</v>
      </c>
      <c r="F7732" t="s">
        <v>18</v>
      </c>
      <c r="G7732" t="s">
        <v>32</v>
      </c>
      <c r="H7732">
        <f t="shared" si="600"/>
        <v>800</v>
      </c>
      <c r="I7732">
        <v>100</v>
      </c>
      <c r="J7732">
        <v>130</v>
      </c>
      <c r="K7732">
        <v>8</v>
      </c>
      <c r="M7732">
        <v>100</v>
      </c>
      <c r="N7732" t="s">
        <v>38</v>
      </c>
      <c r="O7732">
        <v>960</v>
      </c>
      <c r="P7732">
        <v>160</v>
      </c>
      <c r="R7732">
        <f t="shared" si="601"/>
        <v>1040</v>
      </c>
      <c r="S7732">
        <f t="shared" si="602"/>
        <v>4</v>
      </c>
      <c r="T7732" t="str">
        <f t="shared" si="603"/>
        <v>Jul</v>
      </c>
      <c r="U7732" t="str">
        <f t="shared" si="604"/>
        <v>2025</v>
      </c>
    </row>
    <row r="7733" spans="1:21" x14ac:dyDescent="0.25">
      <c r="A7733" s="1">
        <v>45842</v>
      </c>
      <c r="B7733" t="s">
        <v>111</v>
      </c>
      <c r="C7733" t="s">
        <v>27</v>
      </c>
      <c r="D7733" t="s">
        <v>16</v>
      </c>
      <c r="E7733" t="s">
        <v>28</v>
      </c>
      <c r="F7733" t="s">
        <v>18</v>
      </c>
      <c r="G7733" t="s">
        <v>113</v>
      </c>
      <c r="H7733">
        <f t="shared" si="600"/>
        <v>100</v>
      </c>
      <c r="I7733">
        <v>20</v>
      </c>
      <c r="J7733">
        <v>26</v>
      </c>
      <c r="K7733">
        <v>5</v>
      </c>
      <c r="M7733">
        <v>6</v>
      </c>
      <c r="N7733" t="s">
        <v>25</v>
      </c>
      <c r="O7733">
        <v>120</v>
      </c>
      <c r="P7733">
        <v>20</v>
      </c>
      <c r="R7733">
        <f t="shared" si="601"/>
        <v>130</v>
      </c>
      <c r="S7733">
        <f t="shared" si="602"/>
        <v>4</v>
      </c>
      <c r="T7733" t="str">
        <f t="shared" si="603"/>
        <v>Jul</v>
      </c>
      <c r="U7733" t="str">
        <f t="shared" si="604"/>
        <v>2025</v>
      </c>
    </row>
    <row r="7734" spans="1:21" x14ac:dyDescent="0.25">
      <c r="A7734" s="1">
        <v>45873</v>
      </c>
      <c r="B7734" t="s">
        <v>52</v>
      </c>
      <c r="C7734" t="s">
        <v>53</v>
      </c>
      <c r="D7734" t="s">
        <v>23</v>
      </c>
      <c r="E7734" t="s">
        <v>17</v>
      </c>
      <c r="F7734" t="s">
        <v>29</v>
      </c>
      <c r="G7734" t="s">
        <v>30</v>
      </c>
      <c r="H7734">
        <f t="shared" si="600"/>
        <v>1080</v>
      </c>
      <c r="I7734">
        <v>180</v>
      </c>
      <c r="J7734">
        <v>234</v>
      </c>
      <c r="K7734">
        <v>6</v>
      </c>
      <c r="M7734">
        <v>100</v>
      </c>
      <c r="N7734" t="s">
        <v>20</v>
      </c>
      <c r="O7734">
        <v>1404</v>
      </c>
      <c r="P7734">
        <v>324</v>
      </c>
      <c r="R7734">
        <f t="shared" si="601"/>
        <v>1404</v>
      </c>
      <c r="S7734">
        <f t="shared" si="602"/>
        <v>4</v>
      </c>
      <c r="T7734" t="str">
        <f t="shared" si="603"/>
        <v>Aug</v>
      </c>
      <c r="U7734" t="str">
        <f t="shared" si="604"/>
        <v>2025</v>
      </c>
    </row>
    <row r="7735" spans="1:21" x14ac:dyDescent="0.25">
      <c r="A7735" s="1">
        <v>45873</v>
      </c>
      <c r="B7735" t="s">
        <v>127</v>
      </c>
      <c r="C7735" t="s">
        <v>66</v>
      </c>
      <c r="D7735" t="s">
        <v>23</v>
      </c>
      <c r="E7735" t="s">
        <v>17</v>
      </c>
      <c r="F7735" t="s">
        <v>45</v>
      </c>
      <c r="G7735" t="s">
        <v>46</v>
      </c>
      <c r="H7735">
        <f t="shared" si="600"/>
        <v>220000</v>
      </c>
      <c r="I7735">
        <v>55000</v>
      </c>
      <c r="J7735">
        <v>71500</v>
      </c>
      <c r="K7735">
        <v>4</v>
      </c>
      <c r="M7735">
        <v>10725</v>
      </c>
      <c r="N7735" t="s">
        <v>20</v>
      </c>
      <c r="O7735">
        <v>275000</v>
      </c>
      <c r="P7735">
        <v>55000</v>
      </c>
      <c r="R7735">
        <f t="shared" si="601"/>
        <v>286000</v>
      </c>
      <c r="S7735">
        <f t="shared" si="602"/>
        <v>4</v>
      </c>
      <c r="T7735" t="str">
        <f t="shared" si="603"/>
        <v>Aug</v>
      </c>
      <c r="U7735" t="str">
        <f t="shared" si="604"/>
        <v>2025</v>
      </c>
    </row>
    <row r="7736" spans="1:21" x14ac:dyDescent="0.25">
      <c r="A7736" s="1">
        <v>45873</v>
      </c>
      <c r="B7736" t="s">
        <v>205</v>
      </c>
      <c r="C7736" t="s">
        <v>15</v>
      </c>
      <c r="D7736" t="s">
        <v>23</v>
      </c>
      <c r="E7736" t="s">
        <v>17</v>
      </c>
      <c r="F7736" t="s">
        <v>48</v>
      </c>
      <c r="G7736" t="s">
        <v>85</v>
      </c>
      <c r="H7736">
        <f t="shared" si="600"/>
        <v>3150</v>
      </c>
      <c r="I7736">
        <v>450</v>
      </c>
      <c r="J7736">
        <v>585</v>
      </c>
      <c r="K7736">
        <v>7</v>
      </c>
      <c r="M7736">
        <v>100</v>
      </c>
      <c r="N7736" t="s">
        <v>25</v>
      </c>
      <c r="O7736">
        <v>4095</v>
      </c>
      <c r="P7736">
        <v>945</v>
      </c>
      <c r="R7736">
        <f t="shared" si="601"/>
        <v>4095</v>
      </c>
      <c r="S7736">
        <f t="shared" si="602"/>
        <v>4</v>
      </c>
      <c r="T7736" t="str">
        <f t="shared" si="603"/>
        <v>Aug</v>
      </c>
      <c r="U7736" t="str">
        <f t="shared" si="604"/>
        <v>2025</v>
      </c>
    </row>
    <row r="7737" spans="1:21" x14ac:dyDescent="0.25">
      <c r="A7737" s="1">
        <v>45873</v>
      </c>
      <c r="B7737" t="s">
        <v>83</v>
      </c>
      <c r="C7737" t="s">
        <v>27</v>
      </c>
      <c r="D7737" t="s">
        <v>16</v>
      </c>
      <c r="E7737" t="s">
        <v>17</v>
      </c>
      <c r="F7737" t="s">
        <v>18</v>
      </c>
      <c r="G7737" t="s">
        <v>64</v>
      </c>
      <c r="H7737">
        <f t="shared" si="600"/>
        <v>420</v>
      </c>
      <c r="I7737">
        <v>140</v>
      </c>
      <c r="J7737">
        <v>182</v>
      </c>
      <c r="K7737">
        <v>3</v>
      </c>
      <c r="M7737">
        <v>38.22</v>
      </c>
      <c r="N7737" t="s">
        <v>20</v>
      </c>
      <c r="O7737">
        <v>546</v>
      </c>
      <c r="P7737">
        <v>126</v>
      </c>
      <c r="R7737">
        <f t="shared" si="601"/>
        <v>546</v>
      </c>
      <c r="S7737">
        <f t="shared" si="602"/>
        <v>4</v>
      </c>
      <c r="T7737" t="str">
        <f t="shared" si="603"/>
        <v>Aug</v>
      </c>
      <c r="U7737" t="str">
        <f t="shared" si="604"/>
        <v>2025</v>
      </c>
    </row>
    <row r="7738" spans="1:21" x14ac:dyDescent="0.25">
      <c r="A7738" s="1">
        <v>45873</v>
      </c>
      <c r="B7738" t="s">
        <v>124</v>
      </c>
      <c r="C7738" t="s">
        <v>27</v>
      </c>
      <c r="D7738" t="s">
        <v>16</v>
      </c>
      <c r="E7738" t="s">
        <v>28</v>
      </c>
      <c r="F7738" t="s">
        <v>45</v>
      </c>
      <c r="G7738" t="s">
        <v>58</v>
      </c>
      <c r="H7738">
        <f t="shared" si="600"/>
        <v>100000</v>
      </c>
      <c r="I7738">
        <v>25000</v>
      </c>
      <c r="J7738">
        <v>32500</v>
      </c>
      <c r="K7738">
        <v>4</v>
      </c>
      <c r="M7738">
        <v>4875</v>
      </c>
      <c r="N7738" t="s">
        <v>20</v>
      </c>
      <c r="O7738">
        <v>130000</v>
      </c>
      <c r="P7738">
        <v>30000</v>
      </c>
      <c r="R7738">
        <f t="shared" si="601"/>
        <v>130000</v>
      </c>
      <c r="S7738">
        <f t="shared" si="602"/>
        <v>4</v>
      </c>
      <c r="T7738" t="str">
        <f t="shared" si="603"/>
        <v>Aug</v>
      </c>
      <c r="U7738" t="str">
        <f t="shared" si="604"/>
        <v>2025</v>
      </c>
    </row>
    <row r="7739" spans="1:21" x14ac:dyDescent="0.25">
      <c r="A7739" s="1">
        <v>45873</v>
      </c>
      <c r="B7739" t="s">
        <v>196</v>
      </c>
      <c r="C7739" t="s">
        <v>53</v>
      </c>
      <c r="D7739" t="s">
        <v>16</v>
      </c>
      <c r="E7739" t="s">
        <v>17</v>
      </c>
      <c r="F7739" t="s">
        <v>61</v>
      </c>
      <c r="G7739" t="s">
        <v>62</v>
      </c>
      <c r="H7739">
        <f t="shared" si="600"/>
        <v>4500</v>
      </c>
      <c r="I7739">
        <v>900</v>
      </c>
      <c r="J7739">
        <v>1170</v>
      </c>
      <c r="K7739">
        <v>5</v>
      </c>
      <c r="M7739">
        <v>117</v>
      </c>
      <c r="N7739" t="s">
        <v>38</v>
      </c>
      <c r="O7739">
        <v>5850</v>
      </c>
      <c r="P7739">
        <v>1350</v>
      </c>
      <c r="R7739">
        <f t="shared" si="601"/>
        <v>5850</v>
      </c>
      <c r="S7739">
        <f t="shared" si="602"/>
        <v>4</v>
      </c>
      <c r="T7739" t="str">
        <f t="shared" si="603"/>
        <v>Aug</v>
      </c>
      <c r="U7739" t="str">
        <f t="shared" si="604"/>
        <v>2025</v>
      </c>
    </row>
    <row r="7740" spans="1:21" x14ac:dyDescent="0.25">
      <c r="A7740" s="1">
        <v>45873</v>
      </c>
      <c r="B7740" t="s">
        <v>26</v>
      </c>
      <c r="C7740" t="s">
        <v>27</v>
      </c>
      <c r="D7740" t="s">
        <v>16</v>
      </c>
      <c r="E7740" t="s">
        <v>28</v>
      </c>
      <c r="F7740" t="s">
        <v>18</v>
      </c>
      <c r="G7740" t="s">
        <v>34</v>
      </c>
      <c r="H7740">
        <f t="shared" si="600"/>
        <v>200</v>
      </c>
      <c r="I7740">
        <v>40</v>
      </c>
      <c r="J7740">
        <v>52</v>
      </c>
      <c r="K7740">
        <v>5</v>
      </c>
      <c r="M7740">
        <v>12.5</v>
      </c>
      <c r="N7740" t="s">
        <v>25</v>
      </c>
      <c r="O7740">
        <v>250</v>
      </c>
      <c r="P7740">
        <v>50</v>
      </c>
      <c r="R7740">
        <f t="shared" si="601"/>
        <v>260</v>
      </c>
      <c r="S7740">
        <f t="shared" si="602"/>
        <v>4</v>
      </c>
      <c r="T7740" t="str">
        <f t="shared" si="603"/>
        <v>Aug</v>
      </c>
      <c r="U7740" t="str">
        <f t="shared" si="604"/>
        <v>2025</v>
      </c>
    </row>
    <row r="7741" spans="1:21" x14ac:dyDescent="0.25">
      <c r="A7741" s="1">
        <v>45873</v>
      </c>
      <c r="B7741" t="s">
        <v>123</v>
      </c>
      <c r="C7741" t="s">
        <v>15</v>
      </c>
      <c r="D7741" t="s">
        <v>16</v>
      </c>
      <c r="E7741" t="s">
        <v>17</v>
      </c>
      <c r="F7741" t="s">
        <v>80</v>
      </c>
      <c r="G7741" t="s">
        <v>143</v>
      </c>
      <c r="H7741">
        <f t="shared" si="600"/>
        <v>18</v>
      </c>
      <c r="I7741">
        <v>3</v>
      </c>
      <c r="J7741">
        <v>4</v>
      </c>
      <c r="K7741">
        <v>6</v>
      </c>
      <c r="M7741">
        <v>1.17</v>
      </c>
      <c r="N7741" t="s">
        <v>25</v>
      </c>
      <c r="O7741">
        <v>23.4</v>
      </c>
      <c r="P7741">
        <v>5.4</v>
      </c>
      <c r="R7741">
        <f t="shared" si="601"/>
        <v>24</v>
      </c>
      <c r="S7741">
        <f t="shared" si="602"/>
        <v>4</v>
      </c>
      <c r="T7741" t="str">
        <f t="shared" si="603"/>
        <v>Aug</v>
      </c>
      <c r="U7741" t="str">
        <f t="shared" si="604"/>
        <v>2025</v>
      </c>
    </row>
    <row r="7742" spans="1:21" x14ac:dyDescent="0.25">
      <c r="A7742" s="1">
        <v>45873</v>
      </c>
      <c r="B7742" t="s">
        <v>144</v>
      </c>
      <c r="C7742" t="s">
        <v>27</v>
      </c>
      <c r="D7742" t="s">
        <v>16</v>
      </c>
      <c r="E7742" t="s">
        <v>17</v>
      </c>
      <c r="F7742" t="s">
        <v>45</v>
      </c>
      <c r="G7742" t="s">
        <v>46</v>
      </c>
      <c r="H7742">
        <f t="shared" si="600"/>
        <v>385000</v>
      </c>
      <c r="I7742">
        <v>55000</v>
      </c>
      <c r="J7742">
        <v>71500</v>
      </c>
      <c r="K7742">
        <v>7</v>
      </c>
      <c r="M7742">
        <v>10725</v>
      </c>
      <c r="N7742" t="s">
        <v>38</v>
      </c>
      <c r="O7742">
        <v>500500</v>
      </c>
      <c r="P7742">
        <v>115500</v>
      </c>
      <c r="R7742">
        <f t="shared" si="601"/>
        <v>500500</v>
      </c>
      <c r="S7742">
        <f t="shared" si="602"/>
        <v>4</v>
      </c>
      <c r="T7742" t="str">
        <f t="shared" si="603"/>
        <v>Aug</v>
      </c>
      <c r="U7742" t="str">
        <f t="shared" si="604"/>
        <v>2025</v>
      </c>
    </row>
    <row r="7743" spans="1:21" x14ac:dyDescent="0.25">
      <c r="A7743" s="1">
        <v>45873</v>
      </c>
      <c r="B7743" t="s">
        <v>145</v>
      </c>
      <c r="C7743" t="s">
        <v>27</v>
      </c>
      <c r="D7743" t="s">
        <v>16</v>
      </c>
      <c r="E7743" t="s">
        <v>28</v>
      </c>
      <c r="F7743" t="s">
        <v>18</v>
      </c>
      <c r="G7743" t="s">
        <v>130</v>
      </c>
      <c r="H7743">
        <f t="shared" si="600"/>
        <v>225</v>
      </c>
      <c r="I7743">
        <v>45</v>
      </c>
      <c r="J7743">
        <v>59</v>
      </c>
      <c r="K7743">
        <v>5</v>
      </c>
      <c r="M7743">
        <v>20.475000000000001</v>
      </c>
      <c r="N7743" t="s">
        <v>20</v>
      </c>
      <c r="O7743">
        <v>292.5</v>
      </c>
      <c r="P7743">
        <v>67.5</v>
      </c>
      <c r="R7743">
        <f t="shared" si="601"/>
        <v>295</v>
      </c>
      <c r="S7743">
        <f t="shared" si="602"/>
        <v>4</v>
      </c>
      <c r="T7743" t="str">
        <f t="shared" si="603"/>
        <v>Aug</v>
      </c>
      <c r="U7743" t="str">
        <f t="shared" si="604"/>
        <v>2025</v>
      </c>
    </row>
    <row r="7744" spans="1:21" x14ac:dyDescent="0.25">
      <c r="A7744" s="1">
        <v>45873</v>
      </c>
      <c r="B7744" t="s">
        <v>166</v>
      </c>
      <c r="C7744" t="s">
        <v>15</v>
      </c>
      <c r="D7744" t="s">
        <v>16</v>
      </c>
      <c r="E7744" t="s">
        <v>28</v>
      </c>
      <c r="F7744" t="s">
        <v>18</v>
      </c>
      <c r="G7744" t="s">
        <v>100</v>
      </c>
      <c r="H7744">
        <f t="shared" si="600"/>
        <v>280</v>
      </c>
      <c r="I7744">
        <v>40</v>
      </c>
      <c r="J7744">
        <v>52</v>
      </c>
      <c r="K7744">
        <v>7</v>
      </c>
      <c r="M7744">
        <v>36.4</v>
      </c>
      <c r="N7744" t="s">
        <v>38</v>
      </c>
      <c r="O7744">
        <v>364</v>
      </c>
      <c r="P7744">
        <v>84</v>
      </c>
      <c r="R7744">
        <f t="shared" si="601"/>
        <v>364</v>
      </c>
      <c r="S7744">
        <f t="shared" si="602"/>
        <v>4</v>
      </c>
      <c r="T7744" t="str">
        <f t="shared" si="603"/>
        <v>Aug</v>
      </c>
      <c r="U7744" t="str">
        <f t="shared" si="604"/>
        <v>2025</v>
      </c>
    </row>
    <row r="7745" spans="1:21" x14ac:dyDescent="0.25">
      <c r="A7745" s="1">
        <v>45873</v>
      </c>
      <c r="B7745" t="s">
        <v>155</v>
      </c>
      <c r="C7745" t="s">
        <v>66</v>
      </c>
      <c r="D7745" t="s">
        <v>16</v>
      </c>
      <c r="E7745" t="s">
        <v>17</v>
      </c>
      <c r="F7745" t="s">
        <v>18</v>
      </c>
      <c r="G7745" t="s">
        <v>151</v>
      </c>
      <c r="H7745">
        <f t="shared" si="600"/>
        <v>21</v>
      </c>
      <c r="I7745">
        <v>7</v>
      </c>
      <c r="J7745">
        <v>9</v>
      </c>
      <c r="K7745">
        <v>3</v>
      </c>
      <c r="M7745">
        <v>1.911</v>
      </c>
      <c r="N7745" t="s">
        <v>20</v>
      </c>
      <c r="O7745">
        <v>27.3</v>
      </c>
      <c r="P7745">
        <v>6.3</v>
      </c>
      <c r="R7745">
        <f t="shared" si="601"/>
        <v>27</v>
      </c>
      <c r="S7745">
        <f t="shared" si="602"/>
        <v>4</v>
      </c>
      <c r="T7745" t="str">
        <f t="shared" si="603"/>
        <v>Aug</v>
      </c>
      <c r="U7745" t="str">
        <f t="shared" si="604"/>
        <v>2025</v>
      </c>
    </row>
    <row r="7746" spans="1:21" x14ac:dyDescent="0.25">
      <c r="A7746" s="1">
        <v>45873</v>
      </c>
      <c r="B7746" t="s">
        <v>190</v>
      </c>
      <c r="C7746" t="s">
        <v>22</v>
      </c>
      <c r="D7746" t="s">
        <v>16</v>
      </c>
      <c r="E7746" t="s">
        <v>17</v>
      </c>
      <c r="F7746" t="s">
        <v>18</v>
      </c>
      <c r="G7746" t="s">
        <v>40</v>
      </c>
      <c r="H7746">
        <f t="shared" si="600"/>
        <v>360</v>
      </c>
      <c r="I7746">
        <v>90</v>
      </c>
      <c r="J7746">
        <v>117</v>
      </c>
      <c r="K7746">
        <v>4</v>
      </c>
      <c r="M7746">
        <v>46.8</v>
      </c>
      <c r="N7746" t="s">
        <v>38</v>
      </c>
      <c r="O7746">
        <v>468</v>
      </c>
      <c r="P7746">
        <v>108</v>
      </c>
      <c r="R7746">
        <f t="shared" si="601"/>
        <v>468</v>
      </c>
      <c r="S7746">
        <f t="shared" si="602"/>
        <v>4</v>
      </c>
      <c r="T7746" t="str">
        <f t="shared" si="603"/>
        <v>Aug</v>
      </c>
      <c r="U7746" t="str">
        <f t="shared" si="604"/>
        <v>2025</v>
      </c>
    </row>
    <row r="7747" spans="1:21" x14ac:dyDescent="0.25">
      <c r="A7747" s="1">
        <v>45873</v>
      </c>
      <c r="B7747" t="s">
        <v>75</v>
      </c>
      <c r="C7747" t="s">
        <v>27</v>
      </c>
      <c r="D7747" t="s">
        <v>16</v>
      </c>
      <c r="E7747" t="s">
        <v>17</v>
      </c>
      <c r="F7747" t="s">
        <v>29</v>
      </c>
      <c r="G7747" t="s">
        <v>210</v>
      </c>
      <c r="H7747">
        <f t="shared" ref="H7747:H7810" si="605">I7747*K7747</f>
        <v>760</v>
      </c>
      <c r="I7747">
        <v>95</v>
      </c>
      <c r="J7747">
        <v>124</v>
      </c>
      <c r="K7747">
        <v>8</v>
      </c>
      <c r="M7747">
        <v>49.4</v>
      </c>
      <c r="N7747" t="s">
        <v>25</v>
      </c>
      <c r="O7747">
        <v>988</v>
      </c>
      <c r="P7747">
        <v>228</v>
      </c>
      <c r="R7747">
        <f t="shared" ref="R7747:R7810" si="606">J7747*K7747</f>
        <v>992</v>
      </c>
      <c r="S7747">
        <f t="shared" ref="S7747:S7810" si="607">DAY(A7747)</f>
        <v>4</v>
      </c>
      <c r="T7747" t="str">
        <f t="shared" ref="T7747:T7810" si="608">TEXT(A7747,"mmm")</f>
        <v>Aug</v>
      </c>
      <c r="U7747" t="str">
        <f t="shared" ref="U7747:U7810" si="609">TEXT(A7747,"yyy")</f>
        <v>2025</v>
      </c>
    </row>
    <row r="7748" spans="1:21" x14ac:dyDescent="0.25">
      <c r="A7748" s="1">
        <v>45873</v>
      </c>
      <c r="B7748" t="s">
        <v>129</v>
      </c>
      <c r="C7748" t="s">
        <v>27</v>
      </c>
      <c r="D7748" t="s">
        <v>16</v>
      </c>
      <c r="E7748" t="s">
        <v>28</v>
      </c>
      <c r="F7748" t="s">
        <v>61</v>
      </c>
      <c r="G7748" t="s">
        <v>180</v>
      </c>
      <c r="H7748">
        <f t="shared" si="605"/>
        <v>3000</v>
      </c>
      <c r="I7748">
        <v>600</v>
      </c>
      <c r="J7748">
        <v>780</v>
      </c>
      <c r="K7748">
        <v>5</v>
      </c>
      <c r="M7748">
        <v>100</v>
      </c>
      <c r="N7748" t="s">
        <v>20</v>
      </c>
      <c r="O7748">
        <v>3900</v>
      </c>
      <c r="P7748">
        <v>900</v>
      </c>
      <c r="R7748">
        <f t="shared" si="606"/>
        <v>3900</v>
      </c>
      <c r="S7748">
        <f t="shared" si="607"/>
        <v>4</v>
      </c>
      <c r="T7748" t="str">
        <f t="shared" si="608"/>
        <v>Aug</v>
      </c>
      <c r="U7748" t="str">
        <f t="shared" si="609"/>
        <v>2025</v>
      </c>
    </row>
    <row r="7749" spans="1:21" x14ac:dyDescent="0.25">
      <c r="A7749" s="1">
        <v>45873</v>
      </c>
      <c r="B7749" t="s">
        <v>95</v>
      </c>
      <c r="C7749" t="s">
        <v>66</v>
      </c>
      <c r="D7749" t="s">
        <v>23</v>
      </c>
      <c r="E7749" t="s">
        <v>28</v>
      </c>
      <c r="F7749" t="s">
        <v>45</v>
      </c>
      <c r="G7749" t="s">
        <v>46</v>
      </c>
      <c r="H7749">
        <f t="shared" si="605"/>
        <v>440000</v>
      </c>
      <c r="I7749">
        <v>55000</v>
      </c>
      <c r="J7749">
        <v>71500</v>
      </c>
      <c r="K7749">
        <v>8</v>
      </c>
      <c r="M7749">
        <v>10725</v>
      </c>
      <c r="N7749" t="s">
        <v>20</v>
      </c>
      <c r="O7749">
        <v>550000</v>
      </c>
      <c r="P7749">
        <v>110000</v>
      </c>
      <c r="R7749">
        <f t="shared" si="606"/>
        <v>572000</v>
      </c>
      <c r="S7749">
        <f t="shared" si="607"/>
        <v>4</v>
      </c>
      <c r="T7749" t="str">
        <f t="shared" si="608"/>
        <v>Aug</v>
      </c>
      <c r="U7749" t="str">
        <f t="shared" si="609"/>
        <v>2025</v>
      </c>
    </row>
    <row r="7750" spans="1:21" x14ac:dyDescent="0.25">
      <c r="A7750" s="1">
        <v>45873</v>
      </c>
      <c r="B7750" t="s">
        <v>132</v>
      </c>
      <c r="C7750" t="s">
        <v>115</v>
      </c>
      <c r="D7750" t="s">
        <v>16</v>
      </c>
      <c r="E7750" t="s">
        <v>28</v>
      </c>
      <c r="F7750" t="s">
        <v>18</v>
      </c>
      <c r="G7750" t="s">
        <v>51</v>
      </c>
      <c r="H7750">
        <f t="shared" si="605"/>
        <v>300</v>
      </c>
      <c r="I7750">
        <v>60</v>
      </c>
      <c r="J7750">
        <v>78</v>
      </c>
      <c r="K7750">
        <v>5</v>
      </c>
      <c r="M7750">
        <v>19.5</v>
      </c>
      <c r="N7750" t="s">
        <v>25</v>
      </c>
      <c r="O7750">
        <v>390</v>
      </c>
      <c r="P7750">
        <v>90</v>
      </c>
      <c r="R7750">
        <f t="shared" si="606"/>
        <v>390</v>
      </c>
      <c r="S7750">
        <f t="shared" si="607"/>
        <v>4</v>
      </c>
      <c r="T7750" t="str">
        <f t="shared" si="608"/>
        <v>Aug</v>
      </c>
      <c r="U7750" t="str">
        <f t="shared" si="609"/>
        <v>2025</v>
      </c>
    </row>
    <row r="7751" spans="1:21" x14ac:dyDescent="0.25">
      <c r="A7751" s="1">
        <v>45873</v>
      </c>
      <c r="B7751" t="s">
        <v>21</v>
      </c>
      <c r="C7751" t="s">
        <v>22</v>
      </c>
      <c r="D7751" t="s">
        <v>16</v>
      </c>
      <c r="E7751" t="s">
        <v>28</v>
      </c>
      <c r="F7751" t="s">
        <v>29</v>
      </c>
      <c r="G7751" t="s">
        <v>138</v>
      </c>
      <c r="H7751">
        <f t="shared" si="605"/>
        <v>150</v>
      </c>
      <c r="I7751">
        <v>50</v>
      </c>
      <c r="J7751">
        <v>65</v>
      </c>
      <c r="K7751">
        <v>3</v>
      </c>
      <c r="M7751">
        <v>9.375</v>
      </c>
      <c r="N7751" t="s">
        <v>25</v>
      </c>
      <c r="O7751">
        <v>187.5</v>
      </c>
      <c r="P7751">
        <v>37.5</v>
      </c>
      <c r="R7751">
        <f t="shared" si="606"/>
        <v>195</v>
      </c>
      <c r="S7751">
        <f t="shared" si="607"/>
        <v>4</v>
      </c>
      <c r="T7751" t="str">
        <f t="shared" si="608"/>
        <v>Aug</v>
      </c>
      <c r="U7751" t="str">
        <f t="shared" si="609"/>
        <v>2025</v>
      </c>
    </row>
    <row r="7752" spans="1:21" x14ac:dyDescent="0.25">
      <c r="A7752" s="1">
        <v>45873</v>
      </c>
      <c r="B7752" t="s">
        <v>195</v>
      </c>
      <c r="C7752" t="s">
        <v>115</v>
      </c>
      <c r="D7752" t="s">
        <v>16</v>
      </c>
      <c r="E7752" t="s">
        <v>17</v>
      </c>
      <c r="F7752" t="s">
        <v>61</v>
      </c>
      <c r="G7752" t="s">
        <v>164</v>
      </c>
      <c r="H7752">
        <f t="shared" si="605"/>
        <v>10000</v>
      </c>
      <c r="I7752">
        <v>2000</v>
      </c>
      <c r="J7752">
        <v>2600</v>
      </c>
      <c r="K7752">
        <v>5</v>
      </c>
      <c r="M7752">
        <v>260</v>
      </c>
      <c r="N7752" t="s">
        <v>20</v>
      </c>
      <c r="O7752">
        <v>12500</v>
      </c>
      <c r="P7752">
        <v>2500</v>
      </c>
      <c r="R7752">
        <f t="shared" si="606"/>
        <v>13000</v>
      </c>
      <c r="S7752">
        <f t="shared" si="607"/>
        <v>4</v>
      </c>
      <c r="T7752" t="str">
        <f t="shared" si="608"/>
        <v>Aug</v>
      </c>
      <c r="U7752" t="str">
        <f t="shared" si="609"/>
        <v>2025</v>
      </c>
    </row>
    <row r="7753" spans="1:21" x14ac:dyDescent="0.25">
      <c r="A7753" s="1">
        <v>45873</v>
      </c>
      <c r="B7753" t="s">
        <v>139</v>
      </c>
      <c r="C7753" t="s">
        <v>27</v>
      </c>
      <c r="D7753" t="s">
        <v>23</v>
      </c>
      <c r="E7753" t="s">
        <v>17</v>
      </c>
      <c r="F7753" t="s">
        <v>48</v>
      </c>
      <c r="G7753" t="s">
        <v>147</v>
      </c>
      <c r="H7753">
        <f t="shared" si="605"/>
        <v>270</v>
      </c>
      <c r="I7753">
        <v>90</v>
      </c>
      <c r="J7753">
        <v>117</v>
      </c>
      <c r="K7753">
        <v>3</v>
      </c>
      <c r="M7753">
        <v>52.65</v>
      </c>
      <c r="N7753" t="s">
        <v>38</v>
      </c>
      <c r="O7753">
        <v>351</v>
      </c>
      <c r="P7753">
        <v>81</v>
      </c>
      <c r="R7753">
        <f t="shared" si="606"/>
        <v>351</v>
      </c>
      <c r="S7753">
        <f t="shared" si="607"/>
        <v>4</v>
      </c>
      <c r="T7753" t="str">
        <f t="shared" si="608"/>
        <v>Aug</v>
      </c>
      <c r="U7753" t="str">
        <f t="shared" si="609"/>
        <v>2025</v>
      </c>
    </row>
    <row r="7754" spans="1:21" x14ac:dyDescent="0.25">
      <c r="A7754" s="1">
        <v>45873</v>
      </c>
      <c r="B7754" t="s">
        <v>146</v>
      </c>
      <c r="C7754" t="s">
        <v>27</v>
      </c>
      <c r="D7754" t="s">
        <v>16</v>
      </c>
      <c r="E7754" t="s">
        <v>17</v>
      </c>
      <c r="F7754" t="s">
        <v>61</v>
      </c>
      <c r="G7754" t="s">
        <v>103</v>
      </c>
      <c r="H7754">
        <f t="shared" si="605"/>
        <v>900</v>
      </c>
      <c r="I7754">
        <v>100</v>
      </c>
      <c r="J7754">
        <v>130</v>
      </c>
      <c r="K7754">
        <v>9</v>
      </c>
      <c r="M7754">
        <v>58.5</v>
      </c>
      <c r="N7754" t="s">
        <v>25</v>
      </c>
      <c r="O7754">
        <v>1170</v>
      </c>
      <c r="P7754">
        <v>270</v>
      </c>
      <c r="R7754">
        <f t="shared" si="606"/>
        <v>1170</v>
      </c>
      <c r="S7754">
        <f t="shared" si="607"/>
        <v>4</v>
      </c>
      <c r="T7754" t="str">
        <f t="shared" si="608"/>
        <v>Aug</v>
      </c>
      <c r="U7754" t="str">
        <f t="shared" si="609"/>
        <v>2025</v>
      </c>
    </row>
    <row r="7755" spans="1:21" x14ac:dyDescent="0.25">
      <c r="A7755" s="1">
        <v>45873</v>
      </c>
      <c r="B7755" t="s">
        <v>101</v>
      </c>
      <c r="C7755" t="s">
        <v>27</v>
      </c>
      <c r="D7755" t="s">
        <v>23</v>
      </c>
      <c r="E7755" t="s">
        <v>28</v>
      </c>
      <c r="F7755" t="s">
        <v>45</v>
      </c>
      <c r="G7755" t="s">
        <v>46</v>
      </c>
      <c r="H7755">
        <f t="shared" si="605"/>
        <v>220000</v>
      </c>
      <c r="I7755">
        <v>55000</v>
      </c>
      <c r="J7755">
        <v>71500</v>
      </c>
      <c r="K7755">
        <v>4</v>
      </c>
      <c r="M7755">
        <v>10725</v>
      </c>
      <c r="N7755" t="s">
        <v>20</v>
      </c>
      <c r="O7755">
        <v>264000</v>
      </c>
      <c r="P7755">
        <v>44000</v>
      </c>
      <c r="R7755">
        <f t="shared" si="606"/>
        <v>286000</v>
      </c>
      <c r="S7755">
        <f t="shared" si="607"/>
        <v>4</v>
      </c>
      <c r="T7755" t="str">
        <f t="shared" si="608"/>
        <v>Aug</v>
      </c>
      <c r="U7755" t="str">
        <f t="shared" si="609"/>
        <v>2025</v>
      </c>
    </row>
    <row r="7756" spans="1:21" x14ac:dyDescent="0.25">
      <c r="A7756" s="1">
        <v>45904</v>
      </c>
      <c r="B7756" t="s">
        <v>194</v>
      </c>
      <c r="C7756" t="s">
        <v>115</v>
      </c>
      <c r="D7756" t="s">
        <v>16</v>
      </c>
      <c r="E7756" t="s">
        <v>17</v>
      </c>
      <c r="F7756" t="s">
        <v>18</v>
      </c>
      <c r="G7756" t="s">
        <v>32</v>
      </c>
      <c r="H7756">
        <f t="shared" si="605"/>
        <v>600</v>
      </c>
      <c r="I7756">
        <v>100</v>
      </c>
      <c r="J7756">
        <v>130</v>
      </c>
      <c r="K7756">
        <v>6</v>
      </c>
      <c r="M7756">
        <v>37.5</v>
      </c>
      <c r="N7756" t="s">
        <v>25</v>
      </c>
      <c r="O7756">
        <v>750</v>
      </c>
      <c r="P7756">
        <v>150</v>
      </c>
      <c r="R7756">
        <f t="shared" si="606"/>
        <v>780</v>
      </c>
      <c r="S7756">
        <f t="shared" si="607"/>
        <v>4</v>
      </c>
      <c r="T7756" t="str">
        <f t="shared" si="608"/>
        <v>Sep</v>
      </c>
      <c r="U7756" t="str">
        <f t="shared" si="609"/>
        <v>2025</v>
      </c>
    </row>
    <row r="7757" spans="1:21" x14ac:dyDescent="0.25">
      <c r="A7757" s="1">
        <v>45904</v>
      </c>
      <c r="B7757" t="s">
        <v>202</v>
      </c>
      <c r="C7757" t="s">
        <v>22</v>
      </c>
      <c r="D7757" t="s">
        <v>23</v>
      </c>
      <c r="E7757" t="s">
        <v>17</v>
      </c>
      <c r="F7757" t="s">
        <v>45</v>
      </c>
      <c r="G7757" t="s">
        <v>71</v>
      </c>
      <c r="H7757">
        <f t="shared" si="605"/>
        <v>6600</v>
      </c>
      <c r="I7757">
        <v>2200</v>
      </c>
      <c r="J7757">
        <v>2860</v>
      </c>
      <c r="K7757">
        <v>3</v>
      </c>
      <c r="M7757">
        <v>286</v>
      </c>
      <c r="N7757" t="s">
        <v>20</v>
      </c>
      <c r="O7757">
        <v>8250</v>
      </c>
      <c r="P7757">
        <v>1650</v>
      </c>
      <c r="R7757">
        <f t="shared" si="606"/>
        <v>8580</v>
      </c>
      <c r="S7757">
        <f t="shared" si="607"/>
        <v>4</v>
      </c>
      <c r="T7757" t="str">
        <f t="shared" si="608"/>
        <v>Sep</v>
      </c>
      <c r="U7757" t="str">
        <f t="shared" si="609"/>
        <v>2025</v>
      </c>
    </row>
    <row r="7758" spans="1:21" x14ac:dyDescent="0.25">
      <c r="A7758" s="1">
        <v>45904</v>
      </c>
      <c r="B7758" t="s">
        <v>97</v>
      </c>
      <c r="C7758" t="s">
        <v>27</v>
      </c>
      <c r="D7758" t="s">
        <v>16</v>
      </c>
      <c r="E7758" t="s">
        <v>17</v>
      </c>
      <c r="F7758" t="s">
        <v>45</v>
      </c>
      <c r="G7758" t="s">
        <v>67</v>
      </c>
      <c r="H7758">
        <f t="shared" si="605"/>
        <v>21000</v>
      </c>
      <c r="I7758">
        <v>3500</v>
      </c>
      <c r="J7758">
        <v>4550</v>
      </c>
      <c r="K7758">
        <v>6</v>
      </c>
      <c r="M7758">
        <v>455</v>
      </c>
      <c r="N7758" t="s">
        <v>38</v>
      </c>
      <c r="O7758">
        <v>25200</v>
      </c>
      <c r="P7758">
        <v>4200</v>
      </c>
      <c r="R7758">
        <f t="shared" si="606"/>
        <v>27300</v>
      </c>
      <c r="S7758">
        <f t="shared" si="607"/>
        <v>4</v>
      </c>
      <c r="T7758" t="str">
        <f t="shared" si="608"/>
        <v>Sep</v>
      </c>
      <c r="U7758" t="str">
        <f t="shared" si="609"/>
        <v>2025</v>
      </c>
    </row>
    <row r="7759" spans="1:21" x14ac:dyDescent="0.25">
      <c r="A7759" s="1">
        <v>45904</v>
      </c>
      <c r="B7759" t="s">
        <v>79</v>
      </c>
      <c r="C7759" t="s">
        <v>27</v>
      </c>
      <c r="D7759" t="s">
        <v>16</v>
      </c>
      <c r="E7759" t="s">
        <v>17</v>
      </c>
      <c r="F7759" t="s">
        <v>18</v>
      </c>
      <c r="G7759" t="s">
        <v>32</v>
      </c>
      <c r="H7759">
        <f t="shared" si="605"/>
        <v>700</v>
      </c>
      <c r="I7759">
        <v>100</v>
      </c>
      <c r="J7759">
        <v>130</v>
      </c>
      <c r="K7759">
        <v>7</v>
      </c>
      <c r="M7759">
        <v>45.5</v>
      </c>
      <c r="N7759" t="s">
        <v>25</v>
      </c>
      <c r="O7759">
        <v>910</v>
      </c>
      <c r="P7759">
        <v>210</v>
      </c>
      <c r="R7759">
        <f t="shared" si="606"/>
        <v>910</v>
      </c>
      <c r="S7759">
        <f t="shared" si="607"/>
        <v>4</v>
      </c>
      <c r="T7759" t="str">
        <f t="shared" si="608"/>
        <v>Sep</v>
      </c>
      <c r="U7759" t="str">
        <f t="shared" si="609"/>
        <v>2025</v>
      </c>
    </row>
    <row r="7760" spans="1:21" x14ac:dyDescent="0.25">
      <c r="A7760" s="1">
        <v>45904</v>
      </c>
      <c r="B7760" t="s">
        <v>183</v>
      </c>
      <c r="C7760" t="s">
        <v>22</v>
      </c>
      <c r="D7760" t="s">
        <v>16</v>
      </c>
      <c r="E7760" t="s">
        <v>28</v>
      </c>
      <c r="F7760" t="s">
        <v>18</v>
      </c>
      <c r="G7760" t="s">
        <v>113</v>
      </c>
      <c r="H7760">
        <f t="shared" si="605"/>
        <v>80</v>
      </c>
      <c r="I7760">
        <v>20</v>
      </c>
      <c r="J7760">
        <v>26</v>
      </c>
      <c r="K7760">
        <v>4</v>
      </c>
      <c r="M7760">
        <v>5</v>
      </c>
      <c r="N7760" t="s">
        <v>25</v>
      </c>
      <c r="O7760">
        <v>100</v>
      </c>
      <c r="P7760">
        <v>20</v>
      </c>
      <c r="R7760">
        <f t="shared" si="606"/>
        <v>104</v>
      </c>
      <c r="S7760">
        <f t="shared" si="607"/>
        <v>4</v>
      </c>
      <c r="T7760" t="str">
        <f t="shared" si="608"/>
        <v>Sep</v>
      </c>
      <c r="U7760" t="str">
        <f t="shared" si="609"/>
        <v>2025</v>
      </c>
    </row>
    <row r="7761" spans="1:21" x14ac:dyDescent="0.25">
      <c r="A7761" s="1">
        <v>45904</v>
      </c>
      <c r="B7761" t="s">
        <v>33</v>
      </c>
      <c r="C7761" t="s">
        <v>15</v>
      </c>
      <c r="D7761" t="s">
        <v>23</v>
      </c>
      <c r="E7761" t="s">
        <v>17</v>
      </c>
      <c r="F7761" t="s">
        <v>45</v>
      </c>
      <c r="G7761" t="s">
        <v>199</v>
      </c>
      <c r="H7761">
        <f t="shared" si="605"/>
        <v>30000</v>
      </c>
      <c r="I7761">
        <v>5000</v>
      </c>
      <c r="J7761">
        <v>6500</v>
      </c>
      <c r="K7761">
        <v>6</v>
      </c>
      <c r="M7761">
        <v>650</v>
      </c>
      <c r="N7761" t="s">
        <v>20</v>
      </c>
      <c r="O7761">
        <v>39000</v>
      </c>
      <c r="P7761">
        <v>9000</v>
      </c>
      <c r="R7761">
        <f t="shared" si="606"/>
        <v>39000</v>
      </c>
      <c r="S7761">
        <f t="shared" si="607"/>
        <v>4</v>
      </c>
      <c r="T7761" t="str">
        <f t="shared" si="608"/>
        <v>Sep</v>
      </c>
      <c r="U7761" t="str">
        <f t="shared" si="609"/>
        <v>2025</v>
      </c>
    </row>
    <row r="7762" spans="1:21" x14ac:dyDescent="0.25">
      <c r="A7762" s="1">
        <v>45904</v>
      </c>
      <c r="B7762" t="s">
        <v>69</v>
      </c>
      <c r="C7762" t="s">
        <v>27</v>
      </c>
      <c r="D7762" t="s">
        <v>16</v>
      </c>
      <c r="E7762" t="s">
        <v>17</v>
      </c>
      <c r="F7762" t="s">
        <v>48</v>
      </c>
      <c r="G7762" t="s">
        <v>167</v>
      </c>
      <c r="H7762">
        <f t="shared" si="605"/>
        <v>570</v>
      </c>
      <c r="I7762">
        <v>95</v>
      </c>
      <c r="J7762">
        <v>124</v>
      </c>
      <c r="K7762">
        <v>6</v>
      </c>
      <c r="M7762">
        <v>35.625</v>
      </c>
      <c r="N7762" t="s">
        <v>25</v>
      </c>
      <c r="O7762">
        <v>712.5</v>
      </c>
      <c r="P7762">
        <v>142.5</v>
      </c>
      <c r="R7762">
        <f t="shared" si="606"/>
        <v>744</v>
      </c>
      <c r="S7762">
        <f t="shared" si="607"/>
        <v>4</v>
      </c>
      <c r="T7762" t="str">
        <f t="shared" si="608"/>
        <v>Sep</v>
      </c>
      <c r="U7762" t="str">
        <f t="shared" si="609"/>
        <v>2025</v>
      </c>
    </row>
    <row r="7763" spans="1:21" x14ac:dyDescent="0.25">
      <c r="A7763" s="1">
        <v>45904</v>
      </c>
      <c r="B7763" t="s">
        <v>133</v>
      </c>
      <c r="C7763" t="s">
        <v>27</v>
      </c>
      <c r="D7763" t="s">
        <v>16</v>
      </c>
      <c r="E7763" t="s">
        <v>28</v>
      </c>
      <c r="F7763" t="s">
        <v>18</v>
      </c>
      <c r="G7763" t="s">
        <v>19</v>
      </c>
      <c r="H7763">
        <f t="shared" si="605"/>
        <v>2500</v>
      </c>
      <c r="I7763">
        <v>250</v>
      </c>
      <c r="J7763">
        <v>325</v>
      </c>
      <c r="K7763">
        <v>10</v>
      </c>
      <c r="M7763">
        <v>100</v>
      </c>
      <c r="N7763" t="s">
        <v>25</v>
      </c>
      <c r="O7763">
        <v>3250</v>
      </c>
      <c r="P7763">
        <v>750</v>
      </c>
      <c r="R7763">
        <f t="shared" si="606"/>
        <v>3250</v>
      </c>
      <c r="S7763">
        <f t="shared" si="607"/>
        <v>4</v>
      </c>
      <c r="T7763" t="str">
        <f t="shared" si="608"/>
        <v>Sep</v>
      </c>
      <c r="U7763" t="str">
        <f t="shared" si="609"/>
        <v>2025</v>
      </c>
    </row>
    <row r="7764" spans="1:21" x14ac:dyDescent="0.25">
      <c r="A7764" s="1">
        <v>45904</v>
      </c>
      <c r="B7764" t="s">
        <v>99</v>
      </c>
      <c r="C7764" t="s">
        <v>15</v>
      </c>
      <c r="D7764" t="s">
        <v>16</v>
      </c>
      <c r="E7764" t="s">
        <v>17</v>
      </c>
      <c r="F7764" t="s">
        <v>45</v>
      </c>
      <c r="G7764" t="s">
        <v>58</v>
      </c>
      <c r="H7764">
        <f t="shared" si="605"/>
        <v>150000</v>
      </c>
      <c r="I7764">
        <v>25000</v>
      </c>
      <c r="J7764">
        <v>32500</v>
      </c>
      <c r="K7764">
        <v>6</v>
      </c>
      <c r="M7764">
        <v>4875</v>
      </c>
      <c r="N7764" t="s">
        <v>25</v>
      </c>
      <c r="O7764">
        <v>195000</v>
      </c>
      <c r="P7764">
        <v>45000</v>
      </c>
      <c r="R7764">
        <f t="shared" si="606"/>
        <v>195000</v>
      </c>
      <c r="S7764">
        <f t="shared" si="607"/>
        <v>4</v>
      </c>
      <c r="T7764" t="str">
        <f t="shared" si="608"/>
        <v>Sep</v>
      </c>
      <c r="U7764" t="str">
        <f t="shared" si="609"/>
        <v>2025</v>
      </c>
    </row>
    <row r="7765" spans="1:21" x14ac:dyDescent="0.25">
      <c r="A7765" s="1">
        <v>45904</v>
      </c>
      <c r="B7765" t="s">
        <v>31</v>
      </c>
      <c r="C7765" t="s">
        <v>27</v>
      </c>
      <c r="D7765" t="s">
        <v>16</v>
      </c>
      <c r="E7765" t="s">
        <v>17</v>
      </c>
      <c r="F7765" t="s">
        <v>18</v>
      </c>
      <c r="G7765" t="s">
        <v>24</v>
      </c>
      <c r="H7765">
        <f t="shared" si="605"/>
        <v>480</v>
      </c>
      <c r="I7765">
        <v>80</v>
      </c>
      <c r="J7765">
        <v>104</v>
      </c>
      <c r="K7765">
        <v>6</v>
      </c>
      <c r="M7765">
        <v>31.2</v>
      </c>
      <c r="N7765" t="s">
        <v>25</v>
      </c>
      <c r="O7765">
        <v>624</v>
      </c>
      <c r="P7765">
        <v>144</v>
      </c>
      <c r="R7765">
        <f t="shared" si="606"/>
        <v>624</v>
      </c>
      <c r="S7765">
        <f t="shared" si="607"/>
        <v>4</v>
      </c>
      <c r="T7765" t="str">
        <f t="shared" si="608"/>
        <v>Sep</v>
      </c>
      <c r="U7765" t="str">
        <f t="shared" si="609"/>
        <v>2025</v>
      </c>
    </row>
    <row r="7766" spans="1:21" x14ac:dyDescent="0.25">
      <c r="A7766" s="1">
        <v>45904</v>
      </c>
      <c r="B7766" t="s">
        <v>95</v>
      </c>
      <c r="C7766" t="s">
        <v>66</v>
      </c>
      <c r="D7766" t="s">
        <v>16</v>
      </c>
      <c r="E7766" t="s">
        <v>17</v>
      </c>
      <c r="F7766" t="s">
        <v>45</v>
      </c>
      <c r="G7766" t="s">
        <v>106</v>
      </c>
      <c r="H7766">
        <f t="shared" si="605"/>
        <v>84000</v>
      </c>
      <c r="I7766">
        <v>12000</v>
      </c>
      <c r="J7766">
        <v>15600</v>
      </c>
      <c r="K7766">
        <v>7</v>
      </c>
      <c r="M7766">
        <v>2340</v>
      </c>
      <c r="N7766" t="s">
        <v>38</v>
      </c>
      <c r="O7766">
        <v>109200</v>
      </c>
      <c r="P7766">
        <v>25200</v>
      </c>
      <c r="R7766">
        <f t="shared" si="606"/>
        <v>109200</v>
      </c>
      <c r="S7766">
        <f t="shared" si="607"/>
        <v>4</v>
      </c>
      <c r="T7766" t="str">
        <f t="shared" si="608"/>
        <v>Sep</v>
      </c>
      <c r="U7766" t="str">
        <f t="shared" si="609"/>
        <v>2025</v>
      </c>
    </row>
    <row r="7767" spans="1:21" x14ac:dyDescent="0.25">
      <c r="A7767" s="1">
        <v>45904</v>
      </c>
      <c r="B7767" t="s">
        <v>166</v>
      </c>
      <c r="C7767" t="s">
        <v>15</v>
      </c>
      <c r="D7767" t="s">
        <v>16</v>
      </c>
      <c r="E7767" t="s">
        <v>28</v>
      </c>
      <c r="F7767" t="s">
        <v>18</v>
      </c>
      <c r="G7767" t="s">
        <v>151</v>
      </c>
      <c r="H7767">
        <f t="shared" si="605"/>
        <v>35</v>
      </c>
      <c r="I7767">
        <v>7</v>
      </c>
      <c r="J7767">
        <v>9</v>
      </c>
      <c r="K7767">
        <v>5</v>
      </c>
      <c r="M7767">
        <v>3.1850000000000001</v>
      </c>
      <c r="N7767" t="s">
        <v>20</v>
      </c>
      <c r="O7767">
        <v>45.5</v>
      </c>
      <c r="P7767">
        <v>10.5</v>
      </c>
      <c r="R7767">
        <f t="shared" si="606"/>
        <v>45</v>
      </c>
      <c r="S7767">
        <f t="shared" si="607"/>
        <v>4</v>
      </c>
      <c r="T7767" t="str">
        <f t="shared" si="608"/>
        <v>Sep</v>
      </c>
      <c r="U7767" t="str">
        <f t="shared" si="609"/>
        <v>2025</v>
      </c>
    </row>
    <row r="7768" spans="1:21" x14ac:dyDescent="0.25">
      <c r="A7768" s="1">
        <v>45904</v>
      </c>
      <c r="B7768" t="s">
        <v>111</v>
      </c>
      <c r="C7768" t="s">
        <v>27</v>
      </c>
      <c r="D7768" t="s">
        <v>23</v>
      </c>
      <c r="E7768" t="s">
        <v>17</v>
      </c>
      <c r="F7768" t="s">
        <v>45</v>
      </c>
      <c r="G7768" t="s">
        <v>76</v>
      </c>
      <c r="H7768">
        <f t="shared" si="605"/>
        <v>12000</v>
      </c>
      <c r="I7768">
        <v>1200</v>
      </c>
      <c r="J7768">
        <v>1560</v>
      </c>
      <c r="K7768">
        <v>10</v>
      </c>
      <c r="M7768">
        <v>156</v>
      </c>
      <c r="N7768" t="s">
        <v>25</v>
      </c>
      <c r="O7768">
        <v>15600</v>
      </c>
      <c r="P7768">
        <v>3600</v>
      </c>
      <c r="R7768">
        <f t="shared" si="606"/>
        <v>15600</v>
      </c>
      <c r="S7768">
        <f t="shared" si="607"/>
        <v>4</v>
      </c>
      <c r="T7768" t="str">
        <f t="shared" si="608"/>
        <v>Sep</v>
      </c>
      <c r="U7768" t="str">
        <f t="shared" si="609"/>
        <v>2025</v>
      </c>
    </row>
    <row r="7769" spans="1:21" x14ac:dyDescent="0.25">
      <c r="A7769" s="1">
        <v>45904</v>
      </c>
      <c r="B7769" t="s">
        <v>14</v>
      </c>
      <c r="C7769" t="s">
        <v>15</v>
      </c>
      <c r="D7769" t="s">
        <v>16</v>
      </c>
      <c r="E7769" t="s">
        <v>17</v>
      </c>
      <c r="F7769" t="s">
        <v>18</v>
      </c>
      <c r="G7769" t="s">
        <v>40</v>
      </c>
      <c r="H7769">
        <f t="shared" si="605"/>
        <v>450</v>
      </c>
      <c r="I7769">
        <v>90</v>
      </c>
      <c r="J7769">
        <v>117</v>
      </c>
      <c r="K7769">
        <v>5</v>
      </c>
      <c r="M7769">
        <v>40.950000000000003</v>
      </c>
      <c r="N7769" t="s">
        <v>20</v>
      </c>
      <c r="O7769">
        <v>585</v>
      </c>
      <c r="P7769">
        <v>135</v>
      </c>
      <c r="R7769">
        <f t="shared" si="606"/>
        <v>585</v>
      </c>
      <c r="S7769">
        <f t="shared" si="607"/>
        <v>4</v>
      </c>
      <c r="T7769" t="str">
        <f t="shared" si="608"/>
        <v>Sep</v>
      </c>
      <c r="U7769" t="str">
        <f t="shared" si="609"/>
        <v>2025</v>
      </c>
    </row>
    <row r="7770" spans="1:21" x14ac:dyDescent="0.25">
      <c r="A7770" s="1">
        <v>45904</v>
      </c>
      <c r="B7770" t="s">
        <v>37</v>
      </c>
      <c r="C7770" t="s">
        <v>15</v>
      </c>
      <c r="D7770" t="s">
        <v>16</v>
      </c>
      <c r="E7770" t="s">
        <v>28</v>
      </c>
      <c r="F7770" t="s">
        <v>45</v>
      </c>
      <c r="G7770" t="s">
        <v>46</v>
      </c>
      <c r="H7770">
        <f t="shared" si="605"/>
        <v>330000</v>
      </c>
      <c r="I7770">
        <v>55000</v>
      </c>
      <c r="J7770">
        <v>71500</v>
      </c>
      <c r="K7770">
        <v>6</v>
      </c>
      <c r="M7770">
        <v>10725</v>
      </c>
      <c r="N7770" t="s">
        <v>38</v>
      </c>
      <c r="O7770">
        <v>429000</v>
      </c>
      <c r="P7770">
        <v>99000</v>
      </c>
      <c r="R7770">
        <f t="shared" si="606"/>
        <v>429000</v>
      </c>
      <c r="S7770">
        <f t="shared" si="607"/>
        <v>4</v>
      </c>
      <c r="T7770" t="str">
        <f t="shared" si="608"/>
        <v>Sep</v>
      </c>
      <c r="U7770" t="str">
        <f t="shared" si="609"/>
        <v>2025</v>
      </c>
    </row>
    <row r="7771" spans="1:21" x14ac:dyDescent="0.25">
      <c r="A7771" s="1">
        <v>45904</v>
      </c>
      <c r="B7771" t="s">
        <v>50</v>
      </c>
      <c r="C7771" t="s">
        <v>27</v>
      </c>
      <c r="D7771" t="s">
        <v>16</v>
      </c>
      <c r="E7771" t="s">
        <v>17</v>
      </c>
      <c r="F7771" t="s">
        <v>61</v>
      </c>
      <c r="G7771" t="s">
        <v>128</v>
      </c>
      <c r="H7771">
        <f t="shared" si="605"/>
        <v>600</v>
      </c>
      <c r="I7771">
        <v>300</v>
      </c>
      <c r="J7771">
        <v>390</v>
      </c>
      <c r="K7771">
        <v>2</v>
      </c>
      <c r="M7771">
        <v>72</v>
      </c>
      <c r="N7771" t="s">
        <v>38</v>
      </c>
      <c r="O7771">
        <v>720</v>
      </c>
      <c r="P7771">
        <v>120</v>
      </c>
      <c r="R7771">
        <f t="shared" si="606"/>
        <v>780</v>
      </c>
      <c r="S7771">
        <f t="shared" si="607"/>
        <v>4</v>
      </c>
      <c r="T7771" t="str">
        <f t="shared" si="608"/>
        <v>Sep</v>
      </c>
      <c r="U7771" t="str">
        <f t="shared" si="609"/>
        <v>2025</v>
      </c>
    </row>
    <row r="7772" spans="1:21" x14ac:dyDescent="0.25">
      <c r="A7772" s="1">
        <v>45904</v>
      </c>
      <c r="B7772" t="s">
        <v>111</v>
      </c>
      <c r="C7772" t="s">
        <v>27</v>
      </c>
      <c r="D7772" t="s">
        <v>16</v>
      </c>
      <c r="E7772" t="s">
        <v>28</v>
      </c>
      <c r="F7772" t="s">
        <v>45</v>
      </c>
      <c r="G7772" t="s">
        <v>78</v>
      </c>
      <c r="H7772">
        <f t="shared" si="605"/>
        <v>90000</v>
      </c>
      <c r="I7772">
        <v>18000</v>
      </c>
      <c r="J7772">
        <v>23400</v>
      </c>
      <c r="K7772">
        <v>5</v>
      </c>
      <c r="M7772">
        <v>3510</v>
      </c>
      <c r="N7772" t="s">
        <v>38</v>
      </c>
      <c r="O7772">
        <v>117000</v>
      </c>
      <c r="P7772">
        <v>27000</v>
      </c>
      <c r="R7772">
        <f t="shared" si="606"/>
        <v>117000</v>
      </c>
      <c r="S7772">
        <f t="shared" si="607"/>
        <v>4</v>
      </c>
      <c r="T7772" t="str">
        <f t="shared" si="608"/>
        <v>Sep</v>
      </c>
      <c r="U7772" t="str">
        <f t="shared" si="609"/>
        <v>2025</v>
      </c>
    </row>
    <row r="7773" spans="1:21" x14ac:dyDescent="0.25">
      <c r="A7773" s="1">
        <v>45904</v>
      </c>
      <c r="B7773" t="s">
        <v>101</v>
      </c>
      <c r="C7773" t="s">
        <v>27</v>
      </c>
      <c r="D7773" t="s">
        <v>23</v>
      </c>
      <c r="E7773" t="s">
        <v>17</v>
      </c>
      <c r="F7773" t="s">
        <v>18</v>
      </c>
      <c r="G7773" t="s">
        <v>24</v>
      </c>
      <c r="H7773">
        <f t="shared" si="605"/>
        <v>560</v>
      </c>
      <c r="I7773">
        <v>80</v>
      </c>
      <c r="J7773">
        <v>104</v>
      </c>
      <c r="K7773">
        <v>7</v>
      </c>
      <c r="M7773">
        <v>100</v>
      </c>
      <c r="N7773" t="s">
        <v>38</v>
      </c>
      <c r="O7773">
        <v>700</v>
      </c>
      <c r="P7773">
        <v>140</v>
      </c>
      <c r="R7773">
        <f t="shared" si="606"/>
        <v>728</v>
      </c>
      <c r="S7773">
        <f t="shared" si="607"/>
        <v>4</v>
      </c>
      <c r="T7773" t="str">
        <f t="shared" si="608"/>
        <v>Sep</v>
      </c>
      <c r="U7773" t="str">
        <f t="shared" si="609"/>
        <v>2025</v>
      </c>
    </row>
    <row r="7774" spans="1:21" x14ac:dyDescent="0.25">
      <c r="A7774" s="1">
        <v>45904</v>
      </c>
      <c r="B7774" t="s">
        <v>181</v>
      </c>
      <c r="C7774" t="s">
        <v>53</v>
      </c>
      <c r="D7774" t="s">
        <v>16</v>
      </c>
      <c r="E7774" t="s">
        <v>17</v>
      </c>
      <c r="F7774" t="s">
        <v>48</v>
      </c>
      <c r="G7774" t="s">
        <v>49</v>
      </c>
      <c r="H7774">
        <f t="shared" si="605"/>
        <v>400</v>
      </c>
      <c r="I7774">
        <v>80</v>
      </c>
      <c r="J7774">
        <v>104</v>
      </c>
      <c r="K7774">
        <v>5</v>
      </c>
      <c r="M7774">
        <v>36.4</v>
      </c>
      <c r="N7774" t="s">
        <v>20</v>
      </c>
      <c r="O7774">
        <v>520</v>
      </c>
      <c r="P7774">
        <v>120</v>
      </c>
      <c r="R7774">
        <f t="shared" si="606"/>
        <v>520</v>
      </c>
      <c r="S7774">
        <f t="shared" si="607"/>
        <v>4</v>
      </c>
      <c r="T7774" t="str">
        <f t="shared" si="608"/>
        <v>Sep</v>
      </c>
      <c r="U7774" t="str">
        <f t="shared" si="609"/>
        <v>2025</v>
      </c>
    </row>
    <row r="7775" spans="1:21" x14ac:dyDescent="0.25">
      <c r="A7775" s="1">
        <v>45904</v>
      </c>
      <c r="B7775" t="s">
        <v>60</v>
      </c>
      <c r="C7775" t="s">
        <v>27</v>
      </c>
      <c r="D7775" t="s">
        <v>16</v>
      </c>
      <c r="E7775" t="s">
        <v>17</v>
      </c>
      <c r="F7775" t="s">
        <v>45</v>
      </c>
      <c r="G7775" t="s">
        <v>106</v>
      </c>
      <c r="H7775">
        <f t="shared" si="605"/>
        <v>60000</v>
      </c>
      <c r="I7775">
        <v>12000</v>
      </c>
      <c r="J7775">
        <v>15600</v>
      </c>
      <c r="K7775">
        <v>5</v>
      </c>
      <c r="M7775">
        <v>2340</v>
      </c>
      <c r="N7775" t="s">
        <v>25</v>
      </c>
      <c r="O7775">
        <v>78000</v>
      </c>
      <c r="P7775">
        <v>18000</v>
      </c>
      <c r="R7775">
        <f t="shared" si="606"/>
        <v>78000</v>
      </c>
      <c r="S7775">
        <f t="shared" si="607"/>
        <v>4</v>
      </c>
      <c r="T7775" t="str">
        <f t="shared" si="608"/>
        <v>Sep</v>
      </c>
      <c r="U7775" t="str">
        <f t="shared" si="609"/>
        <v>2025</v>
      </c>
    </row>
    <row r="7776" spans="1:21" x14ac:dyDescent="0.25">
      <c r="A7776" s="1">
        <v>45904</v>
      </c>
      <c r="B7776" t="s">
        <v>195</v>
      </c>
      <c r="C7776" t="s">
        <v>115</v>
      </c>
      <c r="D7776" t="s">
        <v>23</v>
      </c>
      <c r="E7776" t="s">
        <v>17</v>
      </c>
      <c r="F7776" t="s">
        <v>18</v>
      </c>
      <c r="G7776" t="s">
        <v>113</v>
      </c>
      <c r="H7776">
        <f t="shared" si="605"/>
        <v>140</v>
      </c>
      <c r="I7776">
        <v>20</v>
      </c>
      <c r="J7776">
        <v>26</v>
      </c>
      <c r="K7776">
        <v>7</v>
      </c>
      <c r="M7776">
        <v>25.2</v>
      </c>
      <c r="N7776" t="s">
        <v>38</v>
      </c>
      <c r="O7776">
        <v>168</v>
      </c>
      <c r="P7776">
        <v>28</v>
      </c>
      <c r="R7776">
        <f t="shared" si="606"/>
        <v>182</v>
      </c>
      <c r="S7776">
        <f t="shared" si="607"/>
        <v>4</v>
      </c>
      <c r="T7776" t="str">
        <f t="shared" si="608"/>
        <v>Sep</v>
      </c>
      <c r="U7776" t="str">
        <f t="shared" si="609"/>
        <v>2025</v>
      </c>
    </row>
    <row r="7777" spans="1:21" x14ac:dyDescent="0.25">
      <c r="A7777" s="1">
        <v>45904</v>
      </c>
      <c r="B7777" t="s">
        <v>156</v>
      </c>
      <c r="C7777" t="s">
        <v>53</v>
      </c>
      <c r="D7777" t="s">
        <v>16</v>
      </c>
      <c r="E7777" t="s">
        <v>28</v>
      </c>
      <c r="F7777" t="s">
        <v>18</v>
      </c>
      <c r="G7777" t="s">
        <v>64</v>
      </c>
      <c r="H7777">
        <f t="shared" si="605"/>
        <v>280</v>
      </c>
      <c r="I7777">
        <v>140</v>
      </c>
      <c r="J7777">
        <v>182</v>
      </c>
      <c r="K7777">
        <v>2</v>
      </c>
      <c r="M7777">
        <v>23.52</v>
      </c>
      <c r="N7777" t="s">
        <v>20</v>
      </c>
      <c r="O7777">
        <v>336</v>
      </c>
      <c r="P7777">
        <v>56</v>
      </c>
      <c r="R7777">
        <f t="shared" si="606"/>
        <v>364</v>
      </c>
      <c r="S7777">
        <f t="shared" si="607"/>
        <v>4</v>
      </c>
      <c r="T7777" t="str">
        <f t="shared" si="608"/>
        <v>Sep</v>
      </c>
      <c r="U7777" t="str">
        <f t="shared" si="609"/>
        <v>2025</v>
      </c>
    </row>
    <row r="7778" spans="1:21" x14ac:dyDescent="0.25">
      <c r="A7778" s="1">
        <v>45904</v>
      </c>
      <c r="B7778" t="s">
        <v>190</v>
      </c>
      <c r="C7778" t="s">
        <v>22</v>
      </c>
      <c r="D7778" t="s">
        <v>23</v>
      </c>
      <c r="E7778" t="s">
        <v>17</v>
      </c>
      <c r="F7778" t="s">
        <v>45</v>
      </c>
      <c r="G7778" t="s">
        <v>106</v>
      </c>
      <c r="H7778">
        <f t="shared" si="605"/>
        <v>72000</v>
      </c>
      <c r="I7778">
        <v>12000</v>
      </c>
      <c r="J7778">
        <v>15600</v>
      </c>
      <c r="K7778">
        <v>6</v>
      </c>
      <c r="M7778">
        <v>2340</v>
      </c>
      <c r="N7778" t="s">
        <v>25</v>
      </c>
      <c r="O7778">
        <v>93600</v>
      </c>
      <c r="P7778">
        <v>21600</v>
      </c>
      <c r="R7778">
        <f t="shared" si="606"/>
        <v>93600</v>
      </c>
      <c r="S7778">
        <f t="shared" si="607"/>
        <v>4</v>
      </c>
      <c r="T7778" t="str">
        <f t="shared" si="608"/>
        <v>Sep</v>
      </c>
      <c r="U7778" t="str">
        <f t="shared" si="609"/>
        <v>2025</v>
      </c>
    </row>
    <row r="7779" spans="1:21" x14ac:dyDescent="0.25">
      <c r="A7779" s="1">
        <v>45904</v>
      </c>
      <c r="B7779" t="s">
        <v>50</v>
      </c>
      <c r="C7779" t="s">
        <v>27</v>
      </c>
      <c r="D7779" t="s">
        <v>16</v>
      </c>
      <c r="E7779" t="s">
        <v>17</v>
      </c>
      <c r="F7779" t="s">
        <v>18</v>
      </c>
      <c r="G7779" t="s">
        <v>130</v>
      </c>
      <c r="H7779">
        <f t="shared" si="605"/>
        <v>135</v>
      </c>
      <c r="I7779">
        <v>45</v>
      </c>
      <c r="J7779">
        <v>59</v>
      </c>
      <c r="K7779">
        <v>3</v>
      </c>
      <c r="M7779">
        <v>16.2</v>
      </c>
      <c r="N7779" t="s">
        <v>38</v>
      </c>
      <c r="O7779">
        <v>162</v>
      </c>
      <c r="P7779">
        <v>27</v>
      </c>
      <c r="R7779">
        <f t="shared" si="606"/>
        <v>177</v>
      </c>
      <c r="S7779">
        <f t="shared" si="607"/>
        <v>4</v>
      </c>
      <c r="T7779" t="str">
        <f t="shared" si="608"/>
        <v>Sep</v>
      </c>
      <c r="U7779" t="str">
        <f t="shared" si="609"/>
        <v>2025</v>
      </c>
    </row>
    <row r="7780" spans="1:21" x14ac:dyDescent="0.25">
      <c r="A7780" s="1">
        <v>45904</v>
      </c>
      <c r="B7780" t="s">
        <v>148</v>
      </c>
      <c r="C7780" t="s">
        <v>27</v>
      </c>
      <c r="D7780" t="s">
        <v>16</v>
      </c>
      <c r="E7780" t="s">
        <v>17</v>
      </c>
      <c r="F7780" t="s">
        <v>80</v>
      </c>
      <c r="G7780" t="s">
        <v>96</v>
      </c>
      <c r="H7780">
        <f t="shared" si="605"/>
        <v>20</v>
      </c>
      <c r="I7780">
        <v>5</v>
      </c>
      <c r="J7780">
        <v>7</v>
      </c>
      <c r="K7780">
        <v>4</v>
      </c>
      <c r="M7780">
        <v>2.6</v>
      </c>
      <c r="N7780" t="s">
        <v>38</v>
      </c>
      <c r="O7780">
        <v>26</v>
      </c>
      <c r="P7780">
        <v>6</v>
      </c>
      <c r="R7780">
        <f t="shared" si="606"/>
        <v>28</v>
      </c>
      <c r="S7780">
        <f t="shared" si="607"/>
        <v>4</v>
      </c>
      <c r="T7780" t="str">
        <f t="shared" si="608"/>
        <v>Sep</v>
      </c>
      <c r="U7780" t="str">
        <f t="shared" si="609"/>
        <v>2025</v>
      </c>
    </row>
    <row r="7781" spans="1:21" x14ac:dyDescent="0.25">
      <c r="A7781" s="1">
        <v>45904</v>
      </c>
      <c r="B7781" t="s">
        <v>88</v>
      </c>
      <c r="C7781" t="s">
        <v>27</v>
      </c>
      <c r="D7781" t="s">
        <v>23</v>
      </c>
      <c r="E7781" t="s">
        <v>28</v>
      </c>
      <c r="F7781" t="s">
        <v>61</v>
      </c>
      <c r="G7781" t="s">
        <v>180</v>
      </c>
      <c r="H7781">
        <f t="shared" si="605"/>
        <v>3600</v>
      </c>
      <c r="I7781">
        <v>600</v>
      </c>
      <c r="J7781">
        <v>780</v>
      </c>
      <c r="K7781">
        <v>6</v>
      </c>
      <c r="M7781">
        <v>100</v>
      </c>
      <c r="N7781" t="s">
        <v>38</v>
      </c>
      <c r="O7781">
        <v>4680</v>
      </c>
      <c r="P7781">
        <v>1080</v>
      </c>
      <c r="R7781">
        <f t="shared" si="606"/>
        <v>4680</v>
      </c>
      <c r="S7781">
        <f t="shared" si="607"/>
        <v>4</v>
      </c>
      <c r="T7781" t="str">
        <f t="shared" si="608"/>
        <v>Sep</v>
      </c>
      <c r="U7781" t="str">
        <f t="shared" si="609"/>
        <v>2025</v>
      </c>
    </row>
    <row r="7782" spans="1:21" x14ac:dyDescent="0.25">
      <c r="A7782" s="1">
        <v>45904</v>
      </c>
      <c r="B7782" t="s">
        <v>142</v>
      </c>
      <c r="C7782" t="s">
        <v>115</v>
      </c>
      <c r="D7782" t="s">
        <v>16</v>
      </c>
      <c r="E7782" t="s">
        <v>28</v>
      </c>
      <c r="F7782" t="s">
        <v>80</v>
      </c>
      <c r="G7782" t="s">
        <v>177</v>
      </c>
      <c r="H7782">
        <f t="shared" si="605"/>
        <v>210</v>
      </c>
      <c r="I7782">
        <v>70</v>
      </c>
      <c r="J7782">
        <v>91</v>
      </c>
      <c r="K7782">
        <v>3</v>
      </c>
      <c r="M7782">
        <v>25.2</v>
      </c>
      <c r="N7782" t="s">
        <v>38</v>
      </c>
      <c r="O7782">
        <v>252</v>
      </c>
      <c r="P7782">
        <v>42</v>
      </c>
      <c r="R7782">
        <f t="shared" si="606"/>
        <v>273</v>
      </c>
      <c r="S7782">
        <f t="shared" si="607"/>
        <v>4</v>
      </c>
      <c r="T7782" t="str">
        <f t="shared" si="608"/>
        <v>Sep</v>
      </c>
      <c r="U7782" t="str">
        <f t="shared" si="609"/>
        <v>2025</v>
      </c>
    </row>
    <row r="7783" spans="1:21" x14ac:dyDescent="0.25">
      <c r="A7783" s="1">
        <v>45904</v>
      </c>
      <c r="B7783" t="s">
        <v>107</v>
      </c>
      <c r="C7783" t="s">
        <v>27</v>
      </c>
      <c r="D7783" t="s">
        <v>16</v>
      </c>
      <c r="E7783" t="s">
        <v>17</v>
      </c>
      <c r="F7783" t="s">
        <v>18</v>
      </c>
      <c r="G7783" t="s">
        <v>151</v>
      </c>
      <c r="H7783">
        <f t="shared" si="605"/>
        <v>70</v>
      </c>
      <c r="I7783">
        <v>7</v>
      </c>
      <c r="J7783">
        <v>9</v>
      </c>
      <c r="K7783">
        <v>10</v>
      </c>
      <c r="M7783">
        <v>4.55</v>
      </c>
      <c r="N7783" t="s">
        <v>25</v>
      </c>
      <c r="O7783">
        <v>91</v>
      </c>
      <c r="P7783">
        <v>21</v>
      </c>
      <c r="R7783">
        <f t="shared" si="606"/>
        <v>90</v>
      </c>
      <c r="S7783">
        <f t="shared" si="607"/>
        <v>4</v>
      </c>
      <c r="T7783" t="str">
        <f t="shared" si="608"/>
        <v>Sep</v>
      </c>
      <c r="U7783" t="str">
        <f t="shared" si="609"/>
        <v>2025</v>
      </c>
    </row>
    <row r="7784" spans="1:21" x14ac:dyDescent="0.25">
      <c r="A7784" s="1">
        <v>45904</v>
      </c>
      <c r="B7784" t="s">
        <v>60</v>
      </c>
      <c r="C7784" t="s">
        <v>27</v>
      </c>
      <c r="D7784" t="s">
        <v>16</v>
      </c>
      <c r="E7784" t="s">
        <v>28</v>
      </c>
      <c r="F7784" t="s">
        <v>29</v>
      </c>
      <c r="G7784" t="s">
        <v>30</v>
      </c>
      <c r="H7784">
        <f t="shared" si="605"/>
        <v>720</v>
      </c>
      <c r="I7784">
        <v>180</v>
      </c>
      <c r="J7784">
        <v>234</v>
      </c>
      <c r="K7784">
        <v>4</v>
      </c>
      <c r="M7784">
        <v>60.48</v>
      </c>
      <c r="N7784" t="s">
        <v>20</v>
      </c>
      <c r="O7784">
        <v>864</v>
      </c>
      <c r="P7784">
        <v>144</v>
      </c>
      <c r="R7784">
        <f t="shared" si="606"/>
        <v>936</v>
      </c>
      <c r="S7784">
        <f t="shared" si="607"/>
        <v>4</v>
      </c>
      <c r="T7784" t="str">
        <f t="shared" si="608"/>
        <v>Sep</v>
      </c>
      <c r="U7784" t="str">
        <f t="shared" si="609"/>
        <v>2025</v>
      </c>
    </row>
    <row r="7785" spans="1:21" x14ac:dyDescent="0.25">
      <c r="A7785" s="1">
        <v>45904</v>
      </c>
      <c r="B7785" t="s">
        <v>159</v>
      </c>
      <c r="C7785" t="s">
        <v>27</v>
      </c>
      <c r="D7785" t="s">
        <v>16</v>
      </c>
      <c r="E7785" t="s">
        <v>28</v>
      </c>
      <c r="F7785" t="s">
        <v>18</v>
      </c>
      <c r="G7785" t="s">
        <v>24</v>
      </c>
      <c r="H7785">
        <f t="shared" si="605"/>
        <v>320</v>
      </c>
      <c r="I7785">
        <v>80</v>
      </c>
      <c r="J7785">
        <v>104</v>
      </c>
      <c r="K7785">
        <v>4</v>
      </c>
      <c r="M7785">
        <v>38.4</v>
      </c>
      <c r="N7785" t="s">
        <v>38</v>
      </c>
      <c r="O7785">
        <v>384</v>
      </c>
      <c r="P7785">
        <v>64</v>
      </c>
      <c r="R7785">
        <f t="shared" si="606"/>
        <v>416</v>
      </c>
      <c r="S7785">
        <f t="shared" si="607"/>
        <v>4</v>
      </c>
      <c r="T7785" t="str">
        <f t="shared" si="608"/>
        <v>Sep</v>
      </c>
      <c r="U7785" t="str">
        <f t="shared" si="609"/>
        <v>2025</v>
      </c>
    </row>
    <row r="7786" spans="1:21" x14ac:dyDescent="0.25">
      <c r="A7786" s="1">
        <v>45904</v>
      </c>
      <c r="B7786" t="s">
        <v>26</v>
      </c>
      <c r="C7786" t="s">
        <v>27</v>
      </c>
      <c r="D7786" t="s">
        <v>16</v>
      </c>
      <c r="E7786" t="s">
        <v>17</v>
      </c>
      <c r="F7786" t="s">
        <v>61</v>
      </c>
      <c r="G7786" t="s">
        <v>62</v>
      </c>
      <c r="H7786">
        <f t="shared" si="605"/>
        <v>7200</v>
      </c>
      <c r="I7786">
        <v>900</v>
      </c>
      <c r="J7786">
        <v>1170</v>
      </c>
      <c r="K7786">
        <v>8</v>
      </c>
      <c r="M7786">
        <v>117</v>
      </c>
      <c r="N7786" t="s">
        <v>20</v>
      </c>
      <c r="O7786">
        <v>9360</v>
      </c>
      <c r="P7786">
        <v>2160</v>
      </c>
      <c r="R7786">
        <f t="shared" si="606"/>
        <v>9360</v>
      </c>
      <c r="S7786">
        <f t="shared" si="607"/>
        <v>4</v>
      </c>
      <c r="T7786" t="str">
        <f t="shared" si="608"/>
        <v>Sep</v>
      </c>
      <c r="U7786" t="str">
        <f t="shared" si="609"/>
        <v>2025</v>
      </c>
    </row>
    <row r="7787" spans="1:21" x14ac:dyDescent="0.25">
      <c r="A7787" s="1">
        <v>45904</v>
      </c>
      <c r="B7787" t="s">
        <v>193</v>
      </c>
      <c r="C7787" t="s">
        <v>53</v>
      </c>
      <c r="D7787" t="s">
        <v>23</v>
      </c>
      <c r="E7787" t="s">
        <v>17</v>
      </c>
      <c r="F7787" t="s">
        <v>61</v>
      </c>
      <c r="G7787" t="s">
        <v>110</v>
      </c>
      <c r="H7787">
        <f t="shared" si="605"/>
        <v>3200</v>
      </c>
      <c r="I7787">
        <v>800</v>
      </c>
      <c r="J7787">
        <v>1040</v>
      </c>
      <c r="K7787">
        <v>4</v>
      </c>
      <c r="M7787">
        <v>104</v>
      </c>
      <c r="N7787" t="s">
        <v>38</v>
      </c>
      <c r="O7787">
        <v>4160</v>
      </c>
      <c r="P7787">
        <v>960</v>
      </c>
      <c r="R7787">
        <f t="shared" si="606"/>
        <v>4160</v>
      </c>
      <c r="S7787">
        <f t="shared" si="607"/>
        <v>4</v>
      </c>
      <c r="T7787" t="str">
        <f t="shared" si="608"/>
        <v>Sep</v>
      </c>
      <c r="U7787" t="str">
        <f t="shared" si="609"/>
        <v>2025</v>
      </c>
    </row>
    <row r="7788" spans="1:21" x14ac:dyDescent="0.25">
      <c r="A7788" s="1">
        <v>45904</v>
      </c>
      <c r="B7788" t="s">
        <v>69</v>
      </c>
      <c r="C7788" t="s">
        <v>27</v>
      </c>
      <c r="D7788" t="s">
        <v>16</v>
      </c>
      <c r="E7788" t="s">
        <v>17</v>
      </c>
      <c r="F7788" t="s">
        <v>18</v>
      </c>
      <c r="G7788" t="s">
        <v>130</v>
      </c>
      <c r="H7788">
        <f t="shared" si="605"/>
        <v>180</v>
      </c>
      <c r="I7788">
        <v>45</v>
      </c>
      <c r="J7788">
        <v>59</v>
      </c>
      <c r="K7788">
        <v>4</v>
      </c>
      <c r="M7788">
        <v>21.6</v>
      </c>
      <c r="N7788" t="s">
        <v>38</v>
      </c>
      <c r="O7788">
        <v>216</v>
      </c>
      <c r="P7788">
        <v>36</v>
      </c>
      <c r="R7788">
        <f t="shared" si="606"/>
        <v>236</v>
      </c>
      <c r="S7788">
        <f t="shared" si="607"/>
        <v>4</v>
      </c>
      <c r="T7788" t="str">
        <f t="shared" si="608"/>
        <v>Sep</v>
      </c>
      <c r="U7788" t="str">
        <f t="shared" si="609"/>
        <v>2025</v>
      </c>
    </row>
    <row r="7789" spans="1:21" x14ac:dyDescent="0.25">
      <c r="A7789" s="1">
        <v>45904</v>
      </c>
      <c r="B7789" t="s">
        <v>133</v>
      </c>
      <c r="C7789" t="s">
        <v>27</v>
      </c>
      <c r="D7789" t="s">
        <v>16</v>
      </c>
      <c r="E7789" t="s">
        <v>28</v>
      </c>
      <c r="F7789" t="s">
        <v>18</v>
      </c>
      <c r="G7789" t="s">
        <v>121</v>
      </c>
      <c r="H7789">
        <f t="shared" si="605"/>
        <v>275</v>
      </c>
      <c r="I7789">
        <v>55</v>
      </c>
      <c r="J7789">
        <v>72</v>
      </c>
      <c r="K7789">
        <v>5</v>
      </c>
      <c r="M7789">
        <v>25.024999999999999</v>
      </c>
      <c r="N7789" t="s">
        <v>20</v>
      </c>
      <c r="O7789">
        <v>357.5</v>
      </c>
      <c r="P7789">
        <v>82.5</v>
      </c>
      <c r="R7789">
        <f t="shared" si="606"/>
        <v>360</v>
      </c>
      <c r="S7789">
        <f t="shared" si="607"/>
        <v>4</v>
      </c>
      <c r="T7789" t="str">
        <f t="shared" si="608"/>
        <v>Sep</v>
      </c>
      <c r="U7789" t="str">
        <f t="shared" si="609"/>
        <v>2025</v>
      </c>
    </row>
    <row r="7790" spans="1:21" x14ac:dyDescent="0.25">
      <c r="A7790" s="1">
        <v>45904</v>
      </c>
      <c r="B7790" t="s">
        <v>120</v>
      </c>
      <c r="C7790" t="s">
        <v>91</v>
      </c>
      <c r="D7790" t="s">
        <v>16</v>
      </c>
      <c r="E7790" t="s">
        <v>17</v>
      </c>
      <c r="F7790" t="s">
        <v>18</v>
      </c>
      <c r="G7790" t="s">
        <v>34</v>
      </c>
      <c r="H7790">
        <f t="shared" si="605"/>
        <v>120</v>
      </c>
      <c r="I7790">
        <v>40</v>
      </c>
      <c r="J7790">
        <v>52</v>
      </c>
      <c r="K7790">
        <v>3</v>
      </c>
      <c r="M7790">
        <v>15.6</v>
      </c>
      <c r="N7790" t="s">
        <v>38</v>
      </c>
      <c r="O7790">
        <v>156</v>
      </c>
      <c r="P7790">
        <v>36</v>
      </c>
      <c r="R7790">
        <f t="shared" si="606"/>
        <v>156</v>
      </c>
      <c r="S7790">
        <f t="shared" si="607"/>
        <v>4</v>
      </c>
      <c r="T7790" t="str">
        <f t="shared" si="608"/>
        <v>Sep</v>
      </c>
      <c r="U7790" t="str">
        <f t="shared" si="609"/>
        <v>2025</v>
      </c>
    </row>
    <row r="7791" spans="1:21" x14ac:dyDescent="0.25">
      <c r="A7791" s="1">
        <v>45904</v>
      </c>
      <c r="B7791" t="s">
        <v>176</v>
      </c>
      <c r="C7791" t="s">
        <v>15</v>
      </c>
      <c r="D7791" t="s">
        <v>23</v>
      </c>
      <c r="E7791" t="s">
        <v>17</v>
      </c>
      <c r="F7791" t="s">
        <v>45</v>
      </c>
      <c r="G7791" t="s">
        <v>78</v>
      </c>
      <c r="H7791">
        <f t="shared" si="605"/>
        <v>72000</v>
      </c>
      <c r="I7791">
        <v>18000</v>
      </c>
      <c r="J7791">
        <v>23400</v>
      </c>
      <c r="K7791">
        <v>4</v>
      </c>
      <c r="M7791">
        <v>3510</v>
      </c>
      <c r="N7791" t="s">
        <v>25</v>
      </c>
      <c r="O7791">
        <v>93600</v>
      </c>
      <c r="P7791">
        <v>21600</v>
      </c>
      <c r="R7791">
        <f t="shared" si="606"/>
        <v>93600</v>
      </c>
      <c r="S7791">
        <f t="shared" si="607"/>
        <v>4</v>
      </c>
      <c r="T7791" t="str">
        <f t="shared" si="608"/>
        <v>Sep</v>
      </c>
      <c r="U7791" t="str">
        <f t="shared" si="609"/>
        <v>2025</v>
      </c>
    </row>
    <row r="7792" spans="1:21" x14ac:dyDescent="0.25">
      <c r="A7792" s="1">
        <v>45904</v>
      </c>
      <c r="B7792" t="s">
        <v>163</v>
      </c>
      <c r="C7792" t="s">
        <v>15</v>
      </c>
      <c r="D7792" t="s">
        <v>16</v>
      </c>
      <c r="E7792" t="s">
        <v>17</v>
      </c>
      <c r="F7792" t="s">
        <v>61</v>
      </c>
      <c r="G7792" t="s">
        <v>68</v>
      </c>
      <c r="H7792">
        <f t="shared" si="605"/>
        <v>10800</v>
      </c>
      <c r="I7792">
        <v>1800</v>
      </c>
      <c r="J7792">
        <v>2340</v>
      </c>
      <c r="K7792">
        <v>6</v>
      </c>
      <c r="M7792">
        <v>234</v>
      </c>
      <c r="N7792" t="s">
        <v>38</v>
      </c>
      <c r="O7792">
        <v>13500</v>
      </c>
      <c r="P7792">
        <v>2700</v>
      </c>
      <c r="R7792">
        <f t="shared" si="606"/>
        <v>14040</v>
      </c>
      <c r="S7792">
        <f t="shared" si="607"/>
        <v>4</v>
      </c>
      <c r="T7792" t="str">
        <f t="shared" si="608"/>
        <v>Sep</v>
      </c>
      <c r="U7792" t="str">
        <f t="shared" si="609"/>
        <v>2025</v>
      </c>
    </row>
    <row r="7793" spans="1:21" x14ac:dyDescent="0.25">
      <c r="A7793" s="1">
        <v>45904</v>
      </c>
      <c r="B7793" t="s">
        <v>176</v>
      </c>
      <c r="C7793" t="s">
        <v>15</v>
      </c>
      <c r="D7793" t="s">
        <v>16</v>
      </c>
      <c r="E7793" t="s">
        <v>28</v>
      </c>
      <c r="F7793" t="s">
        <v>45</v>
      </c>
      <c r="G7793" t="s">
        <v>106</v>
      </c>
      <c r="H7793">
        <f t="shared" si="605"/>
        <v>72000</v>
      </c>
      <c r="I7793">
        <v>12000</v>
      </c>
      <c r="J7793">
        <v>15600</v>
      </c>
      <c r="K7793">
        <v>6</v>
      </c>
      <c r="M7793">
        <v>2340</v>
      </c>
      <c r="N7793" t="s">
        <v>25</v>
      </c>
      <c r="O7793">
        <v>93600</v>
      </c>
      <c r="P7793">
        <v>21600</v>
      </c>
      <c r="R7793">
        <f t="shared" si="606"/>
        <v>93600</v>
      </c>
      <c r="S7793">
        <f t="shared" si="607"/>
        <v>4</v>
      </c>
      <c r="T7793" t="str">
        <f t="shared" si="608"/>
        <v>Sep</v>
      </c>
      <c r="U7793" t="str">
        <f t="shared" si="609"/>
        <v>2025</v>
      </c>
    </row>
    <row r="7794" spans="1:21" x14ac:dyDescent="0.25">
      <c r="A7794" s="1">
        <v>45904</v>
      </c>
      <c r="B7794" t="s">
        <v>86</v>
      </c>
      <c r="C7794" t="s">
        <v>22</v>
      </c>
      <c r="D7794" t="s">
        <v>23</v>
      </c>
      <c r="E7794" t="s">
        <v>28</v>
      </c>
      <c r="F7794" t="s">
        <v>18</v>
      </c>
      <c r="G7794" t="s">
        <v>100</v>
      </c>
      <c r="H7794">
        <f t="shared" si="605"/>
        <v>160</v>
      </c>
      <c r="I7794">
        <v>40</v>
      </c>
      <c r="J7794">
        <v>52</v>
      </c>
      <c r="K7794">
        <v>4</v>
      </c>
      <c r="M7794">
        <v>24.96</v>
      </c>
      <c r="N7794" t="s">
        <v>20</v>
      </c>
      <c r="O7794">
        <v>208</v>
      </c>
      <c r="P7794">
        <v>48</v>
      </c>
      <c r="R7794">
        <f t="shared" si="606"/>
        <v>208</v>
      </c>
      <c r="S7794">
        <f t="shared" si="607"/>
        <v>4</v>
      </c>
      <c r="T7794" t="str">
        <f t="shared" si="608"/>
        <v>Sep</v>
      </c>
      <c r="U7794" t="str">
        <f t="shared" si="609"/>
        <v>2025</v>
      </c>
    </row>
    <row r="7795" spans="1:21" x14ac:dyDescent="0.25">
      <c r="A7795" s="1">
        <v>45904</v>
      </c>
      <c r="B7795" t="s">
        <v>148</v>
      </c>
      <c r="C7795" t="s">
        <v>27</v>
      </c>
      <c r="D7795" t="s">
        <v>23</v>
      </c>
      <c r="E7795" t="s">
        <v>28</v>
      </c>
      <c r="F7795" t="s">
        <v>45</v>
      </c>
      <c r="G7795" t="s">
        <v>46</v>
      </c>
      <c r="H7795">
        <f t="shared" si="605"/>
        <v>275000</v>
      </c>
      <c r="I7795">
        <v>55000</v>
      </c>
      <c r="J7795">
        <v>71500</v>
      </c>
      <c r="K7795">
        <v>5</v>
      </c>
      <c r="M7795">
        <v>10725</v>
      </c>
      <c r="N7795" t="s">
        <v>25</v>
      </c>
      <c r="O7795">
        <v>357500</v>
      </c>
      <c r="P7795">
        <v>82500</v>
      </c>
      <c r="R7795">
        <f t="shared" si="606"/>
        <v>357500</v>
      </c>
      <c r="S7795">
        <f t="shared" si="607"/>
        <v>4</v>
      </c>
      <c r="T7795" t="str">
        <f t="shared" si="608"/>
        <v>Sep</v>
      </c>
      <c r="U7795" t="str">
        <f t="shared" si="609"/>
        <v>2025</v>
      </c>
    </row>
    <row r="7796" spans="1:21" x14ac:dyDescent="0.25">
      <c r="A7796" s="1">
        <v>45904</v>
      </c>
      <c r="B7796" t="s">
        <v>174</v>
      </c>
      <c r="C7796" t="s">
        <v>27</v>
      </c>
      <c r="D7796" t="s">
        <v>16</v>
      </c>
      <c r="E7796" t="s">
        <v>28</v>
      </c>
      <c r="F7796" t="s">
        <v>18</v>
      </c>
      <c r="G7796" t="s">
        <v>40</v>
      </c>
      <c r="H7796">
        <f t="shared" si="605"/>
        <v>630</v>
      </c>
      <c r="I7796">
        <v>90</v>
      </c>
      <c r="J7796">
        <v>117</v>
      </c>
      <c r="K7796">
        <v>7</v>
      </c>
      <c r="M7796">
        <v>40.950000000000003</v>
      </c>
      <c r="N7796" t="s">
        <v>25</v>
      </c>
      <c r="O7796">
        <v>819</v>
      </c>
      <c r="P7796">
        <v>189</v>
      </c>
      <c r="R7796">
        <f t="shared" si="606"/>
        <v>819</v>
      </c>
      <c r="S7796">
        <f t="shared" si="607"/>
        <v>4</v>
      </c>
      <c r="T7796" t="str">
        <f t="shared" si="608"/>
        <v>Sep</v>
      </c>
      <c r="U7796" t="str">
        <f t="shared" si="609"/>
        <v>2025</v>
      </c>
    </row>
    <row r="7797" spans="1:21" x14ac:dyDescent="0.25">
      <c r="A7797" s="1">
        <v>45934</v>
      </c>
      <c r="B7797" t="s">
        <v>70</v>
      </c>
      <c r="C7797" t="s">
        <v>53</v>
      </c>
      <c r="D7797" t="s">
        <v>16</v>
      </c>
      <c r="E7797" t="s">
        <v>28</v>
      </c>
      <c r="F7797" t="s">
        <v>45</v>
      </c>
      <c r="G7797" t="s">
        <v>199</v>
      </c>
      <c r="H7797">
        <f t="shared" si="605"/>
        <v>35000</v>
      </c>
      <c r="I7797">
        <v>5000</v>
      </c>
      <c r="J7797">
        <v>6500</v>
      </c>
      <c r="K7797">
        <v>7</v>
      </c>
      <c r="M7797">
        <v>650</v>
      </c>
      <c r="N7797" t="s">
        <v>38</v>
      </c>
      <c r="O7797">
        <v>42000</v>
      </c>
      <c r="P7797">
        <v>7000</v>
      </c>
      <c r="R7797">
        <f t="shared" si="606"/>
        <v>45500</v>
      </c>
      <c r="S7797">
        <f t="shared" si="607"/>
        <v>4</v>
      </c>
      <c r="T7797" t="str">
        <f t="shared" si="608"/>
        <v>Oct</v>
      </c>
      <c r="U7797" t="str">
        <f t="shared" si="609"/>
        <v>2025</v>
      </c>
    </row>
    <row r="7798" spans="1:21" x14ac:dyDescent="0.25">
      <c r="A7798" s="1">
        <v>45934</v>
      </c>
      <c r="B7798" t="s">
        <v>65</v>
      </c>
      <c r="C7798" t="s">
        <v>66</v>
      </c>
      <c r="D7798" t="s">
        <v>16</v>
      </c>
      <c r="E7798" t="s">
        <v>28</v>
      </c>
      <c r="F7798" t="s">
        <v>61</v>
      </c>
      <c r="G7798" t="s">
        <v>164</v>
      </c>
      <c r="H7798">
        <f t="shared" si="605"/>
        <v>6000</v>
      </c>
      <c r="I7798">
        <v>2000</v>
      </c>
      <c r="J7798">
        <v>2600</v>
      </c>
      <c r="K7798">
        <v>3</v>
      </c>
      <c r="M7798">
        <v>260</v>
      </c>
      <c r="N7798" t="s">
        <v>38</v>
      </c>
      <c r="O7798">
        <v>7800</v>
      </c>
      <c r="P7798">
        <v>1800</v>
      </c>
      <c r="R7798">
        <f t="shared" si="606"/>
        <v>7800</v>
      </c>
      <c r="S7798">
        <f t="shared" si="607"/>
        <v>4</v>
      </c>
      <c r="T7798" t="str">
        <f t="shared" si="608"/>
        <v>Oct</v>
      </c>
      <c r="U7798" t="str">
        <f t="shared" si="609"/>
        <v>2025</v>
      </c>
    </row>
    <row r="7799" spans="1:21" x14ac:dyDescent="0.25">
      <c r="A7799" s="1">
        <v>45934</v>
      </c>
      <c r="B7799" t="s">
        <v>120</v>
      </c>
      <c r="C7799" t="s">
        <v>91</v>
      </c>
      <c r="D7799" t="s">
        <v>16</v>
      </c>
      <c r="E7799" t="s">
        <v>17</v>
      </c>
      <c r="F7799" t="s">
        <v>45</v>
      </c>
      <c r="G7799" t="s">
        <v>71</v>
      </c>
      <c r="H7799">
        <f t="shared" si="605"/>
        <v>8800</v>
      </c>
      <c r="I7799">
        <v>2200</v>
      </c>
      <c r="J7799">
        <v>2860</v>
      </c>
      <c r="K7799">
        <v>4</v>
      </c>
      <c r="M7799">
        <v>286</v>
      </c>
      <c r="N7799" t="s">
        <v>20</v>
      </c>
      <c r="O7799">
        <v>11000</v>
      </c>
      <c r="P7799">
        <v>2200</v>
      </c>
      <c r="R7799">
        <f t="shared" si="606"/>
        <v>11440</v>
      </c>
      <c r="S7799">
        <f t="shared" si="607"/>
        <v>4</v>
      </c>
      <c r="T7799" t="str">
        <f t="shared" si="608"/>
        <v>Oct</v>
      </c>
      <c r="U7799" t="str">
        <f t="shared" si="609"/>
        <v>2025</v>
      </c>
    </row>
    <row r="7800" spans="1:21" x14ac:dyDescent="0.25">
      <c r="A7800" s="1">
        <v>45934</v>
      </c>
      <c r="B7800" t="s">
        <v>161</v>
      </c>
      <c r="C7800" t="s">
        <v>53</v>
      </c>
      <c r="D7800" t="s">
        <v>16</v>
      </c>
      <c r="E7800" t="s">
        <v>17</v>
      </c>
      <c r="F7800" t="s">
        <v>18</v>
      </c>
      <c r="G7800" t="s">
        <v>56</v>
      </c>
      <c r="H7800">
        <f t="shared" si="605"/>
        <v>2200</v>
      </c>
      <c r="I7800">
        <v>550</v>
      </c>
      <c r="J7800">
        <v>715</v>
      </c>
      <c r="K7800">
        <v>4</v>
      </c>
      <c r="M7800">
        <v>100</v>
      </c>
      <c r="N7800" t="s">
        <v>20</v>
      </c>
      <c r="O7800">
        <v>2860</v>
      </c>
      <c r="P7800">
        <v>660</v>
      </c>
      <c r="R7800">
        <f t="shared" si="606"/>
        <v>2860</v>
      </c>
      <c r="S7800">
        <f t="shared" si="607"/>
        <v>4</v>
      </c>
      <c r="T7800" t="str">
        <f t="shared" si="608"/>
        <v>Oct</v>
      </c>
      <c r="U7800" t="str">
        <f t="shared" si="609"/>
        <v>2025</v>
      </c>
    </row>
    <row r="7801" spans="1:21" x14ac:dyDescent="0.25">
      <c r="A7801" s="1">
        <v>45934</v>
      </c>
      <c r="B7801" t="s">
        <v>118</v>
      </c>
      <c r="C7801" t="s">
        <v>27</v>
      </c>
      <c r="D7801" t="s">
        <v>16</v>
      </c>
      <c r="E7801" t="s">
        <v>28</v>
      </c>
      <c r="F7801" t="s">
        <v>29</v>
      </c>
      <c r="G7801" t="s">
        <v>160</v>
      </c>
      <c r="H7801">
        <f t="shared" si="605"/>
        <v>600</v>
      </c>
      <c r="I7801">
        <v>150</v>
      </c>
      <c r="J7801">
        <v>195</v>
      </c>
      <c r="K7801">
        <v>4</v>
      </c>
      <c r="M7801">
        <v>54.6</v>
      </c>
      <c r="N7801" t="s">
        <v>20</v>
      </c>
      <c r="O7801">
        <v>780</v>
      </c>
      <c r="P7801">
        <v>180</v>
      </c>
      <c r="R7801">
        <f t="shared" si="606"/>
        <v>780</v>
      </c>
      <c r="S7801">
        <f t="shared" si="607"/>
        <v>4</v>
      </c>
      <c r="T7801" t="str">
        <f t="shared" si="608"/>
        <v>Oct</v>
      </c>
      <c r="U7801" t="str">
        <f t="shared" si="609"/>
        <v>2025</v>
      </c>
    </row>
    <row r="7802" spans="1:21" x14ac:dyDescent="0.25">
      <c r="A7802" s="1">
        <v>45934</v>
      </c>
      <c r="B7802" t="s">
        <v>211</v>
      </c>
      <c r="C7802" t="s">
        <v>91</v>
      </c>
      <c r="D7802" t="s">
        <v>16</v>
      </c>
      <c r="E7802" t="s">
        <v>28</v>
      </c>
      <c r="F7802" t="s">
        <v>18</v>
      </c>
      <c r="G7802" t="s">
        <v>43</v>
      </c>
      <c r="H7802">
        <f t="shared" si="605"/>
        <v>80</v>
      </c>
      <c r="I7802">
        <v>20</v>
      </c>
      <c r="J7802">
        <v>26</v>
      </c>
      <c r="K7802">
        <v>4</v>
      </c>
      <c r="M7802">
        <v>10.4</v>
      </c>
      <c r="N7802" t="s">
        <v>38</v>
      </c>
      <c r="O7802">
        <v>104</v>
      </c>
      <c r="P7802">
        <v>24</v>
      </c>
      <c r="R7802">
        <f t="shared" si="606"/>
        <v>104</v>
      </c>
      <c r="S7802">
        <f t="shared" si="607"/>
        <v>4</v>
      </c>
      <c r="T7802" t="str">
        <f t="shared" si="608"/>
        <v>Oct</v>
      </c>
      <c r="U7802" t="str">
        <f t="shared" si="609"/>
        <v>2025</v>
      </c>
    </row>
    <row r="7803" spans="1:21" x14ac:dyDescent="0.25">
      <c r="A7803" s="1">
        <v>45934</v>
      </c>
      <c r="B7803" t="s">
        <v>158</v>
      </c>
      <c r="C7803" t="s">
        <v>27</v>
      </c>
      <c r="D7803" t="s">
        <v>16</v>
      </c>
      <c r="E7803" t="s">
        <v>17</v>
      </c>
      <c r="F7803" t="s">
        <v>18</v>
      </c>
      <c r="G7803" t="s">
        <v>64</v>
      </c>
      <c r="H7803">
        <f t="shared" si="605"/>
        <v>700</v>
      </c>
      <c r="I7803">
        <v>140</v>
      </c>
      <c r="J7803">
        <v>182</v>
      </c>
      <c r="K7803">
        <v>5</v>
      </c>
      <c r="M7803">
        <v>43.75</v>
      </c>
      <c r="N7803" t="s">
        <v>25</v>
      </c>
      <c r="O7803">
        <v>875</v>
      </c>
      <c r="P7803">
        <v>175</v>
      </c>
      <c r="R7803">
        <f t="shared" si="606"/>
        <v>910</v>
      </c>
      <c r="S7803">
        <f t="shared" si="607"/>
        <v>4</v>
      </c>
      <c r="T7803" t="str">
        <f t="shared" si="608"/>
        <v>Oct</v>
      </c>
      <c r="U7803" t="str">
        <f t="shared" si="609"/>
        <v>2025</v>
      </c>
    </row>
    <row r="7804" spans="1:21" x14ac:dyDescent="0.25">
      <c r="A7804" s="1">
        <v>45934</v>
      </c>
      <c r="B7804" t="s">
        <v>72</v>
      </c>
      <c r="C7804" t="s">
        <v>15</v>
      </c>
      <c r="D7804" t="s">
        <v>23</v>
      </c>
      <c r="E7804" t="s">
        <v>28</v>
      </c>
      <c r="F7804" t="s">
        <v>18</v>
      </c>
      <c r="G7804" t="s">
        <v>151</v>
      </c>
      <c r="H7804">
        <f t="shared" si="605"/>
        <v>35</v>
      </c>
      <c r="I7804">
        <v>7</v>
      </c>
      <c r="J7804">
        <v>9</v>
      </c>
      <c r="K7804">
        <v>5</v>
      </c>
      <c r="M7804">
        <v>6.5625</v>
      </c>
      <c r="N7804" t="s">
        <v>38</v>
      </c>
      <c r="O7804">
        <v>43.75</v>
      </c>
      <c r="P7804">
        <v>8.75</v>
      </c>
      <c r="R7804">
        <f t="shared" si="606"/>
        <v>45</v>
      </c>
      <c r="S7804">
        <f t="shared" si="607"/>
        <v>4</v>
      </c>
      <c r="T7804" t="str">
        <f t="shared" si="608"/>
        <v>Oct</v>
      </c>
      <c r="U7804" t="str">
        <f t="shared" si="609"/>
        <v>2025</v>
      </c>
    </row>
    <row r="7805" spans="1:21" x14ac:dyDescent="0.25">
      <c r="A7805" s="1">
        <v>45934</v>
      </c>
      <c r="B7805" t="s">
        <v>161</v>
      </c>
      <c r="C7805" t="s">
        <v>53</v>
      </c>
      <c r="D7805" t="s">
        <v>16</v>
      </c>
      <c r="E7805" t="s">
        <v>28</v>
      </c>
      <c r="F7805" t="s">
        <v>45</v>
      </c>
      <c r="G7805" t="s">
        <v>46</v>
      </c>
      <c r="H7805">
        <f t="shared" si="605"/>
        <v>110000</v>
      </c>
      <c r="I7805">
        <v>55000</v>
      </c>
      <c r="J7805">
        <v>71500</v>
      </c>
      <c r="K7805">
        <v>2</v>
      </c>
      <c r="M7805">
        <v>9625</v>
      </c>
      <c r="N7805" t="s">
        <v>20</v>
      </c>
      <c r="O7805">
        <v>137500</v>
      </c>
      <c r="P7805">
        <v>27500</v>
      </c>
      <c r="R7805">
        <f t="shared" si="606"/>
        <v>143000</v>
      </c>
      <c r="S7805">
        <f t="shared" si="607"/>
        <v>4</v>
      </c>
      <c r="T7805" t="str">
        <f t="shared" si="608"/>
        <v>Oct</v>
      </c>
      <c r="U7805" t="str">
        <f t="shared" si="609"/>
        <v>2025</v>
      </c>
    </row>
    <row r="7806" spans="1:21" x14ac:dyDescent="0.25">
      <c r="A7806" s="1">
        <v>45934</v>
      </c>
      <c r="B7806" t="s">
        <v>101</v>
      </c>
      <c r="C7806" t="s">
        <v>27</v>
      </c>
      <c r="D7806" t="s">
        <v>16</v>
      </c>
      <c r="E7806" t="s">
        <v>17</v>
      </c>
      <c r="F7806" t="s">
        <v>29</v>
      </c>
      <c r="G7806" t="s">
        <v>178</v>
      </c>
      <c r="H7806">
        <f t="shared" si="605"/>
        <v>1000</v>
      </c>
      <c r="I7806">
        <v>200</v>
      </c>
      <c r="J7806">
        <v>260</v>
      </c>
      <c r="K7806">
        <v>5</v>
      </c>
      <c r="M7806">
        <v>60</v>
      </c>
      <c r="N7806" t="s">
        <v>25</v>
      </c>
      <c r="O7806">
        <v>1200</v>
      </c>
      <c r="P7806">
        <v>200</v>
      </c>
      <c r="R7806">
        <f t="shared" si="606"/>
        <v>1300</v>
      </c>
      <c r="S7806">
        <f t="shared" si="607"/>
        <v>4</v>
      </c>
      <c r="T7806" t="str">
        <f t="shared" si="608"/>
        <v>Oct</v>
      </c>
      <c r="U7806" t="str">
        <f t="shared" si="609"/>
        <v>2025</v>
      </c>
    </row>
    <row r="7807" spans="1:21" x14ac:dyDescent="0.25">
      <c r="A7807" s="1">
        <v>45934</v>
      </c>
      <c r="B7807" t="s">
        <v>205</v>
      </c>
      <c r="C7807" t="s">
        <v>15</v>
      </c>
      <c r="D7807" t="s">
        <v>16</v>
      </c>
      <c r="E7807" t="s">
        <v>17</v>
      </c>
      <c r="F7807" t="s">
        <v>45</v>
      </c>
      <c r="G7807" t="s">
        <v>58</v>
      </c>
      <c r="H7807">
        <f t="shared" si="605"/>
        <v>50000</v>
      </c>
      <c r="I7807">
        <v>25000</v>
      </c>
      <c r="J7807">
        <v>32500</v>
      </c>
      <c r="K7807">
        <v>2</v>
      </c>
      <c r="M7807">
        <v>3125</v>
      </c>
      <c r="N7807" t="s">
        <v>25</v>
      </c>
      <c r="O7807">
        <v>62500</v>
      </c>
      <c r="P7807">
        <v>12500</v>
      </c>
      <c r="R7807">
        <f t="shared" si="606"/>
        <v>65000</v>
      </c>
      <c r="S7807">
        <f t="shared" si="607"/>
        <v>4</v>
      </c>
      <c r="T7807" t="str">
        <f t="shared" si="608"/>
        <v>Oct</v>
      </c>
      <c r="U7807" t="str">
        <f t="shared" si="609"/>
        <v>2025</v>
      </c>
    </row>
    <row r="7808" spans="1:21" x14ac:dyDescent="0.25">
      <c r="A7808" s="1">
        <v>45934</v>
      </c>
      <c r="B7808" t="s">
        <v>90</v>
      </c>
      <c r="C7808" t="s">
        <v>91</v>
      </c>
      <c r="D7808" t="s">
        <v>16</v>
      </c>
      <c r="E7808" t="s">
        <v>28</v>
      </c>
      <c r="F7808" t="s">
        <v>45</v>
      </c>
      <c r="G7808" t="s">
        <v>106</v>
      </c>
      <c r="H7808">
        <f t="shared" si="605"/>
        <v>60000</v>
      </c>
      <c r="I7808">
        <v>12000</v>
      </c>
      <c r="J7808">
        <v>15600</v>
      </c>
      <c r="K7808">
        <v>5</v>
      </c>
      <c r="M7808">
        <v>2340</v>
      </c>
      <c r="N7808" t="s">
        <v>20</v>
      </c>
      <c r="O7808">
        <v>78000</v>
      </c>
      <c r="P7808">
        <v>18000</v>
      </c>
      <c r="R7808">
        <f t="shared" si="606"/>
        <v>78000</v>
      </c>
      <c r="S7808">
        <f t="shared" si="607"/>
        <v>4</v>
      </c>
      <c r="T7808" t="str">
        <f t="shared" si="608"/>
        <v>Oct</v>
      </c>
      <c r="U7808" t="str">
        <f t="shared" si="609"/>
        <v>2025</v>
      </c>
    </row>
    <row r="7809" spans="1:21" x14ac:dyDescent="0.25">
      <c r="A7809" s="1">
        <v>45934</v>
      </c>
      <c r="B7809" t="s">
        <v>131</v>
      </c>
      <c r="C7809" t="s">
        <v>27</v>
      </c>
      <c r="D7809" t="s">
        <v>16</v>
      </c>
      <c r="E7809" t="s">
        <v>28</v>
      </c>
      <c r="F7809" t="s">
        <v>45</v>
      </c>
      <c r="G7809" t="s">
        <v>106</v>
      </c>
      <c r="H7809">
        <f t="shared" si="605"/>
        <v>36000</v>
      </c>
      <c r="I7809">
        <v>12000</v>
      </c>
      <c r="J7809">
        <v>15600</v>
      </c>
      <c r="K7809">
        <v>3</v>
      </c>
      <c r="M7809">
        <v>2250</v>
      </c>
      <c r="N7809" t="s">
        <v>25</v>
      </c>
      <c r="O7809">
        <v>45000</v>
      </c>
      <c r="P7809">
        <v>9000</v>
      </c>
      <c r="R7809">
        <f t="shared" si="606"/>
        <v>46800</v>
      </c>
      <c r="S7809">
        <f t="shared" si="607"/>
        <v>4</v>
      </c>
      <c r="T7809" t="str">
        <f t="shared" si="608"/>
        <v>Oct</v>
      </c>
      <c r="U7809" t="str">
        <f t="shared" si="609"/>
        <v>2025</v>
      </c>
    </row>
    <row r="7810" spans="1:21" x14ac:dyDescent="0.25">
      <c r="A7810" s="1">
        <v>45934</v>
      </c>
      <c r="B7810" t="s">
        <v>125</v>
      </c>
      <c r="C7810" t="s">
        <v>15</v>
      </c>
      <c r="D7810" t="s">
        <v>16</v>
      </c>
      <c r="E7810" t="s">
        <v>28</v>
      </c>
      <c r="F7810" t="s">
        <v>61</v>
      </c>
      <c r="G7810" t="s">
        <v>119</v>
      </c>
      <c r="H7810">
        <f t="shared" si="605"/>
        <v>2500</v>
      </c>
      <c r="I7810">
        <v>500</v>
      </c>
      <c r="J7810">
        <v>650</v>
      </c>
      <c r="K7810">
        <v>5</v>
      </c>
      <c r="M7810">
        <v>100</v>
      </c>
      <c r="N7810" t="s">
        <v>25</v>
      </c>
      <c r="O7810">
        <v>2875</v>
      </c>
      <c r="P7810">
        <v>375</v>
      </c>
      <c r="R7810">
        <f t="shared" si="606"/>
        <v>3250</v>
      </c>
      <c r="S7810">
        <f t="shared" si="607"/>
        <v>4</v>
      </c>
      <c r="T7810" t="str">
        <f t="shared" si="608"/>
        <v>Oct</v>
      </c>
      <c r="U7810" t="str">
        <f t="shared" si="609"/>
        <v>2025</v>
      </c>
    </row>
    <row r="7811" spans="1:21" x14ac:dyDescent="0.25">
      <c r="A7811" s="1">
        <v>45934</v>
      </c>
      <c r="B7811" t="s">
        <v>173</v>
      </c>
      <c r="C7811" t="s">
        <v>115</v>
      </c>
      <c r="D7811" t="s">
        <v>23</v>
      </c>
      <c r="E7811" t="s">
        <v>28</v>
      </c>
      <c r="F7811" t="s">
        <v>45</v>
      </c>
      <c r="G7811" t="s">
        <v>92</v>
      </c>
      <c r="H7811">
        <f t="shared" ref="H7811:H7874" si="610">I7811*K7811</f>
        <v>250</v>
      </c>
      <c r="I7811">
        <v>250</v>
      </c>
      <c r="J7811">
        <v>325</v>
      </c>
      <c r="K7811">
        <v>1</v>
      </c>
      <c r="M7811">
        <v>37.5</v>
      </c>
      <c r="N7811" t="s">
        <v>20</v>
      </c>
      <c r="O7811">
        <v>312.5</v>
      </c>
      <c r="P7811">
        <v>62.5</v>
      </c>
      <c r="R7811">
        <f t="shared" ref="R7811:R7874" si="611">J7811*K7811</f>
        <v>325</v>
      </c>
      <c r="S7811">
        <f t="shared" ref="S7811:S7874" si="612">DAY(A7811)</f>
        <v>4</v>
      </c>
      <c r="T7811" t="str">
        <f t="shared" ref="T7811:T7874" si="613">TEXT(A7811,"mmm")</f>
        <v>Oct</v>
      </c>
      <c r="U7811" t="str">
        <f t="shared" ref="U7811:U7874" si="614">TEXT(A7811,"yyy")</f>
        <v>2025</v>
      </c>
    </row>
    <row r="7812" spans="1:21" x14ac:dyDescent="0.25">
      <c r="A7812" s="1">
        <v>45934</v>
      </c>
      <c r="B7812" t="s">
        <v>52</v>
      </c>
      <c r="C7812" t="s">
        <v>53</v>
      </c>
      <c r="D7812" t="s">
        <v>23</v>
      </c>
      <c r="E7812" t="s">
        <v>17</v>
      </c>
      <c r="F7812" t="s">
        <v>45</v>
      </c>
      <c r="G7812" t="s">
        <v>76</v>
      </c>
      <c r="H7812">
        <f t="shared" si="610"/>
        <v>2400</v>
      </c>
      <c r="I7812">
        <v>1200</v>
      </c>
      <c r="J7812">
        <v>1560</v>
      </c>
      <c r="K7812">
        <v>2</v>
      </c>
      <c r="M7812">
        <v>156</v>
      </c>
      <c r="N7812" t="s">
        <v>25</v>
      </c>
      <c r="O7812">
        <v>3120</v>
      </c>
      <c r="P7812">
        <v>720</v>
      </c>
      <c r="R7812">
        <f t="shared" si="611"/>
        <v>3120</v>
      </c>
      <c r="S7812">
        <f t="shared" si="612"/>
        <v>4</v>
      </c>
      <c r="T7812" t="str">
        <f t="shared" si="613"/>
        <v>Oct</v>
      </c>
      <c r="U7812" t="str">
        <f t="shared" si="614"/>
        <v>2025</v>
      </c>
    </row>
    <row r="7813" spans="1:21" x14ac:dyDescent="0.25">
      <c r="A7813" s="1">
        <v>45934</v>
      </c>
      <c r="B7813" t="s">
        <v>148</v>
      </c>
      <c r="C7813" t="s">
        <v>27</v>
      </c>
      <c r="D7813" t="s">
        <v>16</v>
      </c>
      <c r="E7813" t="s">
        <v>28</v>
      </c>
      <c r="F7813" t="s">
        <v>45</v>
      </c>
      <c r="G7813" t="s">
        <v>58</v>
      </c>
      <c r="H7813">
        <f t="shared" si="610"/>
        <v>125000</v>
      </c>
      <c r="I7813">
        <v>25000</v>
      </c>
      <c r="J7813">
        <v>32500</v>
      </c>
      <c r="K7813">
        <v>5</v>
      </c>
      <c r="M7813">
        <v>4875</v>
      </c>
      <c r="N7813" t="s">
        <v>25</v>
      </c>
      <c r="O7813">
        <v>162500</v>
      </c>
      <c r="P7813">
        <v>37500</v>
      </c>
      <c r="R7813">
        <f t="shared" si="611"/>
        <v>162500</v>
      </c>
      <c r="S7813">
        <f t="shared" si="612"/>
        <v>4</v>
      </c>
      <c r="T7813" t="str">
        <f t="shared" si="613"/>
        <v>Oct</v>
      </c>
      <c r="U7813" t="str">
        <f t="shared" si="614"/>
        <v>2025</v>
      </c>
    </row>
    <row r="7814" spans="1:21" x14ac:dyDescent="0.25">
      <c r="A7814" s="1">
        <v>45934</v>
      </c>
      <c r="B7814" t="s">
        <v>77</v>
      </c>
      <c r="C7814" t="s">
        <v>42</v>
      </c>
      <c r="D7814" t="s">
        <v>16</v>
      </c>
      <c r="E7814" t="s">
        <v>17</v>
      </c>
      <c r="F7814" t="s">
        <v>45</v>
      </c>
      <c r="G7814" t="s">
        <v>71</v>
      </c>
      <c r="H7814">
        <f t="shared" si="610"/>
        <v>6600</v>
      </c>
      <c r="I7814">
        <v>2200</v>
      </c>
      <c r="J7814">
        <v>2860</v>
      </c>
      <c r="K7814">
        <v>3</v>
      </c>
      <c r="M7814">
        <v>286</v>
      </c>
      <c r="N7814" t="s">
        <v>25</v>
      </c>
      <c r="O7814">
        <v>8580</v>
      </c>
      <c r="P7814">
        <v>1980</v>
      </c>
      <c r="R7814">
        <f t="shared" si="611"/>
        <v>8580</v>
      </c>
      <c r="S7814">
        <f t="shared" si="612"/>
        <v>4</v>
      </c>
      <c r="T7814" t="str">
        <f t="shared" si="613"/>
        <v>Oct</v>
      </c>
      <c r="U7814" t="str">
        <f t="shared" si="614"/>
        <v>2025</v>
      </c>
    </row>
    <row r="7815" spans="1:21" x14ac:dyDescent="0.25">
      <c r="A7815" s="1">
        <v>45934</v>
      </c>
      <c r="B7815" t="s">
        <v>174</v>
      </c>
      <c r="C7815" t="s">
        <v>27</v>
      </c>
      <c r="D7815" t="s">
        <v>16</v>
      </c>
      <c r="E7815" t="s">
        <v>28</v>
      </c>
      <c r="F7815" t="s">
        <v>45</v>
      </c>
      <c r="G7815" t="s">
        <v>71</v>
      </c>
      <c r="H7815">
        <f t="shared" si="610"/>
        <v>8800</v>
      </c>
      <c r="I7815">
        <v>2200</v>
      </c>
      <c r="J7815">
        <v>2860</v>
      </c>
      <c r="K7815">
        <v>4</v>
      </c>
      <c r="M7815">
        <v>286</v>
      </c>
      <c r="N7815" t="s">
        <v>25</v>
      </c>
      <c r="O7815">
        <v>11440</v>
      </c>
      <c r="P7815">
        <v>2640</v>
      </c>
      <c r="R7815">
        <f t="shared" si="611"/>
        <v>11440</v>
      </c>
      <c r="S7815">
        <f t="shared" si="612"/>
        <v>4</v>
      </c>
      <c r="T7815" t="str">
        <f t="shared" si="613"/>
        <v>Oct</v>
      </c>
      <c r="U7815" t="str">
        <f t="shared" si="614"/>
        <v>2025</v>
      </c>
    </row>
    <row r="7816" spans="1:21" x14ac:dyDescent="0.25">
      <c r="A7816" s="1">
        <v>45965</v>
      </c>
      <c r="B7816" t="s">
        <v>211</v>
      </c>
      <c r="C7816" t="s">
        <v>91</v>
      </c>
      <c r="D7816" t="s">
        <v>23</v>
      </c>
      <c r="E7816" t="s">
        <v>17</v>
      </c>
      <c r="F7816" t="s">
        <v>18</v>
      </c>
      <c r="G7816" t="s">
        <v>32</v>
      </c>
      <c r="H7816">
        <f t="shared" si="610"/>
        <v>200</v>
      </c>
      <c r="I7816">
        <v>100</v>
      </c>
      <c r="J7816">
        <v>130</v>
      </c>
      <c r="K7816">
        <v>2</v>
      </c>
      <c r="M7816">
        <v>31.2</v>
      </c>
      <c r="N7816" t="s">
        <v>20</v>
      </c>
      <c r="O7816">
        <v>260</v>
      </c>
      <c r="P7816">
        <v>60</v>
      </c>
      <c r="R7816">
        <f t="shared" si="611"/>
        <v>260</v>
      </c>
      <c r="S7816">
        <f t="shared" si="612"/>
        <v>4</v>
      </c>
      <c r="T7816" t="str">
        <f t="shared" si="613"/>
        <v>Nov</v>
      </c>
      <c r="U7816" t="str">
        <f t="shared" si="614"/>
        <v>2025</v>
      </c>
    </row>
    <row r="7817" spans="1:21" x14ac:dyDescent="0.25">
      <c r="A7817" s="1">
        <v>45965</v>
      </c>
      <c r="B7817" t="s">
        <v>14</v>
      </c>
      <c r="C7817" t="s">
        <v>15</v>
      </c>
      <c r="D7817" t="s">
        <v>23</v>
      </c>
      <c r="E7817" t="s">
        <v>17</v>
      </c>
      <c r="F7817" t="s">
        <v>45</v>
      </c>
      <c r="G7817" t="s">
        <v>92</v>
      </c>
      <c r="H7817">
        <f t="shared" si="610"/>
        <v>1000</v>
      </c>
      <c r="I7817">
        <v>250</v>
      </c>
      <c r="J7817">
        <v>325</v>
      </c>
      <c r="K7817">
        <v>4</v>
      </c>
      <c r="M7817">
        <v>100</v>
      </c>
      <c r="N7817" t="s">
        <v>25</v>
      </c>
      <c r="O7817">
        <v>1300</v>
      </c>
      <c r="P7817">
        <v>300</v>
      </c>
      <c r="R7817">
        <f t="shared" si="611"/>
        <v>1300</v>
      </c>
      <c r="S7817">
        <f t="shared" si="612"/>
        <v>4</v>
      </c>
      <c r="T7817" t="str">
        <f t="shared" si="613"/>
        <v>Nov</v>
      </c>
      <c r="U7817" t="str">
        <f t="shared" si="614"/>
        <v>2025</v>
      </c>
    </row>
    <row r="7818" spans="1:21" x14ac:dyDescent="0.25">
      <c r="A7818" s="1">
        <v>45965</v>
      </c>
      <c r="B7818" t="s">
        <v>118</v>
      </c>
      <c r="C7818" t="s">
        <v>27</v>
      </c>
      <c r="D7818" t="s">
        <v>23</v>
      </c>
      <c r="E7818" t="s">
        <v>17</v>
      </c>
      <c r="F7818" t="s">
        <v>45</v>
      </c>
      <c r="G7818" t="s">
        <v>76</v>
      </c>
      <c r="H7818">
        <f t="shared" si="610"/>
        <v>9600</v>
      </c>
      <c r="I7818">
        <v>1200</v>
      </c>
      <c r="J7818">
        <v>1560</v>
      </c>
      <c r="K7818">
        <v>8</v>
      </c>
      <c r="M7818">
        <v>156</v>
      </c>
      <c r="N7818" t="s">
        <v>25</v>
      </c>
      <c r="O7818">
        <v>12480</v>
      </c>
      <c r="P7818">
        <v>2880</v>
      </c>
      <c r="R7818">
        <f t="shared" si="611"/>
        <v>12480</v>
      </c>
      <c r="S7818">
        <f t="shared" si="612"/>
        <v>4</v>
      </c>
      <c r="T7818" t="str">
        <f t="shared" si="613"/>
        <v>Nov</v>
      </c>
      <c r="U7818" t="str">
        <f t="shared" si="614"/>
        <v>2025</v>
      </c>
    </row>
    <row r="7819" spans="1:21" x14ac:dyDescent="0.25">
      <c r="A7819" s="1">
        <v>45965</v>
      </c>
      <c r="B7819" t="s">
        <v>176</v>
      </c>
      <c r="C7819" t="s">
        <v>15</v>
      </c>
      <c r="D7819" t="s">
        <v>16</v>
      </c>
      <c r="E7819" t="s">
        <v>28</v>
      </c>
      <c r="F7819" t="s">
        <v>18</v>
      </c>
      <c r="G7819" t="s">
        <v>121</v>
      </c>
      <c r="H7819">
        <f t="shared" si="610"/>
        <v>275</v>
      </c>
      <c r="I7819">
        <v>55</v>
      </c>
      <c r="J7819">
        <v>72</v>
      </c>
      <c r="K7819">
        <v>5</v>
      </c>
      <c r="M7819">
        <v>17.875</v>
      </c>
      <c r="N7819" t="s">
        <v>25</v>
      </c>
      <c r="O7819">
        <v>357.5</v>
      </c>
      <c r="P7819">
        <v>82.5</v>
      </c>
      <c r="R7819">
        <f t="shared" si="611"/>
        <v>360</v>
      </c>
      <c r="S7819">
        <f t="shared" si="612"/>
        <v>4</v>
      </c>
      <c r="T7819" t="str">
        <f t="shared" si="613"/>
        <v>Nov</v>
      </c>
      <c r="U7819" t="str">
        <f t="shared" si="614"/>
        <v>2025</v>
      </c>
    </row>
    <row r="7820" spans="1:21" x14ac:dyDescent="0.25">
      <c r="A7820" s="1">
        <v>45965</v>
      </c>
      <c r="B7820" t="s">
        <v>189</v>
      </c>
      <c r="C7820" t="s">
        <v>27</v>
      </c>
      <c r="D7820" t="s">
        <v>16</v>
      </c>
      <c r="E7820" t="s">
        <v>17</v>
      </c>
      <c r="F7820" t="s">
        <v>45</v>
      </c>
      <c r="G7820" t="s">
        <v>92</v>
      </c>
      <c r="H7820">
        <f t="shared" si="610"/>
        <v>1750</v>
      </c>
      <c r="I7820">
        <v>250</v>
      </c>
      <c r="J7820">
        <v>325</v>
      </c>
      <c r="K7820">
        <v>7</v>
      </c>
      <c r="M7820">
        <v>100</v>
      </c>
      <c r="N7820" t="s">
        <v>25</v>
      </c>
      <c r="O7820">
        <v>2100</v>
      </c>
      <c r="P7820">
        <v>350</v>
      </c>
      <c r="R7820">
        <f t="shared" si="611"/>
        <v>2275</v>
      </c>
      <c r="S7820">
        <f t="shared" si="612"/>
        <v>4</v>
      </c>
      <c r="T7820" t="str">
        <f t="shared" si="613"/>
        <v>Nov</v>
      </c>
      <c r="U7820" t="str">
        <f t="shared" si="614"/>
        <v>2025</v>
      </c>
    </row>
    <row r="7821" spans="1:21" x14ac:dyDescent="0.25">
      <c r="A7821" s="1">
        <v>45965</v>
      </c>
      <c r="B7821" t="s">
        <v>127</v>
      </c>
      <c r="C7821" t="s">
        <v>66</v>
      </c>
      <c r="D7821" t="s">
        <v>23</v>
      </c>
      <c r="E7821" t="s">
        <v>17</v>
      </c>
      <c r="F7821" t="s">
        <v>18</v>
      </c>
      <c r="G7821" t="s">
        <v>116</v>
      </c>
      <c r="H7821">
        <f t="shared" si="610"/>
        <v>300</v>
      </c>
      <c r="I7821">
        <v>60</v>
      </c>
      <c r="J7821">
        <v>78</v>
      </c>
      <c r="K7821">
        <v>5</v>
      </c>
      <c r="M7821">
        <v>46.8</v>
      </c>
      <c r="N7821" t="s">
        <v>20</v>
      </c>
      <c r="O7821">
        <v>390</v>
      </c>
      <c r="P7821">
        <v>90</v>
      </c>
      <c r="R7821">
        <f t="shared" si="611"/>
        <v>390</v>
      </c>
      <c r="S7821">
        <f t="shared" si="612"/>
        <v>4</v>
      </c>
      <c r="T7821" t="str">
        <f t="shared" si="613"/>
        <v>Nov</v>
      </c>
      <c r="U7821" t="str">
        <f t="shared" si="614"/>
        <v>2025</v>
      </c>
    </row>
    <row r="7822" spans="1:21" x14ac:dyDescent="0.25">
      <c r="A7822" s="1">
        <v>45965</v>
      </c>
      <c r="B7822" t="s">
        <v>191</v>
      </c>
      <c r="C7822" t="s">
        <v>27</v>
      </c>
      <c r="D7822" t="s">
        <v>23</v>
      </c>
      <c r="E7822" t="s">
        <v>17</v>
      </c>
      <c r="F7822" t="s">
        <v>18</v>
      </c>
      <c r="G7822" t="s">
        <v>32</v>
      </c>
      <c r="H7822">
        <f t="shared" si="610"/>
        <v>600</v>
      </c>
      <c r="I7822">
        <v>100</v>
      </c>
      <c r="J7822">
        <v>130</v>
      </c>
      <c r="K7822">
        <v>6</v>
      </c>
      <c r="M7822">
        <v>93.6</v>
      </c>
      <c r="N7822" t="s">
        <v>20</v>
      </c>
      <c r="O7822">
        <v>780</v>
      </c>
      <c r="P7822">
        <v>180</v>
      </c>
      <c r="R7822">
        <f t="shared" si="611"/>
        <v>780</v>
      </c>
      <c r="S7822">
        <f t="shared" si="612"/>
        <v>4</v>
      </c>
      <c r="T7822" t="str">
        <f t="shared" si="613"/>
        <v>Nov</v>
      </c>
      <c r="U7822" t="str">
        <f t="shared" si="614"/>
        <v>2025</v>
      </c>
    </row>
    <row r="7823" spans="1:21" x14ac:dyDescent="0.25">
      <c r="A7823" s="1">
        <v>45965</v>
      </c>
      <c r="B7823" t="s">
        <v>59</v>
      </c>
      <c r="C7823" t="s">
        <v>27</v>
      </c>
      <c r="D7823" t="s">
        <v>23</v>
      </c>
      <c r="E7823" t="s">
        <v>28</v>
      </c>
      <c r="F7823" t="s">
        <v>18</v>
      </c>
      <c r="G7823" t="s">
        <v>34</v>
      </c>
      <c r="H7823">
        <f t="shared" si="610"/>
        <v>40</v>
      </c>
      <c r="I7823">
        <v>40</v>
      </c>
      <c r="J7823">
        <v>52</v>
      </c>
      <c r="K7823">
        <v>1</v>
      </c>
      <c r="M7823">
        <v>6</v>
      </c>
      <c r="N7823" t="s">
        <v>20</v>
      </c>
      <c r="O7823">
        <v>50</v>
      </c>
      <c r="P7823">
        <v>10</v>
      </c>
      <c r="R7823">
        <f t="shared" si="611"/>
        <v>52</v>
      </c>
      <c r="S7823">
        <f t="shared" si="612"/>
        <v>4</v>
      </c>
      <c r="T7823" t="str">
        <f t="shared" si="613"/>
        <v>Nov</v>
      </c>
      <c r="U7823" t="str">
        <f t="shared" si="614"/>
        <v>2025</v>
      </c>
    </row>
    <row r="7824" spans="1:21" x14ac:dyDescent="0.25">
      <c r="A7824" s="1">
        <v>45965</v>
      </c>
      <c r="B7824" t="s">
        <v>36</v>
      </c>
      <c r="C7824" t="s">
        <v>15</v>
      </c>
      <c r="D7824" t="s">
        <v>23</v>
      </c>
      <c r="E7824" t="s">
        <v>17</v>
      </c>
      <c r="F7824" t="s">
        <v>18</v>
      </c>
      <c r="G7824" t="s">
        <v>24</v>
      </c>
      <c r="H7824">
        <f t="shared" si="610"/>
        <v>240</v>
      </c>
      <c r="I7824">
        <v>80</v>
      </c>
      <c r="J7824">
        <v>104</v>
      </c>
      <c r="K7824">
        <v>3</v>
      </c>
      <c r="M7824">
        <v>31.2</v>
      </c>
      <c r="N7824" t="s">
        <v>25</v>
      </c>
      <c r="O7824">
        <v>312</v>
      </c>
      <c r="P7824">
        <v>72</v>
      </c>
      <c r="R7824">
        <f t="shared" si="611"/>
        <v>312</v>
      </c>
      <c r="S7824">
        <f t="shared" si="612"/>
        <v>4</v>
      </c>
      <c r="T7824" t="str">
        <f t="shared" si="613"/>
        <v>Nov</v>
      </c>
      <c r="U7824" t="str">
        <f t="shared" si="614"/>
        <v>2025</v>
      </c>
    </row>
    <row r="7825" spans="1:21" x14ac:dyDescent="0.25">
      <c r="A7825" s="1">
        <v>45965</v>
      </c>
      <c r="B7825" t="s">
        <v>127</v>
      </c>
      <c r="C7825" t="s">
        <v>66</v>
      </c>
      <c r="D7825" t="s">
        <v>16</v>
      </c>
      <c r="E7825" t="s">
        <v>28</v>
      </c>
      <c r="F7825" t="s">
        <v>61</v>
      </c>
      <c r="G7825" t="s">
        <v>108</v>
      </c>
      <c r="H7825">
        <f t="shared" si="610"/>
        <v>7500</v>
      </c>
      <c r="I7825">
        <v>1500</v>
      </c>
      <c r="J7825">
        <v>1950</v>
      </c>
      <c r="K7825">
        <v>5</v>
      </c>
      <c r="M7825">
        <v>195</v>
      </c>
      <c r="N7825" t="s">
        <v>25</v>
      </c>
      <c r="O7825">
        <v>9750</v>
      </c>
      <c r="P7825">
        <v>2250</v>
      </c>
      <c r="R7825">
        <f t="shared" si="611"/>
        <v>9750</v>
      </c>
      <c r="S7825">
        <f t="shared" si="612"/>
        <v>4</v>
      </c>
      <c r="T7825" t="str">
        <f t="shared" si="613"/>
        <v>Nov</v>
      </c>
      <c r="U7825" t="str">
        <f t="shared" si="614"/>
        <v>2025</v>
      </c>
    </row>
    <row r="7826" spans="1:21" x14ac:dyDescent="0.25">
      <c r="A7826" s="1">
        <v>45965</v>
      </c>
      <c r="B7826" t="s">
        <v>191</v>
      </c>
      <c r="C7826" t="s">
        <v>27</v>
      </c>
      <c r="D7826" t="s">
        <v>23</v>
      </c>
      <c r="E7826" t="s">
        <v>17</v>
      </c>
      <c r="F7826" t="s">
        <v>29</v>
      </c>
      <c r="G7826" t="s">
        <v>87</v>
      </c>
      <c r="H7826">
        <f t="shared" si="610"/>
        <v>600</v>
      </c>
      <c r="I7826">
        <v>100</v>
      </c>
      <c r="J7826">
        <v>130</v>
      </c>
      <c r="K7826">
        <v>6</v>
      </c>
      <c r="M7826">
        <v>78</v>
      </c>
      <c r="N7826" t="s">
        <v>25</v>
      </c>
      <c r="O7826">
        <v>780</v>
      </c>
      <c r="P7826">
        <v>180</v>
      </c>
      <c r="R7826">
        <f t="shared" si="611"/>
        <v>780</v>
      </c>
      <c r="S7826">
        <f t="shared" si="612"/>
        <v>4</v>
      </c>
      <c r="T7826" t="str">
        <f t="shared" si="613"/>
        <v>Nov</v>
      </c>
      <c r="U7826" t="str">
        <f t="shared" si="614"/>
        <v>2025</v>
      </c>
    </row>
    <row r="7827" spans="1:21" x14ac:dyDescent="0.25">
      <c r="A7827" s="1">
        <v>45965</v>
      </c>
      <c r="B7827" t="s">
        <v>173</v>
      </c>
      <c r="C7827" t="s">
        <v>115</v>
      </c>
      <c r="D7827" t="s">
        <v>16</v>
      </c>
      <c r="E7827" t="s">
        <v>17</v>
      </c>
      <c r="F7827" t="s">
        <v>18</v>
      </c>
      <c r="G7827" t="s">
        <v>19</v>
      </c>
      <c r="H7827">
        <f t="shared" si="610"/>
        <v>2000</v>
      </c>
      <c r="I7827">
        <v>250</v>
      </c>
      <c r="J7827">
        <v>325</v>
      </c>
      <c r="K7827">
        <v>8</v>
      </c>
      <c r="M7827">
        <v>100</v>
      </c>
      <c r="N7827" t="s">
        <v>25</v>
      </c>
      <c r="O7827">
        <v>2500</v>
      </c>
      <c r="P7827">
        <v>500</v>
      </c>
      <c r="R7827">
        <f t="shared" si="611"/>
        <v>2600</v>
      </c>
      <c r="S7827">
        <f t="shared" si="612"/>
        <v>4</v>
      </c>
      <c r="T7827" t="str">
        <f t="shared" si="613"/>
        <v>Nov</v>
      </c>
      <c r="U7827" t="str">
        <f t="shared" si="614"/>
        <v>2025</v>
      </c>
    </row>
    <row r="7828" spans="1:21" x14ac:dyDescent="0.25">
      <c r="A7828" s="1">
        <v>45965</v>
      </c>
      <c r="B7828" t="s">
        <v>176</v>
      </c>
      <c r="C7828" t="s">
        <v>15</v>
      </c>
      <c r="D7828" t="s">
        <v>23</v>
      </c>
      <c r="E7828" t="s">
        <v>17</v>
      </c>
      <c r="F7828" t="s">
        <v>61</v>
      </c>
      <c r="G7828" t="s">
        <v>108</v>
      </c>
      <c r="H7828">
        <f t="shared" si="610"/>
        <v>4500</v>
      </c>
      <c r="I7828">
        <v>1500</v>
      </c>
      <c r="J7828">
        <v>1950</v>
      </c>
      <c r="K7828">
        <v>3</v>
      </c>
      <c r="M7828">
        <v>195</v>
      </c>
      <c r="N7828" t="s">
        <v>20</v>
      </c>
      <c r="O7828">
        <v>5850</v>
      </c>
      <c r="P7828">
        <v>1350</v>
      </c>
      <c r="R7828">
        <f t="shared" si="611"/>
        <v>5850</v>
      </c>
      <c r="S7828">
        <f t="shared" si="612"/>
        <v>4</v>
      </c>
      <c r="T7828" t="str">
        <f t="shared" si="613"/>
        <v>Nov</v>
      </c>
      <c r="U7828" t="str">
        <f t="shared" si="614"/>
        <v>2025</v>
      </c>
    </row>
    <row r="7829" spans="1:21" x14ac:dyDescent="0.25">
      <c r="A7829" s="1">
        <v>45965</v>
      </c>
      <c r="B7829" t="s">
        <v>142</v>
      </c>
      <c r="C7829" t="s">
        <v>115</v>
      </c>
      <c r="D7829" t="s">
        <v>16</v>
      </c>
      <c r="E7829" t="s">
        <v>17</v>
      </c>
      <c r="F7829" t="s">
        <v>29</v>
      </c>
      <c r="G7829" t="s">
        <v>169</v>
      </c>
      <c r="H7829">
        <f t="shared" si="610"/>
        <v>175</v>
      </c>
      <c r="I7829">
        <v>25</v>
      </c>
      <c r="J7829">
        <v>33</v>
      </c>
      <c r="K7829">
        <v>7</v>
      </c>
      <c r="M7829">
        <v>15.925000000000001</v>
      </c>
      <c r="N7829" t="s">
        <v>20</v>
      </c>
      <c r="O7829">
        <v>227.5</v>
      </c>
      <c r="P7829">
        <v>52.5</v>
      </c>
      <c r="R7829">
        <f t="shared" si="611"/>
        <v>231</v>
      </c>
      <c r="S7829">
        <f t="shared" si="612"/>
        <v>4</v>
      </c>
      <c r="T7829" t="str">
        <f t="shared" si="613"/>
        <v>Nov</v>
      </c>
      <c r="U7829" t="str">
        <f t="shared" si="614"/>
        <v>2025</v>
      </c>
    </row>
    <row r="7830" spans="1:21" x14ac:dyDescent="0.25">
      <c r="A7830" s="1">
        <v>45965</v>
      </c>
      <c r="B7830" t="s">
        <v>120</v>
      </c>
      <c r="C7830" t="s">
        <v>91</v>
      </c>
      <c r="D7830" t="s">
        <v>16</v>
      </c>
      <c r="E7830" t="s">
        <v>17</v>
      </c>
      <c r="F7830" t="s">
        <v>61</v>
      </c>
      <c r="G7830" t="s">
        <v>108</v>
      </c>
      <c r="H7830">
        <f t="shared" si="610"/>
        <v>10500</v>
      </c>
      <c r="I7830">
        <v>1500</v>
      </c>
      <c r="J7830">
        <v>1950</v>
      </c>
      <c r="K7830">
        <v>7</v>
      </c>
      <c r="M7830">
        <v>195</v>
      </c>
      <c r="N7830" t="s">
        <v>38</v>
      </c>
      <c r="O7830">
        <v>13650</v>
      </c>
      <c r="P7830">
        <v>3150</v>
      </c>
      <c r="R7830">
        <f t="shared" si="611"/>
        <v>13650</v>
      </c>
      <c r="S7830">
        <f t="shared" si="612"/>
        <v>4</v>
      </c>
      <c r="T7830" t="str">
        <f t="shared" si="613"/>
        <v>Nov</v>
      </c>
      <c r="U7830" t="str">
        <f t="shared" si="614"/>
        <v>2025</v>
      </c>
    </row>
    <row r="7831" spans="1:21" x14ac:dyDescent="0.25">
      <c r="A7831" s="1">
        <v>45965</v>
      </c>
      <c r="B7831" t="s">
        <v>84</v>
      </c>
      <c r="C7831" t="s">
        <v>27</v>
      </c>
      <c r="D7831" t="s">
        <v>16</v>
      </c>
      <c r="E7831" t="s">
        <v>17</v>
      </c>
      <c r="F7831" t="s">
        <v>18</v>
      </c>
      <c r="G7831" t="s">
        <v>24</v>
      </c>
      <c r="H7831">
        <f t="shared" si="610"/>
        <v>640</v>
      </c>
      <c r="I7831">
        <v>80</v>
      </c>
      <c r="J7831">
        <v>104</v>
      </c>
      <c r="K7831">
        <v>8</v>
      </c>
      <c r="M7831">
        <v>76.8</v>
      </c>
      <c r="N7831" t="s">
        <v>38</v>
      </c>
      <c r="O7831">
        <v>768</v>
      </c>
      <c r="P7831">
        <v>128</v>
      </c>
      <c r="R7831">
        <f t="shared" si="611"/>
        <v>832</v>
      </c>
      <c r="S7831">
        <f t="shared" si="612"/>
        <v>4</v>
      </c>
      <c r="T7831" t="str">
        <f t="shared" si="613"/>
        <v>Nov</v>
      </c>
      <c r="U7831" t="str">
        <f t="shared" si="614"/>
        <v>2025</v>
      </c>
    </row>
    <row r="7832" spans="1:21" x14ac:dyDescent="0.25">
      <c r="A7832" s="1">
        <v>45965</v>
      </c>
      <c r="B7832" t="s">
        <v>21</v>
      </c>
      <c r="C7832" t="s">
        <v>22</v>
      </c>
      <c r="D7832" t="s">
        <v>16</v>
      </c>
      <c r="E7832" t="s">
        <v>17</v>
      </c>
      <c r="F7832" t="s">
        <v>18</v>
      </c>
      <c r="G7832" t="s">
        <v>34</v>
      </c>
      <c r="H7832">
        <f t="shared" si="610"/>
        <v>160</v>
      </c>
      <c r="I7832">
        <v>40</v>
      </c>
      <c r="J7832">
        <v>52</v>
      </c>
      <c r="K7832">
        <v>4</v>
      </c>
      <c r="M7832">
        <v>20.8</v>
      </c>
      <c r="N7832" t="s">
        <v>38</v>
      </c>
      <c r="O7832">
        <v>208</v>
      </c>
      <c r="P7832">
        <v>48</v>
      </c>
      <c r="R7832">
        <f t="shared" si="611"/>
        <v>208</v>
      </c>
      <c r="S7832">
        <f t="shared" si="612"/>
        <v>4</v>
      </c>
      <c r="T7832" t="str">
        <f t="shared" si="613"/>
        <v>Nov</v>
      </c>
      <c r="U7832" t="str">
        <f t="shared" si="614"/>
        <v>2025</v>
      </c>
    </row>
    <row r="7833" spans="1:21" x14ac:dyDescent="0.25">
      <c r="A7833" s="1">
        <v>45965</v>
      </c>
      <c r="B7833" t="s">
        <v>132</v>
      </c>
      <c r="C7833" t="s">
        <v>115</v>
      </c>
      <c r="D7833" t="s">
        <v>23</v>
      </c>
      <c r="E7833" t="s">
        <v>28</v>
      </c>
      <c r="F7833" t="s">
        <v>18</v>
      </c>
      <c r="G7833" t="s">
        <v>64</v>
      </c>
      <c r="H7833">
        <f t="shared" si="610"/>
        <v>420</v>
      </c>
      <c r="I7833">
        <v>140</v>
      </c>
      <c r="J7833">
        <v>182</v>
      </c>
      <c r="K7833">
        <v>3</v>
      </c>
      <c r="M7833">
        <v>52.5</v>
      </c>
      <c r="N7833" t="s">
        <v>25</v>
      </c>
      <c r="O7833">
        <v>525</v>
      </c>
      <c r="P7833">
        <v>105</v>
      </c>
      <c r="R7833">
        <f t="shared" si="611"/>
        <v>546</v>
      </c>
      <c r="S7833">
        <f t="shared" si="612"/>
        <v>4</v>
      </c>
      <c r="T7833" t="str">
        <f t="shared" si="613"/>
        <v>Nov</v>
      </c>
      <c r="U7833" t="str">
        <f t="shared" si="614"/>
        <v>2025</v>
      </c>
    </row>
    <row r="7834" spans="1:21" x14ac:dyDescent="0.25">
      <c r="A7834" s="1">
        <v>45965</v>
      </c>
      <c r="B7834" t="s">
        <v>75</v>
      </c>
      <c r="C7834" t="s">
        <v>27</v>
      </c>
      <c r="D7834" t="s">
        <v>16</v>
      </c>
      <c r="E7834" t="s">
        <v>28</v>
      </c>
      <c r="F7834" t="s">
        <v>18</v>
      </c>
      <c r="G7834" t="s">
        <v>32</v>
      </c>
      <c r="H7834">
        <f t="shared" si="610"/>
        <v>500</v>
      </c>
      <c r="I7834">
        <v>100</v>
      </c>
      <c r="J7834">
        <v>130</v>
      </c>
      <c r="K7834">
        <v>5</v>
      </c>
      <c r="M7834">
        <v>32.5</v>
      </c>
      <c r="N7834" t="s">
        <v>25</v>
      </c>
      <c r="O7834">
        <v>650</v>
      </c>
      <c r="P7834">
        <v>150</v>
      </c>
      <c r="R7834">
        <f t="shared" si="611"/>
        <v>650</v>
      </c>
      <c r="S7834">
        <f t="shared" si="612"/>
        <v>4</v>
      </c>
      <c r="T7834" t="str">
        <f t="shared" si="613"/>
        <v>Nov</v>
      </c>
      <c r="U7834" t="str">
        <f t="shared" si="614"/>
        <v>2025</v>
      </c>
    </row>
    <row r="7835" spans="1:21" x14ac:dyDescent="0.25">
      <c r="A7835" s="1">
        <v>45965</v>
      </c>
      <c r="B7835" t="s">
        <v>47</v>
      </c>
      <c r="C7835" t="s">
        <v>27</v>
      </c>
      <c r="D7835" t="s">
        <v>16</v>
      </c>
      <c r="E7835" t="s">
        <v>17</v>
      </c>
      <c r="F7835" t="s">
        <v>18</v>
      </c>
      <c r="G7835" t="s">
        <v>24</v>
      </c>
      <c r="H7835">
        <f t="shared" si="610"/>
        <v>400</v>
      </c>
      <c r="I7835">
        <v>80</v>
      </c>
      <c r="J7835">
        <v>104</v>
      </c>
      <c r="K7835">
        <v>5</v>
      </c>
      <c r="M7835">
        <v>36.4</v>
      </c>
      <c r="N7835" t="s">
        <v>20</v>
      </c>
      <c r="O7835">
        <v>520</v>
      </c>
      <c r="P7835">
        <v>120</v>
      </c>
      <c r="R7835">
        <f t="shared" si="611"/>
        <v>520</v>
      </c>
      <c r="S7835">
        <f t="shared" si="612"/>
        <v>4</v>
      </c>
      <c r="T7835" t="str">
        <f t="shared" si="613"/>
        <v>Nov</v>
      </c>
      <c r="U7835" t="str">
        <f t="shared" si="614"/>
        <v>2025</v>
      </c>
    </row>
    <row r="7836" spans="1:21" x14ac:dyDescent="0.25">
      <c r="A7836" s="1">
        <v>45965</v>
      </c>
      <c r="B7836" t="s">
        <v>98</v>
      </c>
      <c r="C7836" t="s">
        <v>66</v>
      </c>
      <c r="D7836" t="s">
        <v>23</v>
      </c>
      <c r="E7836" t="s">
        <v>17</v>
      </c>
      <c r="F7836" t="s">
        <v>18</v>
      </c>
      <c r="G7836" t="s">
        <v>24</v>
      </c>
      <c r="H7836">
        <f t="shared" si="610"/>
        <v>480</v>
      </c>
      <c r="I7836">
        <v>80</v>
      </c>
      <c r="J7836">
        <v>104</v>
      </c>
      <c r="K7836">
        <v>6</v>
      </c>
      <c r="M7836">
        <v>62.4</v>
      </c>
      <c r="N7836" t="s">
        <v>25</v>
      </c>
      <c r="O7836">
        <v>624</v>
      </c>
      <c r="P7836">
        <v>144</v>
      </c>
      <c r="R7836">
        <f t="shared" si="611"/>
        <v>624</v>
      </c>
      <c r="S7836">
        <f t="shared" si="612"/>
        <v>4</v>
      </c>
      <c r="T7836" t="str">
        <f t="shared" si="613"/>
        <v>Nov</v>
      </c>
      <c r="U7836" t="str">
        <f t="shared" si="614"/>
        <v>2025</v>
      </c>
    </row>
    <row r="7837" spans="1:21" x14ac:dyDescent="0.25">
      <c r="A7837" s="1">
        <v>45965</v>
      </c>
      <c r="B7837" t="s">
        <v>173</v>
      </c>
      <c r="C7837" t="s">
        <v>115</v>
      </c>
      <c r="D7837" t="s">
        <v>23</v>
      </c>
      <c r="E7837" t="s">
        <v>17</v>
      </c>
      <c r="F7837" t="s">
        <v>18</v>
      </c>
      <c r="G7837" t="s">
        <v>24</v>
      </c>
      <c r="H7837">
        <f t="shared" si="610"/>
        <v>640</v>
      </c>
      <c r="I7837">
        <v>80</v>
      </c>
      <c r="J7837">
        <v>104</v>
      </c>
      <c r="K7837">
        <v>8</v>
      </c>
      <c r="M7837">
        <v>73.599999999999994</v>
      </c>
      <c r="N7837" t="s">
        <v>25</v>
      </c>
      <c r="O7837">
        <v>736</v>
      </c>
      <c r="P7837">
        <v>96</v>
      </c>
      <c r="R7837">
        <f t="shared" si="611"/>
        <v>832</v>
      </c>
      <c r="S7837">
        <f t="shared" si="612"/>
        <v>4</v>
      </c>
      <c r="T7837" t="str">
        <f t="shared" si="613"/>
        <v>Nov</v>
      </c>
      <c r="U7837" t="str">
        <f t="shared" si="614"/>
        <v>2025</v>
      </c>
    </row>
    <row r="7838" spans="1:21" x14ac:dyDescent="0.25">
      <c r="A7838" s="1">
        <v>45965</v>
      </c>
      <c r="B7838" t="s">
        <v>184</v>
      </c>
      <c r="C7838" t="s">
        <v>27</v>
      </c>
      <c r="D7838" t="s">
        <v>16</v>
      </c>
      <c r="E7838" t="s">
        <v>28</v>
      </c>
      <c r="F7838" t="s">
        <v>61</v>
      </c>
      <c r="G7838" t="s">
        <v>62</v>
      </c>
      <c r="H7838">
        <f t="shared" si="610"/>
        <v>5400</v>
      </c>
      <c r="I7838">
        <v>900</v>
      </c>
      <c r="J7838">
        <v>1170</v>
      </c>
      <c r="K7838">
        <v>6</v>
      </c>
      <c r="M7838">
        <v>117</v>
      </c>
      <c r="N7838" t="s">
        <v>38</v>
      </c>
      <c r="O7838">
        <v>7020</v>
      </c>
      <c r="P7838">
        <v>1620</v>
      </c>
      <c r="R7838">
        <f t="shared" si="611"/>
        <v>7020</v>
      </c>
      <c r="S7838">
        <f t="shared" si="612"/>
        <v>4</v>
      </c>
      <c r="T7838" t="str">
        <f t="shared" si="613"/>
        <v>Nov</v>
      </c>
      <c r="U7838" t="str">
        <f t="shared" si="614"/>
        <v>2025</v>
      </c>
    </row>
    <row r="7839" spans="1:21" x14ac:dyDescent="0.25">
      <c r="A7839" s="1">
        <v>45965</v>
      </c>
      <c r="B7839" t="s">
        <v>198</v>
      </c>
      <c r="C7839" t="s">
        <v>15</v>
      </c>
      <c r="D7839" t="s">
        <v>16</v>
      </c>
      <c r="E7839" t="s">
        <v>17</v>
      </c>
      <c r="F7839" t="s">
        <v>29</v>
      </c>
      <c r="G7839" t="s">
        <v>169</v>
      </c>
      <c r="H7839">
        <f t="shared" si="610"/>
        <v>225</v>
      </c>
      <c r="I7839">
        <v>25</v>
      </c>
      <c r="J7839">
        <v>33</v>
      </c>
      <c r="K7839">
        <v>9</v>
      </c>
      <c r="M7839">
        <v>14.625</v>
      </c>
      <c r="N7839" t="s">
        <v>25</v>
      </c>
      <c r="O7839">
        <v>292.5</v>
      </c>
      <c r="P7839">
        <v>67.5</v>
      </c>
      <c r="R7839">
        <f t="shared" si="611"/>
        <v>297</v>
      </c>
      <c r="S7839">
        <f t="shared" si="612"/>
        <v>4</v>
      </c>
      <c r="T7839" t="str">
        <f t="shared" si="613"/>
        <v>Nov</v>
      </c>
      <c r="U7839" t="str">
        <f t="shared" si="614"/>
        <v>2025</v>
      </c>
    </row>
    <row r="7840" spans="1:21" x14ac:dyDescent="0.25">
      <c r="A7840" s="1">
        <v>45965</v>
      </c>
      <c r="B7840" t="s">
        <v>183</v>
      </c>
      <c r="C7840" t="s">
        <v>22</v>
      </c>
      <c r="D7840" t="s">
        <v>23</v>
      </c>
      <c r="E7840" t="s">
        <v>17</v>
      </c>
      <c r="F7840" t="s">
        <v>18</v>
      </c>
      <c r="G7840" t="s">
        <v>151</v>
      </c>
      <c r="H7840">
        <f t="shared" si="610"/>
        <v>28</v>
      </c>
      <c r="I7840">
        <v>7</v>
      </c>
      <c r="J7840">
        <v>9</v>
      </c>
      <c r="K7840">
        <v>4</v>
      </c>
      <c r="M7840">
        <v>5.46</v>
      </c>
      <c r="N7840" t="s">
        <v>38</v>
      </c>
      <c r="O7840">
        <v>36.4</v>
      </c>
      <c r="P7840">
        <v>8.4</v>
      </c>
      <c r="R7840">
        <f t="shared" si="611"/>
        <v>36</v>
      </c>
      <c r="S7840">
        <f t="shared" si="612"/>
        <v>4</v>
      </c>
      <c r="T7840" t="str">
        <f t="shared" si="613"/>
        <v>Nov</v>
      </c>
      <c r="U7840" t="str">
        <f t="shared" si="614"/>
        <v>2025</v>
      </c>
    </row>
    <row r="7841" spans="1:21" x14ac:dyDescent="0.25">
      <c r="A7841" s="1">
        <v>45965</v>
      </c>
      <c r="B7841" t="s">
        <v>90</v>
      </c>
      <c r="C7841" t="s">
        <v>91</v>
      </c>
      <c r="D7841" t="s">
        <v>16</v>
      </c>
      <c r="E7841" t="s">
        <v>28</v>
      </c>
      <c r="F7841" t="s">
        <v>18</v>
      </c>
      <c r="G7841" t="s">
        <v>24</v>
      </c>
      <c r="H7841">
        <f t="shared" si="610"/>
        <v>480</v>
      </c>
      <c r="I7841">
        <v>80</v>
      </c>
      <c r="J7841">
        <v>104</v>
      </c>
      <c r="K7841">
        <v>6</v>
      </c>
      <c r="M7841">
        <v>31.2</v>
      </c>
      <c r="N7841" t="s">
        <v>25</v>
      </c>
      <c r="O7841">
        <v>624</v>
      </c>
      <c r="P7841">
        <v>144</v>
      </c>
      <c r="R7841">
        <f t="shared" si="611"/>
        <v>624</v>
      </c>
      <c r="S7841">
        <f t="shared" si="612"/>
        <v>4</v>
      </c>
      <c r="T7841" t="str">
        <f t="shared" si="613"/>
        <v>Nov</v>
      </c>
      <c r="U7841" t="str">
        <f t="shared" si="614"/>
        <v>2025</v>
      </c>
    </row>
    <row r="7842" spans="1:21" x14ac:dyDescent="0.25">
      <c r="A7842" s="1">
        <v>45965</v>
      </c>
      <c r="B7842" t="s">
        <v>41</v>
      </c>
      <c r="C7842" t="s">
        <v>42</v>
      </c>
      <c r="D7842" t="s">
        <v>16</v>
      </c>
      <c r="E7842" t="s">
        <v>28</v>
      </c>
      <c r="F7842" t="s">
        <v>45</v>
      </c>
      <c r="G7842" t="s">
        <v>71</v>
      </c>
      <c r="H7842">
        <f t="shared" si="610"/>
        <v>8800</v>
      </c>
      <c r="I7842">
        <v>2200</v>
      </c>
      <c r="J7842">
        <v>2860</v>
      </c>
      <c r="K7842">
        <v>4</v>
      </c>
      <c r="M7842">
        <v>286</v>
      </c>
      <c r="N7842" t="s">
        <v>25</v>
      </c>
      <c r="O7842">
        <v>11000</v>
      </c>
      <c r="P7842">
        <v>2200</v>
      </c>
      <c r="R7842">
        <f t="shared" si="611"/>
        <v>11440</v>
      </c>
      <c r="S7842">
        <f t="shared" si="612"/>
        <v>4</v>
      </c>
      <c r="T7842" t="str">
        <f t="shared" si="613"/>
        <v>Nov</v>
      </c>
      <c r="U7842" t="str">
        <f t="shared" si="614"/>
        <v>2025</v>
      </c>
    </row>
    <row r="7843" spans="1:21" x14ac:dyDescent="0.25">
      <c r="A7843" s="1">
        <v>45995</v>
      </c>
      <c r="B7843" t="s">
        <v>134</v>
      </c>
      <c r="C7843" t="s">
        <v>66</v>
      </c>
      <c r="D7843" t="s">
        <v>16</v>
      </c>
      <c r="E7843" t="s">
        <v>17</v>
      </c>
      <c r="F7843" t="s">
        <v>61</v>
      </c>
      <c r="G7843" t="s">
        <v>128</v>
      </c>
      <c r="H7843">
        <f t="shared" si="610"/>
        <v>2700</v>
      </c>
      <c r="I7843">
        <v>300</v>
      </c>
      <c r="J7843">
        <v>390</v>
      </c>
      <c r="K7843">
        <v>9</v>
      </c>
      <c r="M7843">
        <v>100</v>
      </c>
      <c r="N7843" t="s">
        <v>25</v>
      </c>
      <c r="O7843">
        <v>3240</v>
      </c>
      <c r="P7843">
        <v>540</v>
      </c>
      <c r="R7843">
        <f t="shared" si="611"/>
        <v>3510</v>
      </c>
      <c r="S7843">
        <f t="shared" si="612"/>
        <v>4</v>
      </c>
      <c r="T7843" t="str">
        <f t="shared" si="613"/>
        <v>Dec</v>
      </c>
      <c r="U7843" t="str">
        <f t="shared" si="614"/>
        <v>2025</v>
      </c>
    </row>
    <row r="7844" spans="1:21" x14ac:dyDescent="0.25">
      <c r="A7844" s="1">
        <v>45995</v>
      </c>
      <c r="B7844" t="s">
        <v>202</v>
      </c>
      <c r="C7844" t="s">
        <v>22</v>
      </c>
      <c r="D7844" t="s">
        <v>16</v>
      </c>
      <c r="E7844" t="s">
        <v>28</v>
      </c>
      <c r="F7844" t="s">
        <v>18</v>
      </c>
      <c r="G7844" t="s">
        <v>151</v>
      </c>
      <c r="H7844">
        <f t="shared" si="610"/>
        <v>21</v>
      </c>
      <c r="I7844">
        <v>7</v>
      </c>
      <c r="J7844">
        <v>9</v>
      </c>
      <c r="K7844">
        <v>3</v>
      </c>
      <c r="M7844">
        <v>1.365</v>
      </c>
      <c r="N7844" t="s">
        <v>25</v>
      </c>
      <c r="O7844">
        <v>27.3</v>
      </c>
      <c r="P7844">
        <v>6.3</v>
      </c>
      <c r="R7844">
        <f t="shared" si="611"/>
        <v>27</v>
      </c>
      <c r="S7844">
        <f t="shared" si="612"/>
        <v>4</v>
      </c>
      <c r="T7844" t="str">
        <f t="shared" si="613"/>
        <v>Dec</v>
      </c>
      <c r="U7844" t="str">
        <f t="shared" si="614"/>
        <v>2025</v>
      </c>
    </row>
    <row r="7845" spans="1:21" x14ac:dyDescent="0.25">
      <c r="A7845" s="1">
        <v>45995</v>
      </c>
      <c r="B7845" t="s">
        <v>112</v>
      </c>
      <c r="C7845" t="s">
        <v>27</v>
      </c>
      <c r="D7845" t="s">
        <v>16</v>
      </c>
      <c r="E7845" t="s">
        <v>17</v>
      </c>
      <c r="F7845" t="s">
        <v>61</v>
      </c>
      <c r="G7845" t="s">
        <v>128</v>
      </c>
      <c r="H7845">
        <f t="shared" si="610"/>
        <v>1800</v>
      </c>
      <c r="I7845">
        <v>300</v>
      </c>
      <c r="J7845">
        <v>390</v>
      </c>
      <c r="K7845">
        <v>6</v>
      </c>
      <c r="M7845">
        <v>100</v>
      </c>
      <c r="N7845" t="s">
        <v>20</v>
      </c>
      <c r="O7845">
        <v>2250</v>
      </c>
      <c r="P7845">
        <v>450</v>
      </c>
      <c r="R7845">
        <f t="shared" si="611"/>
        <v>2340</v>
      </c>
      <c r="S7845">
        <f t="shared" si="612"/>
        <v>4</v>
      </c>
      <c r="T7845" t="str">
        <f t="shared" si="613"/>
        <v>Dec</v>
      </c>
      <c r="U7845" t="str">
        <f t="shared" si="614"/>
        <v>2025</v>
      </c>
    </row>
    <row r="7846" spans="1:21" x14ac:dyDescent="0.25">
      <c r="A7846" s="1">
        <v>45995</v>
      </c>
      <c r="B7846" t="s">
        <v>174</v>
      </c>
      <c r="C7846" t="s">
        <v>27</v>
      </c>
      <c r="D7846" t="s">
        <v>16</v>
      </c>
      <c r="E7846" t="s">
        <v>28</v>
      </c>
      <c r="F7846" t="s">
        <v>48</v>
      </c>
      <c r="G7846" t="s">
        <v>167</v>
      </c>
      <c r="H7846">
        <f t="shared" si="610"/>
        <v>475</v>
      </c>
      <c r="I7846">
        <v>95</v>
      </c>
      <c r="J7846">
        <v>124</v>
      </c>
      <c r="K7846">
        <v>5</v>
      </c>
      <c r="M7846">
        <v>30.875</v>
      </c>
      <c r="N7846" t="s">
        <v>25</v>
      </c>
      <c r="O7846">
        <v>617.5</v>
      </c>
      <c r="P7846">
        <v>142.5</v>
      </c>
      <c r="R7846">
        <f t="shared" si="611"/>
        <v>620</v>
      </c>
      <c r="S7846">
        <f t="shared" si="612"/>
        <v>4</v>
      </c>
      <c r="T7846" t="str">
        <f t="shared" si="613"/>
        <v>Dec</v>
      </c>
      <c r="U7846" t="str">
        <f t="shared" si="614"/>
        <v>2025</v>
      </c>
    </row>
    <row r="7847" spans="1:21" x14ac:dyDescent="0.25">
      <c r="A7847" s="1">
        <v>45995</v>
      </c>
      <c r="B7847" t="s">
        <v>179</v>
      </c>
      <c r="C7847" t="s">
        <v>27</v>
      </c>
      <c r="D7847" t="s">
        <v>23</v>
      </c>
      <c r="E7847" t="s">
        <v>28</v>
      </c>
      <c r="F7847" t="s">
        <v>45</v>
      </c>
      <c r="G7847" t="s">
        <v>46</v>
      </c>
      <c r="H7847">
        <f t="shared" si="610"/>
        <v>55000</v>
      </c>
      <c r="I7847">
        <v>55000</v>
      </c>
      <c r="J7847">
        <v>71500</v>
      </c>
      <c r="K7847">
        <v>1</v>
      </c>
      <c r="M7847">
        <v>7150</v>
      </c>
      <c r="N7847" t="s">
        <v>25</v>
      </c>
      <c r="O7847">
        <v>71500</v>
      </c>
      <c r="P7847">
        <v>16500</v>
      </c>
      <c r="R7847">
        <f t="shared" si="611"/>
        <v>71500</v>
      </c>
      <c r="S7847">
        <f t="shared" si="612"/>
        <v>4</v>
      </c>
      <c r="T7847" t="str">
        <f t="shared" si="613"/>
        <v>Dec</v>
      </c>
      <c r="U7847" t="str">
        <f t="shared" si="614"/>
        <v>2025</v>
      </c>
    </row>
    <row r="7848" spans="1:21" x14ac:dyDescent="0.25">
      <c r="A7848" s="1">
        <v>45995</v>
      </c>
      <c r="B7848" t="s">
        <v>194</v>
      </c>
      <c r="C7848" t="s">
        <v>115</v>
      </c>
      <c r="D7848" t="s">
        <v>16</v>
      </c>
      <c r="E7848" t="s">
        <v>17</v>
      </c>
      <c r="F7848" t="s">
        <v>18</v>
      </c>
      <c r="G7848" t="s">
        <v>100</v>
      </c>
      <c r="H7848">
        <f t="shared" si="610"/>
        <v>80</v>
      </c>
      <c r="I7848">
        <v>40</v>
      </c>
      <c r="J7848">
        <v>52</v>
      </c>
      <c r="K7848">
        <v>2</v>
      </c>
      <c r="M7848">
        <v>7</v>
      </c>
      <c r="N7848" t="s">
        <v>20</v>
      </c>
      <c r="O7848">
        <v>100</v>
      </c>
      <c r="P7848">
        <v>20</v>
      </c>
      <c r="R7848">
        <f t="shared" si="611"/>
        <v>104</v>
      </c>
      <c r="S7848">
        <f t="shared" si="612"/>
        <v>4</v>
      </c>
      <c r="T7848" t="str">
        <f t="shared" si="613"/>
        <v>Dec</v>
      </c>
      <c r="U7848" t="str">
        <f t="shared" si="614"/>
        <v>2025</v>
      </c>
    </row>
    <row r="7849" spans="1:21" x14ac:dyDescent="0.25">
      <c r="A7849" s="1">
        <v>45995</v>
      </c>
      <c r="B7849" t="s">
        <v>152</v>
      </c>
      <c r="C7849" t="s">
        <v>66</v>
      </c>
      <c r="D7849" t="s">
        <v>16</v>
      </c>
      <c r="E7849" t="s">
        <v>28</v>
      </c>
      <c r="F7849" t="s">
        <v>29</v>
      </c>
      <c r="G7849" t="s">
        <v>160</v>
      </c>
      <c r="H7849">
        <f t="shared" si="610"/>
        <v>1200</v>
      </c>
      <c r="I7849">
        <v>150</v>
      </c>
      <c r="J7849">
        <v>195</v>
      </c>
      <c r="K7849">
        <v>8</v>
      </c>
      <c r="M7849">
        <v>100</v>
      </c>
      <c r="N7849" t="s">
        <v>20</v>
      </c>
      <c r="O7849">
        <v>1560</v>
      </c>
      <c r="P7849">
        <v>360</v>
      </c>
      <c r="R7849">
        <f t="shared" si="611"/>
        <v>1560</v>
      </c>
      <c r="S7849">
        <f t="shared" si="612"/>
        <v>4</v>
      </c>
      <c r="T7849" t="str">
        <f t="shared" si="613"/>
        <v>Dec</v>
      </c>
      <c r="U7849" t="str">
        <f t="shared" si="614"/>
        <v>2025</v>
      </c>
    </row>
    <row r="7850" spans="1:21" x14ac:dyDescent="0.25">
      <c r="A7850" s="1">
        <v>45995</v>
      </c>
      <c r="B7850" t="s">
        <v>135</v>
      </c>
      <c r="C7850" t="s">
        <v>27</v>
      </c>
      <c r="D7850" t="s">
        <v>16</v>
      </c>
      <c r="E7850" t="s">
        <v>28</v>
      </c>
      <c r="F7850" t="s">
        <v>18</v>
      </c>
      <c r="G7850" t="s">
        <v>151</v>
      </c>
      <c r="H7850">
        <f t="shared" si="610"/>
        <v>21</v>
      </c>
      <c r="I7850">
        <v>7</v>
      </c>
      <c r="J7850">
        <v>9</v>
      </c>
      <c r="K7850">
        <v>3</v>
      </c>
      <c r="M7850">
        <v>1.365</v>
      </c>
      <c r="N7850" t="s">
        <v>25</v>
      </c>
      <c r="O7850">
        <v>27.3</v>
      </c>
      <c r="P7850">
        <v>6.3</v>
      </c>
      <c r="R7850">
        <f t="shared" si="611"/>
        <v>27</v>
      </c>
      <c r="S7850">
        <f t="shared" si="612"/>
        <v>4</v>
      </c>
      <c r="T7850" t="str">
        <f t="shared" si="613"/>
        <v>Dec</v>
      </c>
      <c r="U7850" t="str">
        <f t="shared" si="614"/>
        <v>2025</v>
      </c>
    </row>
    <row r="7851" spans="1:21" x14ac:dyDescent="0.25">
      <c r="A7851" s="1">
        <v>45995</v>
      </c>
      <c r="B7851" t="s">
        <v>173</v>
      </c>
      <c r="C7851" t="s">
        <v>115</v>
      </c>
      <c r="D7851" t="s">
        <v>23</v>
      </c>
      <c r="E7851" t="s">
        <v>17</v>
      </c>
      <c r="F7851" t="s">
        <v>18</v>
      </c>
      <c r="G7851" t="s">
        <v>51</v>
      </c>
      <c r="H7851">
        <f t="shared" si="610"/>
        <v>240</v>
      </c>
      <c r="I7851">
        <v>60</v>
      </c>
      <c r="J7851">
        <v>78</v>
      </c>
      <c r="K7851">
        <v>4</v>
      </c>
      <c r="M7851">
        <v>36</v>
      </c>
      <c r="N7851" t="s">
        <v>20</v>
      </c>
      <c r="O7851">
        <v>300</v>
      </c>
      <c r="P7851">
        <v>60</v>
      </c>
      <c r="R7851">
        <f t="shared" si="611"/>
        <v>312</v>
      </c>
      <c r="S7851">
        <f t="shared" si="612"/>
        <v>4</v>
      </c>
      <c r="T7851" t="str">
        <f t="shared" si="613"/>
        <v>Dec</v>
      </c>
      <c r="U7851" t="str">
        <f t="shared" si="614"/>
        <v>2025</v>
      </c>
    </row>
    <row r="7852" spans="1:21" x14ac:dyDescent="0.25">
      <c r="A7852" s="1">
        <v>45995</v>
      </c>
      <c r="B7852" t="s">
        <v>156</v>
      </c>
      <c r="C7852" t="s">
        <v>53</v>
      </c>
      <c r="D7852" t="s">
        <v>16</v>
      </c>
      <c r="E7852" t="s">
        <v>17</v>
      </c>
      <c r="F7852" t="s">
        <v>48</v>
      </c>
      <c r="G7852" t="s">
        <v>172</v>
      </c>
      <c r="H7852">
        <f t="shared" si="610"/>
        <v>300</v>
      </c>
      <c r="I7852">
        <v>300</v>
      </c>
      <c r="J7852">
        <v>390</v>
      </c>
      <c r="K7852">
        <v>1</v>
      </c>
      <c r="M7852">
        <v>26.25</v>
      </c>
      <c r="N7852" t="s">
        <v>20</v>
      </c>
      <c r="O7852">
        <v>375</v>
      </c>
      <c r="P7852">
        <v>75</v>
      </c>
      <c r="R7852">
        <f t="shared" si="611"/>
        <v>390</v>
      </c>
      <c r="S7852">
        <f t="shared" si="612"/>
        <v>4</v>
      </c>
      <c r="T7852" t="str">
        <f t="shared" si="613"/>
        <v>Dec</v>
      </c>
      <c r="U7852" t="str">
        <f t="shared" si="614"/>
        <v>2025</v>
      </c>
    </row>
    <row r="7853" spans="1:21" x14ac:dyDescent="0.25">
      <c r="A7853" s="1">
        <v>45995</v>
      </c>
      <c r="B7853" t="s">
        <v>120</v>
      </c>
      <c r="C7853" t="s">
        <v>91</v>
      </c>
      <c r="D7853" t="s">
        <v>16</v>
      </c>
      <c r="E7853" t="s">
        <v>17</v>
      </c>
      <c r="F7853" t="s">
        <v>18</v>
      </c>
      <c r="G7853" t="s">
        <v>19</v>
      </c>
      <c r="H7853">
        <f t="shared" si="610"/>
        <v>1750</v>
      </c>
      <c r="I7853">
        <v>250</v>
      </c>
      <c r="J7853">
        <v>325</v>
      </c>
      <c r="K7853">
        <v>7</v>
      </c>
      <c r="M7853">
        <v>100</v>
      </c>
      <c r="N7853" t="s">
        <v>20</v>
      </c>
      <c r="O7853">
        <v>2275</v>
      </c>
      <c r="P7853">
        <v>525</v>
      </c>
      <c r="R7853">
        <f t="shared" si="611"/>
        <v>2275</v>
      </c>
      <c r="S7853">
        <f t="shared" si="612"/>
        <v>4</v>
      </c>
      <c r="T7853" t="str">
        <f t="shared" si="613"/>
        <v>Dec</v>
      </c>
      <c r="U7853" t="str">
        <f t="shared" si="614"/>
        <v>2025</v>
      </c>
    </row>
    <row r="7854" spans="1:21" x14ac:dyDescent="0.25">
      <c r="A7854" s="1">
        <v>45995</v>
      </c>
      <c r="B7854" t="s">
        <v>195</v>
      </c>
      <c r="C7854" t="s">
        <v>115</v>
      </c>
      <c r="D7854" t="s">
        <v>16</v>
      </c>
      <c r="E7854" t="s">
        <v>17</v>
      </c>
      <c r="F7854" t="s">
        <v>61</v>
      </c>
      <c r="G7854" t="s">
        <v>164</v>
      </c>
      <c r="H7854">
        <f t="shared" si="610"/>
        <v>16000</v>
      </c>
      <c r="I7854">
        <v>2000</v>
      </c>
      <c r="J7854">
        <v>2600</v>
      </c>
      <c r="K7854">
        <v>8</v>
      </c>
      <c r="M7854">
        <v>260</v>
      </c>
      <c r="N7854" t="s">
        <v>38</v>
      </c>
      <c r="O7854">
        <v>19200</v>
      </c>
      <c r="P7854">
        <v>3200</v>
      </c>
      <c r="R7854">
        <f t="shared" si="611"/>
        <v>20800</v>
      </c>
      <c r="S7854">
        <f t="shared" si="612"/>
        <v>4</v>
      </c>
      <c r="T7854" t="str">
        <f t="shared" si="613"/>
        <v>Dec</v>
      </c>
      <c r="U7854" t="str">
        <f t="shared" si="614"/>
        <v>2025</v>
      </c>
    </row>
    <row r="7855" spans="1:21" x14ac:dyDescent="0.25">
      <c r="A7855" s="1">
        <v>45995</v>
      </c>
      <c r="B7855" t="s">
        <v>155</v>
      </c>
      <c r="C7855" t="s">
        <v>66</v>
      </c>
      <c r="D7855" t="s">
        <v>16</v>
      </c>
      <c r="E7855" t="s">
        <v>17</v>
      </c>
      <c r="F7855" t="s">
        <v>45</v>
      </c>
      <c r="G7855" t="s">
        <v>92</v>
      </c>
      <c r="H7855">
        <f t="shared" si="610"/>
        <v>1000</v>
      </c>
      <c r="I7855">
        <v>250</v>
      </c>
      <c r="J7855">
        <v>325</v>
      </c>
      <c r="K7855">
        <v>4</v>
      </c>
      <c r="M7855">
        <v>87.5</v>
      </c>
      <c r="N7855" t="s">
        <v>20</v>
      </c>
      <c r="O7855">
        <v>1250</v>
      </c>
      <c r="P7855">
        <v>250</v>
      </c>
      <c r="R7855">
        <f t="shared" si="611"/>
        <v>1300</v>
      </c>
      <c r="S7855">
        <f t="shared" si="612"/>
        <v>4</v>
      </c>
      <c r="T7855" t="str">
        <f t="shared" si="613"/>
        <v>Dec</v>
      </c>
      <c r="U7855" t="str">
        <f t="shared" si="614"/>
        <v>2025</v>
      </c>
    </row>
    <row r="7856" spans="1:21" x14ac:dyDescent="0.25">
      <c r="A7856" s="1">
        <v>45995</v>
      </c>
      <c r="B7856" t="s">
        <v>59</v>
      </c>
      <c r="C7856" t="s">
        <v>27</v>
      </c>
      <c r="D7856" t="s">
        <v>16</v>
      </c>
      <c r="E7856" t="s">
        <v>17</v>
      </c>
      <c r="F7856" t="s">
        <v>80</v>
      </c>
      <c r="G7856" t="s">
        <v>231</v>
      </c>
      <c r="H7856">
        <f t="shared" si="610"/>
        <v>1750</v>
      </c>
      <c r="I7856">
        <v>250</v>
      </c>
      <c r="J7856">
        <v>325</v>
      </c>
      <c r="K7856">
        <v>7</v>
      </c>
      <c r="M7856">
        <v>100</v>
      </c>
      <c r="N7856" t="s">
        <v>20</v>
      </c>
      <c r="O7856">
        <v>2275</v>
      </c>
      <c r="P7856">
        <v>525</v>
      </c>
      <c r="R7856">
        <f t="shared" si="611"/>
        <v>2275</v>
      </c>
      <c r="S7856">
        <f t="shared" si="612"/>
        <v>4</v>
      </c>
      <c r="T7856" t="str">
        <f t="shared" si="613"/>
        <v>Dec</v>
      </c>
      <c r="U7856" t="str">
        <f t="shared" si="614"/>
        <v>2025</v>
      </c>
    </row>
    <row r="7857" spans="1:21" x14ac:dyDescent="0.25">
      <c r="A7857" s="1">
        <v>45995</v>
      </c>
      <c r="B7857" t="s">
        <v>159</v>
      </c>
      <c r="C7857" t="s">
        <v>27</v>
      </c>
      <c r="D7857" t="s">
        <v>23</v>
      </c>
      <c r="E7857" t="s">
        <v>17</v>
      </c>
      <c r="F7857" t="s">
        <v>18</v>
      </c>
      <c r="G7857" t="s">
        <v>43</v>
      </c>
      <c r="H7857">
        <f t="shared" si="610"/>
        <v>80</v>
      </c>
      <c r="I7857">
        <v>20</v>
      </c>
      <c r="J7857">
        <v>26</v>
      </c>
      <c r="K7857">
        <v>4</v>
      </c>
      <c r="M7857">
        <v>10.4</v>
      </c>
      <c r="N7857" t="s">
        <v>25</v>
      </c>
      <c r="O7857">
        <v>104</v>
      </c>
      <c r="P7857">
        <v>24</v>
      </c>
      <c r="R7857">
        <f t="shared" si="611"/>
        <v>104</v>
      </c>
      <c r="S7857">
        <f t="shared" si="612"/>
        <v>4</v>
      </c>
      <c r="T7857" t="str">
        <f t="shared" si="613"/>
        <v>Dec</v>
      </c>
      <c r="U7857" t="str">
        <f t="shared" si="614"/>
        <v>2025</v>
      </c>
    </row>
    <row r="7858" spans="1:21" x14ac:dyDescent="0.25">
      <c r="A7858" s="1">
        <v>45995</v>
      </c>
      <c r="B7858" t="s">
        <v>52</v>
      </c>
      <c r="C7858" t="s">
        <v>53</v>
      </c>
      <c r="D7858" t="s">
        <v>23</v>
      </c>
      <c r="E7858" t="s">
        <v>17</v>
      </c>
      <c r="F7858" t="s">
        <v>18</v>
      </c>
      <c r="G7858" t="s">
        <v>19</v>
      </c>
      <c r="H7858">
        <f t="shared" si="610"/>
        <v>750</v>
      </c>
      <c r="I7858">
        <v>250</v>
      </c>
      <c r="J7858">
        <v>325</v>
      </c>
      <c r="K7858">
        <v>3</v>
      </c>
      <c r="M7858">
        <v>100</v>
      </c>
      <c r="N7858" t="s">
        <v>20</v>
      </c>
      <c r="O7858">
        <v>900</v>
      </c>
      <c r="P7858">
        <v>150</v>
      </c>
      <c r="R7858">
        <f t="shared" si="611"/>
        <v>975</v>
      </c>
      <c r="S7858">
        <f t="shared" si="612"/>
        <v>4</v>
      </c>
      <c r="T7858" t="str">
        <f t="shared" si="613"/>
        <v>Dec</v>
      </c>
      <c r="U7858" t="str">
        <f t="shared" si="614"/>
        <v>2025</v>
      </c>
    </row>
    <row r="7859" spans="1:21" x14ac:dyDescent="0.25">
      <c r="A7859" s="1">
        <v>45995</v>
      </c>
      <c r="B7859" t="s">
        <v>144</v>
      </c>
      <c r="C7859" t="s">
        <v>27</v>
      </c>
      <c r="D7859" t="s">
        <v>16</v>
      </c>
      <c r="E7859" t="s">
        <v>17</v>
      </c>
      <c r="F7859" t="s">
        <v>61</v>
      </c>
      <c r="G7859" t="s">
        <v>108</v>
      </c>
      <c r="H7859">
        <f t="shared" si="610"/>
        <v>13500</v>
      </c>
      <c r="I7859">
        <v>1500</v>
      </c>
      <c r="J7859">
        <v>1950</v>
      </c>
      <c r="K7859">
        <v>9</v>
      </c>
      <c r="M7859">
        <v>195</v>
      </c>
      <c r="N7859" t="s">
        <v>20</v>
      </c>
      <c r="O7859">
        <v>17550</v>
      </c>
      <c r="P7859">
        <v>4050</v>
      </c>
      <c r="R7859">
        <f t="shared" si="611"/>
        <v>17550</v>
      </c>
      <c r="S7859">
        <f t="shared" si="612"/>
        <v>4</v>
      </c>
      <c r="T7859" t="str">
        <f t="shared" si="613"/>
        <v>Dec</v>
      </c>
      <c r="U7859" t="str">
        <f t="shared" si="614"/>
        <v>2025</v>
      </c>
    </row>
    <row r="7860" spans="1:21" x14ac:dyDescent="0.25">
      <c r="A7860" s="1">
        <v>45995</v>
      </c>
      <c r="B7860" t="s">
        <v>134</v>
      </c>
      <c r="C7860" t="s">
        <v>66</v>
      </c>
      <c r="D7860" t="s">
        <v>16</v>
      </c>
      <c r="E7860" t="s">
        <v>17</v>
      </c>
      <c r="F7860" t="s">
        <v>18</v>
      </c>
      <c r="G7860" t="s">
        <v>64</v>
      </c>
      <c r="H7860">
        <f t="shared" si="610"/>
        <v>140</v>
      </c>
      <c r="I7860">
        <v>140</v>
      </c>
      <c r="J7860">
        <v>182</v>
      </c>
      <c r="K7860">
        <v>1</v>
      </c>
      <c r="M7860">
        <v>12.25</v>
      </c>
      <c r="N7860" t="s">
        <v>20</v>
      </c>
      <c r="O7860">
        <v>175</v>
      </c>
      <c r="P7860">
        <v>35</v>
      </c>
      <c r="R7860">
        <f t="shared" si="611"/>
        <v>182</v>
      </c>
      <c r="S7860">
        <f t="shared" si="612"/>
        <v>4</v>
      </c>
      <c r="T7860" t="str">
        <f t="shared" si="613"/>
        <v>Dec</v>
      </c>
      <c r="U7860" t="str">
        <f t="shared" si="614"/>
        <v>2025</v>
      </c>
    </row>
    <row r="7861" spans="1:21" x14ac:dyDescent="0.25">
      <c r="A7861" s="1">
        <v>45995</v>
      </c>
      <c r="B7861" t="s">
        <v>60</v>
      </c>
      <c r="C7861" t="s">
        <v>27</v>
      </c>
      <c r="D7861" t="s">
        <v>16</v>
      </c>
      <c r="E7861" t="s">
        <v>17</v>
      </c>
      <c r="F7861" t="s">
        <v>18</v>
      </c>
      <c r="G7861" t="s">
        <v>32</v>
      </c>
      <c r="H7861">
        <f t="shared" si="610"/>
        <v>600</v>
      </c>
      <c r="I7861">
        <v>100</v>
      </c>
      <c r="J7861">
        <v>130</v>
      </c>
      <c r="K7861">
        <v>6</v>
      </c>
      <c r="M7861">
        <v>54.6</v>
      </c>
      <c r="N7861" t="s">
        <v>20</v>
      </c>
      <c r="O7861">
        <v>780</v>
      </c>
      <c r="P7861">
        <v>180</v>
      </c>
      <c r="R7861">
        <f t="shared" si="611"/>
        <v>780</v>
      </c>
      <c r="S7861">
        <f t="shared" si="612"/>
        <v>4</v>
      </c>
      <c r="T7861" t="str">
        <f t="shared" si="613"/>
        <v>Dec</v>
      </c>
      <c r="U7861" t="str">
        <f t="shared" si="614"/>
        <v>2025</v>
      </c>
    </row>
    <row r="7862" spans="1:21" x14ac:dyDescent="0.25">
      <c r="A7862" s="1">
        <v>45995</v>
      </c>
      <c r="B7862" t="s">
        <v>186</v>
      </c>
      <c r="C7862" t="s">
        <v>27</v>
      </c>
      <c r="D7862" t="s">
        <v>23</v>
      </c>
      <c r="E7862" t="s">
        <v>17</v>
      </c>
      <c r="F7862" t="s">
        <v>18</v>
      </c>
      <c r="G7862" t="s">
        <v>64</v>
      </c>
      <c r="H7862">
        <f t="shared" si="610"/>
        <v>420</v>
      </c>
      <c r="I7862">
        <v>140</v>
      </c>
      <c r="J7862">
        <v>182</v>
      </c>
      <c r="K7862">
        <v>3</v>
      </c>
      <c r="M7862">
        <v>81.900000000000006</v>
      </c>
      <c r="N7862" t="s">
        <v>38</v>
      </c>
      <c r="O7862">
        <v>546</v>
      </c>
      <c r="P7862">
        <v>126</v>
      </c>
      <c r="R7862">
        <f t="shared" si="611"/>
        <v>546</v>
      </c>
      <c r="S7862">
        <f t="shared" si="612"/>
        <v>4</v>
      </c>
      <c r="T7862" t="str">
        <f t="shared" si="613"/>
        <v>Dec</v>
      </c>
      <c r="U7862" t="str">
        <f t="shared" si="614"/>
        <v>2025</v>
      </c>
    </row>
    <row r="7863" spans="1:21" x14ac:dyDescent="0.25">
      <c r="A7863" s="1">
        <v>45995</v>
      </c>
      <c r="B7863" t="s">
        <v>222</v>
      </c>
      <c r="C7863" t="s">
        <v>15</v>
      </c>
      <c r="D7863" t="s">
        <v>23</v>
      </c>
      <c r="E7863" t="s">
        <v>17</v>
      </c>
      <c r="F7863" t="s">
        <v>45</v>
      </c>
      <c r="G7863" t="s">
        <v>67</v>
      </c>
      <c r="H7863">
        <f t="shared" si="610"/>
        <v>24500</v>
      </c>
      <c r="I7863">
        <v>3500</v>
      </c>
      <c r="J7863">
        <v>4550</v>
      </c>
      <c r="K7863">
        <v>7</v>
      </c>
      <c r="M7863">
        <v>455</v>
      </c>
      <c r="N7863" t="s">
        <v>38</v>
      </c>
      <c r="O7863">
        <v>29400</v>
      </c>
      <c r="P7863">
        <v>4900</v>
      </c>
      <c r="R7863">
        <f t="shared" si="611"/>
        <v>31850</v>
      </c>
      <c r="S7863">
        <f t="shared" si="612"/>
        <v>4</v>
      </c>
      <c r="T7863" t="str">
        <f t="shared" si="613"/>
        <v>Dec</v>
      </c>
      <c r="U7863" t="str">
        <f t="shared" si="614"/>
        <v>2025</v>
      </c>
    </row>
    <row r="7864" spans="1:21" x14ac:dyDescent="0.25">
      <c r="A7864" s="1">
        <v>45995</v>
      </c>
      <c r="B7864" t="s">
        <v>105</v>
      </c>
      <c r="C7864" t="s">
        <v>91</v>
      </c>
      <c r="D7864" t="s">
        <v>16</v>
      </c>
      <c r="E7864" t="s">
        <v>17</v>
      </c>
      <c r="F7864" t="s">
        <v>18</v>
      </c>
      <c r="G7864" t="s">
        <v>151</v>
      </c>
      <c r="H7864">
        <f t="shared" si="610"/>
        <v>42</v>
      </c>
      <c r="I7864">
        <v>7</v>
      </c>
      <c r="J7864">
        <v>9</v>
      </c>
      <c r="K7864">
        <v>6</v>
      </c>
      <c r="M7864">
        <v>2.625</v>
      </c>
      <c r="N7864" t="s">
        <v>25</v>
      </c>
      <c r="O7864">
        <v>52.5</v>
      </c>
      <c r="P7864">
        <v>10.5</v>
      </c>
      <c r="R7864">
        <f t="shared" si="611"/>
        <v>54</v>
      </c>
      <c r="S7864">
        <f t="shared" si="612"/>
        <v>4</v>
      </c>
      <c r="T7864" t="str">
        <f t="shared" si="613"/>
        <v>Dec</v>
      </c>
      <c r="U7864" t="str">
        <f t="shared" si="614"/>
        <v>2025</v>
      </c>
    </row>
    <row r="7865" spans="1:21" x14ac:dyDescent="0.25">
      <c r="A7865" s="1">
        <v>45995</v>
      </c>
      <c r="B7865" t="s">
        <v>107</v>
      </c>
      <c r="C7865" t="s">
        <v>27</v>
      </c>
      <c r="D7865" t="s">
        <v>16</v>
      </c>
      <c r="E7865" t="s">
        <v>17</v>
      </c>
      <c r="F7865" t="s">
        <v>45</v>
      </c>
      <c r="G7865" t="s">
        <v>46</v>
      </c>
      <c r="H7865">
        <f t="shared" si="610"/>
        <v>550000</v>
      </c>
      <c r="I7865">
        <v>55000</v>
      </c>
      <c r="J7865">
        <v>71500</v>
      </c>
      <c r="K7865">
        <v>10</v>
      </c>
      <c r="M7865">
        <v>10725</v>
      </c>
      <c r="N7865" t="s">
        <v>20</v>
      </c>
      <c r="O7865">
        <v>715000</v>
      </c>
      <c r="P7865">
        <v>165000</v>
      </c>
      <c r="R7865">
        <f t="shared" si="611"/>
        <v>715000</v>
      </c>
      <c r="S7865">
        <f t="shared" si="612"/>
        <v>4</v>
      </c>
      <c r="T7865" t="str">
        <f t="shared" si="613"/>
        <v>Dec</v>
      </c>
      <c r="U7865" t="str">
        <f t="shared" si="614"/>
        <v>2025</v>
      </c>
    </row>
    <row r="7866" spans="1:21" x14ac:dyDescent="0.25">
      <c r="A7866" s="1">
        <v>45995</v>
      </c>
      <c r="B7866" t="s">
        <v>162</v>
      </c>
      <c r="C7866" t="s">
        <v>15</v>
      </c>
      <c r="D7866" t="s">
        <v>23</v>
      </c>
      <c r="E7866" t="s">
        <v>17</v>
      </c>
      <c r="F7866" t="s">
        <v>61</v>
      </c>
      <c r="G7866" t="s">
        <v>62</v>
      </c>
      <c r="H7866">
        <f t="shared" si="610"/>
        <v>1800</v>
      </c>
      <c r="I7866">
        <v>900</v>
      </c>
      <c r="J7866">
        <v>1170</v>
      </c>
      <c r="K7866">
        <v>2</v>
      </c>
      <c r="M7866">
        <v>117</v>
      </c>
      <c r="N7866" t="s">
        <v>20</v>
      </c>
      <c r="O7866">
        <v>2250</v>
      </c>
      <c r="P7866">
        <v>450</v>
      </c>
      <c r="R7866">
        <f t="shared" si="611"/>
        <v>2340</v>
      </c>
      <c r="S7866">
        <f t="shared" si="612"/>
        <v>4</v>
      </c>
      <c r="T7866" t="str">
        <f t="shared" si="613"/>
        <v>Dec</v>
      </c>
      <c r="U7866" t="str">
        <f t="shared" si="614"/>
        <v>2025</v>
      </c>
    </row>
    <row r="7867" spans="1:21" x14ac:dyDescent="0.25">
      <c r="A7867" s="1">
        <v>45995</v>
      </c>
      <c r="B7867" t="s">
        <v>182</v>
      </c>
      <c r="C7867" t="s">
        <v>22</v>
      </c>
      <c r="D7867" t="s">
        <v>16</v>
      </c>
      <c r="E7867" t="s">
        <v>17</v>
      </c>
      <c r="F7867" t="s">
        <v>18</v>
      </c>
      <c r="G7867" t="s">
        <v>151</v>
      </c>
      <c r="H7867">
        <f t="shared" si="610"/>
        <v>7</v>
      </c>
      <c r="I7867">
        <v>7</v>
      </c>
      <c r="J7867">
        <v>9</v>
      </c>
      <c r="K7867">
        <v>1</v>
      </c>
      <c r="M7867">
        <v>0.91</v>
      </c>
      <c r="N7867" t="s">
        <v>38</v>
      </c>
      <c r="O7867">
        <v>9.1</v>
      </c>
      <c r="P7867">
        <v>2.1</v>
      </c>
      <c r="R7867">
        <f t="shared" si="611"/>
        <v>9</v>
      </c>
      <c r="S7867">
        <f t="shared" si="612"/>
        <v>4</v>
      </c>
      <c r="T7867" t="str">
        <f t="shared" si="613"/>
        <v>Dec</v>
      </c>
      <c r="U7867" t="str">
        <f t="shared" si="614"/>
        <v>2025</v>
      </c>
    </row>
    <row r="7868" spans="1:21" x14ac:dyDescent="0.25">
      <c r="A7868" s="1">
        <v>45995</v>
      </c>
      <c r="B7868" t="s">
        <v>50</v>
      </c>
      <c r="C7868" t="s">
        <v>27</v>
      </c>
      <c r="D7868" t="s">
        <v>16</v>
      </c>
      <c r="E7868" t="s">
        <v>28</v>
      </c>
      <c r="F7868" t="s">
        <v>45</v>
      </c>
      <c r="G7868" t="s">
        <v>67</v>
      </c>
      <c r="H7868">
        <f t="shared" si="610"/>
        <v>7000</v>
      </c>
      <c r="I7868">
        <v>3500</v>
      </c>
      <c r="J7868">
        <v>4550</v>
      </c>
      <c r="K7868">
        <v>2</v>
      </c>
      <c r="M7868">
        <v>455</v>
      </c>
      <c r="N7868" t="s">
        <v>38</v>
      </c>
      <c r="O7868">
        <v>9100</v>
      </c>
      <c r="P7868">
        <v>2100</v>
      </c>
      <c r="R7868">
        <f t="shared" si="611"/>
        <v>9100</v>
      </c>
      <c r="S7868">
        <f t="shared" si="612"/>
        <v>4</v>
      </c>
      <c r="T7868" t="str">
        <f t="shared" si="613"/>
        <v>Dec</v>
      </c>
      <c r="U7868" t="str">
        <f t="shared" si="614"/>
        <v>2025</v>
      </c>
    </row>
    <row r="7869" spans="1:21" x14ac:dyDescent="0.25">
      <c r="A7869" t="s">
        <v>385</v>
      </c>
      <c r="B7869" t="s">
        <v>72</v>
      </c>
      <c r="C7869" t="s">
        <v>15</v>
      </c>
      <c r="D7869" t="s">
        <v>23</v>
      </c>
      <c r="E7869" t="s">
        <v>28</v>
      </c>
      <c r="F7869" t="s">
        <v>18</v>
      </c>
      <c r="G7869" t="s">
        <v>130</v>
      </c>
      <c r="H7869">
        <f t="shared" si="610"/>
        <v>180</v>
      </c>
      <c r="I7869">
        <v>45</v>
      </c>
      <c r="J7869">
        <v>59</v>
      </c>
      <c r="K7869">
        <v>4</v>
      </c>
      <c r="M7869">
        <v>35.1</v>
      </c>
      <c r="N7869" t="s">
        <v>38</v>
      </c>
      <c r="O7869">
        <v>234</v>
      </c>
      <c r="P7869">
        <v>54</v>
      </c>
      <c r="R7869">
        <f t="shared" si="611"/>
        <v>236</v>
      </c>
      <c r="S7869">
        <f t="shared" si="612"/>
        <v>13</v>
      </c>
      <c r="T7869" t="str">
        <f t="shared" si="613"/>
        <v>Apr</v>
      </c>
      <c r="U7869" t="str">
        <f t="shared" si="614"/>
        <v>2025</v>
      </c>
    </row>
    <row r="7870" spans="1:21" x14ac:dyDescent="0.25">
      <c r="A7870" t="s">
        <v>385</v>
      </c>
      <c r="B7870" t="s">
        <v>203</v>
      </c>
      <c r="C7870" t="s">
        <v>42</v>
      </c>
      <c r="D7870" t="s">
        <v>23</v>
      </c>
      <c r="E7870" t="s">
        <v>28</v>
      </c>
      <c r="F7870" t="s">
        <v>18</v>
      </c>
      <c r="G7870" t="s">
        <v>130</v>
      </c>
      <c r="H7870">
        <f t="shared" si="610"/>
        <v>180</v>
      </c>
      <c r="I7870">
        <v>45</v>
      </c>
      <c r="J7870">
        <v>59</v>
      </c>
      <c r="K7870">
        <v>4</v>
      </c>
      <c r="M7870">
        <v>27</v>
      </c>
      <c r="N7870" t="s">
        <v>20</v>
      </c>
      <c r="O7870">
        <v>225</v>
      </c>
      <c r="P7870">
        <v>45</v>
      </c>
      <c r="R7870">
        <f t="shared" si="611"/>
        <v>236</v>
      </c>
      <c r="S7870">
        <f t="shared" si="612"/>
        <v>13</v>
      </c>
      <c r="T7870" t="str">
        <f t="shared" si="613"/>
        <v>Apr</v>
      </c>
      <c r="U7870" t="str">
        <f t="shared" si="614"/>
        <v>2025</v>
      </c>
    </row>
    <row r="7871" spans="1:21" x14ac:dyDescent="0.25">
      <c r="A7871" t="s">
        <v>385</v>
      </c>
      <c r="B7871" t="s">
        <v>158</v>
      </c>
      <c r="C7871" t="s">
        <v>27</v>
      </c>
      <c r="D7871" t="s">
        <v>23</v>
      </c>
      <c r="E7871" t="s">
        <v>28</v>
      </c>
      <c r="F7871" t="s">
        <v>45</v>
      </c>
      <c r="G7871" t="s">
        <v>92</v>
      </c>
      <c r="H7871">
        <f t="shared" si="610"/>
        <v>1750</v>
      </c>
      <c r="I7871">
        <v>250</v>
      </c>
      <c r="J7871">
        <v>325</v>
      </c>
      <c r="K7871">
        <v>7</v>
      </c>
      <c r="M7871">
        <v>100</v>
      </c>
      <c r="N7871" t="s">
        <v>38</v>
      </c>
      <c r="O7871">
        <v>2275</v>
      </c>
      <c r="P7871">
        <v>525</v>
      </c>
      <c r="R7871">
        <f t="shared" si="611"/>
        <v>2275</v>
      </c>
      <c r="S7871">
        <f t="shared" si="612"/>
        <v>13</v>
      </c>
      <c r="T7871" t="str">
        <f t="shared" si="613"/>
        <v>Apr</v>
      </c>
      <c r="U7871" t="str">
        <f t="shared" si="614"/>
        <v>2025</v>
      </c>
    </row>
    <row r="7872" spans="1:21" x14ac:dyDescent="0.25">
      <c r="A7872" t="s">
        <v>385</v>
      </c>
      <c r="B7872" t="s">
        <v>216</v>
      </c>
      <c r="C7872" t="s">
        <v>27</v>
      </c>
      <c r="D7872" t="s">
        <v>23</v>
      </c>
      <c r="E7872" t="s">
        <v>28</v>
      </c>
      <c r="F7872" t="s">
        <v>18</v>
      </c>
      <c r="G7872" t="s">
        <v>51</v>
      </c>
      <c r="H7872">
        <f t="shared" si="610"/>
        <v>180</v>
      </c>
      <c r="I7872">
        <v>60</v>
      </c>
      <c r="J7872">
        <v>78</v>
      </c>
      <c r="K7872">
        <v>3</v>
      </c>
      <c r="M7872">
        <v>35.1</v>
      </c>
      <c r="N7872" t="s">
        <v>38</v>
      </c>
      <c r="O7872">
        <v>234</v>
      </c>
      <c r="P7872">
        <v>54</v>
      </c>
      <c r="R7872">
        <f t="shared" si="611"/>
        <v>234</v>
      </c>
      <c r="S7872">
        <f t="shared" si="612"/>
        <v>13</v>
      </c>
      <c r="T7872" t="str">
        <f t="shared" si="613"/>
        <v>Apr</v>
      </c>
      <c r="U7872" t="str">
        <f t="shared" si="614"/>
        <v>2025</v>
      </c>
    </row>
    <row r="7873" spans="1:21" x14ac:dyDescent="0.25">
      <c r="A7873" t="s">
        <v>385</v>
      </c>
      <c r="B7873" t="s">
        <v>73</v>
      </c>
      <c r="C7873" t="s">
        <v>42</v>
      </c>
      <c r="D7873" t="s">
        <v>16</v>
      </c>
      <c r="E7873" t="s">
        <v>17</v>
      </c>
      <c r="F7873" t="s">
        <v>18</v>
      </c>
      <c r="G7873" t="s">
        <v>64</v>
      </c>
      <c r="H7873">
        <f t="shared" si="610"/>
        <v>700</v>
      </c>
      <c r="I7873">
        <v>140</v>
      </c>
      <c r="J7873">
        <v>182</v>
      </c>
      <c r="K7873">
        <v>5</v>
      </c>
      <c r="M7873">
        <v>87.5</v>
      </c>
      <c r="N7873" t="s">
        <v>38</v>
      </c>
      <c r="O7873">
        <v>875</v>
      </c>
      <c r="P7873">
        <v>175</v>
      </c>
      <c r="R7873">
        <f t="shared" si="611"/>
        <v>910</v>
      </c>
      <c r="S7873">
        <f t="shared" si="612"/>
        <v>13</v>
      </c>
      <c r="T7873" t="str">
        <f t="shared" si="613"/>
        <v>Apr</v>
      </c>
      <c r="U7873" t="str">
        <f t="shared" si="614"/>
        <v>2025</v>
      </c>
    </row>
    <row r="7874" spans="1:21" x14ac:dyDescent="0.25">
      <c r="A7874" t="s">
        <v>385</v>
      </c>
      <c r="B7874" t="s">
        <v>200</v>
      </c>
      <c r="C7874" t="s">
        <v>27</v>
      </c>
      <c r="D7874" t="s">
        <v>16</v>
      </c>
      <c r="E7874" t="s">
        <v>17</v>
      </c>
      <c r="F7874" t="s">
        <v>18</v>
      </c>
      <c r="G7874" t="s">
        <v>32</v>
      </c>
      <c r="H7874">
        <f t="shared" si="610"/>
        <v>100</v>
      </c>
      <c r="I7874">
        <v>100</v>
      </c>
      <c r="J7874">
        <v>130</v>
      </c>
      <c r="K7874">
        <v>1</v>
      </c>
      <c r="M7874">
        <v>12.5</v>
      </c>
      <c r="N7874" t="s">
        <v>38</v>
      </c>
      <c r="O7874">
        <v>125</v>
      </c>
      <c r="P7874">
        <v>25</v>
      </c>
      <c r="R7874">
        <f t="shared" si="611"/>
        <v>130</v>
      </c>
      <c r="S7874">
        <f t="shared" si="612"/>
        <v>13</v>
      </c>
      <c r="T7874" t="str">
        <f t="shared" si="613"/>
        <v>Apr</v>
      </c>
      <c r="U7874" t="str">
        <f t="shared" si="614"/>
        <v>2025</v>
      </c>
    </row>
    <row r="7875" spans="1:21" x14ac:dyDescent="0.25">
      <c r="A7875" t="s">
        <v>385</v>
      </c>
      <c r="B7875" t="s">
        <v>47</v>
      </c>
      <c r="C7875" t="s">
        <v>27</v>
      </c>
      <c r="D7875" t="s">
        <v>23</v>
      </c>
      <c r="E7875" t="s">
        <v>17</v>
      </c>
      <c r="F7875" t="s">
        <v>61</v>
      </c>
      <c r="G7875" t="s">
        <v>62</v>
      </c>
      <c r="H7875">
        <f t="shared" ref="H7875:H7938" si="615">I7875*K7875</f>
        <v>3600</v>
      </c>
      <c r="I7875">
        <v>900</v>
      </c>
      <c r="J7875">
        <v>1170</v>
      </c>
      <c r="K7875">
        <v>4</v>
      </c>
      <c r="M7875">
        <v>117</v>
      </c>
      <c r="N7875" t="s">
        <v>20</v>
      </c>
      <c r="O7875">
        <v>4140</v>
      </c>
      <c r="P7875">
        <v>540</v>
      </c>
      <c r="R7875">
        <f t="shared" ref="R7875:R7938" si="616">J7875*K7875</f>
        <v>4680</v>
      </c>
      <c r="S7875">
        <f t="shared" ref="S7875:S7938" si="617">DAY(A7875)</f>
        <v>13</v>
      </c>
      <c r="T7875" t="str">
        <f t="shared" ref="T7875:T7938" si="618">TEXT(A7875,"mmm")</f>
        <v>Apr</v>
      </c>
      <c r="U7875" t="str">
        <f t="shared" ref="U7875:U7938" si="619">TEXT(A7875,"yyy")</f>
        <v>2025</v>
      </c>
    </row>
    <row r="7876" spans="1:21" x14ac:dyDescent="0.25">
      <c r="A7876" t="s">
        <v>385</v>
      </c>
      <c r="B7876" t="s">
        <v>112</v>
      </c>
      <c r="C7876" t="s">
        <v>27</v>
      </c>
      <c r="D7876" t="s">
        <v>23</v>
      </c>
      <c r="E7876" t="s">
        <v>28</v>
      </c>
      <c r="F7876" t="s">
        <v>18</v>
      </c>
      <c r="G7876" t="s">
        <v>40</v>
      </c>
      <c r="H7876">
        <f t="shared" si="615"/>
        <v>360</v>
      </c>
      <c r="I7876">
        <v>90</v>
      </c>
      <c r="J7876">
        <v>117</v>
      </c>
      <c r="K7876">
        <v>4</v>
      </c>
      <c r="M7876">
        <v>46.8</v>
      </c>
      <c r="N7876" t="s">
        <v>25</v>
      </c>
      <c r="O7876">
        <v>468</v>
      </c>
      <c r="P7876">
        <v>108</v>
      </c>
      <c r="R7876">
        <f t="shared" si="616"/>
        <v>468</v>
      </c>
      <c r="S7876">
        <f t="shared" si="617"/>
        <v>13</v>
      </c>
      <c r="T7876" t="str">
        <f t="shared" si="618"/>
        <v>Apr</v>
      </c>
      <c r="U7876" t="str">
        <f t="shared" si="619"/>
        <v>2025</v>
      </c>
    </row>
    <row r="7877" spans="1:21" x14ac:dyDescent="0.25">
      <c r="A7877" t="s">
        <v>385</v>
      </c>
      <c r="B7877" t="s">
        <v>132</v>
      </c>
      <c r="C7877" t="s">
        <v>115</v>
      </c>
      <c r="D7877" t="s">
        <v>16</v>
      </c>
      <c r="E7877" t="s">
        <v>17</v>
      </c>
      <c r="F7877" t="s">
        <v>18</v>
      </c>
      <c r="G7877" t="s">
        <v>130</v>
      </c>
      <c r="H7877">
        <f t="shared" si="615"/>
        <v>315</v>
      </c>
      <c r="I7877">
        <v>45</v>
      </c>
      <c r="J7877">
        <v>59</v>
      </c>
      <c r="K7877">
        <v>7</v>
      </c>
      <c r="M7877">
        <v>19.6875</v>
      </c>
      <c r="N7877" t="s">
        <v>25</v>
      </c>
      <c r="O7877">
        <v>393.75</v>
      </c>
      <c r="P7877">
        <v>78.75</v>
      </c>
      <c r="R7877">
        <f t="shared" si="616"/>
        <v>413</v>
      </c>
      <c r="S7877">
        <f t="shared" si="617"/>
        <v>13</v>
      </c>
      <c r="T7877" t="str">
        <f t="shared" si="618"/>
        <v>Apr</v>
      </c>
      <c r="U7877" t="str">
        <f t="shared" si="619"/>
        <v>2025</v>
      </c>
    </row>
    <row r="7878" spans="1:21" x14ac:dyDescent="0.25">
      <c r="A7878" t="s">
        <v>385</v>
      </c>
      <c r="B7878" t="s">
        <v>118</v>
      </c>
      <c r="C7878" t="s">
        <v>27</v>
      </c>
      <c r="D7878" t="s">
        <v>16</v>
      </c>
      <c r="E7878" t="s">
        <v>17</v>
      </c>
      <c r="F7878" t="s">
        <v>18</v>
      </c>
      <c r="G7878" t="s">
        <v>34</v>
      </c>
      <c r="H7878">
        <f t="shared" si="615"/>
        <v>320</v>
      </c>
      <c r="I7878">
        <v>40</v>
      </c>
      <c r="J7878">
        <v>52</v>
      </c>
      <c r="K7878">
        <v>8</v>
      </c>
      <c r="M7878">
        <v>28</v>
      </c>
      <c r="N7878" t="s">
        <v>20</v>
      </c>
      <c r="O7878">
        <v>400</v>
      </c>
      <c r="P7878">
        <v>80</v>
      </c>
      <c r="R7878">
        <f t="shared" si="616"/>
        <v>416</v>
      </c>
      <c r="S7878">
        <f t="shared" si="617"/>
        <v>13</v>
      </c>
      <c r="T7878" t="str">
        <f t="shared" si="618"/>
        <v>Apr</v>
      </c>
      <c r="U7878" t="str">
        <f t="shared" si="619"/>
        <v>2025</v>
      </c>
    </row>
    <row r="7879" spans="1:21" x14ac:dyDescent="0.25">
      <c r="A7879" t="s">
        <v>385</v>
      </c>
      <c r="B7879" t="s">
        <v>26</v>
      </c>
      <c r="C7879" t="s">
        <v>27</v>
      </c>
      <c r="D7879" t="s">
        <v>16</v>
      </c>
      <c r="E7879" t="s">
        <v>28</v>
      </c>
      <c r="F7879" t="s">
        <v>18</v>
      </c>
      <c r="G7879" t="s">
        <v>64</v>
      </c>
      <c r="H7879">
        <f t="shared" si="615"/>
        <v>980</v>
      </c>
      <c r="I7879">
        <v>140</v>
      </c>
      <c r="J7879">
        <v>182</v>
      </c>
      <c r="K7879">
        <v>7</v>
      </c>
      <c r="M7879">
        <v>63.7</v>
      </c>
      <c r="N7879" t="s">
        <v>25</v>
      </c>
      <c r="O7879">
        <v>1274</v>
      </c>
      <c r="P7879">
        <v>294</v>
      </c>
      <c r="R7879">
        <f t="shared" si="616"/>
        <v>1274</v>
      </c>
      <c r="S7879">
        <f t="shared" si="617"/>
        <v>13</v>
      </c>
      <c r="T7879" t="str">
        <f t="shared" si="618"/>
        <v>Apr</v>
      </c>
      <c r="U7879" t="str">
        <f t="shared" si="619"/>
        <v>2025</v>
      </c>
    </row>
    <row r="7880" spans="1:21" x14ac:dyDescent="0.25">
      <c r="A7880" t="s">
        <v>385</v>
      </c>
      <c r="B7880" t="s">
        <v>36</v>
      </c>
      <c r="C7880" t="s">
        <v>15</v>
      </c>
      <c r="D7880" t="s">
        <v>16</v>
      </c>
      <c r="E7880" t="s">
        <v>28</v>
      </c>
      <c r="F7880" t="s">
        <v>18</v>
      </c>
      <c r="G7880" t="s">
        <v>151</v>
      </c>
      <c r="H7880">
        <f t="shared" si="615"/>
        <v>28</v>
      </c>
      <c r="I7880">
        <v>7</v>
      </c>
      <c r="J7880">
        <v>9</v>
      </c>
      <c r="K7880">
        <v>4</v>
      </c>
      <c r="M7880">
        <v>2.4500000000000002</v>
      </c>
      <c r="N7880" t="s">
        <v>20</v>
      </c>
      <c r="O7880">
        <v>35</v>
      </c>
      <c r="P7880">
        <v>7</v>
      </c>
      <c r="R7880">
        <f t="shared" si="616"/>
        <v>36</v>
      </c>
      <c r="S7880">
        <f t="shared" si="617"/>
        <v>13</v>
      </c>
      <c r="T7880" t="str">
        <f t="shared" si="618"/>
        <v>Apr</v>
      </c>
      <c r="U7880" t="str">
        <f t="shared" si="619"/>
        <v>2025</v>
      </c>
    </row>
    <row r="7881" spans="1:21" x14ac:dyDescent="0.25">
      <c r="A7881" t="s">
        <v>385</v>
      </c>
      <c r="B7881" t="s">
        <v>149</v>
      </c>
      <c r="C7881" t="s">
        <v>15</v>
      </c>
      <c r="D7881" t="s">
        <v>16</v>
      </c>
      <c r="E7881" t="s">
        <v>17</v>
      </c>
      <c r="F7881" t="s">
        <v>45</v>
      </c>
      <c r="G7881" t="s">
        <v>78</v>
      </c>
      <c r="H7881">
        <f t="shared" si="615"/>
        <v>54000</v>
      </c>
      <c r="I7881">
        <v>18000</v>
      </c>
      <c r="J7881">
        <v>23400</v>
      </c>
      <c r="K7881">
        <v>3</v>
      </c>
      <c r="M7881">
        <v>3510</v>
      </c>
      <c r="N7881" t="s">
        <v>20</v>
      </c>
      <c r="O7881">
        <v>70200</v>
      </c>
      <c r="P7881">
        <v>16200</v>
      </c>
      <c r="R7881">
        <f t="shared" si="616"/>
        <v>70200</v>
      </c>
      <c r="S7881">
        <f t="shared" si="617"/>
        <v>13</v>
      </c>
      <c r="T7881" t="str">
        <f t="shared" si="618"/>
        <v>Apr</v>
      </c>
      <c r="U7881" t="str">
        <f t="shared" si="619"/>
        <v>2025</v>
      </c>
    </row>
    <row r="7882" spans="1:21" x14ac:dyDescent="0.25">
      <c r="A7882" t="s">
        <v>385</v>
      </c>
      <c r="B7882" t="s">
        <v>194</v>
      </c>
      <c r="C7882" t="s">
        <v>115</v>
      </c>
      <c r="D7882" t="s">
        <v>16</v>
      </c>
      <c r="E7882" t="s">
        <v>28</v>
      </c>
      <c r="F7882" t="s">
        <v>18</v>
      </c>
      <c r="G7882" t="s">
        <v>32</v>
      </c>
      <c r="H7882">
        <f t="shared" si="615"/>
        <v>900</v>
      </c>
      <c r="I7882">
        <v>100</v>
      </c>
      <c r="J7882">
        <v>130</v>
      </c>
      <c r="K7882">
        <v>9</v>
      </c>
      <c r="M7882">
        <v>78.75</v>
      </c>
      <c r="N7882" t="s">
        <v>20</v>
      </c>
      <c r="O7882">
        <v>1125</v>
      </c>
      <c r="P7882">
        <v>225</v>
      </c>
      <c r="R7882">
        <f t="shared" si="616"/>
        <v>1170</v>
      </c>
      <c r="S7882">
        <f t="shared" si="617"/>
        <v>13</v>
      </c>
      <c r="T7882" t="str">
        <f t="shared" si="618"/>
        <v>Apr</v>
      </c>
      <c r="U7882" t="str">
        <f t="shared" si="619"/>
        <v>2025</v>
      </c>
    </row>
    <row r="7883" spans="1:21" x14ac:dyDescent="0.25">
      <c r="A7883" t="s">
        <v>385</v>
      </c>
      <c r="B7883" t="s">
        <v>148</v>
      </c>
      <c r="C7883" t="s">
        <v>27</v>
      </c>
      <c r="D7883" t="s">
        <v>16</v>
      </c>
      <c r="E7883" t="s">
        <v>17</v>
      </c>
      <c r="F7883" t="s">
        <v>45</v>
      </c>
      <c r="G7883" t="s">
        <v>106</v>
      </c>
      <c r="H7883">
        <f t="shared" si="615"/>
        <v>36000</v>
      </c>
      <c r="I7883">
        <v>12000</v>
      </c>
      <c r="J7883">
        <v>15600</v>
      </c>
      <c r="K7883">
        <v>3</v>
      </c>
      <c r="M7883">
        <v>2160</v>
      </c>
      <c r="N7883" t="s">
        <v>25</v>
      </c>
      <c r="O7883">
        <v>43200</v>
      </c>
      <c r="P7883">
        <v>7200</v>
      </c>
      <c r="R7883">
        <f t="shared" si="616"/>
        <v>46800</v>
      </c>
      <c r="S7883">
        <f t="shared" si="617"/>
        <v>13</v>
      </c>
      <c r="T7883" t="str">
        <f t="shared" si="618"/>
        <v>Apr</v>
      </c>
      <c r="U7883" t="str">
        <f t="shared" si="619"/>
        <v>2025</v>
      </c>
    </row>
    <row r="7884" spans="1:21" x14ac:dyDescent="0.25">
      <c r="A7884" t="s">
        <v>385</v>
      </c>
      <c r="B7884" t="s">
        <v>192</v>
      </c>
      <c r="C7884" t="s">
        <v>91</v>
      </c>
      <c r="D7884" t="s">
        <v>23</v>
      </c>
      <c r="E7884" t="s">
        <v>17</v>
      </c>
      <c r="F7884" t="s">
        <v>18</v>
      </c>
      <c r="G7884" t="s">
        <v>19</v>
      </c>
      <c r="H7884">
        <f t="shared" si="615"/>
        <v>1500</v>
      </c>
      <c r="I7884">
        <v>250</v>
      </c>
      <c r="J7884">
        <v>325</v>
      </c>
      <c r="K7884">
        <v>6</v>
      </c>
      <c r="M7884">
        <v>100</v>
      </c>
      <c r="N7884" t="s">
        <v>20</v>
      </c>
      <c r="O7884">
        <v>1875</v>
      </c>
      <c r="P7884">
        <v>375</v>
      </c>
      <c r="R7884">
        <f t="shared" si="616"/>
        <v>1950</v>
      </c>
      <c r="S7884">
        <f t="shared" si="617"/>
        <v>13</v>
      </c>
      <c r="T7884" t="str">
        <f t="shared" si="618"/>
        <v>Apr</v>
      </c>
      <c r="U7884" t="str">
        <f t="shared" si="619"/>
        <v>2025</v>
      </c>
    </row>
    <row r="7885" spans="1:21" x14ac:dyDescent="0.25">
      <c r="A7885" t="s">
        <v>385</v>
      </c>
      <c r="B7885" t="s">
        <v>131</v>
      </c>
      <c r="C7885" t="s">
        <v>27</v>
      </c>
      <c r="D7885" t="s">
        <v>23</v>
      </c>
      <c r="E7885" t="s">
        <v>17</v>
      </c>
      <c r="F7885" t="s">
        <v>61</v>
      </c>
      <c r="G7885" t="s">
        <v>108</v>
      </c>
      <c r="H7885">
        <f t="shared" si="615"/>
        <v>9000</v>
      </c>
      <c r="I7885">
        <v>1500</v>
      </c>
      <c r="J7885">
        <v>1950</v>
      </c>
      <c r="K7885">
        <v>6</v>
      </c>
      <c r="M7885">
        <v>195</v>
      </c>
      <c r="N7885" t="s">
        <v>20</v>
      </c>
      <c r="O7885">
        <v>10350</v>
      </c>
      <c r="P7885">
        <v>1350</v>
      </c>
      <c r="R7885">
        <f t="shared" si="616"/>
        <v>11700</v>
      </c>
      <c r="S7885">
        <f t="shared" si="617"/>
        <v>13</v>
      </c>
      <c r="T7885" t="str">
        <f t="shared" si="618"/>
        <v>Apr</v>
      </c>
      <c r="U7885" t="str">
        <f t="shared" si="619"/>
        <v>2025</v>
      </c>
    </row>
    <row r="7886" spans="1:21" x14ac:dyDescent="0.25">
      <c r="A7886" t="s">
        <v>385</v>
      </c>
      <c r="B7886" t="s">
        <v>171</v>
      </c>
      <c r="C7886" t="s">
        <v>22</v>
      </c>
      <c r="D7886" t="s">
        <v>16</v>
      </c>
      <c r="E7886" t="s">
        <v>28</v>
      </c>
      <c r="F7886" t="s">
        <v>29</v>
      </c>
      <c r="G7886" t="s">
        <v>178</v>
      </c>
      <c r="H7886">
        <f t="shared" si="615"/>
        <v>2000</v>
      </c>
      <c r="I7886">
        <v>200</v>
      </c>
      <c r="J7886">
        <v>260</v>
      </c>
      <c r="K7886">
        <v>10</v>
      </c>
      <c r="M7886">
        <v>100</v>
      </c>
      <c r="N7886" t="s">
        <v>38</v>
      </c>
      <c r="O7886">
        <v>2600</v>
      </c>
      <c r="P7886">
        <v>600</v>
      </c>
      <c r="R7886">
        <f t="shared" si="616"/>
        <v>2600</v>
      </c>
      <c r="S7886">
        <f t="shared" si="617"/>
        <v>13</v>
      </c>
      <c r="T7886" t="str">
        <f t="shared" si="618"/>
        <v>Apr</v>
      </c>
      <c r="U7886" t="str">
        <f t="shared" si="619"/>
        <v>2025</v>
      </c>
    </row>
    <row r="7887" spans="1:21" x14ac:dyDescent="0.25">
      <c r="A7887" t="s">
        <v>385</v>
      </c>
      <c r="B7887" t="s">
        <v>31</v>
      </c>
      <c r="C7887" t="s">
        <v>27</v>
      </c>
      <c r="D7887" t="s">
        <v>16</v>
      </c>
      <c r="E7887" t="s">
        <v>28</v>
      </c>
      <c r="F7887" t="s">
        <v>61</v>
      </c>
      <c r="G7887" t="s">
        <v>119</v>
      </c>
      <c r="H7887">
        <f t="shared" si="615"/>
        <v>2000</v>
      </c>
      <c r="I7887">
        <v>500</v>
      </c>
      <c r="J7887">
        <v>650</v>
      </c>
      <c r="K7887">
        <v>4</v>
      </c>
      <c r="M7887">
        <v>100</v>
      </c>
      <c r="N7887" t="s">
        <v>25</v>
      </c>
      <c r="O7887">
        <v>2300</v>
      </c>
      <c r="P7887">
        <v>300</v>
      </c>
      <c r="R7887">
        <f t="shared" si="616"/>
        <v>2600</v>
      </c>
      <c r="S7887">
        <f t="shared" si="617"/>
        <v>13</v>
      </c>
      <c r="T7887" t="str">
        <f t="shared" si="618"/>
        <v>Apr</v>
      </c>
      <c r="U7887" t="str">
        <f t="shared" si="619"/>
        <v>2025</v>
      </c>
    </row>
    <row r="7888" spans="1:21" x14ac:dyDescent="0.25">
      <c r="A7888" t="s">
        <v>385</v>
      </c>
      <c r="B7888" t="s">
        <v>149</v>
      </c>
      <c r="C7888" t="s">
        <v>15</v>
      </c>
      <c r="D7888" t="s">
        <v>23</v>
      </c>
      <c r="E7888" t="s">
        <v>28</v>
      </c>
      <c r="F7888" t="s">
        <v>18</v>
      </c>
      <c r="G7888" t="s">
        <v>43</v>
      </c>
      <c r="H7888">
        <f t="shared" si="615"/>
        <v>60</v>
      </c>
      <c r="I7888">
        <v>20</v>
      </c>
      <c r="J7888">
        <v>26</v>
      </c>
      <c r="K7888">
        <v>3</v>
      </c>
      <c r="M7888">
        <v>7.8</v>
      </c>
      <c r="N7888" t="s">
        <v>25</v>
      </c>
      <c r="O7888">
        <v>78</v>
      </c>
      <c r="P7888">
        <v>18</v>
      </c>
      <c r="R7888">
        <f t="shared" si="616"/>
        <v>78</v>
      </c>
      <c r="S7888">
        <f t="shared" si="617"/>
        <v>13</v>
      </c>
      <c r="T7888" t="str">
        <f t="shared" si="618"/>
        <v>Apr</v>
      </c>
      <c r="U7888" t="str">
        <f t="shared" si="619"/>
        <v>2025</v>
      </c>
    </row>
    <row r="7889" spans="1:21" x14ac:dyDescent="0.25">
      <c r="A7889" t="s">
        <v>385</v>
      </c>
      <c r="B7889" t="s">
        <v>39</v>
      </c>
      <c r="C7889" t="s">
        <v>27</v>
      </c>
      <c r="D7889" t="s">
        <v>16</v>
      </c>
      <c r="E7889" t="s">
        <v>28</v>
      </c>
      <c r="F7889" t="s">
        <v>29</v>
      </c>
      <c r="G7889" t="s">
        <v>160</v>
      </c>
      <c r="H7889">
        <f t="shared" si="615"/>
        <v>300</v>
      </c>
      <c r="I7889">
        <v>150</v>
      </c>
      <c r="J7889">
        <v>195</v>
      </c>
      <c r="K7889">
        <v>2</v>
      </c>
      <c r="M7889">
        <v>25.2</v>
      </c>
      <c r="N7889" t="s">
        <v>20</v>
      </c>
      <c r="O7889">
        <v>360</v>
      </c>
      <c r="P7889">
        <v>60</v>
      </c>
      <c r="R7889">
        <f t="shared" si="616"/>
        <v>390</v>
      </c>
      <c r="S7889">
        <f t="shared" si="617"/>
        <v>13</v>
      </c>
      <c r="T7889" t="str">
        <f t="shared" si="618"/>
        <v>Apr</v>
      </c>
      <c r="U7889" t="str">
        <f t="shared" si="619"/>
        <v>2025</v>
      </c>
    </row>
    <row r="7890" spans="1:21" x14ac:dyDescent="0.25">
      <c r="A7890" t="s">
        <v>385</v>
      </c>
      <c r="B7890" t="s">
        <v>101</v>
      </c>
      <c r="C7890" t="s">
        <v>27</v>
      </c>
      <c r="D7890" t="s">
        <v>16</v>
      </c>
      <c r="E7890" t="s">
        <v>17</v>
      </c>
      <c r="F7890" t="s">
        <v>61</v>
      </c>
      <c r="G7890" t="s">
        <v>103</v>
      </c>
      <c r="H7890">
        <f t="shared" si="615"/>
        <v>900</v>
      </c>
      <c r="I7890">
        <v>100</v>
      </c>
      <c r="J7890">
        <v>130</v>
      </c>
      <c r="K7890">
        <v>9</v>
      </c>
      <c r="M7890">
        <v>58.5</v>
      </c>
      <c r="N7890" t="s">
        <v>25</v>
      </c>
      <c r="O7890">
        <v>1170</v>
      </c>
      <c r="P7890">
        <v>270</v>
      </c>
      <c r="R7890">
        <f t="shared" si="616"/>
        <v>1170</v>
      </c>
      <c r="S7890">
        <f t="shared" si="617"/>
        <v>13</v>
      </c>
      <c r="T7890" t="str">
        <f t="shared" si="618"/>
        <v>Apr</v>
      </c>
      <c r="U7890" t="str">
        <f t="shared" si="619"/>
        <v>2025</v>
      </c>
    </row>
    <row r="7891" spans="1:21" x14ac:dyDescent="0.25">
      <c r="A7891" t="s">
        <v>385</v>
      </c>
      <c r="B7891" t="s">
        <v>41</v>
      </c>
      <c r="C7891" t="s">
        <v>42</v>
      </c>
      <c r="D7891" t="s">
        <v>16</v>
      </c>
      <c r="E7891" t="s">
        <v>17</v>
      </c>
      <c r="F7891" t="s">
        <v>45</v>
      </c>
      <c r="G7891" t="s">
        <v>199</v>
      </c>
      <c r="H7891">
        <f t="shared" si="615"/>
        <v>50000</v>
      </c>
      <c r="I7891">
        <v>5000</v>
      </c>
      <c r="J7891">
        <v>6500</v>
      </c>
      <c r="K7891">
        <v>10</v>
      </c>
      <c r="M7891">
        <v>650</v>
      </c>
      <c r="N7891" t="s">
        <v>20</v>
      </c>
      <c r="O7891">
        <v>65000</v>
      </c>
      <c r="P7891">
        <v>15000</v>
      </c>
      <c r="R7891">
        <f t="shared" si="616"/>
        <v>65000</v>
      </c>
      <c r="S7891">
        <f t="shared" si="617"/>
        <v>13</v>
      </c>
      <c r="T7891" t="str">
        <f t="shared" si="618"/>
        <v>Apr</v>
      </c>
      <c r="U7891" t="str">
        <f t="shared" si="619"/>
        <v>2025</v>
      </c>
    </row>
    <row r="7892" spans="1:21" x14ac:dyDescent="0.25">
      <c r="A7892" t="s">
        <v>385</v>
      </c>
      <c r="B7892" t="s">
        <v>171</v>
      </c>
      <c r="C7892" t="s">
        <v>22</v>
      </c>
      <c r="D7892" t="s">
        <v>16</v>
      </c>
      <c r="E7892" t="s">
        <v>17</v>
      </c>
      <c r="F7892" t="s">
        <v>18</v>
      </c>
      <c r="G7892" t="s">
        <v>51</v>
      </c>
      <c r="H7892">
        <f t="shared" si="615"/>
        <v>300</v>
      </c>
      <c r="I7892">
        <v>60</v>
      </c>
      <c r="J7892">
        <v>78</v>
      </c>
      <c r="K7892">
        <v>5</v>
      </c>
      <c r="M7892">
        <v>19.5</v>
      </c>
      <c r="N7892" t="s">
        <v>25</v>
      </c>
      <c r="O7892">
        <v>390</v>
      </c>
      <c r="P7892">
        <v>90</v>
      </c>
      <c r="R7892">
        <f t="shared" si="616"/>
        <v>390</v>
      </c>
      <c r="S7892">
        <f t="shared" si="617"/>
        <v>13</v>
      </c>
      <c r="T7892" t="str">
        <f t="shared" si="618"/>
        <v>Apr</v>
      </c>
      <c r="U7892" t="str">
        <f t="shared" si="619"/>
        <v>2025</v>
      </c>
    </row>
    <row r="7893" spans="1:21" x14ac:dyDescent="0.25">
      <c r="A7893" t="s">
        <v>385</v>
      </c>
      <c r="B7893" t="s">
        <v>184</v>
      </c>
      <c r="C7893" t="s">
        <v>27</v>
      </c>
      <c r="D7893" t="s">
        <v>23</v>
      </c>
      <c r="E7893" t="s">
        <v>28</v>
      </c>
      <c r="F7893" t="s">
        <v>18</v>
      </c>
      <c r="G7893" t="s">
        <v>43</v>
      </c>
      <c r="H7893">
        <f t="shared" si="615"/>
        <v>100</v>
      </c>
      <c r="I7893">
        <v>20</v>
      </c>
      <c r="J7893">
        <v>26</v>
      </c>
      <c r="K7893">
        <v>5</v>
      </c>
      <c r="M7893">
        <v>18.75</v>
      </c>
      <c r="N7893" t="s">
        <v>38</v>
      </c>
      <c r="O7893">
        <v>125</v>
      </c>
      <c r="P7893">
        <v>25</v>
      </c>
      <c r="R7893">
        <f t="shared" si="616"/>
        <v>130</v>
      </c>
      <c r="S7893">
        <f t="shared" si="617"/>
        <v>13</v>
      </c>
      <c r="T7893" t="str">
        <f t="shared" si="618"/>
        <v>Apr</v>
      </c>
      <c r="U7893" t="str">
        <f t="shared" si="619"/>
        <v>2025</v>
      </c>
    </row>
    <row r="7894" spans="1:21" x14ac:dyDescent="0.25">
      <c r="A7894" t="s">
        <v>386</v>
      </c>
      <c r="B7894" t="s">
        <v>206</v>
      </c>
      <c r="C7894" t="s">
        <v>22</v>
      </c>
      <c r="D7894" t="s">
        <v>16</v>
      </c>
      <c r="E7894" t="s">
        <v>28</v>
      </c>
      <c r="F7894" t="s">
        <v>18</v>
      </c>
      <c r="G7894" t="s">
        <v>19</v>
      </c>
      <c r="H7894">
        <f t="shared" si="615"/>
        <v>250</v>
      </c>
      <c r="I7894">
        <v>250</v>
      </c>
      <c r="J7894">
        <v>325</v>
      </c>
      <c r="K7894">
        <v>1</v>
      </c>
      <c r="M7894">
        <v>16.25</v>
      </c>
      <c r="N7894" t="s">
        <v>25</v>
      </c>
      <c r="O7894">
        <v>325</v>
      </c>
      <c r="P7894">
        <v>75</v>
      </c>
      <c r="R7894">
        <f t="shared" si="616"/>
        <v>325</v>
      </c>
      <c r="S7894">
        <f t="shared" si="617"/>
        <v>14</v>
      </c>
      <c r="T7894" t="str">
        <f t="shared" si="618"/>
        <v>Apr</v>
      </c>
      <c r="U7894" t="str">
        <f t="shared" si="619"/>
        <v>2025</v>
      </c>
    </row>
    <row r="7895" spans="1:21" x14ac:dyDescent="0.25">
      <c r="A7895" t="s">
        <v>386</v>
      </c>
      <c r="B7895" t="s">
        <v>184</v>
      </c>
      <c r="C7895" t="s">
        <v>27</v>
      </c>
      <c r="D7895" t="s">
        <v>16</v>
      </c>
      <c r="E7895" t="s">
        <v>17</v>
      </c>
      <c r="F7895" t="s">
        <v>18</v>
      </c>
      <c r="G7895" t="s">
        <v>113</v>
      </c>
      <c r="H7895">
        <f t="shared" si="615"/>
        <v>120</v>
      </c>
      <c r="I7895">
        <v>20</v>
      </c>
      <c r="J7895">
        <v>26</v>
      </c>
      <c r="K7895">
        <v>6</v>
      </c>
      <c r="M7895">
        <v>7.8</v>
      </c>
      <c r="N7895" t="s">
        <v>25</v>
      </c>
      <c r="O7895">
        <v>156</v>
      </c>
      <c r="P7895">
        <v>36</v>
      </c>
      <c r="R7895">
        <f t="shared" si="616"/>
        <v>156</v>
      </c>
      <c r="S7895">
        <f t="shared" si="617"/>
        <v>14</v>
      </c>
      <c r="T7895" t="str">
        <f t="shared" si="618"/>
        <v>Apr</v>
      </c>
      <c r="U7895" t="str">
        <f t="shared" si="619"/>
        <v>2025</v>
      </c>
    </row>
    <row r="7896" spans="1:21" x14ac:dyDescent="0.25">
      <c r="A7896" t="s">
        <v>386</v>
      </c>
      <c r="B7896" t="s">
        <v>129</v>
      </c>
      <c r="C7896" t="s">
        <v>27</v>
      </c>
      <c r="D7896" t="s">
        <v>16</v>
      </c>
      <c r="E7896" t="s">
        <v>28</v>
      </c>
      <c r="F7896" t="s">
        <v>80</v>
      </c>
      <c r="G7896" t="s">
        <v>89</v>
      </c>
      <c r="H7896">
        <f t="shared" si="615"/>
        <v>60</v>
      </c>
      <c r="I7896">
        <v>15</v>
      </c>
      <c r="J7896">
        <v>20</v>
      </c>
      <c r="K7896">
        <v>4</v>
      </c>
      <c r="M7896">
        <v>4.83</v>
      </c>
      <c r="N7896" t="s">
        <v>20</v>
      </c>
      <c r="O7896">
        <v>69</v>
      </c>
      <c r="P7896">
        <v>9</v>
      </c>
      <c r="R7896">
        <f t="shared" si="616"/>
        <v>80</v>
      </c>
      <c r="S7896">
        <f t="shared" si="617"/>
        <v>14</v>
      </c>
      <c r="T7896" t="str">
        <f t="shared" si="618"/>
        <v>Apr</v>
      </c>
      <c r="U7896" t="str">
        <f t="shared" si="619"/>
        <v>2025</v>
      </c>
    </row>
    <row r="7897" spans="1:21" x14ac:dyDescent="0.25">
      <c r="A7897" t="s">
        <v>386</v>
      </c>
      <c r="B7897" t="s">
        <v>150</v>
      </c>
      <c r="C7897" t="s">
        <v>91</v>
      </c>
      <c r="D7897" t="s">
        <v>23</v>
      </c>
      <c r="E7897" t="s">
        <v>17</v>
      </c>
      <c r="F7897" t="s">
        <v>61</v>
      </c>
      <c r="G7897" t="s">
        <v>180</v>
      </c>
      <c r="H7897">
        <f t="shared" si="615"/>
        <v>600</v>
      </c>
      <c r="I7897">
        <v>600</v>
      </c>
      <c r="J7897">
        <v>780</v>
      </c>
      <c r="K7897">
        <v>1</v>
      </c>
      <c r="M7897">
        <v>100</v>
      </c>
      <c r="N7897" t="s">
        <v>38</v>
      </c>
      <c r="O7897">
        <v>780</v>
      </c>
      <c r="P7897">
        <v>180</v>
      </c>
      <c r="R7897">
        <f t="shared" si="616"/>
        <v>780</v>
      </c>
      <c r="S7897">
        <f t="shared" si="617"/>
        <v>14</v>
      </c>
      <c r="T7897" t="str">
        <f t="shared" si="618"/>
        <v>Apr</v>
      </c>
      <c r="U7897" t="str">
        <f t="shared" si="619"/>
        <v>2025</v>
      </c>
    </row>
    <row r="7898" spans="1:21" x14ac:dyDescent="0.25">
      <c r="A7898" t="s">
        <v>386</v>
      </c>
      <c r="B7898" t="s">
        <v>216</v>
      </c>
      <c r="C7898" t="s">
        <v>27</v>
      </c>
      <c r="D7898" t="s">
        <v>16</v>
      </c>
      <c r="E7898" t="s">
        <v>17</v>
      </c>
      <c r="F7898" t="s">
        <v>18</v>
      </c>
      <c r="G7898" t="s">
        <v>32</v>
      </c>
      <c r="H7898">
        <f t="shared" si="615"/>
        <v>800</v>
      </c>
      <c r="I7898">
        <v>100</v>
      </c>
      <c r="J7898">
        <v>130</v>
      </c>
      <c r="K7898">
        <v>8</v>
      </c>
      <c r="M7898">
        <v>100</v>
      </c>
      <c r="N7898" t="s">
        <v>38</v>
      </c>
      <c r="O7898">
        <v>1040</v>
      </c>
      <c r="P7898">
        <v>240</v>
      </c>
      <c r="R7898">
        <f t="shared" si="616"/>
        <v>1040</v>
      </c>
      <c r="S7898">
        <f t="shared" si="617"/>
        <v>14</v>
      </c>
      <c r="T7898" t="str">
        <f t="shared" si="618"/>
        <v>Apr</v>
      </c>
      <c r="U7898" t="str">
        <f t="shared" si="619"/>
        <v>2025</v>
      </c>
    </row>
    <row r="7899" spans="1:21" x14ac:dyDescent="0.25">
      <c r="A7899" t="s">
        <v>386</v>
      </c>
      <c r="B7899" t="s">
        <v>184</v>
      </c>
      <c r="C7899" t="s">
        <v>27</v>
      </c>
      <c r="D7899" t="s">
        <v>16</v>
      </c>
      <c r="E7899" t="s">
        <v>17</v>
      </c>
      <c r="F7899" t="s">
        <v>45</v>
      </c>
      <c r="G7899" t="s">
        <v>106</v>
      </c>
      <c r="H7899">
        <f t="shared" si="615"/>
        <v>72000</v>
      </c>
      <c r="I7899">
        <v>12000</v>
      </c>
      <c r="J7899">
        <v>15600</v>
      </c>
      <c r="K7899">
        <v>6</v>
      </c>
      <c r="M7899">
        <v>2340</v>
      </c>
      <c r="N7899" t="s">
        <v>20</v>
      </c>
      <c r="O7899">
        <v>90000</v>
      </c>
      <c r="P7899">
        <v>18000</v>
      </c>
      <c r="R7899">
        <f t="shared" si="616"/>
        <v>93600</v>
      </c>
      <c r="S7899">
        <f t="shared" si="617"/>
        <v>14</v>
      </c>
      <c r="T7899" t="str">
        <f t="shared" si="618"/>
        <v>Apr</v>
      </c>
      <c r="U7899" t="str">
        <f t="shared" si="619"/>
        <v>2025</v>
      </c>
    </row>
    <row r="7900" spans="1:21" x14ac:dyDescent="0.25">
      <c r="A7900" t="s">
        <v>386</v>
      </c>
      <c r="B7900" t="s">
        <v>134</v>
      </c>
      <c r="C7900" t="s">
        <v>66</v>
      </c>
      <c r="D7900" t="s">
        <v>16</v>
      </c>
      <c r="E7900" t="s">
        <v>28</v>
      </c>
      <c r="F7900" t="s">
        <v>18</v>
      </c>
      <c r="G7900" t="s">
        <v>121</v>
      </c>
      <c r="H7900">
        <f t="shared" si="615"/>
        <v>330</v>
      </c>
      <c r="I7900">
        <v>55</v>
      </c>
      <c r="J7900">
        <v>72</v>
      </c>
      <c r="K7900">
        <v>6</v>
      </c>
      <c r="M7900">
        <v>30.03</v>
      </c>
      <c r="N7900" t="s">
        <v>20</v>
      </c>
      <c r="O7900">
        <v>429</v>
      </c>
      <c r="P7900">
        <v>99</v>
      </c>
      <c r="R7900">
        <f t="shared" si="616"/>
        <v>432</v>
      </c>
      <c r="S7900">
        <f t="shared" si="617"/>
        <v>14</v>
      </c>
      <c r="T7900" t="str">
        <f t="shared" si="618"/>
        <v>Apr</v>
      </c>
      <c r="U7900" t="str">
        <f t="shared" si="619"/>
        <v>2025</v>
      </c>
    </row>
    <row r="7901" spans="1:21" x14ac:dyDescent="0.25">
      <c r="A7901" t="s">
        <v>386</v>
      </c>
      <c r="B7901" t="s">
        <v>182</v>
      </c>
      <c r="C7901" t="s">
        <v>22</v>
      </c>
      <c r="D7901" t="s">
        <v>16</v>
      </c>
      <c r="E7901" t="s">
        <v>17</v>
      </c>
      <c r="F7901" t="s">
        <v>61</v>
      </c>
      <c r="G7901" t="s">
        <v>62</v>
      </c>
      <c r="H7901">
        <f t="shared" si="615"/>
        <v>4500</v>
      </c>
      <c r="I7901">
        <v>900</v>
      </c>
      <c r="J7901">
        <v>1170</v>
      </c>
      <c r="K7901">
        <v>5</v>
      </c>
      <c r="M7901">
        <v>117</v>
      </c>
      <c r="N7901" t="s">
        <v>20</v>
      </c>
      <c r="O7901">
        <v>5850</v>
      </c>
      <c r="P7901">
        <v>1350</v>
      </c>
      <c r="R7901">
        <f t="shared" si="616"/>
        <v>5850</v>
      </c>
      <c r="S7901">
        <f t="shared" si="617"/>
        <v>14</v>
      </c>
      <c r="T7901" t="str">
        <f t="shared" si="618"/>
        <v>Apr</v>
      </c>
      <c r="U7901" t="str">
        <f t="shared" si="619"/>
        <v>2025</v>
      </c>
    </row>
    <row r="7902" spans="1:21" x14ac:dyDescent="0.25">
      <c r="A7902" t="s">
        <v>386</v>
      </c>
      <c r="B7902" t="s">
        <v>192</v>
      </c>
      <c r="C7902" t="s">
        <v>91</v>
      </c>
      <c r="D7902" t="s">
        <v>16</v>
      </c>
      <c r="E7902" t="s">
        <v>28</v>
      </c>
      <c r="F7902" t="s">
        <v>45</v>
      </c>
      <c r="G7902" t="s">
        <v>71</v>
      </c>
      <c r="H7902">
        <f t="shared" si="615"/>
        <v>2200</v>
      </c>
      <c r="I7902">
        <v>2200</v>
      </c>
      <c r="J7902">
        <v>2860</v>
      </c>
      <c r="K7902">
        <v>1</v>
      </c>
      <c r="M7902">
        <v>200.2</v>
      </c>
      <c r="N7902" t="s">
        <v>20</v>
      </c>
      <c r="O7902">
        <v>2860</v>
      </c>
      <c r="P7902">
        <v>660</v>
      </c>
      <c r="R7902">
        <f t="shared" si="616"/>
        <v>2860</v>
      </c>
      <c r="S7902">
        <f t="shared" si="617"/>
        <v>14</v>
      </c>
      <c r="T7902" t="str">
        <f t="shared" si="618"/>
        <v>Apr</v>
      </c>
      <c r="U7902" t="str">
        <f t="shared" si="619"/>
        <v>2025</v>
      </c>
    </row>
    <row r="7903" spans="1:21" x14ac:dyDescent="0.25">
      <c r="A7903" t="s">
        <v>386</v>
      </c>
      <c r="B7903" t="s">
        <v>41</v>
      </c>
      <c r="C7903" t="s">
        <v>42</v>
      </c>
      <c r="D7903" t="s">
        <v>16</v>
      </c>
      <c r="E7903" t="s">
        <v>17</v>
      </c>
      <c r="F7903" t="s">
        <v>45</v>
      </c>
      <c r="G7903" t="s">
        <v>67</v>
      </c>
      <c r="H7903">
        <f t="shared" si="615"/>
        <v>35000</v>
      </c>
      <c r="I7903">
        <v>3500</v>
      </c>
      <c r="J7903">
        <v>4550</v>
      </c>
      <c r="K7903">
        <v>10</v>
      </c>
      <c r="M7903">
        <v>455</v>
      </c>
      <c r="N7903" t="s">
        <v>20</v>
      </c>
      <c r="O7903">
        <v>45500</v>
      </c>
      <c r="P7903">
        <v>10500</v>
      </c>
      <c r="R7903">
        <f t="shared" si="616"/>
        <v>45500</v>
      </c>
      <c r="S7903">
        <f t="shared" si="617"/>
        <v>14</v>
      </c>
      <c r="T7903" t="str">
        <f t="shared" si="618"/>
        <v>Apr</v>
      </c>
      <c r="U7903" t="str">
        <f t="shared" si="619"/>
        <v>2025</v>
      </c>
    </row>
    <row r="7904" spans="1:21" x14ac:dyDescent="0.25">
      <c r="A7904" t="s">
        <v>386</v>
      </c>
      <c r="B7904" t="s">
        <v>59</v>
      </c>
      <c r="C7904" t="s">
        <v>27</v>
      </c>
      <c r="D7904" t="s">
        <v>16</v>
      </c>
      <c r="E7904" t="s">
        <v>28</v>
      </c>
      <c r="F7904" t="s">
        <v>45</v>
      </c>
      <c r="G7904" t="s">
        <v>71</v>
      </c>
      <c r="H7904">
        <f t="shared" si="615"/>
        <v>17600</v>
      </c>
      <c r="I7904">
        <v>2200</v>
      </c>
      <c r="J7904">
        <v>2860</v>
      </c>
      <c r="K7904">
        <v>8</v>
      </c>
      <c r="M7904">
        <v>286</v>
      </c>
      <c r="N7904" t="s">
        <v>38</v>
      </c>
      <c r="O7904">
        <v>22880</v>
      </c>
      <c r="P7904">
        <v>5280</v>
      </c>
      <c r="R7904">
        <f t="shared" si="616"/>
        <v>22880</v>
      </c>
      <c r="S7904">
        <f t="shared" si="617"/>
        <v>14</v>
      </c>
      <c r="T7904" t="str">
        <f t="shared" si="618"/>
        <v>Apr</v>
      </c>
      <c r="U7904" t="str">
        <f t="shared" si="619"/>
        <v>2025</v>
      </c>
    </row>
    <row r="7905" spans="1:21" x14ac:dyDescent="0.25">
      <c r="A7905" t="s">
        <v>386</v>
      </c>
      <c r="B7905" t="s">
        <v>192</v>
      </c>
      <c r="C7905" t="s">
        <v>91</v>
      </c>
      <c r="D7905" t="s">
        <v>23</v>
      </c>
      <c r="E7905" t="s">
        <v>17</v>
      </c>
      <c r="F7905" t="s">
        <v>18</v>
      </c>
      <c r="G7905" t="s">
        <v>34</v>
      </c>
      <c r="H7905">
        <f t="shared" si="615"/>
        <v>400</v>
      </c>
      <c r="I7905">
        <v>40</v>
      </c>
      <c r="J7905">
        <v>52</v>
      </c>
      <c r="K7905">
        <v>10</v>
      </c>
      <c r="M7905">
        <v>78</v>
      </c>
      <c r="N7905" t="s">
        <v>38</v>
      </c>
      <c r="O7905">
        <v>520</v>
      </c>
      <c r="P7905">
        <v>120</v>
      </c>
      <c r="R7905">
        <f t="shared" si="616"/>
        <v>520</v>
      </c>
      <c r="S7905">
        <f t="shared" si="617"/>
        <v>14</v>
      </c>
      <c r="T7905" t="str">
        <f t="shared" si="618"/>
        <v>Apr</v>
      </c>
      <c r="U7905" t="str">
        <f t="shared" si="619"/>
        <v>2025</v>
      </c>
    </row>
    <row r="7906" spans="1:21" x14ac:dyDescent="0.25">
      <c r="A7906" t="s">
        <v>386</v>
      </c>
      <c r="B7906" t="s">
        <v>139</v>
      </c>
      <c r="C7906" t="s">
        <v>27</v>
      </c>
      <c r="D7906" t="s">
        <v>16</v>
      </c>
      <c r="E7906" t="s">
        <v>17</v>
      </c>
      <c r="F7906" t="s">
        <v>18</v>
      </c>
      <c r="G7906" t="s">
        <v>43</v>
      </c>
      <c r="H7906">
        <f t="shared" si="615"/>
        <v>80</v>
      </c>
      <c r="I7906">
        <v>20</v>
      </c>
      <c r="J7906">
        <v>26</v>
      </c>
      <c r="K7906">
        <v>4</v>
      </c>
      <c r="M7906">
        <v>5</v>
      </c>
      <c r="N7906" t="s">
        <v>25</v>
      </c>
      <c r="O7906">
        <v>100</v>
      </c>
      <c r="P7906">
        <v>20</v>
      </c>
      <c r="R7906">
        <f t="shared" si="616"/>
        <v>104</v>
      </c>
      <c r="S7906">
        <f t="shared" si="617"/>
        <v>14</v>
      </c>
      <c r="T7906" t="str">
        <f t="shared" si="618"/>
        <v>Apr</v>
      </c>
      <c r="U7906" t="str">
        <f t="shared" si="619"/>
        <v>2025</v>
      </c>
    </row>
    <row r="7907" spans="1:21" x14ac:dyDescent="0.25">
      <c r="A7907" t="s">
        <v>386</v>
      </c>
      <c r="B7907" t="s">
        <v>93</v>
      </c>
      <c r="C7907" t="s">
        <v>42</v>
      </c>
      <c r="D7907" t="s">
        <v>23</v>
      </c>
      <c r="E7907" t="s">
        <v>17</v>
      </c>
      <c r="F7907" t="s">
        <v>61</v>
      </c>
      <c r="G7907" t="s">
        <v>110</v>
      </c>
      <c r="H7907">
        <f t="shared" si="615"/>
        <v>6400</v>
      </c>
      <c r="I7907">
        <v>800</v>
      </c>
      <c r="J7907">
        <v>1040</v>
      </c>
      <c r="K7907">
        <v>8</v>
      </c>
      <c r="M7907">
        <v>104</v>
      </c>
      <c r="N7907" t="s">
        <v>25</v>
      </c>
      <c r="O7907">
        <v>7360</v>
      </c>
      <c r="P7907">
        <v>960</v>
      </c>
      <c r="R7907">
        <f t="shared" si="616"/>
        <v>8320</v>
      </c>
      <c r="S7907">
        <f t="shared" si="617"/>
        <v>14</v>
      </c>
      <c r="T7907" t="str">
        <f t="shared" si="618"/>
        <v>Apr</v>
      </c>
      <c r="U7907" t="str">
        <f t="shared" si="619"/>
        <v>2025</v>
      </c>
    </row>
    <row r="7908" spans="1:21" x14ac:dyDescent="0.25">
      <c r="A7908" t="s">
        <v>386</v>
      </c>
      <c r="B7908" t="s">
        <v>197</v>
      </c>
      <c r="C7908" t="s">
        <v>115</v>
      </c>
      <c r="D7908" t="s">
        <v>16</v>
      </c>
      <c r="E7908" t="s">
        <v>28</v>
      </c>
      <c r="F7908" t="s">
        <v>18</v>
      </c>
      <c r="G7908" t="s">
        <v>116</v>
      </c>
      <c r="H7908">
        <f t="shared" si="615"/>
        <v>300</v>
      </c>
      <c r="I7908">
        <v>60</v>
      </c>
      <c r="J7908">
        <v>78</v>
      </c>
      <c r="K7908">
        <v>5</v>
      </c>
      <c r="M7908">
        <v>27.3</v>
      </c>
      <c r="N7908" t="s">
        <v>20</v>
      </c>
      <c r="O7908">
        <v>390</v>
      </c>
      <c r="P7908">
        <v>90</v>
      </c>
      <c r="R7908">
        <f t="shared" si="616"/>
        <v>390</v>
      </c>
      <c r="S7908">
        <f t="shared" si="617"/>
        <v>14</v>
      </c>
      <c r="T7908" t="str">
        <f t="shared" si="618"/>
        <v>Apr</v>
      </c>
      <c r="U7908" t="str">
        <f t="shared" si="619"/>
        <v>2025</v>
      </c>
    </row>
    <row r="7909" spans="1:21" x14ac:dyDescent="0.25">
      <c r="A7909" t="s">
        <v>386</v>
      </c>
      <c r="B7909" t="s">
        <v>145</v>
      </c>
      <c r="C7909" t="s">
        <v>27</v>
      </c>
      <c r="D7909" t="s">
        <v>16</v>
      </c>
      <c r="E7909" t="s">
        <v>28</v>
      </c>
      <c r="F7909" t="s">
        <v>29</v>
      </c>
      <c r="G7909" t="s">
        <v>169</v>
      </c>
      <c r="H7909">
        <f t="shared" si="615"/>
        <v>75</v>
      </c>
      <c r="I7909">
        <v>25</v>
      </c>
      <c r="J7909">
        <v>33</v>
      </c>
      <c r="K7909">
        <v>3</v>
      </c>
      <c r="M7909">
        <v>4.875</v>
      </c>
      <c r="N7909" t="s">
        <v>25</v>
      </c>
      <c r="O7909">
        <v>97.5</v>
      </c>
      <c r="P7909">
        <v>22.5</v>
      </c>
      <c r="R7909">
        <f t="shared" si="616"/>
        <v>99</v>
      </c>
      <c r="S7909">
        <f t="shared" si="617"/>
        <v>14</v>
      </c>
      <c r="T7909" t="str">
        <f t="shared" si="618"/>
        <v>Apr</v>
      </c>
      <c r="U7909" t="str">
        <f t="shared" si="619"/>
        <v>2025</v>
      </c>
    </row>
    <row r="7910" spans="1:21" x14ac:dyDescent="0.25">
      <c r="A7910" t="s">
        <v>386</v>
      </c>
      <c r="B7910" t="s">
        <v>37</v>
      </c>
      <c r="C7910" t="s">
        <v>15</v>
      </c>
      <c r="D7910" t="s">
        <v>23</v>
      </c>
      <c r="E7910" t="s">
        <v>17</v>
      </c>
      <c r="F7910" t="s">
        <v>45</v>
      </c>
      <c r="G7910" t="s">
        <v>78</v>
      </c>
      <c r="H7910">
        <f t="shared" si="615"/>
        <v>36000</v>
      </c>
      <c r="I7910">
        <v>18000</v>
      </c>
      <c r="J7910">
        <v>23400</v>
      </c>
      <c r="K7910">
        <v>2</v>
      </c>
      <c r="M7910">
        <v>3510</v>
      </c>
      <c r="N7910" t="s">
        <v>20</v>
      </c>
      <c r="O7910">
        <v>46800</v>
      </c>
      <c r="P7910">
        <v>10800</v>
      </c>
      <c r="R7910">
        <f t="shared" si="616"/>
        <v>46800</v>
      </c>
      <c r="S7910">
        <f t="shared" si="617"/>
        <v>14</v>
      </c>
      <c r="T7910" t="str">
        <f t="shared" si="618"/>
        <v>Apr</v>
      </c>
      <c r="U7910" t="str">
        <f t="shared" si="619"/>
        <v>2025</v>
      </c>
    </row>
    <row r="7911" spans="1:21" x14ac:dyDescent="0.25">
      <c r="A7911" t="s">
        <v>386</v>
      </c>
      <c r="B7911" t="s">
        <v>84</v>
      </c>
      <c r="C7911" t="s">
        <v>27</v>
      </c>
      <c r="D7911" t="s">
        <v>16</v>
      </c>
      <c r="E7911" t="s">
        <v>17</v>
      </c>
      <c r="F7911" t="s">
        <v>61</v>
      </c>
      <c r="G7911" t="s">
        <v>62</v>
      </c>
      <c r="H7911">
        <f t="shared" si="615"/>
        <v>4500</v>
      </c>
      <c r="I7911">
        <v>900</v>
      </c>
      <c r="J7911">
        <v>1170</v>
      </c>
      <c r="K7911">
        <v>5</v>
      </c>
      <c r="M7911">
        <v>117</v>
      </c>
      <c r="N7911" t="s">
        <v>20</v>
      </c>
      <c r="O7911">
        <v>5850</v>
      </c>
      <c r="P7911">
        <v>1350</v>
      </c>
      <c r="R7911">
        <f t="shared" si="616"/>
        <v>5850</v>
      </c>
      <c r="S7911">
        <f t="shared" si="617"/>
        <v>14</v>
      </c>
      <c r="T7911" t="str">
        <f t="shared" si="618"/>
        <v>Apr</v>
      </c>
      <c r="U7911" t="str">
        <f t="shared" si="619"/>
        <v>2025</v>
      </c>
    </row>
    <row r="7912" spans="1:21" x14ac:dyDescent="0.25">
      <c r="A7912" t="s">
        <v>386</v>
      </c>
      <c r="B7912" t="s">
        <v>190</v>
      </c>
      <c r="C7912" t="s">
        <v>22</v>
      </c>
      <c r="D7912" t="s">
        <v>16</v>
      </c>
      <c r="E7912" t="s">
        <v>28</v>
      </c>
      <c r="F7912" t="s">
        <v>18</v>
      </c>
      <c r="G7912" t="s">
        <v>151</v>
      </c>
      <c r="H7912">
        <f t="shared" si="615"/>
        <v>35</v>
      </c>
      <c r="I7912">
        <v>7</v>
      </c>
      <c r="J7912">
        <v>9</v>
      </c>
      <c r="K7912">
        <v>5</v>
      </c>
      <c r="M7912">
        <v>2.2749999999999999</v>
      </c>
      <c r="N7912" t="s">
        <v>25</v>
      </c>
      <c r="O7912">
        <v>45.5</v>
      </c>
      <c r="P7912">
        <v>10.5</v>
      </c>
      <c r="R7912">
        <f t="shared" si="616"/>
        <v>45</v>
      </c>
      <c r="S7912">
        <f t="shared" si="617"/>
        <v>14</v>
      </c>
      <c r="T7912" t="str">
        <f t="shared" si="618"/>
        <v>Apr</v>
      </c>
      <c r="U7912" t="str">
        <f t="shared" si="619"/>
        <v>2025</v>
      </c>
    </row>
    <row r="7913" spans="1:21" x14ac:dyDescent="0.25">
      <c r="A7913" t="s">
        <v>386</v>
      </c>
      <c r="B7913" t="s">
        <v>186</v>
      </c>
      <c r="C7913" t="s">
        <v>27</v>
      </c>
      <c r="D7913" t="s">
        <v>16</v>
      </c>
      <c r="E7913" t="s">
        <v>28</v>
      </c>
      <c r="F7913" t="s">
        <v>61</v>
      </c>
      <c r="G7913" t="s">
        <v>62</v>
      </c>
      <c r="H7913">
        <f t="shared" si="615"/>
        <v>4500</v>
      </c>
      <c r="I7913">
        <v>900</v>
      </c>
      <c r="J7913">
        <v>1170</v>
      </c>
      <c r="K7913">
        <v>5</v>
      </c>
      <c r="M7913">
        <v>117</v>
      </c>
      <c r="N7913" t="s">
        <v>38</v>
      </c>
      <c r="O7913">
        <v>5625</v>
      </c>
      <c r="P7913">
        <v>1125</v>
      </c>
      <c r="R7913">
        <f t="shared" si="616"/>
        <v>5850</v>
      </c>
      <c r="S7913">
        <f t="shared" si="617"/>
        <v>14</v>
      </c>
      <c r="T7913" t="str">
        <f t="shared" si="618"/>
        <v>Apr</v>
      </c>
      <c r="U7913" t="str">
        <f t="shared" si="619"/>
        <v>2025</v>
      </c>
    </row>
    <row r="7914" spans="1:21" x14ac:dyDescent="0.25">
      <c r="A7914" t="s">
        <v>386</v>
      </c>
      <c r="B7914" t="s">
        <v>163</v>
      </c>
      <c r="C7914" t="s">
        <v>15</v>
      </c>
      <c r="D7914" t="s">
        <v>16</v>
      </c>
      <c r="E7914" t="s">
        <v>17</v>
      </c>
      <c r="F7914" t="s">
        <v>45</v>
      </c>
      <c r="G7914" t="s">
        <v>54</v>
      </c>
      <c r="H7914">
        <f t="shared" si="615"/>
        <v>2400</v>
      </c>
      <c r="I7914">
        <v>800</v>
      </c>
      <c r="J7914">
        <v>1040</v>
      </c>
      <c r="K7914">
        <v>3</v>
      </c>
      <c r="M7914">
        <v>104</v>
      </c>
      <c r="N7914" t="s">
        <v>25</v>
      </c>
      <c r="O7914">
        <v>2760</v>
      </c>
      <c r="P7914">
        <v>360</v>
      </c>
      <c r="R7914">
        <f t="shared" si="616"/>
        <v>3120</v>
      </c>
      <c r="S7914">
        <f t="shared" si="617"/>
        <v>14</v>
      </c>
      <c r="T7914" t="str">
        <f t="shared" si="618"/>
        <v>Apr</v>
      </c>
      <c r="U7914" t="str">
        <f t="shared" si="619"/>
        <v>2025</v>
      </c>
    </row>
    <row r="7915" spans="1:21" x14ac:dyDescent="0.25">
      <c r="A7915" t="s">
        <v>386</v>
      </c>
      <c r="B7915" t="s">
        <v>134</v>
      </c>
      <c r="C7915" t="s">
        <v>66</v>
      </c>
      <c r="D7915" t="s">
        <v>16</v>
      </c>
      <c r="E7915" t="s">
        <v>28</v>
      </c>
      <c r="F7915" t="s">
        <v>45</v>
      </c>
      <c r="G7915" t="s">
        <v>78</v>
      </c>
      <c r="H7915">
        <f t="shared" si="615"/>
        <v>72000</v>
      </c>
      <c r="I7915">
        <v>18000</v>
      </c>
      <c r="J7915">
        <v>23400</v>
      </c>
      <c r="K7915">
        <v>4</v>
      </c>
      <c r="M7915">
        <v>3510</v>
      </c>
      <c r="N7915" t="s">
        <v>25</v>
      </c>
      <c r="O7915">
        <v>90000</v>
      </c>
      <c r="P7915">
        <v>18000</v>
      </c>
      <c r="R7915">
        <f t="shared" si="616"/>
        <v>93600</v>
      </c>
      <c r="S7915">
        <f t="shared" si="617"/>
        <v>14</v>
      </c>
      <c r="T7915" t="str">
        <f t="shared" si="618"/>
        <v>Apr</v>
      </c>
      <c r="U7915" t="str">
        <f t="shared" si="619"/>
        <v>2025</v>
      </c>
    </row>
    <row r="7916" spans="1:21" x14ac:dyDescent="0.25">
      <c r="A7916" t="s">
        <v>387</v>
      </c>
      <c r="B7916" t="s">
        <v>173</v>
      </c>
      <c r="C7916" t="s">
        <v>115</v>
      </c>
      <c r="D7916" t="s">
        <v>23</v>
      </c>
      <c r="E7916" t="s">
        <v>17</v>
      </c>
      <c r="F7916" t="s">
        <v>18</v>
      </c>
      <c r="G7916" t="s">
        <v>64</v>
      </c>
      <c r="H7916">
        <f t="shared" si="615"/>
        <v>980</v>
      </c>
      <c r="I7916">
        <v>140</v>
      </c>
      <c r="J7916">
        <v>182</v>
      </c>
      <c r="K7916">
        <v>7</v>
      </c>
      <c r="M7916">
        <v>100</v>
      </c>
      <c r="N7916" t="s">
        <v>20</v>
      </c>
      <c r="O7916">
        <v>1225</v>
      </c>
      <c r="P7916">
        <v>245</v>
      </c>
      <c r="R7916">
        <f t="shared" si="616"/>
        <v>1274</v>
      </c>
      <c r="S7916">
        <f t="shared" si="617"/>
        <v>15</v>
      </c>
      <c r="T7916" t="str">
        <f t="shared" si="618"/>
        <v>Apr</v>
      </c>
      <c r="U7916" t="str">
        <f t="shared" si="619"/>
        <v>2025</v>
      </c>
    </row>
    <row r="7917" spans="1:21" x14ac:dyDescent="0.25">
      <c r="A7917" t="s">
        <v>387</v>
      </c>
      <c r="B7917" t="s">
        <v>195</v>
      </c>
      <c r="C7917" t="s">
        <v>115</v>
      </c>
      <c r="D7917" t="s">
        <v>16</v>
      </c>
      <c r="E7917" t="s">
        <v>17</v>
      </c>
      <c r="F7917" t="s">
        <v>29</v>
      </c>
      <c r="G7917" t="s">
        <v>169</v>
      </c>
      <c r="H7917">
        <f t="shared" si="615"/>
        <v>100</v>
      </c>
      <c r="I7917">
        <v>25</v>
      </c>
      <c r="J7917">
        <v>33</v>
      </c>
      <c r="K7917">
        <v>4</v>
      </c>
      <c r="M7917">
        <v>9.1</v>
      </c>
      <c r="N7917" t="s">
        <v>20</v>
      </c>
      <c r="O7917">
        <v>130</v>
      </c>
      <c r="P7917">
        <v>30</v>
      </c>
      <c r="R7917">
        <f t="shared" si="616"/>
        <v>132</v>
      </c>
      <c r="S7917">
        <f t="shared" si="617"/>
        <v>15</v>
      </c>
      <c r="T7917" t="str">
        <f t="shared" si="618"/>
        <v>Apr</v>
      </c>
      <c r="U7917" t="str">
        <f t="shared" si="619"/>
        <v>2025</v>
      </c>
    </row>
    <row r="7918" spans="1:21" x14ac:dyDescent="0.25">
      <c r="A7918" t="s">
        <v>387</v>
      </c>
      <c r="B7918" t="s">
        <v>127</v>
      </c>
      <c r="C7918" t="s">
        <v>66</v>
      </c>
      <c r="D7918" t="s">
        <v>16</v>
      </c>
      <c r="E7918" t="s">
        <v>28</v>
      </c>
      <c r="F7918" t="s">
        <v>45</v>
      </c>
      <c r="G7918" t="s">
        <v>76</v>
      </c>
      <c r="H7918">
        <f t="shared" si="615"/>
        <v>6000</v>
      </c>
      <c r="I7918">
        <v>1200</v>
      </c>
      <c r="J7918">
        <v>1560</v>
      </c>
      <c r="K7918">
        <v>5</v>
      </c>
      <c r="M7918">
        <v>156</v>
      </c>
      <c r="N7918" t="s">
        <v>25</v>
      </c>
      <c r="O7918">
        <v>7800</v>
      </c>
      <c r="P7918">
        <v>1800</v>
      </c>
      <c r="R7918">
        <f t="shared" si="616"/>
        <v>7800</v>
      </c>
      <c r="S7918">
        <f t="shared" si="617"/>
        <v>15</v>
      </c>
      <c r="T7918" t="str">
        <f t="shared" si="618"/>
        <v>Apr</v>
      </c>
      <c r="U7918" t="str">
        <f t="shared" si="619"/>
        <v>2025</v>
      </c>
    </row>
    <row r="7919" spans="1:21" x14ac:dyDescent="0.25">
      <c r="A7919" t="s">
        <v>387</v>
      </c>
      <c r="B7919" t="s">
        <v>163</v>
      </c>
      <c r="C7919" t="s">
        <v>15</v>
      </c>
      <c r="D7919" t="s">
        <v>16</v>
      </c>
      <c r="E7919" t="s">
        <v>28</v>
      </c>
      <c r="F7919" t="s">
        <v>45</v>
      </c>
      <c r="G7919" t="s">
        <v>78</v>
      </c>
      <c r="H7919">
        <f t="shared" si="615"/>
        <v>126000</v>
      </c>
      <c r="I7919">
        <v>18000</v>
      </c>
      <c r="J7919">
        <v>23400</v>
      </c>
      <c r="K7919">
        <v>7</v>
      </c>
      <c r="M7919">
        <v>3510</v>
      </c>
      <c r="N7919" t="s">
        <v>20</v>
      </c>
      <c r="O7919">
        <v>163800</v>
      </c>
      <c r="P7919">
        <v>37800</v>
      </c>
      <c r="R7919">
        <f t="shared" si="616"/>
        <v>163800</v>
      </c>
      <c r="S7919">
        <f t="shared" si="617"/>
        <v>15</v>
      </c>
      <c r="T7919" t="str">
        <f t="shared" si="618"/>
        <v>Apr</v>
      </c>
      <c r="U7919" t="str">
        <f t="shared" si="619"/>
        <v>2025</v>
      </c>
    </row>
    <row r="7920" spans="1:21" x14ac:dyDescent="0.25">
      <c r="A7920" t="s">
        <v>387</v>
      </c>
      <c r="B7920" t="s">
        <v>192</v>
      </c>
      <c r="C7920" t="s">
        <v>91</v>
      </c>
      <c r="D7920" t="s">
        <v>23</v>
      </c>
      <c r="E7920" t="s">
        <v>17</v>
      </c>
      <c r="F7920" t="s">
        <v>45</v>
      </c>
      <c r="G7920" t="s">
        <v>78</v>
      </c>
      <c r="H7920">
        <f t="shared" si="615"/>
        <v>90000</v>
      </c>
      <c r="I7920">
        <v>18000</v>
      </c>
      <c r="J7920">
        <v>23400</v>
      </c>
      <c r="K7920">
        <v>5</v>
      </c>
      <c r="M7920">
        <v>3510</v>
      </c>
      <c r="N7920" t="s">
        <v>25</v>
      </c>
      <c r="O7920">
        <v>117000</v>
      </c>
      <c r="P7920">
        <v>27000</v>
      </c>
      <c r="R7920">
        <f t="shared" si="616"/>
        <v>117000</v>
      </c>
      <c r="S7920">
        <f t="shared" si="617"/>
        <v>15</v>
      </c>
      <c r="T7920" t="str">
        <f t="shared" si="618"/>
        <v>Apr</v>
      </c>
      <c r="U7920" t="str">
        <f t="shared" si="619"/>
        <v>2025</v>
      </c>
    </row>
    <row r="7921" spans="1:21" x14ac:dyDescent="0.25">
      <c r="A7921" t="s">
        <v>387</v>
      </c>
      <c r="B7921" t="s">
        <v>197</v>
      </c>
      <c r="C7921" t="s">
        <v>115</v>
      </c>
      <c r="D7921" t="s">
        <v>23</v>
      </c>
      <c r="E7921" t="s">
        <v>17</v>
      </c>
      <c r="F7921" t="s">
        <v>18</v>
      </c>
      <c r="G7921" t="s">
        <v>64</v>
      </c>
      <c r="H7921">
        <f t="shared" si="615"/>
        <v>420</v>
      </c>
      <c r="I7921">
        <v>140</v>
      </c>
      <c r="J7921">
        <v>182</v>
      </c>
      <c r="K7921">
        <v>3</v>
      </c>
      <c r="M7921">
        <v>75.599999999999994</v>
      </c>
      <c r="N7921" t="s">
        <v>38</v>
      </c>
      <c r="O7921">
        <v>504</v>
      </c>
      <c r="P7921">
        <v>84</v>
      </c>
      <c r="R7921">
        <f t="shared" si="616"/>
        <v>546</v>
      </c>
      <c r="S7921">
        <f t="shared" si="617"/>
        <v>15</v>
      </c>
      <c r="T7921" t="str">
        <f t="shared" si="618"/>
        <v>Apr</v>
      </c>
      <c r="U7921" t="str">
        <f t="shared" si="619"/>
        <v>2025</v>
      </c>
    </row>
    <row r="7922" spans="1:21" x14ac:dyDescent="0.25">
      <c r="A7922" t="s">
        <v>387</v>
      </c>
      <c r="B7922" t="s">
        <v>99</v>
      </c>
      <c r="C7922" t="s">
        <v>15</v>
      </c>
      <c r="D7922" t="s">
        <v>23</v>
      </c>
      <c r="E7922" t="s">
        <v>28</v>
      </c>
      <c r="F7922" t="s">
        <v>45</v>
      </c>
      <c r="G7922" t="s">
        <v>46</v>
      </c>
      <c r="H7922">
        <f t="shared" si="615"/>
        <v>275000</v>
      </c>
      <c r="I7922">
        <v>55000</v>
      </c>
      <c r="J7922">
        <v>71500</v>
      </c>
      <c r="K7922">
        <v>5</v>
      </c>
      <c r="M7922">
        <v>10725</v>
      </c>
      <c r="N7922" t="s">
        <v>20</v>
      </c>
      <c r="O7922">
        <v>343750</v>
      </c>
      <c r="P7922">
        <v>68750</v>
      </c>
      <c r="R7922">
        <f t="shared" si="616"/>
        <v>357500</v>
      </c>
      <c r="S7922">
        <f t="shared" si="617"/>
        <v>15</v>
      </c>
      <c r="T7922" t="str">
        <f t="shared" si="618"/>
        <v>Apr</v>
      </c>
      <c r="U7922" t="str">
        <f t="shared" si="619"/>
        <v>2025</v>
      </c>
    </row>
    <row r="7923" spans="1:21" x14ac:dyDescent="0.25">
      <c r="A7923" t="s">
        <v>387</v>
      </c>
      <c r="B7923" t="s">
        <v>65</v>
      </c>
      <c r="C7923" t="s">
        <v>66</v>
      </c>
      <c r="D7923" t="s">
        <v>23</v>
      </c>
      <c r="E7923" t="s">
        <v>17</v>
      </c>
      <c r="F7923" t="s">
        <v>61</v>
      </c>
      <c r="G7923" t="s">
        <v>110</v>
      </c>
      <c r="H7923">
        <f t="shared" si="615"/>
        <v>8000</v>
      </c>
      <c r="I7923">
        <v>800</v>
      </c>
      <c r="J7923">
        <v>1040</v>
      </c>
      <c r="K7923">
        <v>10</v>
      </c>
      <c r="M7923">
        <v>104</v>
      </c>
      <c r="N7923" t="s">
        <v>20</v>
      </c>
      <c r="O7923">
        <v>10000</v>
      </c>
      <c r="P7923">
        <v>2000</v>
      </c>
      <c r="R7923">
        <f t="shared" si="616"/>
        <v>10400</v>
      </c>
      <c r="S7923">
        <f t="shared" si="617"/>
        <v>15</v>
      </c>
      <c r="T7923" t="str">
        <f t="shared" si="618"/>
        <v>Apr</v>
      </c>
      <c r="U7923" t="str">
        <f t="shared" si="619"/>
        <v>2025</v>
      </c>
    </row>
    <row r="7924" spans="1:21" x14ac:dyDescent="0.25">
      <c r="A7924" t="s">
        <v>387</v>
      </c>
      <c r="B7924" t="s">
        <v>182</v>
      </c>
      <c r="C7924" t="s">
        <v>22</v>
      </c>
      <c r="D7924" t="s">
        <v>16</v>
      </c>
      <c r="E7924" t="s">
        <v>17</v>
      </c>
      <c r="F7924" t="s">
        <v>45</v>
      </c>
      <c r="G7924" t="s">
        <v>106</v>
      </c>
      <c r="H7924">
        <f t="shared" si="615"/>
        <v>36000</v>
      </c>
      <c r="I7924">
        <v>12000</v>
      </c>
      <c r="J7924">
        <v>15600</v>
      </c>
      <c r="K7924">
        <v>3</v>
      </c>
      <c r="M7924">
        <v>2340</v>
      </c>
      <c r="N7924" t="s">
        <v>20</v>
      </c>
      <c r="O7924">
        <v>46800</v>
      </c>
      <c r="P7924">
        <v>10800</v>
      </c>
      <c r="R7924">
        <f t="shared" si="616"/>
        <v>46800</v>
      </c>
      <c r="S7924">
        <f t="shared" si="617"/>
        <v>15</v>
      </c>
      <c r="T7924" t="str">
        <f t="shared" si="618"/>
        <v>Apr</v>
      </c>
      <c r="U7924" t="str">
        <f t="shared" si="619"/>
        <v>2025</v>
      </c>
    </row>
    <row r="7925" spans="1:21" x14ac:dyDescent="0.25">
      <c r="A7925" t="s">
        <v>387</v>
      </c>
      <c r="B7925" t="s">
        <v>41</v>
      </c>
      <c r="C7925" t="s">
        <v>42</v>
      </c>
      <c r="D7925" t="s">
        <v>16</v>
      </c>
      <c r="E7925" t="s">
        <v>28</v>
      </c>
      <c r="F7925" t="s">
        <v>45</v>
      </c>
      <c r="G7925" t="s">
        <v>92</v>
      </c>
      <c r="H7925">
        <f t="shared" si="615"/>
        <v>1000</v>
      </c>
      <c r="I7925">
        <v>250</v>
      </c>
      <c r="J7925">
        <v>325</v>
      </c>
      <c r="K7925">
        <v>4</v>
      </c>
      <c r="M7925">
        <v>100</v>
      </c>
      <c r="N7925" t="s">
        <v>38</v>
      </c>
      <c r="O7925">
        <v>1200</v>
      </c>
      <c r="P7925">
        <v>200</v>
      </c>
      <c r="R7925">
        <f t="shared" si="616"/>
        <v>1300</v>
      </c>
      <c r="S7925">
        <f t="shared" si="617"/>
        <v>15</v>
      </c>
      <c r="T7925" t="str">
        <f t="shared" si="618"/>
        <v>Apr</v>
      </c>
      <c r="U7925" t="str">
        <f t="shared" si="619"/>
        <v>2025</v>
      </c>
    </row>
    <row r="7926" spans="1:21" x14ac:dyDescent="0.25">
      <c r="A7926" t="s">
        <v>387</v>
      </c>
      <c r="B7926" t="s">
        <v>190</v>
      </c>
      <c r="C7926" t="s">
        <v>22</v>
      </c>
      <c r="D7926" t="s">
        <v>16</v>
      </c>
      <c r="E7926" t="s">
        <v>17</v>
      </c>
      <c r="F7926" t="s">
        <v>18</v>
      </c>
      <c r="G7926" t="s">
        <v>64</v>
      </c>
      <c r="H7926">
        <f t="shared" si="615"/>
        <v>560</v>
      </c>
      <c r="I7926">
        <v>140</v>
      </c>
      <c r="J7926">
        <v>182</v>
      </c>
      <c r="K7926">
        <v>4</v>
      </c>
      <c r="M7926">
        <v>70</v>
      </c>
      <c r="N7926" t="s">
        <v>38</v>
      </c>
      <c r="O7926">
        <v>700</v>
      </c>
      <c r="P7926">
        <v>140</v>
      </c>
      <c r="R7926">
        <f t="shared" si="616"/>
        <v>728</v>
      </c>
      <c r="S7926">
        <f t="shared" si="617"/>
        <v>15</v>
      </c>
      <c r="T7926" t="str">
        <f t="shared" si="618"/>
        <v>Apr</v>
      </c>
      <c r="U7926" t="str">
        <f t="shared" si="619"/>
        <v>2025</v>
      </c>
    </row>
    <row r="7927" spans="1:21" x14ac:dyDescent="0.25">
      <c r="A7927" t="s">
        <v>387</v>
      </c>
      <c r="B7927" t="s">
        <v>126</v>
      </c>
      <c r="C7927" t="s">
        <v>27</v>
      </c>
      <c r="D7927" t="s">
        <v>16</v>
      </c>
      <c r="E7927" t="s">
        <v>28</v>
      </c>
      <c r="F7927" t="s">
        <v>18</v>
      </c>
      <c r="G7927" t="s">
        <v>130</v>
      </c>
      <c r="H7927">
        <f t="shared" si="615"/>
        <v>180</v>
      </c>
      <c r="I7927">
        <v>45</v>
      </c>
      <c r="J7927">
        <v>59</v>
      </c>
      <c r="K7927">
        <v>4</v>
      </c>
      <c r="M7927">
        <v>11.7</v>
      </c>
      <c r="N7927" t="s">
        <v>25</v>
      </c>
      <c r="O7927">
        <v>234</v>
      </c>
      <c r="P7927">
        <v>54</v>
      </c>
      <c r="R7927">
        <f t="shared" si="616"/>
        <v>236</v>
      </c>
      <c r="S7927">
        <f t="shared" si="617"/>
        <v>15</v>
      </c>
      <c r="T7927" t="str">
        <f t="shared" si="618"/>
        <v>Apr</v>
      </c>
      <c r="U7927" t="str">
        <f t="shared" si="619"/>
        <v>2025</v>
      </c>
    </row>
    <row r="7928" spans="1:21" x14ac:dyDescent="0.25">
      <c r="A7928" t="s">
        <v>387</v>
      </c>
      <c r="B7928" t="s">
        <v>198</v>
      </c>
      <c r="C7928" t="s">
        <v>15</v>
      </c>
      <c r="D7928" t="s">
        <v>16</v>
      </c>
      <c r="E7928" t="s">
        <v>17</v>
      </c>
      <c r="F7928" t="s">
        <v>18</v>
      </c>
      <c r="G7928" t="s">
        <v>121</v>
      </c>
      <c r="H7928">
        <f t="shared" si="615"/>
        <v>55</v>
      </c>
      <c r="I7928">
        <v>55</v>
      </c>
      <c r="J7928">
        <v>72</v>
      </c>
      <c r="K7928">
        <v>1</v>
      </c>
      <c r="M7928">
        <v>3.5750000000000002</v>
      </c>
      <c r="N7928" t="s">
        <v>25</v>
      </c>
      <c r="O7928">
        <v>71.5</v>
      </c>
      <c r="P7928">
        <v>16.5</v>
      </c>
      <c r="R7928">
        <f t="shared" si="616"/>
        <v>72</v>
      </c>
      <c r="S7928">
        <f t="shared" si="617"/>
        <v>15</v>
      </c>
      <c r="T7928" t="str">
        <f t="shared" si="618"/>
        <v>Apr</v>
      </c>
      <c r="U7928" t="str">
        <f t="shared" si="619"/>
        <v>2025</v>
      </c>
    </row>
    <row r="7929" spans="1:21" x14ac:dyDescent="0.25">
      <c r="A7929" t="s">
        <v>387</v>
      </c>
      <c r="B7929" t="s">
        <v>174</v>
      </c>
      <c r="C7929" t="s">
        <v>27</v>
      </c>
      <c r="D7929" t="s">
        <v>23</v>
      </c>
      <c r="E7929" t="s">
        <v>17</v>
      </c>
      <c r="F7929" t="s">
        <v>18</v>
      </c>
      <c r="G7929" t="s">
        <v>40</v>
      </c>
      <c r="H7929">
        <f t="shared" si="615"/>
        <v>630</v>
      </c>
      <c r="I7929">
        <v>90</v>
      </c>
      <c r="J7929">
        <v>117</v>
      </c>
      <c r="K7929">
        <v>7</v>
      </c>
      <c r="M7929">
        <v>98.28</v>
      </c>
      <c r="N7929" t="s">
        <v>20</v>
      </c>
      <c r="O7929">
        <v>819</v>
      </c>
      <c r="P7929">
        <v>189</v>
      </c>
      <c r="R7929">
        <f t="shared" si="616"/>
        <v>819</v>
      </c>
      <c r="S7929">
        <f t="shared" si="617"/>
        <v>15</v>
      </c>
      <c r="T7929" t="str">
        <f t="shared" si="618"/>
        <v>Apr</v>
      </c>
      <c r="U7929" t="str">
        <f t="shared" si="619"/>
        <v>2025</v>
      </c>
    </row>
    <row r="7930" spans="1:21" x14ac:dyDescent="0.25">
      <c r="A7930" t="s">
        <v>387</v>
      </c>
      <c r="B7930" t="s">
        <v>166</v>
      </c>
      <c r="C7930" t="s">
        <v>15</v>
      </c>
      <c r="D7930" t="s">
        <v>16</v>
      </c>
      <c r="E7930" t="s">
        <v>17</v>
      </c>
      <c r="F7930" t="s">
        <v>80</v>
      </c>
      <c r="G7930" t="s">
        <v>201</v>
      </c>
      <c r="H7930">
        <f t="shared" si="615"/>
        <v>210</v>
      </c>
      <c r="I7930">
        <v>30</v>
      </c>
      <c r="J7930">
        <v>39</v>
      </c>
      <c r="K7930">
        <v>7</v>
      </c>
      <c r="M7930">
        <v>27.3</v>
      </c>
      <c r="N7930" t="s">
        <v>38</v>
      </c>
      <c r="O7930">
        <v>273</v>
      </c>
      <c r="P7930">
        <v>63</v>
      </c>
      <c r="R7930">
        <f t="shared" si="616"/>
        <v>273</v>
      </c>
      <c r="S7930">
        <f t="shared" si="617"/>
        <v>15</v>
      </c>
      <c r="T7930" t="str">
        <f t="shared" si="618"/>
        <v>Apr</v>
      </c>
      <c r="U7930" t="str">
        <f t="shared" si="619"/>
        <v>2025</v>
      </c>
    </row>
    <row r="7931" spans="1:21" x14ac:dyDescent="0.25">
      <c r="A7931" t="s">
        <v>387</v>
      </c>
      <c r="B7931" t="s">
        <v>204</v>
      </c>
      <c r="C7931" t="s">
        <v>42</v>
      </c>
      <c r="D7931" t="s">
        <v>16</v>
      </c>
      <c r="E7931" t="s">
        <v>17</v>
      </c>
      <c r="F7931" t="s">
        <v>18</v>
      </c>
      <c r="G7931" t="s">
        <v>116</v>
      </c>
      <c r="H7931">
        <f t="shared" si="615"/>
        <v>420</v>
      </c>
      <c r="I7931">
        <v>60</v>
      </c>
      <c r="J7931">
        <v>78</v>
      </c>
      <c r="K7931">
        <v>7</v>
      </c>
      <c r="M7931">
        <v>26.25</v>
      </c>
      <c r="N7931" t="s">
        <v>25</v>
      </c>
      <c r="O7931">
        <v>525</v>
      </c>
      <c r="P7931">
        <v>105</v>
      </c>
      <c r="R7931">
        <f t="shared" si="616"/>
        <v>546</v>
      </c>
      <c r="S7931">
        <f t="shared" si="617"/>
        <v>15</v>
      </c>
      <c r="T7931" t="str">
        <f t="shared" si="618"/>
        <v>Apr</v>
      </c>
      <c r="U7931" t="str">
        <f t="shared" si="619"/>
        <v>2025</v>
      </c>
    </row>
    <row r="7932" spans="1:21" x14ac:dyDescent="0.25">
      <c r="A7932" t="s">
        <v>387</v>
      </c>
      <c r="B7932" t="s">
        <v>31</v>
      </c>
      <c r="C7932" t="s">
        <v>27</v>
      </c>
      <c r="D7932" t="s">
        <v>16</v>
      </c>
      <c r="E7932" t="s">
        <v>28</v>
      </c>
      <c r="F7932" t="s">
        <v>61</v>
      </c>
      <c r="G7932" t="s">
        <v>164</v>
      </c>
      <c r="H7932">
        <f t="shared" si="615"/>
        <v>8000</v>
      </c>
      <c r="I7932">
        <v>2000</v>
      </c>
      <c r="J7932">
        <v>2600</v>
      </c>
      <c r="K7932">
        <v>4</v>
      </c>
      <c r="M7932">
        <v>260</v>
      </c>
      <c r="N7932" t="s">
        <v>25</v>
      </c>
      <c r="O7932">
        <v>10400</v>
      </c>
      <c r="P7932">
        <v>2400</v>
      </c>
      <c r="R7932">
        <f t="shared" si="616"/>
        <v>10400</v>
      </c>
      <c r="S7932">
        <f t="shared" si="617"/>
        <v>15</v>
      </c>
      <c r="T7932" t="str">
        <f t="shared" si="618"/>
        <v>Apr</v>
      </c>
      <c r="U7932" t="str">
        <f t="shared" si="619"/>
        <v>2025</v>
      </c>
    </row>
    <row r="7933" spans="1:21" x14ac:dyDescent="0.25">
      <c r="A7933" t="s">
        <v>387</v>
      </c>
      <c r="B7933" t="s">
        <v>37</v>
      </c>
      <c r="C7933" t="s">
        <v>15</v>
      </c>
      <c r="D7933" t="s">
        <v>16</v>
      </c>
      <c r="E7933" t="s">
        <v>28</v>
      </c>
      <c r="F7933" t="s">
        <v>45</v>
      </c>
      <c r="G7933" t="s">
        <v>92</v>
      </c>
      <c r="H7933">
        <f t="shared" si="615"/>
        <v>1000</v>
      </c>
      <c r="I7933">
        <v>250</v>
      </c>
      <c r="J7933">
        <v>325</v>
      </c>
      <c r="K7933">
        <v>4</v>
      </c>
      <c r="M7933">
        <v>65</v>
      </c>
      <c r="N7933" t="s">
        <v>25</v>
      </c>
      <c r="O7933">
        <v>1300</v>
      </c>
      <c r="P7933">
        <v>300</v>
      </c>
      <c r="R7933">
        <f t="shared" si="616"/>
        <v>1300</v>
      </c>
      <c r="S7933">
        <f t="shared" si="617"/>
        <v>15</v>
      </c>
      <c r="T7933" t="str">
        <f t="shared" si="618"/>
        <v>Apr</v>
      </c>
      <c r="U7933" t="str">
        <f t="shared" si="619"/>
        <v>2025</v>
      </c>
    </row>
    <row r="7934" spans="1:21" x14ac:dyDescent="0.25">
      <c r="A7934" t="s">
        <v>387</v>
      </c>
      <c r="B7934" t="s">
        <v>65</v>
      </c>
      <c r="C7934" t="s">
        <v>66</v>
      </c>
      <c r="D7934" t="s">
        <v>23</v>
      </c>
      <c r="E7934" t="s">
        <v>17</v>
      </c>
      <c r="F7934" t="s">
        <v>18</v>
      </c>
      <c r="G7934" t="s">
        <v>116</v>
      </c>
      <c r="H7934">
        <f t="shared" si="615"/>
        <v>360</v>
      </c>
      <c r="I7934">
        <v>60</v>
      </c>
      <c r="J7934">
        <v>78</v>
      </c>
      <c r="K7934">
        <v>6</v>
      </c>
      <c r="M7934">
        <v>43.2</v>
      </c>
      <c r="N7934" t="s">
        <v>25</v>
      </c>
      <c r="O7934">
        <v>432</v>
      </c>
      <c r="P7934">
        <v>72</v>
      </c>
      <c r="R7934">
        <f t="shared" si="616"/>
        <v>468</v>
      </c>
      <c r="S7934">
        <f t="shared" si="617"/>
        <v>15</v>
      </c>
      <c r="T7934" t="str">
        <f t="shared" si="618"/>
        <v>Apr</v>
      </c>
      <c r="U7934" t="str">
        <f t="shared" si="619"/>
        <v>2025</v>
      </c>
    </row>
    <row r="7935" spans="1:21" x14ac:dyDescent="0.25">
      <c r="A7935" t="s">
        <v>387</v>
      </c>
      <c r="B7935" t="s">
        <v>74</v>
      </c>
      <c r="C7935" t="s">
        <v>27</v>
      </c>
      <c r="D7935" t="s">
        <v>16</v>
      </c>
      <c r="E7935" t="s">
        <v>28</v>
      </c>
      <c r="F7935" t="s">
        <v>18</v>
      </c>
      <c r="G7935" t="s">
        <v>19</v>
      </c>
      <c r="H7935">
        <f t="shared" si="615"/>
        <v>1500</v>
      </c>
      <c r="I7935">
        <v>250</v>
      </c>
      <c r="J7935">
        <v>325</v>
      </c>
      <c r="K7935">
        <v>6</v>
      </c>
      <c r="M7935">
        <v>100</v>
      </c>
      <c r="N7935" t="s">
        <v>20</v>
      </c>
      <c r="O7935">
        <v>1950</v>
      </c>
      <c r="P7935">
        <v>450</v>
      </c>
      <c r="R7935">
        <f t="shared" si="616"/>
        <v>1950</v>
      </c>
      <c r="S7935">
        <f t="shared" si="617"/>
        <v>15</v>
      </c>
      <c r="T7935" t="str">
        <f t="shared" si="618"/>
        <v>Apr</v>
      </c>
      <c r="U7935" t="str">
        <f t="shared" si="619"/>
        <v>2025</v>
      </c>
    </row>
    <row r="7936" spans="1:21" x14ac:dyDescent="0.25">
      <c r="A7936" t="s">
        <v>387</v>
      </c>
      <c r="B7936" t="s">
        <v>41</v>
      </c>
      <c r="C7936" t="s">
        <v>42</v>
      </c>
      <c r="D7936" t="s">
        <v>16</v>
      </c>
      <c r="E7936" t="s">
        <v>17</v>
      </c>
      <c r="F7936" t="s">
        <v>45</v>
      </c>
      <c r="G7936" t="s">
        <v>71</v>
      </c>
      <c r="H7936">
        <f t="shared" si="615"/>
        <v>17600</v>
      </c>
      <c r="I7936">
        <v>2200</v>
      </c>
      <c r="J7936">
        <v>2860</v>
      </c>
      <c r="K7936">
        <v>8</v>
      </c>
      <c r="M7936">
        <v>286</v>
      </c>
      <c r="N7936" t="s">
        <v>20</v>
      </c>
      <c r="O7936">
        <v>21120</v>
      </c>
      <c r="P7936">
        <v>3520</v>
      </c>
      <c r="R7936">
        <f t="shared" si="616"/>
        <v>22880</v>
      </c>
      <c r="S7936">
        <f t="shared" si="617"/>
        <v>15</v>
      </c>
      <c r="T7936" t="str">
        <f t="shared" si="618"/>
        <v>Apr</v>
      </c>
      <c r="U7936" t="str">
        <f t="shared" si="619"/>
        <v>2025</v>
      </c>
    </row>
    <row r="7937" spans="1:21" x14ac:dyDescent="0.25">
      <c r="A7937" t="s">
        <v>387</v>
      </c>
      <c r="B7937" t="s">
        <v>202</v>
      </c>
      <c r="C7937" t="s">
        <v>22</v>
      </c>
      <c r="D7937" t="s">
        <v>23</v>
      </c>
      <c r="E7937" t="s">
        <v>17</v>
      </c>
      <c r="F7937" t="s">
        <v>80</v>
      </c>
      <c r="G7937" t="s">
        <v>213</v>
      </c>
      <c r="H7937">
        <f t="shared" si="615"/>
        <v>125</v>
      </c>
      <c r="I7937">
        <v>25</v>
      </c>
      <c r="J7937">
        <v>33</v>
      </c>
      <c r="K7937">
        <v>5</v>
      </c>
      <c r="M7937">
        <v>16.25</v>
      </c>
      <c r="N7937" t="s">
        <v>25</v>
      </c>
      <c r="O7937">
        <v>162.5</v>
      </c>
      <c r="P7937">
        <v>37.5</v>
      </c>
      <c r="R7937">
        <f t="shared" si="616"/>
        <v>165</v>
      </c>
      <c r="S7937">
        <f t="shared" si="617"/>
        <v>15</v>
      </c>
      <c r="T7937" t="str">
        <f t="shared" si="618"/>
        <v>Apr</v>
      </c>
      <c r="U7937" t="str">
        <f t="shared" si="619"/>
        <v>2025</v>
      </c>
    </row>
    <row r="7938" spans="1:21" x14ac:dyDescent="0.25">
      <c r="A7938" t="s">
        <v>387</v>
      </c>
      <c r="B7938" t="s">
        <v>220</v>
      </c>
      <c r="C7938" t="s">
        <v>27</v>
      </c>
      <c r="D7938" t="s">
        <v>16</v>
      </c>
      <c r="E7938" t="s">
        <v>28</v>
      </c>
      <c r="F7938" t="s">
        <v>29</v>
      </c>
      <c r="G7938" t="s">
        <v>178</v>
      </c>
      <c r="H7938">
        <f t="shared" si="615"/>
        <v>800</v>
      </c>
      <c r="I7938">
        <v>200</v>
      </c>
      <c r="J7938">
        <v>260</v>
      </c>
      <c r="K7938">
        <v>4</v>
      </c>
      <c r="M7938">
        <v>67.2</v>
      </c>
      <c r="N7938" t="s">
        <v>20</v>
      </c>
      <c r="O7938">
        <v>960</v>
      </c>
      <c r="P7938">
        <v>160</v>
      </c>
      <c r="R7938">
        <f t="shared" si="616"/>
        <v>1040</v>
      </c>
      <c r="S7938">
        <f t="shared" si="617"/>
        <v>15</v>
      </c>
      <c r="T7938" t="str">
        <f t="shared" si="618"/>
        <v>Apr</v>
      </c>
      <c r="U7938" t="str">
        <f t="shared" si="619"/>
        <v>2025</v>
      </c>
    </row>
    <row r="7939" spans="1:21" x14ac:dyDescent="0.25">
      <c r="A7939" t="s">
        <v>387</v>
      </c>
      <c r="B7939" t="s">
        <v>140</v>
      </c>
      <c r="C7939" t="s">
        <v>27</v>
      </c>
      <c r="D7939" t="s">
        <v>23</v>
      </c>
      <c r="E7939" t="s">
        <v>17</v>
      </c>
      <c r="F7939" t="s">
        <v>29</v>
      </c>
      <c r="G7939" t="s">
        <v>178</v>
      </c>
      <c r="H7939">
        <f t="shared" ref="H7939:H8002" si="620">I7939*K7939</f>
        <v>800</v>
      </c>
      <c r="I7939">
        <v>200</v>
      </c>
      <c r="J7939">
        <v>260</v>
      </c>
      <c r="K7939">
        <v>4</v>
      </c>
      <c r="M7939">
        <v>100</v>
      </c>
      <c r="N7939" t="s">
        <v>20</v>
      </c>
      <c r="O7939">
        <v>1000</v>
      </c>
      <c r="P7939">
        <v>200</v>
      </c>
      <c r="R7939">
        <f t="shared" ref="R7939:R8002" si="621">J7939*K7939</f>
        <v>1040</v>
      </c>
      <c r="S7939">
        <f t="shared" ref="S7939:S8002" si="622">DAY(A7939)</f>
        <v>15</v>
      </c>
      <c r="T7939" t="str">
        <f t="shared" ref="T7939:T8002" si="623">TEXT(A7939,"mmm")</f>
        <v>Apr</v>
      </c>
      <c r="U7939" t="str">
        <f t="shared" ref="U7939:U8002" si="624">TEXT(A7939,"yyy")</f>
        <v>2025</v>
      </c>
    </row>
    <row r="7940" spans="1:21" x14ac:dyDescent="0.25">
      <c r="A7940" t="s">
        <v>387</v>
      </c>
      <c r="B7940" t="s">
        <v>211</v>
      </c>
      <c r="C7940" t="s">
        <v>91</v>
      </c>
      <c r="D7940" t="s">
        <v>23</v>
      </c>
      <c r="E7940" t="s">
        <v>28</v>
      </c>
      <c r="F7940" t="s">
        <v>45</v>
      </c>
      <c r="G7940" t="s">
        <v>76</v>
      </c>
      <c r="H7940">
        <f t="shared" si="620"/>
        <v>9600</v>
      </c>
      <c r="I7940">
        <v>1200</v>
      </c>
      <c r="J7940">
        <v>1560</v>
      </c>
      <c r="K7940">
        <v>8</v>
      </c>
      <c r="M7940">
        <v>156</v>
      </c>
      <c r="N7940" t="s">
        <v>38</v>
      </c>
      <c r="O7940">
        <v>12000</v>
      </c>
      <c r="P7940">
        <v>2400</v>
      </c>
      <c r="R7940">
        <f t="shared" si="621"/>
        <v>12480</v>
      </c>
      <c r="S7940">
        <f t="shared" si="622"/>
        <v>15</v>
      </c>
      <c r="T7940" t="str">
        <f t="shared" si="623"/>
        <v>Apr</v>
      </c>
      <c r="U7940" t="str">
        <f t="shared" si="624"/>
        <v>2025</v>
      </c>
    </row>
    <row r="7941" spans="1:21" x14ac:dyDescent="0.25">
      <c r="A7941" t="s">
        <v>387</v>
      </c>
      <c r="B7941" t="s">
        <v>162</v>
      </c>
      <c r="C7941" t="s">
        <v>15</v>
      </c>
      <c r="D7941" t="s">
        <v>16</v>
      </c>
      <c r="E7941" t="s">
        <v>17</v>
      </c>
      <c r="F7941" t="s">
        <v>45</v>
      </c>
      <c r="G7941" t="s">
        <v>71</v>
      </c>
      <c r="H7941">
        <f t="shared" si="620"/>
        <v>13200</v>
      </c>
      <c r="I7941">
        <v>2200</v>
      </c>
      <c r="J7941">
        <v>2860</v>
      </c>
      <c r="K7941">
        <v>6</v>
      </c>
      <c r="M7941">
        <v>286</v>
      </c>
      <c r="N7941" t="s">
        <v>25</v>
      </c>
      <c r="O7941">
        <v>17160</v>
      </c>
      <c r="P7941">
        <v>3960</v>
      </c>
      <c r="R7941">
        <f t="shared" si="621"/>
        <v>17160</v>
      </c>
      <c r="S7941">
        <f t="shared" si="622"/>
        <v>15</v>
      </c>
      <c r="T7941" t="str">
        <f t="shared" si="623"/>
        <v>Apr</v>
      </c>
      <c r="U7941" t="str">
        <f t="shared" si="624"/>
        <v>2025</v>
      </c>
    </row>
    <row r="7942" spans="1:21" x14ac:dyDescent="0.25">
      <c r="A7942" t="s">
        <v>387</v>
      </c>
      <c r="B7942" t="s">
        <v>26</v>
      </c>
      <c r="C7942" t="s">
        <v>27</v>
      </c>
      <c r="D7942" t="s">
        <v>16</v>
      </c>
      <c r="E7942" t="s">
        <v>28</v>
      </c>
      <c r="F7942" t="s">
        <v>61</v>
      </c>
      <c r="G7942" t="s">
        <v>180</v>
      </c>
      <c r="H7942">
        <f t="shared" si="620"/>
        <v>1800</v>
      </c>
      <c r="I7942">
        <v>600</v>
      </c>
      <c r="J7942">
        <v>780</v>
      </c>
      <c r="K7942">
        <v>3</v>
      </c>
      <c r="M7942">
        <v>100</v>
      </c>
      <c r="N7942" t="s">
        <v>25</v>
      </c>
      <c r="O7942">
        <v>2250</v>
      </c>
      <c r="P7942">
        <v>450</v>
      </c>
      <c r="R7942">
        <f t="shared" si="621"/>
        <v>2340</v>
      </c>
      <c r="S7942">
        <f t="shared" si="622"/>
        <v>15</v>
      </c>
      <c r="T7942" t="str">
        <f t="shared" si="623"/>
        <v>Apr</v>
      </c>
      <c r="U7942" t="str">
        <f t="shared" si="624"/>
        <v>2025</v>
      </c>
    </row>
    <row r="7943" spans="1:21" x14ac:dyDescent="0.25">
      <c r="A7943" t="s">
        <v>387</v>
      </c>
      <c r="B7943" t="s">
        <v>124</v>
      </c>
      <c r="C7943" t="s">
        <v>27</v>
      </c>
      <c r="D7943" t="s">
        <v>16</v>
      </c>
      <c r="E7943" t="s">
        <v>28</v>
      </c>
      <c r="F7943" t="s">
        <v>45</v>
      </c>
      <c r="G7943" t="s">
        <v>46</v>
      </c>
      <c r="H7943">
        <f t="shared" si="620"/>
        <v>220000</v>
      </c>
      <c r="I7943">
        <v>55000</v>
      </c>
      <c r="J7943">
        <v>71500</v>
      </c>
      <c r="K7943">
        <v>4</v>
      </c>
      <c r="M7943">
        <v>10725</v>
      </c>
      <c r="N7943" t="s">
        <v>20</v>
      </c>
      <c r="O7943">
        <v>286000</v>
      </c>
      <c r="P7943">
        <v>66000</v>
      </c>
      <c r="R7943">
        <f t="shared" si="621"/>
        <v>286000</v>
      </c>
      <c r="S7943">
        <f t="shared" si="622"/>
        <v>15</v>
      </c>
      <c r="T7943" t="str">
        <f t="shared" si="623"/>
        <v>Apr</v>
      </c>
      <c r="U7943" t="str">
        <f t="shared" si="624"/>
        <v>2025</v>
      </c>
    </row>
    <row r="7944" spans="1:21" x14ac:dyDescent="0.25">
      <c r="A7944" t="s">
        <v>387</v>
      </c>
      <c r="B7944" t="s">
        <v>174</v>
      </c>
      <c r="C7944" t="s">
        <v>27</v>
      </c>
      <c r="D7944" t="s">
        <v>16</v>
      </c>
      <c r="E7944" t="s">
        <v>28</v>
      </c>
      <c r="F7944" t="s">
        <v>45</v>
      </c>
      <c r="G7944" t="s">
        <v>54</v>
      </c>
      <c r="H7944">
        <f t="shared" si="620"/>
        <v>4800</v>
      </c>
      <c r="I7944">
        <v>800</v>
      </c>
      <c r="J7944">
        <v>1040</v>
      </c>
      <c r="K7944">
        <v>6</v>
      </c>
      <c r="M7944">
        <v>104</v>
      </c>
      <c r="N7944" t="s">
        <v>38</v>
      </c>
      <c r="O7944">
        <v>6240</v>
      </c>
      <c r="P7944">
        <v>1440</v>
      </c>
      <c r="R7944">
        <f t="shared" si="621"/>
        <v>6240</v>
      </c>
      <c r="S7944">
        <f t="shared" si="622"/>
        <v>15</v>
      </c>
      <c r="T7944" t="str">
        <f t="shared" si="623"/>
        <v>Apr</v>
      </c>
      <c r="U7944" t="str">
        <f t="shared" si="624"/>
        <v>2025</v>
      </c>
    </row>
    <row r="7945" spans="1:21" x14ac:dyDescent="0.25">
      <c r="A7945" t="s">
        <v>387</v>
      </c>
      <c r="B7945" t="s">
        <v>175</v>
      </c>
      <c r="C7945" t="s">
        <v>91</v>
      </c>
      <c r="D7945" t="s">
        <v>16</v>
      </c>
      <c r="E7945" t="s">
        <v>28</v>
      </c>
      <c r="F7945" t="s">
        <v>80</v>
      </c>
      <c r="G7945" t="s">
        <v>201</v>
      </c>
      <c r="H7945">
        <f t="shared" si="620"/>
        <v>90</v>
      </c>
      <c r="I7945">
        <v>30</v>
      </c>
      <c r="J7945">
        <v>39</v>
      </c>
      <c r="K7945">
        <v>3</v>
      </c>
      <c r="M7945">
        <v>8.19</v>
      </c>
      <c r="N7945" t="s">
        <v>20</v>
      </c>
      <c r="O7945">
        <v>117</v>
      </c>
      <c r="P7945">
        <v>27</v>
      </c>
      <c r="R7945">
        <f t="shared" si="621"/>
        <v>117</v>
      </c>
      <c r="S7945">
        <f t="shared" si="622"/>
        <v>15</v>
      </c>
      <c r="T7945" t="str">
        <f t="shared" si="623"/>
        <v>Apr</v>
      </c>
      <c r="U7945" t="str">
        <f t="shared" si="624"/>
        <v>2025</v>
      </c>
    </row>
    <row r="7946" spans="1:21" x14ac:dyDescent="0.25">
      <c r="A7946" t="s">
        <v>388</v>
      </c>
      <c r="B7946" t="s">
        <v>156</v>
      </c>
      <c r="C7946" t="s">
        <v>53</v>
      </c>
      <c r="D7946" t="s">
        <v>16</v>
      </c>
      <c r="E7946" t="s">
        <v>17</v>
      </c>
      <c r="F7946" t="s">
        <v>61</v>
      </c>
      <c r="G7946" t="s">
        <v>110</v>
      </c>
      <c r="H7946">
        <f t="shared" si="620"/>
        <v>4800</v>
      </c>
      <c r="I7946">
        <v>800</v>
      </c>
      <c r="J7946">
        <v>1040</v>
      </c>
      <c r="K7946">
        <v>6</v>
      </c>
      <c r="M7946">
        <v>104</v>
      </c>
      <c r="N7946" t="s">
        <v>20</v>
      </c>
      <c r="O7946">
        <v>6240</v>
      </c>
      <c r="P7946">
        <v>1440</v>
      </c>
      <c r="R7946">
        <f t="shared" si="621"/>
        <v>6240</v>
      </c>
      <c r="S7946">
        <f t="shared" si="622"/>
        <v>16</v>
      </c>
      <c r="T7946" t="str">
        <f t="shared" si="623"/>
        <v>Apr</v>
      </c>
      <c r="U7946" t="str">
        <f t="shared" si="624"/>
        <v>2025</v>
      </c>
    </row>
    <row r="7947" spans="1:21" x14ac:dyDescent="0.25">
      <c r="A7947" t="s">
        <v>388</v>
      </c>
      <c r="B7947" t="s">
        <v>174</v>
      </c>
      <c r="C7947" t="s">
        <v>27</v>
      </c>
      <c r="D7947" t="s">
        <v>16</v>
      </c>
      <c r="E7947" t="s">
        <v>28</v>
      </c>
      <c r="F7947" t="s">
        <v>18</v>
      </c>
      <c r="G7947" t="s">
        <v>24</v>
      </c>
      <c r="H7947">
        <f t="shared" si="620"/>
        <v>320</v>
      </c>
      <c r="I7947">
        <v>80</v>
      </c>
      <c r="J7947">
        <v>104</v>
      </c>
      <c r="K7947">
        <v>4</v>
      </c>
      <c r="M7947">
        <v>41.6</v>
      </c>
      <c r="N7947" t="s">
        <v>38</v>
      </c>
      <c r="O7947">
        <v>416</v>
      </c>
      <c r="P7947">
        <v>96</v>
      </c>
      <c r="R7947">
        <f t="shared" si="621"/>
        <v>416</v>
      </c>
      <c r="S7947">
        <f t="shared" si="622"/>
        <v>16</v>
      </c>
      <c r="T7947" t="str">
        <f t="shared" si="623"/>
        <v>Apr</v>
      </c>
      <c r="U7947" t="str">
        <f t="shared" si="624"/>
        <v>2025</v>
      </c>
    </row>
    <row r="7948" spans="1:21" x14ac:dyDescent="0.25">
      <c r="A7948" t="s">
        <v>388</v>
      </c>
      <c r="B7948" t="s">
        <v>173</v>
      </c>
      <c r="C7948" t="s">
        <v>115</v>
      </c>
      <c r="D7948" t="s">
        <v>16</v>
      </c>
      <c r="E7948" t="s">
        <v>17</v>
      </c>
      <c r="F7948" t="s">
        <v>29</v>
      </c>
      <c r="G7948" t="s">
        <v>169</v>
      </c>
      <c r="H7948">
        <f t="shared" si="620"/>
        <v>175</v>
      </c>
      <c r="I7948">
        <v>25</v>
      </c>
      <c r="J7948">
        <v>33</v>
      </c>
      <c r="K7948">
        <v>7</v>
      </c>
      <c r="M7948">
        <v>15.3125</v>
      </c>
      <c r="N7948" t="s">
        <v>20</v>
      </c>
      <c r="O7948">
        <v>218.75</v>
      </c>
      <c r="P7948">
        <v>43.75</v>
      </c>
      <c r="R7948">
        <f t="shared" si="621"/>
        <v>231</v>
      </c>
      <c r="S7948">
        <f t="shared" si="622"/>
        <v>16</v>
      </c>
      <c r="T7948" t="str">
        <f t="shared" si="623"/>
        <v>Apr</v>
      </c>
      <c r="U7948" t="str">
        <f t="shared" si="624"/>
        <v>2025</v>
      </c>
    </row>
    <row r="7949" spans="1:21" x14ac:dyDescent="0.25">
      <c r="A7949" t="s">
        <v>388</v>
      </c>
      <c r="B7949" t="s">
        <v>137</v>
      </c>
      <c r="C7949" t="s">
        <v>15</v>
      </c>
      <c r="D7949" t="s">
        <v>16</v>
      </c>
      <c r="E7949" t="s">
        <v>17</v>
      </c>
      <c r="F7949" t="s">
        <v>61</v>
      </c>
      <c r="G7949" t="s">
        <v>180</v>
      </c>
      <c r="H7949">
        <f t="shared" si="620"/>
        <v>5400</v>
      </c>
      <c r="I7949">
        <v>600</v>
      </c>
      <c r="J7949">
        <v>780</v>
      </c>
      <c r="K7949">
        <v>9</v>
      </c>
      <c r="M7949">
        <v>100</v>
      </c>
      <c r="N7949" t="s">
        <v>38</v>
      </c>
      <c r="O7949">
        <v>7020</v>
      </c>
      <c r="P7949">
        <v>1620</v>
      </c>
      <c r="R7949">
        <f t="shared" si="621"/>
        <v>7020</v>
      </c>
      <c r="S7949">
        <f t="shared" si="622"/>
        <v>16</v>
      </c>
      <c r="T7949" t="str">
        <f t="shared" si="623"/>
        <v>Apr</v>
      </c>
      <c r="U7949" t="str">
        <f t="shared" si="624"/>
        <v>2025</v>
      </c>
    </row>
    <row r="7950" spans="1:21" x14ac:dyDescent="0.25">
      <c r="A7950" t="s">
        <v>388</v>
      </c>
      <c r="B7950" t="s">
        <v>90</v>
      </c>
      <c r="C7950" t="s">
        <v>91</v>
      </c>
      <c r="D7950" t="s">
        <v>16</v>
      </c>
      <c r="E7950" t="s">
        <v>17</v>
      </c>
      <c r="F7950" t="s">
        <v>48</v>
      </c>
      <c r="G7950" t="s">
        <v>147</v>
      </c>
      <c r="H7950">
        <f t="shared" si="620"/>
        <v>630</v>
      </c>
      <c r="I7950">
        <v>90</v>
      </c>
      <c r="J7950">
        <v>117</v>
      </c>
      <c r="K7950">
        <v>7</v>
      </c>
      <c r="M7950">
        <v>37.799999999999997</v>
      </c>
      <c r="N7950" t="s">
        <v>25</v>
      </c>
      <c r="O7950">
        <v>756</v>
      </c>
      <c r="P7950">
        <v>126</v>
      </c>
      <c r="R7950">
        <f t="shared" si="621"/>
        <v>819</v>
      </c>
      <c r="S7950">
        <f t="shared" si="622"/>
        <v>16</v>
      </c>
      <c r="T7950" t="str">
        <f t="shared" si="623"/>
        <v>Apr</v>
      </c>
      <c r="U7950" t="str">
        <f t="shared" si="624"/>
        <v>2025</v>
      </c>
    </row>
    <row r="7951" spans="1:21" x14ac:dyDescent="0.25">
      <c r="A7951" t="s">
        <v>388</v>
      </c>
      <c r="B7951" t="s">
        <v>70</v>
      </c>
      <c r="C7951" t="s">
        <v>53</v>
      </c>
      <c r="D7951" t="s">
        <v>16</v>
      </c>
      <c r="E7951" t="s">
        <v>28</v>
      </c>
      <c r="F7951" t="s">
        <v>18</v>
      </c>
      <c r="G7951" t="s">
        <v>24</v>
      </c>
      <c r="H7951">
        <f t="shared" si="620"/>
        <v>320</v>
      </c>
      <c r="I7951">
        <v>80</v>
      </c>
      <c r="J7951">
        <v>104</v>
      </c>
      <c r="K7951">
        <v>4</v>
      </c>
      <c r="M7951">
        <v>41.6</v>
      </c>
      <c r="N7951" t="s">
        <v>38</v>
      </c>
      <c r="O7951">
        <v>416</v>
      </c>
      <c r="P7951">
        <v>96</v>
      </c>
      <c r="R7951">
        <f t="shared" si="621"/>
        <v>416</v>
      </c>
      <c r="S7951">
        <f t="shared" si="622"/>
        <v>16</v>
      </c>
      <c r="T7951" t="str">
        <f t="shared" si="623"/>
        <v>Apr</v>
      </c>
      <c r="U7951" t="str">
        <f t="shared" si="624"/>
        <v>2025</v>
      </c>
    </row>
    <row r="7952" spans="1:21" x14ac:dyDescent="0.25">
      <c r="A7952" t="s">
        <v>388</v>
      </c>
      <c r="B7952" t="s">
        <v>195</v>
      </c>
      <c r="C7952" t="s">
        <v>115</v>
      </c>
      <c r="D7952" t="s">
        <v>16</v>
      </c>
      <c r="E7952" t="s">
        <v>17</v>
      </c>
      <c r="F7952" t="s">
        <v>18</v>
      </c>
      <c r="G7952" t="s">
        <v>40</v>
      </c>
      <c r="H7952">
        <f t="shared" si="620"/>
        <v>360</v>
      </c>
      <c r="I7952">
        <v>90</v>
      </c>
      <c r="J7952">
        <v>117</v>
      </c>
      <c r="K7952">
        <v>4</v>
      </c>
      <c r="M7952">
        <v>22.5</v>
      </c>
      <c r="N7952" t="s">
        <v>25</v>
      </c>
      <c r="O7952">
        <v>450</v>
      </c>
      <c r="P7952">
        <v>90</v>
      </c>
      <c r="R7952">
        <f t="shared" si="621"/>
        <v>468</v>
      </c>
      <c r="S7952">
        <f t="shared" si="622"/>
        <v>16</v>
      </c>
      <c r="T7952" t="str">
        <f t="shared" si="623"/>
        <v>Apr</v>
      </c>
      <c r="U7952" t="str">
        <f t="shared" si="624"/>
        <v>2025</v>
      </c>
    </row>
    <row r="7953" spans="1:21" x14ac:dyDescent="0.25">
      <c r="A7953" t="s">
        <v>388</v>
      </c>
      <c r="B7953" t="s">
        <v>145</v>
      </c>
      <c r="C7953" t="s">
        <v>27</v>
      </c>
      <c r="D7953" t="s">
        <v>16</v>
      </c>
      <c r="E7953" t="s">
        <v>17</v>
      </c>
      <c r="F7953" t="s">
        <v>61</v>
      </c>
      <c r="G7953" t="s">
        <v>128</v>
      </c>
      <c r="H7953">
        <f t="shared" si="620"/>
        <v>2100</v>
      </c>
      <c r="I7953">
        <v>300</v>
      </c>
      <c r="J7953">
        <v>390</v>
      </c>
      <c r="K7953">
        <v>7</v>
      </c>
      <c r="M7953">
        <v>100</v>
      </c>
      <c r="N7953" t="s">
        <v>25</v>
      </c>
      <c r="O7953">
        <v>2625</v>
      </c>
      <c r="P7953">
        <v>525</v>
      </c>
      <c r="R7953">
        <f t="shared" si="621"/>
        <v>2730</v>
      </c>
      <c r="S7953">
        <f t="shared" si="622"/>
        <v>16</v>
      </c>
      <c r="T7953" t="str">
        <f t="shared" si="623"/>
        <v>Apr</v>
      </c>
      <c r="U7953" t="str">
        <f t="shared" si="624"/>
        <v>2025</v>
      </c>
    </row>
    <row r="7954" spans="1:21" x14ac:dyDescent="0.25">
      <c r="A7954" t="s">
        <v>388</v>
      </c>
      <c r="B7954" t="s">
        <v>104</v>
      </c>
      <c r="C7954" t="s">
        <v>15</v>
      </c>
      <c r="D7954" t="s">
        <v>16</v>
      </c>
      <c r="E7954" t="s">
        <v>17</v>
      </c>
      <c r="F7954" t="s">
        <v>18</v>
      </c>
      <c r="G7954" t="s">
        <v>151</v>
      </c>
      <c r="H7954">
        <f t="shared" si="620"/>
        <v>21</v>
      </c>
      <c r="I7954">
        <v>7</v>
      </c>
      <c r="J7954">
        <v>9</v>
      </c>
      <c r="K7954">
        <v>3</v>
      </c>
      <c r="M7954">
        <v>1.911</v>
      </c>
      <c r="N7954" t="s">
        <v>20</v>
      </c>
      <c r="O7954">
        <v>27.3</v>
      </c>
      <c r="P7954">
        <v>6.3</v>
      </c>
      <c r="R7954">
        <f t="shared" si="621"/>
        <v>27</v>
      </c>
      <c r="S7954">
        <f t="shared" si="622"/>
        <v>16</v>
      </c>
      <c r="T7954" t="str">
        <f t="shared" si="623"/>
        <v>Apr</v>
      </c>
      <c r="U7954" t="str">
        <f t="shared" si="624"/>
        <v>2025</v>
      </c>
    </row>
    <row r="7955" spans="1:21" x14ac:dyDescent="0.25">
      <c r="A7955" t="s">
        <v>388</v>
      </c>
      <c r="B7955" t="s">
        <v>191</v>
      </c>
      <c r="C7955" t="s">
        <v>27</v>
      </c>
      <c r="D7955" t="s">
        <v>16</v>
      </c>
      <c r="E7955" t="s">
        <v>17</v>
      </c>
      <c r="F7955" t="s">
        <v>61</v>
      </c>
      <c r="G7955" t="s">
        <v>119</v>
      </c>
      <c r="H7955">
        <f t="shared" si="620"/>
        <v>1000</v>
      </c>
      <c r="I7955">
        <v>500</v>
      </c>
      <c r="J7955">
        <v>650</v>
      </c>
      <c r="K7955">
        <v>2</v>
      </c>
      <c r="M7955">
        <v>100</v>
      </c>
      <c r="N7955" t="s">
        <v>38</v>
      </c>
      <c r="O7955">
        <v>1300</v>
      </c>
      <c r="P7955">
        <v>300</v>
      </c>
      <c r="R7955">
        <f t="shared" si="621"/>
        <v>1300</v>
      </c>
      <c r="S7955">
        <f t="shared" si="622"/>
        <v>16</v>
      </c>
      <c r="T7955" t="str">
        <f t="shared" si="623"/>
        <v>Apr</v>
      </c>
      <c r="U7955" t="str">
        <f t="shared" si="624"/>
        <v>2025</v>
      </c>
    </row>
    <row r="7956" spans="1:21" x14ac:dyDescent="0.25">
      <c r="A7956" t="s">
        <v>388</v>
      </c>
      <c r="B7956" t="s">
        <v>149</v>
      </c>
      <c r="C7956" t="s">
        <v>15</v>
      </c>
      <c r="D7956" t="s">
        <v>16</v>
      </c>
      <c r="E7956" t="s">
        <v>17</v>
      </c>
      <c r="F7956" t="s">
        <v>18</v>
      </c>
      <c r="G7956" t="s">
        <v>64</v>
      </c>
      <c r="H7956">
        <f t="shared" si="620"/>
        <v>840</v>
      </c>
      <c r="I7956">
        <v>140</v>
      </c>
      <c r="J7956">
        <v>182</v>
      </c>
      <c r="K7956">
        <v>6</v>
      </c>
      <c r="M7956">
        <v>54.6</v>
      </c>
      <c r="N7956" t="s">
        <v>25</v>
      </c>
      <c r="O7956">
        <v>1092</v>
      </c>
      <c r="P7956">
        <v>252</v>
      </c>
      <c r="R7956">
        <f t="shared" si="621"/>
        <v>1092</v>
      </c>
      <c r="S7956">
        <f t="shared" si="622"/>
        <v>16</v>
      </c>
      <c r="T7956" t="str">
        <f t="shared" si="623"/>
        <v>Apr</v>
      </c>
      <c r="U7956" t="str">
        <f t="shared" si="624"/>
        <v>2025</v>
      </c>
    </row>
    <row r="7957" spans="1:21" x14ac:dyDescent="0.25">
      <c r="A7957" t="s">
        <v>388</v>
      </c>
      <c r="B7957" t="s">
        <v>214</v>
      </c>
      <c r="C7957" t="s">
        <v>66</v>
      </c>
      <c r="D7957" t="s">
        <v>23</v>
      </c>
      <c r="E7957" t="s">
        <v>28</v>
      </c>
      <c r="F7957" t="s">
        <v>18</v>
      </c>
      <c r="G7957" t="s">
        <v>64</v>
      </c>
      <c r="H7957">
        <f t="shared" si="620"/>
        <v>700</v>
      </c>
      <c r="I7957">
        <v>140</v>
      </c>
      <c r="J7957">
        <v>182</v>
      </c>
      <c r="K7957">
        <v>5</v>
      </c>
      <c r="M7957">
        <v>91</v>
      </c>
      <c r="N7957" t="s">
        <v>25</v>
      </c>
      <c r="O7957">
        <v>910</v>
      </c>
      <c r="P7957">
        <v>210</v>
      </c>
      <c r="R7957">
        <f t="shared" si="621"/>
        <v>910</v>
      </c>
      <c r="S7957">
        <f t="shared" si="622"/>
        <v>16</v>
      </c>
      <c r="T7957" t="str">
        <f t="shared" si="623"/>
        <v>Apr</v>
      </c>
      <c r="U7957" t="str">
        <f t="shared" si="624"/>
        <v>2025</v>
      </c>
    </row>
    <row r="7958" spans="1:21" x14ac:dyDescent="0.25">
      <c r="A7958" t="s">
        <v>388</v>
      </c>
      <c r="B7958" t="s">
        <v>170</v>
      </c>
      <c r="C7958" t="s">
        <v>91</v>
      </c>
      <c r="D7958" t="s">
        <v>16</v>
      </c>
      <c r="E7958" t="s">
        <v>17</v>
      </c>
      <c r="F7958" t="s">
        <v>45</v>
      </c>
      <c r="G7958" t="s">
        <v>199</v>
      </c>
      <c r="H7958">
        <f t="shared" si="620"/>
        <v>25000</v>
      </c>
      <c r="I7958">
        <v>5000</v>
      </c>
      <c r="J7958">
        <v>6500</v>
      </c>
      <c r="K7958">
        <v>5</v>
      </c>
      <c r="M7958">
        <v>650</v>
      </c>
      <c r="N7958" t="s">
        <v>20</v>
      </c>
      <c r="O7958">
        <v>31250</v>
      </c>
      <c r="P7958">
        <v>6250</v>
      </c>
      <c r="R7958">
        <f t="shared" si="621"/>
        <v>32500</v>
      </c>
      <c r="S7958">
        <f t="shared" si="622"/>
        <v>16</v>
      </c>
      <c r="T7958" t="str">
        <f t="shared" si="623"/>
        <v>Apr</v>
      </c>
      <c r="U7958" t="str">
        <f t="shared" si="624"/>
        <v>2025</v>
      </c>
    </row>
    <row r="7959" spans="1:21" x14ac:dyDescent="0.25">
      <c r="A7959" t="s">
        <v>388</v>
      </c>
      <c r="B7959" t="s">
        <v>59</v>
      </c>
      <c r="C7959" t="s">
        <v>27</v>
      </c>
      <c r="D7959" t="s">
        <v>16</v>
      </c>
      <c r="E7959" t="s">
        <v>17</v>
      </c>
      <c r="F7959" t="s">
        <v>45</v>
      </c>
      <c r="G7959" t="s">
        <v>67</v>
      </c>
      <c r="H7959">
        <f t="shared" si="620"/>
        <v>24500</v>
      </c>
      <c r="I7959">
        <v>3500</v>
      </c>
      <c r="J7959">
        <v>4550</v>
      </c>
      <c r="K7959">
        <v>7</v>
      </c>
      <c r="M7959">
        <v>455</v>
      </c>
      <c r="N7959" t="s">
        <v>25</v>
      </c>
      <c r="O7959">
        <v>31850</v>
      </c>
      <c r="P7959">
        <v>7350</v>
      </c>
      <c r="R7959">
        <f t="shared" si="621"/>
        <v>31850</v>
      </c>
      <c r="S7959">
        <f t="shared" si="622"/>
        <v>16</v>
      </c>
      <c r="T7959" t="str">
        <f t="shared" si="623"/>
        <v>Apr</v>
      </c>
      <c r="U7959" t="str">
        <f t="shared" si="624"/>
        <v>2025</v>
      </c>
    </row>
    <row r="7960" spans="1:21" x14ac:dyDescent="0.25">
      <c r="A7960" t="s">
        <v>388</v>
      </c>
      <c r="B7960" t="s">
        <v>173</v>
      </c>
      <c r="C7960" t="s">
        <v>115</v>
      </c>
      <c r="D7960" t="s">
        <v>16</v>
      </c>
      <c r="E7960" t="s">
        <v>17</v>
      </c>
      <c r="F7960" t="s">
        <v>18</v>
      </c>
      <c r="G7960" t="s">
        <v>113</v>
      </c>
      <c r="H7960">
        <f t="shared" si="620"/>
        <v>140</v>
      </c>
      <c r="I7960">
        <v>20</v>
      </c>
      <c r="J7960">
        <v>26</v>
      </c>
      <c r="K7960">
        <v>7</v>
      </c>
      <c r="M7960">
        <v>9.1</v>
      </c>
      <c r="N7960" t="s">
        <v>25</v>
      </c>
      <c r="O7960">
        <v>182</v>
      </c>
      <c r="P7960">
        <v>42</v>
      </c>
      <c r="R7960">
        <f t="shared" si="621"/>
        <v>182</v>
      </c>
      <c r="S7960">
        <f t="shared" si="622"/>
        <v>16</v>
      </c>
      <c r="T7960" t="str">
        <f t="shared" si="623"/>
        <v>Apr</v>
      </c>
      <c r="U7960" t="str">
        <f t="shared" si="624"/>
        <v>2025</v>
      </c>
    </row>
    <row r="7961" spans="1:21" x14ac:dyDescent="0.25">
      <c r="A7961" t="s">
        <v>388</v>
      </c>
      <c r="B7961" t="s">
        <v>189</v>
      </c>
      <c r="C7961" t="s">
        <v>27</v>
      </c>
      <c r="D7961" t="s">
        <v>16</v>
      </c>
      <c r="E7961" t="s">
        <v>28</v>
      </c>
      <c r="F7961" t="s">
        <v>18</v>
      </c>
      <c r="G7961" t="s">
        <v>56</v>
      </c>
      <c r="H7961">
        <f t="shared" si="620"/>
        <v>2750</v>
      </c>
      <c r="I7961">
        <v>550</v>
      </c>
      <c r="J7961">
        <v>715</v>
      </c>
      <c r="K7961">
        <v>5</v>
      </c>
      <c r="M7961">
        <v>100</v>
      </c>
      <c r="N7961" t="s">
        <v>38</v>
      </c>
      <c r="O7961">
        <v>3437.5</v>
      </c>
      <c r="P7961">
        <v>687.5</v>
      </c>
      <c r="R7961">
        <f t="shared" si="621"/>
        <v>3575</v>
      </c>
      <c r="S7961">
        <f t="shared" si="622"/>
        <v>16</v>
      </c>
      <c r="T7961" t="str">
        <f t="shared" si="623"/>
        <v>Apr</v>
      </c>
      <c r="U7961" t="str">
        <f t="shared" si="624"/>
        <v>2025</v>
      </c>
    </row>
    <row r="7962" spans="1:21" x14ac:dyDescent="0.25">
      <c r="A7962" t="s">
        <v>388</v>
      </c>
      <c r="B7962" t="s">
        <v>211</v>
      </c>
      <c r="C7962" t="s">
        <v>91</v>
      </c>
      <c r="D7962" t="s">
        <v>16</v>
      </c>
      <c r="E7962" t="s">
        <v>28</v>
      </c>
      <c r="F7962" t="s">
        <v>45</v>
      </c>
      <c r="G7962" t="s">
        <v>67</v>
      </c>
      <c r="H7962">
        <f t="shared" si="620"/>
        <v>21000</v>
      </c>
      <c r="I7962">
        <v>3500</v>
      </c>
      <c r="J7962">
        <v>4550</v>
      </c>
      <c r="K7962">
        <v>6</v>
      </c>
      <c r="M7962">
        <v>455</v>
      </c>
      <c r="N7962" t="s">
        <v>20</v>
      </c>
      <c r="O7962">
        <v>27300</v>
      </c>
      <c r="P7962">
        <v>6300</v>
      </c>
      <c r="R7962">
        <f t="shared" si="621"/>
        <v>27300</v>
      </c>
      <c r="S7962">
        <f t="shared" si="622"/>
        <v>16</v>
      </c>
      <c r="T7962" t="str">
        <f t="shared" si="623"/>
        <v>Apr</v>
      </c>
      <c r="U7962" t="str">
        <f t="shared" si="624"/>
        <v>2025</v>
      </c>
    </row>
    <row r="7963" spans="1:21" x14ac:dyDescent="0.25">
      <c r="A7963" t="s">
        <v>388</v>
      </c>
      <c r="B7963" t="s">
        <v>198</v>
      </c>
      <c r="C7963" t="s">
        <v>15</v>
      </c>
      <c r="D7963" t="s">
        <v>23</v>
      </c>
      <c r="E7963" t="s">
        <v>17</v>
      </c>
      <c r="F7963" t="s">
        <v>48</v>
      </c>
      <c r="G7963" t="s">
        <v>172</v>
      </c>
      <c r="H7963">
        <f t="shared" si="620"/>
        <v>2100</v>
      </c>
      <c r="I7963">
        <v>300</v>
      </c>
      <c r="J7963">
        <v>390</v>
      </c>
      <c r="K7963">
        <v>7</v>
      </c>
      <c r="M7963">
        <v>100</v>
      </c>
      <c r="N7963" t="s">
        <v>20</v>
      </c>
      <c r="O7963">
        <v>2625</v>
      </c>
      <c r="P7963">
        <v>525</v>
      </c>
      <c r="R7963">
        <f t="shared" si="621"/>
        <v>2730</v>
      </c>
      <c r="S7963">
        <f t="shared" si="622"/>
        <v>16</v>
      </c>
      <c r="T7963" t="str">
        <f t="shared" si="623"/>
        <v>Apr</v>
      </c>
      <c r="U7963" t="str">
        <f t="shared" si="624"/>
        <v>2025</v>
      </c>
    </row>
    <row r="7964" spans="1:21" x14ac:dyDescent="0.25">
      <c r="A7964" t="s">
        <v>388</v>
      </c>
      <c r="B7964" t="s">
        <v>104</v>
      </c>
      <c r="C7964" t="s">
        <v>15</v>
      </c>
      <c r="D7964" t="s">
        <v>16</v>
      </c>
      <c r="E7964" t="s">
        <v>17</v>
      </c>
      <c r="F7964" t="s">
        <v>29</v>
      </c>
      <c r="G7964" t="s">
        <v>138</v>
      </c>
      <c r="H7964">
        <f t="shared" si="620"/>
        <v>250</v>
      </c>
      <c r="I7964">
        <v>50</v>
      </c>
      <c r="J7964">
        <v>65</v>
      </c>
      <c r="K7964">
        <v>5</v>
      </c>
      <c r="M7964">
        <v>28.75</v>
      </c>
      <c r="N7964" t="s">
        <v>38</v>
      </c>
      <c r="O7964">
        <v>287.5</v>
      </c>
      <c r="P7964">
        <v>37.5</v>
      </c>
      <c r="R7964">
        <f t="shared" si="621"/>
        <v>325</v>
      </c>
      <c r="S7964">
        <f t="shared" si="622"/>
        <v>16</v>
      </c>
      <c r="T7964" t="str">
        <f t="shared" si="623"/>
        <v>Apr</v>
      </c>
      <c r="U7964" t="str">
        <f t="shared" si="624"/>
        <v>2025</v>
      </c>
    </row>
    <row r="7965" spans="1:21" x14ac:dyDescent="0.25">
      <c r="A7965" t="s">
        <v>388</v>
      </c>
      <c r="B7965" t="s">
        <v>158</v>
      </c>
      <c r="C7965" t="s">
        <v>27</v>
      </c>
      <c r="D7965" t="s">
        <v>16</v>
      </c>
      <c r="E7965" t="s">
        <v>17</v>
      </c>
      <c r="F7965" t="s">
        <v>61</v>
      </c>
      <c r="G7965" t="s">
        <v>180</v>
      </c>
      <c r="H7965">
        <f t="shared" si="620"/>
        <v>4200</v>
      </c>
      <c r="I7965">
        <v>600</v>
      </c>
      <c r="J7965">
        <v>780</v>
      </c>
      <c r="K7965">
        <v>7</v>
      </c>
      <c r="M7965">
        <v>100</v>
      </c>
      <c r="N7965" t="s">
        <v>20</v>
      </c>
      <c r="O7965">
        <v>5460</v>
      </c>
      <c r="P7965">
        <v>1260</v>
      </c>
      <c r="R7965">
        <f t="shared" si="621"/>
        <v>5460</v>
      </c>
      <c r="S7965">
        <f t="shared" si="622"/>
        <v>16</v>
      </c>
      <c r="T7965" t="str">
        <f t="shared" si="623"/>
        <v>Apr</v>
      </c>
      <c r="U7965" t="str">
        <f t="shared" si="624"/>
        <v>2025</v>
      </c>
    </row>
    <row r="7966" spans="1:21" x14ac:dyDescent="0.25">
      <c r="A7966" t="s">
        <v>388</v>
      </c>
      <c r="B7966" t="s">
        <v>125</v>
      </c>
      <c r="C7966" t="s">
        <v>15</v>
      </c>
      <c r="D7966" t="s">
        <v>23</v>
      </c>
      <c r="E7966" t="s">
        <v>17</v>
      </c>
      <c r="F7966" t="s">
        <v>29</v>
      </c>
      <c r="G7966" t="s">
        <v>169</v>
      </c>
      <c r="H7966">
        <f t="shared" si="620"/>
        <v>150</v>
      </c>
      <c r="I7966">
        <v>25</v>
      </c>
      <c r="J7966">
        <v>33</v>
      </c>
      <c r="K7966">
        <v>6</v>
      </c>
      <c r="M7966">
        <v>18.75</v>
      </c>
      <c r="N7966" t="s">
        <v>25</v>
      </c>
      <c r="O7966">
        <v>187.5</v>
      </c>
      <c r="P7966">
        <v>37.5</v>
      </c>
      <c r="R7966">
        <f t="shared" si="621"/>
        <v>198</v>
      </c>
      <c r="S7966">
        <f t="shared" si="622"/>
        <v>16</v>
      </c>
      <c r="T7966" t="str">
        <f t="shared" si="623"/>
        <v>Apr</v>
      </c>
      <c r="U7966" t="str">
        <f t="shared" si="624"/>
        <v>2025</v>
      </c>
    </row>
    <row r="7967" spans="1:21" x14ac:dyDescent="0.25">
      <c r="A7967" t="s">
        <v>388</v>
      </c>
      <c r="B7967" t="s">
        <v>101</v>
      </c>
      <c r="C7967" t="s">
        <v>27</v>
      </c>
      <c r="D7967" t="s">
        <v>16</v>
      </c>
      <c r="E7967" t="s">
        <v>17</v>
      </c>
      <c r="F7967" t="s">
        <v>45</v>
      </c>
      <c r="G7967" t="s">
        <v>92</v>
      </c>
      <c r="H7967">
        <f t="shared" si="620"/>
        <v>750</v>
      </c>
      <c r="I7967">
        <v>250</v>
      </c>
      <c r="J7967">
        <v>325</v>
      </c>
      <c r="K7967">
        <v>3</v>
      </c>
      <c r="M7967">
        <v>48.75</v>
      </c>
      <c r="N7967" t="s">
        <v>25</v>
      </c>
      <c r="O7967">
        <v>975</v>
      </c>
      <c r="P7967">
        <v>225</v>
      </c>
      <c r="R7967">
        <f t="shared" si="621"/>
        <v>975</v>
      </c>
      <c r="S7967">
        <f t="shared" si="622"/>
        <v>16</v>
      </c>
      <c r="T7967" t="str">
        <f t="shared" si="623"/>
        <v>Apr</v>
      </c>
      <c r="U7967" t="str">
        <f t="shared" si="624"/>
        <v>2025</v>
      </c>
    </row>
    <row r="7968" spans="1:21" x14ac:dyDescent="0.25">
      <c r="A7968" t="s">
        <v>388</v>
      </c>
      <c r="B7968" t="s">
        <v>122</v>
      </c>
      <c r="C7968" t="s">
        <v>27</v>
      </c>
      <c r="D7968" t="s">
        <v>16</v>
      </c>
      <c r="E7968" t="s">
        <v>17</v>
      </c>
      <c r="F7968" t="s">
        <v>61</v>
      </c>
      <c r="G7968" t="s">
        <v>62</v>
      </c>
      <c r="H7968">
        <f t="shared" si="620"/>
        <v>6300</v>
      </c>
      <c r="I7968">
        <v>900</v>
      </c>
      <c r="J7968">
        <v>1170</v>
      </c>
      <c r="K7968">
        <v>7</v>
      </c>
      <c r="M7968">
        <v>117</v>
      </c>
      <c r="N7968" t="s">
        <v>25</v>
      </c>
      <c r="O7968">
        <v>8190</v>
      </c>
      <c r="P7968">
        <v>1890</v>
      </c>
      <c r="R7968">
        <f t="shared" si="621"/>
        <v>8190</v>
      </c>
      <c r="S7968">
        <f t="shared" si="622"/>
        <v>16</v>
      </c>
      <c r="T7968" t="str">
        <f t="shared" si="623"/>
        <v>Apr</v>
      </c>
      <c r="U7968" t="str">
        <f t="shared" si="624"/>
        <v>2025</v>
      </c>
    </row>
    <row r="7969" spans="1:21" x14ac:dyDescent="0.25">
      <c r="A7969" t="s">
        <v>388</v>
      </c>
      <c r="B7969" t="s">
        <v>44</v>
      </c>
      <c r="C7969" t="s">
        <v>27</v>
      </c>
      <c r="D7969" t="s">
        <v>16</v>
      </c>
      <c r="E7969" t="s">
        <v>28</v>
      </c>
      <c r="F7969" t="s">
        <v>18</v>
      </c>
      <c r="G7969" t="s">
        <v>19</v>
      </c>
      <c r="H7969">
        <f t="shared" si="620"/>
        <v>2000</v>
      </c>
      <c r="I7969">
        <v>250</v>
      </c>
      <c r="J7969">
        <v>325</v>
      </c>
      <c r="K7969">
        <v>8</v>
      </c>
      <c r="M7969">
        <v>100</v>
      </c>
      <c r="N7969" t="s">
        <v>25</v>
      </c>
      <c r="O7969">
        <v>2600</v>
      </c>
      <c r="P7969">
        <v>600</v>
      </c>
      <c r="R7969">
        <f t="shared" si="621"/>
        <v>2600</v>
      </c>
      <c r="S7969">
        <f t="shared" si="622"/>
        <v>16</v>
      </c>
      <c r="T7969" t="str">
        <f t="shared" si="623"/>
        <v>Apr</v>
      </c>
      <c r="U7969" t="str">
        <f t="shared" si="624"/>
        <v>2025</v>
      </c>
    </row>
    <row r="7970" spans="1:21" x14ac:dyDescent="0.25">
      <c r="A7970" t="s">
        <v>388</v>
      </c>
      <c r="B7970" t="s">
        <v>197</v>
      </c>
      <c r="C7970" t="s">
        <v>115</v>
      </c>
      <c r="D7970" t="s">
        <v>23</v>
      </c>
      <c r="E7970" t="s">
        <v>28</v>
      </c>
      <c r="F7970" t="s">
        <v>61</v>
      </c>
      <c r="G7970" t="s">
        <v>62</v>
      </c>
      <c r="H7970">
        <f t="shared" si="620"/>
        <v>900</v>
      </c>
      <c r="I7970">
        <v>900</v>
      </c>
      <c r="J7970">
        <v>1170</v>
      </c>
      <c r="K7970">
        <v>1</v>
      </c>
      <c r="M7970">
        <v>117</v>
      </c>
      <c r="N7970" t="s">
        <v>20</v>
      </c>
      <c r="O7970">
        <v>1125</v>
      </c>
      <c r="P7970">
        <v>225</v>
      </c>
      <c r="R7970">
        <f t="shared" si="621"/>
        <v>1170</v>
      </c>
      <c r="S7970">
        <f t="shared" si="622"/>
        <v>16</v>
      </c>
      <c r="T7970" t="str">
        <f t="shared" si="623"/>
        <v>Apr</v>
      </c>
      <c r="U7970" t="str">
        <f t="shared" si="624"/>
        <v>2025</v>
      </c>
    </row>
    <row r="7971" spans="1:21" x14ac:dyDescent="0.25">
      <c r="A7971" t="s">
        <v>388</v>
      </c>
      <c r="B7971" t="s">
        <v>205</v>
      </c>
      <c r="C7971" t="s">
        <v>15</v>
      </c>
      <c r="D7971" t="s">
        <v>23</v>
      </c>
      <c r="E7971" t="s">
        <v>17</v>
      </c>
      <c r="F7971" t="s">
        <v>18</v>
      </c>
      <c r="G7971" t="s">
        <v>40</v>
      </c>
      <c r="H7971">
        <f t="shared" si="620"/>
        <v>450</v>
      </c>
      <c r="I7971">
        <v>90</v>
      </c>
      <c r="J7971">
        <v>117</v>
      </c>
      <c r="K7971">
        <v>5</v>
      </c>
      <c r="M7971">
        <v>64.8</v>
      </c>
      <c r="N7971" t="s">
        <v>20</v>
      </c>
      <c r="O7971">
        <v>540</v>
      </c>
      <c r="P7971">
        <v>90</v>
      </c>
      <c r="R7971">
        <f t="shared" si="621"/>
        <v>585</v>
      </c>
      <c r="S7971">
        <f t="shared" si="622"/>
        <v>16</v>
      </c>
      <c r="T7971" t="str">
        <f t="shared" si="623"/>
        <v>Apr</v>
      </c>
      <c r="U7971" t="str">
        <f t="shared" si="624"/>
        <v>2025</v>
      </c>
    </row>
    <row r="7972" spans="1:21" x14ac:dyDescent="0.25">
      <c r="A7972" t="s">
        <v>388</v>
      </c>
      <c r="B7972" t="s">
        <v>175</v>
      </c>
      <c r="C7972" t="s">
        <v>91</v>
      </c>
      <c r="D7972" t="s">
        <v>23</v>
      </c>
      <c r="E7972" t="s">
        <v>17</v>
      </c>
      <c r="F7972" t="s">
        <v>45</v>
      </c>
      <c r="G7972" t="s">
        <v>199</v>
      </c>
      <c r="H7972">
        <f t="shared" si="620"/>
        <v>25000</v>
      </c>
      <c r="I7972">
        <v>5000</v>
      </c>
      <c r="J7972">
        <v>6500</v>
      </c>
      <c r="K7972">
        <v>5</v>
      </c>
      <c r="M7972">
        <v>650</v>
      </c>
      <c r="N7972" t="s">
        <v>25</v>
      </c>
      <c r="O7972">
        <v>30000</v>
      </c>
      <c r="P7972">
        <v>5000</v>
      </c>
      <c r="R7972">
        <f t="shared" si="621"/>
        <v>32500</v>
      </c>
      <c r="S7972">
        <f t="shared" si="622"/>
        <v>16</v>
      </c>
      <c r="T7972" t="str">
        <f t="shared" si="623"/>
        <v>Apr</v>
      </c>
      <c r="U7972" t="str">
        <f t="shared" si="624"/>
        <v>2025</v>
      </c>
    </row>
    <row r="7973" spans="1:21" x14ac:dyDescent="0.25">
      <c r="A7973" t="s">
        <v>388</v>
      </c>
      <c r="B7973" t="s">
        <v>104</v>
      </c>
      <c r="C7973" t="s">
        <v>15</v>
      </c>
      <c r="D7973" t="s">
        <v>23</v>
      </c>
      <c r="E7973" t="s">
        <v>17</v>
      </c>
      <c r="F7973" t="s">
        <v>61</v>
      </c>
      <c r="G7973" t="s">
        <v>103</v>
      </c>
      <c r="H7973">
        <f t="shared" si="620"/>
        <v>100</v>
      </c>
      <c r="I7973">
        <v>100</v>
      </c>
      <c r="J7973">
        <v>130</v>
      </c>
      <c r="K7973">
        <v>1</v>
      </c>
      <c r="M7973">
        <v>13</v>
      </c>
      <c r="N7973" t="s">
        <v>25</v>
      </c>
      <c r="O7973">
        <v>130</v>
      </c>
      <c r="P7973">
        <v>30</v>
      </c>
      <c r="R7973">
        <f t="shared" si="621"/>
        <v>130</v>
      </c>
      <c r="S7973">
        <f t="shared" si="622"/>
        <v>16</v>
      </c>
      <c r="T7973" t="str">
        <f t="shared" si="623"/>
        <v>Apr</v>
      </c>
      <c r="U7973" t="str">
        <f t="shared" si="624"/>
        <v>2025</v>
      </c>
    </row>
    <row r="7974" spans="1:21" x14ac:dyDescent="0.25">
      <c r="A7974" t="s">
        <v>389</v>
      </c>
      <c r="B7974" t="s">
        <v>154</v>
      </c>
      <c r="C7974" t="s">
        <v>27</v>
      </c>
      <c r="D7974" t="s">
        <v>16</v>
      </c>
      <c r="E7974" t="s">
        <v>28</v>
      </c>
      <c r="F7974" t="s">
        <v>48</v>
      </c>
      <c r="G7974" t="s">
        <v>167</v>
      </c>
      <c r="H7974">
        <f t="shared" si="620"/>
        <v>665</v>
      </c>
      <c r="I7974">
        <v>95</v>
      </c>
      <c r="J7974">
        <v>124</v>
      </c>
      <c r="K7974">
        <v>7</v>
      </c>
      <c r="M7974">
        <v>41.5625</v>
      </c>
      <c r="N7974" t="s">
        <v>25</v>
      </c>
      <c r="O7974">
        <v>831.25</v>
      </c>
      <c r="P7974">
        <v>166.25</v>
      </c>
      <c r="R7974">
        <f t="shared" si="621"/>
        <v>868</v>
      </c>
      <c r="S7974">
        <f t="shared" si="622"/>
        <v>17</v>
      </c>
      <c r="T7974" t="str">
        <f t="shared" si="623"/>
        <v>Apr</v>
      </c>
      <c r="U7974" t="str">
        <f t="shared" si="624"/>
        <v>2025</v>
      </c>
    </row>
    <row r="7975" spans="1:21" x14ac:dyDescent="0.25">
      <c r="A7975" t="s">
        <v>389</v>
      </c>
      <c r="B7975" t="s">
        <v>98</v>
      </c>
      <c r="C7975" t="s">
        <v>66</v>
      </c>
      <c r="D7975" t="s">
        <v>23</v>
      </c>
      <c r="E7975" t="s">
        <v>28</v>
      </c>
      <c r="F7975" t="s">
        <v>48</v>
      </c>
      <c r="G7975" t="s">
        <v>147</v>
      </c>
      <c r="H7975">
        <f t="shared" si="620"/>
        <v>450</v>
      </c>
      <c r="I7975">
        <v>90</v>
      </c>
      <c r="J7975">
        <v>117</v>
      </c>
      <c r="K7975">
        <v>5</v>
      </c>
      <c r="M7975">
        <v>56.25</v>
      </c>
      <c r="N7975" t="s">
        <v>25</v>
      </c>
      <c r="O7975">
        <v>562.5</v>
      </c>
      <c r="P7975">
        <v>112.5</v>
      </c>
      <c r="R7975">
        <f t="shared" si="621"/>
        <v>585</v>
      </c>
      <c r="S7975">
        <f t="shared" si="622"/>
        <v>17</v>
      </c>
      <c r="T7975" t="str">
        <f t="shared" si="623"/>
        <v>Apr</v>
      </c>
      <c r="U7975" t="str">
        <f t="shared" si="624"/>
        <v>2025</v>
      </c>
    </row>
    <row r="7976" spans="1:21" x14ac:dyDescent="0.25">
      <c r="A7976" t="s">
        <v>389</v>
      </c>
      <c r="B7976" t="s">
        <v>86</v>
      </c>
      <c r="C7976" t="s">
        <v>22</v>
      </c>
      <c r="D7976" t="s">
        <v>16</v>
      </c>
      <c r="E7976" t="s">
        <v>28</v>
      </c>
      <c r="F7976" t="s">
        <v>18</v>
      </c>
      <c r="G7976" t="s">
        <v>24</v>
      </c>
      <c r="H7976">
        <f t="shared" si="620"/>
        <v>320</v>
      </c>
      <c r="I7976">
        <v>80</v>
      </c>
      <c r="J7976">
        <v>104</v>
      </c>
      <c r="K7976">
        <v>4</v>
      </c>
      <c r="M7976">
        <v>28</v>
      </c>
      <c r="N7976" t="s">
        <v>20</v>
      </c>
      <c r="O7976">
        <v>400</v>
      </c>
      <c r="P7976">
        <v>80</v>
      </c>
      <c r="R7976">
        <f t="shared" si="621"/>
        <v>416</v>
      </c>
      <c r="S7976">
        <f t="shared" si="622"/>
        <v>17</v>
      </c>
      <c r="T7976" t="str">
        <f t="shared" si="623"/>
        <v>Apr</v>
      </c>
      <c r="U7976" t="str">
        <f t="shared" si="624"/>
        <v>2025</v>
      </c>
    </row>
    <row r="7977" spans="1:21" x14ac:dyDescent="0.25">
      <c r="A7977" t="s">
        <v>389</v>
      </c>
      <c r="B7977" t="s">
        <v>159</v>
      </c>
      <c r="C7977" t="s">
        <v>27</v>
      </c>
      <c r="D7977" t="s">
        <v>23</v>
      </c>
      <c r="E7977" t="s">
        <v>28</v>
      </c>
      <c r="F7977" t="s">
        <v>29</v>
      </c>
      <c r="G7977" t="s">
        <v>160</v>
      </c>
      <c r="H7977">
        <f t="shared" si="620"/>
        <v>1350</v>
      </c>
      <c r="I7977">
        <v>150</v>
      </c>
      <c r="J7977">
        <v>195</v>
      </c>
      <c r="K7977">
        <v>9</v>
      </c>
      <c r="M7977">
        <v>100</v>
      </c>
      <c r="N7977" t="s">
        <v>25</v>
      </c>
      <c r="O7977">
        <v>1755</v>
      </c>
      <c r="P7977">
        <v>405</v>
      </c>
      <c r="R7977">
        <f t="shared" si="621"/>
        <v>1755</v>
      </c>
      <c r="S7977">
        <f t="shared" si="622"/>
        <v>17</v>
      </c>
      <c r="T7977" t="str">
        <f t="shared" si="623"/>
        <v>Apr</v>
      </c>
      <c r="U7977" t="str">
        <f t="shared" si="624"/>
        <v>2025</v>
      </c>
    </row>
    <row r="7978" spans="1:21" x14ac:dyDescent="0.25">
      <c r="A7978" t="s">
        <v>389</v>
      </c>
      <c r="B7978" t="s">
        <v>118</v>
      </c>
      <c r="C7978" t="s">
        <v>27</v>
      </c>
      <c r="D7978" t="s">
        <v>16</v>
      </c>
      <c r="E7978" t="s">
        <v>28</v>
      </c>
      <c r="F7978" t="s">
        <v>45</v>
      </c>
      <c r="G7978" t="s">
        <v>71</v>
      </c>
      <c r="H7978">
        <f t="shared" si="620"/>
        <v>6600</v>
      </c>
      <c r="I7978">
        <v>2200</v>
      </c>
      <c r="J7978">
        <v>2860</v>
      </c>
      <c r="K7978">
        <v>3</v>
      </c>
      <c r="M7978">
        <v>286</v>
      </c>
      <c r="N7978" t="s">
        <v>38</v>
      </c>
      <c r="O7978">
        <v>8580</v>
      </c>
      <c r="P7978">
        <v>1980</v>
      </c>
      <c r="R7978">
        <f t="shared" si="621"/>
        <v>8580</v>
      </c>
      <c r="S7978">
        <f t="shared" si="622"/>
        <v>17</v>
      </c>
      <c r="T7978" t="str">
        <f t="shared" si="623"/>
        <v>Apr</v>
      </c>
      <c r="U7978" t="str">
        <f t="shared" si="624"/>
        <v>2025</v>
      </c>
    </row>
    <row r="7979" spans="1:21" x14ac:dyDescent="0.25">
      <c r="A7979" t="s">
        <v>389</v>
      </c>
      <c r="B7979" t="s">
        <v>126</v>
      </c>
      <c r="C7979" t="s">
        <v>27</v>
      </c>
      <c r="D7979" t="s">
        <v>23</v>
      </c>
      <c r="E7979" t="s">
        <v>28</v>
      </c>
      <c r="F7979" t="s">
        <v>18</v>
      </c>
      <c r="G7979" t="s">
        <v>116</v>
      </c>
      <c r="H7979">
        <f t="shared" si="620"/>
        <v>360</v>
      </c>
      <c r="I7979">
        <v>60</v>
      </c>
      <c r="J7979">
        <v>78</v>
      </c>
      <c r="K7979">
        <v>6</v>
      </c>
      <c r="M7979">
        <v>54</v>
      </c>
      <c r="N7979" t="s">
        <v>20</v>
      </c>
      <c r="O7979">
        <v>450</v>
      </c>
      <c r="P7979">
        <v>90</v>
      </c>
      <c r="R7979">
        <f t="shared" si="621"/>
        <v>468</v>
      </c>
      <c r="S7979">
        <f t="shared" si="622"/>
        <v>17</v>
      </c>
      <c r="T7979" t="str">
        <f t="shared" si="623"/>
        <v>Apr</v>
      </c>
      <c r="U7979" t="str">
        <f t="shared" si="624"/>
        <v>2025</v>
      </c>
    </row>
    <row r="7980" spans="1:21" x14ac:dyDescent="0.25">
      <c r="A7980" t="s">
        <v>389</v>
      </c>
      <c r="B7980" t="s">
        <v>190</v>
      </c>
      <c r="C7980" t="s">
        <v>22</v>
      </c>
      <c r="D7980" t="s">
        <v>16</v>
      </c>
      <c r="E7980" t="s">
        <v>17</v>
      </c>
      <c r="F7980" t="s">
        <v>80</v>
      </c>
      <c r="G7980" t="s">
        <v>141</v>
      </c>
      <c r="H7980">
        <f t="shared" si="620"/>
        <v>350</v>
      </c>
      <c r="I7980">
        <v>50</v>
      </c>
      <c r="J7980">
        <v>65</v>
      </c>
      <c r="K7980">
        <v>7</v>
      </c>
      <c r="M7980">
        <v>45.5</v>
      </c>
      <c r="N7980" t="s">
        <v>38</v>
      </c>
      <c r="O7980">
        <v>455</v>
      </c>
      <c r="P7980">
        <v>105</v>
      </c>
      <c r="R7980">
        <f t="shared" si="621"/>
        <v>455</v>
      </c>
      <c r="S7980">
        <f t="shared" si="622"/>
        <v>17</v>
      </c>
      <c r="T7980" t="str">
        <f t="shared" si="623"/>
        <v>Apr</v>
      </c>
      <c r="U7980" t="str">
        <f t="shared" si="624"/>
        <v>2025</v>
      </c>
    </row>
    <row r="7981" spans="1:21" x14ac:dyDescent="0.25">
      <c r="A7981" t="s">
        <v>389</v>
      </c>
      <c r="B7981" t="s">
        <v>139</v>
      </c>
      <c r="C7981" t="s">
        <v>27</v>
      </c>
      <c r="D7981" t="s">
        <v>16</v>
      </c>
      <c r="E7981" t="s">
        <v>28</v>
      </c>
      <c r="F7981" t="s">
        <v>18</v>
      </c>
      <c r="G7981" t="s">
        <v>121</v>
      </c>
      <c r="H7981">
        <f t="shared" si="620"/>
        <v>440</v>
      </c>
      <c r="I7981">
        <v>55</v>
      </c>
      <c r="J7981">
        <v>72</v>
      </c>
      <c r="K7981">
        <v>8</v>
      </c>
      <c r="M7981">
        <v>38.5</v>
      </c>
      <c r="N7981" t="s">
        <v>20</v>
      </c>
      <c r="O7981">
        <v>550</v>
      </c>
      <c r="P7981">
        <v>110</v>
      </c>
      <c r="R7981">
        <f t="shared" si="621"/>
        <v>576</v>
      </c>
      <c r="S7981">
        <f t="shared" si="622"/>
        <v>17</v>
      </c>
      <c r="T7981" t="str">
        <f t="shared" si="623"/>
        <v>Apr</v>
      </c>
      <c r="U7981" t="str">
        <f t="shared" si="624"/>
        <v>2025</v>
      </c>
    </row>
    <row r="7982" spans="1:21" x14ac:dyDescent="0.25">
      <c r="A7982" t="s">
        <v>389</v>
      </c>
      <c r="B7982" t="s">
        <v>52</v>
      </c>
      <c r="C7982" t="s">
        <v>53</v>
      </c>
      <c r="D7982" t="s">
        <v>16</v>
      </c>
      <c r="E7982" t="s">
        <v>28</v>
      </c>
      <c r="F7982" t="s">
        <v>61</v>
      </c>
      <c r="G7982" t="s">
        <v>119</v>
      </c>
      <c r="H7982">
        <f t="shared" si="620"/>
        <v>3000</v>
      </c>
      <c r="I7982">
        <v>500</v>
      </c>
      <c r="J7982">
        <v>650</v>
      </c>
      <c r="K7982">
        <v>6</v>
      </c>
      <c r="M7982">
        <v>100</v>
      </c>
      <c r="N7982" t="s">
        <v>20</v>
      </c>
      <c r="O7982">
        <v>3600</v>
      </c>
      <c r="P7982">
        <v>600</v>
      </c>
      <c r="R7982">
        <f t="shared" si="621"/>
        <v>3900</v>
      </c>
      <c r="S7982">
        <f t="shared" si="622"/>
        <v>17</v>
      </c>
      <c r="T7982" t="str">
        <f t="shared" si="623"/>
        <v>Apr</v>
      </c>
      <c r="U7982" t="str">
        <f t="shared" si="624"/>
        <v>2025</v>
      </c>
    </row>
    <row r="7983" spans="1:21" x14ac:dyDescent="0.25">
      <c r="A7983" t="s">
        <v>389</v>
      </c>
      <c r="B7983" t="s">
        <v>174</v>
      </c>
      <c r="C7983" t="s">
        <v>27</v>
      </c>
      <c r="D7983" t="s">
        <v>23</v>
      </c>
      <c r="E7983" t="s">
        <v>28</v>
      </c>
      <c r="F7983" t="s">
        <v>18</v>
      </c>
      <c r="G7983" t="s">
        <v>130</v>
      </c>
      <c r="H7983">
        <f t="shared" si="620"/>
        <v>225</v>
      </c>
      <c r="I7983">
        <v>45</v>
      </c>
      <c r="J7983">
        <v>59</v>
      </c>
      <c r="K7983">
        <v>5</v>
      </c>
      <c r="M7983">
        <v>28.125</v>
      </c>
      <c r="N7983" t="s">
        <v>25</v>
      </c>
      <c r="O7983">
        <v>281.25</v>
      </c>
      <c r="P7983">
        <v>56.25</v>
      </c>
      <c r="R7983">
        <f t="shared" si="621"/>
        <v>295</v>
      </c>
      <c r="S7983">
        <f t="shared" si="622"/>
        <v>17</v>
      </c>
      <c r="T7983" t="str">
        <f t="shared" si="623"/>
        <v>Apr</v>
      </c>
      <c r="U7983" t="str">
        <f t="shared" si="624"/>
        <v>2025</v>
      </c>
    </row>
    <row r="7984" spans="1:21" x14ac:dyDescent="0.25">
      <c r="A7984" t="s">
        <v>389</v>
      </c>
      <c r="B7984" t="s">
        <v>97</v>
      </c>
      <c r="C7984" t="s">
        <v>27</v>
      </c>
      <c r="D7984" t="s">
        <v>16</v>
      </c>
      <c r="E7984" t="s">
        <v>17</v>
      </c>
      <c r="F7984" t="s">
        <v>18</v>
      </c>
      <c r="G7984" t="s">
        <v>100</v>
      </c>
      <c r="H7984">
        <f t="shared" si="620"/>
        <v>280</v>
      </c>
      <c r="I7984">
        <v>40</v>
      </c>
      <c r="J7984">
        <v>52</v>
      </c>
      <c r="K7984">
        <v>7</v>
      </c>
      <c r="M7984">
        <v>25.48</v>
      </c>
      <c r="N7984" t="s">
        <v>20</v>
      </c>
      <c r="O7984">
        <v>364</v>
      </c>
      <c r="P7984">
        <v>84</v>
      </c>
      <c r="R7984">
        <f t="shared" si="621"/>
        <v>364</v>
      </c>
      <c r="S7984">
        <f t="shared" si="622"/>
        <v>17</v>
      </c>
      <c r="T7984" t="str">
        <f t="shared" si="623"/>
        <v>Apr</v>
      </c>
      <c r="U7984" t="str">
        <f t="shared" si="624"/>
        <v>2025</v>
      </c>
    </row>
    <row r="7985" spans="1:21" x14ac:dyDescent="0.25">
      <c r="A7985" t="s">
        <v>389</v>
      </c>
      <c r="B7985" t="s">
        <v>70</v>
      </c>
      <c r="C7985" t="s">
        <v>53</v>
      </c>
      <c r="D7985" t="s">
        <v>23</v>
      </c>
      <c r="E7985" t="s">
        <v>28</v>
      </c>
      <c r="F7985" t="s">
        <v>18</v>
      </c>
      <c r="G7985" t="s">
        <v>51</v>
      </c>
      <c r="H7985">
        <f t="shared" si="620"/>
        <v>120</v>
      </c>
      <c r="I7985">
        <v>60</v>
      </c>
      <c r="J7985">
        <v>78</v>
      </c>
      <c r="K7985">
        <v>2</v>
      </c>
      <c r="M7985">
        <v>23.4</v>
      </c>
      <c r="N7985" t="s">
        <v>38</v>
      </c>
      <c r="O7985">
        <v>156</v>
      </c>
      <c r="P7985">
        <v>36</v>
      </c>
      <c r="R7985">
        <f t="shared" si="621"/>
        <v>156</v>
      </c>
      <c r="S7985">
        <f t="shared" si="622"/>
        <v>17</v>
      </c>
      <c r="T7985" t="str">
        <f t="shared" si="623"/>
        <v>Apr</v>
      </c>
      <c r="U7985" t="str">
        <f t="shared" si="624"/>
        <v>2025</v>
      </c>
    </row>
    <row r="7986" spans="1:21" x14ac:dyDescent="0.25">
      <c r="A7986" t="s">
        <v>389</v>
      </c>
      <c r="B7986" t="s">
        <v>139</v>
      </c>
      <c r="C7986" t="s">
        <v>27</v>
      </c>
      <c r="D7986" t="s">
        <v>16</v>
      </c>
      <c r="E7986" t="s">
        <v>28</v>
      </c>
      <c r="F7986" t="s">
        <v>45</v>
      </c>
      <c r="G7986" t="s">
        <v>76</v>
      </c>
      <c r="H7986">
        <f t="shared" si="620"/>
        <v>7200</v>
      </c>
      <c r="I7986">
        <v>1200</v>
      </c>
      <c r="J7986">
        <v>1560</v>
      </c>
      <c r="K7986">
        <v>6</v>
      </c>
      <c r="M7986">
        <v>156</v>
      </c>
      <c r="N7986" t="s">
        <v>38</v>
      </c>
      <c r="O7986">
        <v>8640</v>
      </c>
      <c r="P7986">
        <v>1440</v>
      </c>
      <c r="R7986">
        <f t="shared" si="621"/>
        <v>9360</v>
      </c>
      <c r="S7986">
        <f t="shared" si="622"/>
        <v>17</v>
      </c>
      <c r="T7986" t="str">
        <f t="shared" si="623"/>
        <v>Apr</v>
      </c>
      <c r="U7986" t="str">
        <f t="shared" si="624"/>
        <v>2025</v>
      </c>
    </row>
    <row r="7987" spans="1:21" x14ac:dyDescent="0.25">
      <c r="A7987" t="s">
        <v>389</v>
      </c>
      <c r="B7987" t="s">
        <v>47</v>
      </c>
      <c r="C7987" t="s">
        <v>27</v>
      </c>
      <c r="D7987" t="s">
        <v>23</v>
      </c>
      <c r="E7987" t="s">
        <v>28</v>
      </c>
      <c r="F7987" t="s">
        <v>45</v>
      </c>
      <c r="G7987" t="s">
        <v>71</v>
      </c>
      <c r="H7987">
        <f t="shared" si="620"/>
        <v>22000</v>
      </c>
      <c r="I7987">
        <v>2200</v>
      </c>
      <c r="J7987">
        <v>2860</v>
      </c>
      <c r="K7987">
        <v>10</v>
      </c>
      <c r="M7987">
        <v>286</v>
      </c>
      <c r="N7987" t="s">
        <v>25</v>
      </c>
      <c r="O7987">
        <v>28600</v>
      </c>
      <c r="P7987">
        <v>6600</v>
      </c>
      <c r="R7987">
        <f t="shared" si="621"/>
        <v>28600</v>
      </c>
      <c r="S7987">
        <f t="shared" si="622"/>
        <v>17</v>
      </c>
      <c r="T7987" t="str">
        <f t="shared" si="623"/>
        <v>Apr</v>
      </c>
      <c r="U7987" t="str">
        <f t="shared" si="624"/>
        <v>2025</v>
      </c>
    </row>
    <row r="7988" spans="1:21" x14ac:dyDescent="0.25">
      <c r="A7988" t="s">
        <v>389</v>
      </c>
      <c r="B7988" t="s">
        <v>198</v>
      </c>
      <c r="C7988" t="s">
        <v>15</v>
      </c>
      <c r="D7988" t="s">
        <v>16</v>
      </c>
      <c r="E7988" t="s">
        <v>28</v>
      </c>
      <c r="F7988" t="s">
        <v>18</v>
      </c>
      <c r="G7988" t="s">
        <v>34</v>
      </c>
      <c r="H7988">
        <f t="shared" si="620"/>
        <v>240</v>
      </c>
      <c r="I7988">
        <v>40</v>
      </c>
      <c r="J7988">
        <v>52</v>
      </c>
      <c r="K7988">
        <v>6</v>
      </c>
      <c r="M7988">
        <v>15.6</v>
      </c>
      <c r="N7988" t="s">
        <v>25</v>
      </c>
      <c r="O7988">
        <v>312</v>
      </c>
      <c r="P7988">
        <v>72</v>
      </c>
      <c r="R7988">
        <f t="shared" si="621"/>
        <v>312</v>
      </c>
      <c r="S7988">
        <f t="shared" si="622"/>
        <v>17</v>
      </c>
      <c r="T7988" t="str">
        <f t="shared" si="623"/>
        <v>Apr</v>
      </c>
      <c r="U7988" t="str">
        <f t="shared" si="624"/>
        <v>2025</v>
      </c>
    </row>
    <row r="7989" spans="1:21" x14ac:dyDescent="0.25">
      <c r="A7989" t="s">
        <v>389</v>
      </c>
      <c r="B7989" t="s">
        <v>41</v>
      </c>
      <c r="C7989" t="s">
        <v>42</v>
      </c>
      <c r="D7989" t="s">
        <v>16</v>
      </c>
      <c r="E7989" t="s">
        <v>28</v>
      </c>
      <c r="F7989" t="s">
        <v>18</v>
      </c>
      <c r="G7989" t="s">
        <v>151</v>
      </c>
      <c r="H7989">
        <f t="shared" si="620"/>
        <v>28</v>
      </c>
      <c r="I7989">
        <v>7</v>
      </c>
      <c r="J7989">
        <v>9</v>
      </c>
      <c r="K7989">
        <v>4</v>
      </c>
      <c r="M7989">
        <v>2.4500000000000002</v>
      </c>
      <c r="N7989" t="s">
        <v>20</v>
      </c>
      <c r="O7989">
        <v>35</v>
      </c>
      <c r="P7989">
        <v>7</v>
      </c>
      <c r="R7989">
        <f t="shared" si="621"/>
        <v>36</v>
      </c>
      <c r="S7989">
        <f t="shared" si="622"/>
        <v>17</v>
      </c>
      <c r="T7989" t="str">
        <f t="shared" si="623"/>
        <v>Apr</v>
      </c>
      <c r="U7989" t="str">
        <f t="shared" si="624"/>
        <v>2025</v>
      </c>
    </row>
    <row r="7990" spans="1:21" x14ac:dyDescent="0.25">
      <c r="A7990" t="s">
        <v>389</v>
      </c>
      <c r="B7990" t="s">
        <v>142</v>
      </c>
      <c r="C7990" t="s">
        <v>115</v>
      </c>
      <c r="D7990" t="s">
        <v>16</v>
      </c>
      <c r="E7990" t="s">
        <v>17</v>
      </c>
      <c r="F7990" t="s">
        <v>45</v>
      </c>
      <c r="G7990" t="s">
        <v>106</v>
      </c>
      <c r="H7990">
        <f t="shared" si="620"/>
        <v>96000</v>
      </c>
      <c r="I7990">
        <v>12000</v>
      </c>
      <c r="J7990">
        <v>15600</v>
      </c>
      <c r="K7990">
        <v>8</v>
      </c>
      <c r="M7990">
        <v>2340</v>
      </c>
      <c r="N7990" t="s">
        <v>38</v>
      </c>
      <c r="O7990">
        <v>120000</v>
      </c>
      <c r="P7990">
        <v>24000</v>
      </c>
      <c r="R7990">
        <f t="shared" si="621"/>
        <v>124800</v>
      </c>
      <c r="S7990">
        <f t="shared" si="622"/>
        <v>17</v>
      </c>
      <c r="T7990" t="str">
        <f t="shared" si="623"/>
        <v>Apr</v>
      </c>
      <c r="U7990" t="str">
        <f t="shared" si="624"/>
        <v>2025</v>
      </c>
    </row>
    <row r="7991" spans="1:21" x14ac:dyDescent="0.25">
      <c r="A7991" t="s">
        <v>389</v>
      </c>
      <c r="B7991" t="s">
        <v>60</v>
      </c>
      <c r="C7991" t="s">
        <v>27</v>
      </c>
      <c r="D7991" t="s">
        <v>16</v>
      </c>
      <c r="E7991" t="s">
        <v>17</v>
      </c>
      <c r="F7991" t="s">
        <v>18</v>
      </c>
      <c r="G7991" t="s">
        <v>43</v>
      </c>
      <c r="H7991">
        <f t="shared" si="620"/>
        <v>140</v>
      </c>
      <c r="I7991">
        <v>20</v>
      </c>
      <c r="J7991">
        <v>26</v>
      </c>
      <c r="K7991">
        <v>7</v>
      </c>
      <c r="M7991">
        <v>12.74</v>
      </c>
      <c r="N7991" t="s">
        <v>20</v>
      </c>
      <c r="O7991">
        <v>182</v>
      </c>
      <c r="P7991">
        <v>42</v>
      </c>
      <c r="R7991">
        <f t="shared" si="621"/>
        <v>182</v>
      </c>
      <c r="S7991">
        <f t="shared" si="622"/>
        <v>17</v>
      </c>
      <c r="T7991" t="str">
        <f t="shared" si="623"/>
        <v>Apr</v>
      </c>
      <c r="U7991" t="str">
        <f t="shared" si="624"/>
        <v>2025</v>
      </c>
    </row>
    <row r="7992" spans="1:21" x14ac:dyDescent="0.25">
      <c r="A7992" t="s">
        <v>389</v>
      </c>
      <c r="B7992" t="s">
        <v>36</v>
      </c>
      <c r="C7992" t="s">
        <v>15</v>
      </c>
      <c r="D7992" t="s">
        <v>16</v>
      </c>
      <c r="E7992" t="s">
        <v>17</v>
      </c>
      <c r="F7992" t="s">
        <v>18</v>
      </c>
      <c r="G7992" t="s">
        <v>51</v>
      </c>
      <c r="H7992">
        <f t="shared" si="620"/>
        <v>360</v>
      </c>
      <c r="I7992">
        <v>60</v>
      </c>
      <c r="J7992">
        <v>78</v>
      </c>
      <c r="K7992">
        <v>6</v>
      </c>
      <c r="M7992">
        <v>43.2</v>
      </c>
      <c r="N7992" t="s">
        <v>38</v>
      </c>
      <c r="O7992">
        <v>432</v>
      </c>
      <c r="P7992">
        <v>72</v>
      </c>
      <c r="R7992">
        <f t="shared" si="621"/>
        <v>468</v>
      </c>
      <c r="S7992">
        <f t="shared" si="622"/>
        <v>17</v>
      </c>
      <c r="T7992" t="str">
        <f t="shared" si="623"/>
        <v>Apr</v>
      </c>
      <c r="U7992" t="str">
        <f t="shared" si="624"/>
        <v>2025</v>
      </c>
    </row>
    <row r="7993" spans="1:21" x14ac:dyDescent="0.25">
      <c r="A7993" t="s">
        <v>389</v>
      </c>
      <c r="B7993" t="s">
        <v>44</v>
      </c>
      <c r="C7993" t="s">
        <v>27</v>
      </c>
      <c r="D7993" t="s">
        <v>16</v>
      </c>
      <c r="E7993" t="s">
        <v>17</v>
      </c>
      <c r="F7993" t="s">
        <v>45</v>
      </c>
      <c r="G7993" t="s">
        <v>71</v>
      </c>
      <c r="H7993">
        <f t="shared" si="620"/>
        <v>8800</v>
      </c>
      <c r="I7993">
        <v>2200</v>
      </c>
      <c r="J7993">
        <v>2860</v>
      </c>
      <c r="K7993">
        <v>4</v>
      </c>
      <c r="M7993">
        <v>286</v>
      </c>
      <c r="N7993" t="s">
        <v>38</v>
      </c>
      <c r="O7993">
        <v>11440</v>
      </c>
      <c r="P7993">
        <v>2640</v>
      </c>
      <c r="R7993">
        <f t="shared" si="621"/>
        <v>11440</v>
      </c>
      <c r="S7993">
        <f t="shared" si="622"/>
        <v>17</v>
      </c>
      <c r="T7993" t="str">
        <f t="shared" si="623"/>
        <v>Apr</v>
      </c>
      <c r="U7993" t="str">
        <f t="shared" si="624"/>
        <v>2025</v>
      </c>
    </row>
    <row r="7994" spans="1:21" x14ac:dyDescent="0.25">
      <c r="A7994" t="s">
        <v>389</v>
      </c>
      <c r="B7994" t="s">
        <v>184</v>
      </c>
      <c r="C7994" t="s">
        <v>27</v>
      </c>
      <c r="D7994" t="s">
        <v>16</v>
      </c>
      <c r="E7994" t="s">
        <v>17</v>
      </c>
      <c r="F7994" t="s">
        <v>45</v>
      </c>
      <c r="G7994" t="s">
        <v>199</v>
      </c>
      <c r="H7994">
        <f t="shared" si="620"/>
        <v>10000</v>
      </c>
      <c r="I7994">
        <v>5000</v>
      </c>
      <c r="J7994">
        <v>6500</v>
      </c>
      <c r="K7994">
        <v>2</v>
      </c>
      <c r="M7994">
        <v>650</v>
      </c>
      <c r="N7994" t="s">
        <v>38</v>
      </c>
      <c r="O7994">
        <v>13000</v>
      </c>
      <c r="P7994">
        <v>3000</v>
      </c>
      <c r="R7994">
        <f t="shared" si="621"/>
        <v>13000</v>
      </c>
      <c r="S7994">
        <f t="shared" si="622"/>
        <v>17</v>
      </c>
      <c r="T7994" t="str">
        <f t="shared" si="623"/>
        <v>Apr</v>
      </c>
      <c r="U7994" t="str">
        <f t="shared" si="624"/>
        <v>2025</v>
      </c>
    </row>
    <row r="7995" spans="1:21" x14ac:dyDescent="0.25">
      <c r="A7995" t="s">
        <v>389</v>
      </c>
      <c r="B7995" t="s">
        <v>170</v>
      </c>
      <c r="C7995" t="s">
        <v>91</v>
      </c>
      <c r="D7995" t="s">
        <v>16</v>
      </c>
      <c r="E7995" t="s">
        <v>28</v>
      </c>
      <c r="F7995" t="s">
        <v>18</v>
      </c>
      <c r="G7995" t="s">
        <v>51</v>
      </c>
      <c r="H7995">
        <f t="shared" si="620"/>
        <v>420</v>
      </c>
      <c r="I7995">
        <v>60</v>
      </c>
      <c r="J7995">
        <v>78</v>
      </c>
      <c r="K7995">
        <v>7</v>
      </c>
      <c r="M7995">
        <v>27.3</v>
      </c>
      <c r="N7995" t="s">
        <v>25</v>
      </c>
      <c r="O7995">
        <v>546</v>
      </c>
      <c r="P7995">
        <v>126</v>
      </c>
      <c r="R7995">
        <f t="shared" si="621"/>
        <v>546</v>
      </c>
      <c r="S7995">
        <f t="shared" si="622"/>
        <v>17</v>
      </c>
      <c r="T7995" t="str">
        <f t="shared" si="623"/>
        <v>Apr</v>
      </c>
      <c r="U7995" t="str">
        <f t="shared" si="624"/>
        <v>2025</v>
      </c>
    </row>
    <row r="7996" spans="1:21" x14ac:dyDescent="0.25">
      <c r="A7996" t="s">
        <v>390</v>
      </c>
      <c r="B7996" t="s">
        <v>70</v>
      </c>
      <c r="C7996" t="s">
        <v>53</v>
      </c>
      <c r="D7996" t="s">
        <v>16</v>
      </c>
      <c r="E7996" t="s">
        <v>28</v>
      </c>
      <c r="F7996" t="s">
        <v>18</v>
      </c>
      <c r="G7996" t="s">
        <v>32</v>
      </c>
      <c r="H7996">
        <f t="shared" si="620"/>
        <v>600</v>
      </c>
      <c r="I7996">
        <v>100</v>
      </c>
      <c r="J7996">
        <v>130</v>
      </c>
      <c r="K7996">
        <v>6</v>
      </c>
      <c r="M7996">
        <v>52.5</v>
      </c>
      <c r="N7996" t="s">
        <v>20</v>
      </c>
      <c r="O7996">
        <v>750</v>
      </c>
      <c r="P7996">
        <v>150</v>
      </c>
      <c r="R7996">
        <f t="shared" si="621"/>
        <v>780</v>
      </c>
      <c r="S7996">
        <f t="shared" si="622"/>
        <v>18</v>
      </c>
      <c r="T7996" t="str">
        <f t="shared" si="623"/>
        <v>Apr</v>
      </c>
      <c r="U7996" t="str">
        <f t="shared" si="624"/>
        <v>2025</v>
      </c>
    </row>
    <row r="7997" spans="1:21" x14ac:dyDescent="0.25">
      <c r="A7997" t="s">
        <v>390</v>
      </c>
      <c r="B7997" t="s">
        <v>187</v>
      </c>
      <c r="C7997" t="s">
        <v>53</v>
      </c>
      <c r="D7997" t="s">
        <v>16</v>
      </c>
      <c r="E7997" t="s">
        <v>17</v>
      </c>
      <c r="F7997" t="s">
        <v>18</v>
      </c>
      <c r="G7997" t="s">
        <v>51</v>
      </c>
      <c r="H7997">
        <f t="shared" si="620"/>
        <v>480</v>
      </c>
      <c r="I7997">
        <v>60</v>
      </c>
      <c r="J7997">
        <v>78</v>
      </c>
      <c r="K7997">
        <v>8</v>
      </c>
      <c r="M7997">
        <v>43.68</v>
      </c>
      <c r="N7997" t="s">
        <v>20</v>
      </c>
      <c r="O7997">
        <v>624</v>
      </c>
      <c r="P7997">
        <v>144</v>
      </c>
      <c r="R7997">
        <f t="shared" si="621"/>
        <v>624</v>
      </c>
      <c r="S7997">
        <f t="shared" si="622"/>
        <v>18</v>
      </c>
      <c r="T7997" t="str">
        <f t="shared" si="623"/>
        <v>Apr</v>
      </c>
      <c r="U7997" t="str">
        <f t="shared" si="624"/>
        <v>2025</v>
      </c>
    </row>
    <row r="7998" spans="1:21" x14ac:dyDescent="0.25">
      <c r="A7998" t="s">
        <v>390</v>
      </c>
      <c r="B7998" t="s">
        <v>155</v>
      </c>
      <c r="C7998" t="s">
        <v>66</v>
      </c>
      <c r="D7998" t="s">
        <v>23</v>
      </c>
      <c r="E7998" t="s">
        <v>17</v>
      </c>
      <c r="F7998" t="s">
        <v>45</v>
      </c>
      <c r="G7998" t="s">
        <v>54</v>
      </c>
      <c r="H7998">
        <f t="shared" si="620"/>
        <v>4000</v>
      </c>
      <c r="I7998">
        <v>800</v>
      </c>
      <c r="J7998">
        <v>1040</v>
      </c>
      <c r="K7998">
        <v>5</v>
      </c>
      <c r="M7998">
        <v>104</v>
      </c>
      <c r="N7998" t="s">
        <v>38</v>
      </c>
      <c r="O7998">
        <v>5200</v>
      </c>
      <c r="P7998">
        <v>1200</v>
      </c>
      <c r="R7998">
        <f t="shared" si="621"/>
        <v>5200</v>
      </c>
      <c r="S7998">
        <f t="shared" si="622"/>
        <v>18</v>
      </c>
      <c r="T7998" t="str">
        <f t="shared" si="623"/>
        <v>Apr</v>
      </c>
      <c r="U7998" t="str">
        <f t="shared" si="624"/>
        <v>2025</v>
      </c>
    </row>
    <row r="7999" spans="1:21" x14ac:dyDescent="0.25">
      <c r="A7999" t="s">
        <v>390</v>
      </c>
      <c r="B7999" t="s">
        <v>153</v>
      </c>
      <c r="C7999" t="s">
        <v>27</v>
      </c>
      <c r="D7999" t="s">
        <v>16</v>
      </c>
      <c r="E7999" t="s">
        <v>17</v>
      </c>
      <c r="F7999" t="s">
        <v>61</v>
      </c>
      <c r="G7999" t="s">
        <v>164</v>
      </c>
      <c r="H7999">
        <f t="shared" si="620"/>
        <v>12000</v>
      </c>
      <c r="I7999">
        <v>2000</v>
      </c>
      <c r="J7999">
        <v>2600</v>
      </c>
      <c r="K7999">
        <v>6</v>
      </c>
      <c r="M7999">
        <v>260</v>
      </c>
      <c r="N7999" t="s">
        <v>25</v>
      </c>
      <c r="O7999">
        <v>15000</v>
      </c>
      <c r="P7999">
        <v>3000</v>
      </c>
      <c r="R7999">
        <f t="shared" si="621"/>
        <v>15600</v>
      </c>
      <c r="S7999">
        <f t="shared" si="622"/>
        <v>18</v>
      </c>
      <c r="T7999" t="str">
        <f t="shared" si="623"/>
        <v>Apr</v>
      </c>
      <c r="U7999" t="str">
        <f t="shared" si="624"/>
        <v>2025</v>
      </c>
    </row>
    <row r="8000" spans="1:21" x14ac:dyDescent="0.25">
      <c r="A8000" t="s">
        <v>390</v>
      </c>
      <c r="B8000" t="s">
        <v>187</v>
      </c>
      <c r="C8000" t="s">
        <v>53</v>
      </c>
      <c r="D8000" t="s">
        <v>16</v>
      </c>
      <c r="E8000" t="s">
        <v>17</v>
      </c>
      <c r="F8000" t="s">
        <v>18</v>
      </c>
      <c r="G8000" t="s">
        <v>34</v>
      </c>
      <c r="H8000">
        <f t="shared" si="620"/>
        <v>200</v>
      </c>
      <c r="I8000">
        <v>40</v>
      </c>
      <c r="J8000">
        <v>52</v>
      </c>
      <c r="K8000">
        <v>5</v>
      </c>
      <c r="M8000">
        <v>26</v>
      </c>
      <c r="N8000" t="s">
        <v>38</v>
      </c>
      <c r="O8000">
        <v>260</v>
      </c>
      <c r="P8000">
        <v>60</v>
      </c>
      <c r="R8000">
        <f t="shared" si="621"/>
        <v>260</v>
      </c>
      <c r="S8000">
        <f t="shared" si="622"/>
        <v>18</v>
      </c>
      <c r="T8000" t="str">
        <f t="shared" si="623"/>
        <v>Apr</v>
      </c>
      <c r="U8000" t="str">
        <f t="shared" si="624"/>
        <v>2025</v>
      </c>
    </row>
    <row r="8001" spans="1:21" x14ac:dyDescent="0.25">
      <c r="A8001" t="s">
        <v>390</v>
      </c>
      <c r="B8001" t="s">
        <v>118</v>
      </c>
      <c r="C8001" t="s">
        <v>27</v>
      </c>
      <c r="D8001" t="s">
        <v>16</v>
      </c>
      <c r="E8001" t="s">
        <v>17</v>
      </c>
      <c r="F8001" t="s">
        <v>18</v>
      </c>
      <c r="G8001" t="s">
        <v>40</v>
      </c>
      <c r="H8001">
        <f t="shared" si="620"/>
        <v>270</v>
      </c>
      <c r="I8001">
        <v>90</v>
      </c>
      <c r="J8001">
        <v>117</v>
      </c>
      <c r="K8001">
        <v>3</v>
      </c>
      <c r="M8001">
        <v>21.734999999999999</v>
      </c>
      <c r="N8001" t="s">
        <v>20</v>
      </c>
      <c r="O8001">
        <v>310.5</v>
      </c>
      <c r="P8001">
        <v>40.5</v>
      </c>
      <c r="R8001">
        <f t="shared" si="621"/>
        <v>351</v>
      </c>
      <c r="S8001">
        <f t="shared" si="622"/>
        <v>18</v>
      </c>
      <c r="T8001" t="str">
        <f t="shared" si="623"/>
        <v>Apr</v>
      </c>
      <c r="U8001" t="str">
        <f t="shared" si="624"/>
        <v>2025</v>
      </c>
    </row>
    <row r="8002" spans="1:21" x14ac:dyDescent="0.25">
      <c r="A8002" t="s">
        <v>390</v>
      </c>
      <c r="B8002" t="s">
        <v>142</v>
      </c>
      <c r="C8002" t="s">
        <v>115</v>
      </c>
      <c r="D8002" t="s">
        <v>16</v>
      </c>
      <c r="E8002" t="s">
        <v>17</v>
      </c>
      <c r="F8002" t="s">
        <v>45</v>
      </c>
      <c r="G8002" t="s">
        <v>46</v>
      </c>
      <c r="H8002">
        <f t="shared" si="620"/>
        <v>275000</v>
      </c>
      <c r="I8002">
        <v>55000</v>
      </c>
      <c r="J8002">
        <v>71500</v>
      </c>
      <c r="K8002">
        <v>5</v>
      </c>
      <c r="M8002">
        <v>10725</v>
      </c>
      <c r="N8002" t="s">
        <v>20</v>
      </c>
      <c r="O8002">
        <v>357500</v>
      </c>
      <c r="P8002">
        <v>82500</v>
      </c>
      <c r="R8002">
        <f t="shared" si="621"/>
        <v>357500</v>
      </c>
      <c r="S8002">
        <f t="shared" si="622"/>
        <v>18</v>
      </c>
      <c r="T8002" t="str">
        <f t="shared" si="623"/>
        <v>Apr</v>
      </c>
      <c r="U8002" t="str">
        <f t="shared" si="624"/>
        <v>2025</v>
      </c>
    </row>
    <row r="8003" spans="1:21" x14ac:dyDescent="0.25">
      <c r="A8003" t="s">
        <v>390</v>
      </c>
      <c r="B8003" t="s">
        <v>170</v>
      </c>
      <c r="C8003" t="s">
        <v>91</v>
      </c>
      <c r="D8003" t="s">
        <v>23</v>
      </c>
      <c r="E8003" t="s">
        <v>28</v>
      </c>
      <c r="F8003" t="s">
        <v>18</v>
      </c>
      <c r="G8003" t="s">
        <v>113</v>
      </c>
      <c r="H8003">
        <f t="shared" ref="H8003:H8066" si="625">I8003*K8003</f>
        <v>120</v>
      </c>
      <c r="I8003">
        <v>20</v>
      </c>
      <c r="J8003">
        <v>26</v>
      </c>
      <c r="K8003">
        <v>6</v>
      </c>
      <c r="M8003">
        <v>14.4</v>
      </c>
      <c r="N8003" t="s">
        <v>25</v>
      </c>
      <c r="O8003">
        <v>144</v>
      </c>
      <c r="P8003">
        <v>24</v>
      </c>
      <c r="R8003">
        <f t="shared" ref="R8003:R8066" si="626">J8003*K8003</f>
        <v>156</v>
      </c>
      <c r="S8003">
        <f t="shared" ref="S8003:S8066" si="627">DAY(A8003)</f>
        <v>18</v>
      </c>
      <c r="T8003" t="str">
        <f t="shared" ref="T8003:T8066" si="628">TEXT(A8003,"mmm")</f>
        <v>Apr</v>
      </c>
      <c r="U8003" t="str">
        <f t="shared" ref="U8003:U8066" si="629">TEXT(A8003,"yyy")</f>
        <v>2025</v>
      </c>
    </row>
    <row r="8004" spans="1:21" x14ac:dyDescent="0.25">
      <c r="A8004" t="s">
        <v>390</v>
      </c>
      <c r="B8004" t="s">
        <v>125</v>
      </c>
      <c r="C8004" t="s">
        <v>15</v>
      </c>
      <c r="D8004" t="s">
        <v>16</v>
      </c>
      <c r="E8004" t="s">
        <v>17</v>
      </c>
      <c r="F8004" t="s">
        <v>18</v>
      </c>
      <c r="G8004" t="s">
        <v>151</v>
      </c>
      <c r="H8004">
        <f t="shared" si="625"/>
        <v>28</v>
      </c>
      <c r="I8004">
        <v>7</v>
      </c>
      <c r="J8004">
        <v>9</v>
      </c>
      <c r="K8004">
        <v>4</v>
      </c>
      <c r="M8004">
        <v>2.4500000000000002</v>
      </c>
      <c r="N8004" t="s">
        <v>20</v>
      </c>
      <c r="O8004">
        <v>35</v>
      </c>
      <c r="P8004">
        <v>7</v>
      </c>
      <c r="R8004">
        <f t="shared" si="626"/>
        <v>36</v>
      </c>
      <c r="S8004">
        <f t="shared" si="627"/>
        <v>18</v>
      </c>
      <c r="T8004" t="str">
        <f t="shared" si="628"/>
        <v>Apr</v>
      </c>
      <c r="U8004" t="str">
        <f t="shared" si="629"/>
        <v>2025</v>
      </c>
    </row>
    <row r="8005" spans="1:21" x14ac:dyDescent="0.25">
      <c r="A8005" t="s">
        <v>390</v>
      </c>
      <c r="B8005" t="s">
        <v>77</v>
      </c>
      <c r="C8005" t="s">
        <v>42</v>
      </c>
      <c r="D8005" t="s">
        <v>16</v>
      </c>
      <c r="E8005" t="s">
        <v>28</v>
      </c>
      <c r="F8005" t="s">
        <v>18</v>
      </c>
      <c r="G8005" t="s">
        <v>43</v>
      </c>
      <c r="H8005">
        <f t="shared" si="625"/>
        <v>160</v>
      </c>
      <c r="I8005">
        <v>20</v>
      </c>
      <c r="J8005">
        <v>26</v>
      </c>
      <c r="K8005">
        <v>8</v>
      </c>
      <c r="M8005">
        <v>10.4</v>
      </c>
      <c r="N8005" t="s">
        <v>25</v>
      </c>
      <c r="O8005">
        <v>208</v>
      </c>
      <c r="P8005">
        <v>48</v>
      </c>
      <c r="R8005">
        <f t="shared" si="626"/>
        <v>208</v>
      </c>
      <c r="S8005">
        <f t="shared" si="627"/>
        <v>18</v>
      </c>
      <c r="T8005" t="str">
        <f t="shared" si="628"/>
        <v>Apr</v>
      </c>
      <c r="U8005" t="str">
        <f t="shared" si="629"/>
        <v>2025</v>
      </c>
    </row>
    <row r="8006" spans="1:21" x14ac:dyDescent="0.25">
      <c r="A8006" t="s">
        <v>390</v>
      </c>
      <c r="B8006" t="s">
        <v>133</v>
      </c>
      <c r="C8006" t="s">
        <v>27</v>
      </c>
      <c r="D8006" t="s">
        <v>16</v>
      </c>
      <c r="E8006" t="s">
        <v>28</v>
      </c>
      <c r="F8006" t="s">
        <v>45</v>
      </c>
      <c r="G8006" t="s">
        <v>76</v>
      </c>
      <c r="H8006">
        <f t="shared" si="625"/>
        <v>1200</v>
      </c>
      <c r="I8006">
        <v>1200</v>
      </c>
      <c r="J8006">
        <v>1560</v>
      </c>
      <c r="K8006">
        <v>1</v>
      </c>
      <c r="M8006">
        <v>105</v>
      </c>
      <c r="N8006" t="s">
        <v>20</v>
      </c>
      <c r="O8006">
        <v>1500</v>
      </c>
      <c r="P8006">
        <v>300</v>
      </c>
      <c r="R8006">
        <f t="shared" si="626"/>
        <v>1560</v>
      </c>
      <c r="S8006">
        <f t="shared" si="627"/>
        <v>18</v>
      </c>
      <c r="T8006" t="str">
        <f t="shared" si="628"/>
        <v>Apr</v>
      </c>
      <c r="U8006" t="str">
        <f t="shared" si="629"/>
        <v>2025</v>
      </c>
    </row>
    <row r="8007" spans="1:21" x14ac:dyDescent="0.25">
      <c r="A8007" t="s">
        <v>390</v>
      </c>
      <c r="B8007" t="s">
        <v>102</v>
      </c>
      <c r="C8007" t="s">
        <v>27</v>
      </c>
      <c r="D8007" t="s">
        <v>16</v>
      </c>
      <c r="E8007" t="s">
        <v>28</v>
      </c>
      <c r="F8007" t="s">
        <v>18</v>
      </c>
      <c r="G8007" t="s">
        <v>151</v>
      </c>
      <c r="H8007">
        <f t="shared" si="625"/>
        <v>70</v>
      </c>
      <c r="I8007">
        <v>7</v>
      </c>
      <c r="J8007">
        <v>9</v>
      </c>
      <c r="K8007">
        <v>10</v>
      </c>
      <c r="M8007">
        <v>6.37</v>
      </c>
      <c r="N8007" t="s">
        <v>20</v>
      </c>
      <c r="O8007">
        <v>91</v>
      </c>
      <c r="P8007">
        <v>21</v>
      </c>
      <c r="R8007">
        <f t="shared" si="626"/>
        <v>90</v>
      </c>
      <c r="S8007">
        <f t="shared" si="627"/>
        <v>18</v>
      </c>
      <c r="T8007" t="str">
        <f t="shared" si="628"/>
        <v>Apr</v>
      </c>
      <c r="U8007" t="str">
        <f t="shared" si="629"/>
        <v>2025</v>
      </c>
    </row>
    <row r="8008" spans="1:21" x14ac:dyDescent="0.25">
      <c r="A8008" t="s">
        <v>390</v>
      </c>
      <c r="B8008" t="s">
        <v>146</v>
      </c>
      <c r="C8008" t="s">
        <v>27</v>
      </c>
      <c r="D8008" t="s">
        <v>23</v>
      </c>
      <c r="E8008" t="s">
        <v>17</v>
      </c>
      <c r="F8008" t="s">
        <v>18</v>
      </c>
      <c r="G8008" t="s">
        <v>40</v>
      </c>
      <c r="H8008">
        <f t="shared" si="625"/>
        <v>360</v>
      </c>
      <c r="I8008">
        <v>90</v>
      </c>
      <c r="J8008">
        <v>117</v>
      </c>
      <c r="K8008">
        <v>4</v>
      </c>
      <c r="M8008">
        <v>70.2</v>
      </c>
      <c r="N8008" t="s">
        <v>38</v>
      </c>
      <c r="O8008">
        <v>468</v>
      </c>
      <c r="P8008">
        <v>108</v>
      </c>
      <c r="R8008">
        <f t="shared" si="626"/>
        <v>468</v>
      </c>
      <c r="S8008">
        <f t="shared" si="627"/>
        <v>18</v>
      </c>
      <c r="T8008" t="str">
        <f t="shared" si="628"/>
        <v>Apr</v>
      </c>
      <c r="U8008" t="str">
        <f t="shared" si="629"/>
        <v>2025</v>
      </c>
    </row>
    <row r="8009" spans="1:21" x14ac:dyDescent="0.25">
      <c r="A8009" t="s">
        <v>390</v>
      </c>
      <c r="B8009" t="s">
        <v>65</v>
      </c>
      <c r="C8009" t="s">
        <v>66</v>
      </c>
      <c r="D8009" t="s">
        <v>16</v>
      </c>
      <c r="E8009" t="s">
        <v>17</v>
      </c>
      <c r="F8009" t="s">
        <v>61</v>
      </c>
      <c r="G8009" t="s">
        <v>117</v>
      </c>
      <c r="H8009">
        <f t="shared" si="625"/>
        <v>10000</v>
      </c>
      <c r="I8009">
        <v>2500</v>
      </c>
      <c r="J8009">
        <v>3250</v>
      </c>
      <c r="K8009">
        <v>4</v>
      </c>
      <c r="M8009">
        <v>325</v>
      </c>
      <c r="N8009" t="s">
        <v>38</v>
      </c>
      <c r="O8009">
        <v>13000</v>
      </c>
      <c r="P8009">
        <v>3000</v>
      </c>
      <c r="R8009">
        <f t="shared" si="626"/>
        <v>13000</v>
      </c>
      <c r="S8009">
        <f t="shared" si="627"/>
        <v>18</v>
      </c>
      <c r="T8009" t="str">
        <f t="shared" si="628"/>
        <v>Apr</v>
      </c>
      <c r="U8009" t="str">
        <f t="shared" si="629"/>
        <v>2025</v>
      </c>
    </row>
    <row r="8010" spans="1:21" x14ac:dyDescent="0.25">
      <c r="A8010" t="s">
        <v>390</v>
      </c>
      <c r="B8010" t="s">
        <v>57</v>
      </c>
      <c r="C8010" t="s">
        <v>27</v>
      </c>
      <c r="D8010" t="s">
        <v>16</v>
      </c>
      <c r="E8010" t="s">
        <v>28</v>
      </c>
      <c r="F8010" t="s">
        <v>29</v>
      </c>
      <c r="G8010" t="s">
        <v>169</v>
      </c>
      <c r="H8010">
        <f t="shared" si="625"/>
        <v>75</v>
      </c>
      <c r="I8010">
        <v>25</v>
      </c>
      <c r="J8010">
        <v>33</v>
      </c>
      <c r="K8010">
        <v>3</v>
      </c>
      <c r="M8010">
        <v>4.875</v>
      </c>
      <c r="N8010" t="s">
        <v>25</v>
      </c>
      <c r="O8010">
        <v>97.5</v>
      </c>
      <c r="P8010">
        <v>22.5</v>
      </c>
      <c r="R8010">
        <f t="shared" si="626"/>
        <v>99</v>
      </c>
      <c r="S8010">
        <f t="shared" si="627"/>
        <v>18</v>
      </c>
      <c r="T8010" t="str">
        <f t="shared" si="628"/>
        <v>Apr</v>
      </c>
      <c r="U8010" t="str">
        <f t="shared" si="629"/>
        <v>2025</v>
      </c>
    </row>
    <row r="8011" spans="1:21" x14ac:dyDescent="0.25">
      <c r="A8011" t="s">
        <v>390</v>
      </c>
      <c r="B8011" t="s">
        <v>187</v>
      </c>
      <c r="C8011" t="s">
        <v>53</v>
      </c>
      <c r="D8011" t="s">
        <v>16</v>
      </c>
      <c r="E8011" t="s">
        <v>28</v>
      </c>
      <c r="F8011" t="s">
        <v>18</v>
      </c>
      <c r="G8011" t="s">
        <v>56</v>
      </c>
      <c r="H8011">
        <f t="shared" si="625"/>
        <v>2750</v>
      </c>
      <c r="I8011">
        <v>550</v>
      </c>
      <c r="J8011">
        <v>715</v>
      </c>
      <c r="K8011">
        <v>5</v>
      </c>
      <c r="M8011">
        <v>100</v>
      </c>
      <c r="N8011" t="s">
        <v>38</v>
      </c>
      <c r="O8011">
        <v>3437.5</v>
      </c>
      <c r="P8011">
        <v>687.5</v>
      </c>
      <c r="R8011">
        <f t="shared" si="626"/>
        <v>3575</v>
      </c>
      <c r="S8011">
        <f t="shared" si="627"/>
        <v>18</v>
      </c>
      <c r="T8011" t="str">
        <f t="shared" si="628"/>
        <v>Apr</v>
      </c>
      <c r="U8011" t="str">
        <f t="shared" si="629"/>
        <v>2025</v>
      </c>
    </row>
    <row r="8012" spans="1:21" x14ac:dyDescent="0.25">
      <c r="A8012" t="s">
        <v>390</v>
      </c>
      <c r="B8012" t="s">
        <v>189</v>
      </c>
      <c r="C8012" t="s">
        <v>27</v>
      </c>
      <c r="D8012" t="s">
        <v>16</v>
      </c>
      <c r="E8012" t="s">
        <v>28</v>
      </c>
      <c r="F8012" t="s">
        <v>29</v>
      </c>
      <c r="G8012" t="s">
        <v>207</v>
      </c>
      <c r="H8012">
        <f t="shared" si="625"/>
        <v>105</v>
      </c>
      <c r="I8012">
        <v>35</v>
      </c>
      <c r="J8012">
        <v>46</v>
      </c>
      <c r="K8012">
        <v>3</v>
      </c>
      <c r="M8012">
        <v>13.65</v>
      </c>
      <c r="N8012" t="s">
        <v>38</v>
      </c>
      <c r="O8012">
        <v>136.5</v>
      </c>
      <c r="P8012">
        <v>31.5</v>
      </c>
      <c r="R8012">
        <f t="shared" si="626"/>
        <v>138</v>
      </c>
      <c r="S8012">
        <f t="shared" si="627"/>
        <v>18</v>
      </c>
      <c r="T8012" t="str">
        <f t="shared" si="628"/>
        <v>Apr</v>
      </c>
      <c r="U8012" t="str">
        <f t="shared" si="629"/>
        <v>2025</v>
      </c>
    </row>
    <row r="8013" spans="1:21" x14ac:dyDescent="0.25">
      <c r="A8013" t="s">
        <v>390</v>
      </c>
      <c r="B8013" t="s">
        <v>194</v>
      </c>
      <c r="C8013" t="s">
        <v>115</v>
      </c>
      <c r="D8013" t="s">
        <v>23</v>
      </c>
      <c r="E8013" t="s">
        <v>28</v>
      </c>
      <c r="F8013" t="s">
        <v>18</v>
      </c>
      <c r="G8013" t="s">
        <v>24</v>
      </c>
      <c r="H8013">
        <f t="shared" si="625"/>
        <v>400</v>
      </c>
      <c r="I8013">
        <v>80</v>
      </c>
      <c r="J8013">
        <v>104</v>
      </c>
      <c r="K8013">
        <v>5</v>
      </c>
      <c r="M8013">
        <v>52</v>
      </c>
      <c r="N8013" t="s">
        <v>25</v>
      </c>
      <c r="O8013">
        <v>520</v>
      </c>
      <c r="P8013">
        <v>120</v>
      </c>
      <c r="R8013">
        <f t="shared" si="626"/>
        <v>520</v>
      </c>
      <c r="S8013">
        <f t="shared" si="627"/>
        <v>18</v>
      </c>
      <c r="T8013" t="str">
        <f t="shared" si="628"/>
        <v>Apr</v>
      </c>
      <c r="U8013" t="str">
        <f t="shared" si="629"/>
        <v>2025</v>
      </c>
    </row>
    <row r="8014" spans="1:21" x14ac:dyDescent="0.25">
      <c r="A8014" t="s">
        <v>390</v>
      </c>
      <c r="B8014" t="s">
        <v>123</v>
      </c>
      <c r="C8014" t="s">
        <v>15</v>
      </c>
      <c r="D8014" t="s">
        <v>16</v>
      </c>
      <c r="E8014" t="s">
        <v>28</v>
      </c>
      <c r="F8014" t="s">
        <v>45</v>
      </c>
      <c r="G8014" t="s">
        <v>92</v>
      </c>
      <c r="H8014">
        <f t="shared" si="625"/>
        <v>1250</v>
      </c>
      <c r="I8014">
        <v>250</v>
      </c>
      <c r="J8014">
        <v>325</v>
      </c>
      <c r="K8014">
        <v>5</v>
      </c>
      <c r="M8014">
        <v>100</v>
      </c>
      <c r="N8014" t="s">
        <v>20</v>
      </c>
      <c r="O8014">
        <v>1437.5</v>
      </c>
      <c r="P8014">
        <v>187.5</v>
      </c>
      <c r="R8014">
        <f t="shared" si="626"/>
        <v>1625</v>
      </c>
      <c r="S8014">
        <f t="shared" si="627"/>
        <v>18</v>
      </c>
      <c r="T8014" t="str">
        <f t="shared" si="628"/>
        <v>Apr</v>
      </c>
      <c r="U8014" t="str">
        <f t="shared" si="629"/>
        <v>2025</v>
      </c>
    </row>
    <row r="8015" spans="1:21" x14ac:dyDescent="0.25">
      <c r="A8015" t="s">
        <v>390</v>
      </c>
      <c r="B8015" t="s">
        <v>200</v>
      </c>
      <c r="C8015" t="s">
        <v>27</v>
      </c>
      <c r="D8015" t="s">
        <v>23</v>
      </c>
      <c r="E8015" t="s">
        <v>17</v>
      </c>
      <c r="F8015" t="s">
        <v>18</v>
      </c>
      <c r="G8015" t="s">
        <v>40</v>
      </c>
      <c r="H8015">
        <f t="shared" si="625"/>
        <v>270</v>
      </c>
      <c r="I8015">
        <v>90</v>
      </c>
      <c r="J8015">
        <v>117</v>
      </c>
      <c r="K8015">
        <v>3</v>
      </c>
      <c r="M8015">
        <v>40.5</v>
      </c>
      <c r="N8015" t="s">
        <v>20</v>
      </c>
      <c r="O8015">
        <v>337.5</v>
      </c>
      <c r="P8015">
        <v>67.5</v>
      </c>
      <c r="R8015">
        <f t="shared" si="626"/>
        <v>351</v>
      </c>
      <c r="S8015">
        <f t="shared" si="627"/>
        <v>18</v>
      </c>
      <c r="T8015" t="str">
        <f t="shared" si="628"/>
        <v>Apr</v>
      </c>
      <c r="U8015" t="str">
        <f t="shared" si="629"/>
        <v>2025</v>
      </c>
    </row>
    <row r="8016" spans="1:21" x14ac:dyDescent="0.25">
      <c r="A8016" t="s">
        <v>390</v>
      </c>
      <c r="B8016" t="s">
        <v>60</v>
      </c>
      <c r="C8016" t="s">
        <v>27</v>
      </c>
      <c r="D8016" t="s">
        <v>23</v>
      </c>
      <c r="E8016" t="s">
        <v>17</v>
      </c>
      <c r="F8016" t="s">
        <v>18</v>
      </c>
      <c r="G8016" t="s">
        <v>113</v>
      </c>
      <c r="H8016">
        <f t="shared" si="625"/>
        <v>100</v>
      </c>
      <c r="I8016">
        <v>20</v>
      </c>
      <c r="J8016">
        <v>26</v>
      </c>
      <c r="K8016">
        <v>5</v>
      </c>
      <c r="M8016">
        <v>13</v>
      </c>
      <c r="N8016" t="s">
        <v>25</v>
      </c>
      <c r="O8016">
        <v>130</v>
      </c>
      <c r="P8016">
        <v>30</v>
      </c>
      <c r="R8016">
        <f t="shared" si="626"/>
        <v>130</v>
      </c>
      <c r="S8016">
        <f t="shared" si="627"/>
        <v>18</v>
      </c>
      <c r="T8016" t="str">
        <f t="shared" si="628"/>
        <v>Apr</v>
      </c>
      <c r="U8016" t="str">
        <f t="shared" si="629"/>
        <v>2025</v>
      </c>
    </row>
    <row r="8017" spans="1:21" x14ac:dyDescent="0.25">
      <c r="A8017" t="s">
        <v>390</v>
      </c>
      <c r="B8017" t="s">
        <v>203</v>
      </c>
      <c r="C8017" t="s">
        <v>42</v>
      </c>
      <c r="D8017" t="s">
        <v>16</v>
      </c>
      <c r="E8017" t="s">
        <v>28</v>
      </c>
      <c r="F8017" t="s">
        <v>45</v>
      </c>
      <c r="G8017" t="s">
        <v>46</v>
      </c>
      <c r="H8017">
        <f t="shared" si="625"/>
        <v>165000</v>
      </c>
      <c r="I8017">
        <v>55000</v>
      </c>
      <c r="J8017">
        <v>71500</v>
      </c>
      <c r="K8017">
        <v>3</v>
      </c>
      <c r="M8017">
        <v>9900</v>
      </c>
      <c r="N8017" t="s">
        <v>25</v>
      </c>
      <c r="O8017">
        <v>198000</v>
      </c>
      <c r="P8017">
        <v>33000</v>
      </c>
      <c r="R8017">
        <f t="shared" si="626"/>
        <v>214500</v>
      </c>
      <c r="S8017">
        <f t="shared" si="627"/>
        <v>18</v>
      </c>
      <c r="T8017" t="str">
        <f t="shared" si="628"/>
        <v>Apr</v>
      </c>
      <c r="U8017" t="str">
        <f t="shared" si="629"/>
        <v>2025</v>
      </c>
    </row>
    <row r="8018" spans="1:21" x14ac:dyDescent="0.25">
      <c r="A8018" t="s">
        <v>390</v>
      </c>
      <c r="B8018" t="s">
        <v>33</v>
      </c>
      <c r="C8018" t="s">
        <v>15</v>
      </c>
      <c r="D8018" t="s">
        <v>23</v>
      </c>
      <c r="E8018" t="s">
        <v>28</v>
      </c>
      <c r="F8018" t="s">
        <v>80</v>
      </c>
      <c r="G8018" t="s">
        <v>81</v>
      </c>
      <c r="H8018">
        <f t="shared" si="625"/>
        <v>50</v>
      </c>
      <c r="I8018">
        <v>10</v>
      </c>
      <c r="J8018">
        <v>13</v>
      </c>
      <c r="K8018">
        <v>5</v>
      </c>
      <c r="M8018">
        <v>7.8</v>
      </c>
      <c r="N8018" t="s">
        <v>20</v>
      </c>
      <c r="O8018">
        <v>65</v>
      </c>
      <c r="P8018">
        <v>15</v>
      </c>
      <c r="R8018">
        <f t="shared" si="626"/>
        <v>65</v>
      </c>
      <c r="S8018">
        <f t="shared" si="627"/>
        <v>18</v>
      </c>
      <c r="T8018" t="str">
        <f t="shared" si="628"/>
        <v>Apr</v>
      </c>
      <c r="U8018" t="str">
        <f t="shared" si="629"/>
        <v>2025</v>
      </c>
    </row>
    <row r="8019" spans="1:21" x14ac:dyDescent="0.25">
      <c r="A8019" t="s">
        <v>390</v>
      </c>
      <c r="B8019" t="s">
        <v>187</v>
      </c>
      <c r="C8019" t="s">
        <v>53</v>
      </c>
      <c r="D8019" t="s">
        <v>16</v>
      </c>
      <c r="E8019" t="s">
        <v>17</v>
      </c>
      <c r="F8019" t="s">
        <v>61</v>
      </c>
      <c r="G8019" t="s">
        <v>180</v>
      </c>
      <c r="H8019">
        <f t="shared" si="625"/>
        <v>2400</v>
      </c>
      <c r="I8019">
        <v>600</v>
      </c>
      <c r="J8019">
        <v>780</v>
      </c>
      <c r="K8019">
        <v>4</v>
      </c>
      <c r="M8019">
        <v>100</v>
      </c>
      <c r="N8019" t="s">
        <v>25</v>
      </c>
      <c r="O8019">
        <v>3000</v>
      </c>
      <c r="P8019">
        <v>600</v>
      </c>
      <c r="R8019">
        <f t="shared" si="626"/>
        <v>3120</v>
      </c>
      <c r="S8019">
        <f t="shared" si="627"/>
        <v>18</v>
      </c>
      <c r="T8019" t="str">
        <f t="shared" si="628"/>
        <v>Apr</v>
      </c>
      <c r="U8019" t="str">
        <f t="shared" si="629"/>
        <v>2025</v>
      </c>
    </row>
    <row r="8020" spans="1:21" x14ac:dyDescent="0.25">
      <c r="A8020" t="s">
        <v>390</v>
      </c>
      <c r="B8020" t="s">
        <v>47</v>
      </c>
      <c r="C8020" t="s">
        <v>27</v>
      </c>
      <c r="D8020" t="s">
        <v>16</v>
      </c>
      <c r="E8020" t="s">
        <v>17</v>
      </c>
      <c r="F8020" t="s">
        <v>18</v>
      </c>
      <c r="G8020" t="s">
        <v>51</v>
      </c>
      <c r="H8020">
        <f t="shared" si="625"/>
        <v>300</v>
      </c>
      <c r="I8020">
        <v>60</v>
      </c>
      <c r="J8020">
        <v>78</v>
      </c>
      <c r="K8020">
        <v>5</v>
      </c>
      <c r="M8020">
        <v>19.5</v>
      </c>
      <c r="N8020" t="s">
        <v>25</v>
      </c>
      <c r="O8020">
        <v>390</v>
      </c>
      <c r="P8020">
        <v>90</v>
      </c>
      <c r="R8020">
        <f t="shared" si="626"/>
        <v>390</v>
      </c>
      <c r="S8020">
        <f t="shared" si="627"/>
        <v>18</v>
      </c>
      <c r="T8020" t="str">
        <f t="shared" si="628"/>
        <v>Apr</v>
      </c>
      <c r="U8020" t="str">
        <f t="shared" si="629"/>
        <v>2025</v>
      </c>
    </row>
    <row r="8021" spans="1:21" x14ac:dyDescent="0.25">
      <c r="A8021" t="s">
        <v>390</v>
      </c>
      <c r="B8021" t="s">
        <v>134</v>
      </c>
      <c r="C8021" t="s">
        <v>66</v>
      </c>
      <c r="D8021" t="s">
        <v>16</v>
      </c>
      <c r="E8021" t="s">
        <v>28</v>
      </c>
      <c r="F8021" t="s">
        <v>18</v>
      </c>
      <c r="G8021" t="s">
        <v>19</v>
      </c>
      <c r="H8021">
        <f t="shared" si="625"/>
        <v>1000</v>
      </c>
      <c r="I8021">
        <v>250</v>
      </c>
      <c r="J8021">
        <v>325</v>
      </c>
      <c r="K8021">
        <v>4</v>
      </c>
      <c r="M8021">
        <v>87.5</v>
      </c>
      <c r="N8021" t="s">
        <v>20</v>
      </c>
      <c r="O8021">
        <v>1250</v>
      </c>
      <c r="P8021">
        <v>250</v>
      </c>
      <c r="R8021">
        <f t="shared" si="626"/>
        <v>1300</v>
      </c>
      <c r="S8021">
        <f t="shared" si="627"/>
        <v>18</v>
      </c>
      <c r="T8021" t="str">
        <f t="shared" si="628"/>
        <v>Apr</v>
      </c>
      <c r="U8021" t="str">
        <f t="shared" si="629"/>
        <v>2025</v>
      </c>
    </row>
    <row r="8022" spans="1:21" x14ac:dyDescent="0.25">
      <c r="A8022" t="s">
        <v>390</v>
      </c>
      <c r="B8022" t="s">
        <v>47</v>
      </c>
      <c r="C8022" t="s">
        <v>27</v>
      </c>
      <c r="D8022" t="s">
        <v>23</v>
      </c>
      <c r="E8022" t="s">
        <v>17</v>
      </c>
      <c r="F8022" t="s">
        <v>61</v>
      </c>
      <c r="G8022" t="s">
        <v>119</v>
      </c>
      <c r="H8022">
        <f t="shared" si="625"/>
        <v>3500</v>
      </c>
      <c r="I8022">
        <v>500</v>
      </c>
      <c r="J8022">
        <v>650</v>
      </c>
      <c r="K8022">
        <v>7</v>
      </c>
      <c r="M8022">
        <v>100</v>
      </c>
      <c r="N8022" t="s">
        <v>38</v>
      </c>
      <c r="O8022">
        <v>4550</v>
      </c>
      <c r="P8022">
        <v>1050</v>
      </c>
      <c r="R8022">
        <f t="shared" si="626"/>
        <v>4550</v>
      </c>
      <c r="S8022">
        <f t="shared" si="627"/>
        <v>18</v>
      </c>
      <c r="T8022" t="str">
        <f t="shared" si="628"/>
        <v>Apr</v>
      </c>
      <c r="U8022" t="str">
        <f t="shared" si="629"/>
        <v>2025</v>
      </c>
    </row>
    <row r="8023" spans="1:21" x14ac:dyDescent="0.25">
      <c r="A8023" t="s">
        <v>390</v>
      </c>
      <c r="B8023" t="s">
        <v>191</v>
      </c>
      <c r="C8023" t="s">
        <v>27</v>
      </c>
      <c r="D8023" t="s">
        <v>16</v>
      </c>
      <c r="E8023" t="s">
        <v>17</v>
      </c>
      <c r="F8023" t="s">
        <v>18</v>
      </c>
      <c r="G8023" t="s">
        <v>32</v>
      </c>
      <c r="H8023">
        <f t="shared" si="625"/>
        <v>1000</v>
      </c>
      <c r="I8023">
        <v>100</v>
      </c>
      <c r="J8023">
        <v>130</v>
      </c>
      <c r="K8023">
        <v>10</v>
      </c>
      <c r="M8023">
        <v>91</v>
      </c>
      <c r="N8023" t="s">
        <v>20</v>
      </c>
      <c r="O8023">
        <v>1300</v>
      </c>
      <c r="P8023">
        <v>300</v>
      </c>
      <c r="R8023">
        <f t="shared" si="626"/>
        <v>1300</v>
      </c>
      <c r="S8023">
        <f t="shared" si="627"/>
        <v>18</v>
      </c>
      <c r="T8023" t="str">
        <f t="shared" si="628"/>
        <v>Apr</v>
      </c>
      <c r="U8023" t="str">
        <f t="shared" si="629"/>
        <v>2025</v>
      </c>
    </row>
    <row r="8024" spans="1:21" x14ac:dyDescent="0.25">
      <c r="A8024" t="s">
        <v>390</v>
      </c>
      <c r="B8024" t="s">
        <v>140</v>
      </c>
      <c r="C8024" t="s">
        <v>27</v>
      </c>
      <c r="D8024" t="s">
        <v>16</v>
      </c>
      <c r="E8024" t="s">
        <v>28</v>
      </c>
      <c r="F8024" t="s">
        <v>45</v>
      </c>
      <c r="G8024" t="s">
        <v>46</v>
      </c>
      <c r="H8024">
        <f t="shared" si="625"/>
        <v>275000</v>
      </c>
      <c r="I8024">
        <v>55000</v>
      </c>
      <c r="J8024">
        <v>71500</v>
      </c>
      <c r="K8024">
        <v>5</v>
      </c>
      <c r="M8024">
        <v>10725</v>
      </c>
      <c r="N8024" t="s">
        <v>38</v>
      </c>
      <c r="O8024">
        <v>357500</v>
      </c>
      <c r="P8024">
        <v>82500</v>
      </c>
      <c r="R8024">
        <f t="shared" si="626"/>
        <v>357500</v>
      </c>
      <c r="S8024">
        <f t="shared" si="627"/>
        <v>18</v>
      </c>
      <c r="T8024" t="str">
        <f t="shared" si="628"/>
        <v>Apr</v>
      </c>
      <c r="U8024" t="str">
        <f t="shared" si="629"/>
        <v>2025</v>
      </c>
    </row>
    <row r="8025" spans="1:21" x14ac:dyDescent="0.25">
      <c r="A8025" t="s">
        <v>390</v>
      </c>
      <c r="B8025" t="s">
        <v>33</v>
      </c>
      <c r="C8025" t="s">
        <v>15</v>
      </c>
      <c r="D8025" t="s">
        <v>16</v>
      </c>
      <c r="E8025" t="s">
        <v>28</v>
      </c>
      <c r="F8025" t="s">
        <v>61</v>
      </c>
      <c r="G8025" t="s">
        <v>128</v>
      </c>
      <c r="H8025">
        <f t="shared" si="625"/>
        <v>2100</v>
      </c>
      <c r="I8025">
        <v>300</v>
      </c>
      <c r="J8025">
        <v>390</v>
      </c>
      <c r="K8025">
        <v>7</v>
      </c>
      <c r="M8025">
        <v>100</v>
      </c>
      <c r="N8025" t="s">
        <v>25</v>
      </c>
      <c r="O8025">
        <v>2730</v>
      </c>
      <c r="P8025">
        <v>630</v>
      </c>
      <c r="R8025">
        <f t="shared" si="626"/>
        <v>2730</v>
      </c>
      <c r="S8025">
        <f t="shared" si="627"/>
        <v>18</v>
      </c>
      <c r="T8025" t="str">
        <f t="shared" si="628"/>
        <v>Apr</v>
      </c>
      <c r="U8025" t="str">
        <f t="shared" si="629"/>
        <v>2025</v>
      </c>
    </row>
    <row r="8026" spans="1:21" x14ac:dyDescent="0.25">
      <c r="A8026" t="s">
        <v>390</v>
      </c>
      <c r="B8026" t="s">
        <v>175</v>
      </c>
      <c r="C8026" t="s">
        <v>91</v>
      </c>
      <c r="D8026" t="s">
        <v>16</v>
      </c>
      <c r="E8026" t="s">
        <v>28</v>
      </c>
      <c r="F8026" t="s">
        <v>45</v>
      </c>
      <c r="G8026" t="s">
        <v>76</v>
      </c>
      <c r="H8026">
        <f t="shared" si="625"/>
        <v>6000</v>
      </c>
      <c r="I8026">
        <v>1200</v>
      </c>
      <c r="J8026">
        <v>1560</v>
      </c>
      <c r="K8026">
        <v>5</v>
      </c>
      <c r="M8026">
        <v>156</v>
      </c>
      <c r="N8026" t="s">
        <v>20</v>
      </c>
      <c r="O8026">
        <v>7800</v>
      </c>
      <c r="P8026">
        <v>1800</v>
      </c>
      <c r="R8026">
        <f t="shared" si="626"/>
        <v>7800</v>
      </c>
      <c r="S8026">
        <f t="shared" si="627"/>
        <v>18</v>
      </c>
      <c r="T8026" t="str">
        <f t="shared" si="628"/>
        <v>Apr</v>
      </c>
      <c r="U8026" t="str">
        <f t="shared" si="629"/>
        <v>2025</v>
      </c>
    </row>
    <row r="8027" spans="1:21" x14ac:dyDescent="0.25">
      <c r="A8027" t="s">
        <v>390</v>
      </c>
      <c r="B8027" t="s">
        <v>150</v>
      </c>
      <c r="C8027" t="s">
        <v>91</v>
      </c>
      <c r="D8027" t="s">
        <v>16</v>
      </c>
      <c r="E8027" t="s">
        <v>17</v>
      </c>
      <c r="F8027" t="s">
        <v>61</v>
      </c>
      <c r="G8027" t="s">
        <v>110</v>
      </c>
      <c r="H8027">
        <f t="shared" si="625"/>
        <v>5600</v>
      </c>
      <c r="I8027">
        <v>800</v>
      </c>
      <c r="J8027">
        <v>1040</v>
      </c>
      <c r="K8027">
        <v>7</v>
      </c>
      <c r="M8027">
        <v>104</v>
      </c>
      <c r="N8027" t="s">
        <v>38</v>
      </c>
      <c r="O8027">
        <v>7280</v>
      </c>
      <c r="P8027">
        <v>1680</v>
      </c>
      <c r="R8027">
        <f t="shared" si="626"/>
        <v>7280</v>
      </c>
      <c r="S8027">
        <f t="shared" si="627"/>
        <v>18</v>
      </c>
      <c r="T8027" t="str">
        <f t="shared" si="628"/>
        <v>Apr</v>
      </c>
      <c r="U8027" t="str">
        <f t="shared" si="629"/>
        <v>2025</v>
      </c>
    </row>
    <row r="8028" spans="1:21" x14ac:dyDescent="0.25">
      <c r="A8028" t="s">
        <v>391</v>
      </c>
      <c r="B8028" t="s">
        <v>157</v>
      </c>
      <c r="C8028" t="s">
        <v>15</v>
      </c>
      <c r="D8028" t="s">
        <v>16</v>
      </c>
      <c r="E8028" t="s">
        <v>17</v>
      </c>
      <c r="F8028" t="s">
        <v>45</v>
      </c>
      <c r="G8028" t="s">
        <v>106</v>
      </c>
      <c r="H8028">
        <f t="shared" si="625"/>
        <v>84000</v>
      </c>
      <c r="I8028">
        <v>12000</v>
      </c>
      <c r="J8028">
        <v>15600</v>
      </c>
      <c r="K8028">
        <v>7</v>
      </c>
      <c r="M8028">
        <v>2340</v>
      </c>
      <c r="N8028" t="s">
        <v>20</v>
      </c>
      <c r="O8028">
        <v>109200</v>
      </c>
      <c r="P8028">
        <v>25200</v>
      </c>
      <c r="R8028">
        <f t="shared" si="626"/>
        <v>109200</v>
      </c>
      <c r="S8028">
        <f t="shared" si="627"/>
        <v>19</v>
      </c>
      <c r="T8028" t="str">
        <f t="shared" si="628"/>
        <v>Apr</v>
      </c>
      <c r="U8028" t="str">
        <f t="shared" si="629"/>
        <v>2025</v>
      </c>
    </row>
    <row r="8029" spans="1:21" x14ac:dyDescent="0.25">
      <c r="A8029" t="s">
        <v>391</v>
      </c>
      <c r="B8029" t="s">
        <v>204</v>
      </c>
      <c r="C8029" t="s">
        <v>42</v>
      </c>
      <c r="D8029" t="s">
        <v>23</v>
      </c>
      <c r="E8029" t="s">
        <v>17</v>
      </c>
      <c r="F8029" t="s">
        <v>61</v>
      </c>
      <c r="G8029" t="s">
        <v>68</v>
      </c>
      <c r="H8029">
        <f t="shared" si="625"/>
        <v>10800</v>
      </c>
      <c r="I8029">
        <v>1800</v>
      </c>
      <c r="J8029">
        <v>2340</v>
      </c>
      <c r="K8029">
        <v>6</v>
      </c>
      <c r="M8029">
        <v>234</v>
      </c>
      <c r="N8029" t="s">
        <v>20</v>
      </c>
      <c r="O8029">
        <v>14040</v>
      </c>
      <c r="P8029">
        <v>3240</v>
      </c>
      <c r="R8029">
        <f t="shared" si="626"/>
        <v>14040</v>
      </c>
      <c r="S8029">
        <f t="shared" si="627"/>
        <v>19</v>
      </c>
      <c r="T8029" t="str">
        <f t="shared" si="628"/>
        <v>Apr</v>
      </c>
      <c r="U8029" t="str">
        <f t="shared" si="629"/>
        <v>2025</v>
      </c>
    </row>
    <row r="8030" spans="1:21" x14ac:dyDescent="0.25">
      <c r="A8030" t="s">
        <v>391</v>
      </c>
      <c r="B8030" t="s">
        <v>206</v>
      </c>
      <c r="C8030" t="s">
        <v>22</v>
      </c>
      <c r="D8030" t="s">
        <v>23</v>
      </c>
      <c r="E8030" t="s">
        <v>28</v>
      </c>
      <c r="F8030" t="s">
        <v>29</v>
      </c>
      <c r="G8030" t="s">
        <v>210</v>
      </c>
      <c r="H8030">
        <f t="shared" si="625"/>
        <v>570</v>
      </c>
      <c r="I8030">
        <v>95</v>
      </c>
      <c r="J8030">
        <v>124</v>
      </c>
      <c r="K8030">
        <v>6</v>
      </c>
      <c r="M8030">
        <v>74.099999999999994</v>
      </c>
      <c r="N8030" t="s">
        <v>25</v>
      </c>
      <c r="O8030">
        <v>741</v>
      </c>
      <c r="P8030">
        <v>171</v>
      </c>
      <c r="R8030">
        <f t="shared" si="626"/>
        <v>744</v>
      </c>
      <c r="S8030">
        <f t="shared" si="627"/>
        <v>19</v>
      </c>
      <c r="T8030" t="str">
        <f t="shared" si="628"/>
        <v>Apr</v>
      </c>
      <c r="U8030" t="str">
        <f t="shared" si="629"/>
        <v>2025</v>
      </c>
    </row>
    <row r="8031" spans="1:21" x14ac:dyDescent="0.25">
      <c r="A8031" t="s">
        <v>391</v>
      </c>
      <c r="B8031" t="s">
        <v>123</v>
      </c>
      <c r="C8031" t="s">
        <v>15</v>
      </c>
      <c r="D8031" t="s">
        <v>16</v>
      </c>
      <c r="E8031" t="s">
        <v>17</v>
      </c>
      <c r="F8031" t="s">
        <v>48</v>
      </c>
      <c r="G8031" t="s">
        <v>147</v>
      </c>
      <c r="H8031">
        <f t="shared" si="625"/>
        <v>360</v>
      </c>
      <c r="I8031">
        <v>90</v>
      </c>
      <c r="J8031">
        <v>117</v>
      </c>
      <c r="K8031">
        <v>4</v>
      </c>
      <c r="M8031">
        <v>46.8</v>
      </c>
      <c r="N8031" t="s">
        <v>38</v>
      </c>
      <c r="O8031">
        <v>468</v>
      </c>
      <c r="P8031">
        <v>108</v>
      </c>
      <c r="R8031">
        <f t="shared" si="626"/>
        <v>468</v>
      </c>
      <c r="S8031">
        <f t="shared" si="627"/>
        <v>19</v>
      </c>
      <c r="T8031" t="str">
        <f t="shared" si="628"/>
        <v>Apr</v>
      </c>
      <c r="U8031" t="str">
        <f t="shared" si="629"/>
        <v>2025</v>
      </c>
    </row>
    <row r="8032" spans="1:21" x14ac:dyDescent="0.25">
      <c r="A8032" t="s">
        <v>391</v>
      </c>
      <c r="B8032" t="s">
        <v>55</v>
      </c>
      <c r="C8032" t="s">
        <v>15</v>
      </c>
      <c r="D8032" t="s">
        <v>16</v>
      </c>
      <c r="E8032" t="s">
        <v>17</v>
      </c>
      <c r="F8032" t="s">
        <v>18</v>
      </c>
      <c r="G8032" t="s">
        <v>34</v>
      </c>
      <c r="H8032">
        <f t="shared" si="625"/>
        <v>120</v>
      </c>
      <c r="I8032">
        <v>40</v>
      </c>
      <c r="J8032">
        <v>52</v>
      </c>
      <c r="K8032">
        <v>3</v>
      </c>
      <c r="M8032">
        <v>7.5</v>
      </c>
      <c r="N8032" t="s">
        <v>25</v>
      </c>
      <c r="O8032">
        <v>150</v>
      </c>
      <c r="P8032">
        <v>30</v>
      </c>
      <c r="R8032">
        <f t="shared" si="626"/>
        <v>156</v>
      </c>
      <c r="S8032">
        <f t="shared" si="627"/>
        <v>19</v>
      </c>
      <c r="T8032" t="str">
        <f t="shared" si="628"/>
        <v>Apr</v>
      </c>
      <c r="U8032" t="str">
        <f t="shared" si="629"/>
        <v>2025</v>
      </c>
    </row>
    <row r="8033" spans="1:21" x14ac:dyDescent="0.25">
      <c r="A8033" t="s">
        <v>391</v>
      </c>
      <c r="B8033" t="s">
        <v>84</v>
      </c>
      <c r="C8033" t="s">
        <v>27</v>
      </c>
      <c r="D8033" t="s">
        <v>23</v>
      </c>
      <c r="E8033" t="s">
        <v>28</v>
      </c>
      <c r="F8033" t="s">
        <v>18</v>
      </c>
      <c r="G8033" t="s">
        <v>24</v>
      </c>
      <c r="H8033">
        <f t="shared" si="625"/>
        <v>320</v>
      </c>
      <c r="I8033">
        <v>80</v>
      </c>
      <c r="J8033">
        <v>104</v>
      </c>
      <c r="K8033">
        <v>4</v>
      </c>
      <c r="M8033">
        <v>62.4</v>
      </c>
      <c r="N8033" t="s">
        <v>38</v>
      </c>
      <c r="O8033">
        <v>416</v>
      </c>
      <c r="P8033">
        <v>96</v>
      </c>
      <c r="R8033">
        <f t="shared" si="626"/>
        <v>416</v>
      </c>
      <c r="S8033">
        <f t="shared" si="627"/>
        <v>19</v>
      </c>
      <c r="T8033" t="str">
        <f t="shared" si="628"/>
        <v>Apr</v>
      </c>
      <c r="U8033" t="str">
        <f t="shared" si="629"/>
        <v>2025</v>
      </c>
    </row>
    <row r="8034" spans="1:21" x14ac:dyDescent="0.25">
      <c r="A8034" t="s">
        <v>391</v>
      </c>
      <c r="B8034" t="s">
        <v>41</v>
      </c>
      <c r="C8034" t="s">
        <v>42</v>
      </c>
      <c r="D8034" t="s">
        <v>23</v>
      </c>
      <c r="E8034" t="s">
        <v>17</v>
      </c>
      <c r="F8034" t="s">
        <v>45</v>
      </c>
      <c r="G8034" t="s">
        <v>46</v>
      </c>
      <c r="H8034">
        <f t="shared" si="625"/>
        <v>385000</v>
      </c>
      <c r="I8034">
        <v>55000</v>
      </c>
      <c r="J8034">
        <v>71500</v>
      </c>
      <c r="K8034">
        <v>7</v>
      </c>
      <c r="M8034">
        <v>10725</v>
      </c>
      <c r="N8034" t="s">
        <v>20</v>
      </c>
      <c r="O8034">
        <v>500500</v>
      </c>
      <c r="P8034">
        <v>115500</v>
      </c>
      <c r="R8034">
        <f t="shared" si="626"/>
        <v>500500</v>
      </c>
      <c r="S8034">
        <f t="shared" si="627"/>
        <v>19</v>
      </c>
      <c r="T8034" t="str">
        <f t="shared" si="628"/>
        <v>Apr</v>
      </c>
      <c r="U8034" t="str">
        <f t="shared" si="629"/>
        <v>2025</v>
      </c>
    </row>
    <row r="8035" spans="1:21" x14ac:dyDescent="0.25">
      <c r="A8035" t="s">
        <v>391</v>
      </c>
      <c r="B8035" t="s">
        <v>125</v>
      </c>
      <c r="C8035" t="s">
        <v>15</v>
      </c>
      <c r="D8035" t="s">
        <v>23</v>
      </c>
      <c r="E8035" t="s">
        <v>17</v>
      </c>
      <c r="F8035" t="s">
        <v>18</v>
      </c>
      <c r="G8035" t="s">
        <v>100</v>
      </c>
      <c r="H8035">
        <f t="shared" si="625"/>
        <v>160</v>
      </c>
      <c r="I8035">
        <v>40</v>
      </c>
      <c r="J8035">
        <v>52</v>
      </c>
      <c r="K8035">
        <v>4</v>
      </c>
      <c r="M8035">
        <v>24.96</v>
      </c>
      <c r="N8035" t="s">
        <v>20</v>
      </c>
      <c r="O8035">
        <v>208</v>
      </c>
      <c r="P8035">
        <v>48</v>
      </c>
      <c r="R8035">
        <f t="shared" si="626"/>
        <v>208</v>
      </c>
      <c r="S8035">
        <f t="shared" si="627"/>
        <v>19</v>
      </c>
      <c r="T8035" t="str">
        <f t="shared" si="628"/>
        <v>Apr</v>
      </c>
      <c r="U8035" t="str">
        <f t="shared" si="629"/>
        <v>2025</v>
      </c>
    </row>
    <row r="8036" spans="1:21" x14ac:dyDescent="0.25">
      <c r="A8036" t="s">
        <v>391</v>
      </c>
      <c r="B8036" t="s">
        <v>182</v>
      </c>
      <c r="C8036" t="s">
        <v>22</v>
      </c>
      <c r="D8036" t="s">
        <v>16</v>
      </c>
      <c r="E8036" t="s">
        <v>28</v>
      </c>
      <c r="F8036" t="s">
        <v>18</v>
      </c>
      <c r="G8036" t="s">
        <v>100</v>
      </c>
      <c r="H8036">
        <f t="shared" si="625"/>
        <v>120</v>
      </c>
      <c r="I8036">
        <v>40</v>
      </c>
      <c r="J8036">
        <v>52</v>
      </c>
      <c r="K8036">
        <v>3</v>
      </c>
      <c r="M8036">
        <v>10.92</v>
      </c>
      <c r="N8036" t="s">
        <v>20</v>
      </c>
      <c r="O8036">
        <v>156</v>
      </c>
      <c r="P8036">
        <v>36</v>
      </c>
      <c r="R8036">
        <f t="shared" si="626"/>
        <v>156</v>
      </c>
      <c r="S8036">
        <f t="shared" si="627"/>
        <v>19</v>
      </c>
      <c r="T8036" t="str">
        <f t="shared" si="628"/>
        <v>Apr</v>
      </c>
      <c r="U8036" t="str">
        <f t="shared" si="629"/>
        <v>2025</v>
      </c>
    </row>
    <row r="8037" spans="1:21" x14ac:dyDescent="0.25">
      <c r="A8037" t="s">
        <v>391</v>
      </c>
      <c r="B8037" t="s">
        <v>170</v>
      </c>
      <c r="C8037" t="s">
        <v>91</v>
      </c>
      <c r="D8037" t="s">
        <v>16</v>
      </c>
      <c r="E8037" t="s">
        <v>28</v>
      </c>
      <c r="F8037" t="s">
        <v>45</v>
      </c>
      <c r="G8037" t="s">
        <v>58</v>
      </c>
      <c r="H8037">
        <f t="shared" si="625"/>
        <v>100000</v>
      </c>
      <c r="I8037">
        <v>25000</v>
      </c>
      <c r="J8037">
        <v>32500</v>
      </c>
      <c r="K8037">
        <v>4</v>
      </c>
      <c r="M8037">
        <v>4875</v>
      </c>
      <c r="N8037" t="s">
        <v>20</v>
      </c>
      <c r="O8037">
        <v>125000</v>
      </c>
      <c r="P8037">
        <v>25000</v>
      </c>
      <c r="R8037">
        <f t="shared" si="626"/>
        <v>130000</v>
      </c>
      <c r="S8037">
        <f t="shared" si="627"/>
        <v>19</v>
      </c>
      <c r="T8037" t="str">
        <f t="shared" si="628"/>
        <v>Apr</v>
      </c>
      <c r="U8037" t="str">
        <f t="shared" si="629"/>
        <v>2025</v>
      </c>
    </row>
    <row r="8038" spans="1:21" x14ac:dyDescent="0.25">
      <c r="A8038" t="s">
        <v>391</v>
      </c>
      <c r="B8038" t="s">
        <v>197</v>
      </c>
      <c r="C8038" t="s">
        <v>115</v>
      </c>
      <c r="D8038" t="s">
        <v>23</v>
      </c>
      <c r="E8038" t="s">
        <v>17</v>
      </c>
      <c r="F8038" t="s">
        <v>18</v>
      </c>
      <c r="G8038" t="s">
        <v>19</v>
      </c>
      <c r="H8038">
        <f t="shared" si="625"/>
        <v>500</v>
      </c>
      <c r="I8038">
        <v>250</v>
      </c>
      <c r="J8038">
        <v>325</v>
      </c>
      <c r="K8038">
        <v>2</v>
      </c>
      <c r="M8038">
        <v>62.5</v>
      </c>
      <c r="N8038" t="s">
        <v>25</v>
      </c>
      <c r="O8038">
        <v>625</v>
      </c>
      <c r="P8038">
        <v>125</v>
      </c>
      <c r="R8038">
        <f t="shared" si="626"/>
        <v>650</v>
      </c>
      <c r="S8038">
        <f t="shared" si="627"/>
        <v>19</v>
      </c>
      <c r="T8038" t="str">
        <f t="shared" si="628"/>
        <v>Apr</v>
      </c>
      <c r="U8038" t="str">
        <f t="shared" si="629"/>
        <v>2025</v>
      </c>
    </row>
    <row r="8039" spans="1:21" x14ac:dyDescent="0.25">
      <c r="A8039" t="s">
        <v>391</v>
      </c>
      <c r="B8039" t="s">
        <v>60</v>
      </c>
      <c r="C8039" t="s">
        <v>27</v>
      </c>
      <c r="D8039" t="s">
        <v>16</v>
      </c>
      <c r="E8039" t="s">
        <v>17</v>
      </c>
      <c r="F8039" t="s">
        <v>18</v>
      </c>
      <c r="G8039" t="s">
        <v>40</v>
      </c>
      <c r="H8039">
        <f t="shared" si="625"/>
        <v>90</v>
      </c>
      <c r="I8039">
        <v>90</v>
      </c>
      <c r="J8039">
        <v>117</v>
      </c>
      <c r="K8039">
        <v>1</v>
      </c>
      <c r="M8039">
        <v>5.625</v>
      </c>
      <c r="N8039" t="s">
        <v>25</v>
      </c>
      <c r="O8039">
        <v>112.5</v>
      </c>
      <c r="P8039">
        <v>22.5</v>
      </c>
      <c r="R8039">
        <f t="shared" si="626"/>
        <v>117</v>
      </c>
      <c r="S8039">
        <f t="shared" si="627"/>
        <v>19</v>
      </c>
      <c r="T8039" t="str">
        <f t="shared" si="628"/>
        <v>Apr</v>
      </c>
      <c r="U8039" t="str">
        <f t="shared" si="629"/>
        <v>2025</v>
      </c>
    </row>
    <row r="8040" spans="1:21" x14ac:dyDescent="0.25">
      <c r="A8040" t="s">
        <v>391</v>
      </c>
      <c r="B8040" t="s">
        <v>98</v>
      </c>
      <c r="C8040" t="s">
        <v>66</v>
      </c>
      <c r="D8040" t="s">
        <v>16</v>
      </c>
      <c r="E8040" t="s">
        <v>28</v>
      </c>
      <c r="F8040" t="s">
        <v>18</v>
      </c>
      <c r="G8040" t="s">
        <v>113</v>
      </c>
      <c r="H8040">
        <f t="shared" si="625"/>
        <v>20</v>
      </c>
      <c r="I8040">
        <v>20</v>
      </c>
      <c r="J8040">
        <v>26</v>
      </c>
      <c r="K8040">
        <v>1</v>
      </c>
      <c r="M8040">
        <v>1.82</v>
      </c>
      <c r="N8040" t="s">
        <v>20</v>
      </c>
      <c r="O8040">
        <v>26</v>
      </c>
      <c r="P8040">
        <v>6</v>
      </c>
      <c r="R8040">
        <f t="shared" si="626"/>
        <v>26</v>
      </c>
      <c r="S8040">
        <f t="shared" si="627"/>
        <v>19</v>
      </c>
      <c r="T8040" t="str">
        <f t="shared" si="628"/>
        <v>Apr</v>
      </c>
      <c r="U8040" t="str">
        <f t="shared" si="629"/>
        <v>2025</v>
      </c>
    </row>
    <row r="8041" spans="1:21" x14ac:dyDescent="0.25">
      <c r="A8041" t="s">
        <v>391</v>
      </c>
      <c r="B8041" t="s">
        <v>72</v>
      </c>
      <c r="C8041" t="s">
        <v>15</v>
      </c>
      <c r="D8041" t="s">
        <v>23</v>
      </c>
      <c r="E8041" t="s">
        <v>28</v>
      </c>
      <c r="F8041" t="s">
        <v>45</v>
      </c>
      <c r="G8041" t="s">
        <v>76</v>
      </c>
      <c r="H8041">
        <f t="shared" si="625"/>
        <v>9600</v>
      </c>
      <c r="I8041">
        <v>1200</v>
      </c>
      <c r="J8041">
        <v>1560</v>
      </c>
      <c r="K8041">
        <v>8</v>
      </c>
      <c r="M8041">
        <v>156</v>
      </c>
      <c r="N8041" t="s">
        <v>25</v>
      </c>
      <c r="O8041">
        <v>12000</v>
      </c>
      <c r="P8041">
        <v>2400</v>
      </c>
      <c r="R8041">
        <f t="shared" si="626"/>
        <v>12480</v>
      </c>
      <c r="S8041">
        <f t="shared" si="627"/>
        <v>19</v>
      </c>
      <c r="T8041" t="str">
        <f t="shared" si="628"/>
        <v>Apr</v>
      </c>
      <c r="U8041" t="str">
        <f t="shared" si="629"/>
        <v>2025</v>
      </c>
    </row>
    <row r="8042" spans="1:21" x14ac:dyDescent="0.25">
      <c r="A8042" t="s">
        <v>391</v>
      </c>
      <c r="B8042" t="s">
        <v>105</v>
      </c>
      <c r="C8042" t="s">
        <v>91</v>
      </c>
      <c r="D8042" t="s">
        <v>16</v>
      </c>
      <c r="E8042" t="s">
        <v>17</v>
      </c>
      <c r="F8042" t="s">
        <v>18</v>
      </c>
      <c r="G8042" t="s">
        <v>34</v>
      </c>
      <c r="H8042">
        <f t="shared" si="625"/>
        <v>160</v>
      </c>
      <c r="I8042">
        <v>40</v>
      </c>
      <c r="J8042">
        <v>52</v>
      </c>
      <c r="K8042">
        <v>4</v>
      </c>
      <c r="M8042">
        <v>14</v>
      </c>
      <c r="N8042" t="s">
        <v>20</v>
      </c>
      <c r="O8042">
        <v>200</v>
      </c>
      <c r="P8042">
        <v>40</v>
      </c>
      <c r="R8042">
        <f t="shared" si="626"/>
        <v>208</v>
      </c>
      <c r="S8042">
        <f t="shared" si="627"/>
        <v>19</v>
      </c>
      <c r="T8042" t="str">
        <f t="shared" si="628"/>
        <v>Apr</v>
      </c>
      <c r="U8042" t="str">
        <f t="shared" si="629"/>
        <v>2025</v>
      </c>
    </row>
    <row r="8043" spans="1:21" x14ac:dyDescent="0.25">
      <c r="A8043" t="s">
        <v>391</v>
      </c>
      <c r="B8043" t="s">
        <v>222</v>
      </c>
      <c r="C8043" t="s">
        <v>15</v>
      </c>
      <c r="D8043" t="s">
        <v>16</v>
      </c>
      <c r="E8043" t="s">
        <v>17</v>
      </c>
      <c r="F8043" t="s">
        <v>61</v>
      </c>
      <c r="G8043" t="s">
        <v>117</v>
      </c>
      <c r="H8043">
        <f t="shared" si="625"/>
        <v>15000</v>
      </c>
      <c r="I8043">
        <v>2500</v>
      </c>
      <c r="J8043">
        <v>3250</v>
      </c>
      <c r="K8043">
        <v>6</v>
      </c>
      <c r="M8043">
        <v>325</v>
      </c>
      <c r="N8043" t="s">
        <v>38</v>
      </c>
      <c r="O8043">
        <v>19500</v>
      </c>
      <c r="P8043">
        <v>4500</v>
      </c>
      <c r="R8043">
        <f t="shared" si="626"/>
        <v>19500</v>
      </c>
      <c r="S8043">
        <f t="shared" si="627"/>
        <v>19</v>
      </c>
      <c r="T8043" t="str">
        <f t="shared" si="628"/>
        <v>Apr</v>
      </c>
      <c r="U8043" t="str">
        <f t="shared" si="629"/>
        <v>2025</v>
      </c>
    </row>
    <row r="8044" spans="1:21" x14ac:dyDescent="0.25">
      <c r="A8044" t="s">
        <v>391</v>
      </c>
      <c r="B8044" t="s">
        <v>135</v>
      </c>
      <c r="C8044" t="s">
        <v>27</v>
      </c>
      <c r="D8044" t="s">
        <v>23</v>
      </c>
      <c r="E8044" t="s">
        <v>17</v>
      </c>
      <c r="F8044" t="s">
        <v>18</v>
      </c>
      <c r="G8044" t="s">
        <v>121</v>
      </c>
      <c r="H8044">
        <f t="shared" si="625"/>
        <v>220</v>
      </c>
      <c r="I8044">
        <v>55</v>
      </c>
      <c r="J8044">
        <v>72</v>
      </c>
      <c r="K8044">
        <v>4</v>
      </c>
      <c r="M8044">
        <v>42.9</v>
      </c>
      <c r="N8044" t="s">
        <v>38</v>
      </c>
      <c r="O8044">
        <v>286</v>
      </c>
      <c r="P8044">
        <v>66</v>
      </c>
      <c r="R8044">
        <f t="shared" si="626"/>
        <v>288</v>
      </c>
      <c r="S8044">
        <f t="shared" si="627"/>
        <v>19</v>
      </c>
      <c r="T8044" t="str">
        <f t="shared" si="628"/>
        <v>Apr</v>
      </c>
      <c r="U8044" t="str">
        <f t="shared" si="629"/>
        <v>2025</v>
      </c>
    </row>
    <row r="8045" spans="1:21" x14ac:dyDescent="0.25">
      <c r="A8045" t="s">
        <v>391</v>
      </c>
      <c r="B8045" t="s">
        <v>214</v>
      </c>
      <c r="C8045" t="s">
        <v>66</v>
      </c>
      <c r="D8045" t="s">
        <v>16</v>
      </c>
      <c r="E8045" t="s">
        <v>17</v>
      </c>
      <c r="F8045" t="s">
        <v>61</v>
      </c>
      <c r="G8045" t="s">
        <v>103</v>
      </c>
      <c r="H8045">
        <f t="shared" si="625"/>
        <v>200</v>
      </c>
      <c r="I8045">
        <v>100</v>
      </c>
      <c r="J8045">
        <v>130</v>
      </c>
      <c r="K8045">
        <v>2</v>
      </c>
      <c r="M8045">
        <v>17.5</v>
      </c>
      <c r="N8045" t="s">
        <v>20</v>
      </c>
      <c r="O8045">
        <v>250</v>
      </c>
      <c r="P8045">
        <v>50</v>
      </c>
      <c r="R8045">
        <f t="shared" si="626"/>
        <v>260</v>
      </c>
      <c r="S8045">
        <f t="shared" si="627"/>
        <v>19</v>
      </c>
      <c r="T8045" t="str">
        <f t="shared" si="628"/>
        <v>Apr</v>
      </c>
      <c r="U8045" t="str">
        <f t="shared" si="629"/>
        <v>2025</v>
      </c>
    </row>
    <row r="8046" spans="1:21" x14ac:dyDescent="0.25">
      <c r="A8046" t="s">
        <v>391</v>
      </c>
      <c r="B8046" t="s">
        <v>133</v>
      </c>
      <c r="C8046" t="s">
        <v>27</v>
      </c>
      <c r="D8046" t="s">
        <v>16</v>
      </c>
      <c r="E8046" t="s">
        <v>17</v>
      </c>
      <c r="F8046" t="s">
        <v>45</v>
      </c>
      <c r="G8046" t="s">
        <v>67</v>
      </c>
      <c r="H8046">
        <f t="shared" si="625"/>
        <v>21000</v>
      </c>
      <c r="I8046">
        <v>3500</v>
      </c>
      <c r="J8046">
        <v>4550</v>
      </c>
      <c r="K8046">
        <v>6</v>
      </c>
      <c r="M8046">
        <v>455</v>
      </c>
      <c r="N8046" t="s">
        <v>20</v>
      </c>
      <c r="O8046">
        <v>27300</v>
      </c>
      <c r="P8046">
        <v>6300</v>
      </c>
      <c r="R8046">
        <f t="shared" si="626"/>
        <v>27300</v>
      </c>
      <c r="S8046">
        <f t="shared" si="627"/>
        <v>19</v>
      </c>
      <c r="T8046" t="str">
        <f t="shared" si="628"/>
        <v>Apr</v>
      </c>
      <c r="U8046" t="str">
        <f t="shared" si="629"/>
        <v>2025</v>
      </c>
    </row>
    <row r="8047" spans="1:21" x14ac:dyDescent="0.25">
      <c r="A8047" t="s">
        <v>391</v>
      </c>
      <c r="B8047" t="s">
        <v>157</v>
      </c>
      <c r="C8047" t="s">
        <v>15</v>
      </c>
      <c r="D8047" t="s">
        <v>16</v>
      </c>
      <c r="E8047" t="s">
        <v>17</v>
      </c>
      <c r="F8047" t="s">
        <v>45</v>
      </c>
      <c r="G8047" t="s">
        <v>54</v>
      </c>
      <c r="H8047">
        <f t="shared" si="625"/>
        <v>4000</v>
      </c>
      <c r="I8047">
        <v>800</v>
      </c>
      <c r="J8047">
        <v>1040</v>
      </c>
      <c r="K8047">
        <v>5</v>
      </c>
      <c r="M8047">
        <v>104</v>
      </c>
      <c r="N8047" t="s">
        <v>20</v>
      </c>
      <c r="O8047">
        <v>5200</v>
      </c>
      <c r="P8047">
        <v>1200</v>
      </c>
      <c r="R8047">
        <f t="shared" si="626"/>
        <v>5200</v>
      </c>
      <c r="S8047">
        <f t="shared" si="627"/>
        <v>19</v>
      </c>
      <c r="T8047" t="str">
        <f t="shared" si="628"/>
        <v>Apr</v>
      </c>
      <c r="U8047" t="str">
        <f t="shared" si="629"/>
        <v>2025</v>
      </c>
    </row>
    <row r="8048" spans="1:21" x14ac:dyDescent="0.25">
      <c r="A8048" t="s">
        <v>391</v>
      </c>
      <c r="B8048" t="s">
        <v>194</v>
      </c>
      <c r="C8048" t="s">
        <v>115</v>
      </c>
      <c r="D8048" t="s">
        <v>16</v>
      </c>
      <c r="E8048" t="s">
        <v>17</v>
      </c>
      <c r="F8048" t="s">
        <v>18</v>
      </c>
      <c r="G8048" t="s">
        <v>56</v>
      </c>
      <c r="H8048">
        <f t="shared" si="625"/>
        <v>3850</v>
      </c>
      <c r="I8048">
        <v>550</v>
      </c>
      <c r="J8048">
        <v>715</v>
      </c>
      <c r="K8048">
        <v>7</v>
      </c>
      <c r="M8048">
        <v>100</v>
      </c>
      <c r="N8048" t="s">
        <v>38</v>
      </c>
      <c r="O8048">
        <v>4812.5</v>
      </c>
      <c r="P8048">
        <v>962.5</v>
      </c>
      <c r="R8048">
        <f t="shared" si="626"/>
        <v>5005</v>
      </c>
      <c r="S8048">
        <f t="shared" si="627"/>
        <v>19</v>
      </c>
      <c r="T8048" t="str">
        <f t="shared" si="628"/>
        <v>Apr</v>
      </c>
      <c r="U8048" t="str">
        <f t="shared" si="629"/>
        <v>2025</v>
      </c>
    </row>
    <row r="8049" spans="1:21" x14ac:dyDescent="0.25">
      <c r="A8049" t="s">
        <v>391</v>
      </c>
      <c r="B8049" t="s">
        <v>73</v>
      </c>
      <c r="C8049" t="s">
        <v>42</v>
      </c>
      <c r="D8049" t="s">
        <v>16</v>
      </c>
      <c r="E8049" t="s">
        <v>17</v>
      </c>
      <c r="F8049" t="s">
        <v>18</v>
      </c>
      <c r="G8049" t="s">
        <v>56</v>
      </c>
      <c r="H8049">
        <f t="shared" si="625"/>
        <v>2750</v>
      </c>
      <c r="I8049">
        <v>550</v>
      </c>
      <c r="J8049">
        <v>715</v>
      </c>
      <c r="K8049">
        <v>5</v>
      </c>
      <c r="M8049">
        <v>100</v>
      </c>
      <c r="N8049" t="s">
        <v>20</v>
      </c>
      <c r="O8049">
        <v>3575</v>
      </c>
      <c r="P8049">
        <v>825</v>
      </c>
      <c r="R8049">
        <f t="shared" si="626"/>
        <v>3575</v>
      </c>
      <c r="S8049">
        <f t="shared" si="627"/>
        <v>19</v>
      </c>
      <c r="T8049" t="str">
        <f t="shared" si="628"/>
        <v>Apr</v>
      </c>
      <c r="U8049" t="str">
        <f t="shared" si="629"/>
        <v>2025</v>
      </c>
    </row>
    <row r="8050" spans="1:21" x14ac:dyDescent="0.25">
      <c r="A8050" t="s">
        <v>391</v>
      </c>
      <c r="B8050" t="s">
        <v>157</v>
      </c>
      <c r="C8050" t="s">
        <v>15</v>
      </c>
      <c r="D8050" t="s">
        <v>16</v>
      </c>
      <c r="E8050" t="s">
        <v>17</v>
      </c>
      <c r="F8050" t="s">
        <v>45</v>
      </c>
      <c r="G8050" t="s">
        <v>92</v>
      </c>
      <c r="H8050">
        <f t="shared" si="625"/>
        <v>1250</v>
      </c>
      <c r="I8050">
        <v>250</v>
      </c>
      <c r="J8050">
        <v>325</v>
      </c>
      <c r="K8050">
        <v>5</v>
      </c>
      <c r="M8050">
        <v>100</v>
      </c>
      <c r="N8050" t="s">
        <v>20</v>
      </c>
      <c r="O8050">
        <v>1625</v>
      </c>
      <c r="P8050">
        <v>375</v>
      </c>
      <c r="R8050">
        <f t="shared" si="626"/>
        <v>1625</v>
      </c>
      <c r="S8050">
        <f t="shared" si="627"/>
        <v>19</v>
      </c>
      <c r="T8050" t="str">
        <f t="shared" si="628"/>
        <v>Apr</v>
      </c>
      <c r="U8050" t="str">
        <f t="shared" si="629"/>
        <v>2025</v>
      </c>
    </row>
    <row r="8051" spans="1:21" x14ac:dyDescent="0.25">
      <c r="A8051" t="s">
        <v>391</v>
      </c>
      <c r="B8051" t="s">
        <v>203</v>
      </c>
      <c r="C8051" t="s">
        <v>42</v>
      </c>
      <c r="D8051" t="s">
        <v>16</v>
      </c>
      <c r="E8051" t="s">
        <v>28</v>
      </c>
      <c r="F8051" t="s">
        <v>18</v>
      </c>
      <c r="G8051" t="s">
        <v>130</v>
      </c>
      <c r="H8051">
        <f t="shared" si="625"/>
        <v>45</v>
      </c>
      <c r="I8051">
        <v>45</v>
      </c>
      <c r="J8051">
        <v>59</v>
      </c>
      <c r="K8051">
        <v>1</v>
      </c>
      <c r="M8051">
        <v>4.0949999999999998</v>
      </c>
      <c r="N8051" t="s">
        <v>20</v>
      </c>
      <c r="O8051">
        <v>58.5</v>
      </c>
      <c r="P8051">
        <v>13.5</v>
      </c>
      <c r="R8051">
        <f t="shared" si="626"/>
        <v>59</v>
      </c>
      <c r="S8051">
        <f t="shared" si="627"/>
        <v>19</v>
      </c>
      <c r="T8051" t="str">
        <f t="shared" si="628"/>
        <v>Apr</v>
      </c>
      <c r="U8051" t="str">
        <f t="shared" si="629"/>
        <v>2025</v>
      </c>
    </row>
    <row r="8052" spans="1:21" x14ac:dyDescent="0.25">
      <c r="A8052" t="s">
        <v>391</v>
      </c>
      <c r="B8052" t="s">
        <v>175</v>
      </c>
      <c r="C8052" t="s">
        <v>91</v>
      </c>
      <c r="D8052" t="s">
        <v>16</v>
      </c>
      <c r="E8052" t="s">
        <v>17</v>
      </c>
      <c r="F8052" t="s">
        <v>61</v>
      </c>
      <c r="G8052" t="s">
        <v>108</v>
      </c>
      <c r="H8052">
        <f t="shared" si="625"/>
        <v>6000</v>
      </c>
      <c r="I8052">
        <v>1500</v>
      </c>
      <c r="J8052">
        <v>1950</v>
      </c>
      <c r="K8052">
        <v>4</v>
      </c>
      <c r="M8052">
        <v>195</v>
      </c>
      <c r="N8052" t="s">
        <v>25</v>
      </c>
      <c r="O8052">
        <v>7800</v>
      </c>
      <c r="P8052">
        <v>1800</v>
      </c>
      <c r="R8052">
        <f t="shared" si="626"/>
        <v>7800</v>
      </c>
      <c r="S8052">
        <f t="shared" si="627"/>
        <v>19</v>
      </c>
      <c r="T8052" t="str">
        <f t="shared" si="628"/>
        <v>Apr</v>
      </c>
      <c r="U8052" t="str">
        <f t="shared" si="629"/>
        <v>2025</v>
      </c>
    </row>
    <row r="8053" spans="1:21" x14ac:dyDescent="0.25">
      <c r="A8053" t="s">
        <v>391</v>
      </c>
      <c r="B8053" t="s">
        <v>33</v>
      </c>
      <c r="C8053" t="s">
        <v>15</v>
      </c>
      <c r="D8053" t="s">
        <v>23</v>
      </c>
      <c r="E8053" t="s">
        <v>28</v>
      </c>
      <c r="F8053" t="s">
        <v>18</v>
      </c>
      <c r="G8053" t="s">
        <v>113</v>
      </c>
      <c r="H8053">
        <f t="shared" si="625"/>
        <v>120</v>
      </c>
      <c r="I8053">
        <v>20</v>
      </c>
      <c r="J8053">
        <v>26</v>
      </c>
      <c r="K8053">
        <v>6</v>
      </c>
      <c r="M8053">
        <v>23.4</v>
      </c>
      <c r="N8053" t="s">
        <v>38</v>
      </c>
      <c r="O8053">
        <v>156</v>
      </c>
      <c r="P8053">
        <v>36</v>
      </c>
      <c r="R8053">
        <f t="shared" si="626"/>
        <v>156</v>
      </c>
      <c r="S8053">
        <f t="shared" si="627"/>
        <v>19</v>
      </c>
      <c r="T8053" t="str">
        <f t="shared" si="628"/>
        <v>Apr</v>
      </c>
      <c r="U8053" t="str">
        <f t="shared" si="629"/>
        <v>2025</v>
      </c>
    </row>
    <row r="8054" spans="1:21" x14ac:dyDescent="0.25">
      <c r="A8054" t="s">
        <v>391</v>
      </c>
      <c r="B8054" t="s">
        <v>118</v>
      </c>
      <c r="C8054" t="s">
        <v>27</v>
      </c>
      <c r="D8054" t="s">
        <v>16</v>
      </c>
      <c r="E8054" t="s">
        <v>28</v>
      </c>
      <c r="F8054" t="s">
        <v>18</v>
      </c>
      <c r="G8054" t="s">
        <v>34</v>
      </c>
      <c r="H8054">
        <f t="shared" si="625"/>
        <v>200</v>
      </c>
      <c r="I8054">
        <v>40</v>
      </c>
      <c r="J8054">
        <v>52</v>
      </c>
      <c r="K8054">
        <v>5</v>
      </c>
      <c r="M8054">
        <v>18.2</v>
      </c>
      <c r="N8054" t="s">
        <v>20</v>
      </c>
      <c r="O8054">
        <v>260</v>
      </c>
      <c r="P8054">
        <v>60</v>
      </c>
      <c r="R8054">
        <f t="shared" si="626"/>
        <v>260</v>
      </c>
      <c r="S8054">
        <f t="shared" si="627"/>
        <v>19</v>
      </c>
      <c r="T8054" t="str">
        <f t="shared" si="628"/>
        <v>Apr</v>
      </c>
      <c r="U8054" t="str">
        <f t="shared" si="629"/>
        <v>2025</v>
      </c>
    </row>
    <row r="8055" spans="1:21" x14ac:dyDescent="0.25">
      <c r="A8055" t="s">
        <v>391</v>
      </c>
      <c r="B8055" t="s">
        <v>83</v>
      </c>
      <c r="C8055" t="s">
        <v>27</v>
      </c>
      <c r="D8055" t="s">
        <v>16</v>
      </c>
      <c r="E8055" t="s">
        <v>28</v>
      </c>
      <c r="F8055" t="s">
        <v>80</v>
      </c>
      <c r="G8055" t="s">
        <v>89</v>
      </c>
      <c r="H8055">
        <f t="shared" si="625"/>
        <v>30</v>
      </c>
      <c r="I8055">
        <v>15</v>
      </c>
      <c r="J8055">
        <v>20</v>
      </c>
      <c r="K8055">
        <v>2</v>
      </c>
      <c r="M8055">
        <v>3.9</v>
      </c>
      <c r="N8055" t="s">
        <v>38</v>
      </c>
      <c r="O8055">
        <v>39</v>
      </c>
      <c r="P8055">
        <v>9</v>
      </c>
      <c r="R8055">
        <f t="shared" si="626"/>
        <v>40</v>
      </c>
      <c r="S8055">
        <f t="shared" si="627"/>
        <v>19</v>
      </c>
      <c r="T8055" t="str">
        <f t="shared" si="628"/>
        <v>Apr</v>
      </c>
      <c r="U8055" t="str">
        <f t="shared" si="629"/>
        <v>2025</v>
      </c>
    </row>
    <row r="8056" spans="1:21" x14ac:dyDescent="0.25">
      <c r="A8056" t="s">
        <v>391</v>
      </c>
      <c r="B8056" t="s">
        <v>99</v>
      </c>
      <c r="C8056" t="s">
        <v>15</v>
      </c>
      <c r="D8056" t="s">
        <v>16</v>
      </c>
      <c r="E8056" t="s">
        <v>28</v>
      </c>
      <c r="F8056" t="s">
        <v>45</v>
      </c>
      <c r="G8056" t="s">
        <v>76</v>
      </c>
      <c r="H8056">
        <f t="shared" si="625"/>
        <v>4800</v>
      </c>
      <c r="I8056">
        <v>1200</v>
      </c>
      <c r="J8056">
        <v>1560</v>
      </c>
      <c r="K8056">
        <v>4</v>
      </c>
      <c r="M8056">
        <v>156</v>
      </c>
      <c r="N8056" t="s">
        <v>38</v>
      </c>
      <c r="O8056">
        <v>6240</v>
      </c>
      <c r="P8056">
        <v>1440</v>
      </c>
      <c r="R8056">
        <f t="shared" si="626"/>
        <v>6240</v>
      </c>
      <c r="S8056">
        <f t="shared" si="627"/>
        <v>19</v>
      </c>
      <c r="T8056" t="str">
        <f t="shared" si="628"/>
        <v>Apr</v>
      </c>
      <c r="U8056" t="str">
        <f t="shared" si="629"/>
        <v>2025</v>
      </c>
    </row>
    <row r="8057" spans="1:21" x14ac:dyDescent="0.25">
      <c r="A8057" t="s">
        <v>392</v>
      </c>
      <c r="B8057" t="s">
        <v>157</v>
      </c>
      <c r="C8057" t="s">
        <v>15</v>
      </c>
      <c r="D8057" t="s">
        <v>16</v>
      </c>
      <c r="E8057" t="s">
        <v>28</v>
      </c>
      <c r="F8057" t="s">
        <v>45</v>
      </c>
      <c r="G8057" t="s">
        <v>92</v>
      </c>
      <c r="H8057">
        <f t="shared" si="625"/>
        <v>1750</v>
      </c>
      <c r="I8057">
        <v>250</v>
      </c>
      <c r="J8057">
        <v>325</v>
      </c>
      <c r="K8057">
        <v>7</v>
      </c>
      <c r="M8057">
        <v>100</v>
      </c>
      <c r="N8057" t="s">
        <v>25</v>
      </c>
      <c r="O8057">
        <v>2275</v>
      </c>
      <c r="P8057">
        <v>525</v>
      </c>
      <c r="R8057">
        <f t="shared" si="626"/>
        <v>2275</v>
      </c>
      <c r="S8057">
        <f t="shared" si="627"/>
        <v>20</v>
      </c>
      <c r="T8057" t="str">
        <f t="shared" si="628"/>
        <v>Apr</v>
      </c>
      <c r="U8057" t="str">
        <f t="shared" si="629"/>
        <v>2025</v>
      </c>
    </row>
    <row r="8058" spans="1:21" x14ac:dyDescent="0.25">
      <c r="A8058" t="s">
        <v>392</v>
      </c>
      <c r="B8058" t="s">
        <v>183</v>
      </c>
      <c r="C8058" t="s">
        <v>22</v>
      </c>
      <c r="D8058" t="s">
        <v>16</v>
      </c>
      <c r="E8058" t="s">
        <v>17</v>
      </c>
      <c r="F8058" t="s">
        <v>29</v>
      </c>
      <c r="G8058" t="s">
        <v>178</v>
      </c>
      <c r="H8058">
        <f t="shared" si="625"/>
        <v>1200</v>
      </c>
      <c r="I8058">
        <v>200</v>
      </c>
      <c r="J8058">
        <v>260</v>
      </c>
      <c r="K8058">
        <v>6</v>
      </c>
      <c r="M8058">
        <v>100</v>
      </c>
      <c r="N8058" t="s">
        <v>20</v>
      </c>
      <c r="O8058">
        <v>1560</v>
      </c>
      <c r="P8058">
        <v>360</v>
      </c>
      <c r="R8058">
        <f t="shared" si="626"/>
        <v>1560</v>
      </c>
      <c r="S8058">
        <f t="shared" si="627"/>
        <v>20</v>
      </c>
      <c r="T8058" t="str">
        <f t="shared" si="628"/>
        <v>Apr</v>
      </c>
      <c r="U8058" t="str">
        <f t="shared" si="629"/>
        <v>2025</v>
      </c>
    </row>
    <row r="8059" spans="1:21" x14ac:dyDescent="0.25">
      <c r="A8059" t="s">
        <v>392</v>
      </c>
      <c r="B8059" t="s">
        <v>33</v>
      </c>
      <c r="C8059" t="s">
        <v>15</v>
      </c>
      <c r="D8059" t="s">
        <v>16</v>
      </c>
      <c r="E8059" t="s">
        <v>28</v>
      </c>
      <c r="F8059" t="s">
        <v>18</v>
      </c>
      <c r="G8059" t="s">
        <v>113</v>
      </c>
      <c r="H8059">
        <f t="shared" si="625"/>
        <v>120</v>
      </c>
      <c r="I8059">
        <v>20</v>
      </c>
      <c r="J8059">
        <v>26</v>
      </c>
      <c r="K8059">
        <v>6</v>
      </c>
      <c r="M8059">
        <v>10.92</v>
      </c>
      <c r="N8059" t="s">
        <v>20</v>
      </c>
      <c r="O8059">
        <v>156</v>
      </c>
      <c r="P8059">
        <v>36</v>
      </c>
      <c r="R8059">
        <f t="shared" si="626"/>
        <v>156</v>
      </c>
      <c r="S8059">
        <f t="shared" si="627"/>
        <v>20</v>
      </c>
      <c r="T8059" t="str">
        <f t="shared" si="628"/>
        <v>Apr</v>
      </c>
      <c r="U8059" t="str">
        <f t="shared" si="629"/>
        <v>2025</v>
      </c>
    </row>
    <row r="8060" spans="1:21" x14ac:dyDescent="0.25">
      <c r="A8060" t="s">
        <v>392</v>
      </c>
      <c r="B8060" t="s">
        <v>193</v>
      </c>
      <c r="C8060" t="s">
        <v>53</v>
      </c>
      <c r="D8060" t="s">
        <v>23</v>
      </c>
      <c r="E8060" t="s">
        <v>17</v>
      </c>
      <c r="F8060" t="s">
        <v>45</v>
      </c>
      <c r="G8060" t="s">
        <v>46</v>
      </c>
      <c r="H8060">
        <f t="shared" si="625"/>
        <v>330000</v>
      </c>
      <c r="I8060">
        <v>55000</v>
      </c>
      <c r="J8060">
        <v>71500</v>
      </c>
      <c r="K8060">
        <v>6</v>
      </c>
      <c r="M8060">
        <v>10725</v>
      </c>
      <c r="N8060" t="s">
        <v>25</v>
      </c>
      <c r="O8060">
        <v>429000</v>
      </c>
      <c r="P8060">
        <v>99000</v>
      </c>
      <c r="R8060">
        <f t="shared" si="626"/>
        <v>429000</v>
      </c>
      <c r="S8060">
        <f t="shared" si="627"/>
        <v>20</v>
      </c>
      <c r="T8060" t="str">
        <f t="shared" si="628"/>
        <v>Apr</v>
      </c>
      <c r="U8060" t="str">
        <f t="shared" si="629"/>
        <v>2025</v>
      </c>
    </row>
    <row r="8061" spans="1:21" x14ac:dyDescent="0.25">
      <c r="A8061" t="s">
        <v>392</v>
      </c>
      <c r="B8061" t="s">
        <v>205</v>
      </c>
      <c r="C8061" t="s">
        <v>15</v>
      </c>
      <c r="D8061" t="s">
        <v>23</v>
      </c>
      <c r="E8061" t="s">
        <v>17</v>
      </c>
      <c r="F8061" t="s">
        <v>45</v>
      </c>
      <c r="G8061" t="s">
        <v>67</v>
      </c>
      <c r="H8061">
        <f t="shared" si="625"/>
        <v>17500</v>
      </c>
      <c r="I8061">
        <v>3500</v>
      </c>
      <c r="J8061">
        <v>4550</v>
      </c>
      <c r="K8061">
        <v>5</v>
      </c>
      <c r="M8061">
        <v>455</v>
      </c>
      <c r="N8061" t="s">
        <v>20</v>
      </c>
      <c r="O8061">
        <v>22750</v>
      </c>
      <c r="P8061">
        <v>5250</v>
      </c>
      <c r="R8061">
        <f t="shared" si="626"/>
        <v>22750</v>
      </c>
      <c r="S8061">
        <f t="shared" si="627"/>
        <v>20</v>
      </c>
      <c r="T8061" t="str">
        <f t="shared" si="628"/>
        <v>Apr</v>
      </c>
      <c r="U8061" t="str">
        <f t="shared" si="629"/>
        <v>2025</v>
      </c>
    </row>
    <row r="8062" spans="1:21" x14ac:dyDescent="0.25">
      <c r="A8062" t="s">
        <v>392</v>
      </c>
      <c r="B8062" t="s">
        <v>75</v>
      </c>
      <c r="C8062" t="s">
        <v>27</v>
      </c>
      <c r="D8062" t="s">
        <v>23</v>
      </c>
      <c r="E8062" t="s">
        <v>28</v>
      </c>
      <c r="F8062" t="s">
        <v>18</v>
      </c>
      <c r="G8062" t="s">
        <v>130</v>
      </c>
      <c r="H8062">
        <f t="shared" si="625"/>
        <v>225</v>
      </c>
      <c r="I8062">
        <v>45</v>
      </c>
      <c r="J8062">
        <v>59</v>
      </c>
      <c r="K8062">
        <v>5</v>
      </c>
      <c r="M8062">
        <v>33.75</v>
      </c>
      <c r="N8062" t="s">
        <v>20</v>
      </c>
      <c r="O8062">
        <v>281.25</v>
      </c>
      <c r="P8062">
        <v>56.25</v>
      </c>
      <c r="R8062">
        <f t="shared" si="626"/>
        <v>295</v>
      </c>
      <c r="S8062">
        <f t="shared" si="627"/>
        <v>20</v>
      </c>
      <c r="T8062" t="str">
        <f t="shared" si="628"/>
        <v>Apr</v>
      </c>
      <c r="U8062" t="str">
        <f t="shared" si="629"/>
        <v>2025</v>
      </c>
    </row>
    <row r="8063" spans="1:21" x14ac:dyDescent="0.25">
      <c r="A8063" t="s">
        <v>392</v>
      </c>
      <c r="B8063" t="s">
        <v>101</v>
      </c>
      <c r="C8063" t="s">
        <v>27</v>
      </c>
      <c r="D8063" t="s">
        <v>23</v>
      </c>
      <c r="E8063" t="s">
        <v>28</v>
      </c>
      <c r="F8063" t="s">
        <v>61</v>
      </c>
      <c r="G8063" t="s">
        <v>103</v>
      </c>
      <c r="H8063">
        <f t="shared" si="625"/>
        <v>100</v>
      </c>
      <c r="I8063">
        <v>100</v>
      </c>
      <c r="J8063">
        <v>130</v>
      </c>
      <c r="K8063">
        <v>1</v>
      </c>
      <c r="M8063">
        <v>15.6</v>
      </c>
      <c r="N8063" t="s">
        <v>20</v>
      </c>
      <c r="O8063">
        <v>130</v>
      </c>
      <c r="P8063">
        <v>30</v>
      </c>
      <c r="R8063">
        <f t="shared" si="626"/>
        <v>130</v>
      </c>
      <c r="S8063">
        <f t="shared" si="627"/>
        <v>20</v>
      </c>
      <c r="T8063" t="str">
        <f t="shared" si="628"/>
        <v>Apr</v>
      </c>
      <c r="U8063" t="str">
        <f t="shared" si="629"/>
        <v>2025</v>
      </c>
    </row>
    <row r="8064" spans="1:21" x14ac:dyDescent="0.25">
      <c r="A8064" t="s">
        <v>392</v>
      </c>
      <c r="B8064" t="s">
        <v>145</v>
      </c>
      <c r="C8064" t="s">
        <v>27</v>
      </c>
      <c r="D8064" t="s">
        <v>23</v>
      </c>
      <c r="E8064" t="s">
        <v>28</v>
      </c>
      <c r="F8064" t="s">
        <v>48</v>
      </c>
      <c r="G8064" t="s">
        <v>167</v>
      </c>
      <c r="H8064">
        <f t="shared" si="625"/>
        <v>475</v>
      </c>
      <c r="I8064">
        <v>95</v>
      </c>
      <c r="J8064">
        <v>124</v>
      </c>
      <c r="K8064">
        <v>5</v>
      </c>
      <c r="M8064">
        <v>71.25</v>
      </c>
      <c r="N8064" t="s">
        <v>20</v>
      </c>
      <c r="O8064">
        <v>593.75</v>
      </c>
      <c r="P8064">
        <v>118.75</v>
      </c>
      <c r="R8064">
        <f t="shared" si="626"/>
        <v>620</v>
      </c>
      <c r="S8064">
        <f t="shared" si="627"/>
        <v>20</v>
      </c>
      <c r="T8064" t="str">
        <f t="shared" si="628"/>
        <v>Apr</v>
      </c>
      <c r="U8064" t="str">
        <f t="shared" si="629"/>
        <v>2025</v>
      </c>
    </row>
    <row r="8065" spans="1:21" x14ac:dyDescent="0.25">
      <c r="A8065" t="s">
        <v>392</v>
      </c>
      <c r="B8065" t="s">
        <v>88</v>
      </c>
      <c r="C8065" t="s">
        <v>27</v>
      </c>
      <c r="D8065" t="s">
        <v>16</v>
      </c>
      <c r="E8065" t="s">
        <v>28</v>
      </c>
      <c r="F8065" t="s">
        <v>18</v>
      </c>
      <c r="G8065" t="s">
        <v>32</v>
      </c>
      <c r="H8065">
        <f t="shared" si="625"/>
        <v>1000</v>
      </c>
      <c r="I8065">
        <v>100</v>
      </c>
      <c r="J8065">
        <v>130</v>
      </c>
      <c r="K8065">
        <v>10</v>
      </c>
      <c r="M8065">
        <v>91</v>
      </c>
      <c r="N8065" t="s">
        <v>20</v>
      </c>
      <c r="O8065">
        <v>1300</v>
      </c>
      <c r="P8065">
        <v>300</v>
      </c>
      <c r="R8065">
        <f t="shared" si="626"/>
        <v>1300</v>
      </c>
      <c r="S8065">
        <f t="shared" si="627"/>
        <v>20</v>
      </c>
      <c r="T8065" t="str">
        <f t="shared" si="628"/>
        <v>Apr</v>
      </c>
      <c r="U8065" t="str">
        <f t="shared" si="629"/>
        <v>2025</v>
      </c>
    </row>
    <row r="8066" spans="1:21" x14ac:dyDescent="0.25">
      <c r="A8066" t="s">
        <v>392</v>
      </c>
      <c r="B8066" t="s">
        <v>146</v>
      </c>
      <c r="C8066" t="s">
        <v>27</v>
      </c>
      <c r="D8066" t="s">
        <v>23</v>
      </c>
      <c r="E8066" t="s">
        <v>28</v>
      </c>
      <c r="F8066" t="s">
        <v>45</v>
      </c>
      <c r="G8066" t="s">
        <v>106</v>
      </c>
      <c r="H8066">
        <f t="shared" si="625"/>
        <v>60000</v>
      </c>
      <c r="I8066">
        <v>12000</v>
      </c>
      <c r="J8066">
        <v>15600</v>
      </c>
      <c r="K8066">
        <v>5</v>
      </c>
      <c r="M8066">
        <v>2340</v>
      </c>
      <c r="N8066" t="s">
        <v>20</v>
      </c>
      <c r="O8066">
        <v>72000</v>
      </c>
      <c r="P8066">
        <v>12000</v>
      </c>
      <c r="R8066">
        <f t="shared" si="626"/>
        <v>78000</v>
      </c>
      <c r="S8066">
        <f t="shared" si="627"/>
        <v>20</v>
      </c>
      <c r="T8066" t="str">
        <f t="shared" si="628"/>
        <v>Apr</v>
      </c>
      <c r="U8066" t="str">
        <f t="shared" si="629"/>
        <v>2025</v>
      </c>
    </row>
    <row r="8067" spans="1:21" x14ac:dyDescent="0.25">
      <c r="A8067" t="s">
        <v>392</v>
      </c>
      <c r="B8067" t="s">
        <v>182</v>
      </c>
      <c r="C8067" t="s">
        <v>22</v>
      </c>
      <c r="D8067" t="s">
        <v>16</v>
      </c>
      <c r="E8067" t="s">
        <v>17</v>
      </c>
      <c r="F8067" t="s">
        <v>45</v>
      </c>
      <c r="G8067" t="s">
        <v>54</v>
      </c>
      <c r="H8067">
        <f t="shared" ref="H8067:H8130" si="630">I8067*K8067</f>
        <v>4800</v>
      </c>
      <c r="I8067">
        <v>800</v>
      </c>
      <c r="J8067">
        <v>1040</v>
      </c>
      <c r="K8067">
        <v>6</v>
      </c>
      <c r="M8067">
        <v>104</v>
      </c>
      <c r="N8067" t="s">
        <v>38</v>
      </c>
      <c r="O8067">
        <v>6240</v>
      </c>
      <c r="P8067">
        <v>1440</v>
      </c>
      <c r="R8067">
        <f t="shared" ref="R8067:R8130" si="631">J8067*K8067</f>
        <v>6240</v>
      </c>
      <c r="S8067">
        <f t="shared" ref="S8067:S8130" si="632">DAY(A8067)</f>
        <v>20</v>
      </c>
      <c r="T8067" t="str">
        <f t="shared" ref="T8067:T8130" si="633">TEXT(A8067,"mmm")</f>
        <v>Apr</v>
      </c>
      <c r="U8067" t="str">
        <f t="shared" ref="U8067:U8130" si="634">TEXT(A8067,"yyy")</f>
        <v>2025</v>
      </c>
    </row>
    <row r="8068" spans="1:21" x14ac:dyDescent="0.25">
      <c r="A8068" t="s">
        <v>392</v>
      </c>
      <c r="B8068" t="s">
        <v>69</v>
      </c>
      <c r="C8068" t="s">
        <v>27</v>
      </c>
      <c r="D8068" t="s">
        <v>23</v>
      </c>
      <c r="E8068" t="s">
        <v>28</v>
      </c>
      <c r="F8068" t="s">
        <v>18</v>
      </c>
      <c r="G8068" t="s">
        <v>130</v>
      </c>
      <c r="H8068">
        <f t="shared" si="630"/>
        <v>135</v>
      </c>
      <c r="I8068">
        <v>45</v>
      </c>
      <c r="J8068">
        <v>59</v>
      </c>
      <c r="K8068">
        <v>3</v>
      </c>
      <c r="M8068">
        <v>21.06</v>
      </c>
      <c r="N8068" t="s">
        <v>20</v>
      </c>
      <c r="O8068">
        <v>175.5</v>
      </c>
      <c r="P8068">
        <v>40.5</v>
      </c>
      <c r="R8068">
        <f t="shared" si="631"/>
        <v>177</v>
      </c>
      <c r="S8068">
        <f t="shared" si="632"/>
        <v>20</v>
      </c>
      <c r="T8068" t="str">
        <f t="shared" si="633"/>
        <v>Apr</v>
      </c>
      <c r="U8068" t="str">
        <f t="shared" si="634"/>
        <v>2025</v>
      </c>
    </row>
    <row r="8069" spans="1:21" x14ac:dyDescent="0.25">
      <c r="A8069" t="s">
        <v>392</v>
      </c>
      <c r="B8069" t="s">
        <v>203</v>
      </c>
      <c r="C8069" t="s">
        <v>42</v>
      </c>
      <c r="D8069" t="s">
        <v>16</v>
      </c>
      <c r="E8069" t="s">
        <v>28</v>
      </c>
      <c r="F8069" t="s">
        <v>18</v>
      </c>
      <c r="G8069" t="s">
        <v>40</v>
      </c>
      <c r="H8069">
        <f t="shared" si="630"/>
        <v>450</v>
      </c>
      <c r="I8069">
        <v>90</v>
      </c>
      <c r="J8069">
        <v>117</v>
      </c>
      <c r="K8069">
        <v>5</v>
      </c>
      <c r="M8069">
        <v>29.25</v>
      </c>
      <c r="N8069" t="s">
        <v>25</v>
      </c>
      <c r="O8069">
        <v>585</v>
      </c>
      <c r="P8069">
        <v>135</v>
      </c>
      <c r="R8069">
        <f t="shared" si="631"/>
        <v>585</v>
      </c>
      <c r="S8069">
        <f t="shared" si="632"/>
        <v>20</v>
      </c>
      <c r="T8069" t="str">
        <f t="shared" si="633"/>
        <v>Apr</v>
      </c>
      <c r="U8069" t="str">
        <f t="shared" si="634"/>
        <v>2025</v>
      </c>
    </row>
    <row r="8070" spans="1:21" x14ac:dyDescent="0.25">
      <c r="A8070" t="s">
        <v>392</v>
      </c>
      <c r="B8070" t="s">
        <v>171</v>
      </c>
      <c r="C8070" t="s">
        <v>22</v>
      </c>
      <c r="D8070" t="s">
        <v>16</v>
      </c>
      <c r="E8070" t="s">
        <v>17</v>
      </c>
      <c r="F8070" t="s">
        <v>61</v>
      </c>
      <c r="G8070" t="s">
        <v>110</v>
      </c>
      <c r="H8070">
        <f t="shared" si="630"/>
        <v>1600</v>
      </c>
      <c r="I8070">
        <v>800</v>
      </c>
      <c r="J8070">
        <v>1040</v>
      </c>
      <c r="K8070">
        <v>2</v>
      </c>
      <c r="M8070">
        <v>104</v>
      </c>
      <c r="N8070" t="s">
        <v>20</v>
      </c>
      <c r="O8070">
        <v>2080</v>
      </c>
      <c r="P8070">
        <v>480</v>
      </c>
      <c r="R8070">
        <f t="shared" si="631"/>
        <v>2080</v>
      </c>
      <c r="S8070">
        <f t="shared" si="632"/>
        <v>20</v>
      </c>
      <c r="T8070" t="str">
        <f t="shared" si="633"/>
        <v>Apr</v>
      </c>
      <c r="U8070" t="str">
        <f t="shared" si="634"/>
        <v>2025</v>
      </c>
    </row>
    <row r="8071" spans="1:21" x14ac:dyDescent="0.25">
      <c r="A8071" t="s">
        <v>392</v>
      </c>
      <c r="B8071" t="s">
        <v>194</v>
      </c>
      <c r="C8071" t="s">
        <v>115</v>
      </c>
      <c r="D8071" t="s">
        <v>23</v>
      </c>
      <c r="E8071" t="s">
        <v>28</v>
      </c>
      <c r="F8071" t="s">
        <v>45</v>
      </c>
      <c r="G8071" t="s">
        <v>58</v>
      </c>
      <c r="H8071">
        <f t="shared" si="630"/>
        <v>150000</v>
      </c>
      <c r="I8071">
        <v>25000</v>
      </c>
      <c r="J8071">
        <v>32500</v>
      </c>
      <c r="K8071">
        <v>6</v>
      </c>
      <c r="M8071">
        <v>4875</v>
      </c>
      <c r="N8071" t="s">
        <v>25</v>
      </c>
      <c r="O8071">
        <v>195000</v>
      </c>
      <c r="P8071">
        <v>45000</v>
      </c>
      <c r="R8071">
        <f t="shared" si="631"/>
        <v>195000</v>
      </c>
      <c r="S8071">
        <f t="shared" si="632"/>
        <v>20</v>
      </c>
      <c r="T8071" t="str">
        <f t="shared" si="633"/>
        <v>Apr</v>
      </c>
      <c r="U8071" t="str">
        <f t="shared" si="634"/>
        <v>2025</v>
      </c>
    </row>
    <row r="8072" spans="1:21" x14ac:dyDescent="0.25">
      <c r="A8072" t="s">
        <v>392</v>
      </c>
      <c r="B8072" t="s">
        <v>188</v>
      </c>
      <c r="C8072" t="s">
        <v>27</v>
      </c>
      <c r="D8072" t="s">
        <v>16</v>
      </c>
      <c r="E8072" t="s">
        <v>28</v>
      </c>
      <c r="F8072" t="s">
        <v>18</v>
      </c>
      <c r="G8072" t="s">
        <v>100</v>
      </c>
      <c r="H8072">
        <f t="shared" si="630"/>
        <v>120</v>
      </c>
      <c r="I8072">
        <v>40</v>
      </c>
      <c r="J8072">
        <v>52</v>
      </c>
      <c r="K8072">
        <v>3</v>
      </c>
      <c r="M8072">
        <v>7.8</v>
      </c>
      <c r="N8072" t="s">
        <v>25</v>
      </c>
      <c r="O8072">
        <v>156</v>
      </c>
      <c r="P8072">
        <v>36</v>
      </c>
      <c r="R8072">
        <f t="shared" si="631"/>
        <v>156</v>
      </c>
      <c r="S8072">
        <f t="shared" si="632"/>
        <v>20</v>
      </c>
      <c r="T8072" t="str">
        <f t="shared" si="633"/>
        <v>Apr</v>
      </c>
      <c r="U8072" t="str">
        <f t="shared" si="634"/>
        <v>2025</v>
      </c>
    </row>
    <row r="8073" spans="1:21" x14ac:dyDescent="0.25">
      <c r="A8073" t="s">
        <v>392</v>
      </c>
      <c r="B8073" t="s">
        <v>33</v>
      </c>
      <c r="C8073" t="s">
        <v>15</v>
      </c>
      <c r="D8073" t="s">
        <v>16</v>
      </c>
      <c r="E8073" t="s">
        <v>28</v>
      </c>
      <c r="F8073" t="s">
        <v>18</v>
      </c>
      <c r="G8073" t="s">
        <v>56</v>
      </c>
      <c r="H8073">
        <f t="shared" si="630"/>
        <v>4950</v>
      </c>
      <c r="I8073">
        <v>550</v>
      </c>
      <c r="J8073">
        <v>715</v>
      </c>
      <c r="K8073">
        <v>9</v>
      </c>
      <c r="M8073">
        <v>100</v>
      </c>
      <c r="N8073" t="s">
        <v>25</v>
      </c>
      <c r="O8073">
        <v>5692.5</v>
      </c>
      <c r="P8073">
        <v>742.5</v>
      </c>
      <c r="R8073">
        <f t="shared" si="631"/>
        <v>6435</v>
      </c>
      <c r="S8073">
        <f t="shared" si="632"/>
        <v>20</v>
      </c>
      <c r="T8073" t="str">
        <f t="shared" si="633"/>
        <v>Apr</v>
      </c>
      <c r="U8073" t="str">
        <f t="shared" si="634"/>
        <v>2025</v>
      </c>
    </row>
    <row r="8074" spans="1:21" x14ac:dyDescent="0.25">
      <c r="A8074" t="s">
        <v>392</v>
      </c>
      <c r="B8074" t="s">
        <v>174</v>
      </c>
      <c r="C8074" t="s">
        <v>27</v>
      </c>
      <c r="D8074" t="s">
        <v>23</v>
      </c>
      <c r="E8074" t="s">
        <v>28</v>
      </c>
      <c r="F8074" t="s">
        <v>45</v>
      </c>
      <c r="G8074" t="s">
        <v>54</v>
      </c>
      <c r="H8074">
        <f t="shared" si="630"/>
        <v>3200</v>
      </c>
      <c r="I8074">
        <v>800</v>
      </c>
      <c r="J8074">
        <v>1040</v>
      </c>
      <c r="K8074">
        <v>4</v>
      </c>
      <c r="M8074">
        <v>104</v>
      </c>
      <c r="N8074" t="s">
        <v>20</v>
      </c>
      <c r="O8074">
        <v>4000</v>
      </c>
      <c r="P8074">
        <v>800</v>
      </c>
      <c r="R8074">
        <f t="shared" si="631"/>
        <v>4160</v>
      </c>
      <c r="S8074">
        <f t="shared" si="632"/>
        <v>20</v>
      </c>
      <c r="T8074" t="str">
        <f t="shared" si="633"/>
        <v>Apr</v>
      </c>
      <c r="U8074" t="str">
        <f t="shared" si="634"/>
        <v>2025</v>
      </c>
    </row>
    <row r="8075" spans="1:21" x14ac:dyDescent="0.25">
      <c r="A8075" t="s">
        <v>392</v>
      </c>
      <c r="B8075" t="s">
        <v>157</v>
      </c>
      <c r="C8075" t="s">
        <v>15</v>
      </c>
      <c r="D8075" t="s">
        <v>16</v>
      </c>
      <c r="E8075" t="s">
        <v>28</v>
      </c>
      <c r="F8075" t="s">
        <v>61</v>
      </c>
      <c r="G8075" t="s">
        <v>62</v>
      </c>
      <c r="H8075">
        <f t="shared" si="630"/>
        <v>5400</v>
      </c>
      <c r="I8075">
        <v>900</v>
      </c>
      <c r="J8075">
        <v>1170</v>
      </c>
      <c r="K8075">
        <v>6</v>
      </c>
      <c r="M8075">
        <v>117</v>
      </c>
      <c r="N8075" t="s">
        <v>38</v>
      </c>
      <c r="O8075">
        <v>7020</v>
      </c>
      <c r="P8075">
        <v>1620</v>
      </c>
      <c r="R8075">
        <f t="shared" si="631"/>
        <v>7020</v>
      </c>
      <c r="S8075">
        <f t="shared" si="632"/>
        <v>20</v>
      </c>
      <c r="T8075" t="str">
        <f t="shared" si="633"/>
        <v>Apr</v>
      </c>
      <c r="U8075" t="str">
        <f t="shared" si="634"/>
        <v>2025</v>
      </c>
    </row>
    <row r="8076" spans="1:21" x14ac:dyDescent="0.25">
      <c r="A8076" t="s">
        <v>392</v>
      </c>
      <c r="B8076" t="s">
        <v>52</v>
      </c>
      <c r="C8076" t="s">
        <v>53</v>
      </c>
      <c r="D8076" t="s">
        <v>16</v>
      </c>
      <c r="E8076" t="s">
        <v>28</v>
      </c>
      <c r="F8076" t="s">
        <v>45</v>
      </c>
      <c r="G8076" t="s">
        <v>106</v>
      </c>
      <c r="H8076">
        <f t="shared" si="630"/>
        <v>84000</v>
      </c>
      <c r="I8076">
        <v>12000</v>
      </c>
      <c r="J8076">
        <v>15600</v>
      </c>
      <c r="K8076">
        <v>7</v>
      </c>
      <c r="M8076">
        <v>2340</v>
      </c>
      <c r="N8076" t="s">
        <v>38</v>
      </c>
      <c r="O8076">
        <v>109200</v>
      </c>
      <c r="P8076">
        <v>25200</v>
      </c>
      <c r="R8076">
        <f t="shared" si="631"/>
        <v>109200</v>
      </c>
      <c r="S8076">
        <f t="shared" si="632"/>
        <v>20</v>
      </c>
      <c r="T8076" t="str">
        <f t="shared" si="633"/>
        <v>Apr</v>
      </c>
      <c r="U8076" t="str">
        <f t="shared" si="634"/>
        <v>2025</v>
      </c>
    </row>
    <row r="8077" spans="1:21" x14ac:dyDescent="0.25">
      <c r="A8077" t="s">
        <v>392</v>
      </c>
      <c r="B8077" t="s">
        <v>150</v>
      </c>
      <c r="C8077" t="s">
        <v>91</v>
      </c>
      <c r="D8077" t="s">
        <v>23</v>
      </c>
      <c r="E8077" t="s">
        <v>28</v>
      </c>
      <c r="F8077" t="s">
        <v>18</v>
      </c>
      <c r="G8077" t="s">
        <v>56</v>
      </c>
      <c r="H8077">
        <f t="shared" si="630"/>
        <v>1650</v>
      </c>
      <c r="I8077">
        <v>550</v>
      </c>
      <c r="J8077">
        <v>715</v>
      </c>
      <c r="K8077">
        <v>3</v>
      </c>
      <c r="M8077">
        <v>100</v>
      </c>
      <c r="N8077" t="s">
        <v>38</v>
      </c>
      <c r="O8077">
        <v>2145</v>
      </c>
      <c r="P8077">
        <v>495</v>
      </c>
      <c r="R8077">
        <f t="shared" si="631"/>
        <v>2145</v>
      </c>
      <c r="S8077">
        <f t="shared" si="632"/>
        <v>20</v>
      </c>
      <c r="T8077" t="str">
        <f t="shared" si="633"/>
        <v>Apr</v>
      </c>
      <c r="U8077" t="str">
        <f t="shared" si="634"/>
        <v>2025</v>
      </c>
    </row>
    <row r="8078" spans="1:21" x14ac:dyDescent="0.25">
      <c r="A8078" t="s">
        <v>392</v>
      </c>
      <c r="B8078" t="s">
        <v>187</v>
      </c>
      <c r="C8078" t="s">
        <v>53</v>
      </c>
      <c r="D8078" t="s">
        <v>16</v>
      </c>
      <c r="E8078" t="s">
        <v>17</v>
      </c>
      <c r="F8078" t="s">
        <v>18</v>
      </c>
      <c r="G8078" t="s">
        <v>43</v>
      </c>
      <c r="H8078">
        <f t="shared" si="630"/>
        <v>40</v>
      </c>
      <c r="I8078">
        <v>20</v>
      </c>
      <c r="J8078">
        <v>26</v>
      </c>
      <c r="K8078">
        <v>2</v>
      </c>
      <c r="M8078">
        <v>5.2</v>
      </c>
      <c r="N8078" t="s">
        <v>38</v>
      </c>
      <c r="O8078">
        <v>52</v>
      </c>
      <c r="P8078">
        <v>12</v>
      </c>
      <c r="R8078">
        <f t="shared" si="631"/>
        <v>52</v>
      </c>
      <c r="S8078">
        <f t="shared" si="632"/>
        <v>20</v>
      </c>
      <c r="T8078" t="str">
        <f t="shared" si="633"/>
        <v>Apr</v>
      </c>
      <c r="U8078" t="str">
        <f t="shared" si="634"/>
        <v>2025</v>
      </c>
    </row>
    <row r="8079" spans="1:21" x14ac:dyDescent="0.25">
      <c r="A8079" t="s">
        <v>392</v>
      </c>
      <c r="B8079" t="s">
        <v>162</v>
      </c>
      <c r="C8079" t="s">
        <v>15</v>
      </c>
      <c r="D8079" t="s">
        <v>16</v>
      </c>
      <c r="E8079" t="s">
        <v>17</v>
      </c>
      <c r="F8079" t="s">
        <v>61</v>
      </c>
      <c r="G8079" t="s">
        <v>117</v>
      </c>
      <c r="H8079">
        <f t="shared" si="630"/>
        <v>22500</v>
      </c>
      <c r="I8079">
        <v>2500</v>
      </c>
      <c r="J8079">
        <v>3250</v>
      </c>
      <c r="K8079">
        <v>9</v>
      </c>
      <c r="M8079">
        <v>325</v>
      </c>
      <c r="N8079" t="s">
        <v>20</v>
      </c>
      <c r="O8079">
        <v>29250</v>
      </c>
      <c r="P8079">
        <v>6750</v>
      </c>
      <c r="R8079">
        <f t="shared" si="631"/>
        <v>29250</v>
      </c>
      <c r="S8079">
        <f t="shared" si="632"/>
        <v>20</v>
      </c>
      <c r="T8079" t="str">
        <f t="shared" si="633"/>
        <v>Apr</v>
      </c>
      <c r="U8079" t="str">
        <f t="shared" si="634"/>
        <v>2025</v>
      </c>
    </row>
    <row r="8080" spans="1:21" x14ac:dyDescent="0.25">
      <c r="A8080" t="s">
        <v>392</v>
      </c>
      <c r="B8080" t="s">
        <v>194</v>
      </c>
      <c r="C8080" t="s">
        <v>115</v>
      </c>
      <c r="D8080" t="s">
        <v>16</v>
      </c>
      <c r="E8080" t="s">
        <v>17</v>
      </c>
      <c r="F8080" t="s">
        <v>29</v>
      </c>
      <c r="G8080" t="s">
        <v>169</v>
      </c>
      <c r="H8080">
        <f t="shared" si="630"/>
        <v>50</v>
      </c>
      <c r="I8080">
        <v>25</v>
      </c>
      <c r="J8080">
        <v>33</v>
      </c>
      <c r="K8080">
        <v>2</v>
      </c>
      <c r="M8080">
        <v>3</v>
      </c>
      <c r="N8080" t="s">
        <v>25</v>
      </c>
      <c r="O8080">
        <v>60</v>
      </c>
      <c r="P8080">
        <v>10</v>
      </c>
      <c r="R8080">
        <f t="shared" si="631"/>
        <v>66</v>
      </c>
      <c r="S8080">
        <f t="shared" si="632"/>
        <v>20</v>
      </c>
      <c r="T8080" t="str">
        <f t="shared" si="633"/>
        <v>Apr</v>
      </c>
      <c r="U8080" t="str">
        <f t="shared" si="634"/>
        <v>2025</v>
      </c>
    </row>
    <row r="8081" spans="1:21" x14ac:dyDescent="0.25">
      <c r="A8081" t="s">
        <v>392</v>
      </c>
      <c r="B8081" t="s">
        <v>127</v>
      </c>
      <c r="C8081" t="s">
        <v>66</v>
      </c>
      <c r="D8081" t="s">
        <v>16</v>
      </c>
      <c r="E8081" t="s">
        <v>17</v>
      </c>
      <c r="F8081" t="s">
        <v>45</v>
      </c>
      <c r="G8081" t="s">
        <v>58</v>
      </c>
      <c r="H8081">
        <f t="shared" si="630"/>
        <v>50000</v>
      </c>
      <c r="I8081">
        <v>25000</v>
      </c>
      <c r="J8081">
        <v>32500</v>
      </c>
      <c r="K8081">
        <v>2</v>
      </c>
      <c r="M8081">
        <v>4550</v>
      </c>
      <c r="N8081" t="s">
        <v>20</v>
      </c>
      <c r="O8081">
        <v>65000</v>
      </c>
      <c r="P8081">
        <v>15000</v>
      </c>
      <c r="R8081">
        <f t="shared" si="631"/>
        <v>65000</v>
      </c>
      <c r="S8081">
        <f t="shared" si="632"/>
        <v>20</v>
      </c>
      <c r="T8081" t="str">
        <f t="shared" si="633"/>
        <v>Apr</v>
      </c>
      <c r="U8081" t="str">
        <f t="shared" si="634"/>
        <v>2025</v>
      </c>
    </row>
    <row r="8082" spans="1:21" x14ac:dyDescent="0.25">
      <c r="A8082" t="s">
        <v>392</v>
      </c>
      <c r="B8082" t="s">
        <v>124</v>
      </c>
      <c r="C8082" t="s">
        <v>27</v>
      </c>
      <c r="D8082" t="s">
        <v>16</v>
      </c>
      <c r="E8082" t="s">
        <v>28</v>
      </c>
      <c r="F8082" t="s">
        <v>18</v>
      </c>
      <c r="G8082" t="s">
        <v>116</v>
      </c>
      <c r="H8082">
        <f t="shared" si="630"/>
        <v>120</v>
      </c>
      <c r="I8082">
        <v>60</v>
      </c>
      <c r="J8082">
        <v>78</v>
      </c>
      <c r="K8082">
        <v>2</v>
      </c>
      <c r="M8082">
        <v>10.08</v>
      </c>
      <c r="N8082" t="s">
        <v>20</v>
      </c>
      <c r="O8082">
        <v>144</v>
      </c>
      <c r="P8082">
        <v>24</v>
      </c>
      <c r="R8082">
        <f t="shared" si="631"/>
        <v>156</v>
      </c>
      <c r="S8082">
        <f t="shared" si="632"/>
        <v>20</v>
      </c>
      <c r="T8082" t="str">
        <f t="shared" si="633"/>
        <v>Apr</v>
      </c>
      <c r="U8082" t="str">
        <f t="shared" si="634"/>
        <v>2025</v>
      </c>
    </row>
    <row r="8083" spans="1:21" x14ac:dyDescent="0.25">
      <c r="A8083" t="s">
        <v>392</v>
      </c>
      <c r="B8083" t="s">
        <v>126</v>
      </c>
      <c r="C8083" t="s">
        <v>27</v>
      </c>
      <c r="D8083" t="s">
        <v>23</v>
      </c>
      <c r="E8083" t="s">
        <v>17</v>
      </c>
      <c r="F8083" t="s">
        <v>45</v>
      </c>
      <c r="G8083" t="s">
        <v>92</v>
      </c>
      <c r="H8083">
        <f t="shared" si="630"/>
        <v>1500</v>
      </c>
      <c r="I8083">
        <v>250</v>
      </c>
      <c r="J8083">
        <v>325</v>
      </c>
      <c r="K8083">
        <v>6</v>
      </c>
      <c r="M8083">
        <v>100</v>
      </c>
      <c r="N8083" t="s">
        <v>38</v>
      </c>
      <c r="O8083">
        <v>1875</v>
      </c>
      <c r="P8083">
        <v>375</v>
      </c>
      <c r="R8083">
        <f t="shared" si="631"/>
        <v>1950</v>
      </c>
      <c r="S8083">
        <f t="shared" si="632"/>
        <v>20</v>
      </c>
      <c r="T8083" t="str">
        <f t="shared" si="633"/>
        <v>Apr</v>
      </c>
      <c r="U8083" t="str">
        <f t="shared" si="634"/>
        <v>2025</v>
      </c>
    </row>
    <row r="8084" spans="1:21" x14ac:dyDescent="0.25">
      <c r="A8084" t="s">
        <v>392</v>
      </c>
      <c r="B8084" t="s">
        <v>222</v>
      </c>
      <c r="C8084" t="s">
        <v>15</v>
      </c>
      <c r="D8084" t="s">
        <v>16</v>
      </c>
      <c r="E8084" t="s">
        <v>17</v>
      </c>
      <c r="F8084" t="s">
        <v>61</v>
      </c>
      <c r="G8084" t="s">
        <v>117</v>
      </c>
      <c r="H8084">
        <f t="shared" si="630"/>
        <v>15000</v>
      </c>
      <c r="I8084">
        <v>2500</v>
      </c>
      <c r="J8084">
        <v>3250</v>
      </c>
      <c r="K8084">
        <v>6</v>
      </c>
      <c r="M8084">
        <v>325</v>
      </c>
      <c r="N8084" t="s">
        <v>25</v>
      </c>
      <c r="O8084">
        <v>19500</v>
      </c>
      <c r="P8084">
        <v>4500</v>
      </c>
      <c r="R8084">
        <f t="shared" si="631"/>
        <v>19500</v>
      </c>
      <c r="S8084">
        <f t="shared" si="632"/>
        <v>20</v>
      </c>
      <c r="T8084" t="str">
        <f t="shared" si="633"/>
        <v>Apr</v>
      </c>
      <c r="U8084" t="str">
        <f t="shared" si="634"/>
        <v>2025</v>
      </c>
    </row>
    <row r="8085" spans="1:21" x14ac:dyDescent="0.25">
      <c r="A8085" t="s">
        <v>392</v>
      </c>
      <c r="B8085" t="s">
        <v>157</v>
      </c>
      <c r="C8085" t="s">
        <v>15</v>
      </c>
      <c r="D8085" t="s">
        <v>16</v>
      </c>
      <c r="E8085" t="s">
        <v>28</v>
      </c>
      <c r="F8085" t="s">
        <v>29</v>
      </c>
      <c r="G8085" t="s">
        <v>138</v>
      </c>
      <c r="H8085">
        <f t="shared" si="630"/>
        <v>100</v>
      </c>
      <c r="I8085">
        <v>50</v>
      </c>
      <c r="J8085">
        <v>65</v>
      </c>
      <c r="K8085">
        <v>2</v>
      </c>
      <c r="M8085">
        <v>6.5</v>
      </c>
      <c r="N8085" t="s">
        <v>25</v>
      </c>
      <c r="O8085">
        <v>130</v>
      </c>
      <c r="P8085">
        <v>30</v>
      </c>
      <c r="R8085">
        <f t="shared" si="631"/>
        <v>130</v>
      </c>
      <c r="S8085">
        <f t="shared" si="632"/>
        <v>20</v>
      </c>
      <c r="T8085" t="str">
        <f t="shared" si="633"/>
        <v>Apr</v>
      </c>
      <c r="U8085" t="str">
        <f t="shared" si="634"/>
        <v>2025</v>
      </c>
    </row>
    <row r="8086" spans="1:21" x14ac:dyDescent="0.25">
      <c r="A8086" t="s">
        <v>393</v>
      </c>
      <c r="B8086" t="s">
        <v>39</v>
      </c>
      <c r="C8086" t="s">
        <v>27</v>
      </c>
      <c r="D8086" t="s">
        <v>16</v>
      </c>
      <c r="E8086" t="s">
        <v>28</v>
      </c>
      <c r="F8086" t="s">
        <v>18</v>
      </c>
      <c r="G8086" t="s">
        <v>113</v>
      </c>
      <c r="H8086">
        <f t="shared" si="630"/>
        <v>120</v>
      </c>
      <c r="I8086">
        <v>20</v>
      </c>
      <c r="J8086">
        <v>26</v>
      </c>
      <c r="K8086">
        <v>6</v>
      </c>
      <c r="M8086">
        <v>7.8</v>
      </c>
      <c r="N8086" t="s">
        <v>25</v>
      </c>
      <c r="O8086">
        <v>156</v>
      </c>
      <c r="P8086">
        <v>36</v>
      </c>
      <c r="R8086">
        <f t="shared" si="631"/>
        <v>156</v>
      </c>
      <c r="S8086">
        <f t="shared" si="632"/>
        <v>21</v>
      </c>
      <c r="T8086" t="str">
        <f t="shared" si="633"/>
        <v>Apr</v>
      </c>
      <c r="U8086" t="str">
        <f t="shared" si="634"/>
        <v>2025</v>
      </c>
    </row>
    <row r="8087" spans="1:21" x14ac:dyDescent="0.25">
      <c r="A8087" t="s">
        <v>393</v>
      </c>
      <c r="B8087" t="s">
        <v>173</v>
      </c>
      <c r="C8087" t="s">
        <v>115</v>
      </c>
      <c r="D8087" t="s">
        <v>16</v>
      </c>
      <c r="E8087" t="s">
        <v>17</v>
      </c>
      <c r="F8087" t="s">
        <v>45</v>
      </c>
      <c r="G8087" t="s">
        <v>58</v>
      </c>
      <c r="H8087">
        <f t="shared" si="630"/>
        <v>100000</v>
      </c>
      <c r="I8087">
        <v>25000</v>
      </c>
      <c r="J8087">
        <v>32500</v>
      </c>
      <c r="K8087">
        <v>4</v>
      </c>
      <c r="M8087">
        <v>4875</v>
      </c>
      <c r="N8087" t="s">
        <v>25</v>
      </c>
      <c r="O8087">
        <v>120000</v>
      </c>
      <c r="P8087">
        <v>20000</v>
      </c>
      <c r="R8087">
        <f t="shared" si="631"/>
        <v>130000</v>
      </c>
      <c r="S8087">
        <f t="shared" si="632"/>
        <v>21</v>
      </c>
      <c r="T8087" t="str">
        <f t="shared" si="633"/>
        <v>Apr</v>
      </c>
      <c r="U8087" t="str">
        <f t="shared" si="634"/>
        <v>2025</v>
      </c>
    </row>
    <row r="8088" spans="1:21" x14ac:dyDescent="0.25">
      <c r="A8088" t="s">
        <v>393</v>
      </c>
      <c r="B8088" t="s">
        <v>211</v>
      </c>
      <c r="C8088" t="s">
        <v>91</v>
      </c>
      <c r="D8088" t="s">
        <v>16</v>
      </c>
      <c r="E8088" t="s">
        <v>28</v>
      </c>
      <c r="F8088" t="s">
        <v>18</v>
      </c>
      <c r="G8088" t="s">
        <v>56</v>
      </c>
      <c r="H8088">
        <f t="shared" si="630"/>
        <v>2200</v>
      </c>
      <c r="I8088">
        <v>550</v>
      </c>
      <c r="J8088">
        <v>715</v>
      </c>
      <c r="K8088">
        <v>4</v>
      </c>
      <c r="M8088">
        <v>100</v>
      </c>
      <c r="N8088" t="s">
        <v>20</v>
      </c>
      <c r="O8088">
        <v>2860</v>
      </c>
      <c r="P8088">
        <v>660</v>
      </c>
      <c r="R8088">
        <f t="shared" si="631"/>
        <v>2860</v>
      </c>
      <c r="S8088">
        <f t="shared" si="632"/>
        <v>21</v>
      </c>
      <c r="T8088" t="str">
        <f t="shared" si="633"/>
        <v>Apr</v>
      </c>
      <c r="U8088" t="str">
        <f t="shared" si="634"/>
        <v>2025</v>
      </c>
    </row>
    <row r="8089" spans="1:21" x14ac:dyDescent="0.25">
      <c r="A8089" t="s">
        <v>393</v>
      </c>
      <c r="B8089" t="s">
        <v>183</v>
      </c>
      <c r="C8089" t="s">
        <v>22</v>
      </c>
      <c r="D8089" t="s">
        <v>16</v>
      </c>
      <c r="E8089" t="s">
        <v>28</v>
      </c>
      <c r="F8089" t="s">
        <v>61</v>
      </c>
      <c r="G8089" t="s">
        <v>128</v>
      </c>
      <c r="H8089">
        <f t="shared" si="630"/>
        <v>1200</v>
      </c>
      <c r="I8089">
        <v>300</v>
      </c>
      <c r="J8089">
        <v>390</v>
      </c>
      <c r="K8089">
        <v>4</v>
      </c>
      <c r="M8089">
        <v>100</v>
      </c>
      <c r="N8089" t="s">
        <v>38</v>
      </c>
      <c r="O8089">
        <v>1440</v>
      </c>
      <c r="P8089">
        <v>240</v>
      </c>
      <c r="R8089">
        <f t="shared" si="631"/>
        <v>1560</v>
      </c>
      <c r="S8089">
        <f t="shared" si="632"/>
        <v>21</v>
      </c>
      <c r="T8089" t="str">
        <f t="shared" si="633"/>
        <v>Apr</v>
      </c>
      <c r="U8089" t="str">
        <f t="shared" si="634"/>
        <v>2025</v>
      </c>
    </row>
    <row r="8090" spans="1:21" x14ac:dyDescent="0.25">
      <c r="A8090" t="s">
        <v>393</v>
      </c>
      <c r="B8090" t="s">
        <v>211</v>
      </c>
      <c r="C8090" t="s">
        <v>91</v>
      </c>
      <c r="D8090" t="s">
        <v>23</v>
      </c>
      <c r="E8090" t="s">
        <v>17</v>
      </c>
      <c r="F8090" t="s">
        <v>45</v>
      </c>
      <c r="G8090" t="s">
        <v>58</v>
      </c>
      <c r="H8090">
        <f t="shared" si="630"/>
        <v>175000</v>
      </c>
      <c r="I8090">
        <v>25000</v>
      </c>
      <c r="J8090">
        <v>32500</v>
      </c>
      <c r="K8090">
        <v>7</v>
      </c>
      <c r="M8090">
        <v>4875</v>
      </c>
      <c r="N8090" t="s">
        <v>38</v>
      </c>
      <c r="O8090">
        <v>227500</v>
      </c>
      <c r="P8090">
        <v>52500</v>
      </c>
      <c r="R8090">
        <f t="shared" si="631"/>
        <v>227500</v>
      </c>
      <c r="S8090">
        <f t="shared" si="632"/>
        <v>21</v>
      </c>
      <c r="T8090" t="str">
        <f t="shared" si="633"/>
        <v>Apr</v>
      </c>
      <c r="U8090" t="str">
        <f t="shared" si="634"/>
        <v>2025</v>
      </c>
    </row>
    <row r="8091" spans="1:21" x14ac:dyDescent="0.25">
      <c r="A8091" t="s">
        <v>393</v>
      </c>
      <c r="B8091" t="s">
        <v>142</v>
      </c>
      <c r="C8091" t="s">
        <v>115</v>
      </c>
      <c r="D8091" t="s">
        <v>16</v>
      </c>
      <c r="E8091" t="s">
        <v>28</v>
      </c>
      <c r="F8091" t="s">
        <v>45</v>
      </c>
      <c r="G8091" t="s">
        <v>76</v>
      </c>
      <c r="H8091">
        <f t="shared" si="630"/>
        <v>8400</v>
      </c>
      <c r="I8091">
        <v>1200</v>
      </c>
      <c r="J8091">
        <v>1560</v>
      </c>
      <c r="K8091">
        <v>7</v>
      </c>
      <c r="M8091">
        <v>156</v>
      </c>
      <c r="N8091" t="s">
        <v>20</v>
      </c>
      <c r="O8091">
        <v>10500</v>
      </c>
      <c r="P8091">
        <v>2100</v>
      </c>
      <c r="R8091">
        <f t="shared" si="631"/>
        <v>10920</v>
      </c>
      <c r="S8091">
        <f t="shared" si="632"/>
        <v>21</v>
      </c>
      <c r="T8091" t="str">
        <f t="shared" si="633"/>
        <v>Apr</v>
      </c>
      <c r="U8091" t="str">
        <f t="shared" si="634"/>
        <v>2025</v>
      </c>
    </row>
    <row r="8092" spans="1:21" x14ac:dyDescent="0.25">
      <c r="A8092" t="s">
        <v>393</v>
      </c>
      <c r="B8092" t="s">
        <v>63</v>
      </c>
      <c r="C8092" t="s">
        <v>42</v>
      </c>
      <c r="D8092" t="s">
        <v>23</v>
      </c>
      <c r="E8092" t="s">
        <v>17</v>
      </c>
      <c r="F8092" t="s">
        <v>18</v>
      </c>
      <c r="G8092" t="s">
        <v>40</v>
      </c>
      <c r="H8092">
        <f t="shared" si="630"/>
        <v>360</v>
      </c>
      <c r="I8092">
        <v>90</v>
      </c>
      <c r="J8092">
        <v>117</v>
      </c>
      <c r="K8092">
        <v>4</v>
      </c>
      <c r="M8092">
        <v>56.16</v>
      </c>
      <c r="N8092" t="s">
        <v>20</v>
      </c>
      <c r="O8092">
        <v>468</v>
      </c>
      <c r="P8092">
        <v>108</v>
      </c>
      <c r="R8092">
        <f t="shared" si="631"/>
        <v>468</v>
      </c>
      <c r="S8092">
        <f t="shared" si="632"/>
        <v>21</v>
      </c>
      <c r="T8092" t="str">
        <f t="shared" si="633"/>
        <v>Apr</v>
      </c>
      <c r="U8092" t="str">
        <f t="shared" si="634"/>
        <v>2025</v>
      </c>
    </row>
    <row r="8093" spans="1:21" x14ac:dyDescent="0.25">
      <c r="A8093" t="s">
        <v>393</v>
      </c>
      <c r="B8093" t="s">
        <v>33</v>
      </c>
      <c r="C8093" t="s">
        <v>15</v>
      </c>
      <c r="D8093" t="s">
        <v>16</v>
      </c>
      <c r="E8093" t="s">
        <v>17</v>
      </c>
      <c r="F8093" t="s">
        <v>61</v>
      </c>
      <c r="G8093" t="s">
        <v>117</v>
      </c>
      <c r="H8093">
        <f t="shared" si="630"/>
        <v>10000</v>
      </c>
      <c r="I8093">
        <v>2500</v>
      </c>
      <c r="J8093">
        <v>3250</v>
      </c>
      <c r="K8093">
        <v>4</v>
      </c>
      <c r="M8093">
        <v>325</v>
      </c>
      <c r="N8093" t="s">
        <v>20</v>
      </c>
      <c r="O8093">
        <v>13000</v>
      </c>
      <c r="P8093">
        <v>3000</v>
      </c>
      <c r="R8093">
        <f t="shared" si="631"/>
        <v>13000</v>
      </c>
      <c r="S8093">
        <f t="shared" si="632"/>
        <v>21</v>
      </c>
      <c r="T8093" t="str">
        <f t="shared" si="633"/>
        <v>Apr</v>
      </c>
      <c r="U8093" t="str">
        <f t="shared" si="634"/>
        <v>2025</v>
      </c>
    </row>
    <row r="8094" spans="1:21" x14ac:dyDescent="0.25">
      <c r="A8094" t="s">
        <v>393</v>
      </c>
      <c r="B8094" t="s">
        <v>118</v>
      </c>
      <c r="C8094" t="s">
        <v>27</v>
      </c>
      <c r="D8094" t="s">
        <v>16</v>
      </c>
      <c r="E8094" t="s">
        <v>17</v>
      </c>
      <c r="F8094" t="s">
        <v>80</v>
      </c>
      <c r="G8094" t="s">
        <v>231</v>
      </c>
      <c r="H8094">
        <f t="shared" si="630"/>
        <v>2500</v>
      </c>
      <c r="I8094">
        <v>250</v>
      </c>
      <c r="J8094">
        <v>325</v>
      </c>
      <c r="K8094">
        <v>10</v>
      </c>
      <c r="M8094">
        <v>100</v>
      </c>
      <c r="N8094" t="s">
        <v>25</v>
      </c>
      <c r="O8094">
        <v>3250</v>
      </c>
      <c r="P8094">
        <v>750</v>
      </c>
      <c r="R8094">
        <f t="shared" si="631"/>
        <v>3250</v>
      </c>
      <c r="S8094">
        <f t="shared" si="632"/>
        <v>21</v>
      </c>
      <c r="T8094" t="str">
        <f t="shared" si="633"/>
        <v>Apr</v>
      </c>
      <c r="U8094" t="str">
        <f t="shared" si="634"/>
        <v>2025</v>
      </c>
    </row>
    <row r="8095" spans="1:21" x14ac:dyDescent="0.25">
      <c r="A8095" t="s">
        <v>393</v>
      </c>
      <c r="B8095" t="s">
        <v>145</v>
      </c>
      <c r="C8095" t="s">
        <v>27</v>
      </c>
      <c r="D8095" t="s">
        <v>23</v>
      </c>
      <c r="E8095" t="s">
        <v>28</v>
      </c>
      <c r="F8095" t="s">
        <v>18</v>
      </c>
      <c r="G8095" t="s">
        <v>56</v>
      </c>
      <c r="H8095">
        <f t="shared" si="630"/>
        <v>2200</v>
      </c>
      <c r="I8095">
        <v>550</v>
      </c>
      <c r="J8095">
        <v>715</v>
      </c>
      <c r="K8095">
        <v>4</v>
      </c>
      <c r="M8095">
        <v>100</v>
      </c>
      <c r="N8095" t="s">
        <v>38</v>
      </c>
      <c r="O8095">
        <v>2860</v>
      </c>
      <c r="P8095">
        <v>660</v>
      </c>
      <c r="R8095">
        <f t="shared" si="631"/>
        <v>2860</v>
      </c>
      <c r="S8095">
        <f t="shared" si="632"/>
        <v>21</v>
      </c>
      <c r="T8095" t="str">
        <f t="shared" si="633"/>
        <v>Apr</v>
      </c>
      <c r="U8095" t="str">
        <f t="shared" si="634"/>
        <v>2025</v>
      </c>
    </row>
    <row r="8096" spans="1:21" x14ac:dyDescent="0.25">
      <c r="A8096" t="s">
        <v>393</v>
      </c>
      <c r="B8096" t="s">
        <v>137</v>
      </c>
      <c r="C8096" t="s">
        <v>15</v>
      </c>
      <c r="D8096" t="s">
        <v>23</v>
      </c>
      <c r="E8096" t="s">
        <v>28</v>
      </c>
      <c r="F8096" t="s">
        <v>80</v>
      </c>
      <c r="G8096" t="s">
        <v>141</v>
      </c>
      <c r="H8096">
        <f t="shared" si="630"/>
        <v>300</v>
      </c>
      <c r="I8096">
        <v>50</v>
      </c>
      <c r="J8096">
        <v>65</v>
      </c>
      <c r="K8096">
        <v>6</v>
      </c>
      <c r="M8096">
        <v>46.8</v>
      </c>
      <c r="N8096" t="s">
        <v>20</v>
      </c>
      <c r="O8096">
        <v>390</v>
      </c>
      <c r="P8096">
        <v>90</v>
      </c>
      <c r="R8096">
        <f t="shared" si="631"/>
        <v>390</v>
      </c>
      <c r="S8096">
        <f t="shared" si="632"/>
        <v>21</v>
      </c>
      <c r="T8096" t="str">
        <f t="shared" si="633"/>
        <v>Apr</v>
      </c>
      <c r="U8096" t="str">
        <f t="shared" si="634"/>
        <v>2025</v>
      </c>
    </row>
    <row r="8097" spans="1:21" x14ac:dyDescent="0.25">
      <c r="A8097" t="s">
        <v>393</v>
      </c>
      <c r="B8097" t="s">
        <v>26</v>
      </c>
      <c r="C8097" t="s">
        <v>27</v>
      </c>
      <c r="D8097" t="s">
        <v>16</v>
      </c>
      <c r="E8097" t="s">
        <v>28</v>
      </c>
      <c r="F8097" t="s">
        <v>48</v>
      </c>
      <c r="G8097" t="s">
        <v>94</v>
      </c>
      <c r="H8097">
        <f t="shared" si="630"/>
        <v>480</v>
      </c>
      <c r="I8097">
        <v>120</v>
      </c>
      <c r="J8097">
        <v>156</v>
      </c>
      <c r="K8097">
        <v>4</v>
      </c>
      <c r="M8097">
        <v>31.2</v>
      </c>
      <c r="N8097" t="s">
        <v>25</v>
      </c>
      <c r="O8097">
        <v>624</v>
      </c>
      <c r="P8097">
        <v>144</v>
      </c>
      <c r="R8097">
        <f t="shared" si="631"/>
        <v>624</v>
      </c>
      <c r="S8097">
        <f t="shared" si="632"/>
        <v>21</v>
      </c>
      <c r="T8097" t="str">
        <f t="shared" si="633"/>
        <v>Apr</v>
      </c>
      <c r="U8097" t="str">
        <f t="shared" si="634"/>
        <v>2025</v>
      </c>
    </row>
    <row r="8098" spans="1:21" x14ac:dyDescent="0.25">
      <c r="A8098" t="s">
        <v>393</v>
      </c>
      <c r="B8098" t="s">
        <v>189</v>
      </c>
      <c r="C8098" t="s">
        <v>27</v>
      </c>
      <c r="D8098" t="s">
        <v>16</v>
      </c>
      <c r="E8098" t="s">
        <v>28</v>
      </c>
      <c r="F8098" t="s">
        <v>18</v>
      </c>
      <c r="G8098" t="s">
        <v>19</v>
      </c>
      <c r="H8098">
        <f t="shared" si="630"/>
        <v>2000</v>
      </c>
      <c r="I8098">
        <v>250</v>
      </c>
      <c r="J8098">
        <v>325</v>
      </c>
      <c r="K8098">
        <v>8</v>
      </c>
      <c r="M8098">
        <v>100</v>
      </c>
      <c r="N8098" t="s">
        <v>20</v>
      </c>
      <c r="O8098">
        <v>2600</v>
      </c>
      <c r="P8098">
        <v>600</v>
      </c>
      <c r="R8098">
        <f t="shared" si="631"/>
        <v>2600</v>
      </c>
      <c r="S8098">
        <f t="shared" si="632"/>
        <v>21</v>
      </c>
      <c r="T8098" t="str">
        <f t="shared" si="633"/>
        <v>Apr</v>
      </c>
      <c r="U8098" t="str">
        <f t="shared" si="634"/>
        <v>2025</v>
      </c>
    </row>
    <row r="8099" spans="1:21" x14ac:dyDescent="0.25">
      <c r="A8099" t="s">
        <v>393</v>
      </c>
      <c r="B8099" t="s">
        <v>203</v>
      </c>
      <c r="C8099" t="s">
        <v>42</v>
      </c>
      <c r="D8099" t="s">
        <v>23</v>
      </c>
      <c r="E8099" t="s">
        <v>17</v>
      </c>
      <c r="F8099" t="s">
        <v>61</v>
      </c>
      <c r="G8099" t="s">
        <v>110</v>
      </c>
      <c r="H8099">
        <f t="shared" si="630"/>
        <v>3200</v>
      </c>
      <c r="I8099">
        <v>800</v>
      </c>
      <c r="J8099">
        <v>1040</v>
      </c>
      <c r="K8099">
        <v>4</v>
      </c>
      <c r="M8099">
        <v>104</v>
      </c>
      <c r="N8099" t="s">
        <v>25</v>
      </c>
      <c r="O8099">
        <v>4000</v>
      </c>
      <c r="P8099">
        <v>800</v>
      </c>
      <c r="R8099">
        <f t="shared" si="631"/>
        <v>4160</v>
      </c>
      <c r="S8099">
        <f t="shared" si="632"/>
        <v>21</v>
      </c>
      <c r="T8099" t="str">
        <f t="shared" si="633"/>
        <v>Apr</v>
      </c>
      <c r="U8099" t="str">
        <f t="shared" si="634"/>
        <v>2025</v>
      </c>
    </row>
    <row r="8100" spans="1:21" x14ac:dyDescent="0.25">
      <c r="A8100" t="s">
        <v>393</v>
      </c>
      <c r="B8100" t="s">
        <v>134</v>
      </c>
      <c r="C8100" t="s">
        <v>66</v>
      </c>
      <c r="D8100" t="s">
        <v>16</v>
      </c>
      <c r="E8100" t="s">
        <v>17</v>
      </c>
      <c r="F8100" t="s">
        <v>61</v>
      </c>
      <c r="G8100" t="s">
        <v>62</v>
      </c>
      <c r="H8100">
        <f t="shared" si="630"/>
        <v>7200</v>
      </c>
      <c r="I8100">
        <v>900</v>
      </c>
      <c r="J8100">
        <v>1170</v>
      </c>
      <c r="K8100">
        <v>8</v>
      </c>
      <c r="M8100">
        <v>117</v>
      </c>
      <c r="N8100" t="s">
        <v>20</v>
      </c>
      <c r="O8100">
        <v>9360</v>
      </c>
      <c r="P8100">
        <v>2160</v>
      </c>
      <c r="R8100">
        <f t="shared" si="631"/>
        <v>9360</v>
      </c>
      <c r="S8100">
        <f t="shared" si="632"/>
        <v>21</v>
      </c>
      <c r="T8100" t="str">
        <f t="shared" si="633"/>
        <v>Apr</v>
      </c>
      <c r="U8100" t="str">
        <f t="shared" si="634"/>
        <v>2025</v>
      </c>
    </row>
    <row r="8101" spans="1:21" x14ac:dyDescent="0.25">
      <c r="A8101" t="s">
        <v>393</v>
      </c>
      <c r="B8101" t="s">
        <v>208</v>
      </c>
      <c r="C8101" t="s">
        <v>27</v>
      </c>
      <c r="D8101" t="s">
        <v>16</v>
      </c>
      <c r="E8101" t="s">
        <v>17</v>
      </c>
      <c r="F8101" t="s">
        <v>18</v>
      </c>
      <c r="G8101" t="s">
        <v>56</v>
      </c>
      <c r="H8101">
        <f t="shared" si="630"/>
        <v>2200</v>
      </c>
      <c r="I8101">
        <v>550</v>
      </c>
      <c r="J8101">
        <v>715</v>
      </c>
      <c r="K8101">
        <v>4</v>
      </c>
      <c r="M8101">
        <v>100</v>
      </c>
      <c r="N8101" t="s">
        <v>25</v>
      </c>
      <c r="O8101">
        <v>2860</v>
      </c>
      <c r="P8101">
        <v>660</v>
      </c>
      <c r="R8101">
        <f t="shared" si="631"/>
        <v>2860</v>
      </c>
      <c r="S8101">
        <f t="shared" si="632"/>
        <v>21</v>
      </c>
      <c r="T8101" t="str">
        <f t="shared" si="633"/>
        <v>Apr</v>
      </c>
      <c r="U8101" t="str">
        <f t="shared" si="634"/>
        <v>2025</v>
      </c>
    </row>
    <row r="8102" spans="1:21" x14ac:dyDescent="0.25">
      <c r="A8102" t="s">
        <v>393</v>
      </c>
      <c r="B8102" t="s">
        <v>150</v>
      </c>
      <c r="C8102" t="s">
        <v>91</v>
      </c>
      <c r="D8102" t="s">
        <v>16</v>
      </c>
      <c r="E8102" t="s">
        <v>28</v>
      </c>
      <c r="F8102" t="s">
        <v>45</v>
      </c>
      <c r="G8102" t="s">
        <v>71</v>
      </c>
      <c r="H8102">
        <f t="shared" si="630"/>
        <v>2200</v>
      </c>
      <c r="I8102">
        <v>2200</v>
      </c>
      <c r="J8102">
        <v>2860</v>
      </c>
      <c r="K8102">
        <v>1</v>
      </c>
      <c r="M8102">
        <v>200.2</v>
      </c>
      <c r="N8102" t="s">
        <v>20</v>
      </c>
      <c r="O8102">
        <v>2860</v>
      </c>
      <c r="P8102">
        <v>660</v>
      </c>
      <c r="R8102">
        <f t="shared" si="631"/>
        <v>2860</v>
      </c>
      <c r="S8102">
        <f t="shared" si="632"/>
        <v>21</v>
      </c>
      <c r="T8102" t="str">
        <f t="shared" si="633"/>
        <v>Apr</v>
      </c>
      <c r="U8102" t="str">
        <f t="shared" si="634"/>
        <v>2025</v>
      </c>
    </row>
    <row r="8103" spans="1:21" x14ac:dyDescent="0.25">
      <c r="A8103" t="s">
        <v>393</v>
      </c>
      <c r="B8103" t="s">
        <v>162</v>
      </c>
      <c r="C8103" t="s">
        <v>15</v>
      </c>
      <c r="D8103" t="s">
        <v>23</v>
      </c>
      <c r="E8103" t="s">
        <v>17</v>
      </c>
      <c r="F8103" t="s">
        <v>18</v>
      </c>
      <c r="G8103" t="s">
        <v>151</v>
      </c>
      <c r="H8103">
        <f t="shared" si="630"/>
        <v>21</v>
      </c>
      <c r="I8103">
        <v>7</v>
      </c>
      <c r="J8103">
        <v>9</v>
      </c>
      <c r="K8103">
        <v>3</v>
      </c>
      <c r="M8103">
        <v>3.2759999999999998</v>
      </c>
      <c r="N8103" t="s">
        <v>20</v>
      </c>
      <c r="O8103">
        <v>27.3</v>
      </c>
      <c r="P8103">
        <v>6.3</v>
      </c>
      <c r="R8103">
        <f t="shared" si="631"/>
        <v>27</v>
      </c>
      <c r="S8103">
        <f t="shared" si="632"/>
        <v>21</v>
      </c>
      <c r="T8103" t="str">
        <f t="shared" si="633"/>
        <v>Apr</v>
      </c>
      <c r="U8103" t="str">
        <f t="shared" si="634"/>
        <v>2025</v>
      </c>
    </row>
    <row r="8104" spans="1:21" x14ac:dyDescent="0.25">
      <c r="A8104" t="s">
        <v>393</v>
      </c>
      <c r="B8104" t="s">
        <v>36</v>
      </c>
      <c r="C8104" t="s">
        <v>15</v>
      </c>
      <c r="D8104" t="s">
        <v>23</v>
      </c>
      <c r="E8104" t="s">
        <v>28</v>
      </c>
      <c r="F8104" t="s">
        <v>45</v>
      </c>
      <c r="G8104" t="s">
        <v>71</v>
      </c>
      <c r="H8104">
        <f t="shared" si="630"/>
        <v>11000</v>
      </c>
      <c r="I8104">
        <v>2200</v>
      </c>
      <c r="J8104">
        <v>2860</v>
      </c>
      <c r="K8104">
        <v>5</v>
      </c>
      <c r="M8104">
        <v>286</v>
      </c>
      <c r="N8104" t="s">
        <v>25</v>
      </c>
      <c r="O8104">
        <v>14300</v>
      </c>
      <c r="P8104">
        <v>3300</v>
      </c>
      <c r="R8104">
        <f t="shared" si="631"/>
        <v>14300</v>
      </c>
      <c r="S8104">
        <f t="shared" si="632"/>
        <v>21</v>
      </c>
      <c r="T8104" t="str">
        <f t="shared" si="633"/>
        <v>Apr</v>
      </c>
      <c r="U8104" t="str">
        <f t="shared" si="634"/>
        <v>2025</v>
      </c>
    </row>
    <row r="8105" spans="1:21" x14ac:dyDescent="0.25">
      <c r="A8105" t="s">
        <v>393</v>
      </c>
      <c r="B8105" t="s">
        <v>107</v>
      </c>
      <c r="C8105" t="s">
        <v>27</v>
      </c>
      <c r="D8105" t="s">
        <v>16</v>
      </c>
      <c r="E8105" t="s">
        <v>28</v>
      </c>
      <c r="F8105" t="s">
        <v>18</v>
      </c>
      <c r="G8105" t="s">
        <v>100</v>
      </c>
      <c r="H8105">
        <f t="shared" si="630"/>
        <v>240</v>
      </c>
      <c r="I8105">
        <v>40</v>
      </c>
      <c r="J8105">
        <v>52</v>
      </c>
      <c r="K8105">
        <v>6</v>
      </c>
      <c r="M8105">
        <v>15.6</v>
      </c>
      <c r="N8105" t="s">
        <v>25</v>
      </c>
      <c r="O8105">
        <v>312</v>
      </c>
      <c r="P8105">
        <v>72</v>
      </c>
      <c r="R8105">
        <f t="shared" si="631"/>
        <v>312</v>
      </c>
      <c r="S8105">
        <f t="shared" si="632"/>
        <v>21</v>
      </c>
      <c r="T8105" t="str">
        <f t="shared" si="633"/>
        <v>Apr</v>
      </c>
      <c r="U8105" t="str">
        <f t="shared" si="634"/>
        <v>2025</v>
      </c>
    </row>
    <row r="8106" spans="1:21" x14ac:dyDescent="0.25">
      <c r="A8106" t="s">
        <v>393</v>
      </c>
      <c r="B8106" t="s">
        <v>176</v>
      </c>
      <c r="C8106" t="s">
        <v>15</v>
      </c>
      <c r="D8106" t="s">
        <v>16</v>
      </c>
      <c r="E8106" t="s">
        <v>17</v>
      </c>
      <c r="F8106" t="s">
        <v>18</v>
      </c>
      <c r="G8106" t="s">
        <v>32</v>
      </c>
      <c r="H8106">
        <f t="shared" si="630"/>
        <v>500</v>
      </c>
      <c r="I8106">
        <v>100</v>
      </c>
      <c r="J8106">
        <v>130</v>
      </c>
      <c r="K8106">
        <v>5</v>
      </c>
      <c r="M8106">
        <v>32.5</v>
      </c>
      <c r="N8106" t="s">
        <v>25</v>
      </c>
      <c r="O8106">
        <v>650</v>
      </c>
      <c r="P8106">
        <v>150</v>
      </c>
      <c r="R8106">
        <f t="shared" si="631"/>
        <v>650</v>
      </c>
      <c r="S8106">
        <f t="shared" si="632"/>
        <v>21</v>
      </c>
      <c r="T8106" t="str">
        <f t="shared" si="633"/>
        <v>Apr</v>
      </c>
      <c r="U8106" t="str">
        <f t="shared" si="634"/>
        <v>2025</v>
      </c>
    </row>
    <row r="8107" spans="1:21" x14ac:dyDescent="0.25">
      <c r="A8107" t="s">
        <v>393</v>
      </c>
      <c r="B8107" t="s">
        <v>69</v>
      </c>
      <c r="C8107" t="s">
        <v>27</v>
      </c>
      <c r="D8107" t="s">
        <v>16</v>
      </c>
      <c r="E8107" t="s">
        <v>17</v>
      </c>
      <c r="F8107" t="s">
        <v>61</v>
      </c>
      <c r="G8107" t="s">
        <v>180</v>
      </c>
      <c r="H8107">
        <f t="shared" si="630"/>
        <v>5400</v>
      </c>
      <c r="I8107">
        <v>600</v>
      </c>
      <c r="J8107">
        <v>780</v>
      </c>
      <c r="K8107">
        <v>9</v>
      </c>
      <c r="M8107">
        <v>100</v>
      </c>
      <c r="N8107" t="s">
        <v>38</v>
      </c>
      <c r="O8107">
        <v>6480</v>
      </c>
      <c r="P8107">
        <v>1080</v>
      </c>
      <c r="R8107">
        <f t="shared" si="631"/>
        <v>7020</v>
      </c>
      <c r="S8107">
        <f t="shared" si="632"/>
        <v>21</v>
      </c>
      <c r="T8107" t="str">
        <f t="shared" si="633"/>
        <v>Apr</v>
      </c>
      <c r="U8107" t="str">
        <f t="shared" si="634"/>
        <v>2025</v>
      </c>
    </row>
    <row r="8108" spans="1:21" x14ac:dyDescent="0.25">
      <c r="A8108" t="s">
        <v>393</v>
      </c>
      <c r="B8108" t="s">
        <v>44</v>
      </c>
      <c r="C8108" t="s">
        <v>27</v>
      </c>
      <c r="D8108" t="s">
        <v>16</v>
      </c>
      <c r="E8108" t="s">
        <v>17</v>
      </c>
      <c r="F8108" t="s">
        <v>45</v>
      </c>
      <c r="G8108" t="s">
        <v>106</v>
      </c>
      <c r="H8108">
        <f t="shared" si="630"/>
        <v>24000</v>
      </c>
      <c r="I8108">
        <v>12000</v>
      </c>
      <c r="J8108">
        <v>15600</v>
      </c>
      <c r="K8108">
        <v>2</v>
      </c>
      <c r="M8108">
        <v>2184</v>
      </c>
      <c r="N8108" t="s">
        <v>20</v>
      </c>
      <c r="O8108">
        <v>31200</v>
      </c>
      <c r="P8108">
        <v>7200</v>
      </c>
      <c r="R8108">
        <f t="shared" si="631"/>
        <v>31200</v>
      </c>
      <c r="S8108">
        <f t="shared" si="632"/>
        <v>21</v>
      </c>
      <c r="T8108" t="str">
        <f t="shared" si="633"/>
        <v>Apr</v>
      </c>
      <c r="U8108" t="str">
        <f t="shared" si="634"/>
        <v>2025</v>
      </c>
    </row>
    <row r="8109" spans="1:21" x14ac:dyDescent="0.25">
      <c r="A8109" t="s">
        <v>394</v>
      </c>
      <c r="B8109" t="s">
        <v>198</v>
      </c>
      <c r="C8109" t="s">
        <v>15</v>
      </c>
      <c r="D8109" t="s">
        <v>16</v>
      </c>
      <c r="E8109" t="s">
        <v>17</v>
      </c>
      <c r="F8109" t="s">
        <v>18</v>
      </c>
      <c r="G8109" t="s">
        <v>34</v>
      </c>
      <c r="H8109">
        <f t="shared" si="630"/>
        <v>160</v>
      </c>
      <c r="I8109">
        <v>40</v>
      </c>
      <c r="J8109">
        <v>52</v>
      </c>
      <c r="K8109">
        <v>4</v>
      </c>
      <c r="M8109">
        <v>10.4</v>
      </c>
      <c r="N8109" t="s">
        <v>25</v>
      </c>
      <c r="O8109">
        <v>208</v>
      </c>
      <c r="P8109">
        <v>48</v>
      </c>
      <c r="R8109">
        <f t="shared" si="631"/>
        <v>208</v>
      </c>
      <c r="S8109">
        <f t="shared" si="632"/>
        <v>22</v>
      </c>
      <c r="T8109" t="str">
        <f t="shared" si="633"/>
        <v>Apr</v>
      </c>
      <c r="U8109" t="str">
        <f t="shared" si="634"/>
        <v>2025</v>
      </c>
    </row>
    <row r="8110" spans="1:21" x14ac:dyDescent="0.25">
      <c r="A8110" t="s">
        <v>394</v>
      </c>
      <c r="B8110" t="s">
        <v>102</v>
      </c>
      <c r="C8110" t="s">
        <v>27</v>
      </c>
      <c r="D8110" t="s">
        <v>16</v>
      </c>
      <c r="E8110" t="s">
        <v>28</v>
      </c>
      <c r="F8110" t="s">
        <v>80</v>
      </c>
      <c r="G8110" t="s">
        <v>177</v>
      </c>
      <c r="H8110">
        <f t="shared" si="630"/>
        <v>140</v>
      </c>
      <c r="I8110">
        <v>70</v>
      </c>
      <c r="J8110">
        <v>91</v>
      </c>
      <c r="K8110">
        <v>2</v>
      </c>
      <c r="M8110">
        <v>9.1</v>
      </c>
      <c r="N8110" t="s">
        <v>25</v>
      </c>
      <c r="O8110">
        <v>182</v>
      </c>
      <c r="P8110">
        <v>42</v>
      </c>
      <c r="R8110">
        <f t="shared" si="631"/>
        <v>182</v>
      </c>
      <c r="S8110">
        <f t="shared" si="632"/>
        <v>22</v>
      </c>
      <c r="T8110" t="str">
        <f t="shared" si="633"/>
        <v>Apr</v>
      </c>
      <c r="U8110" t="str">
        <f t="shared" si="634"/>
        <v>2025</v>
      </c>
    </row>
    <row r="8111" spans="1:21" x14ac:dyDescent="0.25">
      <c r="A8111" t="s">
        <v>394</v>
      </c>
      <c r="B8111" t="s">
        <v>189</v>
      </c>
      <c r="C8111" t="s">
        <v>27</v>
      </c>
      <c r="D8111" t="s">
        <v>16</v>
      </c>
      <c r="E8111" t="s">
        <v>17</v>
      </c>
      <c r="F8111" t="s">
        <v>29</v>
      </c>
      <c r="G8111" t="s">
        <v>160</v>
      </c>
      <c r="H8111">
        <f t="shared" si="630"/>
        <v>900</v>
      </c>
      <c r="I8111">
        <v>150</v>
      </c>
      <c r="J8111">
        <v>195</v>
      </c>
      <c r="K8111">
        <v>6</v>
      </c>
      <c r="M8111">
        <v>56.25</v>
      </c>
      <c r="N8111" t="s">
        <v>25</v>
      </c>
      <c r="O8111">
        <v>1125</v>
      </c>
      <c r="P8111">
        <v>225</v>
      </c>
      <c r="R8111">
        <f t="shared" si="631"/>
        <v>1170</v>
      </c>
      <c r="S8111">
        <f t="shared" si="632"/>
        <v>22</v>
      </c>
      <c r="T8111" t="str">
        <f t="shared" si="633"/>
        <v>Apr</v>
      </c>
      <c r="U8111" t="str">
        <f t="shared" si="634"/>
        <v>2025</v>
      </c>
    </row>
    <row r="8112" spans="1:21" x14ac:dyDescent="0.25">
      <c r="A8112" t="s">
        <v>394</v>
      </c>
      <c r="B8112" t="s">
        <v>140</v>
      </c>
      <c r="C8112" t="s">
        <v>27</v>
      </c>
      <c r="D8112" t="s">
        <v>23</v>
      </c>
      <c r="E8112" t="s">
        <v>17</v>
      </c>
      <c r="F8112" t="s">
        <v>18</v>
      </c>
      <c r="G8112" t="s">
        <v>113</v>
      </c>
      <c r="H8112">
        <f t="shared" si="630"/>
        <v>160</v>
      </c>
      <c r="I8112">
        <v>20</v>
      </c>
      <c r="J8112">
        <v>26</v>
      </c>
      <c r="K8112">
        <v>8</v>
      </c>
      <c r="M8112">
        <v>20.8</v>
      </c>
      <c r="N8112" t="s">
        <v>25</v>
      </c>
      <c r="O8112">
        <v>208</v>
      </c>
      <c r="P8112">
        <v>48</v>
      </c>
      <c r="R8112">
        <f t="shared" si="631"/>
        <v>208</v>
      </c>
      <c r="S8112">
        <f t="shared" si="632"/>
        <v>22</v>
      </c>
      <c r="T8112" t="str">
        <f t="shared" si="633"/>
        <v>Apr</v>
      </c>
      <c r="U8112" t="str">
        <f t="shared" si="634"/>
        <v>2025</v>
      </c>
    </row>
    <row r="8113" spans="1:21" x14ac:dyDescent="0.25">
      <c r="A8113" t="s">
        <v>394</v>
      </c>
      <c r="B8113" t="s">
        <v>139</v>
      </c>
      <c r="C8113" t="s">
        <v>27</v>
      </c>
      <c r="D8113" t="s">
        <v>16</v>
      </c>
      <c r="E8113" t="s">
        <v>17</v>
      </c>
      <c r="F8113" t="s">
        <v>18</v>
      </c>
      <c r="G8113" t="s">
        <v>121</v>
      </c>
      <c r="H8113">
        <f t="shared" si="630"/>
        <v>440</v>
      </c>
      <c r="I8113">
        <v>55</v>
      </c>
      <c r="J8113">
        <v>72</v>
      </c>
      <c r="K8113">
        <v>8</v>
      </c>
      <c r="M8113">
        <v>38.5</v>
      </c>
      <c r="N8113" t="s">
        <v>20</v>
      </c>
      <c r="O8113">
        <v>550</v>
      </c>
      <c r="P8113">
        <v>110</v>
      </c>
      <c r="R8113">
        <f t="shared" si="631"/>
        <v>576</v>
      </c>
      <c r="S8113">
        <f t="shared" si="632"/>
        <v>22</v>
      </c>
      <c r="T8113" t="str">
        <f t="shared" si="633"/>
        <v>Apr</v>
      </c>
      <c r="U8113" t="str">
        <f t="shared" si="634"/>
        <v>2025</v>
      </c>
    </row>
    <row r="8114" spans="1:21" x14ac:dyDescent="0.25">
      <c r="A8114" t="s">
        <v>394</v>
      </c>
      <c r="B8114" t="s">
        <v>74</v>
      </c>
      <c r="C8114" t="s">
        <v>27</v>
      </c>
      <c r="D8114" t="s">
        <v>23</v>
      </c>
      <c r="E8114" t="s">
        <v>28</v>
      </c>
      <c r="F8114" t="s">
        <v>45</v>
      </c>
      <c r="G8114" t="s">
        <v>76</v>
      </c>
      <c r="H8114">
        <f t="shared" si="630"/>
        <v>4800</v>
      </c>
      <c r="I8114">
        <v>1200</v>
      </c>
      <c r="J8114">
        <v>1560</v>
      </c>
      <c r="K8114">
        <v>4</v>
      </c>
      <c r="M8114">
        <v>156</v>
      </c>
      <c r="N8114" t="s">
        <v>20</v>
      </c>
      <c r="O8114">
        <v>6240</v>
      </c>
      <c r="P8114">
        <v>1440</v>
      </c>
      <c r="R8114">
        <f t="shared" si="631"/>
        <v>6240</v>
      </c>
      <c r="S8114">
        <f t="shared" si="632"/>
        <v>22</v>
      </c>
      <c r="T8114" t="str">
        <f t="shared" si="633"/>
        <v>Apr</v>
      </c>
      <c r="U8114" t="str">
        <f t="shared" si="634"/>
        <v>2025</v>
      </c>
    </row>
    <row r="8115" spans="1:21" x14ac:dyDescent="0.25">
      <c r="A8115" t="s">
        <v>394</v>
      </c>
      <c r="B8115" t="s">
        <v>208</v>
      </c>
      <c r="C8115" t="s">
        <v>27</v>
      </c>
      <c r="D8115" t="s">
        <v>16</v>
      </c>
      <c r="E8115" t="s">
        <v>17</v>
      </c>
      <c r="F8115" t="s">
        <v>18</v>
      </c>
      <c r="G8115" t="s">
        <v>56</v>
      </c>
      <c r="H8115">
        <f t="shared" si="630"/>
        <v>1650</v>
      </c>
      <c r="I8115">
        <v>550</v>
      </c>
      <c r="J8115">
        <v>715</v>
      </c>
      <c r="K8115">
        <v>3</v>
      </c>
      <c r="M8115">
        <v>100</v>
      </c>
      <c r="N8115" t="s">
        <v>25</v>
      </c>
      <c r="O8115">
        <v>2145</v>
      </c>
      <c r="P8115">
        <v>495</v>
      </c>
      <c r="R8115">
        <f t="shared" si="631"/>
        <v>2145</v>
      </c>
      <c r="S8115">
        <f t="shared" si="632"/>
        <v>22</v>
      </c>
      <c r="T8115" t="str">
        <f t="shared" si="633"/>
        <v>Apr</v>
      </c>
      <c r="U8115" t="str">
        <f t="shared" si="634"/>
        <v>2025</v>
      </c>
    </row>
    <row r="8116" spans="1:21" x14ac:dyDescent="0.25">
      <c r="A8116" t="s">
        <v>394</v>
      </c>
      <c r="B8116" t="s">
        <v>47</v>
      </c>
      <c r="C8116" t="s">
        <v>27</v>
      </c>
      <c r="D8116" t="s">
        <v>23</v>
      </c>
      <c r="E8116" t="s">
        <v>17</v>
      </c>
      <c r="F8116" t="s">
        <v>61</v>
      </c>
      <c r="G8116" t="s">
        <v>62</v>
      </c>
      <c r="H8116">
        <f t="shared" si="630"/>
        <v>5400</v>
      </c>
      <c r="I8116">
        <v>900</v>
      </c>
      <c r="J8116">
        <v>1170</v>
      </c>
      <c r="K8116">
        <v>6</v>
      </c>
      <c r="M8116">
        <v>117</v>
      </c>
      <c r="N8116" t="s">
        <v>25</v>
      </c>
      <c r="O8116">
        <v>6210</v>
      </c>
      <c r="P8116">
        <v>810</v>
      </c>
      <c r="R8116">
        <f t="shared" si="631"/>
        <v>7020</v>
      </c>
      <c r="S8116">
        <f t="shared" si="632"/>
        <v>22</v>
      </c>
      <c r="T8116" t="str">
        <f t="shared" si="633"/>
        <v>Apr</v>
      </c>
      <c r="U8116" t="str">
        <f t="shared" si="634"/>
        <v>2025</v>
      </c>
    </row>
    <row r="8117" spans="1:21" x14ac:dyDescent="0.25">
      <c r="A8117" t="s">
        <v>394</v>
      </c>
      <c r="B8117" t="s">
        <v>133</v>
      </c>
      <c r="C8117" t="s">
        <v>27</v>
      </c>
      <c r="D8117" t="s">
        <v>23</v>
      </c>
      <c r="E8117" t="s">
        <v>28</v>
      </c>
      <c r="F8117" t="s">
        <v>45</v>
      </c>
      <c r="G8117" t="s">
        <v>46</v>
      </c>
      <c r="H8117">
        <f t="shared" si="630"/>
        <v>330000</v>
      </c>
      <c r="I8117">
        <v>55000</v>
      </c>
      <c r="J8117">
        <v>71500</v>
      </c>
      <c r="K8117">
        <v>6</v>
      </c>
      <c r="M8117">
        <v>10725</v>
      </c>
      <c r="N8117" t="s">
        <v>25</v>
      </c>
      <c r="O8117">
        <v>429000</v>
      </c>
      <c r="P8117">
        <v>99000</v>
      </c>
      <c r="R8117">
        <f t="shared" si="631"/>
        <v>429000</v>
      </c>
      <c r="S8117">
        <f t="shared" si="632"/>
        <v>22</v>
      </c>
      <c r="T8117" t="str">
        <f t="shared" si="633"/>
        <v>Apr</v>
      </c>
      <c r="U8117" t="str">
        <f t="shared" si="634"/>
        <v>2025</v>
      </c>
    </row>
    <row r="8118" spans="1:21" x14ac:dyDescent="0.25">
      <c r="A8118" t="s">
        <v>394</v>
      </c>
      <c r="B8118" t="s">
        <v>161</v>
      </c>
      <c r="C8118" t="s">
        <v>53</v>
      </c>
      <c r="D8118" t="s">
        <v>16</v>
      </c>
      <c r="E8118" t="s">
        <v>17</v>
      </c>
      <c r="F8118" t="s">
        <v>18</v>
      </c>
      <c r="G8118" t="s">
        <v>121</v>
      </c>
      <c r="H8118">
        <f t="shared" si="630"/>
        <v>440</v>
      </c>
      <c r="I8118">
        <v>55</v>
      </c>
      <c r="J8118">
        <v>72</v>
      </c>
      <c r="K8118">
        <v>8</v>
      </c>
      <c r="M8118">
        <v>57.2</v>
      </c>
      <c r="N8118" t="s">
        <v>38</v>
      </c>
      <c r="O8118">
        <v>572</v>
      </c>
      <c r="P8118">
        <v>132</v>
      </c>
      <c r="R8118">
        <f t="shared" si="631"/>
        <v>576</v>
      </c>
      <c r="S8118">
        <f t="shared" si="632"/>
        <v>22</v>
      </c>
      <c r="T8118" t="str">
        <f t="shared" si="633"/>
        <v>Apr</v>
      </c>
      <c r="U8118" t="str">
        <f t="shared" si="634"/>
        <v>2025</v>
      </c>
    </row>
    <row r="8119" spans="1:21" x14ac:dyDescent="0.25">
      <c r="A8119" t="s">
        <v>394</v>
      </c>
      <c r="B8119" t="s">
        <v>190</v>
      </c>
      <c r="C8119" t="s">
        <v>22</v>
      </c>
      <c r="D8119" t="s">
        <v>16</v>
      </c>
      <c r="E8119" t="s">
        <v>28</v>
      </c>
      <c r="F8119" t="s">
        <v>18</v>
      </c>
      <c r="G8119" t="s">
        <v>56</v>
      </c>
      <c r="H8119">
        <f t="shared" si="630"/>
        <v>2750</v>
      </c>
      <c r="I8119">
        <v>550</v>
      </c>
      <c r="J8119">
        <v>715</v>
      </c>
      <c r="K8119">
        <v>5</v>
      </c>
      <c r="M8119">
        <v>100</v>
      </c>
      <c r="N8119" t="s">
        <v>38</v>
      </c>
      <c r="O8119">
        <v>3437.5</v>
      </c>
      <c r="P8119">
        <v>687.5</v>
      </c>
      <c r="R8119">
        <f t="shared" si="631"/>
        <v>3575</v>
      </c>
      <c r="S8119">
        <f t="shared" si="632"/>
        <v>22</v>
      </c>
      <c r="T8119" t="str">
        <f t="shared" si="633"/>
        <v>Apr</v>
      </c>
      <c r="U8119" t="str">
        <f t="shared" si="634"/>
        <v>2025</v>
      </c>
    </row>
    <row r="8120" spans="1:21" x14ac:dyDescent="0.25">
      <c r="A8120" t="s">
        <v>394</v>
      </c>
      <c r="B8120" t="s">
        <v>150</v>
      </c>
      <c r="C8120" t="s">
        <v>91</v>
      </c>
      <c r="D8120" t="s">
        <v>23</v>
      </c>
      <c r="E8120" t="s">
        <v>28</v>
      </c>
      <c r="F8120" t="s">
        <v>18</v>
      </c>
      <c r="G8120" t="s">
        <v>43</v>
      </c>
      <c r="H8120">
        <f t="shared" si="630"/>
        <v>120</v>
      </c>
      <c r="I8120">
        <v>20</v>
      </c>
      <c r="J8120">
        <v>26</v>
      </c>
      <c r="K8120">
        <v>6</v>
      </c>
      <c r="M8120">
        <v>15.6</v>
      </c>
      <c r="N8120" t="s">
        <v>25</v>
      </c>
      <c r="O8120">
        <v>156</v>
      </c>
      <c r="P8120">
        <v>36</v>
      </c>
      <c r="R8120">
        <f t="shared" si="631"/>
        <v>156</v>
      </c>
      <c r="S8120">
        <f t="shared" si="632"/>
        <v>22</v>
      </c>
      <c r="T8120" t="str">
        <f t="shared" si="633"/>
        <v>Apr</v>
      </c>
      <c r="U8120" t="str">
        <f t="shared" si="634"/>
        <v>2025</v>
      </c>
    </row>
    <row r="8121" spans="1:21" x14ac:dyDescent="0.25">
      <c r="A8121" t="s">
        <v>394</v>
      </c>
      <c r="B8121" t="s">
        <v>114</v>
      </c>
      <c r="C8121" t="s">
        <v>115</v>
      </c>
      <c r="D8121" t="s">
        <v>16</v>
      </c>
      <c r="E8121" t="s">
        <v>17</v>
      </c>
      <c r="F8121" t="s">
        <v>45</v>
      </c>
      <c r="G8121" t="s">
        <v>78</v>
      </c>
      <c r="H8121">
        <f t="shared" si="630"/>
        <v>108000</v>
      </c>
      <c r="I8121">
        <v>18000</v>
      </c>
      <c r="J8121">
        <v>23400</v>
      </c>
      <c r="K8121">
        <v>6</v>
      </c>
      <c r="M8121">
        <v>3510</v>
      </c>
      <c r="N8121" t="s">
        <v>20</v>
      </c>
      <c r="O8121">
        <v>135000</v>
      </c>
      <c r="P8121">
        <v>27000</v>
      </c>
      <c r="R8121">
        <f t="shared" si="631"/>
        <v>140400</v>
      </c>
      <c r="S8121">
        <f t="shared" si="632"/>
        <v>22</v>
      </c>
      <c r="T8121" t="str">
        <f t="shared" si="633"/>
        <v>Apr</v>
      </c>
      <c r="U8121" t="str">
        <f t="shared" si="634"/>
        <v>2025</v>
      </c>
    </row>
    <row r="8122" spans="1:21" x14ac:dyDescent="0.25">
      <c r="A8122" t="s">
        <v>394</v>
      </c>
      <c r="B8122" t="s">
        <v>152</v>
      </c>
      <c r="C8122" t="s">
        <v>66</v>
      </c>
      <c r="D8122" t="s">
        <v>23</v>
      </c>
      <c r="E8122" t="s">
        <v>17</v>
      </c>
      <c r="F8122" t="s">
        <v>29</v>
      </c>
      <c r="G8122" t="s">
        <v>87</v>
      </c>
      <c r="H8122">
        <f t="shared" si="630"/>
        <v>300</v>
      </c>
      <c r="I8122">
        <v>100</v>
      </c>
      <c r="J8122">
        <v>130</v>
      </c>
      <c r="K8122">
        <v>3</v>
      </c>
      <c r="M8122">
        <v>46.8</v>
      </c>
      <c r="N8122" t="s">
        <v>20</v>
      </c>
      <c r="O8122">
        <v>390</v>
      </c>
      <c r="P8122">
        <v>90</v>
      </c>
      <c r="R8122">
        <f t="shared" si="631"/>
        <v>390</v>
      </c>
      <c r="S8122">
        <f t="shared" si="632"/>
        <v>22</v>
      </c>
      <c r="T8122" t="str">
        <f t="shared" si="633"/>
        <v>Apr</v>
      </c>
      <c r="U8122" t="str">
        <f t="shared" si="634"/>
        <v>2025</v>
      </c>
    </row>
    <row r="8123" spans="1:21" x14ac:dyDescent="0.25">
      <c r="A8123" t="s">
        <v>394</v>
      </c>
      <c r="B8123" t="s">
        <v>179</v>
      </c>
      <c r="C8123" t="s">
        <v>27</v>
      </c>
      <c r="D8123" t="s">
        <v>23</v>
      </c>
      <c r="E8123" t="s">
        <v>28</v>
      </c>
      <c r="F8123" t="s">
        <v>18</v>
      </c>
      <c r="G8123" t="s">
        <v>34</v>
      </c>
      <c r="H8123">
        <f t="shared" si="630"/>
        <v>400</v>
      </c>
      <c r="I8123">
        <v>40</v>
      </c>
      <c r="J8123">
        <v>52</v>
      </c>
      <c r="K8123">
        <v>10</v>
      </c>
      <c r="M8123">
        <v>75</v>
      </c>
      <c r="N8123" t="s">
        <v>38</v>
      </c>
      <c r="O8123">
        <v>500</v>
      </c>
      <c r="P8123">
        <v>100</v>
      </c>
      <c r="R8123">
        <f t="shared" si="631"/>
        <v>520</v>
      </c>
      <c r="S8123">
        <f t="shared" si="632"/>
        <v>22</v>
      </c>
      <c r="T8123" t="str">
        <f t="shared" si="633"/>
        <v>Apr</v>
      </c>
      <c r="U8123" t="str">
        <f t="shared" si="634"/>
        <v>2025</v>
      </c>
    </row>
    <row r="8124" spans="1:21" x14ac:dyDescent="0.25">
      <c r="A8124" t="s">
        <v>394</v>
      </c>
      <c r="B8124" t="s">
        <v>97</v>
      </c>
      <c r="C8124" t="s">
        <v>27</v>
      </c>
      <c r="D8124" t="s">
        <v>16</v>
      </c>
      <c r="E8124" t="s">
        <v>17</v>
      </c>
      <c r="F8124" t="s">
        <v>61</v>
      </c>
      <c r="G8124" t="s">
        <v>119</v>
      </c>
      <c r="H8124">
        <f t="shared" si="630"/>
        <v>2500</v>
      </c>
      <c r="I8124">
        <v>500</v>
      </c>
      <c r="J8124">
        <v>650</v>
      </c>
      <c r="K8124">
        <v>5</v>
      </c>
      <c r="M8124">
        <v>100</v>
      </c>
      <c r="N8124" t="s">
        <v>20</v>
      </c>
      <c r="O8124">
        <v>3250</v>
      </c>
      <c r="P8124">
        <v>750</v>
      </c>
      <c r="R8124">
        <f t="shared" si="631"/>
        <v>3250</v>
      </c>
      <c r="S8124">
        <f t="shared" si="632"/>
        <v>22</v>
      </c>
      <c r="T8124" t="str">
        <f t="shared" si="633"/>
        <v>Apr</v>
      </c>
      <c r="U8124" t="str">
        <f t="shared" si="634"/>
        <v>2025</v>
      </c>
    </row>
    <row r="8125" spans="1:21" x14ac:dyDescent="0.25">
      <c r="A8125" t="s">
        <v>394</v>
      </c>
      <c r="B8125" t="s">
        <v>202</v>
      </c>
      <c r="C8125" t="s">
        <v>22</v>
      </c>
      <c r="D8125" t="s">
        <v>16</v>
      </c>
      <c r="E8125" t="s">
        <v>17</v>
      </c>
      <c r="F8125" t="s">
        <v>18</v>
      </c>
      <c r="G8125" t="s">
        <v>151</v>
      </c>
      <c r="H8125">
        <f t="shared" si="630"/>
        <v>42</v>
      </c>
      <c r="I8125">
        <v>7</v>
      </c>
      <c r="J8125">
        <v>9</v>
      </c>
      <c r="K8125">
        <v>6</v>
      </c>
      <c r="M8125">
        <v>5.46</v>
      </c>
      <c r="N8125" t="s">
        <v>38</v>
      </c>
      <c r="O8125">
        <v>54.6</v>
      </c>
      <c r="P8125">
        <v>12.6</v>
      </c>
      <c r="R8125">
        <f t="shared" si="631"/>
        <v>54</v>
      </c>
      <c r="S8125">
        <f t="shared" si="632"/>
        <v>22</v>
      </c>
      <c r="T8125" t="str">
        <f t="shared" si="633"/>
        <v>Apr</v>
      </c>
      <c r="U8125" t="str">
        <f t="shared" si="634"/>
        <v>2025</v>
      </c>
    </row>
    <row r="8126" spans="1:21" x14ac:dyDescent="0.25">
      <c r="A8126" t="s">
        <v>394</v>
      </c>
      <c r="B8126" t="s">
        <v>83</v>
      </c>
      <c r="C8126" t="s">
        <v>27</v>
      </c>
      <c r="D8126" t="s">
        <v>16</v>
      </c>
      <c r="E8126" t="s">
        <v>17</v>
      </c>
      <c r="F8126" t="s">
        <v>45</v>
      </c>
      <c r="G8126" t="s">
        <v>106</v>
      </c>
      <c r="H8126">
        <f t="shared" si="630"/>
        <v>84000</v>
      </c>
      <c r="I8126">
        <v>12000</v>
      </c>
      <c r="J8126">
        <v>15600</v>
      </c>
      <c r="K8126">
        <v>7</v>
      </c>
      <c r="M8126">
        <v>2340</v>
      </c>
      <c r="N8126" t="s">
        <v>38</v>
      </c>
      <c r="O8126">
        <v>109200</v>
      </c>
      <c r="P8126">
        <v>25200</v>
      </c>
      <c r="R8126">
        <f t="shared" si="631"/>
        <v>109200</v>
      </c>
      <c r="S8126">
        <f t="shared" si="632"/>
        <v>22</v>
      </c>
      <c r="T8126" t="str">
        <f t="shared" si="633"/>
        <v>Apr</v>
      </c>
      <c r="U8126" t="str">
        <f t="shared" si="634"/>
        <v>2025</v>
      </c>
    </row>
    <row r="8127" spans="1:21" x14ac:dyDescent="0.25">
      <c r="A8127" t="s">
        <v>394</v>
      </c>
      <c r="B8127" t="s">
        <v>109</v>
      </c>
      <c r="C8127" t="s">
        <v>42</v>
      </c>
      <c r="D8127" t="s">
        <v>16</v>
      </c>
      <c r="E8127" t="s">
        <v>17</v>
      </c>
      <c r="F8127" t="s">
        <v>80</v>
      </c>
      <c r="G8127" t="s">
        <v>143</v>
      </c>
      <c r="H8127">
        <f t="shared" si="630"/>
        <v>24</v>
      </c>
      <c r="I8127">
        <v>3</v>
      </c>
      <c r="J8127">
        <v>4</v>
      </c>
      <c r="K8127">
        <v>8</v>
      </c>
      <c r="M8127">
        <v>2.1840000000000002</v>
      </c>
      <c r="N8127" t="s">
        <v>20</v>
      </c>
      <c r="O8127">
        <v>31.2</v>
      </c>
      <c r="P8127">
        <v>7.2</v>
      </c>
      <c r="R8127">
        <f t="shared" si="631"/>
        <v>32</v>
      </c>
      <c r="S8127">
        <f t="shared" si="632"/>
        <v>22</v>
      </c>
      <c r="T8127" t="str">
        <f t="shared" si="633"/>
        <v>Apr</v>
      </c>
      <c r="U8127" t="str">
        <f t="shared" si="634"/>
        <v>2025</v>
      </c>
    </row>
    <row r="8128" spans="1:21" x14ac:dyDescent="0.25">
      <c r="A8128" t="s">
        <v>394</v>
      </c>
      <c r="B8128" t="s">
        <v>74</v>
      </c>
      <c r="C8128" t="s">
        <v>27</v>
      </c>
      <c r="D8128" t="s">
        <v>23</v>
      </c>
      <c r="E8128" t="s">
        <v>17</v>
      </c>
      <c r="F8128" t="s">
        <v>61</v>
      </c>
      <c r="G8128" t="s">
        <v>164</v>
      </c>
      <c r="H8128">
        <f t="shared" si="630"/>
        <v>8000</v>
      </c>
      <c r="I8128">
        <v>2000</v>
      </c>
      <c r="J8128">
        <v>2600</v>
      </c>
      <c r="K8128">
        <v>4</v>
      </c>
      <c r="M8128">
        <v>260</v>
      </c>
      <c r="N8128" t="s">
        <v>20</v>
      </c>
      <c r="O8128">
        <v>10000</v>
      </c>
      <c r="P8128">
        <v>2000</v>
      </c>
      <c r="R8128">
        <f t="shared" si="631"/>
        <v>10400</v>
      </c>
      <c r="S8128">
        <f t="shared" si="632"/>
        <v>22</v>
      </c>
      <c r="T8128" t="str">
        <f t="shared" si="633"/>
        <v>Apr</v>
      </c>
      <c r="U8128" t="str">
        <f t="shared" si="634"/>
        <v>2025</v>
      </c>
    </row>
    <row r="8129" spans="1:21" x14ac:dyDescent="0.25">
      <c r="A8129" t="s">
        <v>394</v>
      </c>
      <c r="B8129" t="s">
        <v>170</v>
      </c>
      <c r="C8129" t="s">
        <v>91</v>
      </c>
      <c r="D8129" t="s">
        <v>16</v>
      </c>
      <c r="E8129" t="s">
        <v>17</v>
      </c>
      <c r="F8129" t="s">
        <v>18</v>
      </c>
      <c r="G8129" t="s">
        <v>151</v>
      </c>
      <c r="H8129">
        <f t="shared" si="630"/>
        <v>7</v>
      </c>
      <c r="I8129">
        <v>7</v>
      </c>
      <c r="J8129">
        <v>9</v>
      </c>
      <c r="K8129">
        <v>1</v>
      </c>
      <c r="M8129">
        <v>0.5635</v>
      </c>
      <c r="N8129" t="s">
        <v>20</v>
      </c>
      <c r="O8129">
        <v>8.0500000000000007</v>
      </c>
      <c r="P8129">
        <v>1.05</v>
      </c>
      <c r="R8129">
        <f t="shared" si="631"/>
        <v>9</v>
      </c>
      <c r="S8129">
        <f t="shared" si="632"/>
        <v>22</v>
      </c>
      <c r="T8129" t="str">
        <f t="shared" si="633"/>
        <v>Apr</v>
      </c>
      <c r="U8129" t="str">
        <f t="shared" si="634"/>
        <v>2025</v>
      </c>
    </row>
    <row r="8130" spans="1:21" x14ac:dyDescent="0.25">
      <c r="A8130" t="s">
        <v>394</v>
      </c>
      <c r="B8130" t="s">
        <v>154</v>
      </c>
      <c r="C8130" t="s">
        <v>27</v>
      </c>
      <c r="D8130" t="s">
        <v>23</v>
      </c>
      <c r="E8130" t="s">
        <v>17</v>
      </c>
      <c r="F8130" t="s">
        <v>45</v>
      </c>
      <c r="G8130" t="s">
        <v>58</v>
      </c>
      <c r="H8130">
        <f t="shared" si="630"/>
        <v>200000</v>
      </c>
      <c r="I8130">
        <v>25000</v>
      </c>
      <c r="J8130">
        <v>32500</v>
      </c>
      <c r="K8130">
        <v>8</v>
      </c>
      <c r="M8130">
        <v>4875</v>
      </c>
      <c r="N8130" t="s">
        <v>38</v>
      </c>
      <c r="O8130">
        <v>260000</v>
      </c>
      <c r="P8130">
        <v>60000</v>
      </c>
      <c r="R8130">
        <f t="shared" si="631"/>
        <v>260000</v>
      </c>
      <c r="S8130">
        <f t="shared" si="632"/>
        <v>22</v>
      </c>
      <c r="T8130" t="str">
        <f t="shared" si="633"/>
        <v>Apr</v>
      </c>
      <c r="U8130" t="str">
        <f t="shared" si="634"/>
        <v>2025</v>
      </c>
    </row>
    <row r="8131" spans="1:21" x14ac:dyDescent="0.25">
      <c r="A8131" t="s">
        <v>394</v>
      </c>
      <c r="B8131" t="s">
        <v>90</v>
      </c>
      <c r="C8131" t="s">
        <v>91</v>
      </c>
      <c r="D8131" t="s">
        <v>16</v>
      </c>
      <c r="E8131" t="s">
        <v>17</v>
      </c>
      <c r="F8131" t="s">
        <v>61</v>
      </c>
      <c r="G8131" t="s">
        <v>119</v>
      </c>
      <c r="H8131">
        <f t="shared" ref="H8131:H8194" si="635">I8131*K8131</f>
        <v>2000</v>
      </c>
      <c r="I8131">
        <v>500</v>
      </c>
      <c r="J8131">
        <v>650</v>
      </c>
      <c r="K8131">
        <v>4</v>
      </c>
      <c r="M8131">
        <v>100</v>
      </c>
      <c r="N8131" t="s">
        <v>20</v>
      </c>
      <c r="O8131">
        <v>2600</v>
      </c>
      <c r="P8131">
        <v>600</v>
      </c>
      <c r="R8131">
        <f t="shared" ref="R8131:R8194" si="636">J8131*K8131</f>
        <v>2600</v>
      </c>
      <c r="S8131">
        <f t="shared" ref="S8131:S8194" si="637">DAY(A8131)</f>
        <v>22</v>
      </c>
      <c r="T8131" t="str">
        <f t="shared" ref="T8131:T8194" si="638">TEXT(A8131,"mmm")</f>
        <v>Apr</v>
      </c>
      <c r="U8131" t="str">
        <f t="shared" ref="U8131:U8194" si="639">TEXT(A8131,"yyy")</f>
        <v>2025</v>
      </c>
    </row>
    <row r="8132" spans="1:21" x14ac:dyDescent="0.25">
      <c r="A8132" t="s">
        <v>394</v>
      </c>
      <c r="B8132" t="s">
        <v>14</v>
      </c>
      <c r="C8132" t="s">
        <v>15</v>
      </c>
      <c r="D8132" t="s">
        <v>16</v>
      </c>
      <c r="E8132" t="s">
        <v>17</v>
      </c>
      <c r="F8132" t="s">
        <v>18</v>
      </c>
      <c r="G8132" t="s">
        <v>130</v>
      </c>
      <c r="H8132">
        <f t="shared" si="635"/>
        <v>225</v>
      </c>
      <c r="I8132">
        <v>45</v>
      </c>
      <c r="J8132">
        <v>59</v>
      </c>
      <c r="K8132">
        <v>5</v>
      </c>
      <c r="M8132">
        <v>14.625</v>
      </c>
      <c r="N8132" t="s">
        <v>25</v>
      </c>
      <c r="O8132">
        <v>292.5</v>
      </c>
      <c r="P8132">
        <v>67.5</v>
      </c>
      <c r="R8132">
        <f t="shared" si="636"/>
        <v>295</v>
      </c>
      <c r="S8132">
        <f t="shared" si="637"/>
        <v>22</v>
      </c>
      <c r="T8132" t="str">
        <f t="shared" si="638"/>
        <v>Apr</v>
      </c>
      <c r="U8132" t="str">
        <f t="shared" si="639"/>
        <v>2025</v>
      </c>
    </row>
    <row r="8133" spans="1:21" x14ac:dyDescent="0.25">
      <c r="A8133" t="s">
        <v>394</v>
      </c>
      <c r="B8133" t="s">
        <v>214</v>
      </c>
      <c r="C8133" t="s">
        <v>66</v>
      </c>
      <c r="D8133" t="s">
        <v>16</v>
      </c>
      <c r="E8133" t="s">
        <v>28</v>
      </c>
      <c r="F8133" t="s">
        <v>29</v>
      </c>
      <c r="G8133" t="s">
        <v>178</v>
      </c>
      <c r="H8133">
        <f t="shared" si="635"/>
        <v>1000</v>
      </c>
      <c r="I8133">
        <v>200</v>
      </c>
      <c r="J8133">
        <v>260</v>
      </c>
      <c r="K8133">
        <v>5</v>
      </c>
      <c r="M8133">
        <v>62.5</v>
      </c>
      <c r="N8133" t="s">
        <v>25</v>
      </c>
      <c r="O8133">
        <v>1250</v>
      </c>
      <c r="P8133">
        <v>250</v>
      </c>
      <c r="R8133">
        <f t="shared" si="636"/>
        <v>1300</v>
      </c>
      <c r="S8133">
        <f t="shared" si="637"/>
        <v>22</v>
      </c>
      <c r="T8133" t="str">
        <f t="shared" si="638"/>
        <v>Apr</v>
      </c>
      <c r="U8133" t="str">
        <f t="shared" si="639"/>
        <v>2025</v>
      </c>
    </row>
    <row r="8134" spans="1:21" x14ac:dyDescent="0.25">
      <c r="A8134" t="s">
        <v>394</v>
      </c>
      <c r="B8134" t="s">
        <v>156</v>
      </c>
      <c r="C8134" t="s">
        <v>53</v>
      </c>
      <c r="D8134" t="s">
        <v>23</v>
      </c>
      <c r="E8134" t="s">
        <v>17</v>
      </c>
      <c r="F8134" t="s">
        <v>18</v>
      </c>
      <c r="G8134" t="s">
        <v>43</v>
      </c>
      <c r="H8134">
        <f t="shared" si="635"/>
        <v>160</v>
      </c>
      <c r="I8134">
        <v>20</v>
      </c>
      <c r="J8134">
        <v>26</v>
      </c>
      <c r="K8134">
        <v>8</v>
      </c>
      <c r="M8134">
        <v>19.2</v>
      </c>
      <c r="N8134" t="s">
        <v>25</v>
      </c>
      <c r="O8134">
        <v>192</v>
      </c>
      <c r="P8134">
        <v>32</v>
      </c>
      <c r="R8134">
        <f t="shared" si="636"/>
        <v>208</v>
      </c>
      <c r="S8134">
        <f t="shared" si="637"/>
        <v>22</v>
      </c>
      <c r="T8134" t="str">
        <f t="shared" si="638"/>
        <v>Apr</v>
      </c>
      <c r="U8134" t="str">
        <f t="shared" si="639"/>
        <v>2025</v>
      </c>
    </row>
    <row r="8135" spans="1:21" x14ac:dyDescent="0.25">
      <c r="A8135" t="s">
        <v>394</v>
      </c>
      <c r="B8135" t="s">
        <v>90</v>
      </c>
      <c r="C8135" t="s">
        <v>91</v>
      </c>
      <c r="D8135" t="s">
        <v>16</v>
      </c>
      <c r="E8135" t="s">
        <v>17</v>
      </c>
      <c r="F8135" t="s">
        <v>18</v>
      </c>
      <c r="G8135" t="s">
        <v>113</v>
      </c>
      <c r="H8135">
        <f t="shared" si="635"/>
        <v>80</v>
      </c>
      <c r="I8135">
        <v>20</v>
      </c>
      <c r="J8135">
        <v>26</v>
      </c>
      <c r="K8135">
        <v>4</v>
      </c>
      <c r="M8135">
        <v>5</v>
      </c>
      <c r="N8135" t="s">
        <v>25</v>
      </c>
      <c r="O8135">
        <v>100</v>
      </c>
      <c r="P8135">
        <v>20</v>
      </c>
      <c r="R8135">
        <f t="shared" si="636"/>
        <v>104</v>
      </c>
      <c r="S8135">
        <f t="shared" si="637"/>
        <v>22</v>
      </c>
      <c r="T8135" t="str">
        <f t="shared" si="638"/>
        <v>Apr</v>
      </c>
      <c r="U8135" t="str">
        <f t="shared" si="639"/>
        <v>2025</v>
      </c>
    </row>
    <row r="8136" spans="1:21" x14ac:dyDescent="0.25">
      <c r="A8136" t="s">
        <v>395</v>
      </c>
      <c r="B8136" t="s">
        <v>153</v>
      </c>
      <c r="C8136" t="s">
        <v>27</v>
      </c>
      <c r="D8136" t="s">
        <v>16</v>
      </c>
      <c r="E8136" t="s">
        <v>17</v>
      </c>
      <c r="F8136" t="s">
        <v>18</v>
      </c>
      <c r="G8136" t="s">
        <v>51</v>
      </c>
      <c r="H8136">
        <f t="shared" si="635"/>
        <v>300</v>
      </c>
      <c r="I8136">
        <v>60</v>
      </c>
      <c r="J8136">
        <v>78</v>
      </c>
      <c r="K8136">
        <v>5</v>
      </c>
      <c r="M8136">
        <v>19.5</v>
      </c>
      <c r="N8136" t="s">
        <v>25</v>
      </c>
      <c r="O8136">
        <v>390</v>
      </c>
      <c r="P8136">
        <v>90</v>
      </c>
      <c r="R8136">
        <f t="shared" si="636"/>
        <v>390</v>
      </c>
      <c r="S8136">
        <f t="shared" si="637"/>
        <v>23</v>
      </c>
      <c r="T8136" t="str">
        <f t="shared" si="638"/>
        <v>Apr</v>
      </c>
      <c r="U8136" t="str">
        <f t="shared" si="639"/>
        <v>2025</v>
      </c>
    </row>
    <row r="8137" spans="1:21" x14ac:dyDescent="0.25">
      <c r="A8137" t="s">
        <v>395</v>
      </c>
      <c r="B8137" t="s">
        <v>156</v>
      </c>
      <c r="C8137" t="s">
        <v>53</v>
      </c>
      <c r="D8137" t="s">
        <v>23</v>
      </c>
      <c r="E8137" t="s">
        <v>17</v>
      </c>
      <c r="F8137" t="s">
        <v>18</v>
      </c>
      <c r="G8137" t="s">
        <v>113</v>
      </c>
      <c r="H8137">
        <f t="shared" si="635"/>
        <v>100</v>
      </c>
      <c r="I8137">
        <v>20</v>
      </c>
      <c r="J8137">
        <v>26</v>
      </c>
      <c r="K8137">
        <v>5</v>
      </c>
      <c r="M8137">
        <v>15.6</v>
      </c>
      <c r="N8137" t="s">
        <v>20</v>
      </c>
      <c r="O8137">
        <v>130</v>
      </c>
      <c r="P8137">
        <v>30</v>
      </c>
      <c r="R8137">
        <f t="shared" si="636"/>
        <v>130</v>
      </c>
      <c r="S8137">
        <f t="shared" si="637"/>
        <v>23</v>
      </c>
      <c r="T8137" t="str">
        <f t="shared" si="638"/>
        <v>Apr</v>
      </c>
      <c r="U8137" t="str">
        <f t="shared" si="639"/>
        <v>2025</v>
      </c>
    </row>
    <row r="8138" spans="1:21" x14ac:dyDescent="0.25">
      <c r="A8138" t="s">
        <v>395</v>
      </c>
      <c r="B8138" t="s">
        <v>120</v>
      </c>
      <c r="C8138" t="s">
        <v>91</v>
      </c>
      <c r="D8138" t="s">
        <v>23</v>
      </c>
      <c r="E8138" t="s">
        <v>17</v>
      </c>
      <c r="F8138" t="s">
        <v>80</v>
      </c>
      <c r="G8138" t="s">
        <v>212</v>
      </c>
      <c r="H8138">
        <f t="shared" si="635"/>
        <v>60</v>
      </c>
      <c r="I8138">
        <v>20</v>
      </c>
      <c r="J8138">
        <v>26</v>
      </c>
      <c r="K8138">
        <v>3</v>
      </c>
      <c r="M8138">
        <v>6.9</v>
      </c>
      <c r="N8138" t="s">
        <v>25</v>
      </c>
      <c r="O8138">
        <v>69</v>
      </c>
      <c r="P8138">
        <v>9</v>
      </c>
      <c r="R8138">
        <f t="shared" si="636"/>
        <v>78</v>
      </c>
      <c r="S8138">
        <f t="shared" si="637"/>
        <v>23</v>
      </c>
      <c r="T8138" t="str">
        <f t="shared" si="638"/>
        <v>Apr</v>
      </c>
      <c r="U8138" t="str">
        <f t="shared" si="639"/>
        <v>2025</v>
      </c>
    </row>
    <row r="8139" spans="1:21" x14ac:dyDescent="0.25">
      <c r="A8139" t="s">
        <v>395</v>
      </c>
      <c r="B8139" t="s">
        <v>125</v>
      </c>
      <c r="C8139" t="s">
        <v>15</v>
      </c>
      <c r="D8139" t="s">
        <v>16</v>
      </c>
      <c r="E8139" t="s">
        <v>17</v>
      </c>
      <c r="F8139" t="s">
        <v>29</v>
      </c>
      <c r="G8139" t="s">
        <v>169</v>
      </c>
      <c r="H8139">
        <f t="shared" si="635"/>
        <v>125</v>
      </c>
      <c r="I8139">
        <v>25</v>
      </c>
      <c r="J8139">
        <v>33</v>
      </c>
      <c r="K8139">
        <v>5</v>
      </c>
      <c r="M8139">
        <v>7.8125</v>
      </c>
      <c r="N8139" t="s">
        <v>25</v>
      </c>
      <c r="O8139">
        <v>156.25</v>
      </c>
      <c r="P8139">
        <v>31.25</v>
      </c>
      <c r="R8139">
        <f t="shared" si="636"/>
        <v>165</v>
      </c>
      <c r="S8139">
        <f t="shared" si="637"/>
        <v>23</v>
      </c>
      <c r="T8139" t="str">
        <f t="shared" si="638"/>
        <v>Apr</v>
      </c>
      <c r="U8139" t="str">
        <f t="shared" si="639"/>
        <v>2025</v>
      </c>
    </row>
    <row r="8140" spans="1:21" x14ac:dyDescent="0.25">
      <c r="A8140" t="s">
        <v>395</v>
      </c>
      <c r="B8140" t="s">
        <v>165</v>
      </c>
      <c r="C8140" t="s">
        <v>27</v>
      </c>
      <c r="D8140" t="s">
        <v>16</v>
      </c>
      <c r="E8140" t="s">
        <v>28</v>
      </c>
      <c r="F8140" t="s">
        <v>45</v>
      </c>
      <c r="G8140" t="s">
        <v>106</v>
      </c>
      <c r="H8140">
        <f t="shared" si="635"/>
        <v>72000</v>
      </c>
      <c r="I8140">
        <v>12000</v>
      </c>
      <c r="J8140">
        <v>15600</v>
      </c>
      <c r="K8140">
        <v>6</v>
      </c>
      <c r="M8140">
        <v>2340</v>
      </c>
      <c r="N8140" t="s">
        <v>25</v>
      </c>
      <c r="O8140">
        <v>93600</v>
      </c>
      <c r="P8140">
        <v>21600</v>
      </c>
      <c r="R8140">
        <f t="shared" si="636"/>
        <v>93600</v>
      </c>
      <c r="S8140">
        <f t="shared" si="637"/>
        <v>23</v>
      </c>
      <c r="T8140" t="str">
        <f t="shared" si="638"/>
        <v>Apr</v>
      </c>
      <c r="U8140" t="str">
        <f t="shared" si="639"/>
        <v>2025</v>
      </c>
    </row>
    <row r="8141" spans="1:21" x14ac:dyDescent="0.25">
      <c r="A8141" t="s">
        <v>395</v>
      </c>
      <c r="B8141" t="s">
        <v>195</v>
      </c>
      <c r="C8141" t="s">
        <v>115</v>
      </c>
      <c r="D8141" t="s">
        <v>23</v>
      </c>
      <c r="E8141" t="s">
        <v>17</v>
      </c>
      <c r="F8141" t="s">
        <v>18</v>
      </c>
      <c r="G8141" t="s">
        <v>43</v>
      </c>
      <c r="H8141">
        <f t="shared" si="635"/>
        <v>60</v>
      </c>
      <c r="I8141">
        <v>20</v>
      </c>
      <c r="J8141">
        <v>26</v>
      </c>
      <c r="K8141">
        <v>3</v>
      </c>
      <c r="M8141">
        <v>9</v>
      </c>
      <c r="N8141" t="s">
        <v>20</v>
      </c>
      <c r="O8141">
        <v>75</v>
      </c>
      <c r="P8141">
        <v>15</v>
      </c>
      <c r="R8141">
        <f t="shared" si="636"/>
        <v>78</v>
      </c>
      <c r="S8141">
        <f t="shared" si="637"/>
        <v>23</v>
      </c>
      <c r="T8141" t="str">
        <f t="shared" si="638"/>
        <v>Apr</v>
      </c>
      <c r="U8141" t="str">
        <f t="shared" si="639"/>
        <v>2025</v>
      </c>
    </row>
    <row r="8142" spans="1:21" x14ac:dyDescent="0.25">
      <c r="A8142" t="s">
        <v>395</v>
      </c>
      <c r="B8142" t="s">
        <v>149</v>
      </c>
      <c r="C8142" t="s">
        <v>15</v>
      </c>
      <c r="D8142" t="s">
        <v>16</v>
      </c>
      <c r="E8142" t="s">
        <v>17</v>
      </c>
      <c r="F8142" t="s">
        <v>61</v>
      </c>
      <c r="G8142" t="s">
        <v>68</v>
      </c>
      <c r="H8142">
        <f t="shared" si="635"/>
        <v>9000</v>
      </c>
      <c r="I8142">
        <v>1800</v>
      </c>
      <c r="J8142">
        <v>2340</v>
      </c>
      <c r="K8142">
        <v>5</v>
      </c>
      <c r="M8142">
        <v>234</v>
      </c>
      <c r="N8142" t="s">
        <v>25</v>
      </c>
      <c r="O8142">
        <v>11700</v>
      </c>
      <c r="P8142">
        <v>2700</v>
      </c>
      <c r="R8142">
        <f t="shared" si="636"/>
        <v>11700</v>
      </c>
      <c r="S8142">
        <f t="shared" si="637"/>
        <v>23</v>
      </c>
      <c r="T8142" t="str">
        <f t="shared" si="638"/>
        <v>Apr</v>
      </c>
      <c r="U8142" t="str">
        <f t="shared" si="639"/>
        <v>2025</v>
      </c>
    </row>
    <row r="8143" spans="1:21" x14ac:dyDescent="0.25">
      <c r="A8143" t="s">
        <v>395</v>
      </c>
      <c r="B8143" t="s">
        <v>26</v>
      </c>
      <c r="C8143" t="s">
        <v>27</v>
      </c>
      <c r="D8143" t="s">
        <v>16</v>
      </c>
      <c r="E8143" t="s">
        <v>17</v>
      </c>
      <c r="F8143" t="s">
        <v>18</v>
      </c>
      <c r="G8143" t="s">
        <v>43</v>
      </c>
      <c r="H8143">
        <f t="shared" si="635"/>
        <v>100</v>
      </c>
      <c r="I8143">
        <v>20</v>
      </c>
      <c r="J8143">
        <v>26</v>
      </c>
      <c r="K8143">
        <v>5</v>
      </c>
      <c r="M8143">
        <v>9.1</v>
      </c>
      <c r="N8143" t="s">
        <v>20</v>
      </c>
      <c r="O8143">
        <v>130</v>
      </c>
      <c r="P8143">
        <v>30</v>
      </c>
      <c r="R8143">
        <f t="shared" si="636"/>
        <v>130</v>
      </c>
      <c r="S8143">
        <f t="shared" si="637"/>
        <v>23</v>
      </c>
      <c r="T8143" t="str">
        <f t="shared" si="638"/>
        <v>Apr</v>
      </c>
      <c r="U8143" t="str">
        <f t="shared" si="639"/>
        <v>2025</v>
      </c>
    </row>
    <row r="8144" spans="1:21" x14ac:dyDescent="0.25">
      <c r="A8144" t="s">
        <v>395</v>
      </c>
      <c r="B8144" t="s">
        <v>14</v>
      </c>
      <c r="C8144" t="s">
        <v>15</v>
      </c>
      <c r="D8144" t="s">
        <v>23</v>
      </c>
      <c r="E8144" t="s">
        <v>17</v>
      </c>
      <c r="F8144" t="s">
        <v>18</v>
      </c>
      <c r="G8144" t="s">
        <v>56</v>
      </c>
      <c r="H8144">
        <f t="shared" si="635"/>
        <v>4400</v>
      </c>
      <c r="I8144">
        <v>550</v>
      </c>
      <c r="J8144">
        <v>715</v>
      </c>
      <c r="K8144">
        <v>8</v>
      </c>
      <c r="M8144">
        <v>100</v>
      </c>
      <c r="N8144" t="s">
        <v>25</v>
      </c>
      <c r="O8144">
        <v>5500</v>
      </c>
      <c r="P8144">
        <v>1100</v>
      </c>
      <c r="R8144">
        <f t="shared" si="636"/>
        <v>5720</v>
      </c>
      <c r="S8144">
        <f t="shared" si="637"/>
        <v>23</v>
      </c>
      <c r="T8144" t="str">
        <f t="shared" si="638"/>
        <v>Apr</v>
      </c>
      <c r="U8144" t="str">
        <f t="shared" si="639"/>
        <v>2025</v>
      </c>
    </row>
    <row r="8145" spans="1:21" x14ac:dyDescent="0.25">
      <c r="A8145" t="s">
        <v>395</v>
      </c>
      <c r="B8145" t="s">
        <v>139</v>
      </c>
      <c r="C8145" t="s">
        <v>27</v>
      </c>
      <c r="D8145" t="s">
        <v>16</v>
      </c>
      <c r="E8145" t="s">
        <v>28</v>
      </c>
      <c r="F8145" t="s">
        <v>18</v>
      </c>
      <c r="G8145" t="s">
        <v>100</v>
      </c>
      <c r="H8145">
        <f t="shared" si="635"/>
        <v>80</v>
      </c>
      <c r="I8145">
        <v>40</v>
      </c>
      <c r="J8145">
        <v>52</v>
      </c>
      <c r="K8145">
        <v>2</v>
      </c>
      <c r="M8145">
        <v>7.28</v>
      </c>
      <c r="N8145" t="s">
        <v>20</v>
      </c>
      <c r="O8145">
        <v>104</v>
      </c>
      <c r="P8145">
        <v>24</v>
      </c>
      <c r="R8145">
        <f t="shared" si="636"/>
        <v>104</v>
      </c>
      <c r="S8145">
        <f t="shared" si="637"/>
        <v>23</v>
      </c>
      <c r="T8145" t="str">
        <f t="shared" si="638"/>
        <v>Apr</v>
      </c>
      <c r="U8145" t="str">
        <f t="shared" si="639"/>
        <v>2025</v>
      </c>
    </row>
    <row r="8146" spans="1:21" x14ac:dyDescent="0.25">
      <c r="A8146" t="s">
        <v>395</v>
      </c>
      <c r="B8146" t="s">
        <v>200</v>
      </c>
      <c r="C8146" t="s">
        <v>27</v>
      </c>
      <c r="D8146" t="s">
        <v>16</v>
      </c>
      <c r="E8146" t="s">
        <v>17</v>
      </c>
      <c r="F8146" t="s">
        <v>45</v>
      </c>
      <c r="G8146" t="s">
        <v>92</v>
      </c>
      <c r="H8146">
        <f t="shared" si="635"/>
        <v>500</v>
      </c>
      <c r="I8146">
        <v>250</v>
      </c>
      <c r="J8146">
        <v>325</v>
      </c>
      <c r="K8146">
        <v>2</v>
      </c>
      <c r="M8146">
        <v>45.5</v>
      </c>
      <c r="N8146" t="s">
        <v>20</v>
      </c>
      <c r="O8146">
        <v>650</v>
      </c>
      <c r="P8146">
        <v>150</v>
      </c>
      <c r="R8146">
        <f t="shared" si="636"/>
        <v>650</v>
      </c>
      <c r="S8146">
        <f t="shared" si="637"/>
        <v>23</v>
      </c>
      <c r="T8146" t="str">
        <f t="shared" si="638"/>
        <v>Apr</v>
      </c>
      <c r="U8146" t="str">
        <f t="shared" si="639"/>
        <v>2025</v>
      </c>
    </row>
    <row r="8147" spans="1:21" x14ac:dyDescent="0.25">
      <c r="A8147" t="s">
        <v>395</v>
      </c>
      <c r="B8147" t="s">
        <v>73</v>
      </c>
      <c r="C8147" t="s">
        <v>42</v>
      </c>
      <c r="D8147" t="s">
        <v>16</v>
      </c>
      <c r="E8147" t="s">
        <v>17</v>
      </c>
      <c r="F8147" t="s">
        <v>18</v>
      </c>
      <c r="G8147" t="s">
        <v>113</v>
      </c>
      <c r="H8147">
        <f t="shared" si="635"/>
        <v>160</v>
      </c>
      <c r="I8147">
        <v>20</v>
      </c>
      <c r="J8147">
        <v>26</v>
      </c>
      <c r="K8147">
        <v>8</v>
      </c>
      <c r="M8147">
        <v>9.1999999999999993</v>
      </c>
      <c r="N8147" t="s">
        <v>25</v>
      </c>
      <c r="O8147">
        <v>184</v>
      </c>
      <c r="P8147">
        <v>24</v>
      </c>
      <c r="R8147">
        <f t="shared" si="636"/>
        <v>208</v>
      </c>
      <c r="S8147">
        <f t="shared" si="637"/>
        <v>23</v>
      </c>
      <c r="T8147" t="str">
        <f t="shared" si="638"/>
        <v>Apr</v>
      </c>
      <c r="U8147" t="str">
        <f t="shared" si="639"/>
        <v>2025</v>
      </c>
    </row>
    <row r="8148" spans="1:21" x14ac:dyDescent="0.25">
      <c r="A8148" t="s">
        <v>395</v>
      </c>
      <c r="B8148" t="s">
        <v>63</v>
      </c>
      <c r="C8148" t="s">
        <v>42</v>
      </c>
      <c r="D8148" t="s">
        <v>16</v>
      </c>
      <c r="E8148" t="s">
        <v>28</v>
      </c>
      <c r="F8148" t="s">
        <v>80</v>
      </c>
      <c r="G8148" t="s">
        <v>231</v>
      </c>
      <c r="H8148">
        <f t="shared" si="635"/>
        <v>1250</v>
      </c>
      <c r="I8148">
        <v>250</v>
      </c>
      <c r="J8148">
        <v>325</v>
      </c>
      <c r="K8148">
        <v>5</v>
      </c>
      <c r="M8148">
        <v>100</v>
      </c>
      <c r="N8148" t="s">
        <v>20</v>
      </c>
      <c r="O8148">
        <v>1625</v>
      </c>
      <c r="P8148">
        <v>375</v>
      </c>
      <c r="R8148">
        <f t="shared" si="636"/>
        <v>1625</v>
      </c>
      <c r="S8148">
        <f t="shared" si="637"/>
        <v>23</v>
      </c>
      <c r="T8148" t="str">
        <f t="shared" si="638"/>
        <v>Apr</v>
      </c>
      <c r="U8148" t="str">
        <f t="shared" si="639"/>
        <v>2025</v>
      </c>
    </row>
    <row r="8149" spans="1:21" x14ac:dyDescent="0.25">
      <c r="A8149" t="s">
        <v>395</v>
      </c>
      <c r="B8149" t="s">
        <v>145</v>
      </c>
      <c r="C8149" t="s">
        <v>27</v>
      </c>
      <c r="D8149" t="s">
        <v>16</v>
      </c>
      <c r="E8149" t="s">
        <v>28</v>
      </c>
      <c r="F8149" t="s">
        <v>18</v>
      </c>
      <c r="G8149" t="s">
        <v>32</v>
      </c>
      <c r="H8149">
        <f t="shared" si="635"/>
        <v>600</v>
      </c>
      <c r="I8149">
        <v>100</v>
      </c>
      <c r="J8149">
        <v>130</v>
      </c>
      <c r="K8149">
        <v>6</v>
      </c>
      <c r="M8149">
        <v>39</v>
      </c>
      <c r="N8149" t="s">
        <v>25</v>
      </c>
      <c r="O8149">
        <v>780</v>
      </c>
      <c r="P8149">
        <v>180</v>
      </c>
      <c r="R8149">
        <f t="shared" si="636"/>
        <v>780</v>
      </c>
      <c r="S8149">
        <f t="shared" si="637"/>
        <v>23</v>
      </c>
      <c r="T8149" t="str">
        <f t="shared" si="638"/>
        <v>Apr</v>
      </c>
      <c r="U8149" t="str">
        <f t="shared" si="639"/>
        <v>2025</v>
      </c>
    </row>
    <row r="8150" spans="1:21" x14ac:dyDescent="0.25">
      <c r="A8150" t="s">
        <v>395</v>
      </c>
      <c r="B8150" t="s">
        <v>112</v>
      </c>
      <c r="C8150" t="s">
        <v>27</v>
      </c>
      <c r="D8150" t="s">
        <v>16</v>
      </c>
      <c r="E8150" t="s">
        <v>17</v>
      </c>
      <c r="F8150" t="s">
        <v>29</v>
      </c>
      <c r="G8150" t="s">
        <v>178</v>
      </c>
      <c r="H8150">
        <f t="shared" si="635"/>
        <v>1000</v>
      </c>
      <c r="I8150">
        <v>200</v>
      </c>
      <c r="J8150">
        <v>260</v>
      </c>
      <c r="K8150">
        <v>5</v>
      </c>
      <c r="M8150">
        <v>91</v>
      </c>
      <c r="N8150" t="s">
        <v>20</v>
      </c>
      <c r="O8150">
        <v>1300</v>
      </c>
      <c r="P8150">
        <v>300</v>
      </c>
      <c r="R8150">
        <f t="shared" si="636"/>
        <v>1300</v>
      </c>
      <c r="S8150">
        <f t="shared" si="637"/>
        <v>23</v>
      </c>
      <c r="T8150" t="str">
        <f t="shared" si="638"/>
        <v>Apr</v>
      </c>
      <c r="U8150" t="str">
        <f t="shared" si="639"/>
        <v>2025</v>
      </c>
    </row>
    <row r="8151" spans="1:21" x14ac:dyDescent="0.25">
      <c r="A8151" t="s">
        <v>395</v>
      </c>
      <c r="B8151" t="s">
        <v>196</v>
      </c>
      <c r="C8151" t="s">
        <v>53</v>
      </c>
      <c r="D8151" t="s">
        <v>16</v>
      </c>
      <c r="E8151" t="s">
        <v>17</v>
      </c>
      <c r="F8151" t="s">
        <v>18</v>
      </c>
      <c r="G8151" t="s">
        <v>40</v>
      </c>
      <c r="H8151">
        <f t="shared" si="635"/>
        <v>540</v>
      </c>
      <c r="I8151">
        <v>90</v>
      </c>
      <c r="J8151">
        <v>117</v>
      </c>
      <c r="K8151">
        <v>6</v>
      </c>
      <c r="M8151">
        <v>35.1</v>
      </c>
      <c r="N8151" t="s">
        <v>25</v>
      </c>
      <c r="O8151">
        <v>702</v>
      </c>
      <c r="P8151">
        <v>162</v>
      </c>
      <c r="R8151">
        <f t="shared" si="636"/>
        <v>702</v>
      </c>
      <c r="S8151">
        <f t="shared" si="637"/>
        <v>23</v>
      </c>
      <c r="T8151" t="str">
        <f t="shared" si="638"/>
        <v>Apr</v>
      </c>
      <c r="U8151" t="str">
        <f t="shared" si="639"/>
        <v>2025</v>
      </c>
    </row>
    <row r="8152" spans="1:21" x14ac:dyDescent="0.25">
      <c r="A8152" t="s">
        <v>395</v>
      </c>
      <c r="B8152" t="s">
        <v>105</v>
      </c>
      <c r="C8152" t="s">
        <v>91</v>
      </c>
      <c r="D8152" t="s">
        <v>16</v>
      </c>
      <c r="E8152" t="s">
        <v>17</v>
      </c>
      <c r="F8152" t="s">
        <v>18</v>
      </c>
      <c r="G8152" t="s">
        <v>64</v>
      </c>
      <c r="H8152">
        <f t="shared" si="635"/>
        <v>980</v>
      </c>
      <c r="I8152">
        <v>140</v>
      </c>
      <c r="J8152">
        <v>182</v>
      </c>
      <c r="K8152">
        <v>7</v>
      </c>
      <c r="M8152">
        <v>89.18</v>
      </c>
      <c r="N8152" t="s">
        <v>20</v>
      </c>
      <c r="O8152">
        <v>1274</v>
      </c>
      <c r="P8152">
        <v>294</v>
      </c>
      <c r="R8152">
        <f t="shared" si="636"/>
        <v>1274</v>
      </c>
      <c r="S8152">
        <f t="shared" si="637"/>
        <v>23</v>
      </c>
      <c r="T8152" t="str">
        <f t="shared" si="638"/>
        <v>Apr</v>
      </c>
      <c r="U8152" t="str">
        <f t="shared" si="639"/>
        <v>2025</v>
      </c>
    </row>
    <row r="8153" spans="1:21" x14ac:dyDescent="0.25">
      <c r="A8153" t="s">
        <v>395</v>
      </c>
      <c r="B8153" t="s">
        <v>171</v>
      </c>
      <c r="C8153" t="s">
        <v>22</v>
      </c>
      <c r="D8153" t="s">
        <v>16</v>
      </c>
      <c r="E8153" t="s">
        <v>17</v>
      </c>
      <c r="F8153" t="s">
        <v>45</v>
      </c>
      <c r="G8153" t="s">
        <v>78</v>
      </c>
      <c r="H8153">
        <f t="shared" si="635"/>
        <v>54000</v>
      </c>
      <c r="I8153">
        <v>18000</v>
      </c>
      <c r="J8153">
        <v>23400</v>
      </c>
      <c r="K8153">
        <v>3</v>
      </c>
      <c r="M8153">
        <v>3510</v>
      </c>
      <c r="N8153" t="s">
        <v>25</v>
      </c>
      <c r="O8153">
        <v>70200</v>
      </c>
      <c r="P8153">
        <v>16200</v>
      </c>
      <c r="R8153">
        <f t="shared" si="636"/>
        <v>70200</v>
      </c>
      <c r="S8153">
        <f t="shared" si="637"/>
        <v>23</v>
      </c>
      <c r="T8153" t="str">
        <f t="shared" si="638"/>
        <v>Apr</v>
      </c>
      <c r="U8153" t="str">
        <f t="shared" si="639"/>
        <v>2025</v>
      </c>
    </row>
    <row r="8154" spans="1:21" x14ac:dyDescent="0.25">
      <c r="A8154" t="s">
        <v>395</v>
      </c>
      <c r="B8154" t="s">
        <v>97</v>
      </c>
      <c r="C8154" t="s">
        <v>27</v>
      </c>
      <c r="D8154" t="s">
        <v>16</v>
      </c>
      <c r="E8154" t="s">
        <v>17</v>
      </c>
      <c r="F8154" t="s">
        <v>18</v>
      </c>
      <c r="G8154" t="s">
        <v>151</v>
      </c>
      <c r="H8154">
        <f t="shared" si="635"/>
        <v>49</v>
      </c>
      <c r="I8154">
        <v>7</v>
      </c>
      <c r="J8154">
        <v>9</v>
      </c>
      <c r="K8154">
        <v>7</v>
      </c>
      <c r="M8154">
        <v>3.1850000000000001</v>
      </c>
      <c r="N8154" t="s">
        <v>25</v>
      </c>
      <c r="O8154">
        <v>63.7</v>
      </c>
      <c r="P8154">
        <v>14.7</v>
      </c>
      <c r="R8154">
        <f t="shared" si="636"/>
        <v>63</v>
      </c>
      <c r="S8154">
        <f t="shared" si="637"/>
        <v>23</v>
      </c>
      <c r="T8154" t="str">
        <f t="shared" si="638"/>
        <v>Apr</v>
      </c>
      <c r="U8154" t="str">
        <f t="shared" si="639"/>
        <v>2025</v>
      </c>
    </row>
    <row r="8155" spans="1:21" x14ac:dyDescent="0.25">
      <c r="A8155" t="s">
        <v>395</v>
      </c>
      <c r="B8155" t="s">
        <v>109</v>
      </c>
      <c r="C8155" t="s">
        <v>42</v>
      </c>
      <c r="D8155" t="s">
        <v>23</v>
      </c>
      <c r="E8155" t="s">
        <v>17</v>
      </c>
      <c r="F8155" t="s">
        <v>29</v>
      </c>
      <c r="G8155" t="s">
        <v>169</v>
      </c>
      <c r="H8155">
        <f t="shared" si="635"/>
        <v>175</v>
      </c>
      <c r="I8155">
        <v>25</v>
      </c>
      <c r="J8155">
        <v>33</v>
      </c>
      <c r="K8155">
        <v>7</v>
      </c>
      <c r="M8155">
        <v>27.3</v>
      </c>
      <c r="N8155" t="s">
        <v>20</v>
      </c>
      <c r="O8155">
        <v>227.5</v>
      </c>
      <c r="P8155">
        <v>52.5</v>
      </c>
      <c r="R8155">
        <f t="shared" si="636"/>
        <v>231</v>
      </c>
      <c r="S8155">
        <f t="shared" si="637"/>
        <v>23</v>
      </c>
      <c r="T8155" t="str">
        <f t="shared" si="638"/>
        <v>Apr</v>
      </c>
      <c r="U8155" t="str">
        <f t="shared" si="639"/>
        <v>2025</v>
      </c>
    </row>
    <row r="8156" spans="1:21" x14ac:dyDescent="0.25">
      <c r="A8156" t="s">
        <v>395</v>
      </c>
      <c r="B8156" t="s">
        <v>44</v>
      </c>
      <c r="C8156" t="s">
        <v>27</v>
      </c>
      <c r="D8156" t="s">
        <v>16</v>
      </c>
      <c r="E8156" t="s">
        <v>17</v>
      </c>
      <c r="F8156" t="s">
        <v>18</v>
      </c>
      <c r="G8156" t="s">
        <v>40</v>
      </c>
      <c r="H8156">
        <f t="shared" si="635"/>
        <v>630</v>
      </c>
      <c r="I8156">
        <v>90</v>
      </c>
      <c r="J8156">
        <v>117</v>
      </c>
      <c r="K8156">
        <v>7</v>
      </c>
      <c r="M8156">
        <v>40.950000000000003</v>
      </c>
      <c r="N8156" t="s">
        <v>25</v>
      </c>
      <c r="O8156">
        <v>819</v>
      </c>
      <c r="P8156">
        <v>189</v>
      </c>
      <c r="R8156">
        <f t="shared" si="636"/>
        <v>819</v>
      </c>
      <c r="S8156">
        <f t="shared" si="637"/>
        <v>23</v>
      </c>
      <c r="T8156" t="str">
        <f t="shared" si="638"/>
        <v>Apr</v>
      </c>
      <c r="U8156" t="str">
        <f t="shared" si="639"/>
        <v>2025</v>
      </c>
    </row>
    <row r="8157" spans="1:21" x14ac:dyDescent="0.25">
      <c r="A8157" t="s">
        <v>395</v>
      </c>
      <c r="B8157" t="s">
        <v>158</v>
      </c>
      <c r="C8157" t="s">
        <v>27</v>
      </c>
      <c r="D8157" t="s">
        <v>16</v>
      </c>
      <c r="E8157" t="s">
        <v>17</v>
      </c>
      <c r="F8157" t="s">
        <v>61</v>
      </c>
      <c r="G8157" t="s">
        <v>180</v>
      </c>
      <c r="H8157">
        <f t="shared" si="635"/>
        <v>3600</v>
      </c>
      <c r="I8157">
        <v>600</v>
      </c>
      <c r="J8157">
        <v>780</v>
      </c>
      <c r="K8157">
        <v>6</v>
      </c>
      <c r="M8157">
        <v>100</v>
      </c>
      <c r="N8157" t="s">
        <v>25</v>
      </c>
      <c r="O8157">
        <v>4500</v>
      </c>
      <c r="P8157">
        <v>900</v>
      </c>
      <c r="R8157">
        <f t="shared" si="636"/>
        <v>4680</v>
      </c>
      <c r="S8157">
        <f t="shared" si="637"/>
        <v>23</v>
      </c>
      <c r="T8157" t="str">
        <f t="shared" si="638"/>
        <v>Apr</v>
      </c>
      <c r="U8157" t="str">
        <f t="shared" si="639"/>
        <v>2025</v>
      </c>
    </row>
    <row r="8158" spans="1:21" x14ac:dyDescent="0.25">
      <c r="A8158" t="s">
        <v>395</v>
      </c>
      <c r="B8158" t="s">
        <v>192</v>
      </c>
      <c r="C8158" t="s">
        <v>91</v>
      </c>
      <c r="D8158" t="s">
        <v>23</v>
      </c>
      <c r="E8158" t="s">
        <v>17</v>
      </c>
      <c r="F8158" t="s">
        <v>45</v>
      </c>
      <c r="G8158" t="s">
        <v>46</v>
      </c>
      <c r="H8158">
        <f t="shared" si="635"/>
        <v>220000</v>
      </c>
      <c r="I8158">
        <v>55000</v>
      </c>
      <c r="J8158">
        <v>71500</v>
      </c>
      <c r="K8158">
        <v>4</v>
      </c>
      <c r="M8158">
        <v>10725</v>
      </c>
      <c r="N8158" t="s">
        <v>25</v>
      </c>
      <c r="O8158">
        <v>286000</v>
      </c>
      <c r="P8158">
        <v>66000</v>
      </c>
      <c r="R8158">
        <f t="shared" si="636"/>
        <v>286000</v>
      </c>
      <c r="S8158">
        <f t="shared" si="637"/>
        <v>23</v>
      </c>
      <c r="T8158" t="str">
        <f t="shared" si="638"/>
        <v>Apr</v>
      </c>
      <c r="U8158" t="str">
        <f t="shared" si="639"/>
        <v>2025</v>
      </c>
    </row>
    <row r="8159" spans="1:21" x14ac:dyDescent="0.25">
      <c r="A8159" t="s">
        <v>396</v>
      </c>
      <c r="B8159" t="s">
        <v>97</v>
      </c>
      <c r="C8159" t="s">
        <v>27</v>
      </c>
      <c r="D8159" t="s">
        <v>23</v>
      </c>
      <c r="E8159" t="s">
        <v>28</v>
      </c>
      <c r="F8159" t="s">
        <v>29</v>
      </c>
      <c r="G8159" t="s">
        <v>169</v>
      </c>
      <c r="H8159">
        <f t="shared" si="635"/>
        <v>150</v>
      </c>
      <c r="I8159">
        <v>25</v>
      </c>
      <c r="J8159">
        <v>33</v>
      </c>
      <c r="K8159">
        <v>6</v>
      </c>
      <c r="M8159">
        <v>23.4</v>
      </c>
      <c r="N8159" t="s">
        <v>20</v>
      </c>
      <c r="O8159">
        <v>195</v>
      </c>
      <c r="P8159">
        <v>45</v>
      </c>
      <c r="R8159">
        <f t="shared" si="636"/>
        <v>198</v>
      </c>
      <c r="S8159">
        <f t="shared" si="637"/>
        <v>24</v>
      </c>
      <c r="T8159" t="str">
        <f t="shared" si="638"/>
        <v>Apr</v>
      </c>
      <c r="U8159" t="str">
        <f t="shared" si="639"/>
        <v>2025</v>
      </c>
    </row>
    <row r="8160" spans="1:21" x14ac:dyDescent="0.25">
      <c r="A8160" t="s">
        <v>396</v>
      </c>
      <c r="B8160" t="s">
        <v>97</v>
      </c>
      <c r="C8160" t="s">
        <v>27</v>
      </c>
      <c r="D8160" t="s">
        <v>16</v>
      </c>
      <c r="E8160" t="s">
        <v>17</v>
      </c>
      <c r="F8160" t="s">
        <v>18</v>
      </c>
      <c r="G8160" t="s">
        <v>56</v>
      </c>
      <c r="H8160">
        <f t="shared" si="635"/>
        <v>1100</v>
      </c>
      <c r="I8160">
        <v>550</v>
      </c>
      <c r="J8160">
        <v>715</v>
      </c>
      <c r="K8160">
        <v>2</v>
      </c>
      <c r="M8160">
        <v>100</v>
      </c>
      <c r="N8160" t="s">
        <v>20</v>
      </c>
      <c r="O8160">
        <v>1430</v>
      </c>
      <c r="P8160">
        <v>330</v>
      </c>
      <c r="R8160">
        <f t="shared" si="636"/>
        <v>1430</v>
      </c>
      <c r="S8160">
        <f t="shared" si="637"/>
        <v>24</v>
      </c>
      <c r="T8160" t="str">
        <f t="shared" si="638"/>
        <v>Apr</v>
      </c>
      <c r="U8160" t="str">
        <f t="shared" si="639"/>
        <v>2025</v>
      </c>
    </row>
    <row r="8161" spans="1:21" x14ac:dyDescent="0.25">
      <c r="A8161" t="s">
        <v>396</v>
      </c>
      <c r="B8161" t="s">
        <v>79</v>
      </c>
      <c r="C8161" t="s">
        <v>27</v>
      </c>
      <c r="D8161" t="s">
        <v>16</v>
      </c>
      <c r="E8161" t="s">
        <v>28</v>
      </c>
      <c r="F8161" t="s">
        <v>48</v>
      </c>
      <c r="G8161" t="s">
        <v>167</v>
      </c>
      <c r="H8161">
        <f t="shared" si="635"/>
        <v>380</v>
      </c>
      <c r="I8161">
        <v>95</v>
      </c>
      <c r="J8161">
        <v>124</v>
      </c>
      <c r="K8161">
        <v>4</v>
      </c>
      <c r="M8161">
        <v>24.7</v>
      </c>
      <c r="N8161" t="s">
        <v>25</v>
      </c>
      <c r="O8161">
        <v>494</v>
      </c>
      <c r="P8161">
        <v>114</v>
      </c>
      <c r="R8161">
        <f t="shared" si="636"/>
        <v>496</v>
      </c>
      <c r="S8161">
        <f t="shared" si="637"/>
        <v>24</v>
      </c>
      <c r="T8161" t="str">
        <f t="shared" si="638"/>
        <v>Apr</v>
      </c>
      <c r="U8161" t="str">
        <f t="shared" si="639"/>
        <v>2025</v>
      </c>
    </row>
    <row r="8162" spans="1:21" x14ac:dyDescent="0.25">
      <c r="A8162" t="s">
        <v>396</v>
      </c>
      <c r="B8162" t="s">
        <v>194</v>
      </c>
      <c r="C8162" t="s">
        <v>115</v>
      </c>
      <c r="D8162" t="s">
        <v>23</v>
      </c>
      <c r="E8162" t="s">
        <v>28</v>
      </c>
      <c r="F8162" t="s">
        <v>18</v>
      </c>
      <c r="G8162" t="s">
        <v>116</v>
      </c>
      <c r="H8162">
        <f t="shared" si="635"/>
        <v>300</v>
      </c>
      <c r="I8162">
        <v>60</v>
      </c>
      <c r="J8162">
        <v>78</v>
      </c>
      <c r="K8162">
        <v>5</v>
      </c>
      <c r="M8162">
        <v>58.5</v>
      </c>
      <c r="N8162" t="s">
        <v>38</v>
      </c>
      <c r="O8162">
        <v>390</v>
      </c>
      <c r="P8162">
        <v>90</v>
      </c>
      <c r="R8162">
        <f t="shared" si="636"/>
        <v>390</v>
      </c>
      <c r="S8162">
        <f t="shared" si="637"/>
        <v>24</v>
      </c>
      <c r="T8162" t="str">
        <f t="shared" si="638"/>
        <v>Apr</v>
      </c>
      <c r="U8162" t="str">
        <f t="shared" si="639"/>
        <v>2025</v>
      </c>
    </row>
    <row r="8163" spans="1:21" x14ac:dyDescent="0.25">
      <c r="A8163" t="s">
        <v>396</v>
      </c>
      <c r="B8163" t="s">
        <v>158</v>
      </c>
      <c r="C8163" t="s">
        <v>27</v>
      </c>
      <c r="D8163" t="s">
        <v>16</v>
      </c>
      <c r="E8163" t="s">
        <v>17</v>
      </c>
      <c r="F8163" t="s">
        <v>61</v>
      </c>
      <c r="G8163" t="s">
        <v>103</v>
      </c>
      <c r="H8163">
        <f t="shared" si="635"/>
        <v>900</v>
      </c>
      <c r="I8163">
        <v>100</v>
      </c>
      <c r="J8163">
        <v>130</v>
      </c>
      <c r="K8163">
        <v>9</v>
      </c>
      <c r="M8163">
        <v>81.900000000000006</v>
      </c>
      <c r="N8163" t="s">
        <v>20</v>
      </c>
      <c r="O8163">
        <v>1170</v>
      </c>
      <c r="P8163">
        <v>270</v>
      </c>
      <c r="R8163">
        <f t="shared" si="636"/>
        <v>1170</v>
      </c>
      <c r="S8163">
        <f t="shared" si="637"/>
        <v>24</v>
      </c>
      <c r="T8163" t="str">
        <f t="shared" si="638"/>
        <v>Apr</v>
      </c>
      <c r="U8163" t="str">
        <f t="shared" si="639"/>
        <v>2025</v>
      </c>
    </row>
    <row r="8164" spans="1:21" x14ac:dyDescent="0.25">
      <c r="A8164" t="s">
        <v>396</v>
      </c>
      <c r="B8164" t="s">
        <v>192</v>
      </c>
      <c r="C8164" t="s">
        <v>91</v>
      </c>
      <c r="D8164" t="s">
        <v>16</v>
      </c>
      <c r="E8164" t="s">
        <v>28</v>
      </c>
      <c r="F8164" t="s">
        <v>45</v>
      </c>
      <c r="G8164" t="s">
        <v>199</v>
      </c>
      <c r="H8164">
        <f t="shared" si="635"/>
        <v>20000</v>
      </c>
      <c r="I8164">
        <v>5000</v>
      </c>
      <c r="J8164">
        <v>6500</v>
      </c>
      <c r="K8164">
        <v>4</v>
      </c>
      <c r="M8164">
        <v>650</v>
      </c>
      <c r="N8164" t="s">
        <v>25</v>
      </c>
      <c r="O8164">
        <v>26000</v>
      </c>
      <c r="P8164">
        <v>6000</v>
      </c>
      <c r="R8164">
        <f t="shared" si="636"/>
        <v>26000</v>
      </c>
      <c r="S8164">
        <f t="shared" si="637"/>
        <v>24</v>
      </c>
      <c r="T8164" t="str">
        <f t="shared" si="638"/>
        <v>Apr</v>
      </c>
      <c r="U8164" t="str">
        <f t="shared" si="639"/>
        <v>2025</v>
      </c>
    </row>
    <row r="8165" spans="1:21" x14ac:dyDescent="0.25">
      <c r="A8165" t="s">
        <v>396</v>
      </c>
      <c r="B8165" t="s">
        <v>133</v>
      </c>
      <c r="C8165" t="s">
        <v>27</v>
      </c>
      <c r="D8165" t="s">
        <v>16</v>
      </c>
      <c r="E8165" t="s">
        <v>17</v>
      </c>
      <c r="F8165" t="s">
        <v>45</v>
      </c>
      <c r="G8165" t="s">
        <v>199</v>
      </c>
      <c r="H8165">
        <f t="shared" si="635"/>
        <v>50000</v>
      </c>
      <c r="I8165">
        <v>5000</v>
      </c>
      <c r="J8165">
        <v>6500</v>
      </c>
      <c r="K8165">
        <v>10</v>
      </c>
      <c r="M8165">
        <v>650</v>
      </c>
      <c r="N8165" t="s">
        <v>38</v>
      </c>
      <c r="O8165">
        <v>65000</v>
      </c>
      <c r="P8165">
        <v>15000</v>
      </c>
      <c r="R8165">
        <f t="shared" si="636"/>
        <v>65000</v>
      </c>
      <c r="S8165">
        <f t="shared" si="637"/>
        <v>24</v>
      </c>
      <c r="T8165" t="str">
        <f t="shared" si="638"/>
        <v>Apr</v>
      </c>
      <c r="U8165" t="str">
        <f t="shared" si="639"/>
        <v>2025</v>
      </c>
    </row>
    <row r="8166" spans="1:21" x14ac:dyDescent="0.25">
      <c r="A8166" t="s">
        <v>396</v>
      </c>
      <c r="B8166" t="s">
        <v>174</v>
      </c>
      <c r="C8166" t="s">
        <v>27</v>
      </c>
      <c r="D8166" t="s">
        <v>23</v>
      </c>
      <c r="E8166" t="s">
        <v>28</v>
      </c>
      <c r="F8166" t="s">
        <v>80</v>
      </c>
      <c r="G8166" t="s">
        <v>141</v>
      </c>
      <c r="H8166">
        <f t="shared" si="635"/>
        <v>350</v>
      </c>
      <c r="I8166">
        <v>50</v>
      </c>
      <c r="J8166">
        <v>65</v>
      </c>
      <c r="K8166">
        <v>7</v>
      </c>
      <c r="M8166">
        <v>68.25</v>
      </c>
      <c r="N8166" t="s">
        <v>38</v>
      </c>
      <c r="O8166">
        <v>455</v>
      </c>
      <c r="P8166">
        <v>105</v>
      </c>
      <c r="R8166">
        <f t="shared" si="636"/>
        <v>455</v>
      </c>
      <c r="S8166">
        <f t="shared" si="637"/>
        <v>24</v>
      </c>
      <c r="T8166" t="str">
        <f t="shared" si="638"/>
        <v>Apr</v>
      </c>
      <c r="U8166" t="str">
        <f t="shared" si="639"/>
        <v>2025</v>
      </c>
    </row>
    <row r="8167" spans="1:21" x14ac:dyDescent="0.25">
      <c r="A8167" t="s">
        <v>396</v>
      </c>
      <c r="B8167" t="s">
        <v>187</v>
      </c>
      <c r="C8167" t="s">
        <v>53</v>
      </c>
      <c r="D8167" t="s">
        <v>23</v>
      </c>
      <c r="E8167" t="s">
        <v>28</v>
      </c>
      <c r="F8167" t="s">
        <v>45</v>
      </c>
      <c r="G8167" t="s">
        <v>54</v>
      </c>
      <c r="H8167">
        <f t="shared" si="635"/>
        <v>2400</v>
      </c>
      <c r="I8167">
        <v>800</v>
      </c>
      <c r="J8167">
        <v>1040</v>
      </c>
      <c r="K8167">
        <v>3</v>
      </c>
      <c r="M8167">
        <v>104</v>
      </c>
      <c r="N8167" t="s">
        <v>38</v>
      </c>
      <c r="O8167">
        <v>3120</v>
      </c>
      <c r="P8167">
        <v>720</v>
      </c>
      <c r="R8167">
        <f t="shared" si="636"/>
        <v>3120</v>
      </c>
      <c r="S8167">
        <f t="shared" si="637"/>
        <v>24</v>
      </c>
      <c r="T8167" t="str">
        <f t="shared" si="638"/>
        <v>Apr</v>
      </c>
      <c r="U8167" t="str">
        <f t="shared" si="639"/>
        <v>2025</v>
      </c>
    </row>
    <row r="8168" spans="1:21" x14ac:dyDescent="0.25">
      <c r="A8168" t="s">
        <v>396</v>
      </c>
      <c r="B8168" t="s">
        <v>111</v>
      </c>
      <c r="C8168" t="s">
        <v>27</v>
      </c>
      <c r="D8168" t="s">
        <v>16</v>
      </c>
      <c r="E8168" t="s">
        <v>28</v>
      </c>
      <c r="F8168" t="s">
        <v>61</v>
      </c>
      <c r="G8168" t="s">
        <v>119</v>
      </c>
      <c r="H8168">
        <f t="shared" si="635"/>
        <v>1500</v>
      </c>
      <c r="I8168">
        <v>500</v>
      </c>
      <c r="J8168">
        <v>650</v>
      </c>
      <c r="K8168">
        <v>3</v>
      </c>
      <c r="M8168">
        <v>100</v>
      </c>
      <c r="N8168" t="s">
        <v>20</v>
      </c>
      <c r="O8168">
        <v>1950</v>
      </c>
      <c r="P8168">
        <v>450</v>
      </c>
      <c r="R8168">
        <f t="shared" si="636"/>
        <v>1950</v>
      </c>
      <c r="S8168">
        <f t="shared" si="637"/>
        <v>24</v>
      </c>
      <c r="T8168" t="str">
        <f t="shared" si="638"/>
        <v>Apr</v>
      </c>
      <c r="U8168" t="str">
        <f t="shared" si="639"/>
        <v>2025</v>
      </c>
    </row>
    <row r="8169" spans="1:21" x14ac:dyDescent="0.25">
      <c r="A8169" t="s">
        <v>396</v>
      </c>
      <c r="B8169" t="s">
        <v>175</v>
      </c>
      <c r="C8169" t="s">
        <v>91</v>
      </c>
      <c r="D8169" t="s">
        <v>16</v>
      </c>
      <c r="E8169" t="s">
        <v>17</v>
      </c>
      <c r="F8169" t="s">
        <v>61</v>
      </c>
      <c r="G8169" t="s">
        <v>62</v>
      </c>
      <c r="H8169">
        <f t="shared" si="635"/>
        <v>2700</v>
      </c>
      <c r="I8169">
        <v>900</v>
      </c>
      <c r="J8169">
        <v>1170</v>
      </c>
      <c r="K8169">
        <v>3</v>
      </c>
      <c r="M8169">
        <v>117</v>
      </c>
      <c r="N8169" t="s">
        <v>20</v>
      </c>
      <c r="O8169">
        <v>3510</v>
      </c>
      <c r="P8169">
        <v>810</v>
      </c>
      <c r="R8169">
        <f t="shared" si="636"/>
        <v>3510</v>
      </c>
      <c r="S8169">
        <f t="shared" si="637"/>
        <v>24</v>
      </c>
      <c r="T8169" t="str">
        <f t="shared" si="638"/>
        <v>Apr</v>
      </c>
      <c r="U8169" t="str">
        <f t="shared" si="639"/>
        <v>2025</v>
      </c>
    </row>
    <row r="8170" spans="1:21" x14ac:dyDescent="0.25">
      <c r="A8170" t="s">
        <v>396</v>
      </c>
      <c r="B8170" t="s">
        <v>209</v>
      </c>
      <c r="C8170" t="s">
        <v>27</v>
      </c>
      <c r="D8170" t="s">
        <v>16</v>
      </c>
      <c r="E8170" t="s">
        <v>28</v>
      </c>
      <c r="F8170" t="s">
        <v>80</v>
      </c>
      <c r="G8170" t="s">
        <v>89</v>
      </c>
      <c r="H8170">
        <f t="shared" si="635"/>
        <v>60</v>
      </c>
      <c r="I8170">
        <v>15</v>
      </c>
      <c r="J8170">
        <v>20</v>
      </c>
      <c r="K8170">
        <v>4</v>
      </c>
      <c r="M8170">
        <v>3.6</v>
      </c>
      <c r="N8170" t="s">
        <v>25</v>
      </c>
      <c r="O8170">
        <v>72</v>
      </c>
      <c r="P8170">
        <v>12</v>
      </c>
      <c r="R8170">
        <f t="shared" si="636"/>
        <v>80</v>
      </c>
      <c r="S8170">
        <f t="shared" si="637"/>
        <v>24</v>
      </c>
      <c r="T8170" t="str">
        <f t="shared" si="638"/>
        <v>Apr</v>
      </c>
      <c r="U8170" t="str">
        <f t="shared" si="639"/>
        <v>2025</v>
      </c>
    </row>
    <row r="8171" spans="1:21" x14ac:dyDescent="0.25">
      <c r="A8171" t="s">
        <v>396</v>
      </c>
      <c r="B8171" t="s">
        <v>191</v>
      </c>
      <c r="C8171" t="s">
        <v>27</v>
      </c>
      <c r="D8171" t="s">
        <v>16</v>
      </c>
      <c r="E8171" t="s">
        <v>17</v>
      </c>
      <c r="F8171" t="s">
        <v>80</v>
      </c>
      <c r="G8171" t="s">
        <v>89</v>
      </c>
      <c r="H8171">
        <f t="shared" si="635"/>
        <v>90</v>
      </c>
      <c r="I8171">
        <v>15</v>
      </c>
      <c r="J8171">
        <v>20</v>
      </c>
      <c r="K8171">
        <v>6</v>
      </c>
      <c r="M8171">
        <v>5.625</v>
      </c>
      <c r="N8171" t="s">
        <v>25</v>
      </c>
      <c r="O8171">
        <v>112.5</v>
      </c>
      <c r="P8171">
        <v>22.5</v>
      </c>
      <c r="R8171">
        <f t="shared" si="636"/>
        <v>120</v>
      </c>
      <c r="S8171">
        <f t="shared" si="637"/>
        <v>24</v>
      </c>
      <c r="T8171" t="str">
        <f t="shared" si="638"/>
        <v>Apr</v>
      </c>
      <c r="U8171" t="str">
        <f t="shared" si="639"/>
        <v>2025</v>
      </c>
    </row>
    <row r="8172" spans="1:21" x14ac:dyDescent="0.25">
      <c r="A8172" t="s">
        <v>396</v>
      </c>
      <c r="B8172" t="s">
        <v>44</v>
      </c>
      <c r="C8172" t="s">
        <v>27</v>
      </c>
      <c r="D8172" t="s">
        <v>16</v>
      </c>
      <c r="E8172" t="s">
        <v>28</v>
      </c>
      <c r="F8172" t="s">
        <v>61</v>
      </c>
      <c r="G8172" t="s">
        <v>68</v>
      </c>
      <c r="H8172">
        <f t="shared" si="635"/>
        <v>10800</v>
      </c>
      <c r="I8172">
        <v>1800</v>
      </c>
      <c r="J8172">
        <v>2340</v>
      </c>
      <c r="K8172">
        <v>6</v>
      </c>
      <c r="M8172">
        <v>234</v>
      </c>
      <c r="N8172" t="s">
        <v>20</v>
      </c>
      <c r="O8172">
        <v>14040</v>
      </c>
      <c r="P8172">
        <v>3240</v>
      </c>
      <c r="R8172">
        <f t="shared" si="636"/>
        <v>14040</v>
      </c>
      <c r="S8172">
        <f t="shared" si="637"/>
        <v>24</v>
      </c>
      <c r="T8172" t="str">
        <f t="shared" si="638"/>
        <v>Apr</v>
      </c>
      <c r="U8172" t="str">
        <f t="shared" si="639"/>
        <v>2025</v>
      </c>
    </row>
    <row r="8173" spans="1:21" x14ac:dyDescent="0.25">
      <c r="A8173" t="s">
        <v>396</v>
      </c>
      <c r="B8173" t="s">
        <v>73</v>
      </c>
      <c r="C8173" t="s">
        <v>42</v>
      </c>
      <c r="D8173" t="s">
        <v>16</v>
      </c>
      <c r="E8173" t="s">
        <v>28</v>
      </c>
      <c r="F8173" t="s">
        <v>18</v>
      </c>
      <c r="G8173" t="s">
        <v>40</v>
      </c>
      <c r="H8173">
        <f t="shared" si="635"/>
        <v>540</v>
      </c>
      <c r="I8173">
        <v>90</v>
      </c>
      <c r="J8173">
        <v>117</v>
      </c>
      <c r="K8173">
        <v>6</v>
      </c>
      <c r="M8173">
        <v>47.25</v>
      </c>
      <c r="N8173" t="s">
        <v>20</v>
      </c>
      <c r="O8173">
        <v>675</v>
      </c>
      <c r="P8173">
        <v>135</v>
      </c>
      <c r="R8173">
        <f t="shared" si="636"/>
        <v>702</v>
      </c>
      <c r="S8173">
        <f t="shared" si="637"/>
        <v>24</v>
      </c>
      <c r="T8173" t="str">
        <f t="shared" si="638"/>
        <v>Apr</v>
      </c>
      <c r="U8173" t="str">
        <f t="shared" si="639"/>
        <v>2025</v>
      </c>
    </row>
    <row r="8174" spans="1:21" x14ac:dyDescent="0.25">
      <c r="A8174" t="s">
        <v>396</v>
      </c>
      <c r="B8174" t="s">
        <v>36</v>
      </c>
      <c r="C8174" t="s">
        <v>15</v>
      </c>
      <c r="D8174" t="s">
        <v>16</v>
      </c>
      <c r="E8174" t="s">
        <v>17</v>
      </c>
      <c r="F8174" t="s">
        <v>45</v>
      </c>
      <c r="G8174" t="s">
        <v>58</v>
      </c>
      <c r="H8174">
        <f t="shared" si="635"/>
        <v>50000</v>
      </c>
      <c r="I8174">
        <v>25000</v>
      </c>
      <c r="J8174">
        <v>32500</v>
      </c>
      <c r="K8174">
        <v>2</v>
      </c>
      <c r="M8174">
        <v>3250</v>
      </c>
      <c r="N8174" t="s">
        <v>25</v>
      </c>
      <c r="O8174">
        <v>65000</v>
      </c>
      <c r="P8174">
        <v>15000</v>
      </c>
      <c r="R8174">
        <f t="shared" si="636"/>
        <v>65000</v>
      </c>
      <c r="S8174">
        <f t="shared" si="637"/>
        <v>24</v>
      </c>
      <c r="T8174" t="str">
        <f t="shared" si="638"/>
        <v>Apr</v>
      </c>
      <c r="U8174" t="str">
        <f t="shared" si="639"/>
        <v>2025</v>
      </c>
    </row>
    <row r="8175" spans="1:21" x14ac:dyDescent="0.25">
      <c r="A8175" t="s">
        <v>396</v>
      </c>
      <c r="B8175" t="s">
        <v>73</v>
      </c>
      <c r="C8175" t="s">
        <v>42</v>
      </c>
      <c r="D8175" t="s">
        <v>16</v>
      </c>
      <c r="E8175" t="s">
        <v>17</v>
      </c>
      <c r="F8175" t="s">
        <v>18</v>
      </c>
      <c r="G8175" t="s">
        <v>130</v>
      </c>
      <c r="H8175">
        <f t="shared" si="635"/>
        <v>180</v>
      </c>
      <c r="I8175">
        <v>45</v>
      </c>
      <c r="J8175">
        <v>59</v>
      </c>
      <c r="K8175">
        <v>4</v>
      </c>
      <c r="M8175">
        <v>16.38</v>
      </c>
      <c r="N8175" t="s">
        <v>20</v>
      </c>
      <c r="O8175">
        <v>234</v>
      </c>
      <c r="P8175">
        <v>54</v>
      </c>
      <c r="R8175">
        <f t="shared" si="636"/>
        <v>236</v>
      </c>
      <c r="S8175">
        <f t="shared" si="637"/>
        <v>24</v>
      </c>
      <c r="T8175" t="str">
        <f t="shared" si="638"/>
        <v>Apr</v>
      </c>
      <c r="U8175" t="str">
        <f t="shared" si="639"/>
        <v>2025</v>
      </c>
    </row>
    <row r="8176" spans="1:21" x14ac:dyDescent="0.25">
      <c r="A8176" t="s">
        <v>396</v>
      </c>
      <c r="B8176" t="s">
        <v>222</v>
      </c>
      <c r="C8176" t="s">
        <v>15</v>
      </c>
      <c r="D8176" t="s">
        <v>16</v>
      </c>
      <c r="E8176" t="s">
        <v>17</v>
      </c>
      <c r="F8176" t="s">
        <v>18</v>
      </c>
      <c r="G8176" t="s">
        <v>130</v>
      </c>
      <c r="H8176">
        <f t="shared" si="635"/>
        <v>135</v>
      </c>
      <c r="I8176">
        <v>45</v>
      </c>
      <c r="J8176">
        <v>59</v>
      </c>
      <c r="K8176">
        <v>3</v>
      </c>
      <c r="M8176">
        <v>12.285</v>
      </c>
      <c r="N8176" t="s">
        <v>20</v>
      </c>
      <c r="O8176">
        <v>175.5</v>
      </c>
      <c r="P8176">
        <v>40.5</v>
      </c>
      <c r="R8176">
        <f t="shared" si="636"/>
        <v>177</v>
      </c>
      <c r="S8176">
        <f t="shared" si="637"/>
        <v>24</v>
      </c>
      <c r="T8176" t="str">
        <f t="shared" si="638"/>
        <v>Apr</v>
      </c>
      <c r="U8176" t="str">
        <f t="shared" si="639"/>
        <v>2025</v>
      </c>
    </row>
    <row r="8177" spans="1:21" x14ac:dyDescent="0.25">
      <c r="A8177" t="s">
        <v>396</v>
      </c>
      <c r="B8177" t="s">
        <v>120</v>
      </c>
      <c r="C8177" t="s">
        <v>91</v>
      </c>
      <c r="D8177" t="s">
        <v>16</v>
      </c>
      <c r="E8177" t="s">
        <v>17</v>
      </c>
      <c r="F8177" t="s">
        <v>18</v>
      </c>
      <c r="G8177" t="s">
        <v>116</v>
      </c>
      <c r="H8177">
        <f t="shared" si="635"/>
        <v>300</v>
      </c>
      <c r="I8177">
        <v>60</v>
      </c>
      <c r="J8177">
        <v>78</v>
      </c>
      <c r="K8177">
        <v>5</v>
      </c>
      <c r="M8177">
        <v>19.5</v>
      </c>
      <c r="N8177" t="s">
        <v>25</v>
      </c>
      <c r="O8177">
        <v>390</v>
      </c>
      <c r="P8177">
        <v>90</v>
      </c>
      <c r="R8177">
        <f t="shared" si="636"/>
        <v>390</v>
      </c>
      <c r="S8177">
        <f t="shared" si="637"/>
        <v>24</v>
      </c>
      <c r="T8177" t="str">
        <f t="shared" si="638"/>
        <v>Apr</v>
      </c>
      <c r="U8177" t="str">
        <f t="shared" si="639"/>
        <v>2025</v>
      </c>
    </row>
    <row r="8178" spans="1:21" x14ac:dyDescent="0.25">
      <c r="A8178" t="s">
        <v>396</v>
      </c>
      <c r="B8178" t="s">
        <v>69</v>
      </c>
      <c r="C8178" t="s">
        <v>27</v>
      </c>
      <c r="D8178" t="s">
        <v>23</v>
      </c>
      <c r="E8178" t="s">
        <v>28</v>
      </c>
      <c r="F8178" t="s">
        <v>18</v>
      </c>
      <c r="G8178" t="s">
        <v>51</v>
      </c>
      <c r="H8178">
        <f t="shared" si="635"/>
        <v>120</v>
      </c>
      <c r="I8178">
        <v>60</v>
      </c>
      <c r="J8178">
        <v>78</v>
      </c>
      <c r="K8178">
        <v>2</v>
      </c>
      <c r="M8178">
        <v>13.8</v>
      </c>
      <c r="N8178" t="s">
        <v>25</v>
      </c>
      <c r="O8178">
        <v>138</v>
      </c>
      <c r="P8178">
        <v>18</v>
      </c>
      <c r="R8178">
        <f t="shared" si="636"/>
        <v>156</v>
      </c>
      <c r="S8178">
        <f t="shared" si="637"/>
        <v>24</v>
      </c>
      <c r="T8178" t="str">
        <f t="shared" si="638"/>
        <v>Apr</v>
      </c>
      <c r="U8178" t="str">
        <f t="shared" si="639"/>
        <v>2025</v>
      </c>
    </row>
    <row r="8179" spans="1:21" x14ac:dyDescent="0.25">
      <c r="A8179" t="s">
        <v>396</v>
      </c>
      <c r="B8179" t="s">
        <v>86</v>
      </c>
      <c r="C8179" t="s">
        <v>22</v>
      </c>
      <c r="D8179" t="s">
        <v>16</v>
      </c>
      <c r="E8179" t="s">
        <v>28</v>
      </c>
      <c r="F8179" t="s">
        <v>18</v>
      </c>
      <c r="G8179" t="s">
        <v>121</v>
      </c>
      <c r="H8179">
        <f t="shared" si="635"/>
        <v>330</v>
      </c>
      <c r="I8179">
        <v>55</v>
      </c>
      <c r="J8179">
        <v>72</v>
      </c>
      <c r="K8179">
        <v>6</v>
      </c>
      <c r="M8179">
        <v>30.03</v>
      </c>
      <c r="N8179" t="s">
        <v>20</v>
      </c>
      <c r="O8179">
        <v>429</v>
      </c>
      <c r="P8179">
        <v>99</v>
      </c>
      <c r="R8179">
        <f t="shared" si="636"/>
        <v>432</v>
      </c>
      <c r="S8179">
        <f t="shared" si="637"/>
        <v>24</v>
      </c>
      <c r="T8179" t="str">
        <f t="shared" si="638"/>
        <v>Apr</v>
      </c>
      <c r="U8179" t="str">
        <f t="shared" si="639"/>
        <v>2025</v>
      </c>
    </row>
    <row r="8180" spans="1:21" x14ac:dyDescent="0.25">
      <c r="A8180" t="s">
        <v>396</v>
      </c>
      <c r="B8180" t="s">
        <v>190</v>
      </c>
      <c r="C8180" t="s">
        <v>22</v>
      </c>
      <c r="D8180" t="s">
        <v>16</v>
      </c>
      <c r="E8180" t="s">
        <v>17</v>
      </c>
      <c r="F8180" t="s">
        <v>18</v>
      </c>
      <c r="G8180" t="s">
        <v>130</v>
      </c>
      <c r="H8180">
        <f t="shared" si="635"/>
        <v>90</v>
      </c>
      <c r="I8180">
        <v>45</v>
      </c>
      <c r="J8180">
        <v>59</v>
      </c>
      <c r="K8180">
        <v>2</v>
      </c>
      <c r="M8180">
        <v>8.19</v>
      </c>
      <c r="N8180" t="s">
        <v>20</v>
      </c>
      <c r="O8180">
        <v>117</v>
      </c>
      <c r="P8180">
        <v>27</v>
      </c>
      <c r="R8180">
        <f t="shared" si="636"/>
        <v>118</v>
      </c>
      <c r="S8180">
        <f t="shared" si="637"/>
        <v>24</v>
      </c>
      <c r="T8180" t="str">
        <f t="shared" si="638"/>
        <v>Apr</v>
      </c>
      <c r="U8180" t="str">
        <f t="shared" si="639"/>
        <v>2025</v>
      </c>
    </row>
    <row r="8181" spans="1:21" x14ac:dyDescent="0.25">
      <c r="A8181" t="s">
        <v>396</v>
      </c>
      <c r="B8181" t="s">
        <v>170</v>
      </c>
      <c r="C8181" t="s">
        <v>91</v>
      </c>
      <c r="D8181" t="s">
        <v>23</v>
      </c>
      <c r="E8181" t="s">
        <v>28</v>
      </c>
      <c r="F8181" t="s">
        <v>18</v>
      </c>
      <c r="G8181" t="s">
        <v>40</v>
      </c>
      <c r="H8181">
        <f t="shared" si="635"/>
        <v>450</v>
      </c>
      <c r="I8181">
        <v>90</v>
      </c>
      <c r="J8181">
        <v>117</v>
      </c>
      <c r="K8181">
        <v>5</v>
      </c>
      <c r="M8181">
        <v>67.5</v>
      </c>
      <c r="N8181" t="s">
        <v>20</v>
      </c>
      <c r="O8181">
        <v>562.5</v>
      </c>
      <c r="P8181">
        <v>112.5</v>
      </c>
      <c r="R8181">
        <f t="shared" si="636"/>
        <v>585</v>
      </c>
      <c r="S8181">
        <f t="shared" si="637"/>
        <v>24</v>
      </c>
      <c r="T8181" t="str">
        <f t="shared" si="638"/>
        <v>Apr</v>
      </c>
      <c r="U8181" t="str">
        <f t="shared" si="639"/>
        <v>2025</v>
      </c>
    </row>
    <row r="8182" spans="1:21" x14ac:dyDescent="0.25">
      <c r="A8182" t="s">
        <v>396</v>
      </c>
      <c r="B8182" t="s">
        <v>191</v>
      </c>
      <c r="C8182" t="s">
        <v>27</v>
      </c>
      <c r="D8182" t="s">
        <v>16</v>
      </c>
      <c r="E8182" t="s">
        <v>28</v>
      </c>
      <c r="F8182" t="s">
        <v>61</v>
      </c>
      <c r="G8182" t="s">
        <v>128</v>
      </c>
      <c r="H8182">
        <f t="shared" si="635"/>
        <v>1800</v>
      </c>
      <c r="I8182">
        <v>300</v>
      </c>
      <c r="J8182">
        <v>390</v>
      </c>
      <c r="K8182">
        <v>6</v>
      </c>
      <c r="M8182">
        <v>100</v>
      </c>
      <c r="N8182" t="s">
        <v>20</v>
      </c>
      <c r="O8182">
        <v>2250</v>
      </c>
      <c r="P8182">
        <v>450</v>
      </c>
      <c r="R8182">
        <f t="shared" si="636"/>
        <v>2340</v>
      </c>
      <c r="S8182">
        <f t="shared" si="637"/>
        <v>24</v>
      </c>
      <c r="T8182" t="str">
        <f t="shared" si="638"/>
        <v>Apr</v>
      </c>
      <c r="U8182" t="str">
        <f t="shared" si="639"/>
        <v>2025</v>
      </c>
    </row>
    <row r="8183" spans="1:21" x14ac:dyDescent="0.25">
      <c r="A8183" t="s">
        <v>396</v>
      </c>
      <c r="B8183" t="s">
        <v>134</v>
      </c>
      <c r="C8183" t="s">
        <v>66</v>
      </c>
      <c r="D8183" t="s">
        <v>23</v>
      </c>
      <c r="E8183" t="s">
        <v>28</v>
      </c>
      <c r="F8183" t="s">
        <v>45</v>
      </c>
      <c r="G8183" t="s">
        <v>78</v>
      </c>
      <c r="H8183">
        <f t="shared" si="635"/>
        <v>36000</v>
      </c>
      <c r="I8183">
        <v>18000</v>
      </c>
      <c r="J8183">
        <v>23400</v>
      </c>
      <c r="K8183">
        <v>2</v>
      </c>
      <c r="M8183">
        <v>3510</v>
      </c>
      <c r="N8183" t="s">
        <v>25</v>
      </c>
      <c r="O8183">
        <v>46800</v>
      </c>
      <c r="P8183">
        <v>10800</v>
      </c>
      <c r="R8183">
        <f t="shared" si="636"/>
        <v>46800</v>
      </c>
      <c r="S8183">
        <f t="shared" si="637"/>
        <v>24</v>
      </c>
      <c r="T8183" t="str">
        <f t="shared" si="638"/>
        <v>Apr</v>
      </c>
      <c r="U8183" t="str">
        <f t="shared" si="639"/>
        <v>2025</v>
      </c>
    </row>
    <row r="8184" spans="1:21" x14ac:dyDescent="0.25">
      <c r="A8184" t="s">
        <v>396</v>
      </c>
      <c r="B8184" t="s">
        <v>50</v>
      </c>
      <c r="C8184" t="s">
        <v>27</v>
      </c>
      <c r="D8184" t="s">
        <v>16</v>
      </c>
      <c r="E8184" t="s">
        <v>17</v>
      </c>
      <c r="F8184" t="s">
        <v>18</v>
      </c>
      <c r="G8184" t="s">
        <v>64</v>
      </c>
      <c r="H8184">
        <f t="shared" si="635"/>
        <v>700</v>
      </c>
      <c r="I8184">
        <v>140</v>
      </c>
      <c r="J8184">
        <v>182</v>
      </c>
      <c r="K8184">
        <v>5</v>
      </c>
      <c r="M8184">
        <v>43.75</v>
      </c>
      <c r="N8184" t="s">
        <v>25</v>
      </c>
      <c r="O8184">
        <v>875</v>
      </c>
      <c r="P8184">
        <v>175</v>
      </c>
      <c r="R8184">
        <f t="shared" si="636"/>
        <v>910</v>
      </c>
      <c r="S8184">
        <f t="shared" si="637"/>
        <v>24</v>
      </c>
      <c r="T8184" t="str">
        <f t="shared" si="638"/>
        <v>Apr</v>
      </c>
      <c r="U8184" t="str">
        <f t="shared" si="639"/>
        <v>2025</v>
      </c>
    </row>
    <row r="8185" spans="1:21" x14ac:dyDescent="0.25">
      <c r="A8185" t="s">
        <v>396</v>
      </c>
      <c r="B8185" t="s">
        <v>126</v>
      </c>
      <c r="C8185" t="s">
        <v>27</v>
      </c>
      <c r="D8185" t="s">
        <v>23</v>
      </c>
      <c r="E8185" t="s">
        <v>28</v>
      </c>
      <c r="F8185" t="s">
        <v>29</v>
      </c>
      <c r="G8185" t="s">
        <v>87</v>
      </c>
      <c r="H8185">
        <f t="shared" si="635"/>
        <v>600</v>
      </c>
      <c r="I8185">
        <v>100</v>
      </c>
      <c r="J8185">
        <v>130</v>
      </c>
      <c r="K8185">
        <v>6</v>
      </c>
      <c r="M8185">
        <v>100</v>
      </c>
      <c r="N8185" t="s">
        <v>38</v>
      </c>
      <c r="O8185">
        <v>780</v>
      </c>
      <c r="P8185">
        <v>180</v>
      </c>
      <c r="R8185">
        <f t="shared" si="636"/>
        <v>780</v>
      </c>
      <c r="S8185">
        <f t="shared" si="637"/>
        <v>24</v>
      </c>
      <c r="T8185" t="str">
        <f t="shared" si="638"/>
        <v>Apr</v>
      </c>
      <c r="U8185" t="str">
        <f t="shared" si="639"/>
        <v>2025</v>
      </c>
    </row>
    <row r="8186" spans="1:21" x14ac:dyDescent="0.25">
      <c r="A8186" t="s">
        <v>397</v>
      </c>
      <c r="B8186" t="s">
        <v>139</v>
      </c>
      <c r="C8186" t="s">
        <v>27</v>
      </c>
      <c r="D8186" t="s">
        <v>23</v>
      </c>
      <c r="E8186" t="s">
        <v>17</v>
      </c>
      <c r="F8186" t="s">
        <v>18</v>
      </c>
      <c r="G8186" t="s">
        <v>43</v>
      </c>
      <c r="H8186">
        <f t="shared" si="635"/>
        <v>80</v>
      </c>
      <c r="I8186">
        <v>20</v>
      </c>
      <c r="J8186">
        <v>26</v>
      </c>
      <c r="K8186">
        <v>4</v>
      </c>
      <c r="M8186">
        <v>10.4</v>
      </c>
      <c r="N8186" t="s">
        <v>25</v>
      </c>
      <c r="O8186">
        <v>104</v>
      </c>
      <c r="P8186">
        <v>24</v>
      </c>
      <c r="R8186">
        <f t="shared" si="636"/>
        <v>104</v>
      </c>
      <c r="S8186">
        <f t="shared" si="637"/>
        <v>25</v>
      </c>
      <c r="T8186" t="str">
        <f t="shared" si="638"/>
        <v>Apr</v>
      </c>
      <c r="U8186" t="str">
        <f t="shared" si="639"/>
        <v>2025</v>
      </c>
    </row>
    <row r="8187" spans="1:21" x14ac:dyDescent="0.25">
      <c r="A8187" t="s">
        <v>397</v>
      </c>
      <c r="B8187" t="s">
        <v>200</v>
      </c>
      <c r="C8187" t="s">
        <v>27</v>
      </c>
      <c r="D8187" t="s">
        <v>16</v>
      </c>
      <c r="E8187" t="s">
        <v>28</v>
      </c>
      <c r="F8187" t="s">
        <v>18</v>
      </c>
      <c r="G8187" t="s">
        <v>34</v>
      </c>
      <c r="H8187">
        <f t="shared" si="635"/>
        <v>200</v>
      </c>
      <c r="I8187">
        <v>40</v>
      </c>
      <c r="J8187">
        <v>52</v>
      </c>
      <c r="K8187">
        <v>5</v>
      </c>
      <c r="M8187">
        <v>12.5</v>
      </c>
      <c r="N8187" t="s">
        <v>25</v>
      </c>
      <c r="O8187">
        <v>250</v>
      </c>
      <c r="P8187">
        <v>50</v>
      </c>
      <c r="R8187">
        <f t="shared" si="636"/>
        <v>260</v>
      </c>
      <c r="S8187">
        <f t="shared" si="637"/>
        <v>25</v>
      </c>
      <c r="T8187" t="str">
        <f t="shared" si="638"/>
        <v>Apr</v>
      </c>
      <c r="U8187" t="str">
        <f t="shared" si="639"/>
        <v>2025</v>
      </c>
    </row>
    <row r="8188" spans="1:21" x14ac:dyDescent="0.25">
      <c r="A8188" t="s">
        <v>397</v>
      </c>
      <c r="B8188" t="s">
        <v>26</v>
      </c>
      <c r="C8188" t="s">
        <v>27</v>
      </c>
      <c r="D8188" t="s">
        <v>16</v>
      </c>
      <c r="E8188" t="s">
        <v>28</v>
      </c>
      <c r="F8188" t="s">
        <v>45</v>
      </c>
      <c r="G8188" t="s">
        <v>92</v>
      </c>
      <c r="H8188">
        <f t="shared" si="635"/>
        <v>1000</v>
      </c>
      <c r="I8188">
        <v>250</v>
      </c>
      <c r="J8188">
        <v>325</v>
      </c>
      <c r="K8188">
        <v>4</v>
      </c>
      <c r="M8188">
        <v>62.5</v>
      </c>
      <c r="N8188" t="s">
        <v>25</v>
      </c>
      <c r="O8188">
        <v>1250</v>
      </c>
      <c r="P8188">
        <v>250</v>
      </c>
      <c r="R8188">
        <f t="shared" si="636"/>
        <v>1300</v>
      </c>
      <c r="S8188">
        <f t="shared" si="637"/>
        <v>25</v>
      </c>
      <c r="T8188" t="str">
        <f t="shared" si="638"/>
        <v>Apr</v>
      </c>
      <c r="U8188" t="str">
        <f t="shared" si="639"/>
        <v>2025</v>
      </c>
    </row>
    <row r="8189" spans="1:21" x14ac:dyDescent="0.25">
      <c r="A8189" t="s">
        <v>397</v>
      </c>
      <c r="B8189" t="s">
        <v>211</v>
      </c>
      <c r="C8189" t="s">
        <v>91</v>
      </c>
      <c r="D8189" t="s">
        <v>16</v>
      </c>
      <c r="E8189" t="s">
        <v>17</v>
      </c>
      <c r="F8189" t="s">
        <v>61</v>
      </c>
      <c r="G8189" t="s">
        <v>180</v>
      </c>
      <c r="H8189">
        <f t="shared" si="635"/>
        <v>5400</v>
      </c>
      <c r="I8189">
        <v>600</v>
      </c>
      <c r="J8189">
        <v>780</v>
      </c>
      <c r="K8189">
        <v>9</v>
      </c>
      <c r="M8189">
        <v>100</v>
      </c>
      <c r="N8189" t="s">
        <v>38</v>
      </c>
      <c r="O8189">
        <v>7020</v>
      </c>
      <c r="P8189">
        <v>1620</v>
      </c>
      <c r="R8189">
        <f t="shared" si="636"/>
        <v>7020</v>
      </c>
      <c r="S8189">
        <f t="shared" si="637"/>
        <v>25</v>
      </c>
      <c r="T8189" t="str">
        <f t="shared" si="638"/>
        <v>Apr</v>
      </c>
      <c r="U8189" t="str">
        <f t="shared" si="639"/>
        <v>2025</v>
      </c>
    </row>
    <row r="8190" spans="1:21" x14ac:dyDescent="0.25">
      <c r="A8190" t="s">
        <v>397</v>
      </c>
      <c r="B8190" t="s">
        <v>123</v>
      </c>
      <c r="C8190" t="s">
        <v>15</v>
      </c>
      <c r="D8190" t="s">
        <v>16</v>
      </c>
      <c r="E8190" t="s">
        <v>28</v>
      </c>
      <c r="F8190" t="s">
        <v>18</v>
      </c>
      <c r="G8190" t="s">
        <v>56</v>
      </c>
      <c r="H8190">
        <f t="shared" si="635"/>
        <v>2750</v>
      </c>
      <c r="I8190">
        <v>550</v>
      </c>
      <c r="J8190">
        <v>715</v>
      </c>
      <c r="K8190">
        <v>5</v>
      </c>
      <c r="M8190">
        <v>100</v>
      </c>
      <c r="N8190" t="s">
        <v>38</v>
      </c>
      <c r="O8190">
        <v>3437.5</v>
      </c>
      <c r="P8190">
        <v>687.5</v>
      </c>
      <c r="R8190">
        <f t="shared" si="636"/>
        <v>3575</v>
      </c>
      <c r="S8190">
        <f t="shared" si="637"/>
        <v>25</v>
      </c>
      <c r="T8190" t="str">
        <f t="shared" si="638"/>
        <v>Apr</v>
      </c>
      <c r="U8190" t="str">
        <f t="shared" si="639"/>
        <v>2025</v>
      </c>
    </row>
    <row r="8191" spans="1:21" x14ac:dyDescent="0.25">
      <c r="A8191" t="s">
        <v>397</v>
      </c>
      <c r="B8191" t="s">
        <v>83</v>
      </c>
      <c r="C8191" t="s">
        <v>27</v>
      </c>
      <c r="D8191" t="s">
        <v>16</v>
      </c>
      <c r="E8191" t="s">
        <v>17</v>
      </c>
      <c r="F8191" t="s">
        <v>45</v>
      </c>
      <c r="G8191" t="s">
        <v>54</v>
      </c>
      <c r="H8191">
        <f t="shared" si="635"/>
        <v>3200</v>
      </c>
      <c r="I8191">
        <v>800</v>
      </c>
      <c r="J8191">
        <v>1040</v>
      </c>
      <c r="K8191">
        <v>4</v>
      </c>
      <c r="M8191">
        <v>104</v>
      </c>
      <c r="N8191" t="s">
        <v>25</v>
      </c>
      <c r="O8191">
        <v>4160</v>
      </c>
      <c r="P8191">
        <v>960</v>
      </c>
      <c r="R8191">
        <f t="shared" si="636"/>
        <v>4160</v>
      </c>
      <c r="S8191">
        <f t="shared" si="637"/>
        <v>25</v>
      </c>
      <c r="T8191" t="str">
        <f t="shared" si="638"/>
        <v>Apr</v>
      </c>
      <c r="U8191" t="str">
        <f t="shared" si="639"/>
        <v>2025</v>
      </c>
    </row>
    <row r="8192" spans="1:21" x14ac:dyDescent="0.25">
      <c r="A8192" t="s">
        <v>397</v>
      </c>
      <c r="B8192" t="s">
        <v>102</v>
      </c>
      <c r="C8192" t="s">
        <v>27</v>
      </c>
      <c r="D8192" t="s">
        <v>16</v>
      </c>
      <c r="E8192" t="s">
        <v>17</v>
      </c>
      <c r="F8192" t="s">
        <v>48</v>
      </c>
      <c r="G8192" t="s">
        <v>49</v>
      </c>
      <c r="H8192">
        <f t="shared" si="635"/>
        <v>240</v>
      </c>
      <c r="I8192">
        <v>80</v>
      </c>
      <c r="J8192">
        <v>104</v>
      </c>
      <c r="K8192">
        <v>3</v>
      </c>
      <c r="M8192">
        <v>21.84</v>
      </c>
      <c r="N8192" t="s">
        <v>20</v>
      </c>
      <c r="O8192">
        <v>312</v>
      </c>
      <c r="P8192">
        <v>72</v>
      </c>
      <c r="R8192">
        <f t="shared" si="636"/>
        <v>312</v>
      </c>
      <c r="S8192">
        <f t="shared" si="637"/>
        <v>25</v>
      </c>
      <c r="T8192" t="str">
        <f t="shared" si="638"/>
        <v>Apr</v>
      </c>
      <c r="U8192" t="str">
        <f t="shared" si="639"/>
        <v>2025</v>
      </c>
    </row>
    <row r="8193" spans="1:21" x14ac:dyDescent="0.25">
      <c r="A8193" t="s">
        <v>397</v>
      </c>
      <c r="B8193" t="s">
        <v>158</v>
      </c>
      <c r="C8193" t="s">
        <v>27</v>
      </c>
      <c r="D8193" t="s">
        <v>16</v>
      </c>
      <c r="E8193" t="s">
        <v>28</v>
      </c>
      <c r="F8193" t="s">
        <v>45</v>
      </c>
      <c r="G8193" t="s">
        <v>58</v>
      </c>
      <c r="H8193">
        <f t="shared" si="635"/>
        <v>125000</v>
      </c>
      <c r="I8193">
        <v>25000</v>
      </c>
      <c r="J8193">
        <v>32500</v>
      </c>
      <c r="K8193">
        <v>5</v>
      </c>
      <c r="M8193">
        <v>4875</v>
      </c>
      <c r="N8193" t="s">
        <v>25</v>
      </c>
      <c r="O8193">
        <v>162500</v>
      </c>
      <c r="P8193">
        <v>37500</v>
      </c>
      <c r="R8193">
        <f t="shared" si="636"/>
        <v>162500</v>
      </c>
      <c r="S8193">
        <f t="shared" si="637"/>
        <v>25</v>
      </c>
      <c r="T8193" t="str">
        <f t="shared" si="638"/>
        <v>Apr</v>
      </c>
      <c r="U8193" t="str">
        <f t="shared" si="639"/>
        <v>2025</v>
      </c>
    </row>
    <row r="8194" spans="1:21" x14ac:dyDescent="0.25">
      <c r="A8194" t="s">
        <v>397</v>
      </c>
      <c r="B8194" t="s">
        <v>222</v>
      </c>
      <c r="C8194" t="s">
        <v>15</v>
      </c>
      <c r="D8194" t="s">
        <v>16</v>
      </c>
      <c r="E8194" t="s">
        <v>17</v>
      </c>
      <c r="F8194" t="s">
        <v>18</v>
      </c>
      <c r="G8194" t="s">
        <v>51</v>
      </c>
      <c r="H8194">
        <f t="shared" si="635"/>
        <v>300</v>
      </c>
      <c r="I8194">
        <v>60</v>
      </c>
      <c r="J8194">
        <v>78</v>
      </c>
      <c r="K8194">
        <v>5</v>
      </c>
      <c r="M8194">
        <v>24.15</v>
      </c>
      <c r="N8194" t="s">
        <v>20</v>
      </c>
      <c r="O8194">
        <v>345</v>
      </c>
      <c r="P8194">
        <v>45</v>
      </c>
      <c r="R8194">
        <f t="shared" si="636"/>
        <v>390</v>
      </c>
      <c r="S8194">
        <f t="shared" si="637"/>
        <v>25</v>
      </c>
      <c r="T8194" t="str">
        <f t="shared" si="638"/>
        <v>Apr</v>
      </c>
      <c r="U8194" t="str">
        <f t="shared" si="639"/>
        <v>2025</v>
      </c>
    </row>
    <row r="8195" spans="1:21" x14ac:dyDescent="0.25">
      <c r="A8195" t="s">
        <v>397</v>
      </c>
      <c r="B8195" t="s">
        <v>133</v>
      </c>
      <c r="C8195" t="s">
        <v>27</v>
      </c>
      <c r="D8195" t="s">
        <v>16</v>
      </c>
      <c r="E8195" t="s">
        <v>17</v>
      </c>
      <c r="F8195" t="s">
        <v>61</v>
      </c>
      <c r="G8195" t="s">
        <v>180</v>
      </c>
      <c r="H8195">
        <f t="shared" ref="H8195:H8258" si="640">I8195*K8195</f>
        <v>2400</v>
      </c>
      <c r="I8195">
        <v>600</v>
      </c>
      <c r="J8195">
        <v>780</v>
      </c>
      <c r="K8195">
        <v>4</v>
      </c>
      <c r="M8195">
        <v>100</v>
      </c>
      <c r="N8195" t="s">
        <v>20</v>
      </c>
      <c r="O8195">
        <v>3120</v>
      </c>
      <c r="P8195">
        <v>720</v>
      </c>
      <c r="R8195">
        <f t="shared" ref="R8195:R8258" si="641">J8195*K8195</f>
        <v>3120</v>
      </c>
      <c r="S8195">
        <f t="shared" ref="S8195:S8258" si="642">DAY(A8195)</f>
        <v>25</v>
      </c>
      <c r="T8195" t="str">
        <f t="shared" ref="T8195:T8258" si="643">TEXT(A8195,"mmm")</f>
        <v>Apr</v>
      </c>
      <c r="U8195" t="str">
        <f t="shared" ref="U8195:U8258" si="644">TEXT(A8195,"yyy")</f>
        <v>2025</v>
      </c>
    </row>
    <row r="8196" spans="1:21" x14ac:dyDescent="0.25">
      <c r="A8196" t="s">
        <v>397</v>
      </c>
      <c r="B8196" t="s">
        <v>145</v>
      </c>
      <c r="C8196" t="s">
        <v>27</v>
      </c>
      <c r="D8196" t="s">
        <v>16</v>
      </c>
      <c r="E8196" t="s">
        <v>17</v>
      </c>
      <c r="F8196" t="s">
        <v>18</v>
      </c>
      <c r="G8196" t="s">
        <v>40</v>
      </c>
      <c r="H8196">
        <f t="shared" si="640"/>
        <v>270</v>
      </c>
      <c r="I8196">
        <v>90</v>
      </c>
      <c r="J8196">
        <v>117</v>
      </c>
      <c r="K8196">
        <v>3</v>
      </c>
      <c r="M8196">
        <v>24.57</v>
      </c>
      <c r="N8196" t="s">
        <v>20</v>
      </c>
      <c r="O8196">
        <v>351</v>
      </c>
      <c r="P8196">
        <v>81</v>
      </c>
      <c r="R8196">
        <f t="shared" si="641"/>
        <v>351</v>
      </c>
      <c r="S8196">
        <f t="shared" si="642"/>
        <v>25</v>
      </c>
      <c r="T8196" t="str">
        <f t="shared" si="643"/>
        <v>Apr</v>
      </c>
      <c r="U8196" t="str">
        <f t="shared" si="644"/>
        <v>2025</v>
      </c>
    </row>
    <row r="8197" spans="1:21" x14ac:dyDescent="0.25">
      <c r="A8197" t="s">
        <v>397</v>
      </c>
      <c r="B8197" t="s">
        <v>203</v>
      </c>
      <c r="C8197" t="s">
        <v>42</v>
      </c>
      <c r="D8197" t="s">
        <v>16</v>
      </c>
      <c r="E8197" t="s">
        <v>17</v>
      </c>
      <c r="F8197" t="s">
        <v>18</v>
      </c>
      <c r="G8197" t="s">
        <v>121</v>
      </c>
      <c r="H8197">
        <f t="shared" si="640"/>
        <v>220</v>
      </c>
      <c r="I8197">
        <v>55</v>
      </c>
      <c r="J8197">
        <v>72</v>
      </c>
      <c r="K8197">
        <v>4</v>
      </c>
      <c r="M8197">
        <v>27.5</v>
      </c>
      <c r="N8197" t="s">
        <v>38</v>
      </c>
      <c r="O8197">
        <v>275</v>
      </c>
      <c r="P8197">
        <v>55</v>
      </c>
      <c r="R8197">
        <f t="shared" si="641"/>
        <v>288</v>
      </c>
      <c r="S8197">
        <f t="shared" si="642"/>
        <v>25</v>
      </c>
      <c r="T8197" t="str">
        <f t="shared" si="643"/>
        <v>Apr</v>
      </c>
      <c r="U8197" t="str">
        <f t="shared" si="644"/>
        <v>2025</v>
      </c>
    </row>
    <row r="8198" spans="1:21" x14ac:dyDescent="0.25">
      <c r="A8198" t="s">
        <v>397</v>
      </c>
      <c r="B8198" t="s">
        <v>161</v>
      </c>
      <c r="C8198" t="s">
        <v>53</v>
      </c>
      <c r="D8198" t="s">
        <v>16</v>
      </c>
      <c r="E8198" t="s">
        <v>17</v>
      </c>
      <c r="F8198" t="s">
        <v>61</v>
      </c>
      <c r="G8198" t="s">
        <v>128</v>
      </c>
      <c r="H8198">
        <f t="shared" si="640"/>
        <v>900</v>
      </c>
      <c r="I8198">
        <v>300</v>
      </c>
      <c r="J8198">
        <v>390</v>
      </c>
      <c r="K8198">
        <v>3</v>
      </c>
      <c r="M8198">
        <v>58.5</v>
      </c>
      <c r="N8198" t="s">
        <v>25</v>
      </c>
      <c r="O8198">
        <v>1170</v>
      </c>
      <c r="P8198">
        <v>270</v>
      </c>
      <c r="R8198">
        <f t="shared" si="641"/>
        <v>1170</v>
      </c>
      <c r="S8198">
        <f t="shared" si="642"/>
        <v>25</v>
      </c>
      <c r="T8198" t="str">
        <f t="shared" si="643"/>
        <v>Apr</v>
      </c>
      <c r="U8198" t="str">
        <f t="shared" si="644"/>
        <v>2025</v>
      </c>
    </row>
    <row r="8199" spans="1:21" x14ac:dyDescent="0.25">
      <c r="A8199" t="s">
        <v>397</v>
      </c>
      <c r="B8199" t="s">
        <v>127</v>
      </c>
      <c r="C8199" t="s">
        <v>66</v>
      </c>
      <c r="D8199" t="s">
        <v>16</v>
      </c>
      <c r="E8199" t="s">
        <v>17</v>
      </c>
      <c r="F8199" t="s">
        <v>45</v>
      </c>
      <c r="G8199" t="s">
        <v>92</v>
      </c>
      <c r="H8199">
        <f t="shared" si="640"/>
        <v>1000</v>
      </c>
      <c r="I8199">
        <v>250</v>
      </c>
      <c r="J8199">
        <v>325</v>
      </c>
      <c r="K8199">
        <v>4</v>
      </c>
      <c r="M8199">
        <v>91</v>
      </c>
      <c r="N8199" t="s">
        <v>20</v>
      </c>
      <c r="O8199">
        <v>1300</v>
      </c>
      <c r="P8199">
        <v>300</v>
      </c>
      <c r="R8199">
        <f t="shared" si="641"/>
        <v>1300</v>
      </c>
      <c r="S8199">
        <f t="shared" si="642"/>
        <v>25</v>
      </c>
      <c r="T8199" t="str">
        <f t="shared" si="643"/>
        <v>Apr</v>
      </c>
      <c r="U8199" t="str">
        <f t="shared" si="644"/>
        <v>2025</v>
      </c>
    </row>
    <row r="8200" spans="1:21" x14ac:dyDescent="0.25">
      <c r="A8200" t="s">
        <v>397</v>
      </c>
      <c r="B8200" t="s">
        <v>140</v>
      </c>
      <c r="C8200" t="s">
        <v>27</v>
      </c>
      <c r="D8200" t="s">
        <v>16</v>
      </c>
      <c r="E8200" t="s">
        <v>17</v>
      </c>
      <c r="F8200" t="s">
        <v>61</v>
      </c>
      <c r="G8200" t="s">
        <v>119</v>
      </c>
      <c r="H8200">
        <f t="shared" si="640"/>
        <v>2500</v>
      </c>
      <c r="I8200">
        <v>500</v>
      </c>
      <c r="J8200">
        <v>650</v>
      </c>
      <c r="K8200">
        <v>5</v>
      </c>
      <c r="M8200">
        <v>100</v>
      </c>
      <c r="N8200" t="s">
        <v>25</v>
      </c>
      <c r="O8200">
        <v>3250</v>
      </c>
      <c r="P8200">
        <v>750</v>
      </c>
      <c r="R8200">
        <f t="shared" si="641"/>
        <v>3250</v>
      </c>
      <c r="S8200">
        <f t="shared" si="642"/>
        <v>25</v>
      </c>
      <c r="T8200" t="str">
        <f t="shared" si="643"/>
        <v>Apr</v>
      </c>
      <c r="U8200" t="str">
        <f t="shared" si="644"/>
        <v>2025</v>
      </c>
    </row>
    <row r="8201" spans="1:21" x14ac:dyDescent="0.25">
      <c r="A8201" t="s">
        <v>397</v>
      </c>
      <c r="B8201" t="s">
        <v>181</v>
      </c>
      <c r="C8201" t="s">
        <v>53</v>
      </c>
      <c r="D8201" t="s">
        <v>23</v>
      </c>
      <c r="E8201" t="s">
        <v>17</v>
      </c>
      <c r="F8201" t="s">
        <v>18</v>
      </c>
      <c r="G8201" t="s">
        <v>51</v>
      </c>
      <c r="H8201">
        <f t="shared" si="640"/>
        <v>180</v>
      </c>
      <c r="I8201">
        <v>60</v>
      </c>
      <c r="J8201">
        <v>78</v>
      </c>
      <c r="K8201">
        <v>3</v>
      </c>
      <c r="M8201">
        <v>32.4</v>
      </c>
      <c r="N8201" t="s">
        <v>38</v>
      </c>
      <c r="O8201">
        <v>216</v>
      </c>
      <c r="P8201">
        <v>36</v>
      </c>
      <c r="R8201">
        <f t="shared" si="641"/>
        <v>234</v>
      </c>
      <c r="S8201">
        <f t="shared" si="642"/>
        <v>25</v>
      </c>
      <c r="T8201" t="str">
        <f t="shared" si="643"/>
        <v>Apr</v>
      </c>
      <c r="U8201" t="str">
        <f t="shared" si="644"/>
        <v>2025</v>
      </c>
    </row>
    <row r="8202" spans="1:21" x14ac:dyDescent="0.25">
      <c r="A8202" t="s">
        <v>397</v>
      </c>
      <c r="B8202" t="s">
        <v>170</v>
      </c>
      <c r="C8202" t="s">
        <v>91</v>
      </c>
      <c r="D8202" t="s">
        <v>23</v>
      </c>
      <c r="E8202" t="s">
        <v>28</v>
      </c>
      <c r="F8202" t="s">
        <v>45</v>
      </c>
      <c r="G8202" t="s">
        <v>199</v>
      </c>
      <c r="H8202">
        <f t="shared" si="640"/>
        <v>35000</v>
      </c>
      <c r="I8202">
        <v>5000</v>
      </c>
      <c r="J8202">
        <v>6500</v>
      </c>
      <c r="K8202">
        <v>7</v>
      </c>
      <c r="M8202">
        <v>650</v>
      </c>
      <c r="N8202" t="s">
        <v>20</v>
      </c>
      <c r="O8202">
        <v>45500</v>
      </c>
      <c r="P8202">
        <v>10500</v>
      </c>
      <c r="R8202">
        <f t="shared" si="641"/>
        <v>45500</v>
      </c>
      <c r="S8202">
        <f t="shared" si="642"/>
        <v>25</v>
      </c>
      <c r="T8202" t="str">
        <f t="shared" si="643"/>
        <v>Apr</v>
      </c>
      <c r="U8202" t="str">
        <f t="shared" si="644"/>
        <v>2025</v>
      </c>
    </row>
    <row r="8203" spans="1:21" x14ac:dyDescent="0.25">
      <c r="A8203" t="s">
        <v>397</v>
      </c>
      <c r="B8203" t="s">
        <v>198</v>
      </c>
      <c r="C8203" t="s">
        <v>15</v>
      </c>
      <c r="D8203" t="s">
        <v>23</v>
      </c>
      <c r="E8203" t="s">
        <v>17</v>
      </c>
      <c r="F8203" t="s">
        <v>45</v>
      </c>
      <c r="G8203" t="s">
        <v>199</v>
      </c>
      <c r="H8203">
        <f t="shared" si="640"/>
        <v>35000</v>
      </c>
      <c r="I8203">
        <v>5000</v>
      </c>
      <c r="J8203">
        <v>6500</v>
      </c>
      <c r="K8203">
        <v>7</v>
      </c>
      <c r="M8203">
        <v>650</v>
      </c>
      <c r="N8203" t="s">
        <v>38</v>
      </c>
      <c r="O8203">
        <v>45500</v>
      </c>
      <c r="P8203">
        <v>10500</v>
      </c>
      <c r="R8203">
        <f t="shared" si="641"/>
        <v>45500</v>
      </c>
      <c r="S8203">
        <f t="shared" si="642"/>
        <v>25</v>
      </c>
      <c r="T8203" t="str">
        <f t="shared" si="643"/>
        <v>Apr</v>
      </c>
      <c r="U8203" t="str">
        <f t="shared" si="644"/>
        <v>2025</v>
      </c>
    </row>
    <row r="8204" spans="1:21" x14ac:dyDescent="0.25">
      <c r="A8204" t="s">
        <v>397</v>
      </c>
      <c r="B8204" t="s">
        <v>60</v>
      </c>
      <c r="C8204" t="s">
        <v>27</v>
      </c>
      <c r="D8204" t="s">
        <v>16</v>
      </c>
      <c r="E8204" t="s">
        <v>28</v>
      </c>
      <c r="F8204" t="s">
        <v>29</v>
      </c>
      <c r="G8204" t="s">
        <v>178</v>
      </c>
      <c r="H8204">
        <f t="shared" si="640"/>
        <v>1000</v>
      </c>
      <c r="I8204">
        <v>200</v>
      </c>
      <c r="J8204">
        <v>260</v>
      </c>
      <c r="K8204">
        <v>5</v>
      </c>
      <c r="M8204">
        <v>91</v>
      </c>
      <c r="N8204" t="s">
        <v>20</v>
      </c>
      <c r="O8204">
        <v>1300</v>
      </c>
      <c r="P8204">
        <v>300</v>
      </c>
      <c r="R8204">
        <f t="shared" si="641"/>
        <v>1300</v>
      </c>
      <c r="S8204">
        <f t="shared" si="642"/>
        <v>25</v>
      </c>
      <c r="T8204" t="str">
        <f t="shared" si="643"/>
        <v>Apr</v>
      </c>
      <c r="U8204" t="str">
        <f t="shared" si="644"/>
        <v>2025</v>
      </c>
    </row>
    <row r="8205" spans="1:21" x14ac:dyDescent="0.25">
      <c r="A8205" t="s">
        <v>397</v>
      </c>
      <c r="B8205" t="s">
        <v>157</v>
      </c>
      <c r="C8205" t="s">
        <v>15</v>
      </c>
      <c r="D8205" t="s">
        <v>23</v>
      </c>
      <c r="E8205" t="s">
        <v>17</v>
      </c>
      <c r="F8205" t="s">
        <v>18</v>
      </c>
      <c r="G8205" t="s">
        <v>32</v>
      </c>
      <c r="H8205">
        <f t="shared" si="640"/>
        <v>700</v>
      </c>
      <c r="I8205">
        <v>100</v>
      </c>
      <c r="J8205">
        <v>130</v>
      </c>
      <c r="K8205">
        <v>7</v>
      </c>
      <c r="M8205">
        <v>100</v>
      </c>
      <c r="N8205" t="s">
        <v>20</v>
      </c>
      <c r="O8205">
        <v>910</v>
      </c>
      <c r="P8205">
        <v>210</v>
      </c>
      <c r="R8205">
        <f t="shared" si="641"/>
        <v>910</v>
      </c>
      <c r="S8205">
        <f t="shared" si="642"/>
        <v>25</v>
      </c>
      <c r="T8205" t="str">
        <f t="shared" si="643"/>
        <v>Apr</v>
      </c>
      <c r="U8205" t="str">
        <f t="shared" si="644"/>
        <v>2025</v>
      </c>
    </row>
    <row r="8206" spans="1:21" x14ac:dyDescent="0.25">
      <c r="A8206" t="s">
        <v>397</v>
      </c>
      <c r="B8206" t="s">
        <v>185</v>
      </c>
      <c r="C8206" t="s">
        <v>27</v>
      </c>
      <c r="D8206" t="s">
        <v>16</v>
      </c>
      <c r="E8206" t="s">
        <v>28</v>
      </c>
      <c r="F8206" t="s">
        <v>45</v>
      </c>
      <c r="G8206" t="s">
        <v>199</v>
      </c>
      <c r="H8206">
        <f t="shared" si="640"/>
        <v>25000</v>
      </c>
      <c r="I8206">
        <v>5000</v>
      </c>
      <c r="J8206">
        <v>6500</v>
      </c>
      <c r="K8206">
        <v>5</v>
      </c>
      <c r="M8206">
        <v>650</v>
      </c>
      <c r="N8206" t="s">
        <v>25</v>
      </c>
      <c r="O8206">
        <v>32500</v>
      </c>
      <c r="P8206">
        <v>7500</v>
      </c>
      <c r="R8206">
        <f t="shared" si="641"/>
        <v>32500</v>
      </c>
      <c r="S8206">
        <f t="shared" si="642"/>
        <v>25</v>
      </c>
      <c r="T8206" t="str">
        <f t="shared" si="643"/>
        <v>Apr</v>
      </c>
      <c r="U8206" t="str">
        <f t="shared" si="644"/>
        <v>2025</v>
      </c>
    </row>
    <row r="8207" spans="1:21" x14ac:dyDescent="0.25">
      <c r="A8207" t="s">
        <v>397</v>
      </c>
      <c r="B8207" t="s">
        <v>33</v>
      </c>
      <c r="C8207" t="s">
        <v>15</v>
      </c>
      <c r="D8207" t="s">
        <v>16</v>
      </c>
      <c r="E8207" t="s">
        <v>28</v>
      </c>
      <c r="F8207" t="s">
        <v>45</v>
      </c>
      <c r="G8207" t="s">
        <v>106</v>
      </c>
      <c r="H8207">
        <f t="shared" si="640"/>
        <v>24000</v>
      </c>
      <c r="I8207">
        <v>12000</v>
      </c>
      <c r="J8207">
        <v>15600</v>
      </c>
      <c r="K8207">
        <v>2</v>
      </c>
      <c r="M8207">
        <v>1500</v>
      </c>
      <c r="N8207" t="s">
        <v>25</v>
      </c>
      <c r="O8207">
        <v>30000</v>
      </c>
      <c r="P8207">
        <v>6000</v>
      </c>
      <c r="R8207">
        <f t="shared" si="641"/>
        <v>31200</v>
      </c>
      <c r="S8207">
        <f t="shared" si="642"/>
        <v>25</v>
      </c>
      <c r="T8207" t="str">
        <f t="shared" si="643"/>
        <v>Apr</v>
      </c>
      <c r="U8207" t="str">
        <f t="shared" si="644"/>
        <v>2025</v>
      </c>
    </row>
    <row r="8208" spans="1:21" x14ac:dyDescent="0.25">
      <c r="A8208" t="s">
        <v>397</v>
      </c>
      <c r="B8208" t="s">
        <v>33</v>
      </c>
      <c r="C8208" t="s">
        <v>15</v>
      </c>
      <c r="D8208" t="s">
        <v>23</v>
      </c>
      <c r="E8208" t="s">
        <v>17</v>
      </c>
      <c r="F8208" t="s">
        <v>48</v>
      </c>
      <c r="G8208" t="s">
        <v>94</v>
      </c>
      <c r="H8208">
        <f t="shared" si="640"/>
        <v>600</v>
      </c>
      <c r="I8208">
        <v>120</v>
      </c>
      <c r="J8208">
        <v>156</v>
      </c>
      <c r="K8208">
        <v>5</v>
      </c>
      <c r="M8208">
        <v>90</v>
      </c>
      <c r="N8208" t="s">
        <v>20</v>
      </c>
      <c r="O8208">
        <v>750</v>
      </c>
      <c r="P8208">
        <v>150</v>
      </c>
      <c r="R8208">
        <f t="shared" si="641"/>
        <v>780</v>
      </c>
      <c r="S8208">
        <f t="shared" si="642"/>
        <v>25</v>
      </c>
      <c r="T8208" t="str">
        <f t="shared" si="643"/>
        <v>Apr</v>
      </c>
      <c r="U8208" t="str">
        <f t="shared" si="644"/>
        <v>2025</v>
      </c>
    </row>
    <row r="8209" spans="1:21" x14ac:dyDescent="0.25">
      <c r="A8209" t="s">
        <v>397</v>
      </c>
      <c r="B8209" t="s">
        <v>72</v>
      </c>
      <c r="C8209" t="s">
        <v>15</v>
      </c>
      <c r="D8209" t="s">
        <v>16</v>
      </c>
      <c r="E8209" t="s">
        <v>28</v>
      </c>
      <c r="F8209" t="s">
        <v>18</v>
      </c>
      <c r="G8209" t="s">
        <v>40</v>
      </c>
      <c r="H8209">
        <f t="shared" si="640"/>
        <v>270</v>
      </c>
      <c r="I8209">
        <v>90</v>
      </c>
      <c r="J8209">
        <v>117</v>
      </c>
      <c r="K8209">
        <v>3</v>
      </c>
      <c r="M8209">
        <v>24.57</v>
      </c>
      <c r="N8209" t="s">
        <v>20</v>
      </c>
      <c r="O8209">
        <v>351</v>
      </c>
      <c r="P8209">
        <v>81</v>
      </c>
      <c r="R8209">
        <f t="shared" si="641"/>
        <v>351</v>
      </c>
      <c r="S8209">
        <f t="shared" si="642"/>
        <v>25</v>
      </c>
      <c r="T8209" t="str">
        <f t="shared" si="643"/>
        <v>Apr</v>
      </c>
      <c r="U8209" t="str">
        <f t="shared" si="644"/>
        <v>2025</v>
      </c>
    </row>
    <row r="8210" spans="1:21" x14ac:dyDescent="0.25">
      <c r="A8210" t="s">
        <v>397</v>
      </c>
      <c r="B8210" t="s">
        <v>171</v>
      </c>
      <c r="C8210" t="s">
        <v>22</v>
      </c>
      <c r="D8210" t="s">
        <v>23</v>
      </c>
      <c r="E8210" t="s">
        <v>28</v>
      </c>
      <c r="F8210" t="s">
        <v>45</v>
      </c>
      <c r="G8210" t="s">
        <v>76</v>
      </c>
      <c r="H8210">
        <f t="shared" si="640"/>
        <v>6000</v>
      </c>
      <c r="I8210">
        <v>1200</v>
      </c>
      <c r="J8210">
        <v>1560</v>
      </c>
      <c r="K8210">
        <v>5</v>
      </c>
      <c r="M8210">
        <v>156</v>
      </c>
      <c r="N8210" t="s">
        <v>20</v>
      </c>
      <c r="O8210">
        <v>7800</v>
      </c>
      <c r="P8210">
        <v>1800</v>
      </c>
      <c r="R8210">
        <f t="shared" si="641"/>
        <v>7800</v>
      </c>
      <c r="S8210">
        <f t="shared" si="642"/>
        <v>25</v>
      </c>
      <c r="T8210" t="str">
        <f t="shared" si="643"/>
        <v>Apr</v>
      </c>
      <c r="U8210" t="str">
        <f t="shared" si="644"/>
        <v>2025</v>
      </c>
    </row>
    <row r="8211" spans="1:21" x14ac:dyDescent="0.25">
      <c r="A8211" t="s">
        <v>397</v>
      </c>
      <c r="B8211" t="s">
        <v>182</v>
      </c>
      <c r="C8211" t="s">
        <v>22</v>
      </c>
      <c r="D8211" t="s">
        <v>16</v>
      </c>
      <c r="E8211" t="s">
        <v>28</v>
      </c>
      <c r="F8211" t="s">
        <v>45</v>
      </c>
      <c r="G8211" t="s">
        <v>54</v>
      </c>
      <c r="H8211">
        <f t="shared" si="640"/>
        <v>4800</v>
      </c>
      <c r="I8211">
        <v>800</v>
      </c>
      <c r="J8211">
        <v>1040</v>
      </c>
      <c r="K8211">
        <v>6</v>
      </c>
      <c r="M8211">
        <v>104</v>
      </c>
      <c r="N8211" t="s">
        <v>20</v>
      </c>
      <c r="O8211">
        <v>6240</v>
      </c>
      <c r="P8211">
        <v>1440</v>
      </c>
      <c r="R8211">
        <f t="shared" si="641"/>
        <v>6240</v>
      </c>
      <c r="S8211">
        <f t="shared" si="642"/>
        <v>25</v>
      </c>
      <c r="T8211" t="str">
        <f t="shared" si="643"/>
        <v>Apr</v>
      </c>
      <c r="U8211" t="str">
        <f t="shared" si="644"/>
        <v>2025</v>
      </c>
    </row>
    <row r="8212" spans="1:21" x14ac:dyDescent="0.25">
      <c r="A8212" t="s">
        <v>397</v>
      </c>
      <c r="B8212" t="s">
        <v>55</v>
      </c>
      <c r="C8212" t="s">
        <v>15</v>
      </c>
      <c r="D8212" t="s">
        <v>16</v>
      </c>
      <c r="E8212" t="s">
        <v>28</v>
      </c>
      <c r="F8212" t="s">
        <v>29</v>
      </c>
      <c r="G8212" t="s">
        <v>30</v>
      </c>
      <c r="H8212">
        <f t="shared" si="640"/>
        <v>900</v>
      </c>
      <c r="I8212">
        <v>180</v>
      </c>
      <c r="J8212">
        <v>234</v>
      </c>
      <c r="K8212">
        <v>5</v>
      </c>
      <c r="M8212">
        <v>100</v>
      </c>
      <c r="N8212" t="s">
        <v>38</v>
      </c>
      <c r="O8212">
        <v>1170</v>
      </c>
      <c r="P8212">
        <v>270</v>
      </c>
      <c r="R8212">
        <f t="shared" si="641"/>
        <v>1170</v>
      </c>
      <c r="S8212">
        <f t="shared" si="642"/>
        <v>25</v>
      </c>
      <c r="T8212" t="str">
        <f t="shared" si="643"/>
        <v>Apr</v>
      </c>
      <c r="U8212" t="str">
        <f t="shared" si="644"/>
        <v>2025</v>
      </c>
    </row>
    <row r="8213" spans="1:21" x14ac:dyDescent="0.25">
      <c r="A8213" t="s">
        <v>397</v>
      </c>
      <c r="B8213" t="s">
        <v>144</v>
      </c>
      <c r="C8213" t="s">
        <v>27</v>
      </c>
      <c r="D8213" t="s">
        <v>16</v>
      </c>
      <c r="E8213" t="s">
        <v>17</v>
      </c>
      <c r="F8213" t="s">
        <v>61</v>
      </c>
      <c r="G8213" t="s">
        <v>62</v>
      </c>
      <c r="H8213">
        <f t="shared" si="640"/>
        <v>9000</v>
      </c>
      <c r="I8213">
        <v>900</v>
      </c>
      <c r="J8213">
        <v>1170</v>
      </c>
      <c r="K8213">
        <v>10</v>
      </c>
      <c r="M8213">
        <v>117</v>
      </c>
      <c r="N8213" t="s">
        <v>25</v>
      </c>
      <c r="O8213">
        <v>11700</v>
      </c>
      <c r="P8213">
        <v>2700</v>
      </c>
      <c r="R8213">
        <f t="shared" si="641"/>
        <v>11700</v>
      </c>
      <c r="S8213">
        <f t="shared" si="642"/>
        <v>25</v>
      </c>
      <c r="T8213" t="str">
        <f t="shared" si="643"/>
        <v>Apr</v>
      </c>
      <c r="U8213" t="str">
        <f t="shared" si="644"/>
        <v>2025</v>
      </c>
    </row>
    <row r="8214" spans="1:21" x14ac:dyDescent="0.25">
      <c r="A8214" t="s">
        <v>398</v>
      </c>
      <c r="B8214" t="s">
        <v>118</v>
      </c>
      <c r="C8214" t="s">
        <v>27</v>
      </c>
      <c r="D8214" t="s">
        <v>16</v>
      </c>
      <c r="E8214" t="s">
        <v>17</v>
      </c>
      <c r="F8214" t="s">
        <v>80</v>
      </c>
      <c r="G8214" t="s">
        <v>96</v>
      </c>
      <c r="H8214">
        <f t="shared" si="640"/>
        <v>50</v>
      </c>
      <c r="I8214">
        <v>5</v>
      </c>
      <c r="J8214">
        <v>7</v>
      </c>
      <c r="K8214">
        <v>10</v>
      </c>
      <c r="M8214">
        <v>4.55</v>
      </c>
      <c r="N8214" t="s">
        <v>20</v>
      </c>
      <c r="O8214">
        <v>65</v>
      </c>
      <c r="P8214">
        <v>15</v>
      </c>
      <c r="R8214">
        <f t="shared" si="641"/>
        <v>70</v>
      </c>
      <c r="S8214">
        <f t="shared" si="642"/>
        <v>26</v>
      </c>
      <c r="T8214" t="str">
        <f t="shared" si="643"/>
        <v>Apr</v>
      </c>
      <c r="U8214" t="str">
        <f t="shared" si="644"/>
        <v>2025</v>
      </c>
    </row>
    <row r="8215" spans="1:21" x14ac:dyDescent="0.25">
      <c r="A8215" t="s">
        <v>398</v>
      </c>
      <c r="B8215" t="s">
        <v>101</v>
      </c>
      <c r="C8215" t="s">
        <v>27</v>
      </c>
      <c r="D8215" t="s">
        <v>16</v>
      </c>
      <c r="E8215" t="s">
        <v>28</v>
      </c>
      <c r="F8215" t="s">
        <v>61</v>
      </c>
      <c r="G8215" t="s">
        <v>62</v>
      </c>
      <c r="H8215">
        <f t="shared" si="640"/>
        <v>5400</v>
      </c>
      <c r="I8215">
        <v>900</v>
      </c>
      <c r="J8215">
        <v>1170</v>
      </c>
      <c r="K8215">
        <v>6</v>
      </c>
      <c r="M8215">
        <v>117</v>
      </c>
      <c r="N8215" t="s">
        <v>20</v>
      </c>
      <c r="O8215">
        <v>6750</v>
      </c>
      <c r="P8215">
        <v>1350</v>
      </c>
      <c r="R8215">
        <f t="shared" si="641"/>
        <v>7020</v>
      </c>
      <c r="S8215">
        <f t="shared" si="642"/>
        <v>26</v>
      </c>
      <c r="T8215" t="str">
        <f t="shared" si="643"/>
        <v>Apr</v>
      </c>
      <c r="U8215" t="str">
        <f t="shared" si="644"/>
        <v>2025</v>
      </c>
    </row>
    <row r="8216" spans="1:21" x14ac:dyDescent="0.25">
      <c r="A8216" t="s">
        <v>398</v>
      </c>
      <c r="B8216" t="s">
        <v>132</v>
      </c>
      <c r="C8216" t="s">
        <v>115</v>
      </c>
      <c r="D8216" t="s">
        <v>16</v>
      </c>
      <c r="E8216" t="s">
        <v>28</v>
      </c>
      <c r="F8216" t="s">
        <v>45</v>
      </c>
      <c r="G8216" t="s">
        <v>46</v>
      </c>
      <c r="H8216">
        <f t="shared" si="640"/>
        <v>110000</v>
      </c>
      <c r="I8216">
        <v>55000</v>
      </c>
      <c r="J8216">
        <v>71500</v>
      </c>
      <c r="K8216">
        <v>2</v>
      </c>
      <c r="M8216">
        <v>7150</v>
      </c>
      <c r="N8216" t="s">
        <v>25</v>
      </c>
      <c r="O8216">
        <v>143000</v>
      </c>
      <c r="P8216">
        <v>33000</v>
      </c>
      <c r="R8216">
        <f t="shared" si="641"/>
        <v>143000</v>
      </c>
      <c r="S8216">
        <f t="shared" si="642"/>
        <v>26</v>
      </c>
      <c r="T8216" t="str">
        <f t="shared" si="643"/>
        <v>Apr</v>
      </c>
      <c r="U8216" t="str">
        <f t="shared" si="644"/>
        <v>2025</v>
      </c>
    </row>
    <row r="8217" spans="1:21" x14ac:dyDescent="0.25">
      <c r="A8217" t="s">
        <v>398</v>
      </c>
      <c r="B8217" t="s">
        <v>132</v>
      </c>
      <c r="C8217" t="s">
        <v>115</v>
      </c>
      <c r="D8217" t="s">
        <v>23</v>
      </c>
      <c r="E8217" t="s">
        <v>17</v>
      </c>
      <c r="F8217" t="s">
        <v>18</v>
      </c>
      <c r="G8217" t="s">
        <v>40</v>
      </c>
      <c r="H8217">
        <f t="shared" si="640"/>
        <v>180</v>
      </c>
      <c r="I8217">
        <v>90</v>
      </c>
      <c r="J8217">
        <v>117</v>
      </c>
      <c r="K8217">
        <v>2</v>
      </c>
      <c r="M8217">
        <v>28.08</v>
      </c>
      <c r="N8217" t="s">
        <v>20</v>
      </c>
      <c r="O8217">
        <v>234</v>
      </c>
      <c r="P8217">
        <v>54</v>
      </c>
      <c r="R8217">
        <f t="shared" si="641"/>
        <v>234</v>
      </c>
      <c r="S8217">
        <f t="shared" si="642"/>
        <v>26</v>
      </c>
      <c r="T8217" t="str">
        <f t="shared" si="643"/>
        <v>Apr</v>
      </c>
      <c r="U8217" t="str">
        <f t="shared" si="644"/>
        <v>2025</v>
      </c>
    </row>
    <row r="8218" spans="1:21" x14ac:dyDescent="0.25">
      <c r="A8218" t="s">
        <v>398</v>
      </c>
      <c r="B8218" t="s">
        <v>154</v>
      </c>
      <c r="C8218" t="s">
        <v>27</v>
      </c>
      <c r="D8218" t="s">
        <v>23</v>
      </c>
      <c r="E8218" t="s">
        <v>28</v>
      </c>
      <c r="F8218" t="s">
        <v>18</v>
      </c>
      <c r="G8218" t="s">
        <v>19</v>
      </c>
      <c r="H8218">
        <f t="shared" si="640"/>
        <v>2000</v>
      </c>
      <c r="I8218">
        <v>250</v>
      </c>
      <c r="J8218">
        <v>325</v>
      </c>
      <c r="K8218">
        <v>8</v>
      </c>
      <c r="M8218">
        <v>100</v>
      </c>
      <c r="N8218" t="s">
        <v>20</v>
      </c>
      <c r="O8218">
        <v>2500</v>
      </c>
      <c r="P8218">
        <v>500</v>
      </c>
      <c r="R8218">
        <f t="shared" si="641"/>
        <v>2600</v>
      </c>
      <c r="S8218">
        <f t="shared" si="642"/>
        <v>26</v>
      </c>
      <c r="T8218" t="str">
        <f t="shared" si="643"/>
        <v>Apr</v>
      </c>
      <c r="U8218" t="str">
        <f t="shared" si="644"/>
        <v>2025</v>
      </c>
    </row>
    <row r="8219" spans="1:21" x14ac:dyDescent="0.25">
      <c r="A8219" t="s">
        <v>398</v>
      </c>
      <c r="B8219" t="s">
        <v>47</v>
      </c>
      <c r="C8219" t="s">
        <v>27</v>
      </c>
      <c r="D8219" t="s">
        <v>16</v>
      </c>
      <c r="E8219" t="s">
        <v>17</v>
      </c>
      <c r="F8219" t="s">
        <v>29</v>
      </c>
      <c r="G8219" t="s">
        <v>160</v>
      </c>
      <c r="H8219">
        <f t="shared" si="640"/>
        <v>600</v>
      </c>
      <c r="I8219">
        <v>150</v>
      </c>
      <c r="J8219">
        <v>195</v>
      </c>
      <c r="K8219">
        <v>4</v>
      </c>
      <c r="M8219">
        <v>37.5</v>
      </c>
      <c r="N8219" t="s">
        <v>25</v>
      </c>
      <c r="O8219">
        <v>750</v>
      </c>
      <c r="P8219">
        <v>150</v>
      </c>
      <c r="R8219">
        <f t="shared" si="641"/>
        <v>780</v>
      </c>
      <c r="S8219">
        <f t="shared" si="642"/>
        <v>26</v>
      </c>
      <c r="T8219" t="str">
        <f t="shared" si="643"/>
        <v>Apr</v>
      </c>
      <c r="U8219" t="str">
        <f t="shared" si="644"/>
        <v>2025</v>
      </c>
    </row>
    <row r="8220" spans="1:21" x14ac:dyDescent="0.25">
      <c r="A8220" t="s">
        <v>398</v>
      </c>
      <c r="B8220" t="s">
        <v>182</v>
      </c>
      <c r="C8220" t="s">
        <v>22</v>
      </c>
      <c r="D8220" t="s">
        <v>23</v>
      </c>
      <c r="E8220" t="s">
        <v>17</v>
      </c>
      <c r="F8220" t="s">
        <v>18</v>
      </c>
      <c r="G8220" t="s">
        <v>113</v>
      </c>
      <c r="H8220">
        <f t="shared" si="640"/>
        <v>100</v>
      </c>
      <c r="I8220">
        <v>20</v>
      </c>
      <c r="J8220">
        <v>26</v>
      </c>
      <c r="K8220">
        <v>5</v>
      </c>
      <c r="M8220">
        <v>13</v>
      </c>
      <c r="N8220" t="s">
        <v>25</v>
      </c>
      <c r="O8220">
        <v>130</v>
      </c>
      <c r="P8220">
        <v>30</v>
      </c>
      <c r="R8220">
        <f t="shared" si="641"/>
        <v>130</v>
      </c>
      <c r="S8220">
        <f t="shared" si="642"/>
        <v>26</v>
      </c>
      <c r="T8220" t="str">
        <f t="shared" si="643"/>
        <v>Apr</v>
      </c>
      <c r="U8220" t="str">
        <f t="shared" si="644"/>
        <v>2025</v>
      </c>
    </row>
    <row r="8221" spans="1:21" x14ac:dyDescent="0.25">
      <c r="A8221" t="s">
        <v>398</v>
      </c>
      <c r="B8221" t="s">
        <v>41</v>
      </c>
      <c r="C8221" t="s">
        <v>42</v>
      </c>
      <c r="D8221" t="s">
        <v>23</v>
      </c>
      <c r="E8221" t="s">
        <v>28</v>
      </c>
      <c r="F8221" t="s">
        <v>18</v>
      </c>
      <c r="G8221" t="s">
        <v>151</v>
      </c>
      <c r="H8221">
        <f t="shared" si="640"/>
        <v>49</v>
      </c>
      <c r="I8221">
        <v>7</v>
      </c>
      <c r="J8221">
        <v>9</v>
      </c>
      <c r="K8221">
        <v>7</v>
      </c>
      <c r="M8221">
        <v>6.37</v>
      </c>
      <c r="N8221" t="s">
        <v>25</v>
      </c>
      <c r="O8221">
        <v>63.7</v>
      </c>
      <c r="P8221">
        <v>14.7</v>
      </c>
      <c r="R8221">
        <f t="shared" si="641"/>
        <v>63</v>
      </c>
      <c r="S8221">
        <f t="shared" si="642"/>
        <v>26</v>
      </c>
      <c r="T8221" t="str">
        <f t="shared" si="643"/>
        <v>Apr</v>
      </c>
      <c r="U8221" t="str">
        <f t="shared" si="644"/>
        <v>2025</v>
      </c>
    </row>
    <row r="8222" spans="1:21" x14ac:dyDescent="0.25">
      <c r="A8222" t="s">
        <v>398</v>
      </c>
      <c r="B8222" t="s">
        <v>84</v>
      </c>
      <c r="C8222" t="s">
        <v>27</v>
      </c>
      <c r="D8222" t="s">
        <v>16</v>
      </c>
      <c r="E8222" t="s">
        <v>28</v>
      </c>
      <c r="F8222" t="s">
        <v>18</v>
      </c>
      <c r="G8222" t="s">
        <v>56</v>
      </c>
      <c r="H8222">
        <f t="shared" si="640"/>
        <v>4400</v>
      </c>
      <c r="I8222">
        <v>550</v>
      </c>
      <c r="J8222">
        <v>715</v>
      </c>
      <c r="K8222">
        <v>8</v>
      </c>
      <c r="M8222">
        <v>100</v>
      </c>
      <c r="N8222" t="s">
        <v>38</v>
      </c>
      <c r="O8222">
        <v>5720</v>
      </c>
      <c r="P8222">
        <v>1320</v>
      </c>
      <c r="R8222">
        <f t="shared" si="641"/>
        <v>5720</v>
      </c>
      <c r="S8222">
        <f t="shared" si="642"/>
        <v>26</v>
      </c>
      <c r="T8222" t="str">
        <f t="shared" si="643"/>
        <v>Apr</v>
      </c>
      <c r="U8222" t="str">
        <f t="shared" si="644"/>
        <v>2025</v>
      </c>
    </row>
    <row r="8223" spans="1:21" x14ac:dyDescent="0.25">
      <c r="A8223" t="s">
        <v>398</v>
      </c>
      <c r="B8223" t="s">
        <v>153</v>
      </c>
      <c r="C8223" t="s">
        <v>27</v>
      </c>
      <c r="D8223" t="s">
        <v>16</v>
      </c>
      <c r="E8223" t="s">
        <v>17</v>
      </c>
      <c r="F8223" t="s">
        <v>18</v>
      </c>
      <c r="G8223" t="s">
        <v>24</v>
      </c>
      <c r="H8223">
        <f t="shared" si="640"/>
        <v>480</v>
      </c>
      <c r="I8223">
        <v>80</v>
      </c>
      <c r="J8223">
        <v>104</v>
      </c>
      <c r="K8223">
        <v>6</v>
      </c>
      <c r="M8223">
        <v>57.6</v>
      </c>
      <c r="N8223" t="s">
        <v>38</v>
      </c>
      <c r="O8223">
        <v>576</v>
      </c>
      <c r="P8223">
        <v>96</v>
      </c>
      <c r="R8223">
        <f t="shared" si="641"/>
        <v>624</v>
      </c>
      <c r="S8223">
        <f t="shared" si="642"/>
        <v>26</v>
      </c>
      <c r="T8223" t="str">
        <f t="shared" si="643"/>
        <v>Apr</v>
      </c>
      <c r="U8223" t="str">
        <f t="shared" si="644"/>
        <v>2025</v>
      </c>
    </row>
    <row r="8224" spans="1:21" x14ac:dyDescent="0.25">
      <c r="A8224" t="s">
        <v>398</v>
      </c>
      <c r="B8224" t="s">
        <v>155</v>
      </c>
      <c r="C8224" t="s">
        <v>66</v>
      </c>
      <c r="D8224" t="s">
        <v>16</v>
      </c>
      <c r="E8224" t="s">
        <v>17</v>
      </c>
      <c r="F8224" t="s">
        <v>18</v>
      </c>
      <c r="G8224" t="s">
        <v>32</v>
      </c>
      <c r="H8224">
        <f t="shared" si="640"/>
        <v>800</v>
      </c>
      <c r="I8224">
        <v>100</v>
      </c>
      <c r="J8224">
        <v>130</v>
      </c>
      <c r="K8224">
        <v>8</v>
      </c>
      <c r="M8224">
        <v>52</v>
      </c>
      <c r="N8224" t="s">
        <v>25</v>
      </c>
      <c r="O8224">
        <v>1040</v>
      </c>
      <c r="P8224">
        <v>240</v>
      </c>
      <c r="R8224">
        <f t="shared" si="641"/>
        <v>1040</v>
      </c>
      <c r="S8224">
        <f t="shared" si="642"/>
        <v>26</v>
      </c>
      <c r="T8224" t="str">
        <f t="shared" si="643"/>
        <v>Apr</v>
      </c>
      <c r="U8224" t="str">
        <f t="shared" si="644"/>
        <v>2025</v>
      </c>
    </row>
    <row r="8225" spans="1:21" x14ac:dyDescent="0.25">
      <c r="A8225" t="s">
        <v>398</v>
      </c>
      <c r="B8225" t="s">
        <v>101</v>
      </c>
      <c r="C8225" t="s">
        <v>27</v>
      </c>
      <c r="D8225" t="s">
        <v>23</v>
      </c>
      <c r="E8225" t="s">
        <v>17</v>
      </c>
      <c r="F8225" t="s">
        <v>18</v>
      </c>
      <c r="G8225" t="s">
        <v>151</v>
      </c>
      <c r="H8225">
        <f t="shared" si="640"/>
        <v>14</v>
      </c>
      <c r="I8225">
        <v>7</v>
      </c>
      <c r="J8225">
        <v>9</v>
      </c>
      <c r="K8225">
        <v>2</v>
      </c>
      <c r="M8225">
        <v>1.75</v>
      </c>
      <c r="N8225" t="s">
        <v>25</v>
      </c>
      <c r="O8225">
        <v>17.5</v>
      </c>
      <c r="P8225">
        <v>3.5</v>
      </c>
      <c r="R8225">
        <f t="shared" si="641"/>
        <v>18</v>
      </c>
      <c r="S8225">
        <f t="shared" si="642"/>
        <v>26</v>
      </c>
      <c r="T8225" t="str">
        <f t="shared" si="643"/>
        <v>Apr</v>
      </c>
      <c r="U8225" t="str">
        <f t="shared" si="644"/>
        <v>2025</v>
      </c>
    </row>
    <row r="8226" spans="1:21" x14ac:dyDescent="0.25">
      <c r="A8226" t="s">
        <v>398</v>
      </c>
      <c r="B8226" t="s">
        <v>126</v>
      </c>
      <c r="C8226" t="s">
        <v>27</v>
      </c>
      <c r="D8226" t="s">
        <v>23</v>
      </c>
      <c r="E8226" t="s">
        <v>28</v>
      </c>
      <c r="F8226" t="s">
        <v>61</v>
      </c>
      <c r="G8226" t="s">
        <v>117</v>
      </c>
      <c r="H8226">
        <f t="shared" si="640"/>
        <v>7500</v>
      </c>
      <c r="I8226">
        <v>2500</v>
      </c>
      <c r="J8226">
        <v>3250</v>
      </c>
      <c r="K8226">
        <v>3</v>
      </c>
      <c r="M8226">
        <v>325</v>
      </c>
      <c r="N8226" t="s">
        <v>20</v>
      </c>
      <c r="O8226">
        <v>9375</v>
      </c>
      <c r="P8226">
        <v>1875</v>
      </c>
      <c r="R8226">
        <f t="shared" si="641"/>
        <v>9750</v>
      </c>
      <c r="S8226">
        <f t="shared" si="642"/>
        <v>26</v>
      </c>
      <c r="T8226" t="str">
        <f t="shared" si="643"/>
        <v>Apr</v>
      </c>
      <c r="U8226" t="str">
        <f t="shared" si="644"/>
        <v>2025</v>
      </c>
    </row>
    <row r="8227" spans="1:21" x14ac:dyDescent="0.25">
      <c r="A8227" t="s">
        <v>398</v>
      </c>
      <c r="B8227" t="s">
        <v>132</v>
      </c>
      <c r="C8227" t="s">
        <v>115</v>
      </c>
      <c r="D8227" t="s">
        <v>16</v>
      </c>
      <c r="E8227" t="s">
        <v>17</v>
      </c>
      <c r="F8227" t="s">
        <v>18</v>
      </c>
      <c r="G8227" t="s">
        <v>51</v>
      </c>
      <c r="H8227">
        <f t="shared" si="640"/>
        <v>480</v>
      </c>
      <c r="I8227">
        <v>60</v>
      </c>
      <c r="J8227">
        <v>78</v>
      </c>
      <c r="K8227">
        <v>8</v>
      </c>
      <c r="M8227">
        <v>62.4</v>
      </c>
      <c r="N8227" t="s">
        <v>38</v>
      </c>
      <c r="O8227">
        <v>624</v>
      </c>
      <c r="P8227">
        <v>144</v>
      </c>
      <c r="R8227">
        <f t="shared" si="641"/>
        <v>624</v>
      </c>
      <c r="S8227">
        <f t="shared" si="642"/>
        <v>26</v>
      </c>
      <c r="T8227" t="str">
        <f t="shared" si="643"/>
        <v>Apr</v>
      </c>
      <c r="U8227" t="str">
        <f t="shared" si="644"/>
        <v>2025</v>
      </c>
    </row>
    <row r="8228" spans="1:21" x14ac:dyDescent="0.25">
      <c r="A8228" t="s">
        <v>398</v>
      </c>
      <c r="B8228" t="s">
        <v>153</v>
      </c>
      <c r="C8228" t="s">
        <v>27</v>
      </c>
      <c r="D8228" t="s">
        <v>16</v>
      </c>
      <c r="E8228" t="s">
        <v>28</v>
      </c>
      <c r="F8228" t="s">
        <v>61</v>
      </c>
      <c r="G8228" t="s">
        <v>180</v>
      </c>
      <c r="H8228">
        <f t="shared" si="640"/>
        <v>3600</v>
      </c>
      <c r="I8228">
        <v>600</v>
      </c>
      <c r="J8228">
        <v>780</v>
      </c>
      <c r="K8228">
        <v>6</v>
      </c>
      <c r="M8228">
        <v>100</v>
      </c>
      <c r="N8228" t="s">
        <v>25</v>
      </c>
      <c r="O8228">
        <v>4500</v>
      </c>
      <c r="P8228">
        <v>900</v>
      </c>
      <c r="R8228">
        <f t="shared" si="641"/>
        <v>4680</v>
      </c>
      <c r="S8228">
        <f t="shared" si="642"/>
        <v>26</v>
      </c>
      <c r="T8228" t="str">
        <f t="shared" si="643"/>
        <v>Apr</v>
      </c>
      <c r="U8228" t="str">
        <f t="shared" si="644"/>
        <v>2025</v>
      </c>
    </row>
    <row r="8229" spans="1:21" x14ac:dyDescent="0.25">
      <c r="A8229" t="s">
        <v>398</v>
      </c>
      <c r="B8229" t="s">
        <v>122</v>
      </c>
      <c r="C8229" t="s">
        <v>27</v>
      </c>
      <c r="D8229" t="s">
        <v>23</v>
      </c>
      <c r="E8229" t="s">
        <v>17</v>
      </c>
      <c r="F8229" t="s">
        <v>18</v>
      </c>
      <c r="G8229" t="s">
        <v>121</v>
      </c>
      <c r="H8229">
        <f t="shared" si="640"/>
        <v>330</v>
      </c>
      <c r="I8229">
        <v>55</v>
      </c>
      <c r="J8229">
        <v>72</v>
      </c>
      <c r="K8229">
        <v>6</v>
      </c>
      <c r="M8229">
        <v>49.5</v>
      </c>
      <c r="N8229" t="s">
        <v>20</v>
      </c>
      <c r="O8229">
        <v>412.5</v>
      </c>
      <c r="P8229">
        <v>82.5</v>
      </c>
      <c r="R8229">
        <f t="shared" si="641"/>
        <v>432</v>
      </c>
      <c r="S8229">
        <f t="shared" si="642"/>
        <v>26</v>
      </c>
      <c r="T8229" t="str">
        <f t="shared" si="643"/>
        <v>Apr</v>
      </c>
      <c r="U8229" t="str">
        <f t="shared" si="644"/>
        <v>2025</v>
      </c>
    </row>
    <row r="8230" spans="1:21" x14ac:dyDescent="0.25">
      <c r="A8230" t="s">
        <v>398</v>
      </c>
      <c r="B8230" t="s">
        <v>205</v>
      </c>
      <c r="C8230" t="s">
        <v>15</v>
      </c>
      <c r="D8230" t="s">
        <v>23</v>
      </c>
      <c r="E8230" t="s">
        <v>17</v>
      </c>
      <c r="F8230" t="s">
        <v>80</v>
      </c>
      <c r="G8230" t="s">
        <v>96</v>
      </c>
      <c r="H8230">
        <f t="shared" si="640"/>
        <v>35</v>
      </c>
      <c r="I8230">
        <v>5</v>
      </c>
      <c r="J8230">
        <v>7</v>
      </c>
      <c r="K8230">
        <v>7</v>
      </c>
      <c r="M8230">
        <v>4.55</v>
      </c>
      <c r="N8230" t="s">
        <v>25</v>
      </c>
      <c r="O8230">
        <v>45.5</v>
      </c>
      <c r="P8230">
        <v>10.5</v>
      </c>
      <c r="R8230">
        <f t="shared" si="641"/>
        <v>49</v>
      </c>
      <c r="S8230">
        <f t="shared" si="642"/>
        <v>26</v>
      </c>
      <c r="T8230" t="str">
        <f t="shared" si="643"/>
        <v>Apr</v>
      </c>
      <c r="U8230" t="str">
        <f t="shared" si="644"/>
        <v>2025</v>
      </c>
    </row>
    <row r="8231" spans="1:21" x14ac:dyDescent="0.25">
      <c r="A8231" t="s">
        <v>398</v>
      </c>
      <c r="B8231" t="s">
        <v>154</v>
      </c>
      <c r="C8231" t="s">
        <v>27</v>
      </c>
      <c r="D8231" t="s">
        <v>16</v>
      </c>
      <c r="E8231" t="s">
        <v>17</v>
      </c>
      <c r="F8231" t="s">
        <v>45</v>
      </c>
      <c r="G8231" t="s">
        <v>54</v>
      </c>
      <c r="H8231">
        <f t="shared" si="640"/>
        <v>6400</v>
      </c>
      <c r="I8231">
        <v>800</v>
      </c>
      <c r="J8231">
        <v>1040</v>
      </c>
      <c r="K8231">
        <v>8</v>
      </c>
      <c r="M8231">
        <v>104</v>
      </c>
      <c r="N8231" t="s">
        <v>25</v>
      </c>
      <c r="O8231">
        <v>7680</v>
      </c>
      <c r="P8231">
        <v>1280</v>
      </c>
      <c r="R8231">
        <f t="shared" si="641"/>
        <v>8320</v>
      </c>
      <c r="S8231">
        <f t="shared" si="642"/>
        <v>26</v>
      </c>
      <c r="T8231" t="str">
        <f t="shared" si="643"/>
        <v>Apr</v>
      </c>
      <c r="U8231" t="str">
        <f t="shared" si="644"/>
        <v>2025</v>
      </c>
    </row>
    <row r="8232" spans="1:21" x14ac:dyDescent="0.25">
      <c r="A8232" t="s">
        <v>398</v>
      </c>
      <c r="B8232" t="s">
        <v>204</v>
      </c>
      <c r="C8232" t="s">
        <v>42</v>
      </c>
      <c r="D8232" t="s">
        <v>16</v>
      </c>
      <c r="E8232" t="s">
        <v>28</v>
      </c>
      <c r="F8232" t="s">
        <v>61</v>
      </c>
      <c r="G8232" t="s">
        <v>164</v>
      </c>
      <c r="H8232">
        <f t="shared" si="640"/>
        <v>2000</v>
      </c>
      <c r="I8232">
        <v>2000</v>
      </c>
      <c r="J8232">
        <v>2600</v>
      </c>
      <c r="K8232">
        <v>1</v>
      </c>
      <c r="M8232">
        <v>130</v>
      </c>
      <c r="N8232" t="s">
        <v>25</v>
      </c>
      <c r="O8232">
        <v>2600</v>
      </c>
      <c r="P8232">
        <v>600</v>
      </c>
      <c r="R8232">
        <f t="shared" si="641"/>
        <v>2600</v>
      </c>
      <c r="S8232">
        <f t="shared" si="642"/>
        <v>26</v>
      </c>
      <c r="T8232" t="str">
        <f t="shared" si="643"/>
        <v>Apr</v>
      </c>
      <c r="U8232" t="str">
        <f t="shared" si="644"/>
        <v>2025</v>
      </c>
    </row>
    <row r="8233" spans="1:21" x14ac:dyDescent="0.25">
      <c r="A8233" t="s">
        <v>398</v>
      </c>
      <c r="B8233" t="s">
        <v>104</v>
      </c>
      <c r="C8233" t="s">
        <v>15</v>
      </c>
      <c r="D8233" t="s">
        <v>16</v>
      </c>
      <c r="E8233" t="s">
        <v>17</v>
      </c>
      <c r="F8233" t="s">
        <v>45</v>
      </c>
      <c r="G8233" t="s">
        <v>67</v>
      </c>
      <c r="H8233">
        <f t="shared" si="640"/>
        <v>21000</v>
      </c>
      <c r="I8233">
        <v>3500</v>
      </c>
      <c r="J8233">
        <v>4550</v>
      </c>
      <c r="K8233">
        <v>6</v>
      </c>
      <c r="M8233">
        <v>455</v>
      </c>
      <c r="N8233" t="s">
        <v>20</v>
      </c>
      <c r="O8233">
        <v>27300</v>
      </c>
      <c r="P8233">
        <v>6300</v>
      </c>
      <c r="R8233">
        <f t="shared" si="641"/>
        <v>27300</v>
      </c>
      <c r="S8233">
        <f t="shared" si="642"/>
        <v>26</v>
      </c>
      <c r="T8233" t="str">
        <f t="shared" si="643"/>
        <v>Apr</v>
      </c>
      <c r="U8233" t="str">
        <f t="shared" si="644"/>
        <v>2025</v>
      </c>
    </row>
    <row r="8234" spans="1:21" x14ac:dyDescent="0.25">
      <c r="A8234" t="s">
        <v>398</v>
      </c>
      <c r="B8234" t="s">
        <v>41</v>
      </c>
      <c r="C8234" t="s">
        <v>42</v>
      </c>
      <c r="D8234" t="s">
        <v>16</v>
      </c>
      <c r="E8234" t="s">
        <v>28</v>
      </c>
      <c r="F8234" t="s">
        <v>61</v>
      </c>
      <c r="G8234" t="s">
        <v>128</v>
      </c>
      <c r="H8234">
        <f t="shared" si="640"/>
        <v>1800</v>
      </c>
      <c r="I8234">
        <v>300</v>
      </c>
      <c r="J8234">
        <v>390</v>
      </c>
      <c r="K8234">
        <v>6</v>
      </c>
      <c r="M8234">
        <v>100</v>
      </c>
      <c r="N8234" t="s">
        <v>25</v>
      </c>
      <c r="O8234">
        <v>2340</v>
      </c>
      <c r="P8234">
        <v>540</v>
      </c>
      <c r="R8234">
        <f t="shared" si="641"/>
        <v>2340</v>
      </c>
      <c r="S8234">
        <f t="shared" si="642"/>
        <v>26</v>
      </c>
      <c r="T8234" t="str">
        <f t="shared" si="643"/>
        <v>Apr</v>
      </c>
      <c r="U8234" t="str">
        <f t="shared" si="644"/>
        <v>2025</v>
      </c>
    </row>
    <row r="8235" spans="1:21" x14ac:dyDescent="0.25">
      <c r="A8235" t="s">
        <v>398</v>
      </c>
      <c r="B8235" t="s">
        <v>152</v>
      </c>
      <c r="C8235" t="s">
        <v>66</v>
      </c>
      <c r="D8235" t="s">
        <v>16</v>
      </c>
      <c r="E8235" t="s">
        <v>28</v>
      </c>
      <c r="F8235" t="s">
        <v>45</v>
      </c>
      <c r="G8235" t="s">
        <v>58</v>
      </c>
      <c r="H8235">
        <f t="shared" si="640"/>
        <v>150000</v>
      </c>
      <c r="I8235">
        <v>25000</v>
      </c>
      <c r="J8235">
        <v>32500</v>
      </c>
      <c r="K8235">
        <v>6</v>
      </c>
      <c r="M8235">
        <v>4875</v>
      </c>
      <c r="N8235" t="s">
        <v>38</v>
      </c>
      <c r="O8235">
        <v>195000</v>
      </c>
      <c r="P8235">
        <v>45000</v>
      </c>
      <c r="R8235">
        <f t="shared" si="641"/>
        <v>195000</v>
      </c>
      <c r="S8235">
        <f t="shared" si="642"/>
        <v>26</v>
      </c>
      <c r="T8235" t="str">
        <f t="shared" si="643"/>
        <v>Apr</v>
      </c>
      <c r="U8235" t="str">
        <f t="shared" si="644"/>
        <v>2025</v>
      </c>
    </row>
    <row r="8236" spans="1:21" x14ac:dyDescent="0.25">
      <c r="A8236" t="s">
        <v>398</v>
      </c>
      <c r="B8236" t="s">
        <v>63</v>
      </c>
      <c r="C8236" t="s">
        <v>42</v>
      </c>
      <c r="D8236" t="s">
        <v>16</v>
      </c>
      <c r="E8236" t="s">
        <v>17</v>
      </c>
      <c r="F8236" t="s">
        <v>18</v>
      </c>
      <c r="G8236" t="s">
        <v>40</v>
      </c>
      <c r="H8236">
        <f t="shared" si="640"/>
        <v>360</v>
      </c>
      <c r="I8236">
        <v>90</v>
      </c>
      <c r="J8236">
        <v>117</v>
      </c>
      <c r="K8236">
        <v>4</v>
      </c>
      <c r="M8236">
        <v>22.5</v>
      </c>
      <c r="N8236" t="s">
        <v>25</v>
      </c>
      <c r="O8236">
        <v>450</v>
      </c>
      <c r="P8236">
        <v>90</v>
      </c>
      <c r="R8236">
        <f t="shared" si="641"/>
        <v>468</v>
      </c>
      <c r="S8236">
        <f t="shared" si="642"/>
        <v>26</v>
      </c>
      <c r="T8236" t="str">
        <f t="shared" si="643"/>
        <v>Apr</v>
      </c>
      <c r="U8236" t="str">
        <f t="shared" si="644"/>
        <v>2025</v>
      </c>
    </row>
    <row r="8237" spans="1:21" x14ac:dyDescent="0.25">
      <c r="A8237" t="s">
        <v>398</v>
      </c>
      <c r="B8237" t="s">
        <v>146</v>
      </c>
      <c r="C8237" t="s">
        <v>27</v>
      </c>
      <c r="D8237" t="s">
        <v>16</v>
      </c>
      <c r="E8237" t="s">
        <v>28</v>
      </c>
      <c r="F8237" t="s">
        <v>45</v>
      </c>
      <c r="G8237" t="s">
        <v>46</v>
      </c>
      <c r="H8237">
        <f t="shared" si="640"/>
        <v>275000</v>
      </c>
      <c r="I8237">
        <v>55000</v>
      </c>
      <c r="J8237">
        <v>71500</v>
      </c>
      <c r="K8237">
        <v>5</v>
      </c>
      <c r="M8237">
        <v>10725</v>
      </c>
      <c r="N8237" t="s">
        <v>25</v>
      </c>
      <c r="O8237">
        <v>357500</v>
      </c>
      <c r="P8237">
        <v>82500</v>
      </c>
      <c r="R8237">
        <f t="shared" si="641"/>
        <v>357500</v>
      </c>
      <c r="S8237">
        <f t="shared" si="642"/>
        <v>26</v>
      </c>
      <c r="T8237" t="str">
        <f t="shared" si="643"/>
        <v>Apr</v>
      </c>
      <c r="U8237" t="str">
        <f t="shared" si="644"/>
        <v>2025</v>
      </c>
    </row>
    <row r="8238" spans="1:21" x14ac:dyDescent="0.25">
      <c r="A8238" t="s">
        <v>398</v>
      </c>
      <c r="B8238" t="s">
        <v>168</v>
      </c>
      <c r="C8238" t="s">
        <v>27</v>
      </c>
      <c r="D8238" t="s">
        <v>23</v>
      </c>
      <c r="E8238" t="s">
        <v>28</v>
      </c>
      <c r="F8238" t="s">
        <v>18</v>
      </c>
      <c r="G8238" t="s">
        <v>130</v>
      </c>
      <c r="H8238">
        <f t="shared" si="640"/>
        <v>270</v>
      </c>
      <c r="I8238">
        <v>45</v>
      </c>
      <c r="J8238">
        <v>59</v>
      </c>
      <c r="K8238">
        <v>6</v>
      </c>
      <c r="M8238">
        <v>50.625</v>
      </c>
      <c r="N8238" t="s">
        <v>38</v>
      </c>
      <c r="O8238">
        <v>337.5</v>
      </c>
      <c r="P8238">
        <v>67.5</v>
      </c>
      <c r="R8238">
        <f t="shared" si="641"/>
        <v>354</v>
      </c>
      <c r="S8238">
        <f t="shared" si="642"/>
        <v>26</v>
      </c>
      <c r="T8238" t="str">
        <f t="shared" si="643"/>
        <v>Apr</v>
      </c>
      <c r="U8238" t="str">
        <f t="shared" si="644"/>
        <v>2025</v>
      </c>
    </row>
    <row r="8239" spans="1:21" x14ac:dyDescent="0.25">
      <c r="A8239" t="s">
        <v>398</v>
      </c>
      <c r="B8239" t="s">
        <v>206</v>
      </c>
      <c r="C8239" t="s">
        <v>22</v>
      </c>
      <c r="D8239" t="s">
        <v>16</v>
      </c>
      <c r="E8239" t="s">
        <v>28</v>
      </c>
      <c r="F8239" t="s">
        <v>61</v>
      </c>
      <c r="G8239" t="s">
        <v>110</v>
      </c>
      <c r="H8239">
        <f t="shared" si="640"/>
        <v>5600</v>
      </c>
      <c r="I8239">
        <v>800</v>
      </c>
      <c r="J8239">
        <v>1040</v>
      </c>
      <c r="K8239">
        <v>7</v>
      </c>
      <c r="M8239">
        <v>104</v>
      </c>
      <c r="N8239" t="s">
        <v>20</v>
      </c>
      <c r="O8239">
        <v>7280</v>
      </c>
      <c r="P8239">
        <v>1680</v>
      </c>
      <c r="R8239">
        <f t="shared" si="641"/>
        <v>7280</v>
      </c>
      <c r="S8239">
        <f t="shared" si="642"/>
        <v>26</v>
      </c>
      <c r="T8239" t="str">
        <f t="shared" si="643"/>
        <v>Apr</v>
      </c>
      <c r="U8239" t="str">
        <f t="shared" si="644"/>
        <v>2025</v>
      </c>
    </row>
    <row r="8240" spans="1:21" x14ac:dyDescent="0.25">
      <c r="A8240" t="s">
        <v>398</v>
      </c>
      <c r="B8240" t="s">
        <v>176</v>
      </c>
      <c r="C8240" t="s">
        <v>15</v>
      </c>
      <c r="D8240" t="s">
        <v>16</v>
      </c>
      <c r="E8240" t="s">
        <v>17</v>
      </c>
      <c r="F8240" t="s">
        <v>61</v>
      </c>
      <c r="G8240" t="s">
        <v>62</v>
      </c>
      <c r="H8240">
        <f t="shared" si="640"/>
        <v>6300</v>
      </c>
      <c r="I8240">
        <v>900</v>
      </c>
      <c r="J8240">
        <v>1170</v>
      </c>
      <c r="K8240">
        <v>7</v>
      </c>
      <c r="M8240">
        <v>117</v>
      </c>
      <c r="N8240" t="s">
        <v>20</v>
      </c>
      <c r="O8240">
        <v>8190</v>
      </c>
      <c r="P8240">
        <v>1890</v>
      </c>
      <c r="R8240">
        <f t="shared" si="641"/>
        <v>8190</v>
      </c>
      <c r="S8240">
        <f t="shared" si="642"/>
        <v>26</v>
      </c>
      <c r="T8240" t="str">
        <f t="shared" si="643"/>
        <v>Apr</v>
      </c>
      <c r="U8240" t="str">
        <f t="shared" si="644"/>
        <v>2025</v>
      </c>
    </row>
    <row r="8241" spans="1:21" x14ac:dyDescent="0.25">
      <c r="A8241" t="s">
        <v>398</v>
      </c>
      <c r="B8241" t="s">
        <v>192</v>
      </c>
      <c r="C8241" t="s">
        <v>91</v>
      </c>
      <c r="D8241" t="s">
        <v>23</v>
      </c>
      <c r="E8241" t="s">
        <v>28</v>
      </c>
      <c r="F8241" t="s">
        <v>45</v>
      </c>
      <c r="G8241" t="s">
        <v>199</v>
      </c>
      <c r="H8241">
        <f t="shared" si="640"/>
        <v>20000</v>
      </c>
      <c r="I8241">
        <v>5000</v>
      </c>
      <c r="J8241">
        <v>6500</v>
      </c>
      <c r="K8241">
        <v>4</v>
      </c>
      <c r="M8241">
        <v>650</v>
      </c>
      <c r="N8241" t="s">
        <v>25</v>
      </c>
      <c r="O8241">
        <v>25000</v>
      </c>
      <c r="P8241">
        <v>5000</v>
      </c>
      <c r="R8241">
        <f t="shared" si="641"/>
        <v>26000</v>
      </c>
      <c r="S8241">
        <f t="shared" si="642"/>
        <v>26</v>
      </c>
      <c r="T8241" t="str">
        <f t="shared" si="643"/>
        <v>Apr</v>
      </c>
      <c r="U8241" t="str">
        <f t="shared" si="644"/>
        <v>2025</v>
      </c>
    </row>
    <row r="8242" spans="1:21" x14ac:dyDescent="0.25">
      <c r="A8242" t="s">
        <v>398</v>
      </c>
      <c r="B8242" t="s">
        <v>109</v>
      </c>
      <c r="C8242" t="s">
        <v>42</v>
      </c>
      <c r="D8242" t="s">
        <v>23</v>
      </c>
      <c r="E8242" t="s">
        <v>17</v>
      </c>
      <c r="F8242" t="s">
        <v>45</v>
      </c>
      <c r="G8242" t="s">
        <v>199</v>
      </c>
      <c r="H8242">
        <f t="shared" si="640"/>
        <v>15000</v>
      </c>
      <c r="I8242">
        <v>5000</v>
      </c>
      <c r="J8242">
        <v>6500</v>
      </c>
      <c r="K8242">
        <v>3</v>
      </c>
      <c r="M8242">
        <v>650</v>
      </c>
      <c r="N8242" t="s">
        <v>20</v>
      </c>
      <c r="O8242">
        <v>18000</v>
      </c>
      <c r="P8242">
        <v>3000</v>
      </c>
      <c r="R8242">
        <f t="shared" si="641"/>
        <v>19500</v>
      </c>
      <c r="S8242">
        <f t="shared" si="642"/>
        <v>26</v>
      </c>
      <c r="T8242" t="str">
        <f t="shared" si="643"/>
        <v>Apr</v>
      </c>
      <c r="U8242" t="str">
        <f t="shared" si="644"/>
        <v>2025</v>
      </c>
    </row>
    <row r="8243" spans="1:21" x14ac:dyDescent="0.25">
      <c r="A8243" t="s">
        <v>398</v>
      </c>
      <c r="B8243" t="s">
        <v>150</v>
      </c>
      <c r="C8243" t="s">
        <v>91</v>
      </c>
      <c r="D8243" t="s">
        <v>16</v>
      </c>
      <c r="E8243" t="s">
        <v>17</v>
      </c>
      <c r="F8243" t="s">
        <v>45</v>
      </c>
      <c r="G8243" t="s">
        <v>78</v>
      </c>
      <c r="H8243">
        <f t="shared" si="640"/>
        <v>126000</v>
      </c>
      <c r="I8243">
        <v>18000</v>
      </c>
      <c r="J8243">
        <v>23400</v>
      </c>
      <c r="K8243">
        <v>7</v>
      </c>
      <c r="M8243">
        <v>3510</v>
      </c>
      <c r="N8243" t="s">
        <v>20</v>
      </c>
      <c r="O8243">
        <v>163800</v>
      </c>
      <c r="P8243">
        <v>37800</v>
      </c>
      <c r="R8243">
        <f t="shared" si="641"/>
        <v>163800</v>
      </c>
      <c r="S8243">
        <f t="shared" si="642"/>
        <v>26</v>
      </c>
      <c r="T8243" t="str">
        <f t="shared" si="643"/>
        <v>Apr</v>
      </c>
      <c r="U8243" t="str">
        <f t="shared" si="644"/>
        <v>2025</v>
      </c>
    </row>
    <row r="8244" spans="1:21" x14ac:dyDescent="0.25">
      <c r="A8244" t="s">
        <v>398</v>
      </c>
      <c r="B8244" t="s">
        <v>135</v>
      </c>
      <c r="C8244" t="s">
        <v>27</v>
      </c>
      <c r="D8244" t="s">
        <v>23</v>
      </c>
      <c r="E8244" t="s">
        <v>17</v>
      </c>
      <c r="F8244" t="s">
        <v>45</v>
      </c>
      <c r="G8244" t="s">
        <v>71</v>
      </c>
      <c r="H8244">
        <f t="shared" si="640"/>
        <v>13200</v>
      </c>
      <c r="I8244">
        <v>2200</v>
      </c>
      <c r="J8244">
        <v>2860</v>
      </c>
      <c r="K8244">
        <v>6</v>
      </c>
      <c r="M8244">
        <v>286</v>
      </c>
      <c r="N8244" t="s">
        <v>25</v>
      </c>
      <c r="O8244">
        <v>16500</v>
      </c>
      <c r="P8244">
        <v>3300</v>
      </c>
      <c r="R8244">
        <f t="shared" si="641"/>
        <v>17160</v>
      </c>
      <c r="S8244">
        <f t="shared" si="642"/>
        <v>26</v>
      </c>
      <c r="T8244" t="str">
        <f t="shared" si="643"/>
        <v>Apr</v>
      </c>
      <c r="U8244" t="str">
        <f t="shared" si="644"/>
        <v>2025</v>
      </c>
    </row>
    <row r="8245" spans="1:21" x14ac:dyDescent="0.25">
      <c r="A8245" t="s">
        <v>398</v>
      </c>
      <c r="B8245" t="s">
        <v>129</v>
      </c>
      <c r="C8245" t="s">
        <v>27</v>
      </c>
      <c r="D8245" t="s">
        <v>16</v>
      </c>
      <c r="E8245" t="s">
        <v>17</v>
      </c>
      <c r="F8245" t="s">
        <v>29</v>
      </c>
      <c r="G8245" t="s">
        <v>169</v>
      </c>
      <c r="H8245">
        <f t="shared" si="640"/>
        <v>100</v>
      </c>
      <c r="I8245">
        <v>25</v>
      </c>
      <c r="J8245">
        <v>33</v>
      </c>
      <c r="K8245">
        <v>4</v>
      </c>
      <c r="M8245">
        <v>11.5</v>
      </c>
      <c r="N8245" t="s">
        <v>38</v>
      </c>
      <c r="O8245">
        <v>115</v>
      </c>
      <c r="P8245">
        <v>15</v>
      </c>
      <c r="R8245">
        <f t="shared" si="641"/>
        <v>132</v>
      </c>
      <c r="S8245">
        <f t="shared" si="642"/>
        <v>26</v>
      </c>
      <c r="T8245" t="str">
        <f t="shared" si="643"/>
        <v>Apr</v>
      </c>
      <c r="U8245" t="str">
        <f t="shared" si="644"/>
        <v>2025</v>
      </c>
    </row>
    <row r="8246" spans="1:21" x14ac:dyDescent="0.25">
      <c r="A8246" t="s">
        <v>399</v>
      </c>
      <c r="B8246" t="s">
        <v>159</v>
      </c>
      <c r="C8246" t="s">
        <v>27</v>
      </c>
      <c r="D8246" t="s">
        <v>16</v>
      </c>
      <c r="E8246" t="s">
        <v>17</v>
      </c>
      <c r="F8246" t="s">
        <v>18</v>
      </c>
      <c r="G8246" t="s">
        <v>64</v>
      </c>
      <c r="H8246">
        <f t="shared" si="640"/>
        <v>840</v>
      </c>
      <c r="I8246">
        <v>140</v>
      </c>
      <c r="J8246">
        <v>182</v>
      </c>
      <c r="K8246">
        <v>6</v>
      </c>
      <c r="M8246">
        <v>52.5</v>
      </c>
      <c r="N8246" t="s">
        <v>25</v>
      </c>
      <c r="O8246">
        <v>1050</v>
      </c>
      <c r="P8246">
        <v>210</v>
      </c>
      <c r="R8246">
        <f t="shared" si="641"/>
        <v>1092</v>
      </c>
      <c r="S8246">
        <f t="shared" si="642"/>
        <v>27</v>
      </c>
      <c r="T8246" t="str">
        <f t="shared" si="643"/>
        <v>Apr</v>
      </c>
      <c r="U8246" t="str">
        <f t="shared" si="644"/>
        <v>2025</v>
      </c>
    </row>
    <row r="8247" spans="1:21" x14ac:dyDescent="0.25">
      <c r="A8247" t="s">
        <v>399</v>
      </c>
      <c r="B8247" t="s">
        <v>145</v>
      </c>
      <c r="C8247" t="s">
        <v>27</v>
      </c>
      <c r="D8247" t="s">
        <v>23</v>
      </c>
      <c r="E8247" t="s">
        <v>17</v>
      </c>
      <c r="F8247" t="s">
        <v>18</v>
      </c>
      <c r="G8247" t="s">
        <v>151</v>
      </c>
      <c r="H8247">
        <f t="shared" si="640"/>
        <v>35</v>
      </c>
      <c r="I8247">
        <v>7</v>
      </c>
      <c r="J8247">
        <v>9</v>
      </c>
      <c r="K8247">
        <v>5</v>
      </c>
      <c r="M8247">
        <v>5.25</v>
      </c>
      <c r="N8247" t="s">
        <v>20</v>
      </c>
      <c r="O8247">
        <v>43.75</v>
      </c>
      <c r="P8247">
        <v>8.75</v>
      </c>
      <c r="R8247">
        <f t="shared" si="641"/>
        <v>45</v>
      </c>
      <c r="S8247">
        <f t="shared" si="642"/>
        <v>27</v>
      </c>
      <c r="T8247" t="str">
        <f t="shared" si="643"/>
        <v>Apr</v>
      </c>
      <c r="U8247" t="str">
        <f t="shared" si="644"/>
        <v>2025</v>
      </c>
    </row>
    <row r="8248" spans="1:21" x14ac:dyDescent="0.25">
      <c r="A8248" t="s">
        <v>399</v>
      </c>
      <c r="B8248" t="s">
        <v>134</v>
      </c>
      <c r="C8248" t="s">
        <v>66</v>
      </c>
      <c r="D8248" t="s">
        <v>16</v>
      </c>
      <c r="E8248" t="s">
        <v>28</v>
      </c>
      <c r="F8248" t="s">
        <v>18</v>
      </c>
      <c r="G8248" t="s">
        <v>40</v>
      </c>
      <c r="H8248">
        <f t="shared" si="640"/>
        <v>900</v>
      </c>
      <c r="I8248">
        <v>90</v>
      </c>
      <c r="J8248">
        <v>117</v>
      </c>
      <c r="K8248">
        <v>10</v>
      </c>
      <c r="M8248">
        <v>72.45</v>
      </c>
      <c r="N8248" t="s">
        <v>20</v>
      </c>
      <c r="O8248">
        <v>1035</v>
      </c>
      <c r="P8248">
        <v>135</v>
      </c>
      <c r="R8248">
        <f t="shared" si="641"/>
        <v>1170</v>
      </c>
      <c r="S8248">
        <f t="shared" si="642"/>
        <v>27</v>
      </c>
      <c r="T8248" t="str">
        <f t="shared" si="643"/>
        <v>Apr</v>
      </c>
      <c r="U8248" t="str">
        <f t="shared" si="644"/>
        <v>2025</v>
      </c>
    </row>
    <row r="8249" spans="1:21" x14ac:dyDescent="0.25">
      <c r="A8249" t="s">
        <v>399</v>
      </c>
      <c r="B8249" t="s">
        <v>153</v>
      </c>
      <c r="C8249" t="s">
        <v>27</v>
      </c>
      <c r="D8249" t="s">
        <v>16</v>
      </c>
      <c r="E8249" t="s">
        <v>17</v>
      </c>
      <c r="F8249" t="s">
        <v>18</v>
      </c>
      <c r="G8249" t="s">
        <v>32</v>
      </c>
      <c r="H8249">
        <f t="shared" si="640"/>
        <v>500</v>
      </c>
      <c r="I8249">
        <v>100</v>
      </c>
      <c r="J8249">
        <v>130</v>
      </c>
      <c r="K8249">
        <v>5</v>
      </c>
      <c r="M8249">
        <v>45.5</v>
      </c>
      <c r="N8249" t="s">
        <v>20</v>
      </c>
      <c r="O8249">
        <v>650</v>
      </c>
      <c r="P8249">
        <v>150</v>
      </c>
      <c r="R8249">
        <f t="shared" si="641"/>
        <v>650</v>
      </c>
      <c r="S8249">
        <f t="shared" si="642"/>
        <v>27</v>
      </c>
      <c r="T8249" t="str">
        <f t="shared" si="643"/>
        <v>Apr</v>
      </c>
      <c r="U8249" t="str">
        <f t="shared" si="644"/>
        <v>2025</v>
      </c>
    </row>
    <row r="8250" spans="1:21" x14ac:dyDescent="0.25">
      <c r="A8250" t="s">
        <v>399</v>
      </c>
      <c r="B8250" t="s">
        <v>173</v>
      </c>
      <c r="C8250" t="s">
        <v>115</v>
      </c>
      <c r="D8250" t="s">
        <v>23</v>
      </c>
      <c r="E8250" t="s">
        <v>17</v>
      </c>
      <c r="F8250" t="s">
        <v>18</v>
      </c>
      <c r="G8250" t="s">
        <v>130</v>
      </c>
      <c r="H8250">
        <f t="shared" si="640"/>
        <v>225</v>
      </c>
      <c r="I8250">
        <v>45</v>
      </c>
      <c r="J8250">
        <v>59</v>
      </c>
      <c r="K8250">
        <v>5</v>
      </c>
      <c r="M8250">
        <v>29.25</v>
      </c>
      <c r="N8250" t="s">
        <v>25</v>
      </c>
      <c r="O8250">
        <v>292.5</v>
      </c>
      <c r="P8250">
        <v>67.5</v>
      </c>
      <c r="R8250">
        <f t="shared" si="641"/>
        <v>295</v>
      </c>
      <c r="S8250">
        <f t="shared" si="642"/>
        <v>27</v>
      </c>
      <c r="T8250" t="str">
        <f t="shared" si="643"/>
        <v>Apr</v>
      </c>
      <c r="U8250" t="str">
        <f t="shared" si="644"/>
        <v>2025</v>
      </c>
    </row>
    <row r="8251" spans="1:21" x14ac:dyDescent="0.25">
      <c r="A8251" t="s">
        <v>399</v>
      </c>
      <c r="B8251" t="s">
        <v>206</v>
      </c>
      <c r="C8251" t="s">
        <v>22</v>
      </c>
      <c r="D8251" t="s">
        <v>16</v>
      </c>
      <c r="E8251" t="s">
        <v>17</v>
      </c>
      <c r="F8251" t="s">
        <v>18</v>
      </c>
      <c r="G8251" t="s">
        <v>151</v>
      </c>
      <c r="H8251">
        <f t="shared" si="640"/>
        <v>21</v>
      </c>
      <c r="I8251">
        <v>7</v>
      </c>
      <c r="J8251">
        <v>9</v>
      </c>
      <c r="K8251">
        <v>3</v>
      </c>
      <c r="M8251">
        <v>1.3125</v>
      </c>
      <c r="N8251" t="s">
        <v>25</v>
      </c>
      <c r="O8251">
        <v>26.25</v>
      </c>
      <c r="P8251">
        <v>5.25</v>
      </c>
      <c r="R8251">
        <f t="shared" si="641"/>
        <v>27</v>
      </c>
      <c r="S8251">
        <f t="shared" si="642"/>
        <v>27</v>
      </c>
      <c r="T8251" t="str">
        <f t="shared" si="643"/>
        <v>Apr</v>
      </c>
      <c r="U8251" t="str">
        <f t="shared" si="644"/>
        <v>2025</v>
      </c>
    </row>
    <row r="8252" spans="1:21" x14ac:dyDescent="0.25">
      <c r="A8252" t="s">
        <v>399</v>
      </c>
      <c r="B8252" t="s">
        <v>98</v>
      </c>
      <c r="C8252" t="s">
        <v>66</v>
      </c>
      <c r="D8252" t="s">
        <v>23</v>
      </c>
      <c r="E8252" t="s">
        <v>17</v>
      </c>
      <c r="F8252" t="s">
        <v>45</v>
      </c>
      <c r="G8252" t="s">
        <v>71</v>
      </c>
      <c r="H8252">
        <f t="shared" si="640"/>
        <v>13200</v>
      </c>
      <c r="I8252">
        <v>2200</v>
      </c>
      <c r="J8252">
        <v>2860</v>
      </c>
      <c r="K8252">
        <v>6</v>
      </c>
      <c r="M8252">
        <v>286</v>
      </c>
      <c r="N8252" t="s">
        <v>25</v>
      </c>
      <c r="O8252">
        <v>17160</v>
      </c>
      <c r="P8252">
        <v>3960</v>
      </c>
      <c r="R8252">
        <f t="shared" si="641"/>
        <v>17160</v>
      </c>
      <c r="S8252">
        <f t="shared" si="642"/>
        <v>27</v>
      </c>
      <c r="T8252" t="str">
        <f t="shared" si="643"/>
        <v>Apr</v>
      </c>
      <c r="U8252" t="str">
        <f t="shared" si="644"/>
        <v>2025</v>
      </c>
    </row>
    <row r="8253" spans="1:21" x14ac:dyDescent="0.25">
      <c r="A8253" t="s">
        <v>399</v>
      </c>
      <c r="B8253" t="s">
        <v>189</v>
      </c>
      <c r="C8253" t="s">
        <v>27</v>
      </c>
      <c r="D8253" t="s">
        <v>16</v>
      </c>
      <c r="E8253" t="s">
        <v>17</v>
      </c>
      <c r="F8253" t="s">
        <v>61</v>
      </c>
      <c r="G8253" t="s">
        <v>180</v>
      </c>
      <c r="H8253">
        <f t="shared" si="640"/>
        <v>4800</v>
      </c>
      <c r="I8253">
        <v>600</v>
      </c>
      <c r="J8253">
        <v>780</v>
      </c>
      <c r="K8253">
        <v>8</v>
      </c>
      <c r="M8253">
        <v>100</v>
      </c>
      <c r="N8253" t="s">
        <v>20</v>
      </c>
      <c r="O8253">
        <v>6240</v>
      </c>
      <c r="P8253">
        <v>1440</v>
      </c>
      <c r="R8253">
        <f t="shared" si="641"/>
        <v>6240</v>
      </c>
      <c r="S8253">
        <f t="shared" si="642"/>
        <v>27</v>
      </c>
      <c r="T8253" t="str">
        <f t="shared" si="643"/>
        <v>Apr</v>
      </c>
      <c r="U8253" t="str">
        <f t="shared" si="644"/>
        <v>2025</v>
      </c>
    </row>
    <row r="8254" spans="1:21" x14ac:dyDescent="0.25">
      <c r="A8254" t="s">
        <v>399</v>
      </c>
      <c r="B8254" t="s">
        <v>50</v>
      </c>
      <c r="C8254" t="s">
        <v>27</v>
      </c>
      <c r="D8254" t="s">
        <v>16</v>
      </c>
      <c r="E8254" t="s">
        <v>28</v>
      </c>
      <c r="F8254" t="s">
        <v>80</v>
      </c>
      <c r="G8254" t="s">
        <v>143</v>
      </c>
      <c r="H8254">
        <f t="shared" si="640"/>
        <v>9</v>
      </c>
      <c r="I8254">
        <v>3</v>
      </c>
      <c r="J8254">
        <v>4</v>
      </c>
      <c r="K8254">
        <v>3</v>
      </c>
      <c r="M8254">
        <v>0.81899999999999995</v>
      </c>
      <c r="N8254" t="s">
        <v>20</v>
      </c>
      <c r="O8254">
        <v>11.7</v>
      </c>
      <c r="P8254">
        <v>2.7</v>
      </c>
      <c r="R8254">
        <f t="shared" si="641"/>
        <v>12</v>
      </c>
      <c r="S8254">
        <f t="shared" si="642"/>
        <v>27</v>
      </c>
      <c r="T8254" t="str">
        <f t="shared" si="643"/>
        <v>Apr</v>
      </c>
      <c r="U8254" t="str">
        <f t="shared" si="644"/>
        <v>2025</v>
      </c>
    </row>
    <row r="8255" spans="1:21" x14ac:dyDescent="0.25">
      <c r="A8255" t="s">
        <v>399</v>
      </c>
      <c r="B8255" t="s">
        <v>188</v>
      </c>
      <c r="C8255" t="s">
        <v>27</v>
      </c>
      <c r="D8255" t="s">
        <v>16</v>
      </c>
      <c r="E8255" t="s">
        <v>28</v>
      </c>
      <c r="F8255" t="s">
        <v>45</v>
      </c>
      <c r="G8255" t="s">
        <v>78</v>
      </c>
      <c r="H8255">
        <f t="shared" si="640"/>
        <v>54000</v>
      </c>
      <c r="I8255">
        <v>18000</v>
      </c>
      <c r="J8255">
        <v>23400</v>
      </c>
      <c r="K8255">
        <v>3</v>
      </c>
      <c r="M8255">
        <v>3510</v>
      </c>
      <c r="N8255" t="s">
        <v>20</v>
      </c>
      <c r="O8255">
        <v>64800</v>
      </c>
      <c r="P8255">
        <v>10800</v>
      </c>
      <c r="R8255">
        <f t="shared" si="641"/>
        <v>70200</v>
      </c>
      <c r="S8255">
        <f t="shared" si="642"/>
        <v>27</v>
      </c>
      <c r="T8255" t="str">
        <f t="shared" si="643"/>
        <v>Apr</v>
      </c>
      <c r="U8255" t="str">
        <f t="shared" si="644"/>
        <v>2025</v>
      </c>
    </row>
    <row r="8256" spans="1:21" x14ac:dyDescent="0.25">
      <c r="A8256" t="s">
        <v>399</v>
      </c>
      <c r="B8256" t="s">
        <v>127</v>
      </c>
      <c r="C8256" t="s">
        <v>66</v>
      </c>
      <c r="D8256" t="s">
        <v>16</v>
      </c>
      <c r="E8256" t="s">
        <v>17</v>
      </c>
      <c r="F8256" t="s">
        <v>18</v>
      </c>
      <c r="G8256" t="s">
        <v>19</v>
      </c>
      <c r="H8256">
        <f t="shared" si="640"/>
        <v>2000</v>
      </c>
      <c r="I8256">
        <v>250</v>
      </c>
      <c r="J8256">
        <v>325</v>
      </c>
      <c r="K8256">
        <v>8</v>
      </c>
      <c r="M8256">
        <v>100</v>
      </c>
      <c r="N8256" t="s">
        <v>38</v>
      </c>
      <c r="O8256">
        <v>2600</v>
      </c>
      <c r="P8256">
        <v>600</v>
      </c>
      <c r="R8256">
        <f t="shared" si="641"/>
        <v>2600</v>
      </c>
      <c r="S8256">
        <f t="shared" si="642"/>
        <v>27</v>
      </c>
      <c r="T8256" t="str">
        <f t="shared" si="643"/>
        <v>Apr</v>
      </c>
      <c r="U8256" t="str">
        <f t="shared" si="644"/>
        <v>2025</v>
      </c>
    </row>
    <row r="8257" spans="1:21" x14ac:dyDescent="0.25">
      <c r="A8257" t="s">
        <v>399</v>
      </c>
      <c r="B8257" t="s">
        <v>124</v>
      </c>
      <c r="C8257" t="s">
        <v>27</v>
      </c>
      <c r="D8257" t="s">
        <v>16</v>
      </c>
      <c r="E8257" t="s">
        <v>17</v>
      </c>
      <c r="F8257" t="s">
        <v>61</v>
      </c>
      <c r="G8257" t="s">
        <v>62</v>
      </c>
      <c r="H8257">
        <f t="shared" si="640"/>
        <v>5400</v>
      </c>
      <c r="I8257">
        <v>900</v>
      </c>
      <c r="J8257">
        <v>1170</v>
      </c>
      <c r="K8257">
        <v>6</v>
      </c>
      <c r="M8257">
        <v>117</v>
      </c>
      <c r="N8257" t="s">
        <v>38</v>
      </c>
      <c r="O8257">
        <v>7020</v>
      </c>
      <c r="P8257">
        <v>1620</v>
      </c>
      <c r="R8257">
        <f t="shared" si="641"/>
        <v>7020</v>
      </c>
      <c r="S8257">
        <f t="shared" si="642"/>
        <v>27</v>
      </c>
      <c r="T8257" t="str">
        <f t="shared" si="643"/>
        <v>Apr</v>
      </c>
      <c r="U8257" t="str">
        <f t="shared" si="644"/>
        <v>2025</v>
      </c>
    </row>
    <row r="8258" spans="1:21" x14ac:dyDescent="0.25">
      <c r="A8258" t="s">
        <v>399</v>
      </c>
      <c r="B8258" t="s">
        <v>39</v>
      </c>
      <c r="C8258" t="s">
        <v>27</v>
      </c>
      <c r="D8258" t="s">
        <v>16</v>
      </c>
      <c r="E8258" t="s">
        <v>28</v>
      </c>
      <c r="F8258" t="s">
        <v>18</v>
      </c>
      <c r="G8258" t="s">
        <v>51</v>
      </c>
      <c r="H8258">
        <f t="shared" si="640"/>
        <v>600</v>
      </c>
      <c r="I8258">
        <v>60</v>
      </c>
      <c r="J8258">
        <v>78</v>
      </c>
      <c r="K8258">
        <v>10</v>
      </c>
      <c r="M8258">
        <v>52.5</v>
      </c>
      <c r="N8258" t="s">
        <v>20</v>
      </c>
      <c r="O8258">
        <v>750</v>
      </c>
      <c r="P8258">
        <v>150</v>
      </c>
      <c r="R8258">
        <f t="shared" si="641"/>
        <v>780</v>
      </c>
      <c r="S8258">
        <f t="shared" si="642"/>
        <v>27</v>
      </c>
      <c r="T8258" t="str">
        <f t="shared" si="643"/>
        <v>Apr</v>
      </c>
      <c r="U8258" t="str">
        <f t="shared" si="644"/>
        <v>2025</v>
      </c>
    </row>
    <row r="8259" spans="1:21" x14ac:dyDescent="0.25">
      <c r="A8259" t="s">
        <v>399</v>
      </c>
      <c r="B8259" t="s">
        <v>142</v>
      </c>
      <c r="C8259" t="s">
        <v>115</v>
      </c>
      <c r="D8259" t="s">
        <v>23</v>
      </c>
      <c r="E8259" t="s">
        <v>28</v>
      </c>
      <c r="F8259" t="s">
        <v>61</v>
      </c>
      <c r="G8259" t="s">
        <v>62</v>
      </c>
      <c r="H8259">
        <f t="shared" ref="H8259:H8322" si="645">I8259*K8259</f>
        <v>4500</v>
      </c>
      <c r="I8259">
        <v>900</v>
      </c>
      <c r="J8259">
        <v>1170</v>
      </c>
      <c r="K8259">
        <v>5</v>
      </c>
      <c r="M8259">
        <v>117</v>
      </c>
      <c r="N8259" t="s">
        <v>38</v>
      </c>
      <c r="O8259">
        <v>5850</v>
      </c>
      <c r="P8259">
        <v>1350</v>
      </c>
      <c r="R8259">
        <f t="shared" ref="R8259:R8322" si="646">J8259*K8259</f>
        <v>5850</v>
      </c>
      <c r="S8259">
        <f t="shared" ref="S8259:S8322" si="647">DAY(A8259)</f>
        <v>27</v>
      </c>
      <c r="T8259" t="str">
        <f t="shared" ref="T8259:T8322" si="648">TEXT(A8259,"mmm")</f>
        <v>Apr</v>
      </c>
      <c r="U8259" t="str">
        <f t="shared" ref="U8259:U8322" si="649">TEXT(A8259,"yyy")</f>
        <v>2025</v>
      </c>
    </row>
    <row r="8260" spans="1:21" x14ac:dyDescent="0.25">
      <c r="A8260" t="s">
        <v>399</v>
      </c>
      <c r="B8260" t="s">
        <v>184</v>
      </c>
      <c r="C8260" t="s">
        <v>27</v>
      </c>
      <c r="D8260" t="s">
        <v>23</v>
      </c>
      <c r="E8260" t="s">
        <v>28</v>
      </c>
      <c r="F8260" t="s">
        <v>29</v>
      </c>
      <c r="G8260" t="s">
        <v>210</v>
      </c>
      <c r="H8260">
        <f t="shared" si="645"/>
        <v>855</v>
      </c>
      <c r="I8260">
        <v>95</v>
      </c>
      <c r="J8260">
        <v>124</v>
      </c>
      <c r="K8260">
        <v>9</v>
      </c>
      <c r="M8260">
        <v>100</v>
      </c>
      <c r="N8260" t="s">
        <v>20</v>
      </c>
      <c r="O8260">
        <v>1111.5</v>
      </c>
      <c r="P8260">
        <v>256.5</v>
      </c>
      <c r="R8260">
        <f t="shared" si="646"/>
        <v>1116</v>
      </c>
      <c r="S8260">
        <f t="shared" si="647"/>
        <v>27</v>
      </c>
      <c r="T8260" t="str">
        <f t="shared" si="648"/>
        <v>Apr</v>
      </c>
      <c r="U8260" t="str">
        <f t="shared" si="649"/>
        <v>2025</v>
      </c>
    </row>
    <row r="8261" spans="1:21" x14ac:dyDescent="0.25">
      <c r="A8261" t="s">
        <v>399</v>
      </c>
      <c r="B8261" t="s">
        <v>200</v>
      </c>
      <c r="C8261" t="s">
        <v>27</v>
      </c>
      <c r="D8261" t="s">
        <v>16</v>
      </c>
      <c r="E8261" t="s">
        <v>17</v>
      </c>
      <c r="F8261" t="s">
        <v>18</v>
      </c>
      <c r="G8261" t="s">
        <v>130</v>
      </c>
      <c r="H8261">
        <f t="shared" si="645"/>
        <v>360</v>
      </c>
      <c r="I8261">
        <v>45</v>
      </c>
      <c r="J8261">
        <v>59</v>
      </c>
      <c r="K8261">
        <v>8</v>
      </c>
      <c r="M8261">
        <v>46.8</v>
      </c>
      <c r="N8261" t="s">
        <v>38</v>
      </c>
      <c r="O8261">
        <v>468</v>
      </c>
      <c r="P8261">
        <v>108</v>
      </c>
      <c r="R8261">
        <f t="shared" si="646"/>
        <v>472</v>
      </c>
      <c r="S8261">
        <f t="shared" si="647"/>
        <v>27</v>
      </c>
      <c r="T8261" t="str">
        <f t="shared" si="648"/>
        <v>Apr</v>
      </c>
      <c r="U8261" t="str">
        <f t="shared" si="649"/>
        <v>2025</v>
      </c>
    </row>
    <row r="8262" spans="1:21" x14ac:dyDescent="0.25">
      <c r="A8262" t="s">
        <v>399</v>
      </c>
      <c r="B8262" t="s">
        <v>125</v>
      </c>
      <c r="C8262" t="s">
        <v>15</v>
      </c>
      <c r="D8262" t="s">
        <v>16</v>
      </c>
      <c r="E8262" t="s">
        <v>17</v>
      </c>
      <c r="F8262" t="s">
        <v>18</v>
      </c>
      <c r="G8262" t="s">
        <v>34</v>
      </c>
      <c r="H8262">
        <f t="shared" si="645"/>
        <v>280</v>
      </c>
      <c r="I8262">
        <v>40</v>
      </c>
      <c r="J8262">
        <v>52</v>
      </c>
      <c r="K8262">
        <v>7</v>
      </c>
      <c r="M8262">
        <v>25.48</v>
      </c>
      <c r="N8262" t="s">
        <v>20</v>
      </c>
      <c r="O8262">
        <v>364</v>
      </c>
      <c r="P8262">
        <v>84</v>
      </c>
      <c r="R8262">
        <f t="shared" si="646"/>
        <v>364</v>
      </c>
      <c r="S8262">
        <f t="shared" si="647"/>
        <v>27</v>
      </c>
      <c r="T8262" t="str">
        <f t="shared" si="648"/>
        <v>Apr</v>
      </c>
      <c r="U8262" t="str">
        <f t="shared" si="649"/>
        <v>2025</v>
      </c>
    </row>
    <row r="8263" spans="1:21" x14ac:dyDescent="0.25">
      <c r="A8263" t="s">
        <v>399</v>
      </c>
      <c r="B8263" t="s">
        <v>104</v>
      </c>
      <c r="C8263" t="s">
        <v>15</v>
      </c>
      <c r="D8263" t="s">
        <v>23</v>
      </c>
      <c r="E8263" t="s">
        <v>17</v>
      </c>
      <c r="F8263" t="s">
        <v>18</v>
      </c>
      <c r="G8263" t="s">
        <v>56</v>
      </c>
      <c r="H8263">
        <f t="shared" si="645"/>
        <v>3300</v>
      </c>
      <c r="I8263">
        <v>550</v>
      </c>
      <c r="J8263">
        <v>715</v>
      </c>
      <c r="K8263">
        <v>6</v>
      </c>
      <c r="M8263">
        <v>100</v>
      </c>
      <c r="N8263" t="s">
        <v>25</v>
      </c>
      <c r="O8263">
        <v>4290</v>
      </c>
      <c r="P8263">
        <v>990</v>
      </c>
      <c r="R8263">
        <f t="shared" si="646"/>
        <v>4290</v>
      </c>
      <c r="S8263">
        <f t="shared" si="647"/>
        <v>27</v>
      </c>
      <c r="T8263" t="str">
        <f t="shared" si="648"/>
        <v>Apr</v>
      </c>
      <c r="U8263" t="str">
        <f t="shared" si="649"/>
        <v>2025</v>
      </c>
    </row>
    <row r="8264" spans="1:21" x14ac:dyDescent="0.25">
      <c r="A8264" t="s">
        <v>399</v>
      </c>
      <c r="B8264" t="s">
        <v>133</v>
      </c>
      <c r="C8264" t="s">
        <v>27</v>
      </c>
      <c r="D8264" t="s">
        <v>16</v>
      </c>
      <c r="E8264" t="s">
        <v>17</v>
      </c>
      <c r="F8264" t="s">
        <v>45</v>
      </c>
      <c r="G8264" t="s">
        <v>58</v>
      </c>
      <c r="H8264">
        <f t="shared" si="645"/>
        <v>75000</v>
      </c>
      <c r="I8264">
        <v>25000</v>
      </c>
      <c r="J8264">
        <v>32500</v>
      </c>
      <c r="K8264">
        <v>3</v>
      </c>
      <c r="M8264">
        <v>4875</v>
      </c>
      <c r="N8264" t="s">
        <v>20</v>
      </c>
      <c r="O8264">
        <v>97500</v>
      </c>
      <c r="P8264">
        <v>22500</v>
      </c>
      <c r="R8264">
        <f t="shared" si="646"/>
        <v>97500</v>
      </c>
      <c r="S8264">
        <f t="shared" si="647"/>
        <v>27</v>
      </c>
      <c r="T8264" t="str">
        <f t="shared" si="648"/>
        <v>Apr</v>
      </c>
      <c r="U8264" t="str">
        <f t="shared" si="649"/>
        <v>2025</v>
      </c>
    </row>
    <row r="8265" spans="1:21" x14ac:dyDescent="0.25">
      <c r="A8265" t="s">
        <v>399</v>
      </c>
      <c r="B8265" t="s">
        <v>60</v>
      </c>
      <c r="C8265" t="s">
        <v>27</v>
      </c>
      <c r="D8265" t="s">
        <v>23</v>
      </c>
      <c r="E8265" t="s">
        <v>28</v>
      </c>
      <c r="F8265" t="s">
        <v>61</v>
      </c>
      <c r="G8265" t="s">
        <v>164</v>
      </c>
      <c r="H8265">
        <f t="shared" si="645"/>
        <v>10000</v>
      </c>
      <c r="I8265">
        <v>2000</v>
      </c>
      <c r="J8265">
        <v>2600</v>
      </c>
      <c r="K8265">
        <v>5</v>
      </c>
      <c r="M8265">
        <v>260</v>
      </c>
      <c r="N8265" t="s">
        <v>38</v>
      </c>
      <c r="O8265">
        <v>11500</v>
      </c>
      <c r="P8265">
        <v>1500</v>
      </c>
      <c r="R8265">
        <f t="shared" si="646"/>
        <v>13000</v>
      </c>
      <c r="S8265">
        <f t="shared" si="647"/>
        <v>27</v>
      </c>
      <c r="T8265" t="str">
        <f t="shared" si="648"/>
        <v>Apr</v>
      </c>
      <c r="U8265" t="str">
        <f t="shared" si="649"/>
        <v>2025</v>
      </c>
    </row>
    <row r="8266" spans="1:21" x14ac:dyDescent="0.25">
      <c r="A8266" t="s">
        <v>399</v>
      </c>
      <c r="B8266" t="s">
        <v>157</v>
      </c>
      <c r="C8266" t="s">
        <v>15</v>
      </c>
      <c r="D8266" t="s">
        <v>16</v>
      </c>
      <c r="E8266" t="s">
        <v>28</v>
      </c>
      <c r="F8266" t="s">
        <v>18</v>
      </c>
      <c r="G8266" t="s">
        <v>32</v>
      </c>
      <c r="H8266">
        <f t="shared" si="645"/>
        <v>300</v>
      </c>
      <c r="I8266">
        <v>100</v>
      </c>
      <c r="J8266">
        <v>130</v>
      </c>
      <c r="K8266">
        <v>3</v>
      </c>
      <c r="M8266">
        <v>19.5</v>
      </c>
      <c r="N8266" t="s">
        <v>25</v>
      </c>
      <c r="O8266">
        <v>390</v>
      </c>
      <c r="P8266">
        <v>90</v>
      </c>
      <c r="R8266">
        <f t="shared" si="646"/>
        <v>390</v>
      </c>
      <c r="S8266">
        <f t="shared" si="647"/>
        <v>27</v>
      </c>
      <c r="T8266" t="str">
        <f t="shared" si="648"/>
        <v>Apr</v>
      </c>
      <c r="U8266" t="str">
        <f t="shared" si="649"/>
        <v>2025</v>
      </c>
    </row>
    <row r="8267" spans="1:21" x14ac:dyDescent="0.25">
      <c r="A8267" t="s">
        <v>399</v>
      </c>
      <c r="B8267" t="s">
        <v>26</v>
      </c>
      <c r="C8267" t="s">
        <v>27</v>
      </c>
      <c r="D8267" t="s">
        <v>16</v>
      </c>
      <c r="E8267" t="s">
        <v>28</v>
      </c>
      <c r="F8267" t="s">
        <v>18</v>
      </c>
      <c r="G8267" t="s">
        <v>43</v>
      </c>
      <c r="H8267">
        <f t="shared" si="645"/>
        <v>100</v>
      </c>
      <c r="I8267">
        <v>20</v>
      </c>
      <c r="J8267">
        <v>26</v>
      </c>
      <c r="K8267">
        <v>5</v>
      </c>
      <c r="M8267">
        <v>6</v>
      </c>
      <c r="N8267" t="s">
        <v>25</v>
      </c>
      <c r="O8267">
        <v>120</v>
      </c>
      <c r="P8267">
        <v>20</v>
      </c>
      <c r="R8267">
        <f t="shared" si="646"/>
        <v>130</v>
      </c>
      <c r="S8267">
        <f t="shared" si="647"/>
        <v>27</v>
      </c>
      <c r="T8267" t="str">
        <f t="shared" si="648"/>
        <v>Apr</v>
      </c>
      <c r="U8267" t="str">
        <f t="shared" si="649"/>
        <v>2025</v>
      </c>
    </row>
    <row r="8268" spans="1:21" x14ac:dyDescent="0.25">
      <c r="A8268" t="s">
        <v>399</v>
      </c>
      <c r="B8268" t="s">
        <v>165</v>
      </c>
      <c r="C8268" t="s">
        <v>27</v>
      </c>
      <c r="D8268" t="s">
        <v>16</v>
      </c>
      <c r="E8268" t="s">
        <v>17</v>
      </c>
      <c r="F8268" t="s">
        <v>29</v>
      </c>
      <c r="G8268" t="s">
        <v>178</v>
      </c>
      <c r="H8268">
        <f t="shared" si="645"/>
        <v>1000</v>
      </c>
      <c r="I8268">
        <v>200</v>
      </c>
      <c r="J8268">
        <v>260</v>
      </c>
      <c r="K8268">
        <v>5</v>
      </c>
      <c r="M8268">
        <v>100</v>
      </c>
      <c r="N8268" t="s">
        <v>38</v>
      </c>
      <c r="O8268">
        <v>1250</v>
      </c>
      <c r="P8268">
        <v>250</v>
      </c>
      <c r="R8268">
        <f t="shared" si="646"/>
        <v>1300</v>
      </c>
      <c r="S8268">
        <f t="shared" si="647"/>
        <v>27</v>
      </c>
      <c r="T8268" t="str">
        <f t="shared" si="648"/>
        <v>Apr</v>
      </c>
      <c r="U8268" t="str">
        <f t="shared" si="649"/>
        <v>2025</v>
      </c>
    </row>
    <row r="8269" spans="1:21" x14ac:dyDescent="0.25">
      <c r="A8269" t="s">
        <v>399</v>
      </c>
      <c r="B8269" t="s">
        <v>193</v>
      </c>
      <c r="C8269" t="s">
        <v>53</v>
      </c>
      <c r="D8269" t="s">
        <v>16</v>
      </c>
      <c r="E8269" t="s">
        <v>17</v>
      </c>
      <c r="F8269" t="s">
        <v>18</v>
      </c>
      <c r="G8269" t="s">
        <v>56</v>
      </c>
      <c r="H8269">
        <f t="shared" si="645"/>
        <v>3850</v>
      </c>
      <c r="I8269">
        <v>550</v>
      </c>
      <c r="J8269">
        <v>715</v>
      </c>
      <c r="K8269">
        <v>7</v>
      </c>
      <c r="M8269">
        <v>100</v>
      </c>
      <c r="N8269" t="s">
        <v>20</v>
      </c>
      <c r="O8269">
        <v>5005</v>
      </c>
      <c r="P8269">
        <v>1155</v>
      </c>
      <c r="R8269">
        <f t="shared" si="646"/>
        <v>5005</v>
      </c>
      <c r="S8269">
        <f t="shared" si="647"/>
        <v>27</v>
      </c>
      <c r="T8269" t="str">
        <f t="shared" si="648"/>
        <v>Apr</v>
      </c>
      <c r="U8269" t="str">
        <f t="shared" si="649"/>
        <v>2025</v>
      </c>
    </row>
    <row r="8270" spans="1:21" x14ac:dyDescent="0.25">
      <c r="A8270" t="s">
        <v>399</v>
      </c>
      <c r="B8270" t="s">
        <v>157</v>
      </c>
      <c r="C8270" t="s">
        <v>15</v>
      </c>
      <c r="D8270" t="s">
        <v>16</v>
      </c>
      <c r="E8270" t="s">
        <v>28</v>
      </c>
      <c r="F8270" t="s">
        <v>45</v>
      </c>
      <c r="G8270" t="s">
        <v>67</v>
      </c>
      <c r="H8270">
        <f t="shared" si="645"/>
        <v>21000</v>
      </c>
      <c r="I8270">
        <v>3500</v>
      </c>
      <c r="J8270">
        <v>4550</v>
      </c>
      <c r="K8270">
        <v>6</v>
      </c>
      <c r="M8270">
        <v>455</v>
      </c>
      <c r="N8270" t="s">
        <v>20</v>
      </c>
      <c r="O8270">
        <v>27300</v>
      </c>
      <c r="P8270">
        <v>6300</v>
      </c>
      <c r="R8270">
        <f t="shared" si="646"/>
        <v>27300</v>
      </c>
      <c r="S8270">
        <f t="shared" si="647"/>
        <v>27</v>
      </c>
      <c r="T8270" t="str">
        <f t="shared" si="648"/>
        <v>Apr</v>
      </c>
      <c r="U8270" t="str">
        <f t="shared" si="649"/>
        <v>2025</v>
      </c>
    </row>
    <row r="8271" spans="1:21" x14ac:dyDescent="0.25">
      <c r="A8271" t="s">
        <v>399</v>
      </c>
      <c r="B8271" t="s">
        <v>33</v>
      </c>
      <c r="C8271" t="s">
        <v>15</v>
      </c>
      <c r="D8271" t="s">
        <v>23</v>
      </c>
      <c r="E8271" t="s">
        <v>17</v>
      </c>
      <c r="F8271" t="s">
        <v>18</v>
      </c>
      <c r="G8271" t="s">
        <v>24</v>
      </c>
      <c r="H8271">
        <f t="shared" si="645"/>
        <v>320</v>
      </c>
      <c r="I8271">
        <v>80</v>
      </c>
      <c r="J8271">
        <v>104</v>
      </c>
      <c r="K8271">
        <v>4</v>
      </c>
      <c r="M8271">
        <v>49.92</v>
      </c>
      <c r="N8271" t="s">
        <v>20</v>
      </c>
      <c r="O8271">
        <v>416</v>
      </c>
      <c r="P8271">
        <v>96</v>
      </c>
      <c r="R8271">
        <f t="shared" si="646"/>
        <v>416</v>
      </c>
      <c r="S8271">
        <f t="shared" si="647"/>
        <v>27</v>
      </c>
      <c r="T8271" t="str">
        <f t="shared" si="648"/>
        <v>Apr</v>
      </c>
      <c r="U8271" t="str">
        <f t="shared" si="649"/>
        <v>2025</v>
      </c>
    </row>
    <row r="8272" spans="1:21" x14ac:dyDescent="0.25">
      <c r="A8272" t="s">
        <v>400</v>
      </c>
      <c r="B8272" t="s">
        <v>73</v>
      </c>
      <c r="C8272" t="s">
        <v>42</v>
      </c>
      <c r="D8272" t="s">
        <v>16</v>
      </c>
      <c r="E8272" t="s">
        <v>17</v>
      </c>
      <c r="F8272" t="s">
        <v>18</v>
      </c>
      <c r="G8272" t="s">
        <v>56</v>
      </c>
      <c r="H8272">
        <f t="shared" si="645"/>
        <v>2750</v>
      </c>
      <c r="I8272">
        <v>550</v>
      </c>
      <c r="J8272">
        <v>715</v>
      </c>
      <c r="K8272">
        <v>5</v>
      </c>
      <c r="M8272">
        <v>100</v>
      </c>
      <c r="N8272" t="s">
        <v>20</v>
      </c>
      <c r="O8272">
        <v>3437.5</v>
      </c>
      <c r="P8272">
        <v>687.5</v>
      </c>
      <c r="R8272">
        <f t="shared" si="646"/>
        <v>3575</v>
      </c>
      <c r="S8272">
        <f t="shared" si="647"/>
        <v>28</v>
      </c>
      <c r="T8272" t="str">
        <f t="shared" si="648"/>
        <v>Apr</v>
      </c>
      <c r="U8272" t="str">
        <f t="shared" si="649"/>
        <v>2025</v>
      </c>
    </row>
    <row r="8273" spans="1:21" x14ac:dyDescent="0.25">
      <c r="A8273" t="s">
        <v>400</v>
      </c>
      <c r="B8273" t="s">
        <v>165</v>
      </c>
      <c r="C8273" t="s">
        <v>27</v>
      </c>
      <c r="D8273" t="s">
        <v>16</v>
      </c>
      <c r="E8273" t="s">
        <v>28</v>
      </c>
      <c r="F8273" t="s">
        <v>18</v>
      </c>
      <c r="G8273" t="s">
        <v>43</v>
      </c>
      <c r="H8273">
        <f t="shared" si="645"/>
        <v>140</v>
      </c>
      <c r="I8273">
        <v>20</v>
      </c>
      <c r="J8273">
        <v>26</v>
      </c>
      <c r="K8273">
        <v>7</v>
      </c>
      <c r="M8273">
        <v>12.25</v>
      </c>
      <c r="N8273" t="s">
        <v>20</v>
      </c>
      <c r="O8273">
        <v>175</v>
      </c>
      <c r="P8273">
        <v>35</v>
      </c>
      <c r="R8273">
        <f t="shared" si="646"/>
        <v>182</v>
      </c>
      <c r="S8273">
        <f t="shared" si="647"/>
        <v>28</v>
      </c>
      <c r="T8273" t="str">
        <f t="shared" si="648"/>
        <v>Apr</v>
      </c>
      <c r="U8273" t="str">
        <f t="shared" si="649"/>
        <v>2025</v>
      </c>
    </row>
    <row r="8274" spans="1:21" x14ac:dyDescent="0.25">
      <c r="A8274" t="s">
        <v>400</v>
      </c>
      <c r="B8274" t="s">
        <v>125</v>
      </c>
      <c r="C8274" t="s">
        <v>15</v>
      </c>
      <c r="D8274" t="s">
        <v>16</v>
      </c>
      <c r="E8274" t="s">
        <v>28</v>
      </c>
      <c r="F8274" t="s">
        <v>45</v>
      </c>
      <c r="G8274" t="s">
        <v>78</v>
      </c>
      <c r="H8274">
        <f t="shared" si="645"/>
        <v>90000</v>
      </c>
      <c r="I8274">
        <v>18000</v>
      </c>
      <c r="J8274">
        <v>23400</v>
      </c>
      <c r="K8274">
        <v>5</v>
      </c>
      <c r="M8274">
        <v>3510</v>
      </c>
      <c r="N8274" t="s">
        <v>25</v>
      </c>
      <c r="O8274">
        <v>117000</v>
      </c>
      <c r="P8274">
        <v>27000</v>
      </c>
      <c r="R8274">
        <f t="shared" si="646"/>
        <v>117000</v>
      </c>
      <c r="S8274">
        <f t="shared" si="647"/>
        <v>28</v>
      </c>
      <c r="T8274" t="str">
        <f t="shared" si="648"/>
        <v>Apr</v>
      </c>
      <c r="U8274" t="str">
        <f t="shared" si="649"/>
        <v>2025</v>
      </c>
    </row>
    <row r="8275" spans="1:21" x14ac:dyDescent="0.25">
      <c r="A8275" t="s">
        <v>400</v>
      </c>
      <c r="B8275" t="s">
        <v>125</v>
      </c>
      <c r="C8275" t="s">
        <v>15</v>
      </c>
      <c r="D8275" t="s">
        <v>16</v>
      </c>
      <c r="E8275" t="s">
        <v>17</v>
      </c>
      <c r="F8275" t="s">
        <v>18</v>
      </c>
      <c r="G8275" t="s">
        <v>51</v>
      </c>
      <c r="H8275">
        <f t="shared" si="645"/>
        <v>120</v>
      </c>
      <c r="I8275">
        <v>60</v>
      </c>
      <c r="J8275">
        <v>78</v>
      </c>
      <c r="K8275">
        <v>2</v>
      </c>
      <c r="M8275">
        <v>7.2</v>
      </c>
      <c r="N8275" t="s">
        <v>25</v>
      </c>
      <c r="O8275">
        <v>144</v>
      </c>
      <c r="P8275">
        <v>24</v>
      </c>
      <c r="R8275">
        <f t="shared" si="646"/>
        <v>156</v>
      </c>
      <c r="S8275">
        <f t="shared" si="647"/>
        <v>28</v>
      </c>
      <c r="T8275" t="str">
        <f t="shared" si="648"/>
        <v>Apr</v>
      </c>
      <c r="U8275" t="str">
        <f t="shared" si="649"/>
        <v>2025</v>
      </c>
    </row>
    <row r="8276" spans="1:21" x14ac:dyDescent="0.25">
      <c r="A8276" t="s">
        <v>400</v>
      </c>
      <c r="B8276" t="s">
        <v>88</v>
      </c>
      <c r="C8276" t="s">
        <v>27</v>
      </c>
      <c r="D8276" t="s">
        <v>16</v>
      </c>
      <c r="E8276" t="s">
        <v>28</v>
      </c>
      <c r="F8276" t="s">
        <v>18</v>
      </c>
      <c r="G8276" t="s">
        <v>151</v>
      </c>
      <c r="H8276">
        <f t="shared" si="645"/>
        <v>56</v>
      </c>
      <c r="I8276">
        <v>7</v>
      </c>
      <c r="J8276">
        <v>9</v>
      </c>
      <c r="K8276">
        <v>8</v>
      </c>
      <c r="M8276">
        <v>3.5</v>
      </c>
      <c r="N8276" t="s">
        <v>25</v>
      </c>
      <c r="O8276">
        <v>70</v>
      </c>
      <c r="P8276">
        <v>14</v>
      </c>
      <c r="R8276">
        <f t="shared" si="646"/>
        <v>72</v>
      </c>
      <c r="S8276">
        <f t="shared" si="647"/>
        <v>28</v>
      </c>
      <c r="T8276" t="str">
        <f t="shared" si="648"/>
        <v>Apr</v>
      </c>
      <c r="U8276" t="str">
        <f t="shared" si="649"/>
        <v>2025</v>
      </c>
    </row>
    <row r="8277" spans="1:21" x14ac:dyDescent="0.25">
      <c r="A8277" t="s">
        <v>400</v>
      </c>
      <c r="B8277" t="s">
        <v>21</v>
      </c>
      <c r="C8277" t="s">
        <v>22</v>
      </c>
      <c r="D8277" t="s">
        <v>16</v>
      </c>
      <c r="E8277" t="s">
        <v>28</v>
      </c>
      <c r="F8277" t="s">
        <v>18</v>
      </c>
      <c r="G8277" t="s">
        <v>151</v>
      </c>
      <c r="H8277">
        <f t="shared" si="645"/>
        <v>35</v>
      </c>
      <c r="I8277">
        <v>7</v>
      </c>
      <c r="J8277">
        <v>9</v>
      </c>
      <c r="K8277">
        <v>5</v>
      </c>
      <c r="M8277">
        <v>3.0625</v>
      </c>
      <c r="N8277" t="s">
        <v>20</v>
      </c>
      <c r="O8277">
        <v>43.75</v>
      </c>
      <c r="P8277">
        <v>8.75</v>
      </c>
      <c r="R8277">
        <f t="shared" si="646"/>
        <v>45</v>
      </c>
      <c r="S8277">
        <f t="shared" si="647"/>
        <v>28</v>
      </c>
      <c r="T8277" t="str">
        <f t="shared" si="648"/>
        <v>Apr</v>
      </c>
      <c r="U8277" t="str">
        <f t="shared" si="649"/>
        <v>2025</v>
      </c>
    </row>
    <row r="8278" spans="1:21" x14ac:dyDescent="0.25">
      <c r="A8278" t="s">
        <v>400</v>
      </c>
      <c r="B8278" t="s">
        <v>174</v>
      </c>
      <c r="C8278" t="s">
        <v>27</v>
      </c>
      <c r="D8278" t="s">
        <v>16</v>
      </c>
      <c r="E8278" t="s">
        <v>17</v>
      </c>
      <c r="F8278" t="s">
        <v>18</v>
      </c>
      <c r="G8278" t="s">
        <v>130</v>
      </c>
      <c r="H8278">
        <f t="shared" si="645"/>
        <v>90</v>
      </c>
      <c r="I8278">
        <v>45</v>
      </c>
      <c r="J8278">
        <v>59</v>
      </c>
      <c r="K8278">
        <v>2</v>
      </c>
      <c r="M8278">
        <v>7.875</v>
      </c>
      <c r="N8278" t="s">
        <v>20</v>
      </c>
      <c r="O8278">
        <v>112.5</v>
      </c>
      <c r="P8278">
        <v>22.5</v>
      </c>
      <c r="R8278">
        <f t="shared" si="646"/>
        <v>118</v>
      </c>
      <c r="S8278">
        <f t="shared" si="647"/>
        <v>28</v>
      </c>
      <c r="T8278" t="str">
        <f t="shared" si="648"/>
        <v>Apr</v>
      </c>
      <c r="U8278" t="str">
        <f t="shared" si="649"/>
        <v>2025</v>
      </c>
    </row>
    <row r="8279" spans="1:21" x14ac:dyDescent="0.25">
      <c r="A8279" t="s">
        <v>400</v>
      </c>
      <c r="B8279" t="s">
        <v>88</v>
      </c>
      <c r="C8279" t="s">
        <v>27</v>
      </c>
      <c r="D8279" t="s">
        <v>16</v>
      </c>
      <c r="E8279" t="s">
        <v>17</v>
      </c>
      <c r="F8279" t="s">
        <v>61</v>
      </c>
      <c r="G8279" t="s">
        <v>119</v>
      </c>
      <c r="H8279">
        <f t="shared" si="645"/>
        <v>4500</v>
      </c>
      <c r="I8279">
        <v>500</v>
      </c>
      <c r="J8279">
        <v>650</v>
      </c>
      <c r="K8279">
        <v>9</v>
      </c>
      <c r="M8279">
        <v>100</v>
      </c>
      <c r="N8279" t="s">
        <v>25</v>
      </c>
      <c r="O8279">
        <v>5175</v>
      </c>
      <c r="P8279">
        <v>675</v>
      </c>
      <c r="R8279">
        <f t="shared" si="646"/>
        <v>5850</v>
      </c>
      <c r="S8279">
        <f t="shared" si="647"/>
        <v>28</v>
      </c>
      <c r="T8279" t="str">
        <f t="shared" si="648"/>
        <v>Apr</v>
      </c>
      <c r="U8279" t="str">
        <f t="shared" si="649"/>
        <v>2025</v>
      </c>
    </row>
    <row r="8280" spans="1:21" x14ac:dyDescent="0.25">
      <c r="A8280" t="s">
        <v>400</v>
      </c>
      <c r="B8280" t="s">
        <v>193</v>
      </c>
      <c r="C8280" t="s">
        <v>53</v>
      </c>
      <c r="D8280" t="s">
        <v>16</v>
      </c>
      <c r="E8280" t="s">
        <v>28</v>
      </c>
      <c r="F8280" t="s">
        <v>29</v>
      </c>
      <c r="G8280" t="s">
        <v>169</v>
      </c>
      <c r="H8280">
        <f t="shared" si="645"/>
        <v>125</v>
      </c>
      <c r="I8280">
        <v>25</v>
      </c>
      <c r="J8280">
        <v>33</v>
      </c>
      <c r="K8280">
        <v>5</v>
      </c>
      <c r="M8280">
        <v>8.125</v>
      </c>
      <c r="N8280" t="s">
        <v>25</v>
      </c>
      <c r="O8280">
        <v>162.5</v>
      </c>
      <c r="P8280">
        <v>37.5</v>
      </c>
      <c r="R8280">
        <f t="shared" si="646"/>
        <v>165</v>
      </c>
      <c r="S8280">
        <f t="shared" si="647"/>
        <v>28</v>
      </c>
      <c r="T8280" t="str">
        <f t="shared" si="648"/>
        <v>Apr</v>
      </c>
      <c r="U8280" t="str">
        <f t="shared" si="649"/>
        <v>2025</v>
      </c>
    </row>
    <row r="8281" spans="1:21" x14ac:dyDescent="0.25">
      <c r="A8281" t="s">
        <v>400</v>
      </c>
      <c r="B8281" t="s">
        <v>79</v>
      </c>
      <c r="C8281" t="s">
        <v>27</v>
      </c>
      <c r="D8281" t="s">
        <v>23</v>
      </c>
      <c r="E8281" t="s">
        <v>17</v>
      </c>
      <c r="F8281" t="s">
        <v>18</v>
      </c>
      <c r="G8281" t="s">
        <v>32</v>
      </c>
      <c r="H8281">
        <f t="shared" si="645"/>
        <v>200</v>
      </c>
      <c r="I8281">
        <v>100</v>
      </c>
      <c r="J8281">
        <v>130</v>
      </c>
      <c r="K8281">
        <v>2</v>
      </c>
      <c r="M8281">
        <v>37.5</v>
      </c>
      <c r="N8281" t="s">
        <v>38</v>
      </c>
      <c r="O8281">
        <v>250</v>
      </c>
      <c r="P8281">
        <v>50</v>
      </c>
      <c r="R8281">
        <f t="shared" si="646"/>
        <v>260</v>
      </c>
      <c r="S8281">
        <f t="shared" si="647"/>
        <v>28</v>
      </c>
      <c r="T8281" t="str">
        <f t="shared" si="648"/>
        <v>Apr</v>
      </c>
      <c r="U8281" t="str">
        <f t="shared" si="649"/>
        <v>2025</v>
      </c>
    </row>
    <row r="8282" spans="1:21" x14ac:dyDescent="0.25">
      <c r="A8282" t="s">
        <v>400</v>
      </c>
      <c r="B8282" t="s">
        <v>33</v>
      </c>
      <c r="C8282" t="s">
        <v>15</v>
      </c>
      <c r="D8282" t="s">
        <v>23</v>
      </c>
      <c r="E8282" t="s">
        <v>28</v>
      </c>
      <c r="F8282" t="s">
        <v>18</v>
      </c>
      <c r="G8282" t="s">
        <v>24</v>
      </c>
      <c r="H8282">
        <f t="shared" si="645"/>
        <v>480</v>
      </c>
      <c r="I8282">
        <v>80</v>
      </c>
      <c r="J8282">
        <v>104</v>
      </c>
      <c r="K8282">
        <v>6</v>
      </c>
      <c r="M8282">
        <v>74.88</v>
      </c>
      <c r="N8282" t="s">
        <v>20</v>
      </c>
      <c r="O8282">
        <v>624</v>
      </c>
      <c r="P8282">
        <v>144</v>
      </c>
      <c r="R8282">
        <f t="shared" si="646"/>
        <v>624</v>
      </c>
      <c r="S8282">
        <f t="shared" si="647"/>
        <v>28</v>
      </c>
      <c r="T8282" t="str">
        <f t="shared" si="648"/>
        <v>Apr</v>
      </c>
      <c r="U8282" t="str">
        <f t="shared" si="649"/>
        <v>2025</v>
      </c>
    </row>
    <row r="8283" spans="1:21" x14ac:dyDescent="0.25">
      <c r="A8283" t="s">
        <v>400</v>
      </c>
      <c r="B8283" t="s">
        <v>214</v>
      </c>
      <c r="C8283" t="s">
        <v>66</v>
      </c>
      <c r="D8283" t="s">
        <v>16</v>
      </c>
      <c r="E8283" t="s">
        <v>28</v>
      </c>
      <c r="F8283" t="s">
        <v>45</v>
      </c>
      <c r="G8283" t="s">
        <v>54</v>
      </c>
      <c r="H8283">
        <f t="shared" si="645"/>
        <v>6400</v>
      </c>
      <c r="I8283">
        <v>800</v>
      </c>
      <c r="J8283">
        <v>1040</v>
      </c>
      <c r="K8283">
        <v>8</v>
      </c>
      <c r="M8283">
        <v>104</v>
      </c>
      <c r="N8283" t="s">
        <v>25</v>
      </c>
      <c r="O8283">
        <v>8320</v>
      </c>
      <c r="P8283">
        <v>1920</v>
      </c>
      <c r="R8283">
        <f t="shared" si="646"/>
        <v>8320</v>
      </c>
      <c r="S8283">
        <f t="shared" si="647"/>
        <v>28</v>
      </c>
      <c r="T8283" t="str">
        <f t="shared" si="648"/>
        <v>Apr</v>
      </c>
      <c r="U8283" t="str">
        <f t="shared" si="649"/>
        <v>2025</v>
      </c>
    </row>
    <row r="8284" spans="1:21" x14ac:dyDescent="0.25">
      <c r="A8284" t="s">
        <v>400</v>
      </c>
      <c r="B8284" t="s">
        <v>95</v>
      </c>
      <c r="C8284" t="s">
        <v>66</v>
      </c>
      <c r="D8284" t="s">
        <v>23</v>
      </c>
      <c r="E8284" t="s">
        <v>28</v>
      </c>
      <c r="F8284" t="s">
        <v>18</v>
      </c>
      <c r="G8284" t="s">
        <v>24</v>
      </c>
      <c r="H8284">
        <f t="shared" si="645"/>
        <v>720</v>
      </c>
      <c r="I8284">
        <v>80</v>
      </c>
      <c r="J8284">
        <v>104</v>
      </c>
      <c r="K8284">
        <v>9</v>
      </c>
      <c r="M8284">
        <v>100</v>
      </c>
      <c r="N8284" t="s">
        <v>38</v>
      </c>
      <c r="O8284">
        <v>936</v>
      </c>
      <c r="P8284">
        <v>216</v>
      </c>
      <c r="R8284">
        <f t="shared" si="646"/>
        <v>936</v>
      </c>
      <c r="S8284">
        <f t="shared" si="647"/>
        <v>28</v>
      </c>
      <c r="T8284" t="str">
        <f t="shared" si="648"/>
        <v>Apr</v>
      </c>
      <c r="U8284" t="str">
        <f t="shared" si="649"/>
        <v>2025</v>
      </c>
    </row>
    <row r="8285" spans="1:21" x14ac:dyDescent="0.25">
      <c r="A8285" t="s">
        <v>400</v>
      </c>
      <c r="B8285" t="s">
        <v>120</v>
      </c>
      <c r="C8285" t="s">
        <v>91</v>
      </c>
      <c r="D8285" t="s">
        <v>16</v>
      </c>
      <c r="E8285" t="s">
        <v>28</v>
      </c>
      <c r="F8285" t="s">
        <v>18</v>
      </c>
      <c r="G8285" t="s">
        <v>32</v>
      </c>
      <c r="H8285">
        <f t="shared" si="645"/>
        <v>700</v>
      </c>
      <c r="I8285">
        <v>100</v>
      </c>
      <c r="J8285">
        <v>130</v>
      </c>
      <c r="K8285">
        <v>7</v>
      </c>
      <c r="M8285">
        <v>45.5</v>
      </c>
      <c r="N8285" t="s">
        <v>25</v>
      </c>
      <c r="O8285">
        <v>910</v>
      </c>
      <c r="P8285">
        <v>210</v>
      </c>
      <c r="R8285">
        <f t="shared" si="646"/>
        <v>910</v>
      </c>
      <c r="S8285">
        <f t="shared" si="647"/>
        <v>28</v>
      </c>
      <c r="T8285" t="str">
        <f t="shared" si="648"/>
        <v>Apr</v>
      </c>
      <c r="U8285" t="str">
        <f t="shared" si="649"/>
        <v>2025</v>
      </c>
    </row>
    <row r="8286" spans="1:21" x14ac:dyDescent="0.25">
      <c r="A8286" t="s">
        <v>400</v>
      </c>
      <c r="B8286" t="s">
        <v>142</v>
      </c>
      <c r="C8286" t="s">
        <v>115</v>
      </c>
      <c r="D8286" t="s">
        <v>23</v>
      </c>
      <c r="E8286" t="s">
        <v>28</v>
      </c>
      <c r="F8286" t="s">
        <v>61</v>
      </c>
      <c r="G8286" t="s">
        <v>128</v>
      </c>
      <c r="H8286">
        <f t="shared" si="645"/>
        <v>1200</v>
      </c>
      <c r="I8286">
        <v>300</v>
      </c>
      <c r="J8286">
        <v>390</v>
      </c>
      <c r="K8286">
        <v>4</v>
      </c>
      <c r="M8286">
        <v>100</v>
      </c>
      <c r="N8286" t="s">
        <v>20</v>
      </c>
      <c r="O8286">
        <v>1560</v>
      </c>
      <c r="P8286">
        <v>360</v>
      </c>
      <c r="R8286">
        <f t="shared" si="646"/>
        <v>1560</v>
      </c>
      <c r="S8286">
        <f t="shared" si="647"/>
        <v>28</v>
      </c>
      <c r="T8286" t="str">
        <f t="shared" si="648"/>
        <v>Apr</v>
      </c>
      <c r="U8286" t="str">
        <f t="shared" si="649"/>
        <v>2025</v>
      </c>
    </row>
    <row r="8287" spans="1:21" x14ac:dyDescent="0.25">
      <c r="A8287" t="s">
        <v>400</v>
      </c>
      <c r="B8287" t="s">
        <v>44</v>
      </c>
      <c r="C8287" t="s">
        <v>27</v>
      </c>
      <c r="D8287" t="s">
        <v>16</v>
      </c>
      <c r="E8287" t="s">
        <v>17</v>
      </c>
      <c r="F8287" t="s">
        <v>18</v>
      </c>
      <c r="G8287" t="s">
        <v>64</v>
      </c>
      <c r="H8287">
        <f t="shared" si="645"/>
        <v>560</v>
      </c>
      <c r="I8287">
        <v>140</v>
      </c>
      <c r="J8287">
        <v>182</v>
      </c>
      <c r="K8287">
        <v>4</v>
      </c>
      <c r="M8287">
        <v>50.96</v>
      </c>
      <c r="N8287" t="s">
        <v>20</v>
      </c>
      <c r="O8287">
        <v>728</v>
      </c>
      <c r="P8287">
        <v>168</v>
      </c>
      <c r="R8287">
        <f t="shared" si="646"/>
        <v>728</v>
      </c>
      <c r="S8287">
        <f t="shared" si="647"/>
        <v>28</v>
      </c>
      <c r="T8287" t="str">
        <f t="shared" si="648"/>
        <v>Apr</v>
      </c>
      <c r="U8287" t="str">
        <f t="shared" si="649"/>
        <v>2025</v>
      </c>
    </row>
    <row r="8288" spans="1:21" x14ac:dyDescent="0.25">
      <c r="A8288" t="s">
        <v>400</v>
      </c>
      <c r="B8288" t="s">
        <v>99</v>
      </c>
      <c r="C8288" t="s">
        <v>15</v>
      </c>
      <c r="D8288" t="s">
        <v>23</v>
      </c>
      <c r="E8288" t="s">
        <v>17</v>
      </c>
      <c r="F8288" t="s">
        <v>45</v>
      </c>
      <c r="G8288" t="s">
        <v>58</v>
      </c>
      <c r="H8288">
        <f t="shared" si="645"/>
        <v>125000</v>
      </c>
      <c r="I8288">
        <v>25000</v>
      </c>
      <c r="J8288">
        <v>32500</v>
      </c>
      <c r="K8288">
        <v>5</v>
      </c>
      <c r="M8288">
        <v>4875</v>
      </c>
      <c r="N8288" t="s">
        <v>25</v>
      </c>
      <c r="O8288">
        <v>156250</v>
      </c>
      <c r="P8288">
        <v>31250</v>
      </c>
      <c r="R8288">
        <f t="shared" si="646"/>
        <v>162500</v>
      </c>
      <c r="S8288">
        <f t="shared" si="647"/>
        <v>28</v>
      </c>
      <c r="T8288" t="str">
        <f t="shared" si="648"/>
        <v>Apr</v>
      </c>
      <c r="U8288" t="str">
        <f t="shared" si="649"/>
        <v>2025</v>
      </c>
    </row>
    <row r="8289" spans="1:21" x14ac:dyDescent="0.25">
      <c r="A8289" t="s">
        <v>400</v>
      </c>
      <c r="B8289" t="s">
        <v>205</v>
      </c>
      <c r="C8289" t="s">
        <v>15</v>
      </c>
      <c r="D8289" t="s">
        <v>16</v>
      </c>
      <c r="E8289" t="s">
        <v>17</v>
      </c>
      <c r="F8289" t="s">
        <v>18</v>
      </c>
      <c r="G8289" t="s">
        <v>43</v>
      </c>
      <c r="H8289">
        <f t="shared" si="645"/>
        <v>100</v>
      </c>
      <c r="I8289">
        <v>20</v>
      </c>
      <c r="J8289">
        <v>26</v>
      </c>
      <c r="K8289">
        <v>5</v>
      </c>
      <c r="M8289">
        <v>6.5</v>
      </c>
      <c r="N8289" t="s">
        <v>25</v>
      </c>
      <c r="O8289">
        <v>130</v>
      </c>
      <c r="P8289">
        <v>30</v>
      </c>
      <c r="R8289">
        <f t="shared" si="646"/>
        <v>130</v>
      </c>
      <c r="S8289">
        <f t="shared" si="647"/>
        <v>28</v>
      </c>
      <c r="T8289" t="str">
        <f t="shared" si="648"/>
        <v>Apr</v>
      </c>
      <c r="U8289" t="str">
        <f t="shared" si="649"/>
        <v>2025</v>
      </c>
    </row>
    <row r="8290" spans="1:21" x14ac:dyDescent="0.25">
      <c r="A8290" t="s">
        <v>400</v>
      </c>
      <c r="B8290" t="s">
        <v>185</v>
      </c>
      <c r="C8290" t="s">
        <v>27</v>
      </c>
      <c r="D8290" t="s">
        <v>23</v>
      </c>
      <c r="E8290" t="s">
        <v>17</v>
      </c>
      <c r="F8290" t="s">
        <v>18</v>
      </c>
      <c r="G8290" t="s">
        <v>100</v>
      </c>
      <c r="H8290">
        <f t="shared" si="645"/>
        <v>80</v>
      </c>
      <c r="I8290">
        <v>40</v>
      </c>
      <c r="J8290">
        <v>52</v>
      </c>
      <c r="K8290">
        <v>2</v>
      </c>
      <c r="M8290">
        <v>15.6</v>
      </c>
      <c r="N8290" t="s">
        <v>38</v>
      </c>
      <c r="O8290">
        <v>104</v>
      </c>
      <c r="P8290">
        <v>24</v>
      </c>
      <c r="R8290">
        <f t="shared" si="646"/>
        <v>104</v>
      </c>
      <c r="S8290">
        <f t="shared" si="647"/>
        <v>28</v>
      </c>
      <c r="T8290" t="str">
        <f t="shared" si="648"/>
        <v>Apr</v>
      </c>
      <c r="U8290" t="str">
        <f t="shared" si="649"/>
        <v>2025</v>
      </c>
    </row>
    <row r="8291" spans="1:21" x14ac:dyDescent="0.25">
      <c r="A8291" t="s">
        <v>400</v>
      </c>
      <c r="B8291" t="s">
        <v>86</v>
      </c>
      <c r="C8291" t="s">
        <v>22</v>
      </c>
      <c r="D8291" t="s">
        <v>16</v>
      </c>
      <c r="E8291" t="s">
        <v>28</v>
      </c>
      <c r="F8291" t="s">
        <v>18</v>
      </c>
      <c r="G8291" t="s">
        <v>151</v>
      </c>
      <c r="H8291">
        <f t="shared" si="645"/>
        <v>42</v>
      </c>
      <c r="I8291">
        <v>7</v>
      </c>
      <c r="J8291">
        <v>9</v>
      </c>
      <c r="K8291">
        <v>6</v>
      </c>
      <c r="M8291">
        <v>5.46</v>
      </c>
      <c r="N8291" t="s">
        <v>38</v>
      </c>
      <c r="O8291">
        <v>54.6</v>
      </c>
      <c r="P8291">
        <v>12.6</v>
      </c>
      <c r="R8291">
        <f t="shared" si="646"/>
        <v>54</v>
      </c>
      <c r="S8291">
        <f t="shared" si="647"/>
        <v>28</v>
      </c>
      <c r="T8291" t="str">
        <f t="shared" si="648"/>
        <v>Apr</v>
      </c>
      <c r="U8291" t="str">
        <f t="shared" si="649"/>
        <v>2025</v>
      </c>
    </row>
    <row r="8292" spans="1:21" x14ac:dyDescent="0.25">
      <c r="A8292" t="s">
        <v>400</v>
      </c>
      <c r="B8292" t="s">
        <v>196</v>
      </c>
      <c r="C8292" t="s">
        <v>53</v>
      </c>
      <c r="D8292" t="s">
        <v>16</v>
      </c>
      <c r="E8292" t="s">
        <v>17</v>
      </c>
      <c r="F8292" t="s">
        <v>18</v>
      </c>
      <c r="G8292" t="s">
        <v>113</v>
      </c>
      <c r="H8292">
        <f t="shared" si="645"/>
        <v>160</v>
      </c>
      <c r="I8292">
        <v>20</v>
      </c>
      <c r="J8292">
        <v>26</v>
      </c>
      <c r="K8292">
        <v>8</v>
      </c>
      <c r="M8292">
        <v>10.4</v>
      </c>
      <c r="N8292" t="s">
        <v>25</v>
      </c>
      <c r="O8292">
        <v>208</v>
      </c>
      <c r="P8292">
        <v>48</v>
      </c>
      <c r="R8292">
        <f t="shared" si="646"/>
        <v>208</v>
      </c>
      <c r="S8292">
        <f t="shared" si="647"/>
        <v>28</v>
      </c>
      <c r="T8292" t="str">
        <f t="shared" si="648"/>
        <v>Apr</v>
      </c>
      <c r="U8292" t="str">
        <f t="shared" si="649"/>
        <v>2025</v>
      </c>
    </row>
    <row r="8293" spans="1:21" x14ac:dyDescent="0.25">
      <c r="A8293" t="s">
        <v>400</v>
      </c>
      <c r="B8293" t="s">
        <v>168</v>
      </c>
      <c r="C8293" t="s">
        <v>27</v>
      </c>
      <c r="D8293" t="s">
        <v>16</v>
      </c>
      <c r="E8293" t="s">
        <v>17</v>
      </c>
      <c r="F8293" t="s">
        <v>61</v>
      </c>
      <c r="G8293" t="s">
        <v>117</v>
      </c>
      <c r="H8293">
        <f t="shared" si="645"/>
        <v>20000</v>
      </c>
      <c r="I8293">
        <v>2500</v>
      </c>
      <c r="J8293">
        <v>3250</v>
      </c>
      <c r="K8293">
        <v>8</v>
      </c>
      <c r="M8293">
        <v>325</v>
      </c>
      <c r="N8293" t="s">
        <v>38</v>
      </c>
      <c r="O8293">
        <v>26000</v>
      </c>
      <c r="P8293">
        <v>6000</v>
      </c>
      <c r="R8293">
        <f t="shared" si="646"/>
        <v>26000</v>
      </c>
      <c r="S8293">
        <f t="shared" si="647"/>
        <v>28</v>
      </c>
      <c r="T8293" t="str">
        <f t="shared" si="648"/>
        <v>Apr</v>
      </c>
      <c r="U8293" t="str">
        <f t="shared" si="649"/>
        <v>2025</v>
      </c>
    </row>
    <row r="8294" spans="1:21" x14ac:dyDescent="0.25">
      <c r="A8294" t="s">
        <v>400</v>
      </c>
      <c r="B8294" t="s">
        <v>127</v>
      </c>
      <c r="C8294" t="s">
        <v>66</v>
      </c>
      <c r="D8294" t="s">
        <v>23</v>
      </c>
      <c r="E8294" t="s">
        <v>17</v>
      </c>
      <c r="F8294" t="s">
        <v>45</v>
      </c>
      <c r="G8294" t="s">
        <v>58</v>
      </c>
      <c r="H8294">
        <f t="shared" si="645"/>
        <v>200000</v>
      </c>
      <c r="I8294">
        <v>25000</v>
      </c>
      <c r="J8294">
        <v>32500</v>
      </c>
      <c r="K8294">
        <v>8</v>
      </c>
      <c r="M8294">
        <v>4875</v>
      </c>
      <c r="N8294" t="s">
        <v>25</v>
      </c>
      <c r="O8294">
        <v>260000</v>
      </c>
      <c r="P8294">
        <v>60000</v>
      </c>
      <c r="R8294">
        <f t="shared" si="646"/>
        <v>260000</v>
      </c>
      <c r="S8294">
        <f t="shared" si="647"/>
        <v>28</v>
      </c>
      <c r="T8294" t="str">
        <f t="shared" si="648"/>
        <v>Apr</v>
      </c>
      <c r="U8294" t="str">
        <f t="shared" si="649"/>
        <v>2025</v>
      </c>
    </row>
    <row r="8295" spans="1:21" x14ac:dyDescent="0.25">
      <c r="A8295" t="s">
        <v>400</v>
      </c>
      <c r="B8295" t="s">
        <v>161</v>
      </c>
      <c r="C8295" t="s">
        <v>53</v>
      </c>
      <c r="D8295" t="s">
        <v>16</v>
      </c>
      <c r="E8295" t="s">
        <v>17</v>
      </c>
      <c r="F8295" t="s">
        <v>18</v>
      </c>
      <c r="G8295" t="s">
        <v>40</v>
      </c>
      <c r="H8295">
        <f t="shared" si="645"/>
        <v>180</v>
      </c>
      <c r="I8295">
        <v>90</v>
      </c>
      <c r="J8295">
        <v>117</v>
      </c>
      <c r="K8295">
        <v>2</v>
      </c>
      <c r="M8295">
        <v>10.8</v>
      </c>
      <c r="N8295" t="s">
        <v>25</v>
      </c>
      <c r="O8295">
        <v>216</v>
      </c>
      <c r="P8295">
        <v>36</v>
      </c>
      <c r="R8295">
        <f t="shared" si="646"/>
        <v>234</v>
      </c>
      <c r="S8295">
        <f t="shared" si="647"/>
        <v>28</v>
      </c>
      <c r="T8295" t="str">
        <f t="shared" si="648"/>
        <v>Apr</v>
      </c>
      <c r="U8295" t="str">
        <f t="shared" si="649"/>
        <v>2025</v>
      </c>
    </row>
    <row r="8296" spans="1:21" x14ac:dyDescent="0.25">
      <c r="A8296" t="s">
        <v>400</v>
      </c>
      <c r="B8296" t="s">
        <v>145</v>
      </c>
      <c r="C8296" t="s">
        <v>27</v>
      </c>
      <c r="D8296" t="s">
        <v>16</v>
      </c>
      <c r="E8296" t="s">
        <v>17</v>
      </c>
      <c r="F8296" t="s">
        <v>18</v>
      </c>
      <c r="G8296" t="s">
        <v>121</v>
      </c>
      <c r="H8296">
        <f t="shared" si="645"/>
        <v>440</v>
      </c>
      <c r="I8296">
        <v>55</v>
      </c>
      <c r="J8296">
        <v>72</v>
      </c>
      <c r="K8296">
        <v>8</v>
      </c>
      <c r="M8296">
        <v>35.42</v>
      </c>
      <c r="N8296" t="s">
        <v>20</v>
      </c>
      <c r="O8296">
        <v>506</v>
      </c>
      <c r="P8296">
        <v>66</v>
      </c>
      <c r="R8296">
        <f t="shared" si="646"/>
        <v>576</v>
      </c>
      <c r="S8296">
        <f t="shared" si="647"/>
        <v>28</v>
      </c>
      <c r="T8296" t="str">
        <f t="shared" si="648"/>
        <v>Apr</v>
      </c>
      <c r="U8296" t="str">
        <f t="shared" si="649"/>
        <v>2025</v>
      </c>
    </row>
    <row r="8297" spans="1:21" x14ac:dyDescent="0.25">
      <c r="A8297" t="s">
        <v>400</v>
      </c>
      <c r="B8297" t="s">
        <v>131</v>
      </c>
      <c r="C8297" t="s">
        <v>27</v>
      </c>
      <c r="D8297" t="s">
        <v>16</v>
      </c>
      <c r="E8297" t="s">
        <v>17</v>
      </c>
      <c r="F8297" t="s">
        <v>61</v>
      </c>
      <c r="G8297" t="s">
        <v>103</v>
      </c>
      <c r="H8297">
        <f t="shared" si="645"/>
        <v>400</v>
      </c>
      <c r="I8297">
        <v>100</v>
      </c>
      <c r="J8297">
        <v>130</v>
      </c>
      <c r="K8297">
        <v>4</v>
      </c>
      <c r="M8297">
        <v>26</v>
      </c>
      <c r="N8297" t="s">
        <v>25</v>
      </c>
      <c r="O8297">
        <v>520</v>
      </c>
      <c r="P8297">
        <v>120</v>
      </c>
      <c r="R8297">
        <f t="shared" si="646"/>
        <v>520</v>
      </c>
      <c r="S8297">
        <f t="shared" si="647"/>
        <v>28</v>
      </c>
      <c r="T8297" t="str">
        <f t="shared" si="648"/>
        <v>Apr</v>
      </c>
      <c r="U8297" t="str">
        <f t="shared" si="649"/>
        <v>2025</v>
      </c>
    </row>
    <row r="8298" spans="1:21" x14ac:dyDescent="0.25">
      <c r="A8298" t="s">
        <v>400</v>
      </c>
      <c r="B8298" t="s">
        <v>194</v>
      </c>
      <c r="C8298" t="s">
        <v>115</v>
      </c>
      <c r="D8298" t="s">
        <v>16</v>
      </c>
      <c r="E8298" t="s">
        <v>17</v>
      </c>
      <c r="F8298" t="s">
        <v>18</v>
      </c>
      <c r="G8298" t="s">
        <v>32</v>
      </c>
      <c r="H8298">
        <f t="shared" si="645"/>
        <v>100</v>
      </c>
      <c r="I8298">
        <v>100</v>
      </c>
      <c r="J8298">
        <v>130</v>
      </c>
      <c r="K8298">
        <v>1</v>
      </c>
      <c r="M8298">
        <v>6.5</v>
      </c>
      <c r="N8298" t="s">
        <v>25</v>
      </c>
      <c r="O8298">
        <v>130</v>
      </c>
      <c r="P8298">
        <v>30</v>
      </c>
      <c r="R8298">
        <f t="shared" si="646"/>
        <v>130</v>
      </c>
      <c r="S8298">
        <f t="shared" si="647"/>
        <v>28</v>
      </c>
      <c r="T8298" t="str">
        <f t="shared" si="648"/>
        <v>Apr</v>
      </c>
      <c r="U8298" t="str">
        <f t="shared" si="649"/>
        <v>2025</v>
      </c>
    </row>
    <row r="8299" spans="1:21" x14ac:dyDescent="0.25">
      <c r="A8299" t="s">
        <v>400</v>
      </c>
      <c r="B8299" t="s">
        <v>77</v>
      </c>
      <c r="C8299" t="s">
        <v>42</v>
      </c>
      <c r="D8299" t="s">
        <v>16</v>
      </c>
      <c r="E8299" t="s">
        <v>28</v>
      </c>
      <c r="F8299" t="s">
        <v>18</v>
      </c>
      <c r="G8299" t="s">
        <v>43</v>
      </c>
      <c r="H8299">
        <f t="shared" si="645"/>
        <v>180</v>
      </c>
      <c r="I8299">
        <v>20</v>
      </c>
      <c r="J8299">
        <v>26</v>
      </c>
      <c r="K8299">
        <v>9</v>
      </c>
      <c r="M8299">
        <v>23.4</v>
      </c>
      <c r="N8299" t="s">
        <v>38</v>
      </c>
      <c r="O8299">
        <v>234</v>
      </c>
      <c r="P8299">
        <v>54</v>
      </c>
      <c r="R8299">
        <f t="shared" si="646"/>
        <v>234</v>
      </c>
      <c r="S8299">
        <f t="shared" si="647"/>
        <v>28</v>
      </c>
      <c r="T8299" t="str">
        <f t="shared" si="648"/>
        <v>Apr</v>
      </c>
      <c r="U8299" t="str">
        <f t="shared" si="649"/>
        <v>2025</v>
      </c>
    </row>
    <row r="8300" spans="1:21" x14ac:dyDescent="0.25">
      <c r="A8300" t="s">
        <v>400</v>
      </c>
      <c r="B8300" t="s">
        <v>209</v>
      </c>
      <c r="C8300" t="s">
        <v>27</v>
      </c>
      <c r="D8300" t="s">
        <v>16</v>
      </c>
      <c r="E8300" t="s">
        <v>28</v>
      </c>
      <c r="F8300" t="s">
        <v>18</v>
      </c>
      <c r="G8300" t="s">
        <v>56</v>
      </c>
      <c r="H8300">
        <f t="shared" si="645"/>
        <v>2750</v>
      </c>
      <c r="I8300">
        <v>550</v>
      </c>
      <c r="J8300">
        <v>715</v>
      </c>
      <c r="K8300">
        <v>5</v>
      </c>
      <c r="M8300">
        <v>100</v>
      </c>
      <c r="N8300" t="s">
        <v>38</v>
      </c>
      <c r="O8300">
        <v>3162.5</v>
      </c>
      <c r="P8300">
        <v>412.5</v>
      </c>
      <c r="R8300">
        <f t="shared" si="646"/>
        <v>3575</v>
      </c>
      <c r="S8300">
        <f t="shared" si="647"/>
        <v>28</v>
      </c>
      <c r="T8300" t="str">
        <f t="shared" si="648"/>
        <v>Apr</v>
      </c>
      <c r="U8300" t="str">
        <f t="shared" si="649"/>
        <v>2025</v>
      </c>
    </row>
    <row r="8301" spans="1:21" x14ac:dyDescent="0.25">
      <c r="A8301" t="s">
        <v>400</v>
      </c>
      <c r="B8301" t="s">
        <v>148</v>
      </c>
      <c r="C8301" t="s">
        <v>27</v>
      </c>
      <c r="D8301" t="s">
        <v>16</v>
      </c>
      <c r="E8301" t="s">
        <v>28</v>
      </c>
      <c r="F8301" t="s">
        <v>80</v>
      </c>
      <c r="G8301" t="s">
        <v>141</v>
      </c>
      <c r="H8301">
        <f t="shared" si="645"/>
        <v>350</v>
      </c>
      <c r="I8301">
        <v>50</v>
      </c>
      <c r="J8301">
        <v>65</v>
      </c>
      <c r="K8301">
        <v>7</v>
      </c>
      <c r="M8301">
        <v>22.75</v>
      </c>
      <c r="N8301" t="s">
        <v>25</v>
      </c>
      <c r="O8301">
        <v>455</v>
      </c>
      <c r="P8301">
        <v>105</v>
      </c>
      <c r="R8301">
        <f t="shared" si="646"/>
        <v>455</v>
      </c>
      <c r="S8301">
        <f t="shared" si="647"/>
        <v>28</v>
      </c>
      <c r="T8301" t="str">
        <f t="shared" si="648"/>
        <v>Apr</v>
      </c>
      <c r="U8301" t="str">
        <f t="shared" si="649"/>
        <v>2025</v>
      </c>
    </row>
    <row r="8302" spans="1:21" x14ac:dyDescent="0.25">
      <c r="A8302" t="s">
        <v>400</v>
      </c>
      <c r="B8302" t="s">
        <v>174</v>
      </c>
      <c r="C8302" t="s">
        <v>27</v>
      </c>
      <c r="D8302" t="s">
        <v>23</v>
      </c>
      <c r="E8302" t="s">
        <v>17</v>
      </c>
      <c r="F8302" t="s">
        <v>80</v>
      </c>
      <c r="G8302" t="s">
        <v>231</v>
      </c>
      <c r="H8302">
        <f t="shared" si="645"/>
        <v>1500</v>
      </c>
      <c r="I8302">
        <v>250</v>
      </c>
      <c r="J8302">
        <v>325</v>
      </c>
      <c r="K8302">
        <v>6</v>
      </c>
      <c r="M8302">
        <v>100</v>
      </c>
      <c r="N8302" t="s">
        <v>20</v>
      </c>
      <c r="O8302">
        <v>1875</v>
      </c>
      <c r="P8302">
        <v>375</v>
      </c>
      <c r="R8302">
        <f t="shared" si="646"/>
        <v>1950</v>
      </c>
      <c r="S8302">
        <f t="shared" si="647"/>
        <v>28</v>
      </c>
      <c r="T8302" t="str">
        <f t="shared" si="648"/>
        <v>Apr</v>
      </c>
      <c r="U8302" t="str">
        <f t="shared" si="649"/>
        <v>2025</v>
      </c>
    </row>
    <row r="8303" spans="1:21" x14ac:dyDescent="0.25">
      <c r="A8303" t="s">
        <v>401</v>
      </c>
      <c r="B8303" t="s">
        <v>198</v>
      </c>
      <c r="C8303" t="s">
        <v>15</v>
      </c>
      <c r="D8303" t="s">
        <v>16</v>
      </c>
      <c r="E8303" t="s">
        <v>28</v>
      </c>
      <c r="F8303" t="s">
        <v>18</v>
      </c>
      <c r="G8303" t="s">
        <v>34</v>
      </c>
      <c r="H8303">
        <f t="shared" si="645"/>
        <v>240</v>
      </c>
      <c r="I8303">
        <v>40</v>
      </c>
      <c r="J8303">
        <v>52</v>
      </c>
      <c r="K8303">
        <v>6</v>
      </c>
      <c r="M8303">
        <v>14.4</v>
      </c>
      <c r="N8303" t="s">
        <v>25</v>
      </c>
      <c r="O8303">
        <v>288</v>
      </c>
      <c r="P8303">
        <v>48</v>
      </c>
      <c r="R8303">
        <f t="shared" si="646"/>
        <v>312</v>
      </c>
      <c r="S8303">
        <f t="shared" si="647"/>
        <v>29</v>
      </c>
      <c r="T8303" t="str">
        <f t="shared" si="648"/>
        <v>Apr</v>
      </c>
      <c r="U8303" t="str">
        <f t="shared" si="649"/>
        <v>2025</v>
      </c>
    </row>
    <row r="8304" spans="1:21" x14ac:dyDescent="0.25">
      <c r="A8304" t="s">
        <v>401</v>
      </c>
      <c r="B8304" t="s">
        <v>127</v>
      </c>
      <c r="C8304" t="s">
        <v>66</v>
      </c>
      <c r="D8304" t="s">
        <v>16</v>
      </c>
      <c r="E8304" t="s">
        <v>17</v>
      </c>
      <c r="F8304" t="s">
        <v>18</v>
      </c>
      <c r="G8304" t="s">
        <v>40</v>
      </c>
      <c r="H8304">
        <f t="shared" si="645"/>
        <v>270</v>
      </c>
      <c r="I8304">
        <v>90</v>
      </c>
      <c r="J8304">
        <v>117</v>
      </c>
      <c r="K8304">
        <v>3</v>
      </c>
      <c r="M8304">
        <v>17.55</v>
      </c>
      <c r="N8304" t="s">
        <v>25</v>
      </c>
      <c r="O8304">
        <v>351</v>
      </c>
      <c r="P8304">
        <v>81</v>
      </c>
      <c r="R8304">
        <f t="shared" si="646"/>
        <v>351</v>
      </c>
      <c r="S8304">
        <f t="shared" si="647"/>
        <v>29</v>
      </c>
      <c r="T8304" t="str">
        <f t="shared" si="648"/>
        <v>Apr</v>
      </c>
      <c r="U8304" t="str">
        <f t="shared" si="649"/>
        <v>2025</v>
      </c>
    </row>
    <row r="8305" spans="1:21" x14ac:dyDescent="0.25">
      <c r="A8305" t="s">
        <v>401</v>
      </c>
      <c r="B8305" t="s">
        <v>21</v>
      </c>
      <c r="C8305" t="s">
        <v>22</v>
      </c>
      <c r="D8305" t="s">
        <v>23</v>
      </c>
      <c r="E8305" t="s">
        <v>28</v>
      </c>
      <c r="F8305" t="s">
        <v>45</v>
      </c>
      <c r="G8305" t="s">
        <v>106</v>
      </c>
      <c r="H8305">
        <f t="shared" si="645"/>
        <v>108000</v>
      </c>
      <c r="I8305">
        <v>12000</v>
      </c>
      <c r="J8305">
        <v>15600</v>
      </c>
      <c r="K8305">
        <v>9</v>
      </c>
      <c r="M8305">
        <v>2340</v>
      </c>
      <c r="N8305" t="s">
        <v>25</v>
      </c>
      <c r="O8305">
        <v>140400</v>
      </c>
      <c r="P8305">
        <v>32400</v>
      </c>
      <c r="R8305">
        <f t="shared" si="646"/>
        <v>140400</v>
      </c>
      <c r="S8305">
        <f t="shared" si="647"/>
        <v>29</v>
      </c>
      <c r="T8305" t="str">
        <f t="shared" si="648"/>
        <v>Apr</v>
      </c>
      <c r="U8305" t="str">
        <f t="shared" si="649"/>
        <v>2025</v>
      </c>
    </row>
    <row r="8306" spans="1:21" x14ac:dyDescent="0.25">
      <c r="A8306" t="s">
        <v>401</v>
      </c>
      <c r="B8306" t="s">
        <v>153</v>
      </c>
      <c r="C8306" t="s">
        <v>27</v>
      </c>
      <c r="D8306" t="s">
        <v>23</v>
      </c>
      <c r="E8306" t="s">
        <v>17</v>
      </c>
      <c r="F8306" t="s">
        <v>61</v>
      </c>
      <c r="G8306" t="s">
        <v>119</v>
      </c>
      <c r="H8306">
        <f t="shared" si="645"/>
        <v>2500</v>
      </c>
      <c r="I8306">
        <v>500</v>
      </c>
      <c r="J8306">
        <v>650</v>
      </c>
      <c r="K8306">
        <v>5</v>
      </c>
      <c r="M8306">
        <v>100</v>
      </c>
      <c r="N8306" t="s">
        <v>20</v>
      </c>
      <c r="O8306">
        <v>3250</v>
      </c>
      <c r="P8306">
        <v>750</v>
      </c>
      <c r="R8306">
        <f t="shared" si="646"/>
        <v>3250</v>
      </c>
      <c r="S8306">
        <f t="shared" si="647"/>
        <v>29</v>
      </c>
      <c r="T8306" t="str">
        <f t="shared" si="648"/>
        <v>Apr</v>
      </c>
      <c r="U8306" t="str">
        <f t="shared" si="649"/>
        <v>2025</v>
      </c>
    </row>
    <row r="8307" spans="1:21" x14ac:dyDescent="0.25">
      <c r="A8307" t="s">
        <v>401</v>
      </c>
      <c r="B8307" t="s">
        <v>112</v>
      </c>
      <c r="C8307" t="s">
        <v>27</v>
      </c>
      <c r="D8307" t="s">
        <v>23</v>
      </c>
      <c r="E8307" t="s">
        <v>28</v>
      </c>
      <c r="F8307" t="s">
        <v>18</v>
      </c>
      <c r="G8307" t="s">
        <v>121</v>
      </c>
      <c r="H8307">
        <f t="shared" si="645"/>
        <v>385</v>
      </c>
      <c r="I8307">
        <v>55</v>
      </c>
      <c r="J8307">
        <v>72</v>
      </c>
      <c r="K8307">
        <v>7</v>
      </c>
      <c r="M8307">
        <v>50.05</v>
      </c>
      <c r="N8307" t="s">
        <v>25</v>
      </c>
      <c r="O8307">
        <v>500.5</v>
      </c>
      <c r="P8307">
        <v>115.5</v>
      </c>
      <c r="R8307">
        <f t="shared" si="646"/>
        <v>504</v>
      </c>
      <c r="S8307">
        <f t="shared" si="647"/>
        <v>29</v>
      </c>
      <c r="T8307" t="str">
        <f t="shared" si="648"/>
        <v>Apr</v>
      </c>
      <c r="U8307" t="str">
        <f t="shared" si="649"/>
        <v>2025</v>
      </c>
    </row>
    <row r="8308" spans="1:21" x14ac:dyDescent="0.25">
      <c r="A8308" t="s">
        <v>401</v>
      </c>
      <c r="B8308" t="s">
        <v>79</v>
      </c>
      <c r="C8308" t="s">
        <v>27</v>
      </c>
      <c r="D8308" t="s">
        <v>16</v>
      </c>
      <c r="E8308" t="s">
        <v>17</v>
      </c>
      <c r="F8308" t="s">
        <v>29</v>
      </c>
      <c r="G8308" t="s">
        <v>87</v>
      </c>
      <c r="H8308">
        <f t="shared" si="645"/>
        <v>400</v>
      </c>
      <c r="I8308">
        <v>100</v>
      </c>
      <c r="J8308">
        <v>130</v>
      </c>
      <c r="K8308">
        <v>4</v>
      </c>
      <c r="M8308">
        <v>50</v>
      </c>
      <c r="N8308" t="s">
        <v>38</v>
      </c>
      <c r="O8308">
        <v>500</v>
      </c>
      <c r="P8308">
        <v>100</v>
      </c>
      <c r="R8308">
        <f t="shared" si="646"/>
        <v>520</v>
      </c>
      <c r="S8308">
        <f t="shared" si="647"/>
        <v>29</v>
      </c>
      <c r="T8308" t="str">
        <f t="shared" si="648"/>
        <v>Apr</v>
      </c>
      <c r="U8308" t="str">
        <f t="shared" si="649"/>
        <v>2025</v>
      </c>
    </row>
    <row r="8309" spans="1:21" x14ac:dyDescent="0.25">
      <c r="A8309" t="s">
        <v>401</v>
      </c>
      <c r="B8309" t="s">
        <v>168</v>
      </c>
      <c r="C8309" t="s">
        <v>27</v>
      </c>
      <c r="D8309" t="s">
        <v>16</v>
      </c>
      <c r="E8309" t="s">
        <v>28</v>
      </c>
      <c r="F8309" t="s">
        <v>45</v>
      </c>
      <c r="G8309" t="s">
        <v>67</v>
      </c>
      <c r="H8309">
        <f t="shared" si="645"/>
        <v>14000</v>
      </c>
      <c r="I8309">
        <v>3500</v>
      </c>
      <c r="J8309">
        <v>4550</v>
      </c>
      <c r="K8309">
        <v>4</v>
      </c>
      <c r="M8309">
        <v>455</v>
      </c>
      <c r="N8309" t="s">
        <v>20</v>
      </c>
      <c r="O8309">
        <v>17500</v>
      </c>
      <c r="P8309">
        <v>3500</v>
      </c>
      <c r="R8309">
        <f t="shared" si="646"/>
        <v>18200</v>
      </c>
      <c r="S8309">
        <f t="shared" si="647"/>
        <v>29</v>
      </c>
      <c r="T8309" t="str">
        <f t="shared" si="648"/>
        <v>Apr</v>
      </c>
      <c r="U8309" t="str">
        <f t="shared" si="649"/>
        <v>2025</v>
      </c>
    </row>
    <row r="8310" spans="1:21" x14ac:dyDescent="0.25">
      <c r="A8310" t="s">
        <v>401</v>
      </c>
      <c r="B8310" t="s">
        <v>73</v>
      </c>
      <c r="C8310" t="s">
        <v>42</v>
      </c>
      <c r="D8310" t="s">
        <v>16</v>
      </c>
      <c r="E8310" t="s">
        <v>17</v>
      </c>
      <c r="F8310" t="s">
        <v>18</v>
      </c>
      <c r="G8310" t="s">
        <v>34</v>
      </c>
      <c r="H8310">
        <f t="shared" si="645"/>
        <v>200</v>
      </c>
      <c r="I8310">
        <v>40</v>
      </c>
      <c r="J8310">
        <v>52</v>
      </c>
      <c r="K8310">
        <v>5</v>
      </c>
      <c r="M8310">
        <v>12</v>
      </c>
      <c r="N8310" t="s">
        <v>25</v>
      </c>
      <c r="O8310">
        <v>240</v>
      </c>
      <c r="P8310">
        <v>40</v>
      </c>
      <c r="R8310">
        <f t="shared" si="646"/>
        <v>260</v>
      </c>
      <c r="S8310">
        <f t="shared" si="647"/>
        <v>29</v>
      </c>
      <c r="T8310" t="str">
        <f t="shared" si="648"/>
        <v>Apr</v>
      </c>
      <c r="U8310" t="str">
        <f t="shared" si="649"/>
        <v>2025</v>
      </c>
    </row>
    <row r="8311" spans="1:21" x14ac:dyDescent="0.25">
      <c r="A8311" t="s">
        <v>401</v>
      </c>
      <c r="B8311" t="s">
        <v>166</v>
      </c>
      <c r="C8311" t="s">
        <v>15</v>
      </c>
      <c r="D8311" t="s">
        <v>16</v>
      </c>
      <c r="E8311" t="s">
        <v>17</v>
      </c>
      <c r="F8311" t="s">
        <v>18</v>
      </c>
      <c r="G8311" t="s">
        <v>151</v>
      </c>
      <c r="H8311">
        <f t="shared" si="645"/>
        <v>28</v>
      </c>
      <c r="I8311">
        <v>7</v>
      </c>
      <c r="J8311">
        <v>9</v>
      </c>
      <c r="K8311">
        <v>4</v>
      </c>
      <c r="M8311">
        <v>1.82</v>
      </c>
      <c r="N8311" t="s">
        <v>25</v>
      </c>
      <c r="O8311">
        <v>36.4</v>
      </c>
      <c r="P8311">
        <v>8.4</v>
      </c>
      <c r="R8311">
        <f t="shared" si="646"/>
        <v>36</v>
      </c>
      <c r="S8311">
        <f t="shared" si="647"/>
        <v>29</v>
      </c>
      <c r="T8311" t="str">
        <f t="shared" si="648"/>
        <v>Apr</v>
      </c>
      <c r="U8311" t="str">
        <f t="shared" si="649"/>
        <v>2025</v>
      </c>
    </row>
    <row r="8312" spans="1:21" x14ac:dyDescent="0.25">
      <c r="A8312" t="s">
        <v>401</v>
      </c>
      <c r="B8312" t="s">
        <v>44</v>
      </c>
      <c r="C8312" t="s">
        <v>27</v>
      </c>
      <c r="D8312" t="s">
        <v>16</v>
      </c>
      <c r="E8312" t="s">
        <v>17</v>
      </c>
      <c r="F8312" t="s">
        <v>18</v>
      </c>
      <c r="G8312" t="s">
        <v>64</v>
      </c>
      <c r="H8312">
        <f t="shared" si="645"/>
        <v>980</v>
      </c>
      <c r="I8312">
        <v>140</v>
      </c>
      <c r="J8312">
        <v>182</v>
      </c>
      <c r="K8312">
        <v>7</v>
      </c>
      <c r="M8312">
        <v>89.18</v>
      </c>
      <c r="N8312" t="s">
        <v>20</v>
      </c>
      <c r="O8312">
        <v>1274</v>
      </c>
      <c r="P8312">
        <v>294</v>
      </c>
      <c r="R8312">
        <f t="shared" si="646"/>
        <v>1274</v>
      </c>
      <c r="S8312">
        <f t="shared" si="647"/>
        <v>29</v>
      </c>
      <c r="T8312" t="str">
        <f t="shared" si="648"/>
        <v>Apr</v>
      </c>
      <c r="U8312" t="str">
        <f t="shared" si="649"/>
        <v>2025</v>
      </c>
    </row>
    <row r="8313" spans="1:21" x14ac:dyDescent="0.25">
      <c r="A8313" t="s">
        <v>401</v>
      </c>
      <c r="B8313" t="s">
        <v>168</v>
      </c>
      <c r="C8313" t="s">
        <v>27</v>
      </c>
      <c r="D8313" t="s">
        <v>23</v>
      </c>
      <c r="E8313" t="s">
        <v>17</v>
      </c>
      <c r="F8313" t="s">
        <v>18</v>
      </c>
      <c r="G8313" t="s">
        <v>151</v>
      </c>
      <c r="H8313">
        <f t="shared" si="645"/>
        <v>56</v>
      </c>
      <c r="I8313">
        <v>7</v>
      </c>
      <c r="J8313">
        <v>9</v>
      </c>
      <c r="K8313">
        <v>8</v>
      </c>
      <c r="M8313">
        <v>10.92</v>
      </c>
      <c r="N8313" t="s">
        <v>38</v>
      </c>
      <c r="O8313">
        <v>72.8</v>
      </c>
      <c r="P8313">
        <v>16.8</v>
      </c>
      <c r="R8313">
        <f t="shared" si="646"/>
        <v>72</v>
      </c>
      <c r="S8313">
        <f t="shared" si="647"/>
        <v>29</v>
      </c>
      <c r="T8313" t="str">
        <f t="shared" si="648"/>
        <v>Apr</v>
      </c>
      <c r="U8313" t="str">
        <f t="shared" si="649"/>
        <v>2025</v>
      </c>
    </row>
    <row r="8314" spans="1:21" x14ac:dyDescent="0.25">
      <c r="A8314" t="s">
        <v>401</v>
      </c>
      <c r="B8314" t="s">
        <v>77</v>
      </c>
      <c r="C8314" t="s">
        <v>42</v>
      </c>
      <c r="D8314" t="s">
        <v>16</v>
      </c>
      <c r="E8314" t="s">
        <v>17</v>
      </c>
      <c r="F8314" t="s">
        <v>29</v>
      </c>
      <c r="G8314" t="s">
        <v>210</v>
      </c>
      <c r="H8314">
        <f t="shared" si="645"/>
        <v>95</v>
      </c>
      <c r="I8314">
        <v>95</v>
      </c>
      <c r="J8314">
        <v>124</v>
      </c>
      <c r="K8314">
        <v>1</v>
      </c>
      <c r="M8314">
        <v>11.875</v>
      </c>
      <c r="N8314" t="s">
        <v>38</v>
      </c>
      <c r="O8314">
        <v>118.75</v>
      </c>
      <c r="P8314">
        <v>23.75</v>
      </c>
      <c r="R8314">
        <f t="shared" si="646"/>
        <v>124</v>
      </c>
      <c r="S8314">
        <f t="shared" si="647"/>
        <v>29</v>
      </c>
      <c r="T8314" t="str">
        <f t="shared" si="648"/>
        <v>Apr</v>
      </c>
      <c r="U8314" t="str">
        <f t="shared" si="649"/>
        <v>2025</v>
      </c>
    </row>
    <row r="8315" spans="1:21" x14ac:dyDescent="0.25">
      <c r="A8315" t="s">
        <v>401</v>
      </c>
      <c r="B8315" t="s">
        <v>149</v>
      </c>
      <c r="C8315" t="s">
        <v>15</v>
      </c>
      <c r="D8315" t="s">
        <v>16</v>
      </c>
      <c r="E8315" t="s">
        <v>17</v>
      </c>
      <c r="F8315" t="s">
        <v>61</v>
      </c>
      <c r="G8315" t="s">
        <v>62</v>
      </c>
      <c r="H8315">
        <f t="shared" si="645"/>
        <v>3600</v>
      </c>
      <c r="I8315">
        <v>900</v>
      </c>
      <c r="J8315">
        <v>1170</v>
      </c>
      <c r="K8315">
        <v>4</v>
      </c>
      <c r="M8315">
        <v>117</v>
      </c>
      <c r="N8315" t="s">
        <v>38</v>
      </c>
      <c r="O8315">
        <v>4140</v>
      </c>
      <c r="P8315">
        <v>540</v>
      </c>
      <c r="R8315">
        <f t="shared" si="646"/>
        <v>4680</v>
      </c>
      <c r="S8315">
        <f t="shared" si="647"/>
        <v>29</v>
      </c>
      <c r="T8315" t="str">
        <f t="shared" si="648"/>
        <v>Apr</v>
      </c>
      <c r="U8315" t="str">
        <f t="shared" si="649"/>
        <v>2025</v>
      </c>
    </row>
    <row r="8316" spans="1:21" x14ac:dyDescent="0.25">
      <c r="A8316" t="s">
        <v>401</v>
      </c>
      <c r="B8316" t="s">
        <v>146</v>
      </c>
      <c r="C8316" t="s">
        <v>27</v>
      </c>
      <c r="D8316" t="s">
        <v>23</v>
      </c>
      <c r="E8316" t="s">
        <v>17</v>
      </c>
      <c r="F8316" t="s">
        <v>48</v>
      </c>
      <c r="G8316" t="s">
        <v>172</v>
      </c>
      <c r="H8316">
        <f t="shared" si="645"/>
        <v>1500</v>
      </c>
      <c r="I8316">
        <v>300</v>
      </c>
      <c r="J8316">
        <v>390</v>
      </c>
      <c r="K8316">
        <v>5</v>
      </c>
      <c r="M8316">
        <v>100</v>
      </c>
      <c r="N8316" t="s">
        <v>38</v>
      </c>
      <c r="O8316">
        <v>1950</v>
      </c>
      <c r="P8316">
        <v>450</v>
      </c>
      <c r="R8316">
        <f t="shared" si="646"/>
        <v>1950</v>
      </c>
      <c r="S8316">
        <f t="shared" si="647"/>
        <v>29</v>
      </c>
      <c r="T8316" t="str">
        <f t="shared" si="648"/>
        <v>Apr</v>
      </c>
      <c r="U8316" t="str">
        <f t="shared" si="649"/>
        <v>2025</v>
      </c>
    </row>
    <row r="8317" spans="1:21" x14ac:dyDescent="0.25">
      <c r="A8317" t="s">
        <v>401</v>
      </c>
      <c r="B8317" t="s">
        <v>124</v>
      </c>
      <c r="C8317" t="s">
        <v>27</v>
      </c>
      <c r="D8317" t="s">
        <v>16</v>
      </c>
      <c r="E8317" t="s">
        <v>28</v>
      </c>
      <c r="F8317" t="s">
        <v>61</v>
      </c>
      <c r="G8317" t="s">
        <v>128</v>
      </c>
      <c r="H8317">
        <f t="shared" si="645"/>
        <v>1800</v>
      </c>
      <c r="I8317">
        <v>300</v>
      </c>
      <c r="J8317">
        <v>390</v>
      </c>
      <c r="K8317">
        <v>6</v>
      </c>
      <c r="M8317">
        <v>100</v>
      </c>
      <c r="N8317" t="s">
        <v>25</v>
      </c>
      <c r="O8317">
        <v>2340</v>
      </c>
      <c r="P8317">
        <v>540</v>
      </c>
      <c r="R8317">
        <f t="shared" si="646"/>
        <v>2340</v>
      </c>
      <c r="S8317">
        <f t="shared" si="647"/>
        <v>29</v>
      </c>
      <c r="T8317" t="str">
        <f t="shared" si="648"/>
        <v>Apr</v>
      </c>
      <c r="U8317" t="str">
        <f t="shared" si="649"/>
        <v>2025</v>
      </c>
    </row>
    <row r="8318" spans="1:21" x14ac:dyDescent="0.25">
      <c r="A8318" t="s">
        <v>401</v>
      </c>
      <c r="B8318" t="s">
        <v>182</v>
      </c>
      <c r="C8318" t="s">
        <v>22</v>
      </c>
      <c r="D8318" t="s">
        <v>16</v>
      </c>
      <c r="E8318" t="s">
        <v>28</v>
      </c>
      <c r="F8318" t="s">
        <v>48</v>
      </c>
      <c r="G8318" t="s">
        <v>172</v>
      </c>
      <c r="H8318">
        <f t="shared" si="645"/>
        <v>1500</v>
      </c>
      <c r="I8318">
        <v>300</v>
      </c>
      <c r="J8318">
        <v>390</v>
      </c>
      <c r="K8318">
        <v>5</v>
      </c>
      <c r="M8318">
        <v>100</v>
      </c>
      <c r="N8318" t="s">
        <v>20</v>
      </c>
      <c r="O8318">
        <v>1875</v>
      </c>
      <c r="P8318">
        <v>375</v>
      </c>
      <c r="R8318">
        <f t="shared" si="646"/>
        <v>1950</v>
      </c>
      <c r="S8318">
        <f t="shared" si="647"/>
        <v>29</v>
      </c>
      <c r="T8318" t="str">
        <f t="shared" si="648"/>
        <v>Apr</v>
      </c>
      <c r="U8318" t="str">
        <f t="shared" si="649"/>
        <v>2025</v>
      </c>
    </row>
    <row r="8319" spans="1:21" x14ac:dyDescent="0.25">
      <c r="A8319" t="s">
        <v>401</v>
      </c>
      <c r="B8319" t="s">
        <v>105</v>
      </c>
      <c r="C8319" t="s">
        <v>91</v>
      </c>
      <c r="D8319" t="s">
        <v>16</v>
      </c>
      <c r="E8319" t="s">
        <v>28</v>
      </c>
      <c r="F8319" t="s">
        <v>18</v>
      </c>
      <c r="G8319" t="s">
        <v>40</v>
      </c>
      <c r="H8319">
        <f t="shared" si="645"/>
        <v>450</v>
      </c>
      <c r="I8319">
        <v>90</v>
      </c>
      <c r="J8319">
        <v>117</v>
      </c>
      <c r="K8319">
        <v>5</v>
      </c>
      <c r="M8319">
        <v>40.950000000000003</v>
      </c>
      <c r="N8319" t="s">
        <v>20</v>
      </c>
      <c r="O8319">
        <v>585</v>
      </c>
      <c r="P8319">
        <v>135</v>
      </c>
      <c r="R8319">
        <f t="shared" si="646"/>
        <v>585</v>
      </c>
      <c r="S8319">
        <f t="shared" si="647"/>
        <v>29</v>
      </c>
      <c r="T8319" t="str">
        <f t="shared" si="648"/>
        <v>Apr</v>
      </c>
      <c r="U8319" t="str">
        <f t="shared" si="649"/>
        <v>2025</v>
      </c>
    </row>
    <row r="8320" spans="1:21" x14ac:dyDescent="0.25">
      <c r="A8320" t="s">
        <v>401</v>
      </c>
      <c r="B8320" t="s">
        <v>90</v>
      </c>
      <c r="C8320" t="s">
        <v>91</v>
      </c>
      <c r="D8320" t="s">
        <v>16</v>
      </c>
      <c r="E8320" t="s">
        <v>17</v>
      </c>
      <c r="F8320" t="s">
        <v>18</v>
      </c>
      <c r="G8320" t="s">
        <v>19</v>
      </c>
      <c r="H8320">
        <f t="shared" si="645"/>
        <v>1000</v>
      </c>
      <c r="I8320">
        <v>250</v>
      </c>
      <c r="J8320">
        <v>325</v>
      </c>
      <c r="K8320">
        <v>4</v>
      </c>
      <c r="M8320">
        <v>65</v>
      </c>
      <c r="N8320" t="s">
        <v>25</v>
      </c>
      <c r="O8320">
        <v>1300</v>
      </c>
      <c r="P8320">
        <v>300</v>
      </c>
      <c r="R8320">
        <f t="shared" si="646"/>
        <v>1300</v>
      </c>
      <c r="S8320">
        <f t="shared" si="647"/>
        <v>29</v>
      </c>
      <c r="T8320" t="str">
        <f t="shared" si="648"/>
        <v>Apr</v>
      </c>
      <c r="U8320" t="str">
        <f t="shared" si="649"/>
        <v>2025</v>
      </c>
    </row>
    <row r="8321" spans="1:21" x14ac:dyDescent="0.25">
      <c r="A8321" t="s">
        <v>401</v>
      </c>
      <c r="B8321" t="s">
        <v>70</v>
      </c>
      <c r="C8321" t="s">
        <v>53</v>
      </c>
      <c r="D8321" t="s">
        <v>16</v>
      </c>
      <c r="E8321" t="s">
        <v>28</v>
      </c>
      <c r="F8321" t="s">
        <v>61</v>
      </c>
      <c r="G8321" t="s">
        <v>103</v>
      </c>
      <c r="H8321">
        <f t="shared" si="645"/>
        <v>400</v>
      </c>
      <c r="I8321">
        <v>100</v>
      </c>
      <c r="J8321">
        <v>130</v>
      </c>
      <c r="K8321">
        <v>4</v>
      </c>
      <c r="M8321">
        <v>36.4</v>
      </c>
      <c r="N8321" t="s">
        <v>20</v>
      </c>
      <c r="O8321">
        <v>520</v>
      </c>
      <c r="P8321">
        <v>120</v>
      </c>
      <c r="R8321">
        <f t="shared" si="646"/>
        <v>520</v>
      </c>
      <c r="S8321">
        <f t="shared" si="647"/>
        <v>29</v>
      </c>
      <c r="T8321" t="str">
        <f t="shared" si="648"/>
        <v>Apr</v>
      </c>
      <c r="U8321" t="str">
        <f t="shared" si="649"/>
        <v>2025</v>
      </c>
    </row>
    <row r="8322" spans="1:21" x14ac:dyDescent="0.25">
      <c r="A8322" t="s">
        <v>401</v>
      </c>
      <c r="B8322" t="s">
        <v>161</v>
      </c>
      <c r="C8322" t="s">
        <v>53</v>
      </c>
      <c r="D8322" t="s">
        <v>16</v>
      </c>
      <c r="E8322" t="s">
        <v>17</v>
      </c>
      <c r="F8322" t="s">
        <v>45</v>
      </c>
      <c r="G8322" t="s">
        <v>71</v>
      </c>
      <c r="H8322">
        <f t="shared" si="645"/>
        <v>6600</v>
      </c>
      <c r="I8322">
        <v>2200</v>
      </c>
      <c r="J8322">
        <v>2860</v>
      </c>
      <c r="K8322">
        <v>3</v>
      </c>
      <c r="M8322">
        <v>286</v>
      </c>
      <c r="N8322" t="s">
        <v>20</v>
      </c>
      <c r="O8322">
        <v>8580</v>
      </c>
      <c r="P8322">
        <v>1980</v>
      </c>
      <c r="R8322">
        <f t="shared" si="646"/>
        <v>8580</v>
      </c>
      <c r="S8322">
        <f t="shared" si="647"/>
        <v>29</v>
      </c>
      <c r="T8322" t="str">
        <f t="shared" si="648"/>
        <v>Apr</v>
      </c>
      <c r="U8322" t="str">
        <f t="shared" si="649"/>
        <v>2025</v>
      </c>
    </row>
    <row r="8323" spans="1:21" x14ac:dyDescent="0.25">
      <c r="A8323" t="s">
        <v>401</v>
      </c>
      <c r="B8323" t="s">
        <v>163</v>
      </c>
      <c r="C8323" t="s">
        <v>15</v>
      </c>
      <c r="D8323" t="s">
        <v>16</v>
      </c>
      <c r="E8323" t="s">
        <v>28</v>
      </c>
      <c r="F8323" t="s">
        <v>80</v>
      </c>
      <c r="G8323" t="s">
        <v>201</v>
      </c>
      <c r="H8323">
        <f t="shared" ref="H8323:H8386" si="650">I8323*K8323</f>
        <v>270</v>
      </c>
      <c r="I8323">
        <v>30</v>
      </c>
      <c r="J8323">
        <v>39</v>
      </c>
      <c r="K8323">
        <v>9</v>
      </c>
      <c r="M8323">
        <v>24.57</v>
      </c>
      <c r="N8323" t="s">
        <v>20</v>
      </c>
      <c r="O8323">
        <v>351</v>
      </c>
      <c r="P8323">
        <v>81</v>
      </c>
      <c r="R8323">
        <f t="shared" ref="R8323:R8386" si="651">J8323*K8323</f>
        <v>351</v>
      </c>
      <c r="S8323">
        <f t="shared" ref="S8323:S8386" si="652">DAY(A8323)</f>
        <v>29</v>
      </c>
      <c r="T8323" t="str">
        <f t="shared" ref="T8323:T8386" si="653">TEXT(A8323,"mmm")</f>
        <v>Apr</v>
      </c>
      <c r="U8323" t="str">
        <f t="shared" ref="U8323:U8386" si="654">TEXT(A8323,"yyy")</f>
        <v>2025</v>
      </c>
    </row>
    <row r="8324" spans="1:21" x14ac:dyDescent="0.25">
      <c r="A8324" t="s">
        <v>401</v>
      </c>
      <c r="B8324" t="s">
        <v>161</v>
      </c>
      <c r="C8324" t="s">
        <v>53</v>
      </c>
      <c r="D8324" t="s">
        <v>16</v>
      </c>
      <c r="E8324" t="s">
        <v>17</v>
      </c>
      <c r="F8324" t="s">
        <v>29</v>
      </c>
      <c r="G8324" t="s">
        <v>138</v>
      </c>
      <c r="H8324">
        <f t="shared" si="650"/>
        <v>200</v>
      </c>
      <c r="I8324">
        <v>50</v>
      </c>
      <c r="J8324">
        <v>65</v>
      </c>
      <c r="K8324">
        <v>4</v>
      </c>
      <c r="M8324">
        <v>17.5</v>
      </c>
      <c r="N8324" t="s">
        <v>20</v>
      </c>
      <c r="O8324">
        <v>250</v>
      </c>
      <c r="P8324">
        <v>50</v>
      </c>
      <c r="R8324">
        <f t="shared" si="651"/>
        <v>260</v>
      </c>
      <c r="S8324">
        <f t="shared" si="652"/>
        <v>29</v>
      </c>
      <c r="T8324" t="str">
        <f t="shared" si="653"/>
        <v>Apr</v>
      </c>
      <c r="U8324" t="str">
        <f t="shared" si="654"/>
        <v>2025</v>
      </c>
    </row>
    <row r="8325" spans="1:21" x14ac:dyDescent="0.25">
      <c r="A8325" t="s">
        <v>401</v>
      </c>
      <c r="B8325" t="s">
        <v>162</v>
      </c>
      <c r="C8325" t="s">
        <v>15</v>
      </c>
      <c r="D8325" t="s">
        <v>23</v>
      </c>
      <c r="E8325" t="s">
        <v>28</v>
      </c>
      <c r="F8325" t="s">
        <v>18</v>
      </c>
      <c r="G8325" t="s">
        <v>116</v>
      </c>
      <c r="H8325">
        <f t="shared" si="650"/>
        <v>300</v>
      </c>
      <c r="I8325">
        <v>60</v>
      </c>
      <c r="J8325">
        <v>78</v>
      </c>
      <c r="K8325">
        <v>5</v>
      </c>
      <c r="M8325">
        <v>39</v>
      </c>
      <c r="N8325" t="s">
        <v>25</v>
      </c>
      <c r="O8325">
        <v>390</v>
      </c>
      <c r="P8325">
        <v>90</v>
      </c>
      <c r="R8325">
        <f t="shared" si="651"/>
        <v>390</v>
      </c>
      <c r="S8325">
        <f t="shared" si="652"/>
        <v>29</v>
      </c>
      <c r="T8325" t="str">
        <f t="shared" si="653"/>
        <v>Apr</v>
      </c>
      <c r="U8325" t="str">
        <f t="shared" si="654"/>
        <v>2025</v>
      </c>
    </row>
    <row r="8326" spans="1:21" x14ac:dyDescent="0.25">
      <c r="A8326" t="s">
        <v>401</v>
      </c>
      <c r="B8326" t="s">
        <v>214</v>
      </c>
      <c r="C8326" t="s">
        <v>66</v>
      </c>
      <c r="D8326" t="s">
        <v>23</v>
      </c>
      <c r="E8326" t="s">
        <v>28</v>
      </c>
      <c r="F8326" t="s">
        <v>45</v>
      </c>
      <c r="G8326" t="s">
        <v>67</v>
      </c>
      <c r="H8326">
        <f t="shared" si="650"/>
        <v>14000</v>
      </c>
      <c r="I8326">
        <v>3500</v>
      </c>
      <c r="J8326">
        <v>4550</v>
      </c>
      <c r="K8326">
        <v>4</v>
      </c>
      <c r="M8326">
        <v>455</v>
      </c>
      <c r="N8326" t="s">
        <v>20</v>
      </c>
      <c r="O8326">
        <v>17500</v>
      </c>
      <c r="P8326">
        <v>3500</v>
      </c>
      <c r="R8326">
        <f t="shared" si="651"/>
        <v>18200</v>
      </c>
      <c r="S8326">
        <f t="shared" si="652"/>
        <v>29</v>
      </c>
      <c r="T8326" t="str">
        <f t="shared" si="653"/>
        <v>Apr</v>
      </c>
      <c r="U8326" t="str">
        <f t="shared" si="654"/>
        <v>2025</v>
      </c>
    </row>
    <row r="8327" spans="1:21" x14ac:dyDescent="0.25">
      <c r="A8327" t="s">
        <v>401</v>
      </c>
      <c r="B8327" t="s">
        <v>192</v>
      </c>
      <c r="C8327" t="s">
        <v>91</v>
      </c>
      <c r="D8327" t="s">
        <v>16</v>
      </c>
      <c r="E8327" t="s">
        <v>17</v>
      </c>
      <c r="F8327" t="s">
        <v>18</v>
      </c>
      <c r="G8327" t="s">
        <v>56</v>
      </c>
      <c r="H8327">
        <f t="shared" si="650"/>
        <v>5500</v>
      </c>
      <c r="I8327">
        <v>550</v>
      </c>
      <c r="J8327">
        <v>715</v>
      </c>
      <c r="K8327">
        <v>10</v>
      </c>
      <c r="M8327">
        <v>100</v>
      </c>
      <c r="N8327" t="s">
        <v>38</v>
      </c>
      <c r="O8327">
        <v>7150</v>
      </c>
      <c r="P8327">
        <v>1650</v>
      </c>
      <c r="R8327">
        <f t="shared" si="651"/>
        <v>7150</v>
      </c>
      <c r="S8327">
        <f t="shared" si="652"/>
        <v>29</v>
      </c>
      <c r="T8327" t="str">
        <f t="shared" si="653"/>
        <v>Apr</v>
      </c>
      <c r="U8327" t="str">
        <f t="shared" si="654"/>
        <v>2025</v>
      </c>
    </row>
    <row r="8328" spans="1:21" x14ac:dyDescent="0.25">
      <c r="A8328" t="s">
        <v>401</v>
      </c>
      <c r="B8328" t="s">
        <v>196</v>
      </c>
      <c r="C8328" t="s">
        <v>53</v>
      </c>
      <c r="D8328" t="s">
        <v>16</v>
      </c>
      <c r="E8328" t="s">
        <v>17</v>
      </c>
      <c r="F8328" t="s">
        <v>18</v>
      </c>
      <c r="G8328" t="s">
        <v>19</v>
      </c>
      <c r="H8328">
        <f t="shared" si="650"/>
        <v>1750</v>
      </c>
      <c r="I8328">
        <v>250</v>
      </c>
      <c r="J8328">
        <v>325</v>
      </c>
      <c r="K8328">
        <v>7</v>
      </c>
      <c r="M8328">
        <v>100</v>
      </c>
      <c r="N8328" t="s">
        <v>38</v>
      </c>
      <c r="O8328">
        <v>2012.5</v>
      </c>
      <c r="P8328">
        <v>262.5</v>
      </c>
      <c r="R8328">
        <f t="shared" si="651"/>
        <v>2275</v>
      </c>
      <c r="S8328">
        <f t="shared" si="652"/>
        <v>29</v>
      </c>
      <c r="T8328" t="str">
        <f t="shared" si="653"/>
        <v>Apr</v>
      </c>
      <c r="U8328" t="str">
        <f t="shared" si="654"/>
        <v>2025</v>
      </c>
    </row>
    <row r="8329" spans="1:21" x14ac:dyDescent="0.25">
      <c r="A8329" t="s">
        <v>401</v>
      </c>
      <c r="B8329" t="s">
        <v>122</v>
      </c>
      <c r="C8329" t="s">
        <v>27</v>
      </c>
      <c r="D8329" t="s">
        <v>23</v>
      </c>
      <c r="E8329" t="s">
        <v>28</v>
      </c>
      <c r="F8329" t="s">
        <v>18</v>
      </c>
      <c r="G8329" t="s">
        <v>130</v>
      </c>
      <c r="H8329">
        <f t="shared" si="650"/>
        <v>225</v>
      </c>
      <c r="I8329">
        <v>45</v>
      </c>
      <c r="J8329">
        <v>59</v>
      </c>
      <c r="K8329">
        <v>5</v>
      </c>
      <c r="M8329">
        <v>31.05</v>
      </c>
      <c r="N8329" t="s">
        <v>20</v>
      </c>
      <c r="O8329">
        <v>258.75</v>
      </c>
      <c r="P8329">
        <v>33.75</v>
      </c>
      <c r="R8329">
        <f t="shared" si="651"/>
        <v>295</v>
      </c>
      <c r="S8329">
        <f t="shared" si="652"/>
        <v>29</v>
      </c>
      <c r="T8329" t="str">
        <f t="shared" si="653"/>
        <v>Apr</v>
      </c>
      <c r="U8329" t="str">
        <f t="shared" si="654"/>
        <v>2025</v>
      </c>
    </row>
    <row r="8330" spans="1:21" x14ac:dyDescent="0.25">
      <c r="A8330" t="s">
        <v>401</v>
      </c>
      <c r="B8330" t="s">
        <v>84</v>
      </c>
      <c r="C8330" t="s">
        <v>27</v>
      </c>
      <c r="D8330" t="s">
        <v>16</v>
      </c>
      <c r="E8330" t="s">
        <v>17</v>
      </c>
      <c r="F8330" t="s">
        <v>29</v>
      </c>
      <c r="G8330" t="s">
        <v>210</v>
      </c>
      <c r="H8330">
        <f t="shared" si="650"/>
        <v>285</v>
      </c>
      <c r="I8330">
        <v>95</v>
      </c>
      <c r="J8330">
        <v>124</v>
      </c>
      <c r="K8330">
        <v>3</v>
      </c>
      <c r="M8330">
        <v>35.625</v>
      </c>
      <c r="N8330" t="s">
        <v>38</v>
      </c>
      <c r="O8330">
        <v>356.25</v>
      </c>
      <c r="P8330">
        <v>71.25</v>
      </c>
      <c r="R8330">
        <f t="shared" si="651"/>
        <v>372</v>
      </c>
      <c r="S8330">
        <f t="shared" si="652"/>
        <v>29</v>
      </c>
      <c r="T8330" t="str">
        <f t="shared" si="653"/>
        <v>Apr</v>
      </c>
      <c r="U8330" t="str">
        <f t="shared" si="654"/>
        <v>2025</v>
      </c>
    </row>
    <row r="8331" spans="1:21" x14ac:dyDescent="0.25">
      <c r="A8331" t="s">
        <v>401</v>
      </c>
      <c r="B8331" t="s">
        <v>70</v>
      </c>
      <c r="C8331" t="s">
        <v>53</v>
      </c>
      <c r="D8331" t="s">
        <v>16</v>
      </c>
      <c r="E8331" t="s">
        <v>17</v>
      </c>
      <c r="F8331" t="s">
        <v>61</v>
      </c>
      <c r="G8331" t="s">
        <v>62</v>
      </c>
      <c r="H8331">
        <f t="shared" si="650"/>
        <v>6300</v>
      </c>
      <c r="I8331">
        <v>900</v>
      </c>
      <c r="J8331">
        <v>1170</v>
      </c>
      <c r="K8331">
        <v>7</v>
      </c>
      <c r="M8331">
        <v>117</v>
      </c>
      <c r="N8331" t="s">
        <v>25</v>
      </c>
      <c r="O8331">
        <v>8190</v>
      </c>
      <c r="P8331">
        <v>1890</v>
      </c>
      <c r="R8331">
        <f t="shared" si="651"/>
        <v>8190</v>
      </c>
      <c r="S8331">
        <f t="shared" si="652"/>
        <v>29</v>
      </c>
      <c r="T8331" t="str">
        <f t="shared" si="653"/>
        <v>Apr</v>
      </c>
      <c r="U8331" t="str">
        <f t="shared" si="654"/>
        <v>2025</v>
      </c>
    </row>
    <row r="8332" spans="1:21" x14ac:dyDescent="0.25">
      <c r="A8332" t="s">
        <v>401</v>
      </c>
      <c r="B8332" t="s">
        <v>65</v>
      </c>
      <c r="C8332" t="s">
        <v>66</v>
      </c>
      <c r="D8332" t="s">
        <v>16</v>
      </c>
      <c r="E8332" t="s">
        <v>17</v>
      </c>
      <c r="F8332" t="s">
        <v>45</v>
      </c>
      <c r="G8332" t="s">
        <v>67</v>
      </c>
      <c r="H8332">
        <f t="shared" si="650"/>
        <v>24500</v>
      </c>
      <c r="I8332">
        <v>3500</v>
      </c>
      <c r="J8332">
        <v>4550</v>
      </c>
      <c r="K8332">
        <v>7</v>
      </c>
      <c r="M8332">
        <v>455</v>
      </c>
      <c r="N8332" t="s">
        <v>20</v>
      </c>
      <c r="O8332">
        <v>31850</v>
      </c>
      <c r="P8332">
        <v>7350</v>
      </c>
      <c r="R8332">
        <f t="shared" si="651"/>
        <v>31850</v>
      </c>
      <c r="S8332">
        <f t="shared" si="652"/>
        <v>29</v>
      </c>
      <c r="T8332" t="str">
        <f t="shared" si="653"/>
        <v>Apr</v>
      </c>
      <c r="U8332" t="str">
        <f t="shared" si="654"/>
        <v>2025</v>
      </c>
    </row>
    <row r="8333" spans="1:21" x14ac:dyDescent="0.25">
      <c r="A8333" t="s">
        <v>401</v>
      </c>
      <c r="B8333" t="s">
        <v>99</v>
      </c>
      <c r="C8333" t="s">
        <v>15</v>
      </c>
      <c r="D8333" t="s">
        <v>16</v>
      </c>
      <c r="E8333" t="s">
        <v>17</v>
      </c>
      <c r="F8333" t="s">
        <v>18</v>
      </c>
      <c r="G8333" t="s">
        <v>40</v>
      </c>
      <c r="H8333">
        <f t="shared" si="650"/>
        <v>270</v>
      </c>
      <c r="I8333">
        <v>90</v>
      </c>
      <c r="J8333">
        <v>117</v>
      </c>
      <c r="K8333">
        <v>3</v>
      </c>
      <c r="M8333">
        <v>16.875</v>
      </c>
      <c r="N8333" t="s">
        <v>25</v>
      </c>
      <c r="O8333">
        <v>337.5</v>
      </c>
      <c r="P8333">
        <v>67.5</v>
      </c>
      <c r="R8333">
        <f t="shared" si="651"/>
        <v>351</v>
      </c>
      <c r="S8333">
        <f t="shared" si="652"/>
        <v>29</v>
      </c>
      <c r="T8333" t="str">
        <f t="shared" si="653"/>
        <v>Apr</v>
      </c>
      <c r="U8333" t="str">
        <f t="shared" si="654"/>
        <v>2025</v>
      </c>
    </row>
    <row r="8334" spans="1:21" x14ac:dyDescent="0.25">
      <c r="A8334" t="s">
        <v>401</v>
      </c>
      <c r="B8334" t="s">
        <v>33</v>
      </c>
      <c r="C8334" t="s">
        <v>15</v>
      </c>
      <c r="D8334" t="s">
        <v>16</v>
      </c>
      <c r="E8334" t="s">
        <v>17</v>
      </c>
      <c r="F8334" t="s">
        <v>18</v>
      </c>
      <c r="G8334" t="s">
        <v>100</v>
      </c>
      <c r="H8334">
        <f t="shared" si="650"/>
        <v>200</v>
      </c>
      <c r="I8334">
        <v>40</v>
      </c>
      <c r="J8334">
        <v>52</v>
      </c>
      <c r="K8334">
        <v>5</v>
      </c>
      <c r="M8334">
        <v>18.2</v>
      </c>
      <c r="N8334" t="s">
        <v>20</v>
      </c>
      <c r="O8334">
        <v>260</v>
      </c>
      <c r="P8334">
        <v>60</v>
      </c>
      <c r="R8334">
        <f t="shared" si="651"/>
        <v>260</v>
      </c>
      <c r="S8334">
        <f t="shared" si="652"/>
        <v>29</v>
      </c>
      <c r="T8334" t="str">
        <f t="shared" si="653"/>
        <v>Apr</v>
      </c>
      <c r="U8334" t="str">
        <f t="shared" si="654"/>
        <v>2025</v>
      </c>
    </row>
    <row r="8335" spans="1:21" x14ac:dyDescent="0.25">
      <c r="A8335" t="s">
        <v>401</v>
      </c>
      <c r="B8335" t="s">
        <v>70</v>
      </c>
      <c r="C8335" t="s">
        <v>53</v>
      </c>
      <c r="D8335" t="s">
        <v>23</v>
      </c>
      <c r="E8335" t="s">
        <v>17</v>
      </c>
      <c r="F8335" t="s">
        <v>45</v>
      </c>
      <c r="G8335" t="s">
        <v>71</v>
      </c>
      <c r="H8335">
        <f t="shared" si="650"/>
        <v>19800</v>
      </c>
      <c r="I8335">
        <v>2200</v>
      </c>
      <c r="J8335">
        <v>2860</v>
      </c>
      <c r="K8335">
        <v>9</v>
      </c>
      <c r="M8335">
        <v>286</v>
      </c>
      <c r="N8335" t="s">
        <v>20</v>
      </c>
      <c r="O8335">
        <v>25740</v>
      </c>
      <c r="P8335">
        <v>5940</v>
      </c>
      <c r="R8335">
        <f t="shared" si="651"/>
        <v>25740</v>
      </c>
      <c r="S8335">
        <f t="shared" si="652"/>
        <v>29</v>
      </c>
      <c r="T8335" t="str">
        <f t="shared" si="653"/>
        <v>Apr</v>
      </c>
      <c r="U8335" t="str">
        <f t="shared" si="654"/>
        <v>2025</v>
      </c>
    </row>
    <row r="8336" spans="1:21" x14ac:dyDescent="0.25">
      <c r="A8336" t="s">
        <v>401</v>
      </c>
      <c r="B8336" t="s">
        <v>175</v>
      </c>
      <c r="C8336" t="s">
        <v>91</v>
      </c>
      <c r="D8336" t="s">
        <v>23</v>
      </c>
      <c r="E8336" t="s">
        <v>28</v>
      </c>
      <c r="F8336" t="s">
        <v>45</v>
      </c>
      <c r="G8336" t="s">
        <v>58</v>
      </c>
      <c r="H8336">
        <f t="shared" si="650"/>
        <v>25000</v>
      </c>
      <c r="I8336">
        <v>25000</v>
      </c>
      <c r="J8336">
        <v>32500</v>
      </c>
      <c r="K8336">
        <v>1</v>
      </c>
      <c r="M8336">
        <v>3900</v>
      </c>
      <c r="N8336" t="s">
        <v>20</v>
      </c>
      <c r="O8336">
        <v>32500</v>
      </c>
      <c r="P8336">
        <v>7500</v>
      </c>
      <c r="R8336">
        <f t="shared" si="651"/>
        <v>32500</v>
      </c>
      <c r="S8336">
        <f t="shared" si="652"/>
        <v>29</v>
      </c>
      <c r="T8336" t="str">
        <f t="shared" si="653"/>
        <v>Apr</v>
      </c>
      <c r="U8336" t="str">
        <f t="shared" si="654"/>
        <v>2025</v>
      </c>
    </row>
    <row r="8337" spans="1:21" x14ac:dyDescent="0.25">
      <c r="A8337" t="s">
        <v>401</v>
      </c>
      <c r="B8337" t="s">
        <v>165</v>
      </c>
      <c r="C8337" t="s">
        <v>27</v>
      </c>
      <c r="D8337" t="s">
        <v>16</v>
      </c>
      <c r="E8337" t="s">
        <v>17</v>
      </c>
      <c r="F8337" t="s">
        <v>18</v>
      </c>
      <c r="G8337" t="s">
        <v>100</v>
      </c>
      <c r="H8337">
        <f t="shared" si="650"/>
        <v>200</v>
      </c>
      <c r="I8337">
        <v>40</v>
      </c>
      <c r="J8337">
        <v>52</v>
      </c>
      <c r="K8337">
        <v>5</v>
      </c>
      <c r="M8337">
        <v>13</v>
      </c>
      <c r="N8337" t="s">
        <v>25</v>
      </c>
      <c r="O8337">
        <v>260</v>
      </c>
      <c r="P8337">
        <v>60</v>
      </c>
      <c r="R8337">
        <f t="shared" si="651"/>
        <v>260</v>
      </c>
      <c r="S8337">
        <f t="shared" si="652"/>
        <v>29</v>
      </c>
      <c r="T8337" t="str">
        <f t="shared" si="653"/>
        <v>Apr</v>
      </c>
      <c r="U8337" t="str">
        <f t="shared" si="654"/>
        <v>2025</v>
      </c>
    </row>
    <row r="8338" spans="1:21" x14ac:dyDescent="0.25">
      <c r="A8338" t="s">
        <v>401</v>
      </c>
      <c r="B8338" t="s">
        <v>74</v>
      </c>
      <c r="C8338" t="s">
        <v>27</v>
      </c>
      <c r="D8338" t="s">
        <v>23</v>
      </c>
      <c r="E8338" t="s">
        <v>28</v>
      </c>
      <c r="F8338" t="s">
        <v>18</v>
      </c>
      <c r="G8338" t="s">
        <v>40</v>
      </c>
      <c r="H8338">
        <f t="shared" si="650"/>
        <v>90</v>
      </c>
      <c r="I8338">
        <v>90</v>
      </c>
      <c r="J8338">
        <v>117</v>
      </c>
      <c r="K8338">
        <v>1</v>
      </c>
      <c r="M8338">
        <v>14.04</v>
      </c>
      <c r="N8338" t="s">
        <v>20</v>
      </c>
      <c r="O8338">
        <v>117</v>
      </c>
      <c r="P8338">
        <v>27</v>
      </c>
      <c r="R8338">
        <f t="shared" si="651"/>
        <v>117</v>
      </c>
      <c r="S8338">
        <f t="shared" si="652"/>
        <v>29</v>
      </c>
      <c r="T8338" t="str">
        <f t="shared" si="653"/>
        <v>Apr</v>
      </c>
      <c r="U8338" t="str">
        <f t="shared" si="654"/>
        <v>2025</v>
      </c>
    </row>
    <row r="8339" spans="1:21" x14ac:dyDescent="0.25">
      <c r="A8339" t="s">
        <v>401</v>
      </c>
      <c r="B8339" t="s">
        <v>222</v>
      </c>
      <c r="C8339" t="s">
        <v>15</v>
      </c>
      <c r="D8339" t="s">
        <v>16</v>
      </c>
      <c r="E8339" t="s">
        <v>17</v>
      </c>
      <c r="F8339" t="s">
        <v>80</v>
      </c>
      <c r="G8339" t="s">
        <v>89</v>
      </c>
      <c r="H8339">
        <f t="shared" si="650"/>
        <v>15</v>
      </c>
      <c r="I8339">
        <v>15</v>
      </c>
      <c r="J8339">
        <v>20</v>
      </c>
      <c r="K8339">
        <v>1</v>
      </c>
      <c r="M8339">
        <v>0.97499999999999998</v>
      </c>
      <c r="N8339" t="s">
        <v>25</v>
      </c>
      <c r="O8339">
        <v>19.5</v>
      </c>
      <c r="P8339">
        <v>4.5</v>
      </c>
      <c r="R8339">
        <f t="shared" si="651"/>
        <v>20</v>
      </c>
      <c r="S8339">
        <f t="shared" si="652"/>
        <v>29</v>
      </c>
      <c r="T8339" t="str">
        <f t="shared" si="653"/>
        <v>Apr</v>
      </c>
      <c r="U8339" t="str">
        <f t="shared" si="654"/>
        <v>2025</v>
      </c>
    </row>
    <row r="8340" spans="1:21" x14ac:dyDescent="0.25">
      <c r="A8340" t="s">
        <v>401</v>
      </c>
      <c r="B8340" t="s">
        <v>194</v>
      </c>
      <c r="C8340" t="s">
        <v>115</v>
      </c>
      <c r="D8340" t="s">
        <v>16</v>
      </c>
      <c r="E8340" t="s">
        <v>17</v>
      </c>
      <c r="F8340" t="s">
        <v>45</v>
      </c>
      <c r="G8340" t="s">
        <v>78</v>
      </c>
      <c r="H8340">
        <f t="shared" si="650"/>
        <v>108000</v>
      </c>
      <c r="I8340">
        <v>18000</v>
      </c>
      <c r="J8340">
        <v>23400</v>
      </c>
      <c r="K8340">
        <v>6</v>
      </c>
      <c r="M8340">
        <v>3510</v>
      </c>
      <c r="N8340" t="s">
        <v>25</v>
      </c>
      <c r="O8340">
        <v>140400</v>
      </c>
      <c r="P8340">
        <v>32400</v>
      </c>
      <c r="R8340">
        <f t="shared" si="651"/>
        <v>140400</v>
      </c>
      <c r="S8340">
        <f t="shared" si="652"/>
        <v>29</v>
      </c>
      <c r="T8340" t="str">
        <f t="shared" si="653"/>
        <v>Apr</v>
      </c>
      <c r="U8340" t="str">
        <f t="shared" si="654"/>
        <v>2025</v>
      </c>
    </row>
    <row r="8341" spans="1:21" x14ac:dyDescent="0.25">
      <c r="A8341" t="s">
        <v>401</v>
      </c>
      <c r="B8341" t="s">
        <v>74</v>
      </c>
      <c r="C8341" t="s">
        <v>27</v>
      </c>
      <c r="D8341" t="s">
        <v>16</v>
      </c>
      <c r="E8341" t="s">
        <v>28</v>
      </c>
      <c r="F8341" t="s">
        <v>18</v>
      </c>
      <c r="G8341" t="s">
        <v>34</v>
      </c>
      <c r="H8341">
        <f t="shared" si="650"/>
        <v>200</v>
      </c>
      <c r="I8341">
        <v>40</v>
      </c>
      <c r="J8341">
        <v>52</v>
      </c>
      <c r="K8341">
        <v>5</v>
      </c>
      <c r="M8341">
        <v>13</v>
      </c>
      <c r="N8341" t="s">
        <v>25</v>
      </c>
      <c r="O8341">
        <v>260</v>
      </c>
      <c r="P8341">
        <v>60</v>
      </c>
      <c r="R8341">
        <f t="shared" si="651"/>
        <v>260</v>
      </c>
      <c r="S8341">
        <f t="shared" si="652"/>
        <v>29</v>
      </c>
      <c r="T8341" t="str">
        <f t="shared" si="653"/>
        <v>Apr</v>
      </c>
      <c r="U8341" t="str">
        <f t="shared" si="654"/>
        <v>2025</v>
      </c>
    </row>
    <row r="8342" spans="1:21" x14ac:dyDescent="0.25">
      <c r="A8342" t="s">
        <v>401</v>
      </c>
      <c r="B8342" t="s">
        <v>191</v>
      </c>
      <c r="C8342" t="s">
        <v>27</v>
      </c>
      <c r="D8342" t="s">
        <v>23</v>
      </c>
      <c r="E8342" t="s">
        <v>17</v>
      </c>
      <c r="F8342" t="s">
        <v>61</v>
      </c>
      <c r="G8342" t="s">
        <v>68</v>
      </c>
      <c r="H8342">
        <f t="shared" si="650"/>
        <v>9000</v>
      </c>
      <c r="I8342">
        <v>1800</v>
      </c>
      <c r="J8342">
        <v>2340</v>
      </c>
      <c r="K8342">
        <v>5</v>
      </c>
      <c r="M8342">
        <v>234</v>
      </c>
      <c r="N8342" t="s">
        <v>25</v>
      </c>
      <c r="O8342">
        <v>11700</v>
      </c>
      <c r="P8342">
        <v>2700</v>
      </c>
      <c r="R8342">
        <f t="shared" si="651"/>
        <v>11700</v>
      </c>
      <c r="S8342">
        <f t="shared" si="652"/>
        <v>29</v>
      </c>
      <c r="T8342" t="str">
        <f t="shared" si="653"/>
        <v>Apr</v>
      </c>
      <c r="U8342" t="str">
        <f t="shared" si="654"/>
        <v>2025</v>
      </c>
    </row>
    <row r="8343" spans="1:21" x14ac:dyDescent="0.25">
      <c r="A8343" t="s">
        <v>401</v>
      </c>
      <c r="B8343" t="s">
        <v>165</v>
      </c>
      <c r="C8343" t="s">
        <v>27</v>
      </c>
      <c r="D8343" t="s">
        <v>23</v>
      </c>
      <c r="E8343" t="s">
        <v>28</v>
      </c>
      <c r="F8343" t="s">
        <v>61</v>
      </c>
      <c r="G8343" t="s">
        <v>119</v>
      </c>
      <c r="H8343">
        <f t="shared" si="650"/>
        <v>5000</v>
      </c>
      <c r="I8343">
        <v>500</v>
      </c>
      <c r="J8343">
        <v>650</v>
      </c>
      <c r="K8343">
        <v>10</v>
      </c>
      <c r="M8343">
        <v>100</v>
      </c>
      <c r="N8343" t="s">
        <v>38</v>
      </c>
      <c r="O8343">
        <v>6250</v>
      </c>
      <c r="P8343">
        <v>1250</v>
      </c>
      <c r="R8343">
        <f t="shared" si="651"/>
        <v>6500</v>
      </c>
      <c r="S8343">
        <f t="shared" si="652"/>
        <v>29</v>
      </c>
      <c r="T8343" t="str">
        <f t="shared" si="653"/>
        <v>Apr</v>
      </c>
      <c r="U8343" t="str">
        <f t="shared" si="654"/>
        <v>2025</v>
      </c>
    </row>
    <row r="8344" spans="1:21" x14ac:dyDescent="0.25">
      <c r="A8344" t="s">
        <v>401</v>
      </c>
      <c r="B8344" t="s">
        <v>69</v>
      </c>
      <c r="C8344" t="s">
        <v>27</v>
      </c>
      <c r="D8344" t="s">
        <v>16</v>
      </c>
      <c r="E8344" t="s">
        <v>17</v>
      </c>
      <c r="F8344" t="s">
        <v>18</v>
      </c>
      <c r="G8344" t="s">
        <v>32</v>
      </c>
      <c r="H8344">
        <f t="shared" si="650"/>
        <v>400</v>
      </c>
      <c r="I8344">
        <v>100</v>
      </c>
      <c r="J8344">
        <v>130</v>
      </c>
      <c r="K8344">
        <v>4</v>
      </c>
      <c r="M8344">
        <v>25</v>
      </c>
      <c r="N8344" t="s">
        <v>25</v>
      </c>
      <c r="O8344">
        <v>500</v>
      </c>
      <c r="P8344">
        <v>100</v>
      </c>
      <c r="R8344">
        <f t="shared" si="651"/>
        <v>520</v>
      </c>
      <c r="S8344">
        <f t="shared" si="652"/>
        <v>29</v>
      </c>
      <c r="T8344" t="str">
        <f t="shared" si="653"/>
        <v>Apr</v>
      </c>
      <c r="U8344" t="str">
        <f t="shared" si="654"/>
        <v>2025</v>
      </c>
    </row>
    <row r="8345" spans="1:21" x14ac:dyDescent="0.25">
      <c r="A8345" t="s">
        <v>401</v>
      </c>
      <c r="B8345" t="s">
        <v>122</v>
      </c>
      <c r="C8345" t="s">
        <v>27</v>
      </c>
      <c r="D8345" t="s">
        <v>16</v>
      </c>
      <c r="E8345" t="s">
        <v>28</v>
      </c>
      <c r="F8345" t="s">
        <v>18</v>
      </c>
      <c r="G8345" t="s">
        <v>130</v>
      </c>
      <c r="H8345">
        <f t="shared" si="650"/>
        <v>180</v>
      </c>
      <c r="I8345">
        <v>45</v>
      </c>
      <c r="J8345">
        <v>59</v>
      </c>
      <c r="K8345">
        <v>4</v>
      </c>
      <c r="M8345">
        <v>10.8</v>
      </c>
      <c r="N8345" t="s">
        <v>25</v>
      </c>
      <c r="O8345">
        <v>216</v>
      </c>
      <c r="P8345">
        <v>36</v>
      </c>
      <c r="R8345">
        <f t="shared" si="651"/>
        <v>236</v>
      </c>
      <c r="S8345">
        <f t="shared" si="652"/>
        <v>29</v>
      </c>
      <c r="T8345" t="str">
        <f t="shared" si="653"/>
        <v>Apr</v>
      </c>
      <c r="U8345" t="str">
        <f t="shared" si="654"/>
        <v>2025</v>
      </c>
    </row>
    <row r="8346" spans="1:21" x14ac:dyDescent="0.25">
      <c r="A8346" t="s">
        <v>401</v>
      </c>
      <c r="B8346" t="s">
        <v>31</v>
      </c>
      <c r="C8346" t="s">
        <v>27</v>
      </c>
      <c r="D8346" t="s">
        <v>16</v>
      </c>
      <c r="E8346" t="s">
        <v>28</v>
      </c>
      <c r="F8346" t="s">
        <v>29</v>
      </c>
      <c r="G8346" t="s">
        <v>210</v>
      </c>
      <c r="H8346">
        <f t="shared" si="650"/>
        <v>380</v>
      </c>
      <c r="I8346">
        <v>95</v>
      </c>
      <c r="J8346">
        <v>124</v>
      </c>
      <c r="K8346">
        <v>4</v>
      </c>
      <c r="M8346">
        <v>31.92</v>
      </c>
      <c r="N8346" t="s">
        <v>20</v>
      </c>
      <c r="O8346">
        <v>456</v>
      </c>
      <c r="P8346">
        <v>76</v>
      </c>
      <c r="R8346">
        <f t="shared" si="651"/>
        <v>496</v>
      </c>
      <c r="S8346">
        <f t="shared" si="652"/>
        <v>29</v>
      </c>
      <c r="T8346" t="str">
        <f t="shared" si="653"/>
        <v>Apr</v>
      </c>
      <c r="U8346" t="str">
        <f t="shared" si="654"/>
        <v>2025</v>
      </c>
    </row>
    <row r="8347" spans="1:21" x14ac:dyDescent="0.25">
      <c r="A8347" t="s">
        <v>402</v>
      </c>
      <c r="B8347" t="s">
        <v>127</v>
      </c>
      <c r="C8347" t="s">
        <v>66</v>
      </c>
      <c r="D8347" t="s">
        <v>16</v>
      </c>
      <c r="E8347" t="s">
        <v>17</v>
      </c>
      <c r="F8347" t="s">
        <v>18</v>
      </c>
      <c r="G8347" t="s">
        <v>40</v>
      </c>
      <c r="H8347">
        <f t="shared" si="650"/>
        <v>360</v>
      </c>
      <c r="I8347">
        <v>90</v>
      </c>
      <c r="J8347">
        <v>117</v>
      </c>
      <c r="K8347">
        <v>4</v>
      </c>
      <c r="M8347">
        <v>23.4</v>
      </c>
      <c r="N8347" t="s">
        <v>25</v>
      </c>
      <c r="O8347">
        <v>468</v>
      </c>
      <c r="P8347">
        <v>108</v>
      </c>
      <c r="R8347">
        <f t="shared" si="651"/>
        <v>468</v>
      </c>
      <c r="S8347">
        <f t="shared" si="652"/>
        <v>30</v>
      </c>
      <c r="T8347" t="str">
        <f t="shared" si="653"/>
        <v>Apr</v>
      </c>
      <c r="U8347" t="str">
        <f t="shared" si="654"/>
        <v>2025</v>
      </c>
    </row>
    <row r="8348" spans="1:21" x14ac:dyDescent="0.25">
      <c r="A8348" t="s">
        <v>402</v>
      </c>
      <c r="B8348" t="s">
        <v>136</v>
      </c>
      <c r="C8348" t="s">
        <v>15</v>
      </c>
      <c r="D8348" t="s">
        <v>23</v>
      </c>
      <c r="E8348" t="s">
        <v>17</v>
      </c>
      <c r="F8348" t="s">
        <v>18</v>
      </c>
      <c r="G8348" t="s">
        <v>51</v>
      </c>
      <c r="H8348">
        <f t="shared" si="650"/>
        <v>540</v>
      </c>
      <c r="I8348">
        <v>60</v>
      </c>
      <c r="J8348">
        <v>78</v>
      </c>
      <c r="K8348">
        <v>9</v>
      </c>
      <c r="M8348">
        <v>84.24</v>
      </c>
      <c r="N8348" t="s">
        <v>20</v>
      </c>
      <c r="O8348">
        <v>702</v>
      </c>
      <c r="P8348">
        <v>162</v>
      </c>
      <c r="R8348">
        <f t="shared" si="651"/>
        <v>702</v>
      </c>
      <c r="S8348">
        <f t="shared" si="652"/>
        <v>30</v>
      </c>
      <c r="T8348" t="str">
        <f t="shared" si="653"/>
        <v>Apr</v>
      </c>
      <c r="U8348" t="str">
        <f t="shared" si="654"/>
        <v>2025</v>
      </c>
    </row>
    <row r="8349" spans="1:21" x14ac:dyDescent="0.25">
      <c r="A8349" t="s">
        <v>402</v>
      </c>
      <c r="B8349" t="s">
        <v>26</v>
      </c>
      <c r="C8349" t="s">
        <v>27</v>
      </c>
      <c r="D8349" t="s">
        <v>16</v>
      </c>
      <c r="E8349" t="s">
        <v>17</v>
      </c>
      <c r="F8349" t="s">
        <v>45</v>
      </c>
      <c r="G8349" t="s">
        <v>78</v>
      </c>
      <c r="H8349">
        <f t="shared" si="650"/>
        <v>72000</v>
      </c>
      <c r="I8349">
        <v>18000</v>
      </c>
      <c r="J8349">
        <v>23400</v>
      </c>
      <c r="K8349">
        <v>4</v>
      </c>
      <c r="M8349">
        <v>3510</v>
      </c>
      <c r="N8349" t="s">
        <v>38</v>
      </c>
      <c r="O8349">
        <v>90000</v>
      </c>
      <c r="P8349">
        <v>18000</v>
      </c>
      <c r="R8349">
        <f t="shared" si="651"/>
        <v>93600</v>
      </c>
      <c r="S8349">
        <f t="shared" si="652"/>
        <v>30</v>
      </c>
      <c r="T8349" t="str">
        <f t="shared" si="653"/>
        <v>Apr</v>
      </c>
      <c r="U8349" t="str">
        <f t="shared" si="654"/>
        <v>2025</v>
      </c>
    </row>
    <row r="8350" spans="1:21" x14ac:dyDescent="0.25">
      <c r="A8350" t="s">
        <v>402</v>
      </c>
      <c r="B8350" t="s">
        <v>204</v>
      </c>
      <c r="C8350" t="s">
        <v>42</v>
      </c>
      <c r="D8350" t="s">
        <v>23</v>
      </c>
      <c r="E8350" t="s">
        <v>17</v>
      </c>
      <c r="F8350" t="s">
        <v>18</v>
      </c>
      <c r="G8350" t="s">
        <v>130</v>
      </c>
      <c r="H8350">
        <f t="shared" si="650"/>
        <v>270</v>
      </c>
      <c r="I8350">
        <v>45</v>
      </c>
      <c r="J8350">
        <v>59</v>
      </c>
      <c r="K8350">
        <v>6</v>
      </c>
      <c r="M8350">
        <v>52.65</v>
      </c>
      <c r="N8350" t="s">
        <v>38</v>
      </c>
      <c r="O8350">
        <v>351</v>
      </c>
      <c r="P8350">
        <v>81</v>
      </c>
      <c r="R8350">
        <f t="shared" si="651"/>
        <v>354</v>
      </c>
      <c r="S8350">
        <f t="shared" si="652"/>
        <v>30</v>
      </c>
      <c r="T8350" t="str">
        <f t="shared" si="653"/>
        <v>Apr</v>
      </c>
      <c r="U8350" t="str">
        <f t="shared" si="654"/>
        <v>2025</v>
      </c>
    </row>
    <row r="8351" spans="1:21" x14ac:dyDescent="0.25">
      <c r="A8351" t="s">
        <v>402</v>
      </c>
      <c r="B8351" t="s">
        <v>125</v>
      </c>
      <c r="C8351" t="s">
        <v>15</v>
      </c>
      <c r="D8351" t="s">
        <v>16</v>
      </c>
      <c r="E8351" t="s">
        <v>28</v>
      </c>
      <c r="F8351" t="s">
        <v>61</v>
      </c>
      <c r="G8351" t="s">
        <v>108</v>
      </c>
      <c r="H8351">
        <f t="shared" si="650"/>
        <v>6000</v>
      </c>
      <c r="I8351">
        <v>1500</v>
      </c>
      <c r="J8351">
        <v>1950</v>
      </c>
      <c r="K8351">
        <v>4</v>
      </c>
      <c r="M8351">
        <v>195</v>
      </c>
      <c r="N8351" t="s">
        <v>20</v>
      </c>
      <c r="O8351">
        <v>7200</v>
      </c>
      <c r="P8351">
        <v>1200</v>
      </c>
      <c r="R8351">
        <f t="shared" si="651"/>
        <v>7800</v>
      </c>
      <c r="S8351">
        <f t="shared" si="652"/>
        <v>30</v>
      </c>
      <c r="T8351" t="str">
        <f t="shared" si="653"/>
        <v>Apr</v>
      </c>
      <c r="U8351" t="str">
        <f t="shared" si="654"/>
        <v>2025</v>
      </c>
    </row>
    <row r="8352" spans="1:21" x14ac:dyDescent="0.25">
      <c r="A8352" t="s">
        <v>402</v>
      </c>
      <c r="B8352" t="s">
        <v>41</v>
      </c>
      <c r="C8352" t="s">
        <v>42</v>
      </c>
      <c r="D8352" t="s">
        <v>23</v>
      </c>
      <c r="E8352" t="s">
        <v>28</v>
      </c>
      <c r="F8352" t="s">
        <v>61</v>
      </c>
      <c r="G8352" t="s">
        <v>164</v>
      </c>
      <c r="H8352">
        <f t="shared" si="650"/>
        <v>10000</v>
      </c>
      <c r="I8352">
        <v>2000</v>
      </c>
      <c r="J8352">
        <v>2600</v>
      </c>
      <c r="K8352">
        <v>5</v>
      </c>
      <c r="M8352">
        <v>260</v>
      </c>
      <c r="N8352" t="s">
        <v>38</v>
      </c>
      <c r="O8352">
        <v>13000</v>
      </c>
      <c r="P8352">
        <v>3000</v>
      </c>
      <c r="R8352">
        <f t="shared" si="651"/>
        <v>13000</v>
      </c>
      <c r="S8352">
        <f t="shared" si="652"/>
        <v>30</v>
      </c>
      <c r="T8352" t="str">
        <f t="shared" si="653"/>
        <v>Apr</v>
      </c>
      <c r="U8352" t="str">
        <f t="shared" si="654"/>
        <v>2025</v>
      </c>
    </row>
    <row r="8353" spans="1:21" x14ac:dyDescent="0.25">
      <c r="A8353" t="s">
        <v>402</v>
      </c>
      <c r="B8353" t="s">
        <v>99</v>
      </c>
      <c r="C8353" t="s">
        <v>15</v>
      </c>
      <c r="D8353" t="s">
        <v>16</v>
      </c>
      <c r="E8353" t="s">
        <v>28</v>
      </c>
      <c r="F8353" t="s">
        <v>80</v>
      </c>
      <c r="G8353" t="s">
        <v>96</v>
      </c>
      <c r="H8353">
        <f t="shared" si="650"/>
        <v>20</v>
      </c>
      <c r="I8353">
        <v>5</v>
      </c>
      <c r="J8353">
        <v>7</v>
      </c>
      <c r="K8353">
        <v>4</v>
      </c>
      <c r="M8353">
        <v>1.82</v>
      </c>
      <c r="N8353" t="s">
        <v>20</v>
      </c>
      <c r="O8353">
        <v>26</v>
      </c>
      <c r="P8353">
        <v>6</v>
      </c>
      <c r="R8353">
        <f t="shared" si="651"/>
        <v>28</v>
      </c>
      <c r="S8353">
        <f t="shared" si="652"/>
        <v>30</v>
      </c>
      <c r="T8353" t="str">
        <f t="shared" si="653"/>
        <v>Apr</v>
      </c>
      <c r="U8353" t="str">
        <f t="shared" si="654"/>
        <v>2025</v>
      </c>
    </row>
    <row r="8354" spans="1:21" x14ac:dyDescent="0.25">
      <c r="A8354" t="s">
        <v>402</v>
      </c>
      <c r="B8354" t="s">
        <v>193</v>
      </c>
      <c r="C8354" t="s">
        <v>53</v>
      </c>
      <c r="D8354" t="s">
        <v>16</v>
      </c>
      <c r="E8354" t="s">
        <v>17</v>
      </c>
      <c r="F8354" t="s">
        <v>45</v>
      </c>
      <c r="G8354" t="s">
        <v>92</v>
      </c>
      <c r="H8354">
        <f t="shared" si="650"/>
        <v>1500</v>
      </c>
      <c r="I8354">
        <v>250</v>
      </c>
      <c r="J8354">
        <v>325</v>
      </c>
      <c r="K8354">
        <v>6</v>
      </c>
      <c r="M8354">
        <v>100</v>
      </c>
      <c r="N8354" t="s">
        <v>38</v>
      </c>
      <c r="O8354">
        <v>1950</v>
      </c>
      <c r="P8354">
        <v>450</v>
      </c>
      <c r="R8354">
        <f t="shared" si="651"/>
        <v>1950</v>
      </c>
      <c r="S8354">
        <f t="shared" si="652"/>
        <v>30</v>
      </c>
      <c r="T8354" t="str">
        <f t="shared" si="653"/>
        <v>Apr</v>
      </c>
      <c r="U8354" t="str">
        <f t="shared" si="654"/>
        <v>2025</v>
      </c>
    </row>
    <row r="8355" spans="1:21" x14ac:dyDescent="0.25">
      <c r="A8355" t="s">
        <v>402</v>
      </c>
      <c r="B8355" t="s">
        <v>104</v>
      </c>
      <c r="C8355" t="s">
        <v>15</v>
      </c>
      <c r="D8355" t="s">
        <v>23</v>
      </c>
      <c r="E8355" t="s">
        <v>28</v>
      </c>
      <c r="F8355" t="s">
        <v>18</v>
      </c>
      <c r="G8355" t="s">
        <v>130</v>
      </c>
      <c r="H8355">
        <f t="shared" si="650"/>
        <v>270</v>
      </c>
      <c r="I8355">
        <v>45</v>
      </c>
      <c r="J8355">
        <v>59</v>
      </c>
      <c r="K8355">
        <v>6</v>
      </c>
      <c r="M8355">
        <v>32.4</v>
      </c>
      <c r="N8355" t="s">
        <v>25</v>
      </c>
      <c r="O8355">
        <v>324</v>
      </c>
      <c r="P8355">
        <v>54</v>
      </c>
      <c r="R8355">
        <f t="shared" si="651"/>
        <v>354</v>
      </c>
      <c r="S8355">
        <f t="shared" si="652"/>
        <v>30</v>
      </c>
      <c r="T8355" t="str">
        <f t="shared" si="653"/>
        <v>Apr</v>
      </c>
      <c r="U8355" t="str">
        <f t="shared" si="654"/>
        <v>2025</v>
      </c>
    </row>
    <row r="8356" spans="1:21" x14ac:dyDescent="0.25">
      <c r="A8356" t="s">
        <v>402</v>
      </c>
      <c r="B8356" t="s">
        <v>193</v>
      </c>
      <c r="C8356" t="s">
        <v>53</v>
      </c>
      <c r="D8356" t="s">
        <v>16</v>
      </c>
      <c r="E8356" t="s">
        <v>28</v>
      </c>
      <c r="F8356" t="s">
        <v>48</v>
      </c>
      <c r="G8356" t="s">
        <v>167</v>
      </c>
      <c r="H8356">
        <f t="shared" si="650"/>
        <v>475</v>
      </c>
      <c r="I8356">
        <v>95</v>
      </c>
      <c r="J8356">
        <v>124</v>
      </c>
      <c r="K8356">
        <v>5</v>
      </c>
      <c r="M8356">
        <v>29.6875</v>
      </c>
      <c r="N8356" t="s">
        <v>25</v>
      </c>
      <c r="O8356">
        <v>593.75</v>
      </c>
      <c r="P8356">
        <v>118.75</v>
      </c>
      <c r="R8356">
        <f t="shared" si="651"/>
        <v>620</v>
      </c>
      <c r="S8356">
        <f t="shared" si="652"/>
        <v>30</v>
      </c>
      <c r="T8356" t="str">
        <f t="shared" si="653"/>
        <v>Apr</v>
      </c>
      <c r="U8356" t="str">
        <f t="shared" si="654"/>
        <v>2025</v>
      </c>
    </row>
    <row r="8357" spans="1:21" x14ac:dyDescent="0.25">
      <c r="A8357" t="s">
        <v>402</v>
      </c>
      <c r="B8357" t="s">
        <v>195</v>
      </c>
      <c r="C8357" t="s">
        <v>115</v>
      </c>
      <c r="D8357" t="s">
        <v>16</v>
      </c>
      <c r="E8357" t="s">
        <v>17</v>
      </c>
      <c r="F8357" t="s">
        <v>45</v>
      </c>
      <c r="G8357" t="s">
        <v>54</v>
      </c>
      <c r="H8357">
        <f t="shared" si="650"/>
        <v>4000</v>
      </c>
      <c r="I8357">
        <v>800</v>
      </c>
      <c r="J8357">
        <v>1040</v>
      </c>
      <c r="K8357">
        <v>5</v>
      </c>
      <c r="M8357">
        <v>104</v>
      </c>
      <c r="N8357" t="s">
        <v>25</v>
      </c>
      <c r="O8357">
        <v>5200</v>
      </c>
      <c r="P8357">
        <v>1200</v>
      </c>
      <c r="R8357">
        <f t="shared" si="651"/>
        <v>5200</v>
      </c>
      <c r="S8357">
        <f t="shared" si="652"/>
        <v>30</v>
      </c>
      <c r="T8357" t="str">
        <f t="shared" si="653"/>
        <v>Apr</v>
      </c>
      <c r="U8357" t="str">
        <f t="shared" si="654"/>
        <v>2025</v>
      </c>
    </row>
    <row r="8358" spans="1:21" x14ac:dyDescent="0.25">
      <c r="A8358" t="s">
        <v>402</v>
      </c>
      <c r="B8358" t="s">
        <v>134</v>
      </c>
      <c r="C8358" t="s">
        <v>66</v>
      </c>
      <c r="D8358" t="s">
        <v>16</v>
      </c>
      <c r="E8358" t="s">
        <v>28</v>
      </c>
      <c r="F8358" t="s">
        <v>18</v>
      </c>
      <c r="G8358" t="s">
        <v>151</v>
      </c>
      <c r="H8358">
        <f t="shared" si="650"/>
        <v>63</v>
      </c>
      <c r="I8358">
        <v>7</v>
      </c>
      <c r="J8358">
        <v>9</v>
      </c>
      <c r="K8358">
        <v>9</v>
      </c>
      <c r="M8358">
        <v>8.19</v>
      </c>
      <c r="N8358" t="s">
        <v>38</v>
      </c>
      <c r="O8358">
        <v>81.900000000000006</v>
      </c>
      <c r="P8358">
        <v>18.899999999999999</v>
      </c>
      <c r="R8358">
        <f t="shared" si="651"/>
        <v>81</v>
      </c>
      <c r="S8358">
        <f t="shared" si="652"/>
        <v>30</v>
      </c>
      <c r="T8358" t="str">
        <f t="shared" si="653"/>
        <v>Apr</v>
      </c>
      <c r="U8358" t="str">
        <f t="shared" si="654"/>
        <v>2025</v>
      </c>
    </row>
    <row r="8359" spans="1:21" x14ac:dyDescent="0.25">
      <c r="A8359" t="s">
        <v>402</v>
      </c>
      <c r="B8359" t="s">
        <v>57</v>
      </c>
      <c r="C8359" t="s">
        <v>27</v>
      </c>
      <c r="D8359" t="s">
        <v>23</v>
      </c>
      <c r="E8359" t="s">
        <v>17</v>
      </c>
      <c r="F8359" t="s">
        <v>18</v>
      </c>
      <c r="G8359" t="s">
        <v>24</v>
      </c>
      <c r="H8359">
        <f t="shared" si="650"/>
        <v>400</v>
      </c>
      <c r="I8359">
        <v>80</v>
      </c>
      <c r="J8359">
        <v>104</v>
      </c>
      <c r="K8359">
        <v>5</v>
      </c>
      <c r="M8359">
        <v>52</v>
      </c>
      <c r="N8359" t="s">
        <v>25</v>
      </c>
      <c r="O8359">
        <v>520</v>
      </c>
      <c r="P8359">
        <v>120</v>
      </c>
      <c r="R8359">
        <f t="shared" si="651"/>
        <v>520</v>
      </c>
      <c r="S8359">
        <f t="shared" si="652"/>
        <v>30</v>
      </c>
      <c r="T8359" t="str">
        <f t="shared" si="653"/>
        <v>Apr</v>
      </c>
      <c r="U8359" t="str">
        <f t="shared" si="654"/>
        <v>2025</v>
      </c>
    </row>
    <row r="8360" spans="1:21" x14ac:dyDescent="0.25">
      <c r="A8360" t="s">
        <v>402</v>
      </c>
      <c r="B8360" t="s">
        <v>31</v>
      </c>
      <c r="C8360" t="s">
        <v>27</v>
      </c>
      <c r="D8360" t="s">
        <v>16</v>
      </c>
      <c r="E8360" t="s">
        <v>28</v>
      </c>
      <c r="F8360" t="s">
        <v>29</v>
      </c>
      <c r="G8360" t="s">
        <v>138</v>
      </c>
      <c r="H8360">
        <f t="shared" si="650"/>
        <v>450</v>
      </c>
      <c r="I8360">
        <v>50</v>
      </c>
      <c r="J8360">
        <v>65</v>
      </c>
      <c r="K8360">
        <v>9</v>
      </c>
      <c r="M8360">
        <v>56.25</v>
      </c>
      <c r="N8360" t="s">
        <v>38</v>
      </c>
      <c r="O8360">
        <v>562.5</v>
      </c>
      <c r="P8360">
        <v>112.5</v>
      </c>
      <c r="R8360">
        <f t="shared" si="651"/>
        <v>585</v>
      </c>
      <c r="S8360">
        <f t="shared" si="652"/>
        <v>30</v>
      </c>
      <c r="T8360" t="str">
        <f t="shared" si="653"/>
        <v>Apr</v>
      </c>
      <c r="U8360" t="str">
        <f t="shared" si="654"/>
        <v>2025</v>
      </c>
    </row>
    <row r="8361" spans="1:21" x14ac:dyDescent="0.25">
      <c r="A8361" t="s">
        <v>402</v>
      </c>
      <c r="B8361" t="s">
        <v>184</v>
      </c>
      <c r="C8361" t="s">
        <v>27</v>
      </c>
      <c r="D8361" t="s">
        <v>16</v>
      </c>
      <c r="E8361" t="s">
        <v>17</v>
      </c>
      <c r="F8361" t="s">
        <v>18</v>
      </c>
      <c r="G8361" t="s">
        <v>151</v>
      </c>
      <c r="H8361">
        <f t="shared" si="650"/>
        <v>14</v>
      </c>
      <c r="I8361">
        <v>7</v>
      </c>
      <c r="J8361">
        <v>9</v>
      </c>
      <c r="K8361">
        <v>2</v>
      </c>
      <c r="M8361">
        <v>1.274</v>
      </c>
      <c r="N8361" t="s">
        <v>20</v>
      </c>
      <c r="O8361">
        <v>18.2</v>
      </c>
      <c r="P8361">
        <v>4.2</v>
      </c>
      <c r="R8361">
        <f t="shared" si="651"/>
        <v>18</v>
      </c>
      <c r="S8361">
        <f t="shared" si="652"/>
        <v>30</v>
      </c>
      <c r="T8361" t="str">
        <f t="shared" si="653"/>
        <v>Apr</v>
      </c>
      <c r="U8361" t="str">
        <f t="shared" si="654"/>
        <v>2025</v>
      </c>
    </row>
    <row r="8362" spans="1:21" x14ac:dyDescent="0.25">
      <c r="A8362" t="s">
        <v>402</v>
      </c>
      <c r="B8362" t="s">
        <v>186</v>
      </c>
      <c r="C8362" t="s">
        <v>27</v>
      </c>
      <c r="D8362" t="s">
        <v>16</v>
      </c>
      <c r="E8362" t="s">
        <v>28</v>
      </c>
      <c r="F8362" t="s">
        <v>61</v>
      </c>
      <c r="G8362" t="s">
        <v>62</v>
      </c>
      <c r="H8362">
        <f t="shared" si="650"/>
        <v>2700</v>
      </c>
      <c r="I8362">
        <v>900</v>
      </c>
      <c r="J8362">
        <v>1170</v>
      </c>
      <c r="K8362">
        <v>3</v>
      </c>
      <c r="M8362">
        <v>117</v>
      </c>
      <c r="N8362" t="s">
        <v>20</v>
      </c>
      <c r="O8362">
        <v>3510</v>
      </c>
      <c r="P8362">
        <v>810</v>
      </c>
      <c r="R8362">
        <f t="shared" si="651"/>
        <v>3510</v>
      </c>
      <c r="S8362">
        <f t="shared" si="652"/>
        <v>30</v>
      </c>
      <c r="T8362" t="str">
        <f t="shared" si="653"/>
        <v>Apr</v>
      </c>
      <c r="U8362" t="str">
        <f t="shared" si="654"/>
        <v>2025</v>
      </c>
    </row>
    <row r="8363" spans="1:21" x14ac:dyDescent="0.25">
      <c r="A8363" t="s">
        <v>402</v>
      </c>
      <c r="B8363" t="s">
        <v>220</v>
      </c>
      <c r="C8363" t="s">
        <v>27</v>
      </c>
      <c r="D8363" t="s">
        <v>16</v>
      </c>
      <c r="E8363" t="s">
        <v>17</v>
      </c>
      <c r="F8363" t="s">
        <v>18</v>
      </c>
      <c r="G8363" t="s">
        <v>19</v>
      </c>
      <c r="H8363">
        <f t="shared" si="650"/>
        <v>2000</v>
      </c>
      <c r="I8363">
        <v>250</v>
      </c>
      <c r="J8363">
        <v>325</v>
      </c>
      <c r="K8363">
        <v>8</v>
      </c>
      <c r="M8363">
        <v>100</v>
      </c>
      <c r="N8363" t="s">
        <v>20</v>
      </c>
      <c r="O8363">
        <v>2600</v>
      </c>
      <c r="P8363">
        <v>600</v>
      </c>
      <c r="R8363">
        <f t="shared" si="651"/>
        <v>2600</v>
      </c>
      <c r="S8363">
        <f t="shared" si="652"/>
        <v>30</v>
      </c>
      <c r="T8363" t="str">
        <f t="shared" si="653"/>
        <v>Apr</v>
      </c>
      <c r="U8363" t="str">
        <f t="shared" si="654"/>
        <v>2025</v>
      </c>
    </row>
    <row r="8364" spans="1:21" x14ac:dyDescent="0.25">
      <c r="A8364" t="s">
        <v>402</v>
      </c>
      <c r="B8364" t="s">
        <v>195</v>
      </c>
      <c r="C8364" t="s">
        <v>115</v>
      </c>
      <c r="D8364" t="s">
        <v>16</v>
      </c>
      <c r="E8364" t="s">
        <v>28</v>
      </c>
      <c r="F8364" t="s">
        <v>45</v>
      </c>
      <c r="G8364" t="s">
        <v>78</v>
      </c>
      <c r="H8364">
        <f t="shared" si="650"/>
        <v>144000</v>
      </c>
      <c r="I8364">
        <v>18000</v>
      </c>
      <c r="J8364">
        <v>23400</v>
      </c>
      <c r="K8364">
        <v>8</v>
      </c>
      <c r="M8364">
        <v>3510</v>
      </c>
      <c r="N8364" t="s">
        <v>38</v>
      </c>
      <c r="O8364">
        <v>180000</v>
      </c>
      <c r="P8364">
        <v>36000</v>
      </c>
      <c r="R8364">
        <f t="shared" si="651"/>
        <v>187200</v>
      </c>
      <c r="S8364">
        <f t="shared" si="652"/>
        <v>30</v>
      </c>
      <c r="T8364" t="str">
        <f t="shared" si="653"/>
        <v>Apr</v>
      </c>
      <c r="U8364" t="str">
        <f t="shared" si="654"/>
        <v>2025</v>
      </c>
    </row>
    <row r="8365" spans="1:21" x14ac:dyDescent="0.25">
      <c r="A8365" t="s">
        <v>402</v>
      </c>
      <c r="B8365" t="s">
        <v>146</v>
      </c>
      <c r="C8365" t="s">
        <v>27</v>
      </c>
      <c r="D8365" t="s">
        <v>23</v>
      </c>
      <c r="E8365" t="s">
        <v>28</v>
      </c>
      <c r="F8365" t="s">
        <v>18</v>
      </c>
      <c r="G8365" t="s">
        <v>116</v>
      </c>
      <c r="H8365">
        <f t="shared" si="650"/>
        <v>300</v>
      </c>
      <c r="I8365">
        <v>60</v>
      </c>
      <c r="J8365">
        <v>78</v>
      </c>
      <c r="K8365">
        <v>5</v>
      </c>
      <c r="M8365">
        <v>46.8</v>
      </c>
      <c r="N8365" t="s">
        <v>20</v>
      </c>
      <c r="O8365">
        <v>390</v>
      </c>
      <c r="P8365">
        <v>90</v>
      </c>
      <c r="R8365">
        <f t="shared" si="651"/>
        <v>390</v>
      </c>
      <c r="S8365">
        <f t="shared" si="652"/>
        <v>30</v>
      </c>
      <c r="T8365" t="str">
        <f t="shared" si="653"/>
        <v>Apr</v>
      </c>
      <c r="U8365" t="str">
        <f t="shared" si="654"/>
        <v>2025</v>
      </c>
    </row>
    <row r="8366" spans="1:21" x14ac:dyDescent="0.25">
      <c r="A8366" t="s">
        <v>402</v>
      </c>
      <c r="B8366" t="s">
        <v>109</v>
      </c>
      <c r="C8366" t="s">
        <v>42</v>
      </c>
      <c r="D8366" t="s">
        <v>16</v>
      </c>
      <c r="E8366" t="s">
        <v>17</v>
      </c>
      <c r="F8366" t="s">
        <v>18</v>
      </c>
      <c r="G8366" t="s">
        <v>19</v>
      </c>
      <c r="H8366">
        <f t="shared" si="650"/>
        <v>1750</v>
      </c>
      <c r="I8366">
        <v>250</v>
      </c>
      <c r="J8366">
        <v>325</v>
      </c>
      <c r="K8366">
        <v>7</v>
      </c>
      <c r="M8366">
        <v>100</v>
      </c>
      <c r="N8366" t="s">
        <v>25</v>
      </c>
      <c r="O8366">
        <v>2275</v>
      </c>
      <c r="P8366">
        <v>525</v>
      </c>
      <c r="R8366">
        <f t="shared" si="651"/>
        <v>2275</v>
      </c>
      <c r="S8366">
        <f t="shared" si="652"/>
        <v>30</v>
      </c>
      <c r="T8366" t="str">
        <f t="shared" si="653"/>
        <v>Apr</v>
      </c>
      <c r="U8366" t="str">
        <f t="shared" si="654"/>
        <v>2025</v>
      </c>
    </row>
    <row r="8367" spans="1:21" x14ac:dyDescent="0.25">
      <c r="A8367" t="s">
        <v>402</v>
      </c>
      <c r="B8367" t="s">
        <v>208</v>
      </c>
      <c r="C8367" t="s">
        <v>27</v>
      </c>
      <c r="D8367" t="s">
        <v>16</v>
      </c>
      <c r="E8367" t="s">
        <v>28</v>
      </c>
      <c r="F8367" t="s">
        <v>18</v>
      </c>
      <c r="G8367" t="s">
        <v>40</v>
      </c>
      <c r="H8367">
        <f t="shared" si="650"/>
        <v>810</v>
      </c>
      <c r="I8367">
        <v>90</v>
      </c>
      <c r="J8367">
        <v>117</v>
      </c>
      <c r="K8367">
        <v>9</v>
      </c>
      <c r="M8367">
        <v>100</v>
      </c>
      <c r="N8367" t="s">
        <v>38</v>
      </c>
      <c r="O8367">
        <v>1053</v>
      </c>
      <c r="P8367">
        <v>243</v>
      </c>
      <c r="R8367">
        <f t="shared" si="651"/>
        <v>1053</v>
      </c>
      <c r="S8367">
        <f t="shared" si="652"/>
        <v>30</v>
      </c>
      <c r="T8367" t="str">
        <f t="shared" si="653"/>
        <v>Apr</v>
      </c>
      <c r="U8367" t="str">
        <f t="shared" si="654"/>
        <v>2025</v>
      </c>
    </row>
    <row r="8368" spans="1:21" x14ac:dyDescent="0.25">
      <c r="A8368" t="s">
        <v>402</v>
      </c>
      <c r="B8368" t="s">
        <v>129</v>
      </c>
      <c r="C8368" t="s">
        <v>27</v>
      </c>
      <c r="D8368" t="s">
        <v>23</v>
      </c>
      <c r="E8368" t="s">
        <v>17</v>
      </c>
      <c r="F8368" t="s">
        <v>18</v>
      </c>
      <c r="G8368" t="s">
        <v>56</v>
      </c>
      <c r="H8368">
        <f t="shared" si="650"/>
        <v>3850</v>
      </c>
      <c r="I8368">
        <v>550</v>
      </c>
      <c r="J8368">
        <v>715</v>
      </c>
      <c r="K8368">
        <v>7</v>
      </c>
      <c r="M8368">
        <v>100</v>
      </c>
      <c r="N8368" t="s">
        <v>25</v>
      </c>
      <c r="O8368">
        <v>5005</v>
      </c>
      <c r="P8368">
        <v>1155</v>
      </c>
      <c r="R8368">
        <f t="shared" si="651"/>
        <v>5005</v>
      </c>
      <c r="S8368">
        <f t="shared" si="652"/>
        <v>30</v>
      </c>
      <c r="T8368" t="str">
        <f t="shared" si="653"/>
        <v>Apr</v>
      </c>
      <c r="U8368" t="str">
        <f t="shared" si="654"/>
        <v>2025</v>
      </c>
    </row>
    <row r="8369" spans="1:21" x14ac:dyDescent="0.25">
      <c r="A8369" t="s">
        <v>402</v>
      </c>
      <c r="B8369" t="s">
        <v>176</v>
      </c>
      <c r="C8369" t="s">
        <v>15</v>
      </c>
      <c r="D8369" t="s">
        <v>16</v>
      </c>
      <c r="E8369" t="s">
        <v>28</v>
      </c>
      <c r="F8369" t="s">
        <v>45</v>
      </c>
      <c r="G8369" t="s">
        <v>78</v>
      </c>
      <c r="H8369">
        <f t="shared" si="650"/>
        <v>72000</v>
      </c>
      <c r="I8369">
        <v>18000</v>
      </c>
      <c r="J8369">
        <v>23400</v>
      </c>
      <c r="K8369">
        <v>4</v>
      </c>
      <c r="M8369">
        <v>3510</v>
      </c>
      <c r="N8369" t="s">
        <v>38</v>
      </c>
      <c r="O8369">
        <v>93600</v>
      </c>
      <c r="P8369">
        <v>21600</v>
      </c>
      <c r="R8369">
        <f t="shared" si="651"/>
        <v>93600</v>
      </c>
      <c r="S8369">
        <f t="shared" si="652"/>
        <v>30</v>
      </c>
      <c r="T8369" t="str">
        <f t="shared" si="653"/>
        <v>Apr</v>
      </c>
      <c r="U8369" t="str">
        <f t="shared" si="654"/>
        <v>2025</v>
      </c>
    </row>
    <row r="8370" spans="1:21" x14ac:dyDescent="0.25">
      <c r="A8370" t="s">
        <v>402</v>
      </c>
      <c r="B8370" t="s">
        <v>214</v>
      </c>
      <c r="C8370" t="s">
        <v>66</v>
      </c>
      <c r="D8370" t="s">
        <v>16</v>
      </c>
      <c r="E8370" t="s">
        <v>17</v>
      </c>
      <c r="F8370" t="s">
        <v>45</v>
      </c>
      <c r="G8370" t="s">
        <v>76</v>
      </c>
      <c r="H8370">
        <f t="shared" si="650"/>
        <v>10800</v>
      </c>
      <c r="I8370">
        <v>1200</v>
      </c>
      <c r="J8370">
        <v>1560</v>
      </c>
      <c r="K8370">
        <v>9</v>
      </c>
      <c r="M8370">
        <v>156</v>
      </c>
      <c r="N8370" t="s">
        <v>20</v>
      </c>
      <c r="O8370">
        <v>14040</v>
      </c>
      <c r="P8370">
        <v>3240</v>
      </c>
      <c r="R8370">
        <f t="shared" si="651"/>
        <v>14040</v>
      </c>
      <c r="S8370">
        <f t="shared" si="652"/>
        <v>30</v>
      </c>
      <c r="T8370" t="str">
        <f t="shared" si="653"/>
        <v>Apr</v>
      </c>
      <c r="U8370" t="str">
        <f t="shared" si="654"/>
        <v>2025</v>
      </c>
    </row>
    <row r="8371" spans="1:21" x14ac:dyDescent="0.25">
      <c r="A8371" s="1">
        <v>45662</v>
      </c>
      <c r="B8371" t="s">
        <v>152</v>
      </c>
      <c r="C8371" t="s">
        <v>66</v>
      </c>
      <c r="D8371" t="s">
        <v>23</v>
      </c>
      <c r="E8371" t="s">
        <v>17</v>
      </c>
      <c r="F8371" t="s">
        <v>45</v>
      </c>
      <c r="G8371" t="s">
        <v>199</v>
      </c>
      <c r="H8371">
        <f t="shared" si="650"/>
        <v>20000</v>
      </c>
      <c r="I8371">
        <v>5000</v>
      </c>
      <c r="J8371">
        <v>6500</v>
      </c>
      <c r="K8371">
        <v>4</v>
      </c>
      <c r="M8371">
        <v>650</v>
      </c>
      <c r="N8371" t="s">
        <v>25</v>
      </c>
      <c r="O8371">
        <v>25000</v>
      </c>
      <c r="P8371">
        <v>5000</v>
      </c>
      <c r="R8371">
        <f t="shared" si="651"/>
        <v>26000</v>
      </c>
      <c r="S8371">
        <f t="shared" si="652"/>
        <v>5</v>
      </c>
      <c r="T8371" t="str">
        <f t="shared" si="653"/>
        <v>Jan</v>
      </c>
      <c r="U8371" t="str">
        <f t="shared" si="654"/>
        <v>2025</v>
      </c>
    </row>
    <row r="8372" spans="1:21" x14ac:dyDescent="0.25">
      <c r="A8372" s="1">
        <v>45662</v>
      </c>
      <c r="B8372" t="s">
        <v>204</v>
      </c>
      <c r="C8372" t="s">
        <v>42</v>
      </c>
      <c r="D8372" t="s">
        <v>16</v>
      </c>
      <c r="E8372" t="s">
        <v>17</v>
      </c>
      <c r="F8372" t="s">
        <v>18</v>
      </c>
      <c r="G8372" t="s">
        <v>151</v>
      </c>
      <c r="H8372">
        <f t="shared" si="650"/>
        <v>49</v>
      </c>
      <c r="I8372">
        <v>7</v>
      </c>
      <c r="J8372">
        <v>9</v>
      </c>
      <c r="K8372">
        <v>7</v>
      </c>
      <c r="M8372">
        <v>5.6349999999999998</v>
      </c>
      <c r="N8372" t="s">
        <v>38</v>
      </c>
      <c r="O8372">
        <v>56.35</v>
      </c>
      <c r="P8372">
        <v>7.35</v>
      </c>
      <c r="R8372">
        <f t="shared" si="651"/>
        <v>63</v>
      </c>
      <c r="S8372">
        <f t="shared" si="652"/>
        <v>5</v>
      </c>
      <c r="T8372" t="str">
        <f t="shared" si="653"/>
        <v>Jan</v>
      </c>
      <c r="U8372" t="str">
        <f t="shared" si="654"/>
        <v>2025</v>
      </c>
    </row>
    <row r="8373" spans="1:21" x14ac:dyDescent="0.25">
      <c r="A8373" s="1">
        <v>45662</v>
      </c>
      <c r="B8373" t="s">
        <v>37</v>
      </c>
      <c r="C8373" t="s">
        <v>15</v>
      </c>
      <c r="D8373" t="s">
        <v>16</v>
      </c>
      <c r="E8373" t="s">
        <v>17</v>
      </c>
      <c r="F8373" t="s">
        <v>61</v>
      </c>
      <c r="G8373" t="s">
        <v>110</v>
      </c>
      <c r="H8373">
        <f t="shared" si="650"/>
        <v>4800</v>
      </c>
      <c r="I8373">
        <v>800</v>
      </c>
      <c r="J8373">
        <v>1040</v>
      </c>
      <c r="K8373">
        <v>6</v>
      </c>
      <c r="M8373">
        <v>104</v>
      </c>
      <c r="N8373" t="s">
        <v>20</v>
      </c>
      <c r="O8373">
        <v>5760</v>
      </c>
      <c r="P8373">
        <v>960</v>
      </c>
      <c r="R8373">
        <f t="shared" si="651"/>
        <v>6240</v>
      </c>
      <c r="S8373">
        <f t="shared" si="652"/>
        <v>5</v>
      </c>
      <c r="T8373" t="str">
        <f t="shared" si="653"/>
        <v>Jan</v>
      </c>
      <c r="U8373" t="str">
        <f t="shared" si="654"/>
        <v>2025</v>
      </c>
    </row>
    <row r="8374" spans="1:21" x14ac:dyDescent="0.25">
      <c r="A8374" s="1">
        <v>45662</v>
      </c>
      <c r="B8374" t="s">
        <v>148</v>
      </c>
      <c r="C8374" t="s">
        <v>27</v>
      </c>
      <c r="D8374" t="s">
        <v>16</v>
      </c>
      <c r="E8374" t="s">
        <v>28</v>
      </c>
      <c r="F8374" t="s">
        <v>45</v>
      </c>
      <c r="G8374" t="s">
        <v>199</v>
      </c>
      <c r="H8374">
        <f t="shared" si="650"/>
        <v>30000</v>
      </c>
      <c r="I8374">
        <v>5000</v>
      </c>
      <c r="J8374">
        <v>6500</v>
      </c>
      <c r="K8374">
        <v>6</v>
      </c>
      <c r="M8374">
        <v>650</v>
      </c>
      <c r="N8374" t="s">
        <v>38</v>
      </c>
      <c r="O8374">
        <v>39000</v>
      </c>
      <c r="P8374">
        <v>9000</v>
      </c>
      <c r="R8374">
        <f t="shared" si="651"/>
        <v>39000</v>
      </c>
      <c r="S8374">
        <f t="shared" si="652"/>
        <v>5</v>
      </c>
      <c r="T8374" t="str">
        <f t="shared" si="653"/>
        <v>Jan</v>
      </c>
      <c r="U8374" t="str">
        <f t="shared" si="654"/>
        <v>2025</v>
      </c>
    </row>
    <row r="8375" spans="1:21" x14ac:dyDescent="0.25">
      <c r="A8375" s="1">
        <v>45662</v>
      </c>
      <c r="B8375" t="s">
        <v>185</v>
      </c>
      <c r="C8375" t="s">
        <v>27</v>
      </c>
      <c r="D8375" t="s">
        <v>16</v>
      </c>
      <c r="E8375" t="s">
        <v>28</v>
      </c>
      <c r="F8375" t="s">
        <v>18</v>
      </c>
      <c r="G8375" t="s">
        <v>51</v>
      </c>
      <c r="H8375">
        <f t="shared" si="650"/>
        <v>240</v>
      </c>
      <c r="I8375">
        <v>60</v>
      </c>
      <c r="J8375">
        <v>78</v>
      </c>
      <c r="K8375">
        <v>4</v>
      </c>
      <c r="M8375">
        <v>13.8</v>
      </c>
      <c r="N8375" t="s">
        <v>25</v>
      </c>
      <c r="O8375">
        <v>276</v>
      </c>
      <c r="P8375">
        <v>36</v>
      </c>
      <c r="R8375">
        <f t="shared" si="651"/>
        <v>312</v>
      </c>
      <c r="S8375">
        <f t="shared" si="652"/>
        <v>5</v>
      </c>
      <c r="T8375" t="str">
        <f t="shared" si="653"/>
        <v>Jan</v>
      </c>
      <c r="U8375" t="str">
        <f t="shared" si="654"/>
        <v>2025</v>
      </c>
    </row>
    <row r="8376" spans="1:21" x14ac:dyDescent="0.25">
      <c r="A8376" s="1">
        <v>45662</v>
      </c>
      <c r="B8376" t="s">
        <v>163</v>
      </c>
      <c r="C8376" t="s">
        <v>15</v>
      </c>
      <c r="D8376" t="s">
        <v>16</v>
      </c>
      <c r="E8376" t="s">
        <v>17</v>
      </c>
      <c r="F8376" t="s">
        <v>18</v>
      </c>
      <c r="G8376" t="s">
        <v>151</v>
      </c>
      <c r="H8376">
        <f t="shared" si="650"/>
        <v>42</v>
      </c>
      <c r="I8376">
        <v>7</v>
      </c>
      <c r="J8376">
        <v>9</v>
      </c>
      <c r="K8376">
        <v>6</v>
      </c>
      <c r="M8376">
        <v>2.625</v>
      </c>
      <c r="N8376" t="s">
        <v>25</v>
      </c>
      <c r="O8376">
        <v>52.5</v>
      </c>
      <c r="P8376">
        <v>10.5</v>
      </c>
      <c r="R8376">
        <f t="shared" si="651"/>
        <v>54</v>
      </c>
      <c r="S8376">
        <f t="shared" si="652"/>
        <v>5</v>
      </c>
      <c r="T8376" t="str">
        <f t="shared" si="653"/>
        <v>Jan</v>
      </c>
      <c r="U8376" t="str">
        <f t="shared" si="654"/>
        <v>2025</v>
      </c>
    </row>
    <row r="8377" spans="1:21" x14ac:dyDescent="0.25">
      <c r="A8377" s="1">
        <v>45662</v>
      </c>
      <c r="B8377" t="s">
        <v>140</v>
      </c>
      <c r="C8377" t="s">
        <v>27</v>
      </c>
      <c r="D8377" t="s">
        <v>16</v>
      </c>
      <c r="E8377" t="s">
        <v>28</v>
      </c>
      <c r="F8377" t="s">
        <v>29</v>
      </c>
      <c r="G8377" t="s">
        <v>138</v>
      </c>
      <c r="H8377">
        <f t="shared" si="650"/>
        <v>400</v>
      </c>
      <c r="I8377">
        <v>50</v>
      </c>
      <c r="J8377">
        <v>65</v>
      </c>
      <c r="K8377">
        <v>8</v>
      </c>
      <c r="M8377">
        <v>26</v>
      </c>
      <c r="N8377" t="s">
        <v>25</v>
      </c>
      <c r="O8377">
        <v>520</v>
      </c>
      <c r="P8377">
        <v>120</v>
      </c>
      <c r="R8377">
        <f t="shared" si="651"/>
        <v>520</v>
      </c>
      <c r="S8377">
        <f t="shared" si="652"/>
        <v>5</v>
      </c>
      <c r="T8377" t="str">
        <f t="shared" si="653"/>
        <v>Jan</v>
      </c>
      <c r="U8377" t="str">
        <f t="shared" si="654"/>
        <v>2025</v>
      </c>
    </row>
    <row r="8378" spans="1:21" x14ac:dyDescent="0.25">
      <c r="A8378" s="1">
        <v>45662</v>
      </c>
      <c r="B8378" t="s">
        <v>216</v>
      </c>
      <c r="C8378" t="s">
        <v>27</v>
      </c>
      <c r="D8378" t="s">
        <v>16</v>
      </c>
      <c r="E8378" t="s">
        <v>17</v>
      </c>
      <c r="F8378" t="s">
        <v>45</v>
      </c>
      <c r="G8378" t="s">
        <v>67</v>
      </c>
      <c r="H8378">
        <f t="shared" si="650"/>
        <v>17500</v>
      </c>
      <c r="I8378">
        <v>3500</v>
      </c>
      <c r="J8378">
        <v>4550</v>
      </c>
      <c r="K8378">
        <v>5</v>
      </c>
      <c r="M8378">
        <v>455</v>
      </c>
      <c r="N8378" t="s">
        <v>25</v>
      </c>
      <c r="O8378">
        <v>20125</v>
      </c>
      <c r="P8378">
        <v>2625</v>
      </c>
      <c r="R8378">
        <f t="shared" si="651"/>
        <v>22750</v>
      </c>
      <c r="S8378">
        <f t="shared" si="652"/>
        <v>5</v>
      </c>
      <c r="T8378" t="str">
        <f t="shared" si="653"/>
        <v>Jan</v>
      </c>
      <c r="U8378" t="str">
        <f t="shared" si="654"/>
        <v>2025</v>
      </c>
    </row>
    <row r="8379" spans="1:21" x14ac:dyDescent="0.25">
      <c r="A8379" s="1">
        <v>45662</v>
      </c>
      <c r="B8379" t="s">
        <v>182</v>
      </c>
      <c r="C8379" t="s">
        <v>22</v>
      </c>
      <c r="D8379" t="s">
        <v>16</v>
      </c>
      <c r="E8379" t="s">
        <v>28</v>
      </c>
      <c r="F8379" t="s">
        <v>61</v>
      </c>
      <c r="G8379" t="s">
        <v>117</v>
      </c>
      <c r="H8379">
        <f t="shared" si="650"/>
        <v>15000</v>
      </c>
      <c r="I8379">
        <v>2500</v>
      </c>
      <c r="J8379">
        <v>3250</v>
      </c>
      <c r="K8379">
        <v>6</v>
      </c>
      <c r="M8379">
        <v>325</v>
      </c>
      <c r="N8379" t="s">
        <v>38</v>
      </c>
      <c r="O8379">
        <v>17250</v>
      </c>
      <c r="P8379">
        <v>2250</v>
      </c>
      <c r="R8379">
        <f t="shared" si="651"/>
        <v>19500</v>
      </c>
      <c r="S8379">
        <f t="shared" si="652"/>
        <v>5</v>
      </c>
      <c r="T8379" t="str">
        <f t="shared" si="653"/>
        <v>Jan</v>
      </c>
      <c r="U8379" t="str">
        <f t="shared" si="654"/>
        <v>2025</v>
      </c>
    </row>
    <row r="8380" spans="1:21" x14ac:dyDescent="0.25">
      <c r="A8380" s="1">
        <v>45662</v>
      </c>
      <c r="B8380" t="s">
        <v>47</v>
      </c>
      <c r="C8380" t="s">
        <v>27</v>
      </c>
      <c r="D8380" t="s">
        <v>16</v>
      </c>
      <c r="E8380" t="s">
        <v>17</v>
      </c>
      <c r="F8380" t="s">
        <v>48</v>
      </c>
      <c r="G8380" t="s">
        <v>94</v>
      </c>
      <c r="H8380">
        <f t="shared" si="650"/>
        <v>1080</v>
      </c>
      <c r="I8380">
        <v>120</v>
      </c>
      <c r="J8380">
        <v>156</v>
      </c>
      <c r="K8380">
        <v>9</v>
      </c>
      <c r="M8380">
        <v>100</v>
      </c>
      <c r="N8380" t="s">
        <v>38</v>
      </c>
      <c r="O8380">
        <v>1242</v>
      </c>
      <c r="P8380">
        <v>162</v>
      </c>
      <c r="R8380">
        <f t="shared" si="651"/>
        <v>1404</v>
      </c>
      <c r="S8380">
        <f t="shared" si="652"/>
        <v>5</v>
      </c>
      <c r="T8380" t="str">
        <f t="shared" si="653"/>
        <v>Jan</v>
      </c>
      <c r="U8380" t="str">
        <f t="shared" si="654"/>
        <v>2025</v>
      </c>
    </row>
    <row r="8381" spans="1:21" x14ac:dyDescent="0.25">
      <c r="A8381" s="1">
        <v>45662</v>
      </c>
      <c r="B8381" t="s">
        <v>126</v>
      </c>
      <c r="C8381" t="s">
        <v>27</v>
      </c>
      <c r="D8381" t="s">
        <v>16</v>
      </c>
      <c r="E8381" t="s">
        <v>17</v>
      </c>
      <c r="F8381" t="s">
        <v>18</v>
      </c>
      <c r="G8381" t="s">
        <v>151</v>
      </c>
      <c r="H8381">
        <f t="shared" si="650"/>
        <v>56</v>
      </c>
      <c r="I8381">
        <v>7</v>
      </c>
      <c r="J8381">
        <v>9</v>
      </c>
      <c r="K8381">
        <v>8</v>
      </c>
      <c r="M8381">
        <v>7.28</v>
      </c>
      <c r="N8381" t="s">
        <v>38</v>
      </c>
      <c r="O8381">
        <v>72.8</v>
      </c>
      <c r="P8381">
        <v>16.8</v>
      </c>
      <c r="R8381">
        <f t="shared" si="651"/>
        <v>72</v>
      </c>
      <c r="S8381">
        <f t="shared" si="652"/>
        <v>5</v>
      </c>
      <c r="T8381" t="str">
        <f t="shared" si="653"/>
        <v>Jan</v>
      </c>
      <c r="U8381" t="str">
        <f t="shared" si="654"/>
        <v>2025</v>
      </c>
    </row>
    <row r="8382" spans="1:21" x14ac:dyDescent="0.25">
      <c r="A8382" s="1">
        <v>45662</v>
      </c>
      <c r="B8382" t="s">
        <v>72</v>
      </c>
      <c r="C8382" t="s">
        <v>15</v>
      </c>
      <c r="D8382" t="s">
        <v>16</v>
      </c>
      <c r="E8382" t="s">
        <v>28</v>
      </c>
      <c r="F8382" t="s">
        <v>18</v>
      </c>
      <c r="G8382" t="s">
        <v>113</v>
      </c>
      <c r="H8382">
        <f t="shared" si="650"/>
        <v>160</v>
      </c>
      <c r="I8382">
        <v>20</v>
      </c>
      <c r="J8382">
        <v>26</v>
      </c>
      <c r="K8382">
        <v>8</v>
      </c>
      <c r="M8382">
        <v>20.8</v>
      </c>
      <c r="N8382" t="s">
        <v>38</v>
      </c>
      <c r="O8382">
        <v>208</v>
      </c>
      <c r="P8382">
        <v>48</v>
      </c>
      <c r="R8382">
        <f t="shared" si="651"/>
        <v>208</v>
      </c>
      <c r="S8382">
        <f t="shared" si="652"/>
        <v>5</v>
      </c>
      <c r="T8382" t="str">
        <f t="shared" si="653"/>
        <v>Jan</v>
      </c>
      <c r="U8382" t="str">
        <f t="shared" si="654"/>
        <v>2025</v>
      </c>
    </row>
    <row r="8383" spans="1:21" x14ac:dyDescent="0.25">
      <c r="A8383" s="1">
        <v>45662</v>
      </c>
      <c r="B8383" t="s">
        <v>21</v>
      </c>
      <c r="C8383" t="s">
        <v>22</v>
      </c>
      <c r="D8383" t="s">
        <v>23</v>
      </c>
      <c r="E8383" t="s">
        <v>28</v>
      </c>
      <c r="F8383" t="s">
        <v>61</v>
      </c>
      <c r="G8383" t="s">
        <v>180</v>
      </c>
      <c r="H8383">
        <f t="shared" si="650"/>
        <v>4200</v>
      </c>
      <c r="I8383">
        <v>600</v>
      </c>
      <c r="J8383">
        <v>780</v>
      </c>
      <c r="K8383">
        <v>7</v>
      </c>
      <c r="M8383">
        <v>100</v>
      </c>
      <c r="N8383" t="s">
        <v>38</v>
      </c>
      <c r="O8383">
        <v>5460</v>
      </c>
      <c r="P8383">
        <v>1260</v>
      </c>
      <c r="R8383">
        <f t="shared" si="651"/>
        <v>5460</v>
      </c>
      <c r="S8383">
        <f t="shared" si="652"/>
        <v>5</v>
      </c>
      <c r="T8383" t="str">
        <f t="shared" si="653"/>
        <v>Jan</v>
      </c>
      <c r="U8383" t="str">
        <f t="shared" si="654"/>
        <v>2025</v>
      </c>
    </row>
    <row r="8384" spans="1:21" x14ac:dyDescent="0.25">
      <c r="A8384" s="1">
        <v>45662</v>
      </c>
      <c r="B8384" t="s">
        <v>59</v>
      </c>
      <c r="C8384" t="s">
        <v>27</v>
      </c>
      <c r="D8384" t="s">
        <v>16</v>
      </c>
      <c r="E8384" t="s">
        <v>17</v>
      </c>
      <c r="F8384" t="s">
        <v>61</v>
      </c>
      <c r="G8384" t="s">
        <v>128</v>
      </c>
      <c r="H8384">
        <f t="shared" si="650"/>
        <v>1200</v>
      </c>
      <c r="I8384">
        <v>300</v>
      </c>
      <c r="J8384">
        <v>390</v>
      </c>
      <c r="K8384">
        <v>4</v>
      </c>
      <c r="M8384">
        <v>100</v>
      </c>
      <c r="N8384" t="s">
        <v>20</v>
      </c>
      <c r="O8384">
        <v>1500</v>
      </c>
      <c r="P8384">
        <v>300</v>
      </c>
      <c r="R8384">
        <f t="shared" si="651"/>
        <v>1560</v>
      </c>
      <c r="S8384">
        <f t="shared" si="652"/>
        <v>5</v>
      </c>
      <c r="T8384" t="str">
        <f t="shared" si="653"/>
        <v>Jan</v>
      </c>
      <c r="U8384" t="str">
        <f t="shared" si="654"/>
        <v>2025</v>
      </c>
    </row>
    <row r="8385" spans="1:21" x14ac:dyDescent="0.25">
      <c r="A8385" s="1">
        <v>45662</v>
      </c>
      <c r="B8385" t="s">
        <v>203</v>
      </c>
      <c r="C8385" t="s">
        <v>42</v>
      </c>
      <c r="D8385" t="s">
        <v>16</v>
      </c>
      <c r="E8385" t="s">
        <v>17</v>
      </c>
      <c r="F8385" t="s">
        <v>18</v>
      </c>
      <c r="G8385" t="s">
        <v>24</v>
      </c>
      <c r="H8385">
        <f t="shared" si="650"/>
        <v>480</v>
      </c>
      <c r="I8385">
        <v>80</v>
      </c>
      <c r="J8385">
        <v>104</v>
      </c>
      <c r="K8385">
        <v>6</v>
      </c>
      <c r="M8385">
        <v>30</v>
      </c>
      <c r="N8385" t="s">
        <v>25</v>
      </c>
      <c r="O8385">
        <v>600</v>
      </c>
      <c r="P8385">
        <v>120</v>
      </c>
      <c r="R8385">
        <f t="shared" si="651"/>
        <v>624</v>
      </c>
      <c r="S8385">
        <f t="shared" si="652"/>
        <v>5</v>
      </c>
      <c r="T8385" t="str">
        <f t="shared" si="653"/>
        <v>Jan</v>
      </c>
      <c r="U8385" t="str">
        <f t="shared" si="654"/>
        <v>2025</v>
      </c>
    </row>
    <row r="8386" spans="1:21" x14ac:dyDescent="0.25">
      <c r="A8386" s="1">
        <v>45662</v>
      </c>
      <c r="B8386" t="s">
        <v>105</v>
      </c>
      <c r="C8386" t="s">
        <v>91</v>
      </c>
      <c r="D8386" t="s">
        <v>16</v>
      </c>
      <c r="E8386" t="s">
        <v>28</v>
      </c>
      <c r="F8386" t="s">
        <v>45</v>
      </c>
      <c r="G8386" t="s">
        <v>92</v>
      </c>
      <c r="H8386">
        <f t="shared" si="650"/>
        <v>2500</v>
      </c>
      <c r="I8386">
        <v>250</v>
      </c>
      <c r="J8386">
        <v>325</v>
      </c>
      <c r="K8386">
        <v>10</v>
      </c>
      <c r="M8386">
        <v>100</v>
      </c>
      <c r="N8386" t="s">
        <v>38</v>
      </c>
      <c r="O8386">
        <v>3125</v>
      </c>
      <c r="P8386">
        <v>625</v>
      </c>
      <c r="R8386">
        <f t="shared" si="651"/>
        <v>3250</v>
      </c>
      <c r="S8386">
        <f t="shared" si="652"/>
        <v>5</v>
      </c>
      <c r="T8386" t="str">
        <f t="shared" si="653"/>
        <v>Jan</v>
      </c>
      <c r="U8386" t="str">
        <f t="shared" si="654"/>
        <v>2025</v>
      </c>
    </row>
    <row r="8387" spans="1:21" x14ac:dyDescent="0.25">
      <c r="A8387" s="1">
        <v>45662</v>
      </c>
      <c r="B8387" t="s">
        <v>86</v>
      </c>
      <c r="C8387" t="s">
        <v>22</v>
      </c>
      <c r="D8387" t="s">
        <v>23</v>
      </c>
      <c r="E8387" t="s">
        <v>28</v>
      </c>
      <c r="F8387" t="s">
        <v>29</v>
      </c>
      <c r="G8387" t="s">
        <v>160</v>
      </c>
      <c r="H8387">
        <f t="shared" ref="H8387:H8450" si="655">I8387*K8387</f>
        <v>450</v>
      </c>
      <c r="I8387">
        <v>150</v>
      </c>
      <c r="J8387">
        <v>195</v>
      </c>
      <c r="K8387">
        <v>3</v>
      </c>
      <c r="M8387">
        <v>70.2</v>
      </c>
      <c r="N8387" t="s">
        <v>20</v>
      </c>
      <c r="O8387">
        <v>585</v>
      </c>
      <c r="P8387">
        <v>135</v>
      </c>
      <c r="R8387">
        <f t="shared" ref="R8387:R8450" si="656">J8387*K8387</f>
        <v>585</v>
      </c>
      <c r="S8387">
        <f t="shared" ref="S8387:S8450" si="657">DAY(A8387)</f>
        <v>5</v>
      </c>
      <c r="T8387" t="str">
        <f t="shared" ref="T8387:T8450" si="658">TEXT(A8387,"mmm")</f>
        <v>Jan</v>
      </c>
      <c r="U8387" t="str">
        <f t="shared" ref="U8387:U8450" si="659">TEXT(A8387,"yyy")</f>
        <v>2025</v>
      </c>
    </row>
    <row r="8388" spans="1:21" x14ac:dyDescent="0.25">
      <c r="A8388" s="1">
        <v>45662</v>
      </c>
      <c r="B8388" t="s">
        <v>21</v>
      </c>
      <c r="C8388" t="s">
        <v>22</v>
      </c>
      <c r="D8388" t="s">
        <v>23</v>
      </c>
      <c r="E8388" t="s">
        <v>17</v>
      </c>
      <c r="F8388" t="s">
        <v>61</v>
      </c>
      <c r="G8388" t="s">
        <v>62</v>
      </c>
      <c r="H8388">
        <f t="shared" si="655"/>
        <v>4500</v>
      </c>
      <c r="I8388">
        <v>900</v>
      </c>
      <c r="J8388">
        <v>1170</v>
      </c>
      <c r="K8388">
        <v>5</v>
      </c>
      <c r="M8388">
        <v>117</v>
      </c>
      <c r="N8388" t="s">
        <v>20</v>
      </c>
      <c r="O8388">
        <v>5850</v>
      </c>
      <c r="P8388">
        <v>1350</v>
      </c>
      <c r="R8388">
        <f t="shared" si="656"/>
        <v>5850</v>
      </c>
      <c r="S8388">
        <f t="shared" si="657"/>
        <v>5</v>
      </c>
      <c r="T8388" t="str">
        <f t="shared" si="658"/>
        <v>Jan</v>
      </c>
      <c r="U8388" t="str">
        <f t="shared" si="659"/>
        <v>2025</v>
      </c>
    </row>
    <row r="8389" spans="1:21" x14ac:dyDescent="0.25">
      <c r="A8389" s="1">
        <v>45662</v>
      </c>
      <c r="B8389" t="s">
        <v>170</v>
      </c>
      <c r="C8389" t="s">
        <v>91</v>
      </c>
      <c r="D8389" t="s">
        <v>16</v>
      </c>
      <c r="E8389" t="s">
        <v>28</v>
      </c>
      <c r="F8389" t="s">
        <v>48</v>
      </c>
      <c r="G8389" t="s">
        <v>94</v>
      </c>
      <c r="H8389">
        <f t="shared" si="655"/>
        <v>600</v>
      </c>
      <c r="I8389">
        <v>120</v>
      </c>
      <c r="J8389">
        <v>156</v>
      </c>
      <c r="K8389">
        <v>5</v>
      </c>
      <c r="M8389">
        <v>52.5</v>
      </c>
      <c r="N8389" t="s">
        <v>20</v>
      </c>
      <c r="O8389">
        <v>750</v>
      </c>
      <c r="P8389">
        <v>150</v>
      </c>
      <c r="R8389">
        <f t="shared" si="656"/>
        <v>780</v>
      </c>
      <c r="S8389">
        <f t="shared" si="657"/>
        <v>5</v>
      </c>
      <c r="T8389" t="str">
        <f t="shared" si="658"/>
        <v>Jan</v>
      </c>
      <c r="U8389" t="str">
        <f t="shared" si="659"/>
        <v>2025</v>
      </c>
    </row>
    <row r="8390" spans="1:21" x14ac:dyDescent="0.25">
      <c r="A8390" s="1">
        <v>45662</v>
      </c>
      <c r="B8390" t="s">
        <v>99</v>
      </c>
      <c r="C8390" t="s">
        <v>15</v>
      </c>
      <c r="D8390" t="s">
        <v>16</v>
      </c>
      <c r="E8390" t="s">
        <v>17</v>
      </c>
      <c r="F8390" t="s">
        <v>18</v>
      </c>
      <c r="G8390" t="s">
        <v>24</v>
      </c>
      <c r="H8390">
        <f t="shared" si="655"/>
        <v>640</v>
      </c>
      <c r="I8390">
        <v>80</v>
      </c>
      <c r="J8390">
        <v>104</v>
      </c>
      <c r="K8390">
        <v>8</v>
      </c>
      <c r="M8390">
        <v>38.4</v>
      </c>
      <c r="N8390" t="s">
        <v>25</v>
      </c>
      <c r="O8390">
        <v>768</v>
      </c>
      <c r="P8390">
        <v>128</v>
      </c>
      <c r="R8390">
        <f t="shared" si="656"/>
        <v>832</v>
      </c>
      <c r="S8390">
        <f t="shared" si="657"/>
        <v>5</v>
      </c>
      <c r="T8390" t="str">
        <f t="shared" si="658"/>
        <v>Jan</v>
      </c>
      <c r="U8390" t="str">
        <f t="shared" si="659"/>
        <v>2025</v>
      </c>
    </row>
    <row r="8391" spans="1:21" x14ac:dyDescent="0.25">
      <c r="A8391" s="1">
        <v>45662</v>
      </c>
      <c r="B8391" t="s">
        <v>187</v>
      </c>
      <c r="C8391" t="s">
        <v>53</v>
      </c>
      <c r="D8391" t="s">
        <v>23</v>
      </c>
      <c r="E8391" t="s">
        <v>28</v>
      </c>
      <c r="F8391" t="s">
        <v>48</v>
      </c>
      <c r="G8391" t="s">
        <v>49</v>
      </c>
      <c r="H8391">
        <f t="shared" si="655"/>
        <v>400</v>
      </c>
      <c r="I8391">
        <v>80</v>
      </c>
      <c r="J8391">
        <v>104</v>
      </c>
      <c r="K8391">
        <v>5</v>
      </c>
      <c r="M8391">
        <v>50</v>
      </c>
      <c r="N8391" t="s">
        <v>25</v>
      </c>
      <c r="O8391">
        <v>500</v>
      </c>
      <c r="P8391">
        <v>100</v>
      </c>
      <c r="R8391">
        <f t="shared" si="656"/>
        <v>520</v>
      </c>
      <c r="S8391">
        <f t="shared" si="657"/>
        <v>5</v>
      </c>
      <c r="T8391" t="str">
        <f t="shared" si="658"/>
        <v>Jan</v>
      </c>
      <c r="U8391" t="str">
        <f t="shared" si="659"/>
        <v>2025</v>
      </c>
    </row>
    <row r="8392" spans="1:21" x14ac:dyDescent="0.25">
      <c r="A8392" s="1">
        <v>45662</v>
      </c>
      <c r="B8392" t="s">
        <v>198</v>
      </c>
      <c r="C8392" t="s">
        <v>15</v>
      </c>
      <c r="D8392" t="s">
        <v>23</v>
      </c>
      <c r="E8392" t="s">
        <v>28</v>
      </c>
      <c r="F8392" t="s">
        <v>18</v>
      </c>
      <c r="G8392" t="s">
        <v>40</v>
      </c>
      <c r="H8392">
        <f t="shared" si="655"/>
        <v>450</v>
      </c>
      <c r="I8392">
        <v>90</v>
      </c>
      <c r="J8392">
        <v>117</v>
      </c>
      <c r="K8392">
        <v>5</v>
      </c>
      <c r="M8392">
        <v>70.2</v>
      </c>
      <c r="N8392" t="s">
        <v>20</v>
      </c>
      <c r="O8392">
        <v>585</v>
      </c>
      <c r="P8392">
        <v>135</v>
      </c>
      <c r="R8392">
        <f t="shared" si="656"/>
        <v>585</v>
      </c>
      <c r="S8392">
        <f t="shared" si="657"/>
        <v>5</v>
      </c>
      <c r="T8392" t="str">
        <f t="shared" si="658"/>
        <v>Jan</v>
      </c>
      <c r="U8392" t="str">
        <f t="shared" si="659"/>
        <v>2025</v>
      </c>
    </row>
    <row r="8393" spans="1:21" x14ac:dyDescent="0.25">
      <c r="A8393" s="1">
        <v>45662</v>
      </c>
      <c r="B8393" t="s">
        <v>168</v>
      </c>
      <c r="C8393" t="s">
        <v>27</v>
      </c>
      <c r="D8393" t="s">
        <v>16</v>
      </c>
      <c r="E8393" t="s">
        <v>17</v>
      </c>
      <c r="F8393" t="s">
        <v>18</v>
      </c>
      <c r="G8393" t="s">
        <v>116</v>
      </c>
      <c r="H8393">
        <f t="shared" si="655"/>
        <v>420</v>
      </c>
      <c r="I8393">
        <v>60</v>
      </c>
      <c r="J8393">
        <v>78</v>
      </c>
      <c r="K8393">
        <v>7</v>
      </c>
      <c r="M8393">
        <v>38.22</v>
      </c>
      <c r="N8393" t="s">
        <v>20</v>
      </c>
      <c r="O8393">
        <v>546</v>
      </c>
      <c r="P8393">
        <v>126</v>
      </c>
      <c r="R8393">
        <f t="shared" si="656"/>
        <v>546</v>
      </c>
      <c r="S8393">
        <f t="shared" si="657"/>
        <v>5</v>
      </c>
      <c r="T8393" t="str">
        <f t="shared" si="658"/>
        <v>Jan</v>
      </c>
      <c r="U8393" t="str">
        <f t="shared" si="659"/>
        <v>2025</v>
      </c>
    </row>
    <row r="8394" spans="1:21" x14ac:dyDescent="0.25">
      <c r="A8394" s="1">
        <v>45662</v>
      </c>
      <c r="B8394" t="s">
        <v>77</v>
      </c>
      <c r="C8394" t="s">
        <v>42</v>
      </c>
      <c r="D8394" t="s">
        <v>23</v>
      </c>
      <c r="E8394" t="s">
        <v>28</v>
      </c>
      <c r="F8394" t="s">
        <v>45</v>
      </c>
      <c r="G8394" t="s">
        <v>76</v>
      </c>
      <c r="H8394">
        <f t="shared" si="655"/>
        <v>4800</v>
      </c>
      <c r="I8394">
        <v>1200</v>
      </c>
      <c r="J8394">
        <v>1560</v>
      </c>
      <c r="K8394">
        <v>4</v>
      </c>
      <c r="M8394">
        <v>156</v>
      </c>
      <c r="N8394" t="s">
        <v>25</v>
      </c>
      <c r="O8394">
        <v>6000</v>
      </c>
      <c r="P8394">
        <v>1200</v>
      </c>
      <c r="R8394">
        <f t="shared" si="656"/>
        <v>6240</v>
      </c>
      <c r="S8394">
        <f t="shared" si="657"/>
        <v>5</v>
      </c>
      <c r="T8394" t="str">
        <f t="shared" si="658"/>
        <v>Jan</v>
      </c>
      <c r="U8394" t="str">
        <f t="shared" si="659"/>
        <v>2025</v>
      </c>
    </row>
    <row r="8395" spans="1:21" x14ac:dyDescent="0.25">
      <c r="A8395" s="1">
        <v>45662</v>
      </c>
      <c r="B8395" t="s">
        <v>93</v>
      </c>
      <c r="C8395" t="s">
        <v>42</v>
      </c>
      <c r="D8395" t="s">
        <v>23</v>
      </c>
      <c r="E8395" t="s">
        <v>28</v>
      </c>
      <c r="F8395" t="s">
        <v>45</v>
      </c>
      <c r="G8395" t="s">
        <v>67</v>
      </c>
      <c r="H8395">
        <f t="shared" si="655"/>
        <v>21000</v>
      </c>
      <c r="I8395">
        <v>3500</v>
      </c>
      <c r="J8395">
        <v>4550</v>
      </c>
      <c r="K8395">
        <v>6</v>
      </c>
      <c r="M8395">
        <v>455</v>
      </c>
      <c r="N8395" t="s">
        <v>20</v>
      </c>
      <c r="O8395">
        <v>27300</v>
      </c>
      <c r="P8395">
        <v>6300</v>
      </c>
      <c r="R8395">
        <f t="shared" si="656"/>
        <v>27300</v>
      </c>
      <c r="S8395">
        <f t="shared" si="657"/>
        <v>5</v>
      </c>
      <c r="T8395" t="str">
        <f t="shared" si="658"/>
        <v>Jan</v>
      </c>
      <c r="U8395" t="str">
        <f t="shared" si="659"/>
        <v>2025</v>
      </c>
    </row>
    <row r="8396" spans="1:21" x14ac:dyDescent="0.25">
      <c r="A8396" s="1">
        <v>45662</v>
      </c>
      <c r="B8396" t="s">
        <v>104</v>
      </c>
      <c r="C8396" t="s">
        <v>15</v>
      </c>
      <c r="D8396" t="s">
        <v>16</v>
      </c>
      <c r="E8396" t="s">
        <v>17</v>
      </c>
      <c r="F8396" t="s">
        <v>18</v>
      </c>
      <c r="G8396" t="s">
        <v>32</v>
      </c>
      <c r="H8396">
        <f t="shared" si="655"/>
        <v>300</v>
      </c>
      <c r="I8396">
        <v>100</v>
      </c>
      <c r="J8396">
        <v>130</v>
      </c>
      <c r="K8396">
        <v>3</v>
      </c>
      <c r="M8396">
        <v>26.25</v>
      </c>
      <c r="N8396" t="s">
        <v>20</v>
      </c>
      <c r="O8396">
        <v>375</v>
      </c>
      <c r="P8396">
        <v>75</v>
      </c>
      <c r="R8396">
        <f t="shared" si="656"/>
        <v>390</v>
      </c>
      <c r="S8396">
        <f t="shared" si="657"/>
        <v>5</v>
      </c>
      <c r="T8396" t="str">
        <f t="shared" si="658"/>
        <v>Jan</v>
      </c>
      <c r="U8396" t="str">
        <f t="shared" si="659"/>
        <v>2025</v>
      </c>
    </row>
    <row r="8397" spans="1:21" x14ac:dyDescent="0.25">
      <c r="A8397" s="1">
        <v>45662</v>
      </c>
      <c r="B8397" t="s">
        <v>122</v>
      </c>
      <c r="C8397" t="s">
        <v>27</v>
      </c>
      <c r="D8397" t="s">
        <v>16</v>
      </c>
      <c r="E8397" t="s">
        <v>17</v>
      </c>
      <c r="F8397" t="s">
        <v>45</v>
      </c>
      <c r="G8397" t="s">
        <v>199</v>
      </c>
      <c r="H8397">
        <f t="shared" si="655"/>
        <v>25000</v>
      </c>
      <c r="I8397">
        <v>5000</v>
      </c>
      <c r="J8397">
        <v>6500</v>
      </c>
      <c r="K8397">
        <v>5</v>
      </c>
      <c r="M8397">
        <v>650</v>
      </c>
      <c r="N8397" t="s">
        <v>38</v>
      </c>
      <c r="O8397">
        <v>30000</v>
      </c>
      <c r="P8397">
        <v>5000</v>
      </c>
      <c r="R8397">
        <f t="shared" si="656"/>
        <v>32500</v>
      </c>
      <c r="S8397">
        <f t="shared" si="657"/>
        <v>5</v>
      </c>
      <c r="T8397" t="str">
        <f t="shared" si="658"/>
        <v>Jan</v>
      </c>
      <c r="U8397" t="str">
        <f t="shared" si="659"/>
        <v>2025</v>
      </c>
    </row>
    <row r="8398" spans="1:21" x14ac:dyDescent="0.25">
      <c r="A8398" s="1">
        <v>45662</v>
      </c>
      <c r="B8398" t="s">
        <v>65</v>
      </c>
      <c r="C8398" t="s">
        <v>66</v>
      </c>
      <c r="D8398" t="s">
        <v>23</v>
      </c>
      <c r="E8398" t="s">
        <v>28</v>
      </c>
      <c r="F8398" t="s">
        <v>18</v>
      </c>
      <c r="G8398" t="s">
        <v>113</v>
      </c>
      <c r="H8398">
        <f t="shared" si="655"/>
        <v>140</v>
      </c>
      <c r="I8398">
        <v>20</v>
      </c>
      <c r="J8398">
        <v>26</v>
      </c>
      <c r="K8398">
        <v>7</v>
      </c>
      <c r="M8398">
        <v>21.84</v>
      </c>
      <c r="N8398" t="s">
        <v>20</v>
      </c>
      <c r="O8398">
        <v>182</v>
      </c>
      <c r="P8398">
        <v>42</v>
      </c>
      <c r="R8398">
        <f t="shared" si="656"/>
        <v>182</v>
      </c>
      <c r="S8398">
        <f t="shared" si="657"/>
        <v>5</v>
      </c>
      <c r="T8398" t="str">
        <f t="shared" si="658"/>
        <v>Jan</v>
      </c>
      <c r="U8398" t="str">
        <f t="shared" si="659"/>
        <v>2025</v>
      </c>
    </row>
    <row r="8399" spans="1:21" x14ac:dyDescent="0.25">
      <c r="A8399" s="1">
        <v>45662</v>
      </c>
      <c r="B8399" t="s">
        <v>135</v>
      </c>
      <c r="C8399" t="s">
        <v>27</v>
      </c>
      <c r="D8399" t="s">
        <v>23</v>
      </c>
      <c r="E8399" t="s">
        <v>17</v>
      </c>
      <c r="F8399" t="s">
        <v>61</v>
      </c>
      <c r="G8399" t="s">
        <v>68</v>
      </c>
      <c r="H8399">
        <f t="shared" si="655"/>
        <v>5400</v>
      </c>
      <c r="I8399">
        <v>1800</v>
      </c>
      <c r="J8399">
        <v>2340</v>
      </c>
      <c r="K8399">
        <v>3</v>
      </c>
      <c r="M8399">
        <v>234</v>
      </c>
      <c r="N8399" t="s">
        <v>25</v>
      </c>
      <c r="O8399">
        <v>7020</v>
      </c>
      <c r="P8399">
        <v>1620</v>
      </c>
      <c r="R8399">
        <f t="shared" si="656"/>
        <v>7020</v>
      </c>
      <c r="S8399">
        <f t="shared" si="657"/>
        <v>5</v>
      </c>
      <c r="T8399" t="str">
        <f t="shared" si="658"/>
        <v>Jan</v>
      </c>
      <c r="U8399" t="str">
        <f t="shared" si="659"/>
        <v>2025</v>
      </c>
    </row>
    <row r="8400" spans="1:21" x14ac:dyDescent="0.25">
      <c r="A8400" s="1">
        <v>45693</v>
      </c>
      <c r="B8400" t="s">
        <v>192</v>
      </c>
      <c r="C8400" t="s">
        <v>91</v>
      </c>
      <c r="D8400" t="s">
        <v>23</v>
      </c>
      <c r="E8400" t="s">
        <v>28</v>
      </c>
      <c r="F8400" t="s">
        <v>29</v>
      </c>
      <c r="G8400" t="s">
        <v>138</v>
      </c>
      <c r="H8400">
        <f t="shared" si="655"/>
        <v>200</v>
      </c>
      <c r="I8400">
        <v>50</v>
      </c>
      <c r="J8400">
        <v>65</v>
      </c>
      <c r="K8400">
        <v>4</v>
      </c>
      <c r="M8400">
        <v>30</v>
      </c>
      <c r="N8400" t="s">
        <v>20</v>
      </c>
      <c r="O8400">
        <v>250</v>
      </c>
      <c r="P8400">
        <v>50</v>
      </c>
      <c r="R8400">
        <f t="shared" si="656"/>
        <v>260</v>
      </c>
      <c r="S8400">
        <f t="shared" si="657"/>
        <v>5</v>
      </c>
      <c r="T8400" t="str">
        <f t="shared" si="658"/>
        <v>Feb</v>
      </c>
      <c r="U8400" t="str">
        <f t="shared" si="659"/>
        <v>2025</v>
      </c>
    </row>
    <row r="8401" spans="1:21" x14ac:dyDescent="0.25">
      <c r="A8401" s="1">
        <v>45693</v>
      </c>
      <c r="B8401" t="s">
        <v>90</v>
      </c>
      <c r="C8401" t="s">
        <v>91</v>
      </c>
      <c r="D8401" t="s">
        <v>16</v>
      </c>
      <c r="E8401" t="s">
        <v>17</v>
      </c>
      <c r="F8401" t="s">
        <v>45</v>
      </c>
      <c r="G8401" t="s">
        <v>106</v>
      </c>
      <c r="H8401">
        <f t="shared" si="655"/>
        <v>108000</v>
      </c>
      <c r="I8401">
        <v>12000</v>
      </c>
      <c r="J8401">
        <v>15600</v>
      </c>
      <c r="K8401">
        <v>9</v>
      </c>
      <c r="M8401">
        <v>2340</v>
      </c>
      <c r="N8401" t="s">
        <v>38</v>
      </c>
      <c r="O8401">
        <v>140400</v>
      </c>
      <c r="P8401">
        <v>32400</v>
      </c>
      <c r="R8401">
        <f t="shared" si="656"/>
        <v>140400</v>
      </c>
      <c r="S8401">
        <f t="shared" si="657"/>
        <v>5</v>
      </c>
      <c r="T8401" t="str">
        <f t="shared" si="658"/>
        <v>Feb</v>
      </c>
      <c r="U8401" t="str">
        <f t="shared" si="659"/>
        <v>2025</v>
      </c>
    </row>
    <row r="8402" spans="1:21" x14ac:dyDescent="0.25">
      <c r="A8402" s="1">
        <v>45693</v>
      </c>
      <c r="B8402" t="s">
        <v>55</v>
      </c>
      <c r="C8402" t="s">
        <v>15</v>
      </c>
      <c r="D8402" t="s">
        <v>16</v>
      </c>
      <c r="E8402" t="s">
        <v>28</v>
      </c>
      <c r="F8402" t="s">
        <v>45</v>
      </c>
      <c r="G8402" t="s">
        <v>199</v>
      </c>
      <c r="H8402">
        <f t="shared" si="655"/>
        <v>45000</v>
      </c>
      <c r="I8402">
        <v>5000</v>
      </c>
      <c r="J8402">
        <v>6500</v>
      </c>
      <c r="K8402">
        <v>9</v>
      </c>
      <c r="M8402">
        <v>650</v>
      </c>
      <c r="N8402" t="s">
        <v>25</v>
      </c>
      <c r="O8402">
        <v>58500</v>
      </c>
      <c r="P8402">
        <v>13500</v>
      </c>
      <c r="R8402">
        <f t="shared" si="656"/>
        <v>58500</v>
      </c>
      <c r="S8402">
        <f t="shared" si="657"/>
        <v>5</v>
      </c>
      <c r="T8402" t="str">
        <f t="shared" si="658"/>
        <v>Feb</v>
      </c>
      <c r="U8402" t="str">
        <f t="shared" si="659"/>
        <v>2025</v>
      </c>
    </row>
    <row r="8403" spans="1:21" x14ac:dyDescent="0.25">
      <c r="A8403" s="1">
        <v>45693</v>
      </c>
      <c r="B8403" t="s">
        <v>182</v>
      </c>
      <c r="C8403" t="s">
        <v>22</v>
      </c>
      <c r="D8403" t="s">
        <v>16</v>
      </c>
      <c r="E8403" t="s">
        <v>28</v>
      </c>
      <c r="F8403" t="s">
        <v>61</v>
      </c>
      <c r="G8403" t="s">
        <v>108</v>
      </c>
      <c r="H8403">
        <f t="shared" si="655"/>
        <v>3000</v>
      </c>
      <c r="I8403">
        <v>1500</v>
      </c>
      <c r="J8403">
        <v>1950</v>
      </c>
      <c r="K8403">
        <v>2</v>
      </c>
      <c r="M8403">
        <v>195</v>
      </c>
      <c r="N8403" t="s">
        <v>20</v>
      </c>
      <c r="O8403">
        <v>3750</v>
      </c>
      <c r="P8403">
        <v>750</v>
      </c>
      <c r="R8403">
        <f t="shared" si="656"/>
        <v>3900</v>
      </c>
      <c r="S8403">
        <f t="shared" si="657"/>
        <v>5</v>
      </c>
      <c r="T8403" t="str">
        <f t="shared" si="658"/>
        <v>Feb</v>
      </c>
      <c r="U8403" t="str">
        <f t="shared" si="659"/>
        <v>2025</v>
      </c>
    </row>
    <row r="8404" spans="1:21" x14ac:dyDescent="0.25">
      <c r="A8404" s="1">
        <v>45693</v>
      </c>
      <c r="B8404" t="s">
        <v>156</v>
      </c>
      <c r="C8404" t="s">
        <v>53</v>
      </c>
      <c r="D8404" t="s">
        <v>16</v>
      </c>
      <c r="E8404" t="s">
        <v>28</v>
      </c>
      <c r="F8404" t="s">
        <v>29</v>
      </c>
      <c r="G8404" t="s">
        <v>169</v>
      </c>
      <c r="H8404">
        <f t="shared" si="655"/>
        <v>175</v>
      </c>
      <c r="I8404">
        <v>25</v>
      </c>
      <c r="J8404">
        <v>33</v>
      </c>
      <c r="K8404">
        <v>7</v>
      </c>
      <c r="M8404">
        <v>21.875</v>
      </c>
      <c r="N8404" t="s">
        <v>38</v>
      </c>
      <c r="O8404">
        <v>218.75</v>
      </c>
      <c r="P8404">
        <v>43.75</v>
      </c>
      <c r="R8404">
        <f t="shared" si="656"/>
        <v>231</v>
      </c>
      <c r="S8404">
        <f t="shared" si="657"/>
        <v>5</v>
      </c>
      <c r="T8404" t="str">
        <f t="shared" si="658"/>
        <v>Feb</v>
      </c>
      <c r="U8404" t="str">
        <f t="shared" si="659"/>
        <v>2025</v>
      </c>
    </row>
    <row r="8405" spans="1:21" x14ac:dyDescent="0.25">
      <c r="A8405" s="1">
        <v>45693</v>
      </c>
      <c r="B8405" t="s">
        <v>139</v>
      </c>
      <c r="C8405" t="s">
        <v>27</v>
      </c>
      <c r="D8405" t="s">
        <v>16</v>
      </c>
      <c r="E8405" t="s">
        <v>28</v>
      </c>
      <c r="F8405" t="s">
        <v>18</v>
      </c>
      <c r="G8405" t="s">
        <v>19</v>
      </c>
      <c r="H8405">
        <f t="shared" si="655"/>
        <v>750</v>
      </c>
      <c r="I8405">
        <v>250</v>
      </c>
      <c r="J8405">
        <v>325</v>
      </c>
      <c r="K8405">
        <v>3</v>
      </c>
      <c r="M8405">
        <v>48.75</v>
      </c>
      <c r="N8405" t="s">
        <v>25</v>
      </c>
      <c r="O8405">
        <v>975</v>
      </c>
      <c r="P8405">
        <v>225</v>
      </c>
      <c r="R8405">
        <f t="shared" si="656"/>
        <v>975</v>
      </c>
      <c r="S8405">
        <f t="shared" si="657"/>
        <v>5</v>
      </c>
      <c r="T8405" t="str">
        <f t="shared" si="658"/>
        <v>Feb</v>
      </c>
      <c r="U8405" t="str">
        <f t="shared" si="659"/>
        <v>2025</v>
      </c>
    </row>
    <row r="8406" spans="1:21" x14ac:dyDescent="0.25">
      <c r="A8406" s="1">
        <v>45693</v>
      </c>
      <c r="B8406" t="s">
        <v>165</v>
      </c>
      <c r="C8406" t="s">
        <v>27</v>
      </c>
      <c r="D8406" t="s">
        <v>16</v>
      </c>
      <c r="E8406" t="s">
        <v>17</v>
      </c>
      <c r="F8406" t="s">
        <v>18</v>
      </c>
      <c r="G8406" t="s">
        <v>34</v>
      </c>
      <c r="H8406">
        <f t="shared" si="655"/>
        <v>120</v>
      </c>
      <c r="I8406">
        <v>40</v>
      </c>
      <c r="J8406">
        <v>52</v>
      </c>
      <c r="K8406">
        <v>3</v>
      </c>
      <c r="M8406">
        <v>10.92</v>
      </c>
      <c r="N8406" t="s">
        <v>20</v>
      </c>
      <c r="O8406">
        <v>156</v>
      </c>
      <c r="P8406">
        <v>36</v>
      </c>
      <c r="R8406">
        <f t="shared" si="656"/>
        <v>156</v>
      </c>
      <c r="S8406">
        <f t="shared" si="657"/>
        <v>5</v>
      </c>
      <c r="T8406" t="str">
        <f t="shared" si="658"/>
        <v>Feb</v>
      </c>
      <c r="U8406" t="str">
        <f t="shared" si="659"/>
        <v>2025</v>
      </c>
    </row>
    <row r="8407" spans="1:21" x14ac:dyDescent="0.25">
      <c r="A8407" s="1">
        <v>45693</v>
      </c>
      <c r="B8407" t="s">
        <v>181</v>
      </c>
      <c r="C8407" t="s">
        <v>53</v>
      </c>
      <c r="D8407" t="s">
        <v>23</v>
      </c>
      <c r="E8407" t="s">
        <v>17</v>
      </c>
      <c r="F8407" t="s">
        <v>45</v>
      </c>
      <c r="G8407" t="s">
        <v>106</v>
      </c>
      <c r="H8407">
        <f t="shared" si="655"/>
        <v>60000</v>
      </c>
      <c r="I8407">
        <v>12000</v>
      </c>
      <c r="J8407">
        <v>15600</v>
      </c>
      <c r="K8407">
        <v>5</v>
      </c>
      <c r="M8407">
        <v>2340</v>
      </c>
      <c r="N8407" t="s">
        <v>20</v>
      </c>
      <c r="O8407">
        <v>75000</v>
      </c>
      <c r="P8407">
        <v>15000</v>
      </c>
      <c r="R8407">
        <f t="shared" si="656"/>
        <v>78000</v>
      </c>
      <c r="S8407">
        <f t="shared" si="657"/>
        <v>5</v>
      </c>
      <c r="T8407" t="str">
        <f t="shared" si="658"/>
        <v>Feb</v>
      </c>
      <c r="U8407" t="str">
        <f t="shared" si="659"/>
        <v>2025</v>
      </c>
    </row>
    <row r="8408" spans="1:21" x14ac:dyDescent="0.25">
      <c r="A8408" s="1">
        <v>45693</v>
      </c>
      <c r="B8408" t="s">
        <v>156</v>
      </c>
      <c r="C8408" t="s">
        <v>53</v>
      </c>
      <c r="D8408" t="s">
        <v>23</v>
      </c>
      <c r="E8408" t="s">
        <v>28</v>
      </c>
      <c r="F8408" t="s">
        <v>18</v>
      </c>
      <c r="G8408" t="s">
        <v>121</v>
      </c>
      <c r="H8408">
        <f t="shared" si="655"/>
        <v>385</v>
      </c>
      <c r="I8408">
        <v>55</v>
      </c>
      <c r="J8408">
        <v>72</v>
      </c>
      <c r="K8408">
        <v>7</v>
      </c>
      <c r="M8408">
        <v>72.1875</v>
      </c>
      <c r="N8408" t="s">
        <v>38</v>
      </c>
      <c r="O8408">
        <v>481.25</v>
      </c>
      <c r="P8408">
        <v>96.25</v>
      </c>
      <c r="R8408">
        <f t="shared" si="656"/>
        <v>504</v>
      </c>
      <c r="S8408">
        <f t="shared" si="657"/>
        <v>5</v>
      </c>
      <c r="T8408" t="str">
        <f t="shared" si="658"/>
        <v>Feb</v>
      </c>
      <c r="U8408" t="str">
        <f t="shared" si="659"/>
        <v>2025</v>
      </c>
    </row>
    <row r="8409" spans="1:21" x14ac:dyDescent="0.25">
      <c r="A8409" s="1">
        <v>45693</v>
      </c>
      <c r="B8409" t="s">
        <v>60</v>
      </c>
      <c r="C8409" t="s">
        <v>27</v>
      </c>
      <c r="D8409" t="s">
        <v>23</v>
      </c>
      <c r="E8409" t="s">
        <v>17</v>
      </c>
      <c r="F8409" t="s">
        <v>45</v>
      </c>
      <c r="G8409" t="s">
        <v>92</v>
      </c>
      <c r="H8409">
        <f t="shared" si="655"/>
        <v>1000</v>
      </c>
      <c r="I8409">
        <v>250</v>
      </c>
      <c r="J8409">
        <v>325</v>
      </c>
      <c r="K8409">
        <v>4</v>
      </c>
      <c r="M8409">
        <v>100</v>
      </c>
      <c r="N8409" t="s">
        <v>38</v>
      </c>
      <c r="O8409">
        <v>1250</v>
      </c>
      <c r="P8409">
        <v>250</v>
      </c>
      <c r="R8409">
        <f t="shared" si="656"/>
        <v>1300</v>
      </c>
      <c r="S8409">
        <f t="shared" si="657"/>
        <v>5</v>
      </c>
      <c r="T8409" t="str">
        <f t="shared" si="658"/>
        <v>Feb</v>
      </c>
      <c r="U8409" t="str">
        <f t="shared" si="659"/>
        <v>2025</v>
      </c>
    </row>
    <row r="8410" spans="1:21" x14ac:dyDescent="0.25">
      <c r="A8410" s="1">
        <v>45693</v>
      </c>
      <c r="B8410" t="s">
        <v>47</v>
      </c>
      <c r="C8410" t="s">
        <v>27</v>
      </c>
      <c r="D8410" t="s">
        <v>16</v>
      </c>
      <c r="E8410" t="s">
        <v>17</v>
      </c>
      <c r="F8410" t="s">
        <v>80</v>
      </c>
      <c r="G8410" t="s">
        <v>143</v>
      </c>
      <c r="H8410">
        <f t="shared" si="655"/>
        <v>12</v>
      </c>
      <c r="I8410">
        <v>3</v>
      </c>
      <c r="J8410">
        <v>4</v>
      </c>
      <c r="K8410">
        <v>4</v>
      </c>
      <c r="M8410">
        <v>1.0920000000000001</v>
      </c>
      <c r="N8410" t="s">
        <v>20</v>
      </c>
      <c r="O8410">
        <v>15.6</v>
      </c>
      <c r="P8410">
        <v>3.6</v>
      </c>
      <c r="R8410">
        <f t="shared" si="656"/>
        <v>16</v>
      </c>
      <c r="S8410">
        <f t="shared" si="657"/>
        <v>5</v>
      </c>
      <c r="T8410" t="str">
        <f t="shared" si="658"/>
        <v>Feb</v>
      </c>
      <c r="U8410" t="str">
        <f t="shared" si="659"/>
        <v>2025</v>
      </c>
    </row>
    <row r="8411" spans="1:21" x14ac:dyDescent="0.25">
      <c r="A8411" s="1">
        <v>45693</v>
      </c>
      <c r="B8411" t="s">
        <v>189</v>
      </c>
      <c r="C8411" t="s">
        <v>27</v>
      </c>
      <c r="D8411" t="s">
        <v>23</v>
      </c>
      <c r="E8411" t="s">
        <v>17</v>
      </c>
      <c r="F8411" t="s">
        <v>45</v>
      </c>
      <c r="G8411" t="s">
        <v>71</v>
      </c>
      <c r="H8411">
        <f t="shared" si="655"/>
        <v>6600</v>
      </c>
      <c r="I8411">
        <v>2200</v>
      </c>
      <c r="J8411">
        <v>2860</v>
      </c>
      <c r="K8411">
        <v>3</v>
      </c>
      <c r="M8411">
        <v>286</v>
      </c>
      <c r="N8411" t="s">
        <v>25</v>
      </c>
      <c r="O8411">
        <v>8580</v>
      </c>
      <c r="P8411">
        <v>1980</v>
      </c>
      <c r="R8411">
        <f t="shared" si="656"/>
        <v>8580</v>
      </c>
      <c r="S8411">
        <f t="shared" si="657"/>
        <v>5</v>
      </c>
      <c r="T8411" t="str">
        <f t="shared" si="658"/>
        <v>Feb</v>
      </c>
      <c r="U8411" t="str">
        <f t="shared" si="659"/>
        <v>2025</v>
      </c>
    </row>
    <row r="8412" spans="1:21" x14ac:dyDescent="0.25">
      <c r="A8412" s="1">
        <v>45693</v>
      </c>
      <c r="B8412" t="s">
        <v>161</v>
      </c>
      <c r="C8412" t="s">
        <v>53</v>
      </c>
      <c r="D8412" t="s">
        <v>16</v>
      </c>
      <c r="E8412" t="s">
        <v>17</v>
      </c>
      <c r="F8412" t="s">
        <v>61</v>
      </c>
      <c r="G8412" t="s">
        <v>110</v>
      </c>
      <c r="H8412">
        <f t="shared" si="655"/>
        <v>5600</v>
      </c>
      <c r="I8412">
        <v>800</v>
      </c>
      <c r="J8412">
        <v>1040</v>
      </c>
      <c r="K8412">
        <v>7</v>
      </c>
      <c r="M8412">
        <v>104</v>
      </c>
      <c r="N8412" t="s">
        <v>20</v>
      </c>
      <c r="O8412">
        <v>7000</v>
      </c>
      <c r="P8412">
        <v>1400</v>
      </c>
      <c r="R8412">
        <f t="shared" si="656"/>
        <v>7280</v>
      </c>
      <c r="S8412">
        <f t="shared" si="657"/>
        <v>5</v>
      </c>
      <c r="T8412" t="str">
        <f t="shared" si="658"/>
        <v>Feb</v>
      </c>
      <c r="U8412" t="str">
        <f t="shared" si="659"/>
        <v>2025</v>
      </c>
    </row>
    <row r="8413" spans="1:21" x14ac:dyDescent="0.25">
      <c r="A8413" s="1">
        <v>45693</v>
      </c>
      <c r="B8413" t="s">
        <v>159</v>
      </c>
      <c r="C8413" t="s">
        <v>27</v>
      </c>
      <c r="D8413" t="s">
        <v>23</v>
      </c>
      <c r="E8413" t="s">
        <v>28</v>
      </c>
      <c r="F8413" t="s">
        <v>29</v>
      </c>
      <c r="G8413" t="s">
        <v>138</v>
      </c>
      <c r="H8413">
        <f t="shared" si="655"/>
        <v>150</v>
      </c>
      <c r="I8413">
        <v>50</v>
      </c>
      <c r="J8413">
        <v>65</v>
      </c>
      <c r="K8413">
        <v>3</v>
      </c>
      <c r="M8413">
        <v>29.25</v>
      </c>
      <c r="N8413" t="s">
        <v>38</v>
      </c>
      <c r="O8413">
        <v>195</v>
      </c>
      <c r="P8413">
        <v>45</v>
      </c>
      <c r="R8413">
        <f t="shared" si="656"/>
        <v>195</v>
      </c>
      <c r="S8413">
        <f t="shared" si="657"/>
        <v>5</v>
      </c>
      <c r="T8413" t="str">
        <f t="shared" si="658"/>
        <v>Feb</v>
      </c>
      <c r="U8413" t="str">
        <f t="shared" si="659"/>
        <v>2025</v>
      </c>
    </row>
    <row r="8414" spans="1:21" x14ac:dyDescent="0.25">
      <c r="A8414" s="1">
        <v>45693</v>
      </c>
      <c r="B8414" t="s">
        <v>107</v>
      </c>
      <c r="C8414" t="s">
        <v>27</v>
      </c>
      <c r="D8414" t="s">
        <v>16</v>
      </c>
      <c r="E8414" t="s">
        <v>28</v>
      </c>
      <c r="F8414" t="s">
        <v>29</v>
      </c>
      <c r="G8414" t="s">
        <v>160</v>
      </c>
      <c r="H8414">
        <f t="shared" si="655"/>
        <v>1050</v>
      </c>
      <c r="I8414">
        <v>150</v>
      </c>
      <c r="J8414">
        <v>195</v>
      </c>
      <c r="K8414">
        <v>7</v>
      </c>
      <c r="M8414">
        <v>100</v>
      </c>
      <c r="N8414" t="s">
        <v>38</v>
      </c>
      <c r="O8414">
        <v>1365</v>
      </c>
      <c r="P8414">
        <v>315</v>
      </c>
      <c r="R8414">
        <f t="shared" si="656"/>
        <v>1365</v>
      </c>
      <c r="S8414">
        <f t="shared" si="657"/>
        <v>5</v>
      </c>
      <c r="T8414" t="str">
        <f t="shared" si="658"/>
        <v>Feb</v>
      </c>
      <c r="U8414" t="str">
        <f t="shared" si="659"/>
        <v>2025</v>
      </c>
    </row>
    <row r="8415" spans="1:21" x14ac:dyDescent="0.25">
      <c r="A8415" s="1">
        <v>45693</v>
      </c>
      <c r="B8415" t="s">
        <v>182</v>
      </c>
      <c r="C8415" t="s">
        <v>22</v>
      </c>
      <c r="D8415" t="s">
        <v>16</v>
      </c>
      <c r="E8415" t="s">
        <v>28</v>
      </c>
      <c r="F8415" t="s">
        <v>29</v>
      </c>
      <c r="G8415" t="s">
        <v>160</v>
      </c>
      <c r="H8415">
        <f t="shared" si="655"/>
        <v>900</v>
      </c>
      <c r="I8415">
        <v>150</v>
      </c>
      <c r="J8415">
        <v>195</v>
      </c>
      <c r="K8415">
        <v>6</v>
      </c>
      <c r="M8415">
        <v>100</v>
      </c>
      <c r="N8415" t="s">
        <v>38</v>
      </c>
      <c r="O8415">
        <v>1170</v>
      </c>
      <c r="P8415">
        <v>270</v>
      </c>
      <c r="R8415">
        <f t="shared" si="656"/>
        <v>1170</v>
      </c>
      <c r="S8415">
        <f t="shared" si="657"/>
        <v>5</v>
      </c>
      <c r="T8415" t="str">
        <f t="shared" si="658"/>
        <v>Feb</v>
      </c>
      <c r="U8415" t="str">
        <f t="shared" si="659"/>
        <v>2025</v>
      </c>
    </row>
    <row r="8416" spans="1:21" x14ac:dyDescent="0.25">
      <c r="A8416" s="1">
        <v>45693</v>
      </c>
      <c r="B8416" t="s">
        <v>74</v>
      </c>
      <c r="C8416" t="s">
        <v>27</v>
      </c>
      <c r="D8416" t="s">
        <v>16</v>
      </c>
      <c r="E8416" t="s">
        <v>17</v>
      </c>
      <c r="F8416" t="s">
        <v>61</v>
      </c>
      <c r="G8416" t="s">
        <v>62</v>
      </c>
      <c r="H8416">
        <f t="shared" si="655"/>
        <v>4500</v>
      </c>
      <c r="I8416">
        <v>900</v>
      </c>
      <c r="J8416">
        <v>1170</v>
      </c>
      <c r="K8416">
        <v>5</v>
      </c>
      <c r="M8416">
        <v>117</v>
      </c>
      <c r="N8416" t="s">
        <v>38</v>
      </c>
      <c r="O8416">
        <v>5850</v>
      </c>
      <c r="P8416">
        <v>1350</v>
      </c>
      <c r="R8416">
        <f t="shared" si="656"/>
        <v>5850</v>
      </c>
      <c r="S8416">
        <f t="shared" si="657"/>
        <v>5</v>
      </c>
      <c r="T8416" t="str">
        <f t="shared" si="658"/>
        <v>Feb</v>
      </c>
      <c r="U8416" t="str">
        <f t="shared" si="659"/>
        <v>2025</v>
      </c>
    </row>
    <row r="8417" spans="1:21" x14ac:dyDescent="0.25">
      <c r="A8417" s="1">
        <v>45693</v>
      </c>
      <c r="B8417" t="s">
        <v>166</v>
      </c>
      <c r="C8417" t="s">
        <v>15</v>
      </c>
      <c r="D8417" t="s">
        <v>16</v>
      </c>
      <c r="E8417" t="s">
        <v>28</v>
      </c>
      <c r="F8417" t="s">
        <v>61</v>
      </c>
      <c r="G8417" t="s">
        <v>164</v>
      </c>
      <c r="H8417">
        <f t="shared" si="655"/>
        <v>12000</v>
      </c>
      <c r="I8417">
        <v>2000</v>
      </c>
      <c r="J8417">
        <v>2600</v>
      </c>
      <c r="K8417">
        <v>6</v>
      </c>
      <c r="M8417">
        <v>260</v>
      </c>
      <c r="N8417" t="s">
        <v>38</v>
      </c>
      <c r="O8417">
        <v>15000</v>
      </c>
      <c r="P8417">
        <v>3000</v>
      </c>
      <c r="R8417">
        <f t="shared" si="656"/>
        <v>15600</v>
      </c>
      <c r="S8417">
        <f t="shared" si="657"/>
        <v>5</v>
      </c>
      <c r="T8417" t="str">
        <f t="shared" si="658"/>
        <v>Feb</v>
      </c>
      <c r="U8417" t="str">
        <f t="shared" si="659"/>
        <v>2025</v>
      </c>
    </row>
    <row r="8418" spans="1:21" x14ac:dyDescent="0.25">
      <c r="A8418" s="1">
        <v>45693</v>
      </c>
      <c r="B8418" t="s">
        <v>176</v>
      </c>
      <c r="C8418" t="s">
        <v>15</v>
      </c>
      <c r="D8418" t="s">
        <v>23</v>
      </c>
      <c r="E8418" t="s">
        <v>17</v>
      </c>
      <c r="F8418" t="s">
        <v>45</v>
      </c>
      <c r="G8418" t="s">
        <v>58</v>
      </c>
      <c r="H8418">
        <f t="shared" si="655"/>
        <v>150000</v>
      </c>
      <c r="I8418">
        <v>25000</v>
      </c>
      <c r="J8418">
        <v>32500</v>
      </c>
      <c r="K8418">
        <v>6</v>
      </c>
      <c r="M8418">
        <v>4875</v>
      </c>
      <c r="N8418" t="s">
        <v>38</v>
      </c>
      <c r="O8418">
        <v>187500</v>
      </c>
      <c r="P8418">
        <v>37500</v>
      </c>
      <c r="R8418">
        <f t="shared" si="656"/>
        <v>195000</v>
      </c>
      <c r="S8418">
        <f t="shared" si="657"/>
        <v>5</v>
      </c>
      <c r="T8418" t="str">
        <f t="shared" si="658"/>
        <v>Feb</v>
      </c>
      <c r="U8418" t="str">
        <f t="shared" si="659"/>
        <v>2025</v>
      </c>
    </row>
    <row r="8419" spans="1:21" x14ac:dyDescent="0.25">
      <c r="A8419" s="1">
        <v>45693</v>
      </c>
      <c r="B8419" t="s">
        <v>159</v>
      </c>
      <c r="C8419" t="s">
        <v>27</v>
      </c>
      <c r="D8419" t="s">
        <v>16</v>
      </c>
      <c r="E8419" t="s">
        <v>17</v>
      </c>
      <c r="F8419" t="s">
        <v>45</v>
      </c>
      <c r="G8419" t="s">
        <v>76</v>
      </c>
      <c r="H8419">
        <f t="shared" si="655"/>
        <v>6000</v>
      </c>
      <c r="I8419">
        <v>1200</v>
      </c>
      <c r="J8419">
        <v>1560</v>
      </c>
      <c r="K8419">
        <v>5</v>
      </c>
      <c r="M8419">
        <v>156</v>
      </c>
      <c r="N8419" t="s">
        <v>25</v>
      </c>
      <c r="O8419">
        <v>7800</v>
      </c>
      <c r="P8419">
        <v>1800</v>
      </c>
      <c r="R8419">
        <f t="shared" si="656"/>
        <v>7800</v>
      </c>
      <c r="S8419">
        <f t="shared" si="657"/>
        <v>5</v>
      </c>
      <c r="T8419" t="str">
        <f t="shared" si="658"/>
        <v>Feb</v>
      </c>
      <c r="U8419" t="str">
        <f t="shared" si="659"/>
        <v>2025</v>
      </c>
    </row>
    <row r="8420" spans="1:21" x14ac:dyDescent="0.25">
      <c r="A8420" s="1">
        <v>45693</v>
      </c>
      <c r="B8420" t="s">
        <v>168</v>
      </c>
      <c r="C8420" t="s">
        <v>27</v>
      </c>
      <c r="D8420" t="s">
        <v>16</v>
      </c>
      <c r="E8420" t="s">
        <v>28</v>
      </c>
      <c r="F8420" t="s">
        <v>45</v>
      </c>
      <c r="G8420" t="s">
        <v>54</v>
      </c>
      <c r="H8420">
        <f t="shared" si="655"/>
        <v>2400</v>
      </c>
      <c r="I8420">
        <v>800</v>
      </c>
      <c r="J8420">
        <v>1040</v>
      </c>
      <c r="K8420">
        <v>3</v>
      </c>
      <c r="M8420">
        <v>104</v>
      </c>
      <c r="N8420" t="s">
        <v>25</v>
      </c>
      <c r="O8420">
        <v>3000</v>
      </c>
      <c r="P8420">
        <v>600</v>
      </c>
      <c r="R8420">
        <f t="shared" si="656"/>
        <v>3120</v>
      </c>
      <c r="S8420">
        <f t="shared" si="657"/>
        <v>5</v>
      </c>
      <c r="T8420" t="str">
        <f t="shared" si="658"/>
        <v>Feb</v>
      </c>
      <c r="U8420" t="str">
        <f t="shared" si="659"/>
        <v>2025</v>
      </c>
    </row>
    <row r="8421" spans="1:21" x14ac:dyDescent="0.25">
      <c r="A8421" s="1">
        <v>45693</v>
      </c>
      <c r="B8421" t="s">
        <v>127</v>
      </c>
      <c r="C8421" t="s">
        <v>66</v>
      </c>
      <c r="D8421" t="s">
        <v>16</v>
      </c>
      <c r="E8421" t="s">
        <v>17</v>
      </c>
      <c r="F8421" t="s">
        <v>18</v>
      </c>
      <c r="G8421" t="s">
        <v>130</v>
      </c>
      <c r="H8421">
        <f t="shared" si="655"/>
        <v>180</v>
      </c>
      <c r="I8421">
        <v>45</v>
      </c>
      <c r="J8421">
        <v>59</v>
      </c>
      <c r="K8421">
        <v>4</v>
      </c>
      <c r="M8421">
        <v>16.38</v>
      </c>
      <c r="N8421" t="s">
        <v>20</v>
      </c>
      <c r="O8421">
        <v>234</v>
      </c>
      <c r="P8421">
        <v>54</v>
      </c>
      <c r="R8421">
        <f t="shared" si="656"/>
        <v>236</v>
      </c>
      <c r="S8421">
        <f t="shared" si="657"/>
        <v>5</v>
      </c>
      <c r="T8421" t="str">
        <f t="shared" si="658"/>
        <v>Feb</v>
      </c>
      <c r="U8421" t="str">
        <f t="shared" si="659"/>
        <v>2025</v>
      </c>
    </row>
    <row r="8422" spans="1:21" x14ac:dyDescent="0.25">
      <c r="A8422" s="1">
        <v>45693</v>
      </c>
      <c r="B8422" t="s">
        <v>55</v>
      </c>
      <c r="C8422" t="s">
        <v>15</v>
      </c>
      <c r="D8422" t="s">
        <v>16</v>
      </c>
      <c r="E8422" t="s">
        <v>28</v>
      </c>
      <c r="F8422" t="s">
        <v>18</v>
      </c>
      <c r="G8422" t="s">
        <v>151</v>
      </c>
      <c r="H8422">
        <f t="shared" si="655"/>
        <v>7</v>
      </c>
      <c r="I8422">
        <v>7</v>
      </c>
      <c r="J8422">
        <v>9</v>
      </c>
      <c r="K8422">
        <v>1</v>
      </c>
      <c r="M8422">
        <v>0.84</v>
      </c>
      <c r="N8422" t="s">
        <v>38</v>
      </c>
      <c r="O8422">
        <v>8.4</v>
      </c>
      <c r="P8422">
        <v>1.4</v>
      </c>
      <c r="R8422">
        <f t="shared" si="656"/>
        <v>9</v>
      </c>
      <c r="S8422">
        <f t="shared" si="657"/>
        <v>5</v>
      </c>
      <c r="T8422" t="str">
        <f t="shared" si="658"/>
        <v>Feb</v>
      </c>
      <c r="U8422" t="str">
        <f t="shared" si="659"/>
        <v>2025</v>
      </c>
    </row>
    <row r="8423" spans="1:21" x14ac:dyDescent="0.25">
      <c r="A8423" s="1">
        <v>45721</v>
      </c>
      <c r="B8423" t="s">
        <v>195</v>
      </c>
      <c r="C8423" t="s">
        <v>115</v>
      </c>
      <c r="D8423" t="s">
        <v>16</v>
      </c>
      <c r="E8423" t="s">
        <v>28</v>
      </c>
      <c r="F8423" t="s">
        <v>45</v>
      </c>
      <c r="G8423" t="s">
        <v>92</v>
      </c>
      <c r="H8423">
        <f t="shared" si="655"/>
        <v>500</v>
      </c>
      <c r="I8423">
        <v>250</v>
      </c>
      <c r="J8423">
        <v>325</v>
      </c>
      <c r="K8423">
        <v>2</v>
      </c>
      <c r="M8423">
        <v>65</v>
      </c>
      <c r="N8423" t="s">
        <v>38</v>
      </c>
      <c r="O8423">
        <v>650</v>
      </c>
      <c r="P8423">
        <v>150</v>
      </c>
      <c r="R8423">
        <f t="shared" si="656"/>
        <v>650</v>
      </c>
      <c r="S8423">
        <f t="shared" si="657"/>
        <v>5</v>
      </c>
      <c r="T8423" t="str">
        <f t="shared" si="658"/>
        <v>Mar</v>
      </c>
      <c r="U8423" t="str">
        <f t="shared" si="659"/>
        <v>2025</v>
      </c>
    </row>
    <row r="8424" spans="1:21" x14ac:dyDescent="0.25">
      <c r="A8424" s="1">
        <v>45721</v>
      </c>
      <c r="B8424" t="s">
        <v>191</v>
      </c>
      <c r="C8424" t="s">
        <v>27</v>
      </c>
      <c r="D8424" t="s">
        <v>23</v>
      </c>
      <c r="E8424" t="s">
        <v>17</v>
      </c>
      <c r="F8424" t="s">
        <v>18</v>
      </c>
      <c r="G8424" t="s">
        <v>43</v>
      </c>
      <c r="H8424">
        <f t="shared" si="655"/>
        <v>160</v>
      </c>
      <c r="I8424">
        <v>20</v>
      </c>
      <c r="J8424">
        <v>26</v>
      </c>
      <c r="K8424">
        <v>8</v>
      </c>
      <c r="M8424">
        <v>31.2</v>
      </c>
      <c r="N8424" t="s">
        <v>38</v>
      </c>
      <c r="O8424">
        <v>208</v>
      </c>
      <c r="P8424">
        <v>48</v>
      </c>
      <c r="R8424">
        <f t="shared" si="656"/>
        <v>208</v>
      </c>
      <c r="S8424">
        <f t="shared" si="657"/>
        <v>5</v>
      </c>
      <c r="T8424" t="str">
        <f t="shared" si="658"/>
        <v>Mar</v>
      </c>
      <c r="U8424" t="str">
        <f t="shared" si="659"/>
        <v>2025</v>
      </c>
    </row>
    <row r="8425" spans="1:21" x14ac:dyDescent="0.25">
      <c r="A8425" s="1">
        <v>45721</v>
      </c>
      <c r="B8425" t="s">
        <v>63</v>
      </c>
      <c r="C8425" t="s">
        <v>42</v>
      </c>
      <c r="D8425" t="s">
        <v>16</v>
      </c>
      <c r="E8425" t="s">
        <v>28</v>
      </c>
      <c r="F8425" t="s">
        <v>61</v>
      </c>
      <c r="G8425" t="s">
        <v>62</v>
      </c>
      <c r="H8425">
        <f t="shared" si="655"/>
        <v>4500</v>
      </c>
      <c r="I8425">
        <v>900</v>
      </c>
      <c r="J8425">
        <v>1170</v>
      </c>
      <c r="K8425">
        <v>5</v>
      </c>
      <c r="M8425">
        <v>117</v>
      </c>
      <c r="N8425" t="s">
        <v>38</v>
      </c>
      <c r="O8425">
        <v>5850</v>
      </c>
      <c r="P8425">
        <v>1350</v>
      </c>
      <c r="R8425">
        <f t="shared" si="656"/>
        <v>5850</v>
      </c>
      <c r="S8425">
        <f t="shared" si="657"/>
        <v>5</v>
      </c>
      <c r="T8425" t="str">
        <f t="shared" si="658"/>
        <v>Mar</v>
      </c>
      <c r="U8425" t="str">
        <f t="shared" si="659"/>
        <v>2025</v>
      </c>
    </row>
    <row r="8426" spans="1:21" x14ac:dyDescent="0.25">
      <c r="A8426" s="1">
        <v>45721</v>
      </c>
      <c r="B8426" t="s">
        <v>154</v>
      </c>
      <c r="C8426" t="s">
        <v>27</v>
      </c>
      <c r="D8426" t="s">
        <v>16</v>
      </c>
      <c r="E8426" t="s">
        <v>17</v>
      </c>
      <c r="F8426" t="s">
        <v>61</v>
      </c>
      <c r="G8426" t="s">
        <v>180</v>
      </c>
      <c r="H8426">
        <f t="shared" si="655"/>
        <v>3000</v>
      </c>
      <c r="I8426">
        <v>600</v>
      </c>
      <c r="J8426">
        <v>780</v>
      </c>
      <c r="K8426">
        <v>5</v>
      </c>
      <c r="M8426">
        <v>100</v>
      </c>
      <c r="N8426" t="s">
        <v>25</v>
      </c>
      <c r="O8426">
        <v>3900</v>
      </c>
      <c r="P8426">
        <v>900</v>
      </c>
      <c r="R8426">
        <f t="shared" si="656"/>
        <v>3900</v>
      </c>
      <c r="S8426">
        <f t="shared" si="657"/>
        <v>5</v>
      </c>
      <c r="T8426" t="str">
        <f t="shared" si="658"/>
        <v>Mar</v>
      </c>
      <c r="U8426" t="str">
        <f t="shared" si="659"/>
        <v>2025</v>
      </c>
    </row>
    <row r="8427" spans="1:21" x14ac:dyDescent="0.25">
      <c r="A8427" s="1">
        <v>45721</v>
      </c>
      <c r="B8427" t="s">
        <v>175</v>
      </c>
      <c r="C8427" t="s">
        <v>91</v>
      </c>
      <c r="D8427" t="s">
        <v>16</v>
      </c>
      <c r="E8427" t="s">
        <v>17</v>
      </c>
      <c r="F8427" t="s">
        <v>45</v>
      </c>
      <c r="G8427" t="s">
        <v>54</v>
      </c>
      <c r="H8427">
        <f t="shared" si="655"/>
        <v>6400</v>
      </c>
      <c r="I8427">
        <v>800</v>
      </c>
      <c r="J8427">
        <v>1040</v>
      </c>
      <c r="K8427">
        <v>8</v>
      </c>
      <c r="M8427">
        <v>104</v>
      </c>
      <c r="N8427" t="s">
        <v>20</v>
      </c>
      <c r="O8427">
        <v>8320</v>
      </c>
      <c r="P8427">
        <v>1920</v>
      </c>
      <c r="R8427">
        <f t="shared" si="656"/>
        <v>8320</v>
      </c>
      <c r="S8427">
        <f t="shared" si="657"/>
        <v>5</v>
      </c>
      <c r="T8427" t="str">
        <f t="shared" si="658"/>
        <v>Mar</v>
      </c>
      <c r="U8427" t="str">
        <f t="shared" si="659"/>
        <v>2025</v>
      </c>
    </row>
    <row r="8428" spans="1:21" x14ac:dyDescent="0.25">
      <c r="A8428" s="1">
        <v>45721</v>
      </c>
      <c r="B8428" t="s">
        <v>122</v>
      </c>
      <c r="C8428" t="s">
        <v>27</v>
      </c>
      <c r="D8428" t="s">
        <v>16</v>
      </c>
      <c r="E8428" t="s">
        <v>17</v>
      </c>
      <c r="F8428" t="s">
        <v>29</v>
      </c>
      <c r="G8428" t="s">
        <v>210</v>
      </c>
      <c r="H8428">
        <f t="shared" si="655"/>
        <v>285</v>
      </c>
      <c r="I8428">
        <v>95</v>
      </c>
      <c r="J8428">
        <v>124</v>
      </c>
      <c r="K8428">
        <v>3</v>
      </c>
      <c r="M8428">
        <v>25.934999999999999</v>
      </c>
      <c r="N8428" t="s">
        <v>20</v>
      </c>
      <c r="O8428">
        <v>370.5</v>
      </c>
      <c r="P8428">
        <v>85.5</v>
      </c>
      <c r="R8428">
        <f t="shared" si="656"/>
        <v>372</v>
      </c>
      <c r="S8428">
        <f t="shared" si="657"/>
        <v>5</v>
      </c>
      <c r="T8428" t="str">
        <f t="shared" si="658"/>
        <v>Mar</v>
      </c>
      <c r="U8428" t="str">
        <f t="shared" si="659"/>
        <v>2025</v>
      </c>
    </row>
    <row r="8429" spans="1:21" x14ac:dyDescent="0.25">
      <c r="A8429" s="1">
        <v>45721</v>
      </c>
      <c r="B8429" t="s">
        <v>149</v>
      </c>
      <c r="C8429" t="s">
        <v>15</v>
      </c>
      <c r="D8429" t="s">
        <v>23</v>
      </c>
      <c r="E8429" t="s">
        <v>17</v>
      </c>
      <c r="F8429" t="s">
        <v>45</v>
      </c>
      <c r="G8429" t="s">
        <v>76</v>
      </c>
      <c r="H8429">
        <f t="shared" si="655"/>
        <v>9600</v>
      </c>
      <c r="I8429">
        <v>1200</v>
      </c>
      <c r="J8429">
        <v>1560</v>
      </c>
      <c r="K8429">
        <v>8</v>
      </c>
      <c r="M8429">
        <v>156</v>
      </c>
      <c r="N8429" t="s">
        <v>25</v>
      </c>
      <c r="O8429">
        <v>12000</v>
      </c>
      <c r="P8429">
        <v>2400</v>
      </c>
      <c r="R8429">
        <f t="shared" si="656"/>
        <v>12480</v>
      </c>
      <c r="S8429">
        <f t="shared" si="657"/>
        <v>5</v>
      </c>
      <c r="T8429" t="str">
        <f t="shared" si="658"/>
        <v>Mar</v>
      </c>
      <c r="U8429" t="str">
        <f t="shared" si="659"/>
        <v>2025</v>
      </c>
    </row>
    <row r="8430" spans="1:21" x14ac:dyDescent="0.25">
      <c r="A8430" s="1">
        <v>45721</v>
      </c>
      <c r="B8430" t="s">
        <v>73</v>
      </c>
      <c r="C8430" t="s">
        <v>42</v>
      </c>
      <c r="D8430" t="s">
        <v>16</v>
      </c>
      <c r="E8430" t="s">
        <v>17</v>
      </c>
      <c r="F8430" t="s">
        <v>18</v>
      </c>
      <c r="G8430" t="s">
        <v>24</v>
      </c>
      <c r="H8430">
        <f t="shared" si="655"/>
        <v>800</v>
      </c>
      <c r="I8430">
        <v>80</v>
      </c>
      <c r="J8430">
        <v>104</v>
      </c>
      <c r="K8430">
        <v>10</v>
      </c>
      <c r="M8430">
        <v>70</v>
      </c>
      <c r="N8430" t="s">
        <v>20</v>
      </c>
      <c r="O8430">
        <v>1000</v>
      </c>
      <c r="P8430">
        <v>200</v>
      </c>
      <c r="R8430">
        <f t="shared" si="656"/>
        <v>1040</v>
      </c>
      <c r="S8430">
        <f t="shared" si="657"/>
        <v>5</v>
      </c>
      <c r="T8430" t="str">
        <f t="shared" si="658"/>
        <v>Mar</v>
      </c>
      <c r="U8430" t="str">
        <f t="shared" si="659"/>
        <v>2025</v>
      </c>
    </row>
    <row r="8431" spans="1:21" x14ac:dyDescent="0.25">
      <c r="A8431" s="1">
        <v>45721</v>
      </c>
      <c r="B8431" t="s">
        <v>88</v>
      </c>
      <c r="C8431" t="s">
        <v>27</v>
      </c>
      <c r="D8431" t="s">
        <v>16</v>
      </c>
      <c r="E8431" t="s">
        <v>28</v>
      </c>
      <c r="F8431" t="s">
        <v>80</v>
      </c>
      <c r="G8431" t="s">
        <v>213</v>
      </c>
      <c r="H8431">
        <f t="shared" si="655"/>
        <v>75</v>
      </c>
      <c r="I8431">
        <v>25</v>
      </c>
      <c r="J8431">
        <v>33</v>
      </c>
      <c r="K8431">
        <v>3</v>
      </c>
      <c r="M8431">
        <v>6.8250000000000002</v>
      </c>
      <c r="N8431" t="s">
        <v>20</v>
      </c>
      <c r="O8431">
        <v>97.5</v>
      </c>
      <c r="P8431">
        <v>22.5</v>
      </c>
      <c r="R8431">
        <f t="shared" si="656"/>
        <v>99</v>
      </c>
      <c r="S8431">
        <f t="shared" si="657"/>
        <v>5</v>
      </c>
      <c r="T8431" t="str">
        <f t="shared" si="658"/>
        <v>Mar</v>
      </c>
      <c r="U8431" t="str">
        <f t="shared" si="659"/>
        <v>2025</v>
      </c>
    </row>
    <row r="8432" spans="1:21" x14ac:dyDescent="0.25">
      <c r="A8432" s="1">
        <v>45721</v>
      </c>
      <c r="B8432" t="s">
        <v>197</v>
      </c>
      <c r="C8432" t="s">
        <v>115</v>
      </c>
      <c r="D8432" t="s">
        <v>16</v>
      </c>
      <c r="E8432" t="s">
        <v>28</v>
      </c>
      <c r="F8432" t="s">
        <v>45</v>
      </c>
      <c r="G8432" t="s">
        <v>46</v>
      </c>
      <c r="H8432">
        <f t="shared" si="655"/>
        <v>330000</v>
      </c>
      <c r="I8432">
        <v>55000</v>
      </c>
      <c r="J8432">
        <v>71500</v>
      </c>
      <c r="K8432">
        <v>6</v>
      </c>
      <c r="M8432">
        <v>10725</v>
      </c>
      <c r="N8432" t="s">
        <v>38</v>
      </c>
      <c r="O8432">
        <v>412500</v>
      </c>
      <c r="P8432">
        <v>82500</v>
      </c>
      <c r="R8432">
        <f t="shared" si="656"/>
        <v>429000</v>
      </c>
      <c r="S8432">
        <f t="shared" si="657"/>
        <v>5</v>
      </c>
      <c r="T8432" t="str">
        <f t="shared" si="658"/>
        <v>Mar</v>
      </c>
      <c r="U8432" t="str">
        <f t="shared" si="659"/>
        <v>2025</v>
      </c>
    </row>
    <row r="8433" spans="1:21" x14ac:dyDescent="0.25">
      <c r="A8433" s="1">
        <v>45721</v>
      </c>
      <c r="B8433" t="s">
        <v>220</v>
      </c>
      <c r="C8433" t="s">
        <v>27</v>
      </c>
      <c r="D8433" t="s">
        <v>16</v>
      </c>
      <c r="E8433" t="s">
        <v>28</v>
      </c>
      <c r="F8433" t="s">
        <v>29</v>
      </c>
      <c r="G8433" t="s">
        <v>160</v>
      </c>
      <c r="H8433">
        <f t="shared" si="655"/>
        <v>300</v>
      </c>
      <c r="I8433">
        <v>150</v>
      </c>
      <c r="J8433">
        <v>195</v>
      </c>
      <c r="K8433">
        <v>2</v>
      </c>
      <c r="M8433">
        <v>26.25</v>
      </c>
      <c r="N8433" t="s">
        <v>20</v>
      </c>
      <c r="O8433">
        <v>375</v>
      </c>
      <c r="P8433">
        <v>75</v>
      </c>
      <c r="R8433">
        <f t="shared" si="656"/>
        <v>390</v>
      </c>
      <c r="S8433">
        <f t="shared" si="657"/>
        <v>5</v>
      </c>
      <c r="T8433" t="str">
        <f t="shared" si="658"/>
        <v>Mar</v>
      </c>
      <c r="U8433" t="str">
        <f t="shared" si="659"/>
        <v>2025</v>
      </c>
    </row>
    <row r="8434" spans="1:21" x14ac:dyDescent="0.25">
      <c r="A8434" s="1">
        <v>45721</v>
      </c>
      <c r="B8434" t="s">
        <v>208</v>
      </c>
      <c r="C8434" t="s">
        <v>27</v>
      </c>
      <c r="D8434" t="s">
        <v>16</v>
      </c>
      <c r="E8434" t="s">
        <v>17</v>
      </c>
      <c r="F8434" t="s">
        <v>18</v>
      </c>
      <c r="G8434" t="s">
        <v>19</v>
      </c>
      <c r="H8434">
        <f t="shared" si="655"/>
        <v>2250</v>
      </c>
      <c r="I8434">
        <v>250</v>
      </c>
      <c r="J8434">
        <v>325</v>
      </c>
      <c r="K8434">
        <v>9</v>
      </c>
      <c r="M8434">
        <v>100</v>
      </c>
      <c r="N8434" t="s">
        <v>25</v>
      </c>
      <c r="O8434">
        <v>2925</v>
      </c>
      <c r="P8434">
        <v>675</v>
      </c>
      <c r="R8434">
        <f t="shared" si="656"/>
        <v>2925</v>
      </c>
      <c r="S8434">
        <f t="shared" si="657"/>
        <v>5</v>
      </c>
      <c r="T8434" t="str">
        <f t="shared" si="658"/>
        <v>Mar</v>
      </c>
      <c r="U8434" t="str">
        <f t="shared" si="659"/>
        <v>2025</v>
      </c>
    </row>
    <row r="8435" spans="1:21" x14ac:dyDescent="0.25">
      <c r="A8435" s="1">
        <v>45721</v>
      </c>
      <c r="B8435" t="s">
        <v>152</v>
      </c>
      <c r="C8435" t="s">
        <v>66</v>
      </c>
      <c r="D8435" t="s">
        <v>16</v>
      </c>
      <c r="E8435" t="s">
        <v>28</v>
      </c>
      <c r="F8435" t="s">
        <v>61</v>
      </c>
      <c r="G8435" t="s">
        <v>108</v>
      </c>
      <c r="H8435">
        <f t="shared" si="655"/>
        <v>12000</v>
      </c>
      <c r="I8435">
        <v>1500</v>
      </c>
      <c r="J8435">
        <v>1950</v>
      </c>
      <c r="K8435">
        <v>8</v>
      </c>
      <c r="M8435">
        <v>195</v>
      </c>
      <c r="N8435" t="s">
        <v>20</v>
      </c>
      <c r="O8435">
        <v>15600</v>
      </c>
      <c r="P8435">
        <v>3600</v>
      </c>
      <c r="R8435">
        <f t="shared" si="656"/>
        <v>15600</v>
      </c>
      <c r="S8435">
        <f t="shared" si="657"/>
        <v>5</v>
      </c>
      <c r="T8435" t="str">
        <f t="shared" si="658"/>
        <v>Mar</v>
      </c>
      <c r="U8435" t="str">
        <f t="shared" si="659"/>
        <v>2025</v>
      </c>
    </row>
    <row r="8436" spans="1:21" x14ac:dyDescent="0.25">
      <c r="A8436" s="1">
        <v>45721</v>
      </c>
      <c r="B8436" t="s">
        <v>202</v>
      </c>
      <c r="C8436" t="s">
        <v>22</v>
      </c>
      <c r="D8436" t="s">
        <v>16</v>
      </c>
      <c r="E8436" t="s">
        <v>28</v>
      </c>
      <c r="F8436" t="s">
        <v>80</v>
      </c>
      <c r="G8436" t="s">
        <v>89</v>
      </c>
      <c r="H8436">
        <f t="shared" si="655"/>
        <v>90</v>
      </c>
      <c r="I8436">
        <v>15</v>
      </c>
      <c r="J8436">
        <v>20</v>
      </c>
      <c r="K8436">
        <v>6</v>
      </c>
      <c r="M8436">
        <v>5.4</v>
      </c>
      <c r="N8436" t="s">
        <v>25</v>
      </c>
      <c r="O8436">
        <v>108</v>
      </c>
      <c r="P8436">
        <v>18</v>
      </c>
      <c r="R8436">
        <f t="shared" si="656"/>
        <v>120</v>
      </c>
      <c r="S8436">
        <f t="shared" si="657"/>
        <v>5</v>
      </c>
      <c r="T8436" t="str">
        <f t="shared" si="658"/>
        <v>Mar</v>
      </c>
      <c r="U8436" t="str">
        <f t="shared" si="659"/>
        <v>2025</v>
      </c>
    </row>
    <row r="8437" spans="1:21" x14ac:dyDescent="0.25">
      <c r="A8437" s="1">
        <v>45721</v>
      </c>
      <c r="B8437" t="s">
        <v>125</v>
      </c>
      <c r="C8437" t="s">
        <v>15</v>
      </c>
      <c r="D8437" t="s">
        <v>16</v>
      </c>
      <c r="E8437" t="s">
        <v>17</v>
      </c>
      <c r="F8437" t="s">
        <v>61</v>
      </c>
      <c r="G8437" t="s">
        <v>62</v>
      </c>
      <c r="H8437">
        <f t="shared" si="655"/>
        <v>1800</v>
      </c>
      <c r="I8437">
        <v>900</v>
      </c>
      <c r="J8437">
        <v>1170</v>
      </c>
      <c r="K8437">
        <v>2</v>
      </c>
      <c r="M8437">
        <v>117</v>
      </c>
      <c r="N8437" t="s">
        <v>38</v>
      </c>
      <c r="O8437">
        <v>2070</v>
      </c>
      <c r="P8437">
        <v>270</v>
      </c>
      <c r="R8437">
        <f t="shared" si="656"/>
        <v>2340</v>
      </c>
      <c r="S8437">
        <f t="shared" si="657"/>
        <v>5</v>
      </c>
      <c r="T8437" t="str">
        <f t="shared" si="658"/>
        <v>Mar</v>
      </c>
      <c r="U8437" t="str">
        <f t="shared" si="659"/>
        <v>2025</v>
      </c>
    </row>
    <row r="8438" spans="1:21" x14ac:dyDescent="0.25">
      <c r="A8438" s="1">
        <v>45721</v>
      </c>
      <c r="B8438" t="s">
        <v>205</v>
      </c>
      <c r="C8438" t="s">
        <v>15</v>
      </c>
      <c r="D8438" t="s">
        <v>16</v>
      </c>
      <c r="E8438" t="s">
        <v>28</v>
      </c>
      <c r="F8438" t="s">
        <v>61</v>
      </c>
      <c r="G8438" t="s">
        <v>62</v>
      </c>
      <c r="H8438">
        <f t="shared" si="655"/>
        <v>4500</v>
      </c>
      <c r="I8438">
        <v>900</v>
      </c>
      <c r="J8438">
        <v>1170</v>
      </c>
      <c r="K8438">
        <v>5</v>
      </c>
      <c r="M8438">
        <v>117</v>
      </c>
      <c r="N8438" t="s">
        <v>20</v>
      </c>
      <c r="O8438">
        <v>5625</v>
      </c>
      <c r="P8438">
        <v>1125</v>
      </c>
      <c r="R8438">
        <f t="shared" si="656"/>
        <v>5850</v>
      </c>
      <c r="S8438">
        <f t="shared" si="657"/>
        <v>5</v>
      </c>
      <c r="T8438" t="str">
        <f t="shared" si="658"/>
        <v>Mar</v>
      </c>
      <c r="U8438" t="str">
        <f t="shared" si="659"/>
        <v>2025</v>
      </c>
    </row>
    <row r="8439" spans="1:21" x14ac:dyDescent="0.25">
      <c r="A8439" s="1">
        <v>45721</v>
      </c>
      <c r="B8439" t="s">
        <v>35</v>
      </c>
      <c r="C8439" t="s">
        <v>15</v>
      </c>
      <c r="D8439" t="s">
        <v>23</v>
      </c>
      <c r="E8439" t="s">
        <v>17</v>
      </c>
      <c r="F8439" t="s">
        <v>61</v>
      </c>
      <c r="G8439" t="s">
        <v>108</v>
      </c>
      <c r="H8439">
        <f t="shared" si="655"/>
        <v>13500</v>
      </c>
      <c r="I8439">
        <v>1500</v>
      </c>
      <c r="J8439">
        <v>1950</v>
      </c>
      <c r="K8439">
        <v>9</v>
      </c>
      <c r="M8439">
        <v>195</v>
      </c>
      <c r="N8439" t="s">
        <v>25</v>
      </c>
      <c r="O8439">
        <v>17550</v>
      </c>
      <c r="P8439">
        <v>4050</v>
      </c>
      <c r="R8439">
        <f t="shared" si="656"/>
        <v>17550</v>
      </c>
      <c r="S8439">
        <f t="shared" si="657"/>
        <v>5</v>
      </c>
      <c r="T8439" t="str">
        <f t="shared" si="658"/>
        <v>Mar</v>
      </c>
      <c r="U8439" t="str">
        <f t="shared" si="659"/>
        <v>2025</v>
      </c>
    </row>
    <row r="8440" spans="1:21" x14ac:dyDescent="0.25">
      <c r="A8440" s="1">
        <v>45721</v>
      </c>
      <c r="B8440" t="s">
        <v>190</v>
      </c>
      <c r="C8440" t="s">
        <v>22</v>
      </c>
      <c r="D8440" t="s">
        <v>23</v>
      </c>
      <c r="E8440" t="s">
        <v>17</v>
      </c>
      <c r="F8440" t="s">
        <v>80</v>
      </c>
      <c r="G8440" t="s">
        <v>89</v>
      </c>
      <c r="H8440">
        <f t="shared" si="655"/>
        <v>150</v>
      </c>
      <c r="I8440">
        <v>15</v>
      </c>
      <c r="J8440">
        <v>20</v>
      </c>
      <c r="K8440">
        <v>10</v>
      </c>
      <c r="M8440">
        <v>23.4</v>
      </c>
      <c r="N8440" t="s">
        <v>20</v>
      </c>
      <c r="O8440">
        <v>195</v>
      </c>
      <c r="P8440">
        <v>45</v>
      </c>
      <c r="R8440">
        <f t="shared" si="656"/>
        <v>200</v>
      </c>
      <c r="S8440">
        <f t="shared" si="657"/>
        <v>5</v>
      </c>
      <c r="T8440" t="str">
        <f t="shared" si="658"/>
        <v>Mar</v>
      </c>
      <c r="U8440" t="str">
        <f t="shared" si="659"/>
        <v>2025</v>
      </c>
    </row>
    <row r="8441" spans="1:21" x14ac:dyDescent="0.25">
      <c r="A8441" s="1">
        <v>45721</v>
      </c>
      <c r="B8441" t="s">
        <v>181</v>
      </c>
      <c r="C8441" t="s">
        <v>53</v>
      </c>
      <c r="D8441" t="s">
        <v>16</v>
      </c>
      <c r="E8441" t="s">
        <v>28</v>
      </c>
      <c r="F8441" t="s">
        <v>18</v>
      </c>
      <c r="G8441" t="s">
        <v>121</v>
      </c>
      <c r="H8441">
        <f t="shared" si="655"/>
        <v>550</v>
      </c>
      <c r="I8441">
        <v>55</v>
      </c>
      <c r="J8441">
        <v>72</v>
      </c>
      <c r="K8441">
        <v>10</v>
      </c>
      <c r="M8441">
        <v>35.75</v>
      </c>
      <c r="N8441" t="s">
        <v>25</v>
      </c>
      <c r="O8441">
        <v>715</v>
      </c>
      <c r="P8441">
        <v>165</v>
      </c>
      <c r="R8441">
        <f t="shared" si="656"/>
        <v>720</v>
      </c>
      <c r="S8441">
        <f t="shared" si="657"/>
        <v>5</v>
      </c>
      <c r="T8441" t="str">
        <f t="shared" si="658"/>
        <v>Mar</v>
      </c>
      <c r="U8441" t="str">
        <f t="shared" si="659"/>
        <v>2025</v>
      </c>
    </row>
    <row r="8442" spans="1:21" x14ac:dyDescent="0.25">
      <c r="A8442" s="1">
        <v>45721</v>
      </c>
      <c r="B8442" t="s">
        <v>137</v>
      </c>
      <c r="C8442" t="s">
        <v>15</v>
      </c>
      <c r="D8442" t="s">
        <v>16</v>
      </c>
      <c r="E8442" t="s">
        <v>28</v>
      </c>
      <c r="F8442" t="s">
        <v>45</v>
      </c>
      <c r="G8442" t="s">
        <v>78</v>
      </c>
      <c r="H8442">
        <f t="shared" si="655"/>
        <v>54000</v>
      </c>
      <c r="I8442">
        <v>18000</v>
      </c>
      <c r="J8442">
        <v>23400</v>
      </c>
      <c r="K8442">
        <v>3</v>
      </c>
      <c r="M8442">
        <v>3510</v>
      </c>
      <c r="N8442" t="s">
        <v>20</v>
      </c>
      <c r="O8442">
        <v>70200</v>
      </c>
      <c r="P8442">
        <v>16200</v>
      </c>
      <c r="R8442">
        <f t="shared" si="656"/>
        <v>70200</v>
      </c>
      <c r="S8442">
        <f t="shared" si="657"/>
        <v>5</v>
      </c>
      <c r="T8442" t="str">
        <f t="shared" si="658"/>
        <v>Mar</v>
      </c>
      <c r="U8442" t="str">
        <f t="shared" si="659"/>
        <v>2025</v>
      </c>
    </row>
    <row r="8443" spans="1:21" x14ac:dyDescent="0.25">
      <c r="A8443" s="1">
        <v>45721</v>
      </c>
      <c r="B8443" t="s">
        <v>137</v>
      </c>
      <c r="C8443" t="s">
        <v>15</v>
      </c>
      <c r="D8443" t="s">
        <v>16</v>
      </c>
      <c r="E8443" t="s">
        <v>17</v>
      </c>
      <c r="F8443" t="s">
        <v>18</v>
      </c>
      <c r="G8443" t="s">
        <v>151</v>
      </c>
      <c r="H8443">
        <f t="shared" si="655"/>
        <v>28</v>
      </c>
      <c r="I8443">
        <v>7</v>
      </c>
      <c r="J8443">
        <v>9</v>
      </c>
      <c r="K8443">
        <v>4</v>
      </c>
      <c r="M8443">
        <v>1.82</v>
      </c>
      <c r="N8443" t="s">
        <v>25</v>
      </c>
      <c r="O8443">
        <v>36.4</v>
      </c>
      <c r="P8443">
        <v>8.4</v>
      </c>
      <c r="R8443">
        <f t="shared" si="656"/>
        <v>36</v>
      </c>
      <c r="S8443">
        <f t="shared" si="657"/>
        <v>5</v>
      </c>
      <c r="T8443" t="str">
        <f t="shared" si="658"/>
        <v>Mar</v>
      </c>
      <c r="U8443" t="str">
        <f t="shared" si="659"/>
        <v>2025</v>
      </c>
    </row>
    <row r="8444" spans="1:21" x14ac:dyDescent="0.25">
      <c r="A8444" s="1">
        <v>45721</v>
      </c>
      <c r="B8444" t="s">
        <v>124</v>
      </c>
      <c r="C8444" t="s">
        <v>27</v>
      </c>
      <c r="D8444" t="s">
        <v>23</v>
      </c>
      <c r="E8444" t="s">
        <v>28</v>
      </c>
      <c r="F8444" t="s">
        <v>18</v>
      </c>
      <c r="G8444" t="s">
        <v>113</v>
      </c>
      <c r="H8444">
        <f t="shared" si="655"/>
        <v>140</v>
      </c>
      <c r="I8444">
        <v>20</v>
      </c>
      <c r="J8444">
        <v>26</v>
      </c>
      <c r="K8444">
        <v>7</v>
      </c>
      <c r="M8444">
        <v>27.3</v>
      </c>
      <c r="N8444" t="s">
        <v>38</v>
      </c>
      <c r="O8444">
        <v>182</v>
      </c>
      <c r="P8444">
        <v>42</v>
      </c>
      <c r="R8444">
        <f t="shared" si="656"/>
        <v>182</v>
      </c>
      <c r="S8444">
        <f t="shared" si="657"/>
        <v>5</v>
      </c>
      <c r="T8444" t="str">
        <f t="shared" si="658"/>
        <v>Mar</v>
      </c>
      <c r="U8444" t="str">
        <f t="shared" si="659"/>
        <v>2025</v>
      </c>
    </row>
    <row r="8445" spans="1:21" x14ac:dyDescent="0.25">
      <c r="A8445" s="1">
        <v>45721</v>
      </c>
      <c r="B8445" t="s">
        <v>162</v>
      </c>
      <c r="C8445" t="s">
        <v>15</v>
      </c>
      <c r="D8445" t="s">
        <v>23</v>
      </c>
      <c r="E8445" t="s">
        <v>17</v>
      </c>
      <c r="F8445" t="s">
        <v>61</v>
      </c>
      <c r="G8445" t="s">
        <v>110</v>
      </c>
      <c r="H8445">
        <f t="shared" si="655"/>
        <v>2400</v>
      </c>
      <c r="I8445">
        <v>800</v>
      </c>
      <c r="J8445">
        <v>1040</v>
      </c>
      <c r="K8445">
        <v>3</v>
      </c>
      <c r="M8445">
        <v>104</v>
      </c>
      <c r="N8445" t="s">
        <v>20</v>
      </c>
      <c r="O8445">
        <v>3120</v>
      </c>
      <c r="P8445">
        <v>720</v>
      </c>
      <c r="R8445">
        <f t="shared" si="656"/>
        <v>3120</v>
      </c>
      <c r="S8445">
        <f t="shared" si="657"/>
        <v>5</v>
      </c>
      <c r="T8445" t="str">
        <f t="shared" si="658"/>
        <v>Mar</v>
      </c>
      <c r="U8445" t="str">
        <f t="shared" si="659"/>
        <v>2025</v>
      </c>
    </row>
    <row r="8446" spans="1:21" x14ac:dyDescent="0.25">
      <c r="A8446" s="1">
        <v>45721</v>
      </c>
      <c r="B8446" t="s">
        <v>216</v>
      </c>
      <c r="C8446" t="s">
        <v>27</v>
      </c>
      <c r="D8446" t="s">
        <v>16</v>
      </c>
      <c r="E8446" t="s">
        <v>17</v>
      </c>
      <c r="F8446" t="s">
        <v>61</v>
      </c>
      <c r="G8446" t="s">
        <v>103</v>
      </c>
      <c r="H8446">
        <f t="shared" si="655"/>
        <v>200</v>
      </c>
      <c r="I8446">
        <v>100</v>
      </c>
      <c r="J8446">
        <v>130</v>
      </c>
      <c r="K8446">
        <v>2</v>
      </c>
      <c r="M8446">
        <v>26</v>
      </c>
      <c r="N8446" t="s">
        <v>38</v>
      </c>
      <c r="O8446">
        <v>260</v>
      </c>
      <c r="P8446">
        <v>60</v>
      </c>
      <c r="R8446">
        <f t="shared" si="656"/>
        <v>260</v>
      </c>
      <c r="S8446">
        <f t="shared" si="657"/>
        <v>5</v>
      </c>
      <c r="T8446" t="str">
        <f t="shared" si="658"/>
        <v>Mar</v>
      </c>
      <c r="U8446" t="str">
        <f t="shared" si="659"/>
        <v>2025</v>
      </c>
    </row>
    <row r="8447" spans="1:21" x14ac:dyDescent="0.25">
      <c r="A8447" s="1">
        <v>45721</v>
      </c>
      <c r="B8447" t="s">
        <v>220</v>
      </c>
      <c r="C8447" t="s">
        <v>27</v>
      </c>
      <c r="D8447" t="s">
        <v>16</v>
      </c>
      <c r="E8447" t="s">
        <v>17</v>
      </c>
      <c r="F8447" t="s">
        <v>80</v>
      </c>
      <c r="G8447" t="s">
        <v>231</v>
      </c>
      <c r="H8447">
        <f t="shared" si="655"/>
        <v>750</v>
      </c>
      <c r="I8447">
        <v>250</v>
      </c>
      <c r="J8447">
        <v>325</v>
      </c>
      <c r="K8447">
        <v>3</v>
      </c>
      <c r="M8447">
        <v>48.75</v>
      </c>
      <c r="N8447" t="s">
        <v>25</v>
      </c>
      <c r="O8447">
        <v>975</v>
      </c>
      <c r="P8447">
        <v>225</v>
      </c>
      <c r="R8447">
        <f t="shared" si="656"/>
        <v>975</v>
      </c>
      <c r="S8447">
        <f t="shared" si="657"/>
        <v>5</v>
      </c>
      <c r="T8447" t="str">
        <f t="shared" si="658"/>
        <v>Mar</v>
      </c>
      <c r="U8447" t="str">
        <f t="shared" si="659"/>
        <v>2025</v>
      </c>
    </row>
    <row r="8448" spans="1:21" x14ac:dyDescent="0.25">
      <c r="A8448" s="1">
        <v>45721</v>
      </c>
      <c r="B8448" t="s">
        <v>134</v>
      </c>
      <c r="C8448" t="s">
        <v>66</v>
      </c>
      <c r="D8448" t="s">
        <v>16</v>
      </c>
      <c r="E8448" t="s">
        <v>28</v>
      </c>
      <c r="F8448" t="s">
        <v>18</v>
      </c>
      <c r="G8448" t="s">
        <v>151</v>
      </c>
      <c r="H8448">
        <f t="shared" si="655"/>
        <v>14</v>
      </c>
      <c r="I8448">
        <v>7</v>
      </c>
      <c r="J8448">
        <v>9</v>
      </c>
      <c r="K8448">
        <v>2</v>
      </c>
      <c r="M8448">
        <v>1.2250000000000001</v>
      </c>
      <c r="N8448" t="s">
        <v>20</v>
      </c>
      <c r="O8448">
        <v>17.5</v>
      </c>
      <c r="P8448">
        <v>3.5</v>
      </c>
      <c r="R8448">
        <f t="shared" si="656"/>
        <v>18</v>
      </c>
      <c r="S8448">
        <f t="shared" si="657"/>
        <v>5</v>
      </c>
      <c r="T8448" t="str">
        <f t="shared" si="658"/>
        <v>Mar</v>
      </c>
      <c r="U8448" t="str">
        <f t="shared" si="659"/>
        <v>2025</v>
      </c>
    </row>
    <row r="8449" spans="1:21" x14ac:dyDescent="0.25">
      <c r="A8449" s="1">
        <v>45721</v>
      </c>
      <c r="B8449" t="s">
        <v>122</v>
      </c>
      <c r="C8449" t="s">
        <v>27</v>
      </c>
      <c r="D8449" t="s">
        <v>16</v>
      </c>
      <c r="E8449" t="s">
        <v>17</v>
      </c>
      <c r="F8449" t="s">
        <v>29</v>
      </c>
      <c r="G8449" t="s">
        <v>87</v>
      </c>
      <c r="H8449">
        <f t="shared" si="655"/>
        <v>500</v>
      </c>
      <c r="I8449">
        <v>100</v>
      </c>
      <c r="J8449">
        <v>130</v>
      </c>
      <c r="K8449">
        <v>5</v>
      </c>
      <c r="M8449">
        <v>43.75</v>
      </c>
      <c r="N8449" t="s">
        <v>20</v>
      </c>
      <c r="O8449">
        <v>625</v>
      </c>
      <c r="P8449">
        <v>125</v>
      </c>
      <c r="R8449">
        <f t="shared" si="656"/>
        <v>650</v>
      </c>
      <c r="S8449">
        <f t="shared" si="657"/>
        <v>5</v>
      </c>
      <c r="T8449" t="str">
        <f t="shared" si="658"/>
        <v>Mar</v>
      </c>
      <c r="U8449" t="str">
        <f t="shared" si="659"/>
        <v>2025</v>
      </c>
    </row>
    <row r="8450" spans="1:21" x14ac:dyDescent="0.25">
      <c r="A8450" s="1">
        <v>45721</v>
      </c>
      <c r="B8450" t="s">
        <v>191</v>
      </c>
      <c r="C8450" t="s">
        <v>27</v>
      </c>
      <c r="D8450" t="s">
        <v>23</v>
      </c>
      <c r="E8450" t="s">
        <v>17</v>
      </c>
      <c r="F8450" t="s">
        <v>29</v>
      </c>
      <c r="G8450" t="s">
        <v>160</v>
      </c>
      <c r="H8450">
        <f t="shared" si="655"/>
        <v>150</v>
      </c>
      <c r="I8450">
        <v>150</v>
      </c>
      <c r="J8450">
        <v>195</v>
      </c>
      <c r="K8450">
        <v>1</v>
      </c>
      <c r="M8450">
        <v>23.4</v>
      </c>
      <c r="N8450" t="s">
        <v>20</v>
      </c>
      <c r="O8450">
        <v>195</v>
      </c>
      <c r="P8450">
        <v>45</v>
      </c>
      <c r="R8450">
        <f t="shared" si="656"/>
        <v>195</v>
      </c>
      <c r="S8450">
        <f t="shared" si="657"/>
        <v>5</v>
      </c>
      <c r="T8450" t="str">
        <f t="shared" si="658"/>
        <v>Mar</v>
      </c>
      <c r="U8450" t="str">
        <f t="shared" si="659"/>
        <v>2025</v>
      </c>
    </row>
    <row r="8451" spans="1:21" x14ac:dyDescent="0.25">
      <c r="A8451" s="1">
        <v>45721</v>
      </c>
      <c r="B8451" t="s">
        <v>162</v>
      </c>
      <c r="C8451" t="s">
        <v>15</v>
      </c>
      <c r="D8451" t="s">
        <v>16</v>
      </c>
      <c r="E8451" t="s">
        <v>28</v>
      </c>
      <c r="F8451" t="s">
        <v>45</v>
      </c>
      <c r="G8451" t="s">
        <v>92</v>
      </c>
      <c r="H8451">
        <f t="shared" ref="H8451:H8514" si="660">I8451*K8451</f>
        <v>250</v>
      </c>
      <c r="I8451">
        <v>250</v>
      </c>
      <c r="J8451">
        <v>325</v>
      </c>
      <c r="K8451">
        <v>1</v>
      </c>
      <c r="M8451">
        <v>21.875</v>
      </c>
      <c r="N8451" t="s">
        <v>20</v>
      </c>
      <c r="O8451">
        <v>312.5</v>
      </c>
      <c r="P8451">
        <v>62.5</v>
      </c>
      <c r="R8451">
        <f t="shared" ref="R8451:R8514" si="661">J8451*K8451</f>
        <v>325</v>
      </c>
      <c r="S8451">
        <f t="shared" ref="S8451:S8514" si="662">DAY(A8451)</f>
        <v>5</v>
      </c>
      <c r="T8451" t="str">
        <f t="shared" ref="T8451:T8514" si="663">TEXT(A8451,"mmm")</f>
        <v>Mar</v>
      </c>
      <c r="U8451" t="str">
        <f t="shared" ref="U8451:U8514" si="664">TEXT(A8451,"yyy")</f>
        <v>2025</v>
      </c>
    </row>
    <row r="8452" spans="1:21" x14ac:dyDescent="0.25">
      <c r="A8452" s="1">
        <v>45721</v>
      </c>
      <c r="B8452" t="s">
        <v>148</v>
      </c>
      <c r="C8452" t="s">
        <v>27</v>
      </c>
      <c r="D8452" t="s">
        <v>16</v>
      </c>
      <c r="E8452" t="s">
        <v>28</v>
      </c>
      <c r="F8452" t="s">
        <v>29</v>
      </c>
      <c r="G8452" t="s">
        <v>207</v>
      </c>
      <c r="H8452">
        <f t="shared" si="660"/>
        <v>140</v>
      </c>
      <c r="I8452">
        <v>35</v>
      </c>
      <c r="J8452">
        <v>46</v>
      </c>
      <c r="K8452">
        <v>4</v>
      </c>
      <c r="M8452">
        <v>9.1</v>
      </c>
      <c r="N8452" t="s">
        <v>25</v>
      </c>
      <c r="O8452">
        <v>182</v>
      </c>
      <c r="P8452">
        <v>42</v>
      </c>
      <c r="R8452">
        <f t="shared" si="661"/>
        <v>184</v>
      </c>
      <c r="S8452">
        <f t="shared" si="662"/>
        <v>5</v>
      </c>
      <c r="T8452" t="str">
        <f t="shared" si="663"/>
        <v>Mar</v>
      </c>
      <c r="U8452" t="str">
        <f t="shared" si="664"/>
        <v>2025</v>
      </c>
    </row>
    <row r="8453" spans="1:21" x14ac:dyDescent="0.25">
      <c r="A8453" s="1">
        <v>45721</v>
      </c>
      <c r="B8453" t="s">
        <v>93</v>
      </c>
      <c r="C8453" t="s">
        <v>42</v>
      </c>
      <c r="D8453" t="s">
        <v>16</v>
      </c>
      <c r="E8453" t="s">
        <v>17</v>
      </c>
      <c r="F8453" t="s">
        <v>18</v>
      </c>
      <c r="G8453" t="s">
        <v>64</v>
      </c>
      <c r="H8453">
        <f t="shared" si="660"/>
        <v>140</v>
      </c>
      <c r="I8453">
        <v>140</v>
      </c>
      <c r="J8453">
        <v>182</v>
      </c>
      <c r="K8453">
        <v>1</v>
      </c>
      <c r="M8453">
        <v>11.76</v>
      </c>
      <c r="N8453" t="s">
        <v>20</v>
      </c>
      <c r="O8453">
        <v>168</v>
      </c>
      <c r="P8453">
        <v>28</v>
      </c>
      <c r="R8453">
        <f t="shared" si="661"/>
        <v>182</v>
      </c>
      <c r="S8453">
        <f t="shared" si="662"/>
        <v>5</v>
      </c>
      <c r="T8453" t="str">
        <f t="shared" si="663"/>
        <v>Mar</v>
      </c>
      <c r="U8453" t="str">
        <f t="shared" si="664"/>
        <v>2025</v>
      </c>
    </row>
    <row r="8454" spans="1:21" x14ac:dyDescent="0.25">
      <c r="A8454" s="1">
        <v>45721</v>
      </c>
      <c r="B8454" t="s">
        <v>195</v>
      </c>
      <c r="C8454" t="s">
        <v>115</v>
      </c>
      <c r="D8454" t="s">
        <v>16</v>
      </c>
      <c r="E8454" t="s">
        <v>17</v>
      </c>
      <c r="F8454" t="s">
        <v>45</v>
      </c>
      <c r="G8454" t="s">
        <v>199</v>
      </c>
      <c r="H8454">
        <f t="shared" si="660"/>
        <v>20000</v>
      </c>
      <c r="I8454">
        <v>5000</v>
      </c>
      <c r="J8454">
        <v>6500</v>
      </c>
      <c r="K8454">
        <v>4</v>
      </c>
      <c r="M8454">
        <v>650</v>
      </c>
      <c r="N8454" t="s">
        <v>20</v>
      </c>
      <c r="O8454">
        <v>26000</v>
      </c>
      <c r="P8454">
        <v>6000</v>
      </c>
      <c r="R8454">
        <f t="shared" si="661"/>
        <v>26000</v>
      </c>
      <c r="S8454">
        <f t="shared" si="662"/>
        <v>5</v>
      </c>
      <c r="T8454" t="str">
        <f t="shared" si="663"/>
        <v>Mar</v>
      </c>
      <c r="U8454" t="str">
        <f t="shared" si="664"/>
        <v>2025</v>
      </c>
    </row>
    <row r="8455" spans="1:21" x14ac:dyDescent="0.25">
      <c r="A8455" s="1">
        <v>45721</v>
      </c>
      <c r="B8455" t="s">
        <v>132</v>
      </c>
      <c r="C8455" t="s">
        <v>115</v>
      </c>
      <c r="D8455" t="s">
        <v>16</v>
      </c>
      <c r="E8455" t="s">
        <v>17</v>
      </c>
      <c r="F8455" t="s">
        <v>18</v>
      </c>
      <c r="G8455" t="s">
        <v>116</v>
      </c>
      <c r="H8455">
        <f t="shared" si="660"/>
        <v>300</v>
      </c>
      <c r="I8455">
        <v>60</v>
      </c>
      <c r="J8455">
        <v>78</v>
      </c>
      <c r="K8455">
        <v>5</v>
      </c>
      <c r="M8455">
        <v>27.3</v>
      </c>
      <c r="N8455" t="s">
        <v>20</v>
      </c>
      <c r="O8455">
        <v>390</v>
      </c>
      <c r="P8455">
        <v>90</v>
      </c>
      <c r="R8455">
        <f t="shared" si="661"/>
        <v>390</v>
      </c>
      <c r="S8455">
        <f t="shared" si="662"/>
        <v>5</v>
      </c>
      <c r="T8455" t="str">
        <f t="shared" si="663"/>
        <v>Mar</v>
      </c>
      <c r="U8455" t="str">
        <f t="shared" si="664"/>
        <v>2025</v>
      </c>
    </row>
    <row r="8456" spans="1:21" x14ac:dyDescent="0.25">
      <c r="A8456" s="1">
        <v>45721</v>
      </c>
      <c r="B8456" t="s">
        <v>181</v>
      </c>
      <c r="C8456" t="s">
        <v>53</v>
      </c>
      <c r="D8456" t="s">
        <v>23</v>
      </c>
      <c r="E8456" t="s">
        <v>28</v>
      </c>
      <c r="F8456" t="s">
        <v>29</v>
      </c>
      <c r="G8456" t="s">
        <v>138</v>
      </c>
      <c r="H8456">
        <f t="shared" si="660"/>
        <v>100</v>
      </c>
      <c r="I8456">
        <v>50</v>
      </c>
      <c r="J8456">
        <v>65</v>
      </c>
      <c r="K8456">
        <v>2</v>
      </c>
      <c r="M8456">
        <v>15</v>
      </c>
      <c r="N8456" t="s">
        <v>20</v>
      </c>
      <c r="O8456">
        <v>125</v>
      </c>
      <c r="P8456">
        <v>25</v>
      </c>
      <c r="R8456">
        <f t="shared" si="661"/>
        <v>130</v>
      </c>
      <c r="S8456">
        <f t="shared" si="662"/>
        <v>5</v>
      </c>
      <c r="T8456" t="str">
        <f t="shared" si="663"/>
        <v>Mar</v>
      </c>
      <c r="U8456" t="str">
        <f t="shared" si="664"/>
        <v>2025</v>
      </c>
    </row>
    <row r="8457" spans="1:21" x14ac:dyDescent="0.25">
      <c r="A8457" s="1">
        <v>45721</v>
      </c>
      <c r="B8457" t="s">
        <v>65</v>
      </c>
      <c r="C8457" t="s">
        <v>66</v>
      </c>
      <c r="D8457" t="s">
        <v>23</v>
      </c>
      <c r="E8457" t="s">
        <v>17</v>
      </c>
      <c r="F8457" t="s">
        <v>18</v>
      </c>
      <c r="G8457" t="s">
        <v>113</v>
      </c>
      <c r="H8457">
        <f t="shared" si="660"/>
        <v>40</v>
      </c>
      <c r="I8457">
        <v>20</v>
      </c>
      <c r="J8457">
        <v>26</v>
      </c>
      <c r="K8457">
        <v>2</v>
      </c>
      <c r="M8457">
        <v>7.8</v>
      </c>
      <c r="N8457" t="s">
        <v>38</v>
      </c>
      <c r="O8457">
        <v>52</v>
      </c>
      <c r="P8457">
        <v>12</v>
      </c>
      <c r="R8457">
        <f t="shared" si="661"/>
        <v>52</v>
      </c>
      <c r="S8457">
        <f t="shared" si="662"/>
        <v>5</v>
      </c>
      <c r="T8457" t="str">
        <f t="shared" si="663"/>
        <v>Mar</v>
      </c>
      <c r="U8457" t="str">
        <f t="shared" si="664"/>
        <v>2025</v>
      </c>
    </row>
    <row r="8458" spans="1:21" x14ac:dyDescent="0.25">
      <c r="A8458" s="1">
        <v>45721</v>
      </c>
      <c r="B8458" t="s">
        <v>133</v>
      </c>
      <c r="C8458" t="s">
        <v>27</v>
      </c>
      <c r="D8458" t="s">
        <v>23</v>
      </c>
      <c r="E8458" t="s">
        <v>17</v>
      </c>
      <c r="F8458" t="s">
        <v>45</v>
      </c>
      <c r="G8458" t="s">
        <v>199</v>
      </c>
      <c r="H8458">
        <f t="shared" si="660"/>
        <v>45000</v>
      </c>
      <c r="I8458">
        <v>5000</v>
      </c>
      <c r="J8458">
        <v>6500</v>
      </c>
      <c r="K8458">
        <v>9</v>
      </c>
      <c r="M8458">
        <v>650</v>
      </c>
      <c r="N8458" t="s">
        <v>38</v>
      </c>
      <c r="O8458">
        <v>58500</v>
      </c>
      <c r="P8458">
        <v>13500</v>
      </c>
      <c r="R8458">
        <f t="shared" si="661"/>
        <v>58500</v>
      </c>
      <c r="S8458">
        <f t="shared" si="662"/>
        <v>5</v>
      </c>
      <c r="T8458" t="str">
        <f t="shared" si="663"/>
        <v>Mar</v>
      </c>
      <c r="U8458" t="str">
        <f t="shared" si="664"/>
        <v>2025</v>
      </c>
    </row>
    <row r="8459" spans="1:21" x14ac:dyDescent="0.25">
      <c r="A8459" s="1">
        <v>45721</v>
      </c>
      <c r="B8459" t="s">
        <v>206</v>
      </c>
      <c r="C8459" t="s">
        <v>22</v>
      </c>
      <c r="D8459" t="s">
        <v>16</v>
      </c>
      <c r="E8459" t="s">
        <v>17</v>
      </c>
      <c r="F8459" t="s">
        <v>45</v>
      </c>
      <c r="G8459" t="s">
        <v>76</v>
      </c>
      <c r="H8459">
        <f t="shared" si="660"/>
        <v>6000</v>
      </c>
      <c r="I8459">
        <v>1200</v>
      </c>
      <c r="J8459">
        <v>1560</v>
      </c>
      <c r="K8459">
        <v>5</v>
      </c>
      <c r="M8459">
        <v>156</v>
      </c>
      <c r="N8459" t="s">
        <v>38</v>
      </c>
      <c r="O8459">
        <v>7500</v>
      </c>
      <c r="P8459">
        <v>1500</v>
      </c>
      <c r="R8459">
        <f t="shared" si="661"/>
        <v>7800</v>
      </c>
      <c r="S8459">
        <f t="shared" si="662"/>
        <v>5</v>
      </c>
      <c r="T8459" t="str">
        <f t="shared" si="663"/>
        <v>Mar</v>
      </c>
      <c r="U8459" t="str">
        <f t="shared" si="664"/>
        <v>2025</v>
      </c>
    </row>
    <row r="8460" spans="1:21" x14ac:dyDescent="0.25">
      <c r="A8460" s="1">
        <v>45752</v>
      </c>
      <c r="B8460" t="s">
        <v>72</v>
      </c>
      <c r="C8460" t="s">
        <v>15</v>
      </c>
      <c r="D8460" t="s">
        <v>16</v>
      </c>
      <c r="E8460" t="s">
        <v>28</v>
      </c>
      <c r="F8460" t="s">
        <v>18</v>
      </c>
      <c r="G8460" t="s">
        <v>51</v>
      </c>
      <c r="H8460">
        <f t="shared" si="660"/>
        <v>360</v>
      </c>
      <c r="I8460">
        <v>60</v>
      </c>
      <c r="J8460">
        <v>78</v>
      </c>
      <c r="K8460">
        <v>6</v>
      </c>
      <c r="M8460">
        <v>32.76</v>
      </c>
      <c r="N8460" t="s">
        <v>20</v>
      </c>
      <c r="O8460">
        <v>468</v>
      </c>
      <c r="P8460">
        <v>108</v>
      </c>
      <c r="R8460">
        <f t="shared" si="661"/>
        <v>468</v>
      </c>
      <c r="S8460">
        <f t="shared" si="662"/>
        <v>5</v>
      </c>
      <c r="T8460" t="str">
        <f t="shared" si="663"/>
        <v>Apr</v>
      </c>
      <c r="U8460" t="str">
        <f t="shared" si="664"/>
        <v>2025</v>
      </c>
    </row>
    <row r="8461" spans="1:21" x14ac:dyDescent="0.25">
      <c r="A8461" s="1">
        <v>45752</v>
      </c>
      <c r="B8461" t="s">
        <v>124</v>
      </c>
      <c r="C8461" t="s">
        <v>27</v>
      </c>
      <c r="D8461" t="s">
        <v>16</v>
      </c>
      <c r="E8461" t="s">
        <v>17</v>
      </c>
      <c r="F8461" t="s">
        <v>18</v>
      </c>
      <c r="G8461" t="s">
        <v>116</v>
      </c>
      <c r="H8461">
        <f t="shared" si="660"/>
        <v>180</v>
      </c>
      <c r="I8461">
        <v>60</v>
      </c>
      <c r="J8461">
        <v>78</v>
      </c>
      <c r="K8461">
        <v>3</v>
      </c>
      <c r="M8461">
        <v>15.75</v>
      </c>
      <c r="N8461" t="s">
        <v>20</v>
      </c>
      <c r="O8461">
        <v>225</v>
      </c>
      <c r="P8461">
        <v>45</v>
      </c>
      <c r="R8461">
        <f t="shared" si="661"/>
        <v>234</v>
      </c>
      <c r="S8461">
        <f t="shared" si="662"/>
        <v>5</v>
      </c>
      <c r="T8461" t="str">
        <f t="shared" si="663"/>
        <v>Apr</v>
      </c>
      <c r="U8461" t="str">
        <f t="shared" si="664"/>
        <v>2025</v>
      </c>
    </row>
    <row r="8462" spans="1:21" x14ac:dyDescent="0.25">
      <c r="A8462" s="1">
        <v>45752</v>
      </c>
      <c r="B8462" t="s">
        <v>206</v>
      </c>
      <c r="C8462" t="s">
        <v>22</v>
      </c>
      <c r="D8462" t="s">
        <v>23</v>
      </c>
      <c r="E8462" t="s">
        <v>17</v>
      </c>
      <c r="F8462" t="s">
        <v>18</v>
      </c>
      <c r="G8462" t="s">
        <v>130</v>
      </c>
      <c r="H8462">
        <f t="shared" si="660"/>
        <v>90</v>
      </c>
      <c r="I8462">
        <v>45</v>
      </c>
      <c r="J8462">
        <v>59</v>
      </c>
      <c r="K8462">
        <v>2</v>
      </c>
      <c r="M8462">
        <v>14.04</v>
      </c>
      <c r="N8462" t="s">
        <v>20</v>
      </c>
      <c r="O8462">
        <v>117</v>
      </c>
      <c r="P8462">
        <v>27</v>
      </c>
      <c r="R8462">
        <f t="shared" si="661"/>
        <v>118</v>
      </c>
      <c r="S8462">
        <f t="shared" si="662"/>
        <v>5</v>
      </c>
      <c r="T8462" t="str">
        <f t="shared" si="663"/>
        <v>Apr</v>
      </c>
      <c r="U8462" t="str">
        <f t="shared" si="664"/>
        <v>2025</v>
      </c>
    </row>
    <row r="8463" spans="1:21" x14ac:dyDescent="0.25">
      <c r="A8463" s="1">
        <v>45752</v>
      </c>
      <c r="B8463" t="s">
        <v>195</v>
      </c>
      <c r="C8463" t="s">
        <v>115</v>
      </c>
      <c r="D8463" t="s">
        <v>23</v>
      </c>
      <c r="E8463" t="s">
        <v>28</v>
      </c>
      <c r="F8463" t="s">
        <v>61</v>
      </c>
      <c r="G8463" t="s">
        <v>68</v>
      </c>
      <c r="H8463">
        <f t="shared" si="660"/>
        <v>18000</v>
      </c>
      <c r="I8463">
        <v>1800</v>
      </c>
      <c r="J8463">
        <v>2340</v>
      </c>
      <c r="K8463">
        <v>10</v>
      </c>
      <c r="M8463">
        <v>234</v>
      </c>
      <c r="N8463" t="s">
        <v>38</v>
      </c>
      <c r="O8463">
        <v>22500</v>
      </c>
      <c r="P8463">
        <v>4500</v>
      </c>
      <c r="R8463">
        <f t="shared" si="661"/>
        <v>23400</v>
      </c>
      <c r="S8463">
        <f t="shared" si="662"/>
        <v>5</v>
      </c>
      <c r="T8463" t="str">
        <f t="shared" si="663"/>
        <v>Apr</v>
      </c>
      <c r="U8463" t="str">
        <f t="shared" si="664"/>
        <v>2025</v>
      </c>
    </row>
    <row r="8464" spans="1:21" x14ac:dyDescent="0.25">
      <c r="A8464" s="1">
        <v>45752</v>
      </c>
      <c r="B8464" t="s">
        <v>93</v>
      </c>
      <c r="C8464" t="s">
        <v>42</v>
      </c>
      <c r="D8464" t="s">
        <v>16</v>
      </c>
      <c r="E8464" t="s">
        <v>28</v>
      </c>
      <c r="F8464" t="s">
        <v>45</v>
      </c>
      <c r="G8464" t="s">
        <v>78</v>
      </c>
      <c r="H8464">
        <f t="shared" si="660"/>
        <v>180000</v>
      </c>
      <c r="I8464">
        <v>18000</v>
      </c>
      <c r="J8464">
        <v>23400</v>
      </c>
      <c r="K8464">
        <v>10</v>
      </c>
      <c r="M8464">
        <v>3510</v>
      </c>
      <c r="N8464" t="s">
        <v>20</v>
      </c>
      <c r="O8464">
        <v>216000</v>
      </c>
      <c r="P8464">
        <v>36000</v>
      </c>
      <c r="R8464">
        <f t="shared" si="661"/>
        <v>234000</v>
      </c>
      <c r="S8464">
        <f t="shared" si="662"/>
        <v>5</v>
      </c>
      <c r="T8464" t="str">
        <f t="shared" si="663"/>
        <v>Apr</v>
      </c>
      <c r="U8464" t="str">
        <f t="shared" si="664"/>
        <v>2025</v>
      </c>
    </row>
    <row r="8465" spans="1:21" x14ac:dyDescent="0.25">
      <c r="A8465" s="1">
        <v>45752</v>
      </c>
      <c r="B8465" t="s">
        <v>181</v>
      </c>
      <c r="C8465" t="s">
        <v>53</v>
      </c>
      <c r="D8465" t="s">
        <v>16</v>
      </c>
      <c r="E8465" t="s">
        <v>17</v>
      </c>
      <c r="F8465" t="s">
        <v>18</v>
      </c>
      <c r="G8465" t="s">
        <v>19</v>
      </c>
      <c r="H8465">
        <f t="shared" si="660"/>
        <v>1500</v>
      </c>
      <c r="I8465">
        <v>250</v>
      </c>
      <c r="J8465">
        <v>325</v>
      </c>
      <c r="K8465">
        <v>6</v>
      </c>
      <c r="M8465">
        <v>100</v>
      </c>
      <c r="N8465" t="s">
        <v>38</v>
      </c>
      <c r="O8465">
        <v>1950</v>
      </c>
      <c r="P8465">
        <v>450</v>
      </c>
      <c r="R8465">
        <f t="shared" si="661"/>
        <v>1950</v>
      </c>
      <c r="S8465">
        <f t="shared" si="662"/>
        <v>5</v>
      </c>
      <c r="T8465" t="str">
        <f t="shared" si="663"/>
        <v>Apr</v>
      </c>
      <c r="U8465" t="str">
        <f t="shared" si="664"/>
        <v>2025</v>
      </c>
    </row>
    <row r="8466" spans="1:21" x14ac:dyDescent="0.25">
      <c r="A8466" s="1">
        <v>45752</v>
      </c>
      <c r="B8466" t="s">
        <v>156</v>
      </c>
      <c r="C8466" t="s">
        <v>53</v>
      </c>
      <c r="D8466" t="s">
        <v>16</v>
      </c>
      <c r="E8466" t="s">
        <v>17</v>
      </c>
      <c r="F8466" t="s">
        <v>45</v>
      </c>
      <c r="G8466" t="s">
        <v>76</v>
      </c>
      <c r="H8466">
        <f t="shared" si="660"/>
        <v>6000</v>
      </c>
      <c r="I8466">
        <v>1200</v>
      </c>
      <c r="J8466">
        <v>1560</v>
      </c>
      <c r="K8466">
        <v>5</v>
      </c>
      <c r="M8466">
        <v>156</v>
      </c>
      <c r="N8466" t="s">
        <v>25</v>
      </c>
      <c r="O8466">
        <v>7800</v>
      </c>
      <c r="P8466">
        <v>1800</v>
      </c>
      <c r="R8466">
        <f t="shared" si="661"/>
        <v>7800</v>
      </c>
      <c r="S8466">
        <f t="shared" si="662"/>
        <v>5</v>
      </c>
      <c r="T8466" t="str">
        <f t="shared" si="663"/>
        <v>Apr</v>
      </c>
      <c r="U8466" t="str">
        <f t="shared" si="664"/>
        <v>2025</v>
      </c>
    </row>
    <row r="8467" spans="1:21" x14ac:dyDescent="0.25">
      <c r="A8467" s="1">
        <v>45752</v>
      </c>
      <c r="B8467" t="s">
        <v>145</v>
      </c>
      <c r="C8467" t="s">
        <v>27</v>
      </c>
      <c r="D8467" t="s">
        <v>23</v>
      </c>
      <c r="E8467" t="s">
        <v>28</v>
      </c>
      <c r="F8467" t="s">
        <v>18</v>
      </c>
      <c r="G8467" t="s">
        <v>116</v>
      </c>
      <c r="H8467">
        <f t="shared" si="660"/>
        <v>600</v>
      </c>
      <c r="I8467">
        <v>60</v>
      </c>
      <c r="J8467">
        <v>78</v>
      </c>
      <c r="K8467">
        <v>10</v>
      </c>
      <c r="M8467">
        <v>72</v>
      </c>
      <c r="N8467" t="s">
        <v>25</v>
      </c>
      <c r="O8467">
        <v>720</v>
      </c>
      <c r="P8467">
        <v>120</v>
      </c>
      <c r="R8467">
        <f t="shared" si="661"/>
        <v>780</v>
      </c>
      <c r="S8467">
        <f t="shared" si="662"/>
        <v>5</v>
      </c>
      <c r="T8467" t="str">
        <f t="shared" si="663"/>
        <v>Apr</v>
      </c>
      <c r="U8467" t="str">
        <f t="shared" si="664"/>
        <v>2025</v>
      </c>
    </row>
    <row r="8468" spans="1:21" x14ac:dyDescent="0.25">
      <c r="A8468" s="1">
        <v>45752</v>
      </c>
      <c r="B8468" t="s">
        <v>208</v>
      </c>
      <c r="C8468" t="s">
        <v>27</v>
      </c>
      <c r="D8468" t="s">
        <v>16</v>
      </c>
      <c r="E8468" t="s">
        <v>28</v>
      </c>
      <c r="F8468" t="s">
        <v>18</v>
      </c>
      <c r="G8468" t="s">
        <v>100</v>
      </c>
      <c r="H8468">
        <f t="shared" si="660"/>
        <v>280</v>
      </c>
      <c r="I8468">
        <v>40</v>
      </c>
      <c r="J8468">
        <v>52</v>
      </c>
      <c r="K8468">
        <v>7</v>
      </c>
      <c r="M8468">
        <v>25.48</v>
      </c>
      <c r="N8468" t="s">
        <v>20</v>
      </c>
      <c r="O8468">
        <v>364</v>
      </c>
      <c r="P8468">
        <v>84</v>
      </c>
      <c r="R8468">
        <f t="shared" si="661"/>
        <v>364</v>
      </c>
      <c r="S8468">
        <f t="shared" si="662"/>
        <v>5</v>
      </c>
      <c r="T8468" t="str">
        <f t="shared" si="663"/>
        <v>Apr</v>
      </c>
      <c r="U8468" t="str">
        <f t="shared" si="664"/>
        <v>2025</v>
      </c>
    </row>
    <row r="8469" spans="1:21" x14ac:dyDescent="0.25">
      <c r="A8469" s="1">
        <v>45752</v>
      </c>
      <c r="B8469" t="s">
        <v>188</v>
      </c>
      <c r="C8469" t="s">
        <v>27</v>
      </c>
      <c r="D8469" t="s">
        <v>16</v>
      </c>
      <c r="E8469" t="s">
        <v>17</v>
      </c>
      <c r="F8469" t="s">
        <v>45</v>
      </c>
      <c r="G8469" t="s">
        <v>106</v>
      </c>
      <c r="H8469">
        <f t="shared" si="660"/>
        <v>48000</v>
      </c>
      <c r="I8469">
        <v>12000</v>
      </c>
      <c r="J8469">
        <v>15600</v>
      </c>
      <c r="K8469">
        <v>4</v>
      </c>
      <c r="M8469">
        <v>2340</v>
      </c>
      <c r="N8469" t="s">
        <v>20</v>
      </c>
      <c r="O8469">
        <v>62400</v>
      </c>
      <c r="P8469">
        <v>14400</v>
      </c>
      <c r="R8469">
        <f t="shared" si="661"/>
        <v>62400</v>
      </c>
      <c r="S8469">
        <f t="shared" si="662"/>
        <v>5</v>
      </c>
      <c r="T8469" t="str">
        <f t="shared" si="663"/>
        <v>Apr</v>
      </c>
      <c r="U8469" t="str">
        <f t="shared" si="664"/>
        <v>2025</v>
      </c>
    </row>
    <row r="8470" spans="1:21" x14ac:dyDescent="0.25">
      <c r="A8470" s="1">
        <v>45752</v>
      </c>
      <c r="B8470" t="s">
        <v>158</v>
      </c>
      <c r="C8470" t="s">
        <v>27</v>
      </c>
      <c r="D8470" t="s">
        <v>23</v>
      </c>
      <c r="E8470" t="s">
        <v>17</v>
      </c>
      <c r="F8470" t="s">
        <v>18</v>
      </c>
      <c r="G8470" t="s">
        <v>51</v>
      </c>
      <c r="H8470">
        <f t="shared" si="660"/>
        <v>240</v>
      </c>
      <c r="I8470">
        <v>60</v>
      </c>
      <c r="J8470">
        <v>78</v>
      </c>
      <c r="K8470">
        <v>4</v>
      </c>
      <c r="M8470">
        <v>31.2</v>
      </c>
      <c r="N8470" t="s">
        <v>25</v>
      </c>
      <c r="O8470">
        <v>312</v>
      </c>
      <c r="P8470">
        <v>72</v>
      </c>
      <c r="R8470">
        <f t="shared" si="661"/>
        <v>312</v>
      </c>
      <c r="S8470">
        <f t="shared" si="662"/>
        <v>5</v>
      </c>
      <c r="T8470" t="str">
        <f t="shared" si="663"/>
        <v>Apr</v>
      </c>
      <c r="U8470" t="str">
        <f t="shared" si="664"/>
        <v>2025</v>
      </c>
    </row>
    <row r="8471" spans="1:21" x14ac:dyDescent="0.25">
      <c r="A8471" s="1">
        <v>45752</v>
      </c>
      <c r="B8471" t="s">
        <v>139</v>
      </c>
      <c r="C8471" t="s">
        <v>27</v>
      </c>
      <c r="D8471" t="s">
        <v>16</v>
      </c>
      <c r="E8471" t="s">
        <v>28</v>
      </c>
      <c r="F8471" t="s">
        <v>45</v>
      </c>
      <c r="G8471" t="s">
        <v>76</v>
      </c>
      <c r="H8471">
        <f t="shared" si="660"/>
        <v>4800</v>
      </c>
      <c r="I8471">
        <v>1200</v>
      </c>
      <c r="J8471">
        <v>1560</v>
      </c>
      <c r="K8471">
        <v>4</v>
      </c>
      <c r="M8471">
        <v>156</v>
      </c>
      <c r="N8471" t="s">
        <v>25</v>
      </c>
      <c r="O8471">
        <v>6240</v>
      </c>
      <c r="P8471">
        <v>1440</v>
      </c>
      <c r="R8471">
        <f t="shared" si="661"/>
        <v>6240</v>
      </c>
      <c r="S8471">
        <f t="shared" si="662"/>
        <v>5</v>
      </c>
      <c r="T8471" t="str">
        <f t="shared" si="663"/>
        <v>Apr</v>
      </c>
      <c r="U8471" t="str">
        <f t="shared" si="664"/>
        <v>2025</v>
      </c>
    </row>
    <row r="8472" spans="1:21" x14ac:dyDescent="0.25">
      <c r="A8472" s="1">
        <v>45752</v>
      </c>
      <c r="B8472" t="s">
        <v>204</v>
      </c>
      <c r="C8472" t="s">
        <v>42</v>
      </c>
      <c r="D8472" t="s">
        <v>16</v>
      </c>
      <c r="E8472" t="s">
        <v>17</v>
      </c>
      <c r="F8472" t="s">
        <v>18</v>
      </c>
      <c r="G8472" t="s">
        <v>121</v>
      </c>
      <c r="H8472">
        <f t="shared" si="660"/>
        <v>550</v>
      </c>
      <c r="I8472">
        <v>55</v>
      </c>
      <c r="J8472">
        <v>72</v>
      </c>
      <c r="K8472">
        <v>10</v>
      </c>
      <c r="M8472">
        <v>63.25</v>
      </c>
      <c r="N8472" t="s">
        <v>38</v>
      </c>
      <c r="O8472">
        <v>632.5</v>
      </c>
      <c r="P8472">
        <v>82.5</v>
      </c>
      <c r="R8472">
        <f t="shared" si="661"/>
        <v>720</v>
      </c>
      <c r="S8472">
        <f t="shared" si="662"/>
        <v>5</v>
      </c>
      <c r="T8472" t="str">
        <f t="shared" si="663"/>
        <v>Apr</v>
      </c>
      <c r="U8472" t="str">
        <f t="shared" si="664"/>
        <v>2025</v>
      </c>
    </row>
    <row r="8473" spans="1:21" x14ac:dyDescent="0.25">
      <c r="A8473" s="1">
        <v>45752</v>
      </c>
      <c r="B8473" t="s">
        <v>118</v>
      </c>
      <c r="C8473" t="s">
        <v>27</v>
      </c>
      <c r="D8473" t="s">
        <v>16</v>
      </c>
      <c r="E8473" t="s">
        <v>17</v>
      </c>
      <c r="F8473" t="s">
        <v>18</v>
      </c>
      <c r="G8473" t="s">
        <v>116</v>
      </c>
      <c r="H8473">
        <f t="shared" si="660"/>
        <v>120</v>
      </c>
      <c r="I8473">
        <v>60</v>
      </c>
      <c r="J8473">
        <v>78</v>
      </c>
      <c r="K8473">
        <v>2</v>
      </c>
      <c r="M8473">
        <v>7.8</v>
      </c>
      <c r="N8473" t="s">
        <v>25</v>
      </c>
      <c r="O8473">
        <v>156</v>
      </c>
      <c r="P8473">
        <v>36</v>
      </c>
      <c r="R8473">
        <f t="shared" si="661"/>
        <v>156</v>
      </c>
      <c r="S8473">
        <f t="shared" si="662"/>
        <v>5</v>
      </c>
      <c r="T8473" t="str">
        <f t="shared" si="663"/>
        <v>Apr</v>
      </c>
      <c r="U8473" t="str">
        <f t="shared" si="664"/>
        <v>2025</v>
      </c>
    </row>
    <row r="8474" spans="1:21" x14ac:dyDescent="0.25">
      <c r="A8474" s="1">
        <v>45752</v>
      </c>
      <c r="B8474" t="s">
        <v>74</v>
      </c>
      <c r="C8474" t="s">
        <v>27</v>
      </c>
      <c r="D8474" t="s">
        <v>16</v>
      </c>
      <c r="E8474" t="s">
        <v>17</v>
      </c>
      <c r="F8474" t="s">
        <v>45</v>
      </c>
      <c r="G8474" t="s">
        <v>67</v>
      </c>
      <c r="H8474">
        <f t="shared" si="660"/>
        <v>14000</v>
      </c>
      <c r="I8474">
        <v>3500</v>
      </c>
      <c r="J8474">
        <v>4550</v>
      </c>
      <c r="K8474">
        <v>4</v>
      </c>
      <c r="M8474">
        <v>455</v>
      </c>
      <c r="N8474" t="s">
        <v>20</v>
      </c>
      <c r="O8474">
        <v>18200</v>
      </c>
      <c r="P8474">
        <v>4200</v>
      </c>
      <c r="R8474">
        <f t="shared" si="661"/>
        <v>18200</v>
      </c>
      <c r="S8474">
        <f t="shared" si="662"/>
        <v>5</v>
      </c>
      <c r="T8474" t="str">
        <f t="shared" si="663"/>
        <v>Apr</v>
      </c>
      <c r="U8474" t="str">
        <f t="shared" si="664"/>
        <v>2025</v>
      </c>
    </row>
    <row r="8475" spans="1:21" x14ac:dyDescent="0.25">
      <c r="A8475" s="1">
        <v>45752</v>
      </c>
      <c r="B8475" t="s">
        <v>98</v>
      </c>
      <c r="C8475" t="s">
        <v>66</v>
      </c>
      <c r="D8475" t="s">
        <v>23</v>
      </c>
      <c r="E8475" t="s">
        <v>17</v>
      </c>
      <c r="F8475" t="s">
        <v>29</v>
      </c>
      <c r="G8475" t="s">
        <v>138</v>
      </c>
      <c r="H8475">
        <f t="shared" si="660"/>
        <v>100</v>
      </c>
      <c r="I8475">
        <v>50</v>
      </c>
      <c r="J8475">
        <v>65</v>
      </c>
      <c r="K8475">
        <v>2</v>
      </c>
      <c r="M8475">
        <v>13</v>
      </c>
      <c r="N8475" t="s">
        <v>25</v>
      </c>
      <c r="O8475">
        <v>130</v>
      </c>
      <c r="P8475">
        <v>30</v>
      </c>
      <c r="R8475">
        <f t="shared" si="661"/>
        <v>130</v>
      </c>
      <c r="S8475">
        <f t="shared" si="662"/>
        <v>5</v>
      </c>
      <c r="T8475" t="str">
        <f t="shared" si="663"/>
        <v>Apr</v>
      </c>
      <c r="U8475" t="str">
        <f t="shared" si="664"/>
        <v>2025</v>
      </c>
    </row>
    <row r="8476" spans="1:21" x14ac:dyDescent="0.25">
      <c r="A8476" s="1">
        <v>45752</v>
      </c>
      <c r="B8476" t="s">
        <v>148</v>
      </c>
      <c r="C8476" t="s">
        <v>27</v>
      </c>
      <c r="D8476" t="s">
        <v>16</v>
      </c>
      <c r="E8476" t="s">
        <v>17</v>
      </c>
      <c r="F8476" t="s">
        <v>29</v>
      </c>
      <c r="G8476" t="s">
        <v>169</v>
      </c>
      <c r="H8476">
        <f t="shared" si="660"/>
        <v>100</v>
      </c>
      <c r="I8476">
        <v>25</v>
      </c>
      <c r="J8476">
        <v>33</v>
      </c>
      <c r="K8476">
        <v>4</v>
      </c>
      <c r="M8476">
        <v>9.1</v>
      </c>
      <c r="N8476" t="s">
        <v>20</v>
      </c>
      <c r="O8476">
        <v>130</v>
      </c>
      <c r="P8476">
        <v>30</v>
      </c>
      <c r="R8476">
        <f t="shared" si="661"/>
        <v>132</v>
      </c>
      <c r="S8476">
        <f t="shared" si="662"/>
        <v>5</v>
      </c>
      <c r="T8476" t="str">
        <f t="shared" si="663"/>
        <v>Apr</v>
      </c>
      <c r="U8476" t="str">
        <f t="shared" si="664"/>
        <v>2025</v>
      </c>
    </row>
    <row r="8477" spans="1:21" x14ac:dyDescent="0.25">
      <c r="A8477" s="1">
        <v>45752</v>
      </c>
      <c r="B8477" t="s">
        <v>99</v>
      </c>
      <c r="C8477" t="s">
        <v>15</v>
      </c>
      <c r="D8477" t="s">
        <v>16</v>
      </c>
      <c r="E8477" t="s">
        <v>28</v>
      </c>
      <c r="F8477" t="s">
        <v>18</v>
      </c>
      <c r="G8477" t="s">
        <v>121</v>
      </c>
      <c r="H8477">
        <f t="shared" si="660"/>
        <v>550</v>
      </c>
      <c r="I8477">
        <v>55</v>
      </c>
      <c r="J8477">
        <v>72</v>
      </c>
      <c r="K8477">
        <v>10</v>
      </c>
      <c r="M8477">
        <v>50.05</v>
      </c>
      <c r="N8477" t="s">
        <v>20</v>
      </c>
      <c r="O8477">
        <v>715</v>
      </c>
      <c r="P8477">
        <v>165</v>
      </c>
      <c r="R8477">
        <f t="shared" si="661"/>
        <v>720</v>
      </c>
      <c r="S8477">
        <f t="shared" si="662"/>
        <v>5</v>
      </c>
      <c r="T8477" t="str">
        <f t="shared" si="663"/>
        <v>Apr</v>
      </c>
      <c r="U8477" t="str">
        <f t="shared" si="664"/>
        <v>2025</v>
      </c>
    </row>
    <row r="8478" spans="1:21" x14ac:dyDescent="0.25">
      <c r="A8478" s="1">
        <v>45752</v>
      </c>
      <c r="B8478" t="s">
        <v>150</v>
      </c>
      <c r="C8478" t="s">
        <v>91</v>
      </c>
      <c r="D8478" t="s">
        <v>16</v>
      </c>
      <c r="E8478" t="s">
        <v>17</v>
      </c>
      <c r="F8478" t="s">
        <v>29</v>
      </c>
      <c r="G8478" t="s">
        <v>210</v>
      </c>
      <c r="H8478">
        <f t="shared" si="660"/>
        <v>665</v>
      </c>
      <c r="I8478">
        <v>95</v>
      </c>
      <c r="J8478">
        <v>124</v>
      </c>
      <c r="K8478">
        <v>7</v>
      </c>
      <c r="M8478">
        <v>83.125</v>
      </c>
      <c r="N8478" t="s">
        <v>38</v>
      </c>
      <c r="O8478">
        <v>831.25</v>
      </c>
      <c r="P8478">
        <v>166.25</v>
      </c>
      <c r="R8478">
        <f t="shared" si="661"/>
        <v>868</v>
      </c>
      <c r="S8478">
        <f t="shared" si="662"/>
        <v>5</v>
      </c>
      <c r="T8478" t="str">
        <f t="shared" si="663"/>
        <v>Apr</v>
      </c>
      <c r="U8478" t="str">
        <f t="shared" si="664"/>
        <v>2025</v>
      </c>
    </row>
    <row r="8479" spans="1:21" x14ac:dyDescent="0.25">
      <c r="A8479" s="1">
        <v>45752</v>
      </c>
      <c r="B8479" t="s">
        <v>131</v>
      </c>
      <c r="C8479" t="s">
        <v>27</v>
      </c>
      <c r="D8479" t="s">
        <v>16</v>
      </c>
      <c r="E8479" t="s">
        <v>17</v>
      </c>
      <c r="F8479" t="s">
        <v>45</v>
      </c>
      <c r="G8479" t="s">
        <v>71</v>
      </c>
      <c r="H8479">
        <f t="shared" si="660"/>
        <v>13200</v>
      </c>
      <c r="I8479">
        <v>2200</v>
      </c>
      <c r="J8479">
        <v>2860</v>
      </c>
      <c r="K8479">
        <v>6</v>
      </c>
      <c r="M8479">
        <v>286</v>
      </c>
      <c r="N8479" t="s">
        <v>20</v>
      </c>
      <c r="O8479">
        <v>15180</v>
      </c>
      <c r="P8479">
        <v>1980</v>
      </c>
      <c r="R8479">
        <f t="shared" si="661"/>
        <v>17160</v>
      </c>
      <c r="S8479">
        <f t="shared" si="662"/>
        <v>5</v>
      </c>
      <c r="T8479" t="str">
        <f t="shared" si="663"/>
        <v>Apr</v>
      </c>
      <c r="U8479" t="str">
        <f t="shared" si="664"/>
        <v>2025</v>
      </c>
    </row>
    <row r="8480" spans="1:21" x14ac:dyDescent="0.25">
      <c r="A8480" s="1">
        <v>45752</v>
      </c>
      <c r="B8480" t="s">
        <v>21</v>
      </c>
      <c r="C8480" t="s">
        <v>22</v>
      </c>
      <c r="D8480" t="s">
        <v>16</v>
      </c>
      <c r="E8480" t="s">
        <v>17</v>
      </c>
      <c r="F8480" t="s">
        <v>18</v>
      </c>
      <c r="G8480" t="s">
        <v>40</v>
      </c>
      <c r="H8480">
        <f t="shared" si="660"/>
        <v>450</v>
      </c>
      <c r="I8480">
        <v>90</v>
      </c>
      <c r="J8480">
        <v>117</v>
      </c>
      <c r="K8480">
        <v>5</v>
      </c>
      <c r="M8480">
        <v>29.25</v>
      </c>
      <c r="N8480" t="s">
        <v>25</v>
      </c>
      <c r="O8480">
        <v>585</v>
      </c>
      <c r="P8480">
        <v>135</v>
      </c>
      <c r="R8480">
        <f t="shared" si="661"/>
        <v>585</v>
      </c>
      <c r="S8480">
        <f t="shared" si="662"/>
        <v>5</v>
      </c>
      <c r="T8480" t="str">
        <f t="shared" si="663"/>
        <v>Apr</v>
      </c>
      <c r="U8480" t="str">
        <f t="shared" si="664"/>
        <v>2025</v>
      </c>
    </row>
    <row r="8481" spans="1:21" x14ac:dyDescent="0.25">
      <c r="A8481" s="1">
        <v>45752</v>
      </c>
      <c r="B8481" t="s">
        <v>154</v>
      </c>
      <c r="C8481" t="s">
        <v>27</v>
      </c>
      <c r="D8481" t="s">
        <v>16</v>
      </c>
      <c r="E8481" t="s">
        <v>28</v>
      </c>
      <c r="F8481" t="s">
        <v>80</v>
      </c>
      <c r="G8481" t="s">
        <v>141</v>
      </c>
      <c r="H8481">
        <f t="shared" si="660"/>
        <v>250</v>
      </c>
      <c r="I8481">
        <v>50</v>
      </c>
      <c r="J8481">
        <v>65</v>
      </c>
      <c r="K8481">
        <v>5</v>
      </c>
      <c r="M8481">
        <v>22.75</v>
      </c>
      <c r="N8481" t="s">
        <v>20</v>
      </c>
      <c r="O8481">
        <v>325</v>
      </c>
      <c r="P8481">
        <v>75</v>
      </c>
      <c r="R8481">
        <f t="shared" si="661"/>
        <v>325</v>
      </c>
      <c r="S8481">
        <f t="shared" si="662"/>
        <v>5</v>
      </c>
      <c r="T8481" t="str">
        <f t="shared" si="663"/>
        <v>Apr</v>
      </c>
      <c r="U8481" t="str">
        <f t="shared" si="664"/>
        <v>2025</v>
      </c>
    </row>
    <row r="8482" spans="1:21" x14ac:dyDescent="0.25">
      <c r="A8482" s="1">
        <v>45782</v>
      </c>
      <c r="B8482" t="s">
        <v>57</v>
      </c>
      <c r="C8482" t="s">
        <v>27</v>
      </c>
      <c r="D8482" t="s">
        <v>23</v>
      </c>
      <c r="E8482" t="s">
        <v>17</v>
      </c>
      <c r="F8482" t="s">
        <v>48</v>
      </c>
      <c r="G8482" t="s">
        <v>147</v>
      </c>
      <c r="H8482">
        <f t="shared" si="660"/>
        <v>900</v>
      </c>
      <c r="I8482">
        <v>90</v>
      </c>
      <c r="J8482">
        <v>117</v>
      </c>
      <c r="K8482">
        <v>10</v>
      </c>
      <c r="M8482">
        <v>100</v>
      </c>
      <c r="N8482" t="s">
        <v>38</v>
      </c>
      <c r="O8482">
        <v>1170</v>
      </c>
      <c r="P8482">
        <v>270</v>
      </c>
      <c r="R8482">
        <f t="shared" si="661"/>
        <v>1170</v>
      </c>
      <c r="S8482">
        <f t="shared" si="662"/>
        <v>5</v>
      </c>
      <c r="T8482" t="str">
        <f t="shared" si="663"/>
        <v>May</v>
      </c>
      <c r="U8482" t="str">
        <f t="shared" si="664"/>
        <v>2025</v>
      </c>
    </row>
    <row r="8483" spans="1:21" x14ac:dyDescent="0.25">
      <c r="A8483" s="1">
        <v>45782</v>
      </c>
      <c r="B8483" t="s">
        <v>170</v>
      </c>
      <c r="C8483" t="s">
        <v>91</v>
      </c>
      <c r="D8483" t="s">
        <v>16</v>
      </c>
      <c r="E8483" t="s">
        <v>28</v>
      </c>
      <c r="F8483" t="s">
        <v>18</v>
      </c>
      <c r="G8483" t="s">
        <v>51</v>
      </c>
      <c r="H8483">
        <f t="shared" si="660"/>
        <v>420</v>
      </c>
      <c r="I8483">
        <v>60</v>
      </c>
      <c r="J8483">
        <v>78</v>
      </c>
      <c r="K8483">
        <v>7</v>
      </c>
      <c r="M8483">
        <v>27.3</v>
      </c>
      <c r="N8483" t="s">
        <v>25</v>
      </c>
      <c r="O8483">
        <v>546</v>
      </c>
      <c r="P8483">
        <v>126</v>
      </c>
      <c r="R8483">
        <f t="shared" si="661"/>
        <v>546</v>
      </c>
      <c r="S8483">
        <f t="shared" si="662"/>
        <v>5</v>
      </c>
      <c r="T8483" t="str">
        <f t="shared" si="663"/>
        <v>May</v>
      </c>
      <c r="U8483" t="str">
        <f t="shared" si="664"/>
        <v>2025</v>
      </c>
    </row>
    <row r="8484" spans="1:21" x14ac:dyDescent="0.25">
      <c r="A8484" s="1">
        <v>45782</v>
      </c>
      <c r="B8484" t="s">
        <v>142</v>
      </c>
      <c r="C8484" t="s">
        <v>115</v>
      </c>
      <c r="D8484" t="s">
        <v>16</v>
      </c>
      <c r="E8484" t="s">
        <v>17</v>
      </c>
      <c r="F8484" t="s">
        <v>18</v>
      </c>
      <c r="G8484" t="s">
        <v>43</v>
      </c>
      <c r="H8484">
        <f t="shared" si="660"/>
        <v>200</v>
      </c>
      <c r="I8484">
        <v>20</v>
      </c>
      <c r="J8484">
        <v>26</v>
      </c>
      <c r="K8484">
        <v>10</v>
      </c>
      <c r="M8484">
        <v>13</v>
      </c>
      <c r="N8484" t="s">
        <v>25</v>
      </c>
      <c r="O8484">
        <v>260</v>
      </c>
      <c r="P8484">
        <v>60</v>
      </c>
      <c r="R8484">
        <f t="shared" si="661"/>
        <v>260</v>
      </c>
      <c r="S8484">
        <f t="shared" si="662"/>
        <v>5</v>
      </c>
      <c r="T8484" t="str">
        <f t="shared" si="663"/>
        <v>May</v>
      </c>
      <c r="U8484" t="str">
        <f t="shared" si="664"/>
        <v>2025</v>
      </c>
    </row>
    <row r="8485" spans="1:21" x14ac:dyDescent="0.25">
      <c r="A8485" s="1">
        <v>45782</v>
      </c>
      <c r="B8485" t="s">
        <v>165</v>
      </c>
      <c r="C8485" t="s">
        <v>27</v>
      </c>
      <c r="D8485" t="s">
        <v>16</v>
      </c>
      <c r="E8485" t="s">
        <v>28</v>
      </c>
      <c r="F8485" t="s">
        <v>18</v>
      </c>
      <c r="G8485" t="s">
        <v>151</v>
      </c>
      <c r="H8485">
        <f t="shared" si="660"/>
        <v>35</v>
      </c>
      <c r="I8485">
        <v>7</v>
      </c>
      <c r="J8485">
        <v>9</v>
      </c>
      <c r="K8485">
        <v>5</v>
      </c>
      <c r="M8485">
        <v>4.55</v>
      </c>
      <c r="N8485" t="s">
        <v>38</v>
      </c>
      <c r="O8485">
        <v>45.5</v>
      </c>
      <c r="P8485">
        <v>10.5</v>
      </c>
      <c r="R8485">
        <f t="shared" si="661"/>
        <v>45</v>
      </c>
      <c r="S8485">
        <f t="shared" si="662"/>
        <v>5</v>
      </c>
      <c r="T8485" t="str">
        <f t="shared" si="663"/>
        <v>May</v>
      </c>
      <c r="U8485" t="str">
        <f t="shared" si="664"/>
        <v>2025</v>
      </c>
    </row>
    <row r="8486" spans="1:21" x14ac:dyDescent="0.25">
      <c r="A8486" s="1">
        <v>45782</v>
      </c>
      <c r="B8486" t="s">
        <v>102</v>
      </c>
      <c r="C8486" t="s">
        <v>27</v>
      </c>
      <c r="D8486" t="s">
        <v>23</v>
      </c>
      <c r="E8486" t="s">
        <v>17</v>
      </c>
      <c r="F8486" t="s">
        <v>18</v>
      </c>
      <c r="G8486" t="s">
        <v>64</v>
      </c>
      <c r="H8486">
        <f t="shared" si="660"/>
        <v>700</v>
      </c>
      <c r="I8486">
        <v>140</v>
      </c>
      <c r="J8486">
        <v>182</v>
      </c>
      <c r="K8486">
        <v>5</v>
      </c>
      <c r="M8486">
        <v>100</v>
      </c>
      <c r="N8486" t="s">
        <v>38</v>
      </c>
      <c r="O8486">
        <v>840</v>
      </c>
      <c r="P8486">
        <v>140</v>
      </c>
      <c r="R8486">
        <f t="shared" si="661"/>
        <v>910</v>
      </c>
      <c r="S8486">
        <f t="shared" si="662"/>
        <v>5</v>
      </c>
      <c r="T8486" t="str">
        <f t="shared" si="663"/>
        <v>May</v>
      </c>
      <c r="U8486" t="str">
        <f t="shared" si="664"/>
        <v>2025</v>
      </c>
    </row>
    <row r="8487" spans="1:21" x14ac:dyDescent="0.25">
      <c r="A8487" s="1">
        <v>45782</v>
      </c>
      <c r="B8487" t="s">
        <v>107</v>
      </c>
      <c r="C8487" t="s">
        <v>27</v>
      </c>
      <c r="D8487" t="s">
        <v>16</v>
      </c>
      <c r="E8487" t="s">
        <v>17</v>
      </c>
      <c r="F8487" t="s">
        <v>45</v>
      </c>
      <c r="G8487" t="s">
        <v>78</v>
      </c>
      <c r="H8487">
        <f t="shared" si="660"/>
        <v>90000</v>
      </c>
      <c r="I8487">
        <v>18000</v>
      </c>
      <c r="J8487">
        <v>23400</v>
      </c>
      <c r="K8487">
        <v>5</v>
      </c>
      <c r="M8487">
        <v>3510</v>
      </c>
      <c r="N8487" t="s">
        <v>38</v>
      </c>
      <c r="O8487">
        <v>117000</v>
      </c>
      <c r="P8487">
        <v>27000</v>
      </c>
      <c r="R8487">
        <f t="shared" si="661"/>
        <v>117000</v>
      </c>
      <c r="S8487">
        <f t="shared" si="662"/>
        <v>5</v>
      </c>
      <c r="T8487" t="str">
        <f t="shared" si="663"/>
        <v>May</v>
      </c>
      <c r="U8487" t="str">
        <f t="shared" si="664"/>
        <v>2025</v>
      </c>
    </row>
    <row r="8488" spans="1:21" x14ac:dyDescent="0.25">
      <c r="A8488" s="1">
        <v>45782</v>
      </c>
      <c r="B8488" t="s">
        <v>174</v>
      </c>
      <c r="C8488" t="s">
        <v>27</v>
      </c>
      <c r="D8488" t="s">
        <v>16</v>
      </c>
      <c r="E8488" t="s">
        <v>17</v>
      </c>
      <c r="F8488" t="s">
        <v>61</v>
      </c>
      <c r="G8488" t="s">
        <v>128</v>
      </c>
      <c r="H8488">
        <f t="shared" si="660"/>
        <v>1800</v>
      </c>
      <c r="I8488">
        <v>300</v>
      </c>
      <c r="J8488">
        <v>390</v>
      </c>
      <c r="K8488">
        <v>6</v>
      </c>
      <c r="M8488">
        <v>100</v>
      </c>
      <c r="N8488" t="s">
        <v>25</v>
      </c>
      <c r="O8488">
        <v>2340</v>
      </c>
      <c r="P8488">
        <v>540</v>
      </c>
      <c r="R8488">
        <f t="shared" si="661"/>
        <v>2340</v>
      </c>
      <c r="S8488">
        <f t="shared" si="662"/>
        <v>5</v>
      </c>
      <c r="T8488" t="str">
        <f t="shared" si="663"/>
        <v>May</v>
      </c>
      <c r="U8488" t="str">
        <f t="shared" si="664"/>
        <v>2025</v>
      </c>
    </row>
    <row r="8489" spans="1:21" x14ac:dyDescent="0.25">
      <c r="A8489" s="1">
        <v>45782</v>
      </c>
      <c r="B8489" t="s">
        <v>208</v>
      </c>
      <c r="C8489" t="s">
        <v>27</v>
      </c>
      <c r="D8489" t="s">
        <v>16</v>
      </c>
      <c r="E8489" t="s">
        <v>17</v>
      </c>
      <c r="F8489" t="s">
        <v>29</v>
      </c>
      <c r="G8489" t="s">
        <v>169</v>
      </c>
      <c r="H8489">
        <f t="shared" si="660"/>
        <v>225</v>
      </c>
      <c r="I8489">
        <v>25</v>
      </c>
      <c r="J8489">
        <v>33</v>
      </c>
      <c r="K8489">
        <v>9</v>
      </c>
      <c r="M8489">
        <v>20.475000000000001</v>
      </c>
      <c r="N8489" t="s">
        <v>20</v>
      </c>
      <c r="O8489">
        <v>292.5</v>
      </c>
      <c r="P8489">
        <v>67.5</v>
      </c>
      <c r="R8489">
        <f t="shared" si="661"/>
        <v>297</v>
      </c>
      <c r="S8489">
        <f t="shared" si="662"/>
        <v>5</v>
      </c>
      <c r="T8489" t="str">
        <f t="shared" si="663"/>
        <v>May</v>
      </c>
      <c r="U8489" t="str">
        <f t="shared" si="664"/>
        <v>2025</v>
      </c>
    </row>
    <row r="8490" spans="1:21" x14ac:dyDescent="0.25">
      <c r="A8490" s="1">
        <v>45782</v>
      </c>
      <c r="B8490" t="s">
        <v>148</v>
      </c>
      <c r="C8490" t="s">
        <v>27</v>
      </c>
      <c r="D8490" t="s">
        <v>16</v>
      </c>
      <c r="E8490" t="s">
        <v>17</v>
      </c>
      <c r="F8490" t="s">
        <v>18</v>
      </c>
      <c r="G8490" t="s">
        <v>64</v>
      </c>
      <c r="H8490">
        <f t="shared" si="660"/>
        <v>140</v>
      </c>
      <c r="I8490">
        <v>140</v>
      </c>
      <c r="J8490">
        <v>182</v>
      </c>
      <c r="K8490">
        <v>1</v>
      </c>
      <c r="M8490">
        <v>8.75</v>
      </c>
      <c r="N8490" t="s">
        <v>25</v>
      </c>
      <c r="O8490">
        <v>175</v>
      </c>
      <c r="P8490">
        <v>35</v>
      </c>
      <c r="R8490">
        <f t="shared" si="661"/>
        <v>182</v>
      </c>
      <c r="S8490">
        <f t="shared" si="662"/>
        <v>5</v>
      </c>
      <c r="T8490" t="str">
        <f t="shared" si="663"/>
        <v>May</v>
      </c>
      <c r="U8490" t="str">
        <f t="shared" si="664"/>
        <v>2025</v>
      </c>
    </row>
    <row r="8491" spans="1:21" x14ac:dyDescent="0.25">
      <c r="A8491" s="1">
        <v>45782</v>
      </c>
      <c r="B8491" t="s">
        <v>57</v>
      </c>
      <c r="C8491" t="s">
        <v>27</v>
      </c>
      <c r="D8491" t="s">
        <v>23</v>
      </c>
      <c r="E8491" t="s">
        <v>17</v>
      </c>
      <c r="F8491" t="s">
        <v>18</v>
      </c>
      <c r="G8491" t="s">
        <v>56</v>
      </c>
      <c r="H8491">
        <f t="shared" si="660"/>
        <v>2750</v>
      </c>
      <c r="I8491">
        <v>550</v>
      </c>
      <c r="J8491">
        <v>715</v>
      </c>
      <c r="K8491">
        <v>5</v>
      </c>
      <c r="M8491">
        <v>100</v>
      </c>
      <c r="N8491" t="s">
        <v>25</v>
      </c>
      <c r="O8491">
        <v>3575</v>
      </c>
      <c r="P8491">
        <v>825</v>
      </c>
      <c r="R8491">
        <f t="shared" si="661"/>
        <v>3575</v>
      </c>
      <c r="S8491">
        <f t="shared" si="662"/>
        <v>5</v>
      </c>
      <c r="T8491" t="str">
        <f t="shared" si="663"/>
        <v>May</v>
      </c>
      <c r="U8491" t="str">
        <f t="shared" si="664"/>
        <v>2025</v>
      </c>
    </row>
    <row r="8492" spans="1:21" x14ac:dyDescent="0.25">
      <c r="A8492" s="1">
        <v>45782</v>
      </c>
      <c r="B8492" t="s">
        <v>124</v>
      </c>
      <c r="C8492" t="s">
        <v>27</v>
      </c>
      <c r="D8492" t="s">
        <v>16</v>
      </c>
      <c r="E8492" t="s">
        <v>28</v>
      </c>
      <c r="F8492" t="s">
        <v>18</v>
      </c>
      <c r="G8492" t="s">
        <v>24</v>
      </c>
      <c r="H8492">
        <f t="shared" si="660"/>
        <v>480</v>
      </c>
      <c r="I8492">
        <v>80</v>
      </c>
      <c r="J8492">
        <v>104</v>
      </c>
      <c r="K8492">
        <v>6</v>
      </c>
      <c r="M8492">
        <v>30</v>
      </c>
      <c r="N8492" t="s">
        <v>25</v>
      </c>
      <c r="O8492">
        <v>600</v>
      </c>
      <c r="P8492">
        <v>120</v>
      </c>
      <c r="R8492">
        <f t="shared" si="661"/>
        <v>624</v>
      </c>
      <c r="S8492">
        <f t="shared" si="662"/>
        <v>5</v>
      </c>
      <c r="T8492" t="str">
        <f t="shared" si="663"/>
        <v>May</v>
      </c>
      <c r="U8492" t="str">
        <f t="shared" si="664"/>
        <v>2025</v>
      </c>
    </row>
    <row r="8493" spans="1:21" x14ac:dyDescent="0.25">
      <c r="A8493" s="1">
        <v>45782</v>
      </c>
      <c r="B8493" t="s">
        <v>186</v>
      </c>
      <c r="C8493" t="s">
        <v>27</v>
      </c>
      <c r="D8493" t="s">
        <v>16</v>
      </c>
      <c r="E8493" t="s">
        <v>28</v>
      </c>
      <c r="F8493" t="s">
        <v>45</v>
      </c>
      <c r="G8493" t="s">
        <v>106</v>
      </c>
      <c r="H8493">
        <f t="shared" si="660"/>
        <v>84000</v>
      </c>
      <c r="I8493">
        <v>12000</v>
      </c>
      <c r="J8493">
        <v>15600</v>
      </c>
      <c r="K8493">
        <v>7</v>
      </c>
      <c r="M8493">
        <v>2340</v>
      </c>
      <c r="N8493" t="s">
        <v>25</v>
      </c>
      <c r="O8493">
        <v>105000</v>
      </c>
      <c r="P8493">
        <v>21000</v>
      </c>
      <c r="R8493">
        <f t="shared" si="661"/>
        <v>109200</v>
      </c>
      <c r="S8493">
        <f t="shared" si="662"/>
        <v>5</v>
      </c>
      <c r="T8493" t="str">
        <f t="shared" si="663"/>
        <v>May</v>
      </c>
      <c r="U8493" t="str">
        <f t="shared" si="664"/>
        <v>2025</v>
      </c>
    </row>
    <row r="8494" spans="1:21" x14ac:dyDescent="0.25">
      <c r="A8494" s="1">
        <v>45782</v>
      </c>
      <c r="B8494" t="s">
        <v>161</v>
      </c>
      <c r="C8494" t="s">
        <v>53</v>
      </c>
      <c r="D8494" t="s">
        <v>23</v>
      </c>
      <c r="E8494" t="s">
        <v>28</v>
      </c>
      <c r="F8494" t="s">
        <v>18</v>
      </c>
      <c r="G8494" t="s">
        <v>19</v>
      </c>
      <c r="H8494">
        <f t="shared" si="660"/>
        <v>1500</v>
      </c>
      <c r="I8494">
        <v>250</v>
      </c>
      <c r="J8494">
        <v>325</v>
      </c>
      <c r="K8494">
        <v>6</v>
      </c>
      <c r="M8494">
        <v>100</v>
      </c>
      <c r="N8494" t="s">
        <v>20</v>
      </c>
      <c r="O8494">
        <v>1875</v>
      </c>
      <c r="P8494">
        <v>375</v>
      </c>
      <c r="R8494">
        <f t="shared" si="661"/>
        <v>1950</v>
      </c>
      <c r="S8494">
        <f t="shared" si="662"/>
        <v>5</v>
      </c>
      <c r="T8494" t="str">
        <f t="shared" si="663"/>
        <v>May</v>
      </c>
      <c r="U8494" t="str">
        <f t="shared" si="664"/>
        <v>2025</v>
      </c>
    </row>
    <row r="8495" spans="1:21" x14ac:dyDescent="0.25">
      <c r="A8495" s="1">
        <v>45782</v>
      </c>
      <c r="B8495" t="s">
        <v>185</v>
      </c>
      <c r="C8495" t="s">
        <v>27</v>
      </c>
      <c r="D8495" t="s">
        <v>16</v>
      </c>
      <c r="E8495" t="s">
        <v>28</v>
      </c>
      <c r="F8495" t="s">
        <v>29</v>
      </c>
      <c r="G8495" t="s">
        <v>207</v>
      </c>
      <c r="H8495">
        <f t="shared" si="660"/>
        <v>350</v>
      </c>
      <c r="I8495">
        <v>35</v>
      </c>
      <c r="J8495">
        <v>46</v>
      </c>
      <c r="K8495">
        <v>10</v>
      </c>
      <c r="M8495">
        <v>30.625</v>
      </c>
      <c r="N8495" t="s">
        <v>20</v>
      </c>
      <c r="O8495">
        <v>437.5</v>
      </c>
      <c r="P8495">
        <v>87.5</v>
      </c>
      <c r="R8495">
        <f t="shared" si="661"/>
        <v>460</v>
      </c>
      <c r="S8495">
        <f t="shared" si="662"/>
        <v>5</v>
      </c>
      <c r="T8495" t="str">
        <f t="shared" si="663"/>
        <v>May</v>
      </c>
      <c r="U8495" t="str">
        <f t="shared" si="664"/>
        <v>2025</v>
      </c>
    </row>
    <row r="8496" spans="1:21" x14ac:dyDescent="0.25">
      <c r="A8496" s="1">
        <v>45782</v>
      </c>
      <c r="B8496" t="s">
        <v>75</v>
      </c>
      <c r="C8496" t="s">
        <v>27</v>
      </c>
      <c r="D8496" t="s">
        <v>16</v>
      </c>
      <c r="E8496" t="s">
        <v>17</v>
      </c>
      <c r="F8496" t="s">
        <v>61</v>
      </c>
      <c r="G8496" t="s">
        <v>68</v>
      </c>
      <c r="H8496">
        <f t="shared" si="660"/>
        <v>16200</v>
      </c>
      <c r="I8496">
        <v>1800</v>
      </c>
      <c r="J8496">
        <v>2340</v>
      </c>
      <c r="K8496">
        <v>9</v>
      </c>
      <c r="M8496">
        <v>234</v>
      </c>
      <c r="N8496" t="s">
        <v>25</v>
      </c>
      <c r="O8496">
        <v>20250</v>
      </c>
      <c r="P8496">
        <v>4050</v>
      </c>
      <c r="R8496">
        <f t="shared" si="661"/>
        <v>21060</v>
      </c>
      <c r="S8496">
        <f t="shared" si="662"/>
        <v>5</v>
      </c>
      <c r="T8496" t="str">
        <f t="shared" si="663"/>
        <v>May</v>
      </c>
      <c r="U8496" t="str">
        <f t="shared" si="664"/>
        <v>2025</v>
      </c>
    </row>
    <row r="8497" spans="1:21" x14ac:dyDescent="0.25">
      <c r="A8497" s="1">
        <v>45782</v>
      </c>
      <c r="B8497" t="s">
        <v>70</v>
      </c>
      <c r="C8497" t="s">
        <v>53</v>
      </c>
      <c r="D8497" t="s">
        <v>16</v>
      </c>
      <c r="E8497" t="s">
        <v>17</v>
      </c>
      <c r="F8497" t="s">
        <v>29</v>
      </c>
      <c r="G8497" t="s">
        <v>207</v>
      </c>
      <c r="H8497">
        <f t="shared" si="660"/>
        <v>350</v>
      </c>
      <c r="I8497">
        <v>35</v>
      </c>
      <c r="J8497">
        <v>46</v>
      </c>
      <c r="K8497">
        <v>10</v>
      </c>
      <c r="M8497">
        <v>45.5</v>
      </c>
      <c r="N8497" t="s">
        <v>38</v>
      </c>
      <c r="O8497">
        <v>455</v>
      </c>
      <c r="P8497">
        <v>105</v>
      </c>
      <c r="R8497">
        <f t="shared" si="661"/>
        <v>460</v>
      </c>
      <c r="S8497">
        <f t="shared" si="662"/>
        <v>5</v>
      </c>
      <c r="T8497" t="str">
        <f t="shared" si="663"/>
        <v>May</v>
      </c>
      <c r="U8497" t="str">
        <f t="shared" si="664"/>
        <v>2025</v>
      </c>
    </row>
    <row r="8498" spans="1:21" x14ac:dyDescent="0.25">
      <c r="A8498" s="1">
        <v>45782</v>
      </c>
      <c r="B8498" t="s">
        <v>69</v>
      </c>
      <c r="C8498" t="s">
        <v>27</v>
      </c>
      <c r="D8498" t="s">
        <v>16</v>
      </c>
      <c r="E8498" t="s">
        <v>17</v>
      </c>
      <c r="F8498" t="s">
        <v>18</v>
      </c>
      <c r="G8498" t="s">
        <v>151</v>
      </c>
      <c r="H8498">
        <f t="shared" si="660"/>
        <v>28</v>
      </c>
      <c r="I8498">
        <v>7</v>
      </c>
      <c r="J8498">
        <v>9</v>
      </c>
      <c r="K8498">
        <v>4</v>
      </c>
      <c r="M8498">
        <v>2.4500000000000002</v>
      </c>
      <c r="N8498" t="s">
        <v>20</v>
      </c>
      <c r="O8498">
        <v>35</v>
      </c>
      <c r="P8498">
        <v>7</v>
      </c>
      <c r="R8498">
        <f t="shared" si="661"/>
        <v>36</v>
      </c>
      <c r="S8498">
        <f t="shared" si="662"/>
        <v>5</v>
      </c>
      <c r="T8498" t="str">
        <f t="shared" si="663"/>
        <v>May</v>
      </c>
      <c r="U8498" t="str">
        <f t="shared" si="664"/>
        <v>2025</v>
      </c>
    </row>
    <row r="8499" spans="1:21" x14ac:dyDescent="0.25">
      <c r="A8499" s="1">
        <v>45782</v>
      </c>
      <c r="B8499" t="s">
        <v>86</v>
      </c>
      <c r="C8499" t="s">
        <v>22</v>
      </c>
      <c r="D8499" t="s">
        <v>23</v>
      </c>
      <c r="E8499" t="s">
        <v>17</v>
      </c>
      <c r="F8499" t="s">
        <v>18</v>
      </c>
      <c r="G8499" t="s">
        <v>121</v>
      </c>
      <c r="H8499">
        <f t="shared" si="660"/>
        <v>275</v>
      </c>
      <c r="I8499">
        <v>55</v>
      </c>
      <c r="J8499">
        <v>72</v>
      </c>
      <c r="K8499">
        <v>5</v>
      </c>
      <c r="M8499">
        <v>42.9</v>
      </c>
      <c r="N8499" t="s">
        <v>20</v>
      </c>
      <c r="O8499">
        <v>357.5</v>
      </c>
      <c r="P8499">
        <v>82.5</v>
      </c>
      <c r="R8499">
        <f t="shared" si="661"/>
        <v>360</v>
      </c>
      <c r="S8499">
        <f t="shared" si="662"/>
        <v>5</v>
      </c>
      <c r="T8499" t="str">
        <f t="shared" si="663"/>
        <v>May</v>
      </c>
      <c r="U8499" t="str">
        <f t="shared" si="664"/>
        <v>2025</v>
      </c>
    </row>
    <row r="8500" spans="1:21" x14ac:dyDescent="0.25">
      <c r="A8500" s="1">
        <v>45782</v>
      </c>
      <c r="B8500" t="s">
        <v>158</v>
      </c>
      <c r="C8500" t="s">
        <v>27</v>
      </c>
      <c r="D8500" t="s">
        <v>23</v>
      </c>
      <c r="E8500" t="s">
        <v>28</v>
      </c>
      <c r="F8500" t="s">
        <v>18</v>
      </c>
      <c r="G8500" t="s">
        <v>24</v>
      </c>
      <c r="H8500">
        <f t="shared" si="660"/>
        <v>240</v>
      </c>
      <c r="I8500">
        <v>80</v>
      </c>
      <c r="J8500">
        <v>104</v>
      </c>
      <c r="K8500">
        <v>3</v>
      </c>
      <c r="M8500">
        <v>46.8</v>
      </c>
      <c r="N8500" t="s">
        <v>38</v>
      </c>
      <c r="O8500">
        <v>312</v>
      </c>
      <c r="P8500">
        <v>72</v>
      </c>
      <c r="R8500">
        <f t="shared" si="661"/>
        <v>312</v>
      </c>
      <c r="S8500">
        <f t="shared" si="662"/>
        <v>5</v>
      </c>
      <c r="T8500" t="str">
        <f t="shared" si="663"/>
        <v>May</v>
      </c>
      <c r="U8500" t="str">
        <f t="shared" si="664"/>
        <v>2025</v>
      </c>
    </row>
    <row r="8501" spans="1:21" x14ac:dyDescent="0.25">
      <c r="A8501" s="1">
        <v>45813</v>
      </c>
      <c r="B8501" t="s">
        <v>114</v>
      </c>
      <c r="C8501" t="s">
        <v>115</v>
      </c>
      <c r="D8501" t="s">
        <v>23</v>
      </c>
      <c r="E8501" t="s">
        <v>17</v>
      </c>
      <c r="F8501" t="s">
        <v>45</v>
      </c>
      <c r="G8501" t="s">
        <v>58</v>
      </c>
      <c r="H8501">
        <f t="shared" si="660"/>
        <v>75000</v>
      </c>
      <c r="I8501">
        <v>25000</v>
      </c>
      <c r="J8501">
        <v>32500</v>
      </c>
      <c r="K8501">
        <v>3</v>
      </c>
      <c r="M8501">
        <v>4875</v>
      </c>
      <c r="N8501" t="s">
        <v>38</v>
      </c>
      <c r="O8501">
        <v>97500</v>
      </c>
      <c r="P8501">
        <v>22500</v>
      </c>
      <c r="R8501">
        <f t="shared" si="661"/>
        <v>97500</v>
      </c>
      <c r="S8501">
        <f t="shared" si="662"/>
        <v>5</v>
      </c>
      <c r="T8501" t="str">
        <f t="shared" si="663"/>
        <v>Jun</v>
      </c>
      <c r="U8501" t="str">
        <f t="shared" si="664"/>
        <v>2025</v>
      </c>
    </row>
    <row r="8502" spans="1:21" x14ac:dyDescent="0.25">
      <c r="A8502" s="1">
        <v>45813</v>
      </c>
      <c r="B8502" t="s">
        <v>205</v>
      </c>
      <c r="C8502" t="s">
        <v>15</v>
      </c>
      <c r="D8502" t="s">
        <v>16</v>
      </c>
      <c r="E8502" t="s">
        <v>17</v>
      </c>
      <c r="F8502" t="s">
        <v>18</v>
      </c>
      <c r="G8502" t="s">
        <v>51</v>
      </c>
      <c r="H8502">
        <f t="shared" si="660"/>
        <v>420</v>
      </c>
      <c r="I8502">
        <v>60</v>
      </c>
      <c r="J8502">
        <v>78</v>
      </c>
      <c r="K8502">
        <v>7</v>
      </c>
      <c r="M8502">
        <v>27.3</v>
      </c>
      <c r="N8502" t="s">
        <v>25</v>
      </c>
      <c r="O8502">
        <v>546</v>
      </c>
      <c r="P8502">
        <v>126</v>
      </c>
      <c r="R8502">
        <f t="shared" si="661"/>
        <v>546</v>
      </c>
      <c r="S8502">
        <f t="shared" si="662"/>
        <v>5</v>
      </c>
      <c r="T8502" t="str">
        <f t="shared" si="663"/>
        <v>Jun</v>
      </c>
      <c r="U8502" t="str">
        <f t="shared" si="664"/>
        <v>2025</v>
      </c>
    </row>
    <row r="8503" spans="1:21" x14ac:dyDescent="0.25">
      <c r="A8503" s="1">
        <v>45813</v>
      </c>
      <c r="B8503" t="s">
        <v>142</v>
      </c>
      <c r="C8503" t="s">
        <v>115</v>
      </c>
      <c r="D8503" t="s">
        <v>23</v>
      </c>
      <c r="E8503" t="s">
        <v>17</v>
      </c>
      <c r="F8503" t="s">
        <v>61</v>
      </c>
      <c r="G8503" t="s">
        <v>108</v>
      </c>
      <c r="H8503">
        <f t="shared" si="660"/>
        <v>10500</v>
      </c>
      <c r="I8503">
        <v>1500</v>
      </c>
      <c r="J8503">
        <v>1950</v>
      </c>
      <c r="K8503">
        <v>7</v>
      </c>
      <c r="M8503">
        <v>195</v>
      </c>
      <c r="N8503" t="s">
        <v>20</v>
      </c>
      <c r="O8503">
        <v>13650</v>
      </c>
      <c r="P8503">
        <v>3150</v>
      </c>
      <c r="R8503">
        <f t="shared" si="661"/>
        <v>13650</v>
      </c>
      <c r="S8503">
        <f t="shared" si="662"/>
        <v>5</v>
      </c>
      <c r="T8503" t="str">
        <f t="shared" si="663"/>
        <v>Jun</v>
      </c>
      <c r="U8503" t="str">
        <f t="shared" si="664"/>
        <v>2025</v>
      </c>
    </row>
    <row r="8504" spans="1:21" x14ac:dyDescent="0.25">
      <c r="A8504" s="1">
        <v>45813</v>
      </c>
      <c r="B8504" t="s">
        <v>222</v>
      </c>
      <c r="C8504" t="s">
        <v>15</v>
      </c>
      <c r="D8504" t="s">
        <v>16</v>
      </c>
      <c r="E8504" t="s">
        <v>17</v>
      </c>
      <c r="F8504" t="s">
        <v>45</v>
      </c>
      <c r="G8504" t="s">
        <v>106</v>
      </c>
      <c r="H8504">
        <f t="shared" si="660"/>
        <v>84000</v>
      </c>
      <c r="I8504">
        <v>12000</v>
      </c>
      <c r="J8504">
        <v>15600</v>
      </c>
      <c r="K8504">
        <v>7</v>
      </c>
      <c r="M8504">
        <v>2340</v>
      </c>
      <c r="N8504" t="s">
        <v>25</v>
      </c>
      <c r="O8504">
        <v>105000</v>
      </c>
      <c r="P8504">
        <v>21000</v>
      </c>
      <c r="R8504">
        <f t="shared" si="661"/>
        <v>109200</v>
      </c>
      <c r="S8504">
        <f t="shared" si="662"/>
        <v>5</v>
      </c>
      <c r="T8504" t="str">
        <f t="shared" si="663"/>
        <v>Jun</v>
      </c>
      <c r="U8504" t="str">
        <f t="shared" si="664"/>
        <v>2025</v>
      </c>
    </row>
    <row r="8505" spans="1:21" x14ac:dyDescent="0.25">
      <c r="A8505" s="1">
        <v>45813</v>
      </c>
      <c r="B8505" t="s">
        <v>181</v>
      </c>
      <c r="C8505" t="s">
        <v>53</v>
      </c>
      <c r="D8505" t="s">
        <v>16</v>
      </c>
      <c r="E8505" t="s">
        <v>17</v>
      </c>
      <c r="F8505" t="s">
        <v>18</v>
      </c>
      <c r="G8505" t="s">
        <v>56</v>
      </c>
      <c r="H8505">
        <f t="shared" si="660"/>
        <v>2200</v>
      </c>
      <c r="I8505">
        <v>550</v>
      </c>
      <c r="J8505">
        <v>715</v>
      </c>
      <c r="K8505">
        <v>4</v>
      </c>
      <c r="M8505">
        <v>100</v>
      </c>
      <c r="N8505" t="s">
        <v>25</v>
      </c>
      <c r="O8505">
        <v>2860</v>
      </c>
      <c r="P8505">
        <v>660</v>
      </c>
      <c r="R8505">
        <f t="shared" si="661"/>
        <v>2860</v>
      </c>
      <c r="S8505">
        <f t="shared" si="662"/>
        <v>5</v>
      </c>
      <c r="T8505" t="str">
        <f t="shared" si="663"/>
        <v>Jun</v>
      </c>
      <c r="U8505" t="str">
        <f t="shared" si="664"/>
        <v>2025</v>
      </c>
    </row>
    <row r="8506" spans="1:21" x14ac:dyDescent="0.25">
      <c r="A8506" s="1">
        <v>45813</v>
      </c>
      <c r="B8506" t="s">
        <v>171</v>
      </c>
      <c r="C8506" t="s">
        <v>22</v>
      </c>
      <c r="D8506" t="s">
        <v>16</v>
      </c>
      <c r="E8506" t="s">
        <v>28</v>
      </c>
      <c r="F8506" t="s">
        <v>29</v>
      </c>
      <c r="G8506" t="s">
        <v>138</v>
      </c>
      <c r="H8506">
        <f t="shared" si="660"/>
        <v>150</v>
      </c>
      <c r="I8506">
        <v>50</v>
      </c>
      <c r="J8506">
        <v>65</v>
      </c>
      <c r="K8506">
        <v>3</v>
      </c>
      <c r="M8506">
        <v>13.65</v>
      </c>
      <c r="N8506" t="s">
        <v>20</v>
      </c>
      <c r="O8506">
        <v>195</v>
      </c>
      <c r="P8506">
        <v>45</v>
      </c>
      <c r="R8506">
        <f t="shared" si="661"/>
        <v>195</v>
      </c>
      <c r="S8506">
        <f t="shared" si="662"/>
        <v>5</v>
      </c>
      <c r="T8506" t="str">
        <f t="shared" si="663"/>
        <v>Jun</v>
      </c>
      <c r="U8506" t="str">
        <f t="shared" si="664"/>
        <v>2025</v>
      </c>
    </row>
    <row r="8507" spans="1:21" x14ac:dyDescent="0.25">
      <c r="A8507" s="1">
        <v>45813</v>
      </c>
      <c r="B8507" t="s">
        <v>133</v>
      </c>
      <c r="C8507" t="s">
        <v>27</v>
      </c>
      <c r="D8507" t="s">
        <v>16</v>
      </c>
      <c r="E8507" t="s">
        <v>17</v>
      </c>
      <c r="F8507" t="s">
        <v>18</v>
      </c>
      <c r="G8507" t="s">
        <v>40</v>
      </c>
      <c r="H8507">
        <f t="shared" si="660"/>
        <v>540</v>
      </c>
      <c r="I8507">
        <v>90</v>
      </c>
      <c r="J8507">
        <v>117</v>
      </c>
      <c r="K8507">
        <v>6</v>
      </c>
      <c r="M8507">
        <v>33.75</v>
      </c>
      <c r="N8507" t="s">
        <v>25</v>
      </c>
      <c r="O8507">
        <v>675</v>
      </c>
      <c r="P8507">
        <v>135</v>
      </c>
      <c r="R8507">
        <f t="shared" si="661"/>
        <v>702</v>
      </c>
      <c r="S8507">
        <f t="shared" si="662"/>
        <v>5</v>
      </c>
      <c r="T8507" t="str">
        <f t="shared" si="663"/>
        <v>Jun</v>
      </c>
      <c r="U8507" t="str">
        <f t="shared" si="664"/>
        <v>2025</v>
      </c>
    </row>
    <row r="8508" spans="1:21" x14ac:dyDescent="0.25">
      <c r="A8508" s="1">
        <v>45813</v>
      </c>
      <c r="B8508" t="s">
        <v>175</v>
      </c>
      <c r="C8508" t="s">
        <v>91</v>
      </c>
      <c r="D8508" t="s">
        <v>16</v>
      </c>
      <c r="E8508" t="s">
        <v>17</v>
      </c>
      <c r="F8508" t="s">
        <v>45</v>
      </c>
      <c r="G8508" t="s">
        <v>199</v>
      </c>
      <c r="H8508">
        <f t="shared" si="660"/>
        <v>25000</v>
      </c>
      <c r="I8508">
        <v>5000</v>
      </c>
      <c r="J8508">
        <v>6500</v>
      </c>
      <c r="K8508">
        <v>5</v>
      </c>
      <c r="M8508">
        <v>650</v>
      </c>
      <c r="N8508" t="s">
        <v>38</v>
      </c>
      <c r="O8508">
        <v>28750</v>
      </c>
      <c r="P8508">
        <v>3750</v>
      </c>
      <c r="R8508">
        <f t="shared" si="661"/>
        <v>32500</v>
      </c>
      <c r="S8508">
        <f t="shared" si="662"/>
        <v>5</v>
      </c>
      <c r="T8508" t="str">
        <f t="shared" si="663"/>
        <v>Jun</v>
      </c>
      <c r="U8508" t="str">
        <f t="shared" si="664"/>
        <v>2025</v>
      </c>
    </row>
    <row r="8509" spans="1:21" x14ac:dyDescent="0.25">
      <c r="A8509" s="1">
        <v>45813</v>
      </c>
      <c r="B8509" t="s">
        <v>144</v>
      </c>
      <c r="C8509" t="s">
        <v>27</v>
      </c>
      <c r="D8509" t="s">
        <v>16</v>
      </c>
      <c r="E8509" t="s">
        <v>28</v>
      </c>
      <c r="F8509" t="s">
        <v>45</v>
      </c>
      <c r="G8509" t="s">
        <v>54</v>
      </c>
      <c r="H8509">
        <f t="shared" si="660"/>
        <v>5600</v>
      </c>
      <c r="I8509">
        <v>800</v>
      </c>
      <c r="J8509">
        <v>1040</v>
      </c>
      <c r="K8509">
        <v>7</v>
      </c>
      <c r="M8509">
        <v>104</v>
      </c>
      <c r="N8509" t="s">
        <v>25</v>
      </c>
      <c r="O8509">
        <v>7000</v>
      </c>
      <c r="P8509">
        <v>1400</v>
      </c>
      <c r="R8509">
        <f t="shared" si="661"/>
        <v>7280</v>
      </c>
      <c r="S8509">
        <f t="shared" si="662"/>
        <v>5</v>
      </c>
      <c r="T8509" t="str">
        <f t="shared" si="663"/>
        <v>Jun</v>
      </c>
      <c r="U8509" t="str">
        <f t="shared" si="664"/>
        <v>2025</v>
      </c>
    </row>
    <row r="8510" spans="1:21" x14ac:dyDescent="0.25">
      <c r="A8510" s="1">
        <v>45813</v>
      </c>
      <c r="B8510" t="s">
        <v>39</v>
      </c>
      <c r="C8510" t="s">
        <v>27</v>
      </c>
      <c r="D8510" t="s">
        <v>16</v>
      </c>
      <c r="E8510" t="s">
        <v>28</v>
      </c>
      <c r="F8510" t="s">
        <v>29</v>
      </c>
      <c r="G8510" t="s">
        <v>207</v>
      </c>
      <c r="H8510">
        <f t="shared" si="660"/>
        <v>105</v>
      </c>
      <c r="I8510">
        <v>35</v>
      </c>
      <c r="J8510">
        <v>46</v>
      </c>
      <c r="K8510">
        <v>3</v>
      </c>
      <c r="M8510">
        <v>13.65</v>
      </c>
      <c r="N8510" t="s">
        <v>38</v>
      </c>
      <c r="O8510">
        <v>136.5</v>
      </c>
      <c r="P8510">
        <v>31.5</v>
      </c>
      <c r="R8510">
        <f t="shared" si="661"/>
        <v>138</v>
      </c>
      <c r="S8510">
        <f t="shared" si="662"/>
        <v>5</v>
      </c>
      <c r="T8510" t="str">
        <f t="shared" si="663"/>
        <v>Jun</v>
      </c>
      <c r="U8510" t="str">
        <f t="shared" si="664"/>
        <v>2025</v>
      </c>
    </row>
    <row r="8511" spans="1:21" x14ac:dyDescent="0.25">
      <c r="A8511" s="1">
        <v>45813</v>
      </c>
      <c r="B8511" t="s">
        <v>155</v>
      </c>
      <c r="C8511" t="s">
        <v>66</v>
      </c>
      <c r="D8511" t="s">
        <v>23</v>
      </c>
      <c r="E8511" t="s">
        <v>17</v>
      </c>
      <c r="F8511" t="s">
        <v>80</v>
      </c>
      <c r="G8511" t="s">
        <v>141</v>
      </c>
      <c r="H8511">
        <f t="shared" si="660"/>
        <v>350</v>
      </c>
      <c r="I8511">
        <v>50</v>
      </c>
      <c r="J8511">
        <v>65</v>
      </c>
      <c r="K8511">
        <v>7</v>
      </c>
      <c r="M8511">
        <v>48.3</v>
      </c>
      <c r="N8511" t="s">
        <v>20</v>
      </c>
      <c r="O8511">
        <v>402.5</v>
      </c>
      <c r="P8511">
        <v>52.5</v>
      </c>
      <c r="R8511">
        <f t="shared" si="661"/>
        <v>455</v>
      </c>
      <c r="S8511">
        <f t="shared" si="662"/>
        <v>5</v>
      </c>
      <c r="T8511" t="str">
        <f t="shared" si="663"/>
        <v>Jun</v>
      </c>
      <c r="U8511" t="str">
        <f t="shared" si="664"/>
        <v>2025</v>
      </c>
    </row>
    <row r="8512" spans="1:21" x14ac:dyDescent="0.25">
      <c r="A8512" s="1">
        <v>45813</v>
      </c>
      <c r="B8512" t="s">
        <v>158</v>
      </c>
      <c r="C8512" t="s">
        <v>27</v>
      </c>
      <c r="D8512" t="s">
        <v>16</v>
      </c>
      <c r="E8512" t="s">
        <v>28</v>
      </c>
      <c r="F8512" t="s">
        <v>45</v>
      </c>
      <c r="G8512" t="s">
        <v>78</v>
      </c>
      <c r="H8512">
        <f t="shared" si="660"/>
        <v>36000</v>
      </c>
      <c r="I8512">
        <v>18000</v>
      </c>
      <c r="J8512">
        <v>23400</v>
      </c>
      <c r="K8512">
        <v>2</v>
      </c>
      <c r="M8512">
        <v>2340</v>
      </c>
      <c r="N8512" t="s">
        <v>25</v>
      </c>
      <c r="O8512">
        <v>46800</v>
      </c>
      <c r="P8512">
        <v>10800</v>
      </c>
      <c r="R8512">
        <f t="shared" si="661"/>
        <v>46800</v>
      </c>
      <c r="S8512">
        <f t="shared" si="662"/>
        <v>5</v>
      </c>
      <c r="T8512" t="str">
        <f t="shared" si="663"/>
        <v>Jun</v>
      </c>
      <c r="U8512" t="str">
        <f t="shared" si="664"/>
        <v>2025</v>
      </c>
    </row>
    <row r="8513" spans="1:21" x14ac:dyDescent="0.25">
      <c r="A8513" s="1">
        <v>45813</v>
      </c>
      <c r="B8513" t="s">
        <v>50</v>
      </c>
      <c r="C8513" t="s">
        <v>27</v>
      </c>
      <c r="D8513" t="s">
        <v>16</v>
      </c>
      <c r="E8513" t="s">
        <v>17</v>
      </c>
      <c r="F8513" t="s">
        <v>29</v>
      </c>
      <c r="G8513" t="s">
        <v>160</v>
      </c>
      <c r="H8513">
        <f t="shared" si="660"/>
        <v>600</v>
      </c>
      <c r="I8513">
        <v>150</v>
      </c>
      <c r="J8513">
        <v>195</v>
      </c>
      <c r="K8513">
        <v>4</v>
      </c>
      <c r="M8513">
        <v>54.6</v>
      </c>
      <c r="N8513" t="s">
        <v>20</v>
      </c>
      <c r="O8513">
        <v>780</v>
      </c>
      <c r="P8513">
        <v>180</v>
      </c>
      <c r="R8513">
        <f t="shared" si="661"/>
        <v>780</v>
      </c>
      <c r="S8513">
        <f t="shared" si="662"/>
        <v>5</v>
      </c>
      <c r="T8513" t="str">
        <f t="shared" si="663"/>
        <v>Jun</v>
      </c>
      <c r="U8513" t="str">
        <f t="shared" si="664"/>
        <v>2025</v>
      </c>
    </row>
    <row r="8514" spans="1:21" x14ac:dyDescent="0.25">
      <c r="A8514" s="1">
        <v>45813</v>
      </c>
      <c r="B8514" t="s">
        <v>175</v>
      </c>
      <c r="C8514" t="s">
        <v>91</v>
      </c>
      <c r="D8514" t="s">
        <v>16</v>
      </c>
      <c r="E8514" t="s">
        <v>17</v>
      </c>
      <c r="F8514" t="s">
        <v>29</v>
      </c>
      <c r="G8514" t="s">
        <v>87</v>
      </c>
      <c r="H8514">
        <f t="shared" si="660"/>
        <v>1000</v>
      </c>
      <c r="I8514">
        <v>100</v>
      </c>
      <c r="J8514">
        <v>130</v>
      </c>
      <c r="K8514">
        <v>10</v>
      </c>
      <c r="M8514">
        <v>91</v>
      </c>
      <c r="N8514" t="s">
        <v>20</v>
      </c>
      <c r="O8514">
        <v>1300</v>
      </c>
      <c r="P8514">
        <v>300</v>
      </c>
      <c r="R8514">
        <f t="shared" si="661"/>
        <v>1300</v>
      </c>
      <c r="S8514">
        <f t="shared" si="662"/>
        <v>5</v>
      </c>
      <c r="T8514" t="str">
        <f t="shared" si="663"/>
        <v>Jun</v>
      </c>
      <c r="U8514" t="str">
        <f t="shared" si="664"/>
        <v>2025</v>
      </c>
    </row>
    <row r="8515" spans="1:21" x14ac:dyDescent="0.25">
      <c r="A8515" s="1">
        <v>45813</v>
      </c>
      <c r="B8515" t="s">
        <v>198</v>
      </c>
      <c r="C8515" t="s">
        <v>15</v>
      </c>
      <c r="D8515" t="s">
        <v>16</v>
      </c>
      <c r="E8515" t="s">
        <v>28</v>
      </c>
      <c r="F8515" t="s">
        <v>61</v>
      </c>
      <c r="G8515" t="s">
        <v>164</v>
      </c>
      <c r="H8515">
        <f t="shared" ref="H8515:H8578" si="665">I8515*K8515</f>
        <v>4000</v>
      </c>
      <c r="I8515">
        <v>2000</v>
      </c>
      <c r="J8515">
        <v>2600</v>
      </c>
      <c r="K8515">
        <v>2</v>
      </c>
      <c r="M8515">
        <v>260</v>
      </c>
      <c r="N8515" t="s">
        <v>25</v>
      </c>
      <c r="O8515">
        <v>5200</v>
      </c>
      <c r="P8515">
        <v>1200</v>
      </c>
      <c r="R8515">
        <f t="shared" ref="R8515:R8578" si="666">J8515*K8515</f>
        <v>5200</v>
      </c>
      <c r="S8515">
        <f t="shared" ref="S8515:S8578" si="667">DAY(A8515)</f>
        <v>5</v>
      </c>
      <c r="T8515" t="str">
        <f t="shared" ref="T8515:T8578" si="668">TEXT(A8515,"mmm")</f>
        <v>Jun</v>
      </c>
      <c r="U8515" t="str">
        <f t="shared" ref="U8515:U8578" si="669">TEXT(A8515,"yyy")</f>
        <v>2025</v>
      </c>
    </row>
    <row r="8516" spans="1:21" x14ac:dyDescent="0.25">
      <c r="A8516" s="1">
        <v>45813</v>
      </c>
      <c r="B8516" t="s">
        <v>209</v>
      </c>
      <c r="C8516" t="s">
        <v>27</v>
      </c>
      <c r="D8516" t="s">
        <v>23</v>
      </c>
      <c r="E8516" t="s">
        <v>17</v>
      </c>
      <c r="F8516" t="s">
        <v>80</v>
      </c>
      <c r="G8516" t="s">
        <v>213</v>
      </c>
      <c r="H8516">
        <f t="shared" si="665"/>
        <v>25</v>
      </c>
      <c r="I8516">
        <v>25</v>
      </c>
      <c r="J8516">
        <v>33</v>
      </c>
      <c r="K8516">
        <v>1</v>
      </c>
      <c r="M8516">
        <v>3.9</v>
      </c>
      <c r="N8516" t="s">
        <v>20</v>
      </c>
      <c r="O8516">
        <v>32.5</v>
      </c>
      <c r="P8516">
        <v>7.5</v>
      </c>
      <c r="R8516">
        <f t="shared" si="666"/>
        <v>33</v>
      </c>
      <c r="S8516">
        <f t="shared" si="667"/>
        <v>5</v>
      </c>
      <c r="T8516" t="str">
        <f t="shared" si="668"/>
        <v>Jun</v>
      </c>
      <c r="U8516" t="str">
        <f t="shared" si="669"/>
        <v>2025</v>
      </c>
    </row>
    <row r="8517" spans="1:21" x14ac:dyDescent="0.25">
      <c r="A8517" s="1">
        <v>45813</v>
      </c>
      <c r="B8517" t="s">
        <v>202</v>
      </c>
      <c r="C8517" t="s">
        <v>22</v>
      </c>
      <c r="D8517" t="s">
        <v>23</v>
      </c>
      <c r="E8517" t="s">
        <v>28</v>
      </c>
      <c r="F8517" t="s">
        <v>45</v>
      </c>
      <c r="G8517" t="s">
        <v>67</v>
      </c>
      <c r="H8517">
        <f t="shared" si="665"/>
        <v>10500</v>
      </c>
      <c r="I8517">
        <v>3500</v>
      </c>
      <c r="J8517">
        <v>4550</v>
      </c>
      <c r="K8517">
        <v>3</v>
      </c>
      <c r="M8517">
        <v>455</v>
      </c>
      <c r="N8517" t="s">
        <v>38</v>
      </c>
      <c r="O8517">
        <v>13125</v>
      </c>
      <c r="P8517">
        <v>2625</v>
      </c>
      <c r="R8517">
        <f t="shared" si="666"/>
        <v>13650</v>
      </c>
      <c r="S8517">
        <f t="shared" si="667"/>
        <v>5</v>
      </c>
      <c r="T8517" t="str">
        <f t="shared" si="668"/>
        <v>Jun</v>
      </c>
      <c r="U8517" t="str">
        <f t="shared" si="669"/>
        <v>2025</v>
      </c>
    </row>
    <row r="8518" spans="1:21" x14ac:dyDescent="0.25">
      <c r="A8518" s="1">
        <v>45813</v>
      </c>
      <c r="B8518" t="s">
        <v>188</v>
      </c>
      <c r="C8518" t="s">
        <v>27</v>
      </c>
      <c r="D8518" t="s">
        <v>16</v>
      </c>
      <c r="E8518" t="s">
        <v>28</v>
      </c>
      <c r="F8518" t="s">
        <v>18</v>
      </c>
      <c r="G8518" t="s">
        <v>130</v>
      </c>
      <c r="H8518">
        <f t="shared" si="665"/>
        <v>225</v>
      </c>
      <c r="I8518">
        <v>45</v>
      </c>
      <c r="J8518">
        <v>59</v>
      </c>
      <c r="K8518">
        <v>5</v>
      </c>
      <c r="M8518">
        <v>29.25</v>
      </c>
      <c r="N8518" t="s">
        <v>38</v>
      </c>
      <c r="O8518">
        <v>292.5</v>
      </c>
      <c r="P8518">
        <v>67.5</v>
      </c>
      <c r="R8518">
        <f t="shared" si="666"/>
        <v>295</v>
      </c>
      <c r="S8518">
        <f t="shared" si="667"/>
        <v>5</v>
      </c>
      <c r="T8518" t="str">
        <f t="shared" si="668"/>
        <v>Jun</v>
      </c>
      <c r="U8518" t="str">
        <f t="shared" si="669"/>
        <v>2025</v>
      </c>
    </row>
    <row r="8519" spans="1:21" x14ac:dyDescent="0.25">
      <c r="A8519" s="1">
        <v>45813</v>
      </c>
      <c r="B8519" t="s">
        <v>129</v>
      </c>
      <c r="C8519" t="s">
        <v>27</v>
      </c>
      <c r="D8519" t="s">
        <v>16</v>
      </c>
      <c r="E8519" t="s">
        <v>17</v>
      </c>
      <c r="F8519" t="s">
        <v>61</v>
      </c>
      <c r="G8519" t="s">
        <v>117</v>
      </c>
      <c r="H8519">
        <f t="shared" si="665"/>
        <v>7500</v>
      </c>
      <c r="I8519">
        <v>2500</v>
      </c>
      <c r="J8519">
        <v>3250</v>
      </c>
      <c r="K8519">
        <v>3</v>
      </c>
      <c r="M8519">
        <v>325</v>
      </c>
      <c r="N8519" t="s">
        <v>20</v>
      </c>
      <c r="O8519">
        <v>9375</v>
      </c>
      <c r="P8519">
        <v>1875</v>
      </c>
      <c r="R8519">
        <f t="shared" si="666"/>
        <v>9750</v>
      </c>
      <c r="S8519">
        <f t="shared" si="667"/>
        <v>5</v>
      </c>
      <c r="T8519" t="str">
        <f t="shared" si="668"/>
        <v>Jun</v>
      </c>
      <c r="U8519" t="str">
        <f t="shared" si="669"/>
        <v>2025</v>
      </c>
    </row>
    <row r="8520" spans="1:21" x14ac:dyDescent="0.25">
      <c r="A8520" s="1">
        <v>45813</v>
      </c>
      <c r="B8520" t="s">
        <v>98</v>
      </c>
      <c r="C8520" t="s">
        <v>66</v>
      </c>
      <c r="D8520" t="s">
        <v>16</v>
      </c>
      <c r="E8520" t="s">
        <v>28</v>
      </c>
      <c r="F8520" t="s">
        <v>29</v>
      </c>
      <c r="G8520" t="s">
        <v>87</v>
      </c>
      <c r="H8520">
        <f t="shared" si="665"/>
        <v>200</v>
      </c>
      <c r="I8520">
        <v>100</v>
      </c>
      <c r="J8520">
        <v>130</v>
      </c>
      <c r="K8520">
        <v>2</v>
      </c>
      <c r="M8520">
        <v>16.100000000000001</v>
      </c>
      <c r="N8520" t="s">
        <v>20</v>
      </c>
      <c r="O8520">
        <v>230</v>
      </c>
      <c r="P8520">
        <v>30</v>
      </c>
      <c r="R8520">
        <f t="shared" si="666"/>
        <v>260</v>
      </c>
      <c r="S8520">
        <f t="shared" si="667"/>
        <v>5</v>
      </c>
      <c r="T8520" t="str">
        <f t="shared" si="668"/>
        <v>Jun</v>
      </c>
      <c r="U8520" t="str">
        <f t="shared" si="669"/>
        <v>2025</v>
      </c>
    </row>
    <row r="8521" spans="1:21" x14ac:dyDescent="0.25">
      <c r="A8521" s="1">
        <v>45843</v>
      </c>
      <c r="B8521" t="s">
        <v>133</v>
      </c>
      <c r="C8521" t="s">
        <v>27</v>
      </c>
      <c r="D8521" t="s">
        <v>16</v>
      </c>
      <c r="E8521" t="s">
        <v>28</v>
      </c>
      <c r="F8521" t="s">
        <v>18</v>
      </c>
      <c r="G8521" t="s">
        <v>113</v>
      </c>
      <c r="H8521">
        <f t="shared" si="665"/>
        <v>40</v>
      </c>
      <c r="I8521">
        <v>20</v>
      </c>
      <c r="J8521">
        <v>26</v>
      </c>
      <c r="K8521">
        <v>2</v>
      </c>
      <c r="M8521">
        <v>2.5</v>
      </c>
      <c r="N8521" t="s">
        <v>25</v>
      </c>
      <c r="O8521">
        <v>50</v>
      </c>
      <c r="P8521">
        <v>10</v>
      </c>
      <c r="R8521">
        <f t="shared" si="666"/>
        <v>52</v>
      </c>
      <c r="S8521">
        <f t="shared" si="667"/>
        <v>5</v>
      </c>
      <c r="T8521" t="str">
        <f t="shared" si="668"/>
        <v>Jul</v>
      </c>
      <c r="U8521" t="str">
        <f t="shared" si="669"/>
        <v>2025</v>
      </c>
    </row>
    <row r="8522" spans="1:21" x14ac:dyDescent="0.25">
      <c r="A8522" s="1">
        <v>45843</v>
      </c>
      <c r="B8522" t="s">
        <v>216</v>
      </c>
      <c r="C8522" t="s">
        <v>27</v>
      </c>
      <c r="D8522" t="s">
        <v>23</v>
      </c>
      <c r="E8522" t="s">
        <v>28</v>
      </c>
      <c r="F8522" t="s">
        <v>18</v>
      </c>
      <c r="G8522" t="s">
        <v>40</v>
      </c>
      <c r="H8522">
        <f t="shared" si="665"/>
        <v>540</v>
      </c>
      <c r="I8522">
        <v>90</v>
      </c>
      <c r="J8522">
        <v>117</v>
      </c>
      <c r="K8522">
        <v>6</v>
      </c>
      <c r="M8522">
        <v>84.24</v>
      </c>
      <c r="N8522" t="s">
        <v>20</v>
      </c>
      <c r="O8522">
        <v>702</v>
      </c>
      <c r="P8522">
        <v>162</v>
      </c>
      <c r="R8522">
        <f t="shared" si="666"/>
        <v>702</v>
      </c>
      <c r="S8522">
        <f t="shared" si="667"/>
        <v>5</v>
      </c>
      <c r="T8522" t="str">
        <f t="shared" si="668"/>
        <v>Jul</v>
      </c>
      <c r="U8522" t="str">
        <f t="shared" si="669"/>
        <v>2025</v>
      </c>
    </row>
    <row r="8523" spans="1:21" x14ac:dyDescent="0.25">
      <c r="A8523" s="1">
        <v>45843</v>
      </c>
      <c r="B8523" t="s">
        <v>77</v>
      </c>
      <c r="C8523" t="s">
        <v>42</v>
      </c>
      <c r="D8523" t="s">
        <v>23</v>
      </c>
      <c r="E8523" t="s">
        <v>17</v>
      </c>
      <c r="F8523" t="s">
        <v>45</v>
      </c>
      <c r="G8523" t="s">
        <v>106</v>
      </c>
      <c r="H8523">
        <f t="shared" si="665"/>
        <v>60000</v>
      </c>
      <c r="I8523">
        <v>12000</v>
      </c>
      <c r="J8523">
        <v>15600</v>
      </c>
      <c r="K8523">
        <v>5</v>
      </c>
      <c r="M8523">
        <v>2340</v>
      </c>
      <c r="N8523" t="s">
        <v>25</v>
      </c>
      <c r="O8523">
        <v>78000</v>
      </c>
      <c r="P8523">
        <v>18000</v>
      </c>
      <c r="R8523">
        <f t="shared" si="666"/>
        <v>78000</v>
      </c>
      <c r="S8523">
        <f t="shared" si="667"/>
        <v>5</v>
      </c>
      <c r="T8523" t="str">
        <f t="shared" si="668"/>
        <v>Jul</v>
      </c>
      <c r="U8523" t="str">
        <f t="shared" si="669"/>
        <v>2025</v>
      </c>
    </row>
    <row r="8524" spans="1:21" x14ac:dyDescent="0.25">
      <c r="A8524" s="1">
        <v>45843</v>
      </c>
      <c r="B8524" t="s">
        <v>173</v>
      </c>
      <c r="C8524" t="s">
        <v>115</v>
      </c>
      <c r="D8524" t="s">
        <v>23</v>
      </c>
      <c r="E8524" t="s">
        <v>28</v>
      </c>
      <c r="F8524" t="s">
        <v>18</v>
      </c>
      <c r="G8524" t="s">
        <v>151</v>
      </c>
      <c r="H8524">
        <f t="shared" si="665"/>
        <v>56</v>
      </c>
      <c r="I8524">
        <v>7</v>
      </c>
      <c r="J8524">
        <v>9</v>
      </c>
      <c r="K8524">
        <v>8</v>
      </c>
      <c r="M8524">
        <v>8.7360000000000007</v>
      </c>
      <c r="N8524" t="s">
        <v>20</v>
      </c>
      <c r="O8524">
        <v>72.8</v>
      </c>
      <c r="P8524">
        <v>16.8</v>
      </c>
      <c r="R8524">
        <f t="shared" si="666"/>
        <v>72</v>
      </c>
      <c r="S8524">
        <f t="shared" si="667"/>
        <v>5</v>
      </c>
      <c r="T8524" t="str">
        <f t="shared" si="668"/>
        <v>Jul</v>
      </c>
      <c r="U8524" t="str">
        <f t="shared" si="669"/>
        <v>2025</v>
      </c>
    </row>
    <row r="8525" spans="1:21" x14ac:dyDescent="0.25">
      <c r="A8525" s="1">
        <v>45843</v>
      </c>
      <c r="B8525" t="s">
        <v>59</v>
      </c>
      <c r="C8525" t="s">
        <v>27</v>
      </c>
      <c r="D8525" t="s">
        <v>23</v>
      </c>
      <c r="E8525" t="s">
        <v>17</v>
      </c>
      <c r="F8525" t="s">
        <v>29</v>
      </c>
      <c r="G8525" t="s">
        <v>207</v>
      </c>
      <c r="H8525">
        <f t="shared" si="665"/>
        <v>175</v>
      </c>
      <c r="I8525">
        <v>35</v>
      </c>
      <c r="J8525">
        <v>46</v>
      </c>
      <c r="K8525">
        <v>5</v>
      </c>
      <c r="M8525">
        <v>21.875</v>
      </c>
      <c r="N8525" t="s">
        <v>25</v>
      </c>
      <c r="O8525">
        <v>218.75</v>
      </c>
      <c r="P8525">
        <v>43.75</v>
      </c>
      <c r="R8525">
        <f t="shared" si="666"/>
        <v>230</v>
      </c>
      <c r="S8525">
        <f t="shared" si="667"/>
        <v>5</v>
      </c>
      <c r="T8525" t="str">
        <f t="shared" si="668"/>
        <v>Jul</v>
      </c>
      <c r="U8525" t="str">
        <f t="shared" si="669"/>
        <v>2025</v>
      </c>
    </row>
    <row r="8526" spans="1:21" x14ac:dyDescent="0.25">
      <c r="A8526" s="1">
        <v>45843</v>
      </c>
      <c r="B8526" t="s">
        <v>129</v>
      </c>
      <c r="C8526" t="s">
        <v>27</v>
      </c>
      <c r="D8526" t="s">
        <v>16</v>
      </c>
      <c r="E8526" t="s">
        <v>17</v>
      </c>
      <c r="F8526" t="s">
        <v>45</v>
      </c>
      <c r="G8526" t="s">
        <v>54</v>
      </c>
      <c r="H8526">
        <f t="shared" si="665"/>
        <v>7200</v>
      </c>
      <c r="I8526">
        <v>800</v>
      </c>
      <c r="J8526">
        <v>1040</v>
      </c>
      <c r="K8526">
        <v>9</v>
      </c>
      <c r="M8526">
        <v>104</v>
      </c>
      <c r="N8526" t="s">
        <v>20</v>
      </c>
      <c r="O8526">
        <v>9360</v>
      </c>
      <c r="P8526">
        <v>2160</v>
      </c>
      <c r="R8526">
        <f t="shared" si="666"/>
        <v>9360</v>
      </c>
      <c r="S8526">
        <f t="shared" si="667"/>
        <v>5</v>
      </c>
      <c r="T8526" t="str">
        <f t="shared" si="668"/>
        <v>Jul</v>
      </c>
      <c r="U8526" t="str">
        <f t="shared" si="669"/>
        <v>2025</v>
      </c>
    </row>
    <row r="8527" spans="1:21" x14ac:dyDescent="0.25">
      <c r="A8527" s="1">
        <v>45843</v>
      </c>
      <c r="B8527" t="s">
        <v>123</v>
      </c>
      <c r="C8527" t="s">
        <v>15</v>
      </c>
      <c r="D8527" t="s">
        <v>16</v>
      </c>
      <c r="E8527" t="s">
        <v>17</v>
      </c>
      <c r="F8527" t="s">
        <v>61</v>
      </c>
      <c r="G8527" t="s">
        <v>128</v>
      </c>
      <c r="H8527">
        <f t="shared" si="665"/>
        <v>2100</v>
      </c>
      <c r="I8527">
        <v>300</v>
      </c>
      <c r="J8527">
        <v>390</v>
      </c>
      <c r="K8527">
        <v>7</v>
      </c>
      <c r="M8527">
        <v>100</v>
      </c>
      <c r="N8527" t="s">
        <v>25</v>
      </c>
      <c r="O8527">
        <v>2730</v>
      </c>
      <c r="P8527">
        <v>630</v>
      </c>
      <c r="R8527">
        <f t="shared" si="666"/>
        <v>2730</v>
      </c>
      <c r="S8527">
        <f t="shared" si="667"/>
        <v>5</v>
      </c>
      <c r="T8527" t="str">
        <f t="shared" si="668"/>
        <v>Jul</v>
      </c>
      <c r="U8527" t="str">
        <f t="shared" si="669"/>
        <v>2025</v>
      </c>
    </row>
    <row r="8528" spans="1:21" x14ac:dyDescent="0.25">
      <c r="A8528" s="1">
        <v>45843</v>
      </c>
      <c r="B8528" t="s">
        <v>203</v>
      </c>
      <c r="C8528" t="s">
        <v>42</v>
      </c>
      <c r="D8528" t="s">
        <v>16</v>
      </c>
      <c r="E8528" t="s">
        <v>28</v>
      </c>
      <c r="F8528" t="s">
        <v>18</v>
      </c>
      <c r="G8528" t="s">
        <v>24</v>
      </c>
      <c r="H8528">
        <f t="shared" si="665"/>
        <v>560</v>
      </c>
      <c r="I8528">
        <v>80</v>
      </c>
      <c r="J8528">
        <v>104</v>
      </c>
      <c r="K8528">
        <v>7</v>
      </c>
      <c r="M8528">
        <v>33.6</v>
      </c>
      <c r="N8528" t="s">
        <v>25</v>
      </c>
      <c r="O8528">
        <v>672</v>
      </c>
      <c r="P8528">
        <v>112</v>
      </c>
      <c r="R8528">
        <f t="shared" si="666"/>
        <v>728</v>
      </c>
      <c r="S8528">
        <f t="shared" si="667"/>
        <v>5</v>
      </c>
      <c r="T8528" t="str">
        <f t="shared" si="668"/>
        <v>Jul</v>
      </c>
      <c r="U8528" t="str">
        <f t="shared" si="669"/>
        <v>2025</v>
      </c>
    </row>
    <row r="8529" spans="1:21" x14ac:dyDescent="0.25">
      <c r="A8529" s="1">
        <v>45843</v>
      </c>
      <c r="B8529" t="s">
        <v>73</v>
      </c>
      <c r="C8529" t="s">
        <v>42</v>
      </c>
      <c r="D8529" t="s">
        <v>23</v>
      </c>
      <c r="E8529" t="s">
        <v>28</v>
      </c>
      <c r="F8529" t="s">
        <v>29</v>
      </c>
      <c r="G8529" t="s">
        <v>169</v>
      </c>
      <c r="H8529">
        <f t="shared" si="665"/>
        <v>175</v>
      </c>
      <c r="I8529">
        <v>25</v>
      </c>
      <c r="J8529">
        <v>33</v>
      </c>
      <c r="K8529">
        <v>7</v>
      </c>
      <c r="M8529">
        <v>22.75</v>
      </c>
      <c r="N8529" t="s">
        <v>25</v>
      </c>
      <c r="O8529">
        <v>227.5</v>
      </c>
      <c r="P8529">
        <v>52.5</v>
      </c>
      <c r="R8529">
        <f t="shared" si="666"/>
        <v>231</v>
      </c>
      <c r="S8529">
        <f t="shared" si="667"/>
        <v>5</v>
      </c>
      <c r="T8529" t="str">
        <f t="shared" si="668"/>
        <v>Jul</v>
      </c>
      <c r="U8529" t="str">
        <f t="shared" si="669"/>
        <v>2025</v>
      </c>
    </row>
    <row r="8530" spans="1:21" x14ac:dyDescent="0.25">
      <c r="A8530" s="1">
        <v>45843</v>
      </c>
      <c r="B8530" t="s">
        <v>166</v>
      </c>
      <c r="C8530" t="s">
        <v>15</v>
      </c>
      <c r="D8530" t="s">
        <v>16</v>
      </c>
      <c r="E8530" t="s">
        <v>28</v>
      </c>
      <c r="F8530" t="s">
        <v>45</v>
      </c>
      <c r="G8530" t="s">
        <v>71</v>
      </c>
      <c r="H8530">
        <f t="shared" si="665"/>
        <v>8800</v>
      </c>
      <c r="I8530">
        <v>2200</v>
      </c>
      <c r="J8530">
        <v>2860</v>
      </c>
      <c r="K8530">
        <v>4</v>
      </c>
      <c r="M8530">
        <v>286</v>
      </c>
      <c r="N8530" t="s">
        <v>20</v>
      </c>
      <c r="O8530">
        <v>11000</v>
      </c>
      <c r="P8530">
        <v>2200</v>
      </c>
      <c r="R8530">
        <f t="shared" si="666"/>
        <v>11440</v>
      </c>
      <c r="S8530">
        <f t="shared" si="667"/>
        <v>5</v>
      </c>
      <c r="T8530" t="str">
        <f t="shared" si="668"/>
        <v>Jul</v>
      </c>
      <c r="U8530" t="str">
        <f t="shared" si="669"/>
        <v>2025</v>
      </c>
    </row>
    <row r="8531" spans="1:21" x14ac:dyDescent="0.25">
      <c r="A8531" s="1">
        <v>45843</v>
      </c>
      <c r="B8531" t="s">
        <v>107</v>
      </c>
      <c r="C8531" t="s">
        <v>27</v>
      </c>
      <c r="D8531" t="s">
        <v>16</v>
      </c>
      <c r="E8531" t="s">
        <v>28</v>
      </c>
      <c r="F8531" t="s">
        <v>18</v>
      </c>
      <c r="G8531" t="s">
        <v>100</v>
      </c>
      <c r="H8531">
        <f t="shared" si="665"/>
        <v>120</v>
      </c>
      <c r="I8531">
        <v>40</v>
      </c>
      <c r="J8531">
        <v>52</v>
      </c>
      <c r="K8531">
        <v>3</v>
      </c>
      <c r="M8531">
        <v>7.5</v>
      </c>
      <c r="N8531" t="s">
        <v>25</v>
      </c>
      <c r="O8531">
        <v>150</v>
      </c>
      <c r="P8531">
        <v>30</v>
      </c>
      <c r="R8531">
        <f t="shared" si="666"/>
        <v>156</v>
      </c>
      <c r="S8531">
        <f t="shared" si="667"/>
        <v>5</v>
      </c>
      <c r="T8531" t="str">
        <f t="shared" si="668"/>
        <v>Jul</v>
      </c>
      <c r="U8531" t="str">
        <f t="shared" si="669"/>
        <v>2025</v>
      </c>
    </row>
    <row r="8532" spans="1:21" x14ac:dyDescent="0.25">
      <c r="A8532" s="1">
        <v>45843</v>
      </c>
      <c r="B8532" t="s">
        <v>33</v>
      </c>
      <c r="C8532" t="s">
        <v>15</v>
      </c>
      <c r="D8532" t="s">
        <v>16</v>
      </c>
      <c r="E8532" t="s">
        <v>28</v>
      </c>
      <c r="F8532" t="s">
        <v>18</v>
      </c>
      <c r="G8532" t="s">
        <v>121</v>
      </c>
      <c r="H8532">
        <f t="shared" si="665"/>
        <v>220</v>
      </c>
      <c r="I8532">
        <v>55</v>
      </c>
      <c r="J8532">
        <v>72</v>
      </c>
      <c r="K8532">
        <v>4</v>
      </c>
      <c r="M8532">
        <v>14.3</v>
      </c>
      <c r="N8532" t="s">
        <v>25</v>
      </c>
      <c r="O8532">
        <v>286</v>
      </c>
      <c r="P8532">
        <v>66</v>
      </c>
      <c r="R8532">
        <f t="shared" si="666"/>
        <v>288</v>
      </c>
      <c r="S8532">
        <f t="shared" si="667"/>
        <v>5</v>
      </c>
      <c r="T8532" t="str">
        <f t="shared" si="668"/>
        <v>Jul</v>
      </c>
      <c r="U8532" t="str">
        <f t="shared" si="669"/>
        <v>2025</v>
      </c>
    </row>
    <row r="8533" spans="1:21" x14ac:dyDescent="0.25">
      <c r="A8533" s="1">
        <v>45843</v>
      </c>
      <c r="B8533" t="s">
        <v>69</v>
      </c>
      <c r="C8533" t="s">
        <v>27</v>
      </c>
      <c r="D8533" t="s">
        <v>16</v>
      </c>
      <c r="E8533" t="s">
        <v>17</v>
      </c>
      <c r="F8533" t="s">
        <v>48</v>
      </c>
      <c r="G8533" t="s">
        <v>49</v>
      </c>
      <c r="H8533">
        <f t="shared" si="665"/>
        <v>160</v>
      </c>
      <c r="I8533">
        <v>80</v>
      </c>
      <c r="J8533">
        <v>104</v>
      </c>
      <c r="K8533">
        <v>2</v>
      </c>
      <c r="M8533">
        <v>20.8</v>
      </c>
      <c r="N8533" t="s">
        <v>38</v>
      </c>
      <c r="O8533">
        <v>208</v>
      </c>
      <c r="P8533">
        <v>48</v>
      </c>
      <c r="R8533">
        <f t="shared" si="666"/>
        <v>208</v>
      </c>
      <c r="S8533">
        <f t="shared" si="667"/>
        <v>5</v>
      </c>
      <c r="T8533" t="str">
        <f t="shared" si="668"/>
        <v>Jul</v>
      </c>
      <c r="U8533" t="str">
        <f t="shared" si="669"/>
        <v>2025</v>
      </c>
    </row>
    <row r="8534" spans="1:21" x14ac:dyDescent="0.25">
      <c r="A8534" s="1">
        <v>45843</v>
      </c>
      <c r="B8534" t="s">
        <v>186</v>
      </c>
      <c r="C8534" t="s">
        <v>27</v>
      </c>
      <c r="D8534" t="s">
        <v>16</v>
      </c>
      <c r="E8534" t="s">
        <v>28</v>
      </c>
      <c r="F8534" t="s">
        <v>45</v>
      </c>
      <c r="G8534" t="s">
        <v>106</v>
      </c>
      <c r="H8534">
        <f t="shared" si="665"/>
        <v>48000</v>
      </c>
      <c r="I8534">
        <v>12000</v>
      </c>
      <c r="J8534">
        <v>15600</v>
      </c>
      <c r="K8534">
        <v>4</v>
      </c>
      <c r="M8534">
        <v>2340</v>
      </c>
      <c r="N8534" t="s">
        <v>20</v>
      </c>
      <c r="O8534">
        <v>55200</v>
      </c>
      <c r="P8534">
        <v>7200</v>
      </c>
      <c r="R8534">
        <f t="shared" si="666"/>
        <v>62400</v>
      </c>
      <c r="S8534">
        <f t="shared" si="667"/>
        <v>5</v>
      </c>
      <c r="T8534" t="str">
        <f t="shared" si="668"/>
        <v>Jul</v>
      </c>
      <c r="U8534" t="str">
        <f t="shared" si="669"/>
        <v>2025</v>
      </c>
    </row>
    <row r="8535" spans="1:21" x14ac:dyDescent="0.25">
      <c r="A8535" s="1">
        <v>45843</v>
      </c>
      <c r="B8535" t="s">
        <v>195</v>
      </c>
      <c r="C8535" t="s">
        <v>115</v>
      </c>
      <c r="D8535" t="s">
        <v>16</v>
      </c>
      <c r="E8535" t="s">
        <v>17</v>
      </c>
      <c r="F8535" t="s">
        <v>80</v>
      </c>
      <c r="G8535" t="s">
        <v>143</v>
      </c>
      <c r="H8535">
        <f t="shared" si="665"/>
        <v>21</v>
      </c>
      <c r="I8535">
        <v>3</v>
      </c>
      <c r="J8535">
        <v>4</v>
      </c>
      <c r="K8535">
        <v>7</v>
      </c>
      <c r="M8535">
        <v>2.73</v>
      </c>
      <c r="N8535" t="s">
        <v>38</v>
      </c>
      <c r="O8535">
        <v>27.3</v>
      </c>
      <c r="P8535">
        <v>6.3</v>
      </c>
      <c r="R8535">
        <f t="shared" si="666"/>
        <v>28</v>
      </c>
      <c r="S8535">
        <f t="shared" si="667"/>
        <v>5</v>
      </c>
      <c r="T8535" t="str">
        <f t="shared" si="668"/>
        <v>Jul</v>
      </c>
      <c r="U8535" t="str">
        <f t="shared" si="669"/>
        <v>2025</v>
      </c>
    </row>
    <row r="8536" spans="1:21" x14ac:dyDescent="0.25">
      <c r="A8536" s="1">
        <v>45843</v>
      </c>
      <c r="B8536" t="s">
        <v>122</v>
      </c>
      <c r="C8536" t="s">
        <v>27</v>
      </c>
      <c r="D8536" t="s">
        <v>16</v>
      </c>
      <c r="E8536" t="s">
        <v>28</v>
      </c>
      <c r="F8536" t="s">
        <v>29</v>
      </c>
      <c r="G8536" t="s">
        <v>138</v>
      </c>
      <c r="H8536">
        <f t="shared" si="665"/>
        <v>200</v>
      </c>
      <c r="I8536">
        <v>50</v>
      </c>
      <c r="J8536">
        <v>65</v>
      </c>
      <c r="K8536">
        <v>4</v>
      </c>
      <c r="M8536">
        <v>25</v>
      </c>
      <c r="N8536" t="s">
        <v>38</v>
      </c>
      <c r="O8536">
        <v>250</v>
      </c>
      <c r="P8536">
        <v>50</v>
      </c>
      <c r="R8536">
        <f t="shared" si="666"/>
        <v>260</v>
      </c>
      <c r="S8536">
        <f t="shared" si="667"/>
        <v>5</v>
      </c>
      <c r="T8536" t="str">
        <f t="shared" si="668"/>
        <v>Jul</v>
      </c>
      <c r="U8536" t="str">
        <f t="shared" si="669"/>
        <v>2025</v>
      </c>
    </row>
    <row r="8537" spans="1:21" x14ac:dyDescent="0.25">
      <c r="A8537" s="1">
        <v>45843</v>
      </c>
      <c r="B8537" t="s">
        <v>60</v>
      </c>
      <c r="C8537" t="s">
        <v>27</v>
      </c>
      <c r="D8537" t="s">
        <v>16</v>
      </c>
      <c r="E8537" t="s">
        <v>17</v>
      </c>
      <c r="F8537" t="s">
        <v>61</v>
      </c>
      <c r="G8537" t="s">
        <v>164</v>
      </c>
      <c r="H8537">
        <f t="shared" si="665"/>
        <v>8000</v>
      </c>
      <c r="I8537">
        <v>2000</v>
      </c>
      <c r="J8537">
        <v>2600</v>
      </c>
      <c r="K8537">
        <v>4</v>
      </c>
      <c r="M8537">
        <v>260</v>
      </c>
      <c r="N8537" t="s">
        <v>25</v>
      </c>
      <c r="O8537">
        <v>10000</v>
      </c>
      <c r="P8537">
        <v>2000</v>
      </c>
      <c r="R8537">
        <f t="shared" si="666"/>
        <v>10400</v>
      </c>
      <c r="S8537">
        <f t="shared" si="667"/>
        <v>5</v>
      </c>
      <c r="T8537" t="str">
        <f t="shared" si="668"/>
        <v>Jul</v>
      </c>
      <c r="U8537" t="str">
        <f t="shared" si="669"/>
        <v>2025</v>
      </c>
    </row>
    <row r="8538" spans="1:21" x14ac:dyDescent="0.25">
      <c r="A8538" s="1">
        <v>45843</v>
      </c>
      <c r="B8538" t="s">
        <v>98</v>
      </c>
      <c r="C8538" t="s">
        <v>66</v>
      </c>
      <c r="D8538" t="s">
        <v>23</v>
      </c>
      <c r="E8538" t="s">
        <v>17</v>
      </c>
      <c r="F8538" t="s">
        <v>18</v>
      </c>
      <c r="G8538" t="s">
        <v>24</v>
      </c>
      <c r="H8538">
        <f t="shared" si="665"/>
        <v>720</v>
      </c>
      <c r="I8538">
        <v>80</v>
      </c>
      <c r="J8538">
        <v>104</v>
      </c>
      <c r="K8538">
        <v>9</v>
      </c>
      <c r="M8538">
        <v>82.8</v>
      </c>
      <c r="N8538" t="s">
        <v>25</v>
      </c>
      <c r="O8538">
        <v>828</v>
      </c>
      <c r="P8538">
        <v>108</v>
      </c>
      <c r="R8538">
        <f t="shared" si="666"/>
        <v>936</v>
      </c>
      <c r="S8538">
        <f t="shared" si="667"/>
        <v>5</v>
      </c>
      <c r="T8538" t="str">
        <f t="shared" si="668"/>
        <v>Jul</v>
      </c>
      <c r="U8538" t="str">
        <f t="shared" si="669"/>
        <v>2025</v>
      </c>
    </row>
    <row r="8539" spans="1:21" x14ac:dyDescent="0.25">
      <c r="A8539" s="1">
        <v>45843</v>
      </c>
      <c r="B8539" t="s">
        <v>118</v>
      </c>
      <c r="C8539" t="s">
        <v>27</v>
      </c>
      <c r="D8539" t="s">
        <v>23</v>
      </c>
      <c r="E8539" t="s">
        <v>17</v>
      </c>
      <c r="F8539" t="s">
        <v>18</v>
      </c>
      <c r="G8539" t="s">
        <v>130</v>
      </c>
      <c r="H8539">
        <f t="shared" si="665"/>
        <v>90</v>
      </c>
      <c r="I8539">
        <v>45</v>
      </c>
      <c r="J8539">
        <v>59</v>
      </c>
      <c r="K8539">
        <v>2</v>
      </c>
      <c r="M8539">
        <v>14.04</v>
      </c>
      <c r="N8539" t="s">
        <v>20</v>
      </c>
      <c r="O8539">
        <v>117</v>
      </c>
      <c r="P8539">
        <v>27</v>
      </c>
      <c r="R8539">
        <f t="shared" si="666"/>
        <v>118</v>
      </c>
      <c r="S8539">
        <f t="shared" si="667"/>
        <v>5</v>
      </c>
      <c r="T8539" t="str">
        <f t="shared" si="668"/>
        <v>Jul</v>
      </c>
      <c r="U8539" t="str">
        <f t="shared" si="669"/>
        <v>2025</v>
      </c>
    </row>
    <row r="8540" spans="1:21" x14ac:dyDescent="0.25">
      <c r="A8540" s="1">
        <v>45843</v>
      </c>
      <c r="B8540" t="s">
        <v>33</v>
      </c>
      <c r="C8540" t="s">
        <v>15</v>
      </c>
      <c r="D8540" t="s">
        <v>16</v>
      </c>
      <c r="E8540" t="s">
        <v>17</v>
      </c>
      <c r="F8540" t="s">
        <v>18</v>
      </c>
      <c r="G8540" t="s">
        <v>19</v>
      </c>
      <c r="H8540">
        <f t="shared" si="665"/>
        <v>750</v>
      </c>
      <c r="I8540">
        <v>250</v>
      </c>
      <c r="J8540">
        <v>325</v>
      </c>
      <c r="K8540">
        <v>3</v>
      </c>
      <c r="M8540">
        <v>48.75</v>
      </c>
      <c r="N8540" t="s">
        <v>25</v>
      </c>
      <c r="O8540">
        <v>975</v>
      </c>
      <c r="P8540">
        <v>225</v>
      </c>
      <c r="R8540">
        <f t="shared" si="666"/>
        <v>975</v>
      </c>
      <c r="S8540">
        <f t="shared" si="667"/>
        <v>5</v>
      </c>
      <c r="T8540" t="str">
        <f t="shared" si="668"/>
        <v>Jul</v>
      </c>
      <c r="U8540" t="str">
        <f t="shared" si="669"/>
        <v>2025</v>
      </c>
    </row>
    <row r="8541" spans="1:21" x14ac:dyDescent="0.25">
      <c r="A8541" s="1">
        <v>45843</v>
      </c>
      <c r="B8541" t="s">
        <v>84</v>
      </c>
      <c r="C8541" t="s">
        <v>27</v>
      </c>
      <c r="D8541" t="s">
        <v>16</v>
      </c>
      <c r="E8541" t="s">
        <v>28</v>
      </c>
      <c r="F8541" t="s">
        <v>45</v>
      </c>
      <c r="G8541" t="s">
        <v>67</v>
      </c>
      <c r="H8541">
        <f t="shared" si="665"/>
        <v>10500</v>
      </c>
      <c r="I8541">
        <v>3500</v>
      </c>
      <c r="J8541">
        <v>4550</v>
      </c>
      <c r="K8541">
        <v>3</v>
      </c>
      <c r="M8541">
        <v>455</v>
      </c>
      <c r="N8541" t="s">
        <v>20</v>
      </c>
      <c r="O8541">
        <v>13650</v>
      </c>
      <c r="P8541">
        <v>3150</v>
      </c>
      <c r="R8541">
        <f t="shared" si="666"/>
        <v>13650</v>
      </c>
      <c r="S8541">
        <f t="shared" si="667"/>
        <v>5</v>
      </c>
      <c r="T8541" t="str">
        <f t="shared" si="668"/>
        <v>Jul</v>
      </c>
      <c r="U8541" t="str">
        <f t="shared" si="669"/>
        <v>2025</v>
      </c>
    </row>
    <row r="8542" spans="1:21" x14ac:dyDescent="0.25">
      <c r="A8542" s="1">
        <v>45843</v>
      </c>
      <c r="B8542" t="s">
        <v>186</v>
      </c>
      <c r="C8542" t="s">
        <v>27</v>
      </c>
      <c r="D8542" t="s">
        <v>16</v>
      </c>
      <c r="E8542" t="s">
        <v>17</v>
      </c>
      <c r="F8542" t="s">
        <v>18</v>
      </c>
      <c r="G8542" t="s">
        <v>32</v>
      </c>
      <c r="H8542">
        <f t="shared" si="665"/>
        <v>600</v>
      </c>
      <c r="I8542">
        <v>100</v>
      </c>
      <c r="J8542">
        <v>130</v>
      </c>
      <c r="K8542">
        <v>6</v>
      </c>
      <c r="M8542">
        <v>52.5</v>
      </c>
      <c r="N8542" t="s">
        <v>20</v>
      </c>
      <c r="O8542">
        <v>750</v>
      </c>
      <c r="P8542">
        <v>150</v>
      </c>
      <c r="R8542">
        <f t="shared" si="666"/>
        <v>780</v>
      </c>
      <c r="S8542">
        <f t="shared" si="667"/>
        <v>5</v>
      </c>
      <c r="T8542" t="str">
        <f t="shared" si="668"/>
        <v>Jul</v>
      </c>
      <c r="U8542" t="str">
        <f t="shared" si="669"/>
        <v>2025</v>
      </c>
    </row>
    <row r="8543" spans="1:21" x14ac:dyDescent="0.25">
      <c r="A8543" s="1">
        <v>45843</v>
      </c>
      <c r="B8543" t="s">
        <v>144</v>
      </c>
      <c r="C8543" t="s">
        <v>27</v>
      </c>
      <c r="D8543" t="s">
        <v>16</v>
      </c>
      <c r="E8543" t="s">
        <v>17</v>
      </c>
      <c r="F8543" t="s">
        <v>45</v>
      </c>
      <c r="G8543" t="s">
        <v>71</v>
      </c>
      <c r="H8543">
        <f t="shared" si="665"/>
        <v>15400</v>
      </c>
      <c r="I8543">
        <v>2200</v>
      </c>
      <c r="J8543">
        <v>2860</v>
      </c>
      <c r="K8543">
        <v>7</v>
      </c>
      <c r="M8543">
        <v>286</v>
      </c>
      <c r="N8543" t="s">
        <v>20</v>
      </c>
      <c r="O8543">
        <v>20020</v>
      </c>
      <c r="P8543">
        <v>4620</v>
      </c>
      <c r="R8543">
        <f t="shared" si="666"/>
        <v>20020</v>
      </c>
      <c r="S8543">
        <f t="shared" si="667"/>
        <v>5</v>
      </c>
      <c r="T8543" t="str">
        <f t="shared" si="668"/>
        <v>Jul</v>
      </c>
      <c r="U8543" t="str">
        <f t="shared" si="669"/>
        <v>2025</v>
      </c>
    </row>
    <row r="8544" spans="1:21" x14ac:dyDescent="0.25">
      <c r="A8544" s="1">
        <v>45843</v>
      </c>
      <c r="B8544" t="s">
        <v>149</v>
      </c>
      <c r="C8544" t="s">
        <v>15</v>
      </c>
      <c r="D8544" t="s">
        <v>23</v>
      </c>
      <c r="E8544" t="s">
        <v>17</v>
      </c>
      <c r="F8544" t="s">
        <v>45</v>
      </c>
      <c r="G8544" t="s">
        <v>78</v>
      </c>
      <c r="H8544">
        <f t="shared" si="665"/>
        <v>72000</v>
      </c>
      <c r="I8544">
        <v>18000</v>
      </c>
      <c r="J8544">
        <v>23400</v>
      </c>
      <c r="K8544">
        <v>4</v>
      </c>
      <c r="M8544">
        <v>3510</v>
      </c>
      <c r="N8544" t="s">
        <v>25</v>
      </c>
      <c r="O8544">
        <v>93600</v>
      </c>
      <c r="P8544">
        <v>21600</v>
      </c>
      <c r="R8544">
        <f t="shared" si="666"/>
        <v>93600</v>
      </c>
      <c r="S8544">
        <f t="shared" si="667"/>
        <v>5</v>
      </c>
      <c r="T8544" t="str">
        <f t="shared" si="668"/>
        <v>Jul</v>
      </c>
      <c r="U8544" t="str">
        <f t="shared" si="669"/>
        <v>2025</v>
      </c>
    </row>
    <row r="8545" spans="1:21" x14ac:dyDescent="0.25">
      <c r="A8545" s="1">
        <v>45843</v>
      </c>
      <c r="B8545" t="s">
        <v>104</v>
      </c>
      <c r="C8545" t="s">
        <v>15</v>
      </c>
      <c r="D8545" t="s">
        <v>23</v>
      </c>
      <c r="E8545" t="s">
        <v>28</v>
      </c>
      <c r="F8545" t="s">
        <v>61</v>
      </c>
      <c r="G8545" t="s">
        <v>103</v>
      </c>
      <c r="H8545">
        <f t="shared" si="665"/>
        <v>700</v>
      </c>
      <c r="I8545">
        <v>100</v>
      </c>
      <c r="J8545">
        <v>130</v>
      </c>
      <c r="K8545">
        <v>7</v>
      </c>
      <c r="M8545">
        <v>100</v>
      </c>
      <c r="N8545" t="s">
        <v>38</v>
      </c>
      <c r="O8545">
        <v>910</v>
      </c>
      <c r="P8545">
        <v>210</v>
      </c>
      <c r="R8545">
        <f t="shared" si="666"/>
        <v>910</v>
      </c>
      <c r="S8545">
        <f t="shared" si="667"/>
        <v>5</v>
      </c>
      <c r="T8545" t="str">
        <f t="shared" si="668"/>
        <v>Jul</v>
      </c>
      <c r="U8545" t="str">
        <f t="shared" si="669"/>
        <v>2025</v>
      </c>
    </row>
    <row r="8546" spans="1:21" x14ac:dyDescent="0.25">
      <c r="A8546" s="1">
        <v>45843</v>
      </c>
      <c r="B8546" t="s">
        <v>146</v>
      </c>
      <c r="C8546" t="s">
        <v>27</v>
      </c>
      <c r="D8546" t="s">
        <v>16</v>
      </c>
      <c r="E8546" t="s">
        <v>28</v>
      </c>
      <c r="F8546" t="s">
        <v>18</v>
      </c>
      <c r="G8546" t="s">
        <v>130</v>
      </c>
      <c r="H8546">
        <f t="shared" si="665"/>
        <v>180</v>
      </c>
      <c r="I8546">
        <v>45</v>
      </c>
      <c r="J8546">
        <v>59</v>
      </c>
      <c r="K8546">
        <v>4</v>
      </c>
      <c r="M8546">
        <v>11.7</v>
      </c>
      <c r="N8546" t="s">
        <v>25</v>
      </c>
      <c r="O8546">
        <v>234</v>
      </c>
      <c r="P8546">
        <v>54</v>
      </c>
      <c r="R8546">
        <f t="shared" si="666"/>
        <v>236</v>
      </c>
      <c r="S8546">
        <f t="shared" si="667"/>
        <v>5</v>
      </c>
      <c r="T8546" t="str">
        <f t="shared" si="668"/>
        <v>Jul</v>
      </c>
      <c r="U8546" t="str">
        <f t="shared" si="669"/>
        <v>2025</v>
      </c>
    </row>
    <row r="8547" spans="1:21" x14ac:dyDescent="0.25">
      <c r="A8547" s="1">
        <v>45874</v>
      </c>
      <c r="B8547" t="s">
        <v>123</v>
      </c>
      <c r="C8547" t="s">
        <v>15</v>
      </c>
      <c r="D8547" t="s">
        <v>16</v>
      </c>
      <c r="E8547" t="s">
        <v>28</v>
      </c>
      <c r="F8547" t="s">
        <v>18</v>
      </c>
      <c r="G8547" t="s">
        <v>113</v>
      </c>
      <c r="H8547">
        <f t="shared" si="665"/>
        <v>100</v>
      </c>
      <c r="I8547">
        <v>20</v>
      </c>
      <c r="J8547">
        <v>26</v>
      </c>
      <c r="K8547">
        <v>5</v>
      </c>
      <c r="M8547">
        <v>6.25</v>
      </c>
      <c r="N8547" t="s">
        <v>25</v>
      </c>
      <c r="O8547">
        <v>125</v>
      </c>
      <c r="P8547">
        <v>25</v>
      </c>
      <c r="R8547">
        <f t="shared" si="666"/>
        <v>130</v>
      </c>
      <c r="S8547">
        <f t="shared" si="667"/>
        <v>5</v>
      </c>
      <c r="T8547" t="str">
        <f t="shared" si="668"/>
        <v>Aug</v>
      </c>
      <c r="U8547" t="str">
        <f t="shared" si="669"/>
        <v>2025</v>
      </c>
    </row>
    <row r="8548" spans="1:21" x14ac:dyDescent="0.25">
      <c r="A8548" s="1">
        <v>45874</v>
      </c>
      <c r="B8548" t="s">
        <v>144</v>
      </c>
      <c r="C8548" t="s">
        <v>27</v>
      </c>
      <c r="D8548" t="s">
        <v>16</v>
      </c>
      <c r="E8548" t="s">
        <v>28</v>
      </c>
      <c r="F8548" t="s">
        <v>18</v>
      </c>
      <c r="G8548" t="s">
        <v>56</v>
      </c>
      <c r="H8548">
        <f t="shared" si="665"/>
        <v>2200</v>
      </c>
      <c r="I8548">
        <v>550</v>
      </c>
      <c r="J8548">
        <v>715</v>
      </c>
      <c r="K8548">
        <v>4</v>
      </c>
      <c r="M8548">
        <v>100</v>
      </c>
      <c r="N8548" t="s">
        <v>38</v>
      </c>
      <c r="O8548">
        <v>2750</v>
      </c>
      <c r="P8548">
        <v>550</v>
      </c>
      <c r="R8548">
        <f t="shared" si="666"/>
        <v>2860</v>
      </c>
      <c r="S8548">
        <f t="shared" si="667"/>
        <v>5</v>
      </c>
      <c r="T8548" t="str">
        <f t="shared" si="668"/>
        <v>Aug</v>
      </c>
      <c r="U8548" t="str">
        <f t="shared" si="669"/>
        <v>2025</v>
      </c>
    </row>
    <row r="8549" spans="1:21" x14ac:dyDescent="0.25">
      <c r="A8549" s="1">
        <v>45874</v>
      </c>
      <c r="B8549" t="s">
        <v>70</v>
      </c>
      <c r="C8549" t="s">
        <v>53</v>
      </c>
      <c r="D8549" t="s">
        <v>16</v>
      </c>
      <c r="E8549" t="s">
        <v>17</v>
      </c>
      <c r="F8549" t="s">
        <v>18</v>
      </c>
      <c r="G8549" t="s">
        <v>24</v>
      </c>
      <c r="H8549">
        <f t="shared" si="665"/>
        <v>400</v>
      </c>
      <c r="I8549">
        <v>80</v>
      </c>
      <c r="J8549">
        <v>104</v>
      </c>
      <c r="K8549">
        <v>5</v>
      </c>
      <c r="M8549">
        <v>36.4</v>
      </c>
      <c r="N8549" t="s">
        <v>20</v>
      </c>
      <c r="O8549">
        <v>520</v>
      </c>
      <c r="P8549">
        <v>120</v>
      </c>
      <c r="R8549">
        <f t="shared" si="666"/>
        <v>520</v>
      </c>
      <c r="S8549">
        <f t="shared" si="667"/>
        <v>5</v>
      </c>
      <c r="T8549" t="str">
        <f t="shared" si="668"/>
        <v>Aug</v>
      </c>
      <c r="U8549" t="str">
        <f t="shared" si="669"/>
        <v>2025</v>
      </c>
    </row>
    <row r="8550" spans="1:21" x14ac:dyDescent="0.25">
      <c r="A8550" s="1">
        <v>45874</v>
      </c>
      <c r="B8550" t="s">
        <v>208</v>
      </c>
      <c r="C8550" t="s">
        <v>27</v>
      </c>
      <c r="D8550" t="s">
        <v>16</v>
      </c>
      <c r="E8550" t="s">
        <v>17</v>
      </c>
      <c r="F8550" t="s">
        <v>45</v>
      </c>
      <c r="G8550" t="s">
        <v>106</v>
      </c>
      <c r="H8550">
        <f t="shared" si="665"/>
        <v>48000</v>
      </c>
      <c r="I8550">
        <v>12000</v>
      </c>
      <c r="J8550">
        <v>15600</v>
      </c>
      <c r="K8550">
        <v>4</v>
      </c>
      <c r="M8550">
        <v>2340</v>
      </c>
      <c r="N8550" t="s">
        <v>25</v>
      </c>
      <c r="O8550">
        <v>60000</v>
      </c>
      <c r="P8550">
        <v>12000</v>
      </c>
      <c r="R8550">
        <f t="shared" si="666"/>
        <v>62400</v>
      </c>
      <c r="S8550">
        <f t="shared" si="667"/>
        <v>5</v>
      </c>
      <c r="T8550" t="str">
        <f t="shared" si="668"/>
        <v>Aug</v>
      </c>
      <c r="U8550" t="str">
        <f t="shared" si="669"/>
        <v>2025</v>
      </c>
    </row>
    <row r="8551" spans="1:21" x14ac:dyDescent="0.25">
      <c r="A8551" s="1">
        <v>45874</v>
      </c>
      <c r="B8551" t="s">
        <v>74</v>
      </c>
      <c r="C8551" t="s">
        <v>27</v>
      </c>
      <c r="D8551" t="s">
        <v>16</v>
      </c>
      <c r="E8551" t="s">
        <v>17</v>
      </c>
      <c r="F8551" t="s">
        <v>18</v>
      </c>
      <c r="G8551" t="s">
        <v>151</v>
      </c>
      <c r="H8551">
        <f t="shared" si="665"/>
        <v>49</v>
      </c>
      <c r="I8551">
        <v>7</v>
      </c>
      <c r="J8551">
        <v>9</v>
      </c>
      <c r="K8551">
        <v>7</v>
      </c>
      <c r="M8551">
        <v>3.0625</v>
      </c>
      <c r="N8551" t="s">
        <v>25</v>
      </c>
      <c r="O8551">
        <v>61.25</v>
      </c>
      <c r="P8551">
        <v>12.25</v>
      </c>
      <c r="R8551">
        <f t="shared" si="666"/>
        <v>63</v>
      </c>
      <c r="S8551">
        <f t="shared" si="667"/>
        <v>5</v>
      </c>
      <c r="T8551" t="str">
        <f t="shared" si="668"/>
        <v>Aug</v>
      </c>
      <c r="U8551" t="str">
        <f t="shared" si="669"/>
        <v>2025</v>
      </c>
    </row>
    <row r="8552" spans="1:21" x14ac:dyDescent="0.25">
      <c r="A8552" s="1">
        <v>45874</v>
      </c>
      <c r="B8552" t="s">
        <v>131</v>
      </c>
      <c r="C8552" t="s">
        <v>27</v>
      </c>
      <c r="D8552" t="s">
        <v>23</v>
      </c>
      <c r="E8552" t="s">
        <v>17</v>
      </c>
      <c r="F8552" t="s">
        <v>61</v>
      </c>
      <c r="G8552" t="s">
        <v>164</v>
      </c>
      <c r="H8552">
        <f t="shared" si="665"/>
        <v>16000</v>
      </c>
      <c r="I8552">
        <v>2000</v>
      </c>
      <c r="J8552">
        <v>2600</v>
      </c>
      <c r="K8552">
        <v>8</v>
      </c>
      <c r="M8552">
        <v>260</v>
      </c>
      <c r="N8552" t="s">
        <v>38</v>
      </c>
      <c r="O8552">
        <v>20800</v>
      </c>
      <c r="P8552">
        <v>4800</v>
      </c>
      <c r="R8552">
        <f t="shared" si="666"/>
        <v>20800</v>
      </c>
      <c r="S8552">
        <f t="shared" si="667"/>
        <v>5</v>
      </c>
      <c r="T8552" t="str">
        <f t="shared" si="668"/>
        <v>Aug</v>
      </c>
      <c r="U8552" t="str">
        <f t="shared" si="669"/>
        <v>2025</v>
      </c>
    </row>
    <row r="8553" spans="1:21" x14ac:dyDescent="0.25">
      <c r="A8553" s="1">
        <v>45874</v>
      </c>
      <c r="B8553" t="s">
        <v>88</v>
      </c>
      <c r="C8553" t="s">
        <v>27</v>
      </c>
      <c r="D8553" t="s">
        <v>16</v>
      </c>
      <c r="E8553" t="s">
        <v>17</v>
      </c>
      <c r="F8553" t="s">
        <v>45</v>
      </c>
      <c r="G8553" t="s">
        <v>71</v>
      </c>
      <c r="H8553">
        <f t="shared" si="665"/>
        <v>11000</v>
      </c>
      <c r="I8553">
        <v>2200</v>
      </c>
      <c r="J8553">
        <v>2860</v>
      </c>
      <c r="K8553">
        <v>5</v>
      </c>
      <c r="M8553">
        <v>286</v>
      </c>
      <c r="N8553" t="s">
        <v>20</v>
      </c>
      <c r="O8553">
        <v>14300</v>
      </c>
      <c r="P8553">
        <v>3300</v>
      </c>
      <c r="R8553">
        <f t="shared" si="666"/>
        <v>14300</v>
      </c>
      <c r="S8553">
        <f t="shared" si="667"/>
        <v>5</v>
      </c>
      <c r="T8553" t="str">
        <f t="shared" si="668"/>
        <v>Aug</v>
      </c>
      <c r="U8553" t="str">
        <f t="shared" si="669"/>
        <v>2025</v>
      </c>
    </row>
    <row r="8554" spans="1:21" x14ac:dyDescent="0.25">
      <c r="A8554" s="1">
        <v>45874</v>
      </c>
      <c r="B8554" t="s">
        <v>209</v>
      </c>
      <c r="C8554" t="s">
        <v>27</v>
      </c>
      <c r="D8554" t="s">
        <v>23</v>
      </c>
      <c r="E8554" t="s">
        <v>28</v>
      </c>
      <c r="F8554" t="s">
        <v>61</v>
      </c>
      <c r="G8554" t="s">
        <v>108</v>
      </c>
      <c r="H8554">
        <f t="shared" si="665"/>
        <v>12000</v>
      </c>
      <c r="I8554">
        <v>1500</v>
      </c>
      <c r="J8554">
        <v>1950</v>
      </c>
      <c r="K8554">
        <v>8</v>
      </c>
      <c r="M8554">
        <v>195</v>
      </c>
      <c r="N8554" t="s">
        <v>20</v>
      </c>
      <c r="O8554">
        <v>15600</v>
      </c>
      <c r="P8554">
        <v>3600</v>
      </c>
      <c r="R8554">
        <f t="shared" si="666"/>
        <v>15600</v>
      </c>
      <c r="S8554">
        <f t="shared" si="667"/>
        <v>5</v>
      </c>
      <c r="T8554" t="str">
        <f t="shared" si="668"/>
        <v>Aug</v>
      </c>
      <c r="U8554" t="str">
        <f t="shared" si="669"/>
        <v>2025</v>
      </c>
    </row>
    <row r="8555" spans="1:21" x14ac:dyDescent="0.25">
      <c r="A8555" s="1">
        <v>45874</v>
      </c>
      <c r="B8555" t="s">
        <v>131</v>
      </c>
      <c r="C8555" t="s">
        <v>27</v>
      </c>
      <c r="D8555" t="s">
        <v>16</v>
      </c>
      <c r="E8555" t="s">
        <v>17</v>
      </c>
      <c r="F8555" t="s">
        <v>29</v>
      </c>
      <c r="G8555" t="s">
        <v>138</v>
      </c>
      <c r="H8555">
        <f t="shared" si="665"/>
        <v>400</v>
      </c>
      <c r="I8555">
        <v>50</v>
      </c>
      <c r="J8555">
        <v>65</v>
      </c>
      <c r="K8555">
        <v>8</v>
      </c>
      <c r="M8555">
        <v>50</v>
      </c>
      <c r="N8555" t="s">
        <v>38</v>
      </c>
      <c r="O8555">
        <v>500</v>
      </c>
      <c r="P8555">
        <v>100</v>
      </c>
      <c r="R8555">
        <f t="shared" si="666"/>
        <v>520</v>
      </c>
      <c r="S8555">
        <f t="shared" si="667"/>
        <v>5</v>
      </c>
      <c r="T8555" t="str">
        <f t="shared" si="668"/>
        <v>Aug</v>
      </c>
      <c r="U8555" t="str">
        <f t="shared" si="669"/>
        <v>2025</v>
      </c>
    </row>
    <row r="8556" spans="1:21" x14ac:dyDescent="0.25">
      <c r="A8556" s="1">
        <v>45874</v>
      </c>
      <c r="B8556" t="s">
        <v>73</v>
      </c>
      <c r="C8556" t="s">
        <v>42</v>
      </c>
      <c r="D8556" t="s">
        <v>16</v>
      </c>
      <c r="E8556" t="s">
        <v>17</v>
      </c>
      <c r="F8556" t="s">
        <v>18</v>
      </c>
      <c r="G8556" t="s">
        <v>19</v>
      </c>
      <c r="H8556">
        <f t="shared" si="665"/>
        <v>750</v>
      </c>
      <c r="I8556">
        <v>250</v>
      </c>
      <c r="J8556">
        <v>325</v>
      </c>
      <c r="K8556">
        <v>3</v>
      </c>
      <c r="M8556">
        <v>48.75</v>
      </c>
      <c r="N8556" t="s">
        <v>25</v>
      </c>
      <c r="O8556">
        <v>975</v>
      </c>
      <c r="P8556">
        <v>225</v>
      </c>
      <c r="R8556">
        <f t="shared" si="666"/>
        <v>975</v>
      </c>
      <c r="S8556">
        <f t="shared" si="667"/>
        <v>5</v>
      </c>
      <c r="T8556" t="str">
        <f t="shared" si="668"/>
        <v>Aug</v>
      </c>
      <c r="U8556" t="str">
        <f t="shared" si="669"/>
        <v>2025</v>
      </c>
    </row>
    <row r="8557" spans="1:21" x14ac:dyDescent="0.25">
      <c r="A8557" s="1">
        <v>45874</v>
      </c>
      <c r="B8557" t="s">
        <v>152</v>
      </c>
      <c r="C8557" t="s">
        <v>66</v>
      </c>
      <c r="D8557" t="s">
        <v>16</v>
      </c>
      <c r="E8557" t="s">
        <v>17</v>
      </c>
      <c r="F8557" t="s">
        <v>18</v>
      </c>
      <c r="G8557" t="s">
        <v>113</v>
      </c>
      <c r="H8557">
        <f t="shared" si="665"/>
        <v>80</v>
      </c>
      <c r="I8557">
        <v>20</v>
      </c>
      <c r="J8557">
        <v>26</v>
      </c>
      <c r="K8557">
        <v>4</v>
      </c>
      <c r="M8557">
        <v>7.28</v>
      </c>
      <c r="N8557" t="s">
        <v>20</v>
      </c>
      <c r="O8557">
        <v>104</v>
      </c>
      <c r="P8557">
        <v>24</v>
      </c>
      <c r="R8557">
        <f t="shared" si="666"/>
        <v>104</v>
      </c>
      <c r="S8557">
        <f t="shared" si="667"/>
        <v>5</v>
      </c>
      <c r="T8557" t="str">
        <f t="shared" si="668"/>
        <v>Aug</v>
      </c>
      <c r="U8557" t="str">
        <f t="shared" si="669"/>
        <v>2025</v>
      </c>
    </row>
    <row r="8558" spans="1:21" x14ac:dyDescent="0.25">
      <c r="A8558" s="1">
        <v>45874</v>
      </c>
      <c r="B8558" t="s">
        <v>165</v>
      </c>
      <c r="C8558" t="s">
        <v>27</v>
      </c>
      <c r="D8558" t="s">
        <v>16</v>
      </c>
      <c r="E8558" t="s">
        <v>17</v>
      </c>
      <c r="F8558" t="s">
        <v>45</v>
      </c>
      <c r="G8558" t="s">
        <v>92</v>
      </c>
      <c r="H8558">
        <f t="shared" si="665"/>
        <v>1000</v>
      </c>
      <c r="I8558">
        <v>250</v>
      </c>
      <c r="J8558">
        <v>325</v>
      </c>
      <c r="K8558">
        <v>4</v>
      </c>
      <c r="M8558">
        <v>62.5</v>
      </c>
      <c r="N8558" t="s">
        <v>25</v>
      </c>
      <c r="O8558">
        <v>1250</v>
      </c>
      <c r="P8558">
        <v>250</v>
      </c>
      <c r="R8558">
        <f t="shared" si="666"/>
        <v>1300</v>
      </c>
      <c r="S8558">
        <f t="shared" si="667"/>
        <v>5</v>
      </c>
      <c r="T8558" t="str">
        <f t="shared" si="668"/>
        <v>Aug</v>
      </c>
      <c r="U8558" t="str">
        <f t="shared" si="669"/>
        <v>2025</v>
      </c>
    </row>
    <row r="8559" spans="1:21" x14ac:dyDescent="0.25">
      <c r="A8559" s="1">
        <v>45874</v>
      </c>
      <c r="B8559" t="s">
        <v>65</v>
      </c>
      <c r="C8559" t="s">
        <v>66</v>
      </c>
      <c r="D8559" t="s">
        <v>16</v>
      </c>
      <c r="E8559" t="s">
        <v>17</v>
      </c>
      <c r="F8559" t="s">
        <v>45</v>
      </c>
      <c r="G8559" t="s">
        <v>76</v>
      </c>
      <c r="H8559">
        <f t="shared" si="665"/>
        <v>7200</v>
      </c>
      <c r="I8559">
        <v>1200</v>
      </c>
      <c r="J8559">
        <v>1560</v>
      </c>
      <c r="K8559">
        <v>6</v>
      </c>
      <c r="M8559">
        <v>156</v>
      </c>
      <c r="N8559" t="s">
        <v>20</v>
      </c>
      <c r="O8559">
        <v>9360</v>
      </c>
      <c r="P8559">
        <v>2160</v>
      </c>
      <c r="R8559">
        <f t="shared" si="666"/>
        <v>9360</v>
      </c>
      <c r="S8559">
        <f t="shared" si="667"/>
        <v>5</v>
      </c>
      <c r="T8559" t="str">
        <f t="shared" si="668"/>
        <v>Aug</v>
      </c>
      <c r="U8559" t="str">
        <f t="shared" si="669"/>
        <v>2025</v>
      </c>
    </row>
    <row r="8560" spans="1:21" x14ac:dyDescent="0.25">
      <c r="A8560" s="1">
        <v>45874</v>
      </c>
      <c r="B8560" t="s">
        <v>31</v>
      </c>
      <c r="C8560" t="s">
        <v>27</v>
      </c>
      <c r="D8560" t="s">
        <v>23</v>
      </c>
      <c r="E8560" t="s">
        <v>28</v>
      </c>
      <c r="F8560" t="s">
        <v>29</v>
      </c>
      <c r="G8560" t="s">
        <v>178</v>
      </c>
      <c r="H8560">
        <f t="shared" si="665"/>
        <v>1000</v>
      </c>
      <c r="I8560">
        <v>200</v>
      </c>
      <c r="J8560">
        <v>260</v>
      </c>
      <c r="K8560">
        <v>5</v>
      </c>
      <c r="M8560">
        <v>100</v>
      </c>
      <c r="N8560" t="s">
        <v>20</v>
      </c>
      <c r="O8560">
        <v>1250</v>
      </c>
      <c r="P8560">
        <v>250</v>
      </c>
      <c r="R8560">
        <f t="shared" si="666"/>
        <v>1300</v>
      </c>
      <c r="S8560">
        <f t="shared" si="667"/>
        <v>5</v>
      </c>
      <c r="T8560" t="str">
        <f t="shared" si="668"/>
        <v>Aug</v>
      </c>
      <c r="U8560" t="str">
        <f t="shared" si="669"/>
        <v>2025</v>
      </c>
    </row>
    <row r="8561" spans="1:21" x14ac:dyDescent="0.25">
      <c r="A8561" s="1">
        <v>45874</v>
      </c>
      <c r="B8561" t="s">
        <v>186</v>
      </c>
      <c r="C8561" t="s">
        <v>27</v>
      </c>
      <c r="D8561" t="s">
        <v>16</v>
      </c>
      <c r="E8561" t="s">
        <v>28</v>
      </c>
      <c r="F8561" t="s">
        <v>45</v>
      </c>
      <c r="G8561" t="s">
        <v>54</v>
      </c>
      <c r="H8561">
        <f t="shared" si="665"/>
        <v>3200</v>
      </c>
      <c r="I8561">
        <v>800</v>
      </c>
      <c r="J8561">
        <v>1040</v>
      </c>
      <c r="K8561">
        <v>4</v>
      </c>
      <c r="M8561">
        <v>104</v>
      </c>
      <c r="N8561" t="s">
        <v>20</v>
      </c>
      <c r="O8561">
        <v>4000</v>
      </c>
      <c r="P8561">
        <v>800</v>
      </c>
      <c r="R8561">
        <f t="shared" si="666"/>
        <v>4160</v>
      </c>
      <c r="S8561">
        <f t="shared" si="667"/>
        <v>5</v>
      </c>
      <c r="T8561" t="str">
        <f t="shared" si="668"/>
        <v>Aug</v>
      </c>
      <c r="U8561" t="str">
        <f t="shared" si="669"/>
        <v>2025</v>
      </c>
    </row>
    <row r="8562" spans="1:21" x14ac:dyDescent="0.25">
      <c r="A8562" s="1">
        <v>45874</v>
      </c>
      <c r="B8562" t="s">
        <v>211</v>
      </c>
      <c r="C8562" t="s">
        <v>91</v>
      </c>
      <c r="D8562" t="s">
        <v>16</v>
      </c>
      <c r="E8562" t="s">
        <v>17</v>
      </c>
      <c r="F8562" t="s">
        <v>18</v>
      </c>
      <c r="G8562" t="s">
        <v>24</v>
      </c>
      <c r="H8562">
        <f t="shared" si="665"/>
        <v>480</v>
      </c>
      <c r="I8562">
        <v>80</v>
      </c>
      <c r="J8562">
        <v>104</v>
      </c>
      <c r="K8562">
        <v>6</v>
      </c>
      <c r="M8562">
        <v>43.68</v>
      </c>
      <c r="N8562" t="s">
        <v>20</v>
      </c>
      <c r="O8562">
        <v>624</v>
      </c>
      <c r="P8562">
        <v>144</v>
      </c>
      <c r="R8562">
        <f t="shared" si="666"/>
        <v>624</v>
      </c>
      <c r="S8562">
        <f t="shared" si="667"/>
        <v>5</v>
      </c>
      <c r="T8562" t="str">
        <f t="shared" si="668"/>
        <v>Aug</v>
      </c>
      <c r="U8562" t="str">
        <f t="shared" si="669"/>
        <v>2025</v>
      </c>
    </row>
    <row r="8563" spans="1:21" x14ac:dyDescent="0.25">
      <c r="A8563" s="1">
        <v>45874</v>
      </c>
      <c r="B8563" t="s">
        <v>31</v>
      </c>
      <c r="C8563" t="s">
        <v>27</v>
      </c>
      <c r="D8563" t="s">
        <v>16</v>
      </c>
      <c r="E8563" t="s">
        <v>28</v>
      </c>
      <c r="F8563" t="s">
        <v>80</v>
      </c>
      <c r="G8563" t="s">
        <v>89</v>
      </c>
      <c r="H8563">
        <f t="shared" si="665"/>
        <v>15</v>
      </c>
      <c r="I8563">
        <v>15</v>
      </c>
      <c r="J8563">
        <v>20</v>
      </c>
      <c r="K8563">
        <v>1</v>
      </c>
      <c r="M8563">
        <v>1.365</v>
      </c>
      <c r="N8563" t="s">
        <v>20</v>
      </c>
      <c r="O8563">
        <v>19.5</v>
      </c>
      <c r="P8563">
        <v>4.5</v>
      </c>
      <c r="R8563">
        <f t="shared" si="666"/>
        <v>20</v>
      </c>
      <c r="S8563">
        <f t="shared" si="667"/>
        <v>5</v>
      </c>
      <c r="T8563" t="str">
        <f t="shared" si="668"/>
        <v>Aug</v>
      </c>
      <c r="U8563" t="str">
        <f t="shared" si="669"/>
        <v>2025</v>
      </c>
    </row>
    <row r="8564" spans="1:21" x14ac:dyDescent="0.25">
      <c r="A8564" s="1">
        <v>45874</v>
      </c>
      <c r="B8564" t="s">
        <v>126</v>
      </c>
      <c r="C8564" t="s">
        <v>27</v>
      </c>
      <c r="D8564" t="s">
        <v>16</v>
      </c>
      <c r="E8564" t="s">
        <v>17</v>
      </c>
      <c r="F8564" t="s">
        <v>61</v>
      </c>
      <c r="G8564" t="s">
        <v>117</v>
      </c>
      <c r="H8564">
        <f t="shared" si="665"/>
        <v>7500</v>
      </c>
      <c r="I8564">
        <v>2500</v>
      </c>
      <c r="J8564">
        <v>3250</v>
      </c>
      <c r="K8564">
        <v>3</v>
      </c>
      <c r="M8564">
        <v>325</v>
      </c>
      <c r="N8564" t="s">
        <v>25</v>
      </c>
      <c r="O8564">
        <v>9750</v>
      </c>
      <c r="P8564">
        <v>2250</v>
      </c>
      <c r="R8564">
        <f t="shared" si="666"/>
        <v>9750</v>
      </c>
      <c r="S8564">
        <f t="shared" si="667"/>
        <v>5</v>
      </c>
      <c r="T8564" t="str">
        <f t="shared" si="668"/>
        <v>Aug</v>
      </c>
      <c r="U8564" t="str">
        <f t="shared" si="669"/>
        <v>2025</v>
      </c>
    </row>
    <row r="8565" spans="1:21" x14ac:dyDescent="0.25">
      <c r="A8565" s="1">
        <v>45874</v>
      </c>
      <c r="B8565" t="s">
        <v>33</v>
      </c>
      <c r="C8565" t="s">
        <v>15</v>
      </c>
      <c r="D8565" t="s">
        <v>23</v>
      </c>
      <c r="E8565" t="s">
        <v>28</v>
      </c>
      <c r="F8565" t="s">
        <v>18</v>
      </c>
      <c r="G8565" t="s">
        <v>43</v>
      </c>
      <c r="H8565">
        <f t="shared" si="665"/>
        <v>160</v>
      </c>
      <c r="I8565">
        <v>20</v>
      </c>
      <c r="J8565">
        <v>26</v>
      </c>
      <c r="K8565">
        <v>8</v>
      </c>
      <c r="M8565">
        <v>19.2</v>
      </c>
      <c r="N8565" t="s">
        <v>25</v>
      </c>
      <c r="O8565">
        <v>192</v>
      </c>
      <c r="P8565">
        <v>32</v>
      </c>
      <c r="R8565">
        <f t="shared" si="666"/>
        <v>208</v>
      </c>
      <c r="S8565">
        <f t="shared" si="667"/>
        <v>5</v>
      </c>
      <c r="T8565" t="str">
        <f t="shared" si="668"/>
        <v>Aug</v>
      </c>
      <c r="U8565" t="str">
        <f t="shared" si="669"/>
        <v>2025</v>
      </c>
    </row>
    <row r="8566" spans="1:21" x14ac:dyDescent="0.25">
      <c r="A8566" s="1">
        <v>45874</v>
      </c>
      <c r="B8566" t="s">
        <v>75</v>
      </c>
      <c r="C8566" t="s">
        <v>27</v>
      </c>
      <c r="D8566" t="s">
        <v>16</v>
      </c>
      <c r="E8566" t="s">
        <v>17</v>
      </c>
      <c r="F8566" t="s">
        <v>18</v>
      </c>
      <c r="G8566" t="s">
        <v>113</v>
      </c>
      <c r="H8566">
        <f t="shared" si="665"/>
        <v>20</v>
      </c>
      <c r="I8566">
        <v>20</v>
      </c>
      <c r="J8566">
        <v>26</v>
      </c>
      <c r="K8566">
        <v>1</v>
      </c>
      <c r="M8566">
        <v>1.82</v>
      </c>
      <c r="N8566" t="s">
        <v>20</v>
      </c>
      <c r="O8566">
        <v>26</v>
      </c>
      <c r="P8566">
        <v>6</v>
      </c>
      <c r="R8566">
        <f t="shared" si="666"/>
        <v>26</v>
      </c>
      <c r="S8566">
        <f t="shared" si="667"/>
        <v>5</v>
      </c>
      <c r="T8566" t="str">
        <f t="shared" si="668"/>
        <v>Aug</v>
      </c>
      <c r="U8566" t="str">
        <f t="shared" si="669"/>
        <v>2025</v>
      </c>
    </row>
    <row r="8567" spans="1:21" x14ac:dyDescent="0.25">
      <c r="A8567" s="1">
        <v>45874</v>
      </c>
      <c r="B8567" t="s">
        <v>133</v>
      </c>
      <c r="C8567" t="s">
        <v>27</v>
      </c>
      <c r="D8567" t="s">
        <v>23</v>
      </c>
      <c r="E8567" t="s">
        <v>17</v>
      </c>
      <c r="F8567" t="s">
        <v>45</v>
      </c>
      <c r="G8567" t="s">
        <v>71</v>
      </c>
      <c r="H8567">
        <f t="shared" si="665"/>
        <v>6600</v>
      </c>
      <c r="I8567">
        <v>2200</v>
      </c>
      <c r="J8567">
        <v>2860</v>
      </c>
      <c r="K8567">
        <v>3</v>
      </c>
      <c r="M8567">
        <v>286</v>
      </c>
      <c r="N8567" t="s">
        <v>25</v>
      </c>
      <c r="O8567">
        <v>8580</v>
      </c>
      <c r="P8567">
        <v>1980</v>
      </c>
      <c r="R8567">
        <f t="shared" si="666"/>
        <v>8580</v>
      </c>
      <c r="S8567">
        <f t="shared" si="667"/>
        <v>5</v>
      </c>
      <c r="T8567" t="str">
        <f t="shared" si="668"/>
        <v>Aug</v>
      </c>
      <c r="U8567" t="str">
        <f t="shared" si="669"/>
        <v>2025</v>
      </c>
    </row>
    <row r="8568" spans="1:21" x14ac:dyDescent="0.25">
      <c r="A8568" s="1">
        <v>45874</v>
      </c>
      <c r="B8568" t="s">
        <v>86</v>
      </c>
      <c r="C8568" t="s">
        <v>22</v>
      </c>
      <c r="D8568" t="s">
        <v>16</v>
      </c>
      <c r="E8568" t="s">
        <v>28</v>
      </c>
      <c r="F8568" t="s">
        <v>80</v>
      </c>
      <c r="G8568" t="s">
        <v>143</v>
      </c>
      <c r="H8568">
        <f t="shared" si="665"/>
        <v>18</v>
      </c>
      <c r="I8568">
        <v>3</v>
      </c>
      <c r="J8568">
        <v>4</v>
      </c>
      <c r="K8568">
        <v>6</v>
      </c>
      <c r="M8568">
        <v>2.34</v>
      </c>
      <c r="N8568" t="s">
        <v>38</v>
      </c>
      <c r="O8568">
        <v>23.4</v>
      </c>
      <c r="P8568">
        <v>5.4</v>
      </c>
      <c r="R8568">
        <f t="shared" si="666"/>
        <v>24</v>
      </c>
      <c r="S8568">
        <f t="shared" si="667"/>
        <v>5</v>
      </c>
      <c r="T8568" t="str">
        <f t="shared" si="668"/>
        <v>Aug</v>
      </c>
      <c r="U8568" t="str">
        <f t="shared" si="669"/>
        <v>2025</v>
      </c>
    </row>
    <row r="8569" spans="1:21" x14ac:dyDescent="0.25">
      <c r="A8569" s="1">
        <v>45874</v>
      </c>
      <c r="B8569" t="s">
        <v>140</v>
      </c>
      <c r="C8569" t="s">
        <v>27</v>
      </c>
      <c r="D8569" t="s">
        <v>16</v>
      </c>
      <c r="E8569" t="s">
        <v>28</v>
      </c>
      <c r="F8569" t="s">
        <v>18</v>
      </c>
      <c r="G8569" t="s">
        <v>34</v>
      </c>
      <c r="H8569">
        <f t="shared" si="665"/>
        <v>160</v>
      </c>
      <c r="I8569">
        <v>40</v>
      </c>
      <c r="J8569">
        <v>52</v>
      </c>
      <c r="K8569">
        <v>4</v>
      </c>
      <c r="M8569">
        <v>10.4</v>
      </c>
      <c r="N8569" t="s">
        <v>25</v>
      </c>
      <c r="O8569">
        <v>208</v>
      </c>
      <c r="P8569">
        <v>48</v>
      </c>
      <c r="R8569">
        <f t="shared" si="666"/>
        <v>208</v>
      </c>
      <c r="S8569">
        <f t="shared" si="667"/>
        <v>5</v>
      </c>
      <c r="T8569" t="str">
        <f t="shared" si="668"/>
        <v>Aug</v>
      </c>
      <c r="U8569" t="str">
        <f t="shared" si="669"/>
        <v>2025</v>
      </c>
    </row>
    <row r="8570" spans="1:21" x14ac:dyDescent="0.25">
      <c r="A8570" s="1">
        <v>45905</v>
      </c>
      <c r="B8570" t="s">
        <v>195</v>
      </c>
      <c r="C8570" t="s">
        <v>115</v>
      </c>
      <c r="D8570" t="s">
        <v>16</v>
      </c>
      <c r="E8570" t="s">
        <v>17</v>
      </c>
      <c r="F8570" t="s">
        <v>45</v>
      </c>
      <c r="G8570" t="s">
        <v>67</v>
      </c>
      <c r="H8570">
        <f t="shared" si="665"/>
        <v>17500</v>
      </c>
      <c r="I8570">
        <v>3500</v>
      </c>
      <c r="J8570">
        <v>4550</v>
      </c>
      <c r="K8570">
        <v>5</v>
      </c>
      <c r="M8570">
        <v>455</v>
      </c>
      <c r="N8570" t="s">
        <v>20</v>
      </c>
      <c r="O8570">
        <v>22750</v>
      </c>
      <c r="P8570">
        <v>5250</v>
      </c>
      <c r="R8570">
        <f t="shared" si="666"/>
        <v>22750</v>
      </c>
      <c r="S8570">
        <f t="shared" si="667"/>
        <v>5</v>
      </c>
      <c r="T8570" t="str">
        <f t="shared" si="668"/>
        <v>Sep</v>
      </c>
      <c r="U8570" t="str">
        <f t="shared" si="669"/>
        <v>2025</v>
      </c>
    </row>
    <row r="8571" spans="1:21" x14ac:dyDescent="0.25">
      <c r="A8571" s="1">
        <v>45905</v>
      </c>
      <c r="B8571" t="s">
        <v>152</v>
      </c>
      <c r="C8571" t="s">
        <v>66</v>
      </c>
      <c r="D8571" t="s">
        <v>16</v>
      </c>
      <c r="E8571" t="s">
        <v>28</v>
      </c>
      <c r="F8571" t="s">
        <v>48</v>
      </c>
      <c r="G8571" t="s">
        <v>147</v>
      </c>
      <c r="H8571">
        <f t="shared" si="665"/>
        <v>630</v>
      </c>
      <c r="I8571">
        <v>90</v>
      </c>
      <c r="J8571">
        <v>117</v>
      </c>
      <c r="K8571">
        <v>7</v>
      </c>
      <c r="M8571">
        <v>40.950000000000003</v>
      </c>
      <c r="N8571" t="s">
        <v>25</v>
      </c>
      <c r="O8571">
        <v>819</v>
      </c>
      <c r="P8571">
        <v>189</v>
      </c>
      <c r="R8571">
        <f t="shared" si="666"/>
        <v>819</v>
      </c>
      <c r="S8571">
        <f t="shared" si="667"/>
        <v>5</v>
      </c>
      <c r="T8571" t="str">
        <f t="shared" si="668"/>
        <v>Sep</v>
      </c>
      <c r="U8571" t="str">
        <f t="shared" si="669"/>
        <v>2025</v>
      </c>
    </row>
    <row r="8572" spans="1:21" x14ac:dyDescent="0.25">
      <c r="A8572" s="1">
        <v>45905</v>
      </c>
      <c r="B8572" t="s">
        <v>39</v>
      </c>
      <c r="C8572" t="s">
        <v>27</v>
      </c>
      <c r="D8572" t="s">
        <v>16</v>
      </c>
      <c r="E8572" t="s">
        <v>28</v>
      </c>
      <c r="F8572" t="s">
        <v>45</v>
      </c>
      <c r="G8572" t="s">
        <v>71</v>
      </c>
      <c r="H8572">
        <f t="shared" si="665"/>
        <v>19800</v>
      </c>
      <c r="I8572">
        <v>2200</v>
      </c>
      <c r="J8572">
        <v>2860</v>
      </c>
      <c r="K8572">
        <v>9</v>
      </c>
      <c r="M8572">
        <v>286</v>
      </c>
      <c r="N8572" t="s">
        <v>20</v>
      </c>
      <c r="O8572">
        <v>24750</v>
      </c>
      <c r="P8572">
        <v>4950</v>
      </c>
      <c r="R8572">
        <f t="shared" si="666"/>
        <v>25740</v>
      </c>
      <c r="S8572">
        <f t="shared" si="667"/>
        <v>5</v>
      </c>
      <c r="T8572" t="str">
        <f t="shared" si="668"/>
        <v>Sep</v>
      </c>
      <c r="U8572" t="str">
        <f t="shared" si="669"/>
        <v>2025</v>
      </c>
    </row>
    <row r="8573" spans="1:21" x14ac:dyDescent="0.25">
      <c r="A8573" s="1">
        <v>45905</v>
      </c>
      <c r="B8573" t="s">
        <v>149</v>
      </c>
      <c r="C8573" t="s">
        <v>15</v>
      </c>
      <c r="D8573" t="s">
        <v>16</v>
      </c>
      <c r="E8573" t="s">
        <v>17</v>
      </c>
      <c r="F8573" t="s">
        <v>45</v>
      </c>
      <c r="G8573" t="s">
        <v>54</v>
      </c>
      <c r="H8573">
        <f t="shared" si="665"/>
        <v>3200</v>
      </c>
      <c r="I8573">
        <v>800</v>
      </c>
      <c r="J8573">
        <v>1040</v>
      </c>
      <c r="K8573">
        <v>4</v>
      </c>
      <c r="M8573">
        <v>104</v>
      </c>
      <c r="N8573" t="s">
        <v>25</v>
      </c>
      <c r="O8573">
        <v>4000</v>
      </c>
      <c r="P8573">
        <v>800</v>
      </c>
      <c r="R8573">
        <f t="shared" si="666"/>
        <v>4160</v>
      </c>
      <c r="S8573">
        <f t="shared" si="667"/>
        <v>5</v>
      </c>
      <c r="T8573" t="str">
        <f t="shared" si="668"/>
        <v>Sep</v>
      </c>
      <c r="U8573" t="str">
        <f t="shared" si="669"/>
        <v>2025</v>
      </c>
    </row>
    <row r="8574" spans="1:21" x14ac:dyDescent="0.25">
      <c r="A8574" s="1">
        <v>45905</v>
      </c>
      <c r="B8574" t="s">
        <v>183</v>
      </c>
      <c r="C8574" t="s">
        <v>22</v>
      </c>
      <c r="D8574" t="s">
        <v>16</v>
      </c>
      <c r="E8574" t="s">
        <v>17</v>
      </c>
      <c r="F8574" t="s">
        <v>18</v>
      </c>
      <c r="G8574" t="s">
        <v>40</v>
      </c>
      <c r="H8574">
        <f t="shared" si="665"/>
        <v>450</v>
      </c>
      <c r="I8574">
        <v>90</v>
      </c>
      <c r="J8574">
        <v>117</v>
      </c>
      <c r="K8574">
        <v>5</v>
      </c>
      <c r="M8574">
        <v>40.950000000000003</v>
      </c>
      <c r="N8574" t="s">
        <v>20</v>
      </c>
      <c r="O8574">
        <v>585</v>
      </c>
      <c r="P8574">
        <v>135</v>
      </c>
      <c r="R8574">
        <f t="shared" si="666"/>
        <v>585</v>
      </c>
      <c r="S8574">
        <f t="shared" si="667"/>
        <v>5</v>
      </c>
      <c r="T8574" t="str">
        <f t="shared" si="668"/>
        <v>Sep</v>
      </c>
      <c r="U8574" t="str">
        <f t="shared" si="669"/>
        <v>2025</v>
      </c>
    </row>
    <row r="8575" spans="1:21" x14ac:dyDescent="0.25">
      <c r="A8575" s="1">
        <v>45905</v>
      </c>
      <c r="B8575" t="s">
        <v>156</v>
      </c>
      <c r="C8575" t="s">
        <v>53</v>
      </c>
      <c r="D8575" t="s">
        <v>16</v>
      </c>
      <c r="E8575" t="s">
        <v>28</v>
      </c>
      <c r="F8575" t="s">
        <v>61</v>
      </c>
      <c r="G8575" t="s">
        <v>128</v>
      </c>
      <c r="H8575">
        <f t="shared" si="665"/>
        <v>1200</v>
      </c>
      <c r="I8575">
        <v>300</v>
      </c>
      <c r="J8575">
        <v>390</v>
      </c>
      <c r="K8575">
        <v>4</v>
      </c>
      <c r="M8575">
        <v>100</v>
      </c>
      <c r="N8575" t="s">
        <v>20</v>
      </c>
      <c r="O8575">
        <v>1560</v>
      </c>
      <c r="P8575">
        <v>360</v>
      </c>
      <c r="R8575">
        <f t="shared" si="666"/>
        <v>1560</v>
      </c>
      <c r="S8575">
        <f t="shared" si="667"/>
        <v>5</v>
      </c>
      <c r="T8575" t="str">
        <f t="shared" si="668"/>
        <v>Sep</v>
      </c>
      <c r="U8575" t="str">
        <f t="shared" si="669"/>
        <v>2025</v>
      </c>
    </row>
    <row r="8576" spans="1:21" x14ac:dyDescent="0.25">
      <c r="A8576" s="1">
        <v>45905</v>
      </c>
      <c r="B8576" t="s">
        <v>52</v>
      </c>
      <c r="C8576" t="s">
        <v>53</v>
      </c>
      <c r="D8576" t="s">
        <v>16</v>
      </c>
      <c r="E8576" t="s">
        <v>28</v>
      </c>
      <c r="F8576" t="s">
        <v>18</v>
      </c>
      <c r="G8576" t="s">
        <v>24</v>
      </c>
      <c r="H8576">
        <f t="shared" si="665"/>
        <v>400</v>
      </c>
      <c r="I8576">
        <v>80</v>
      </c>
      <c r="J8576">
        <v>104</v>
      </c>
      <c r="K8576">
        <v>5</v>
      </c>
      <c r="M8576">
        <v>26</v>
      </c>
      <c r="N8576" t="s">
        <v>25</v>
      </c>
      <c r="O8576">
        <v>520</v>
      </c>
      <c r="P8576">
        <v>120</v>
      </c>
      <c r="R8576">
        <f t="shared" si="666"/>
        <v>520</v>
      </c>
      <c r="S8576">
        <f t="shared" si="667"/>
        <v>5</v>
      </c>
      <c r="T8576" t="str">
        <f t="shared" si="668"/>
        <v>Sep</v>
      </c>
      <c r="U8576" t="str">
        <f t="shared" si="669"/>
        <v>2025</v>
      </c>
    </row>
    <row r="8577" spans="1:21" x14ac:dyDescent="0.25">
      <c r="A8577" s="1">
        <v>45905</v>
      </c>
      <c r="B8577" t="s">
        <v>114</v>
      </c>
      <c r="C8577" t="s">
        <v>115</v>
      </c>
      <c r="D8577" t="s">
        <v>23</v>
      </c>
      <c r="E8577" t="s">
        <v>28</v>
      </c>
      <c r="F8577" t="s">
        <v>18</v>
      </c>
      <c r="G8577" t="s">
        <v>151</v>
      </c>
      <c r="H8577">
        <f t="shared" si="665"/>
        <v>49</v>
      </c>
      <c r="I8577">
        <v>7</v>
      </c>
      <c r="J8577">
        <v>9</v>
      </c>
      <c r="K8577">
        <v>7</v>
      </c>
      <c r="M8577">
        <v>9.5549999999999997</v>
      </c>
      <c r="N8577" t="s">
        <v>38</v>
      </c>
      <c r="O8577">
        <v>63.7</v>
      </c>
      <c r="P8577">
        <v>14.7</v>
      </c>
      <c r="R8577">
        <f t="shared" si="666"/>
        <v>63</v>
      </c>
      <c r="S8577">
        <f t="shared" si="667"/>
        <v>5</v>
      </c>
      <c r="T8577" t="str">
        <f t="shared" si="668"/>
        <v>Sep</v>
      </c>
      <c r="U8577" t="str">
        <f t="shared" si="669"/>
        <v>2025</v>
      </c>
    </row>
    <row r="8578" spans="1:21" x14ac:dyDescent="0.25">
      <c r="A8578" s="1">
        <v>45905</v>
      </c>
      <c r="B8578" t="s">
        <v>146</v>
      </c>
      <c r="C8578" t="s">
        <v>27</v>
      </c>
      <c r="D8578" t="s">
        <v>23</v>
      </c>
      <c r="E8578" t="s">
        <v>17</v>
      </c>
      <c r="F8578" t="s">
        <v>18</v>
      </c>
      <c r="G8578" t="s">
        <v>24</v>
      </c>
      <c r="H8578">
        <f t="shared" si="665"/>
        <v>640</v>
      </c>
      <c r="I8578">
        <v>80</v>
      </c>
      <c r="J8578">
        <v>104</v>
      </c>
      <c r="K8578">
        <v>8</v>
      </c>
      <c r="M8578">
        <v>100</v>
      </c>
      <c r="N8578" t="s">
        <v>38</v>
      </c>
      <c r="O8578">
        <v>800</v>
      </c>
      <c r="P8578">
        <v>160</v>
      </c>
      <c r="R8578">
        <f t="shared" si="666"/>
        <v>832</v>
      </c>
      <c r="S8578">
        <f t="shared" si="667"/>
        <v>5</v>
      </c>
      <c r="T8578" t="str">
        <f t="shared" si="668"/>
        <v>Sep</v>
      </c>
      <c r="U8578" t="str">
        <f t="shared" si="669"/>
        <v>2025</v>
      </c>
    </row>
    <row r="8579" spans="1:21" x14ac:dyDescent="0.25">
      <c r="A8579" s="1">
        <v>45905</v>
      </c>
      <c r="B8579" t="s">
        <v>132</v>
      </c>
      <c r="C8579" t="s">
        <v>115</v>
      </c>
      <c r="D8579" t="s">
        <v>16</v>
      </c>
      <c r="E8579" t="s">
        <v>17</v>
      </c>
      <c r="F8579" t="s">
        <v>45</v>
      </c>
      <c r="G8579" t="s">
        <v>46</v>
      </c>
      <c r="H8579">
        <f t="shared" ref="H8579:H8642" si="670">I8579*K8579</f>
        <v>330000</v>
      </c>
      <c r="I8579">
        <v>55000</v>
      </c>
      <c r="J8579">
        <v>71500</v>
      </c>
      <c r="K8579">
        <v>6</v>
      </c>
      <c r="M8579">
        <v>10725</v>
      </c>
      <c r="N8579" t="s">
        <v>20</v>
      </c>
      <c r="O8579">
        <v>429000</v>
      </c>
      <c r="P8579">
        <v>99000</v>
      </c>
      <c r="R8579">
        <f t="shared" ref="R8579:R8642" si="671">J8579*K8579</f>
        <v>429000</v>
      </c>
      <c r="S8579">
        <f t="shared" ref="S8579:S8642" si="672">DAY(A8579)</f>
        <v>5</v>
      </c>
      <c r="T8579" t="str">
        <f t="shared" ref="T8579:T8642" si="673">TEXT(A8579,"mmm")</f>
        <v>Sep</v>
      </c>
      <c r="U8579" t="str">
        <f t="shared" ref="U8579:U8642" si="674">TEXT(A8579,"yyy")</f>
        <v>2025</v>
      </c>
    </row>
    <row r="8580" spans="1:21" x14ac:dyDescent="0.25">
      <c r="A8580" s="1">
        <v>45905</v>
      </c>
      <c r="B8580" t="s">
        <v>39</v>
      </c>
      <c r="C8580" t="s">
        <v>27</v>
      </c>
      <c r="D8580" t="s">
        <v>16</v>
      </c>
      <c r="E8580" t="s">
        <v>28</v>
      </c>
      <c r="F8580" t="s">
        <v>61</v>
      </c>
      <c r="G8580" t="s">
        <v>62</v>
      </c>
      <c r="H8580">
        <f t="shared" si="670"/>
        <v>4500</v>
      </c>
      <c r="I8580">
        <v>900</v>
      </c>
      <c r="J8580">
        <v>1170</v>
      </c>
      <c r="K8580">
        <v>5</v>
      </c>
      <c r="M8580">
        <v>117</v>
      </c>
      <c r="N8580" t="s">
        <v>25</v>
      </c>
      <c r="O8580">
        <v>5850</v>
      </c>
      <c r="P8580">
        <v>1350</v>
      </c>
      <c r="R8580">
        <f t="shared" si="671"/>
        <v>5850</v>
      </c>
      <c r="S8580">
        <f t="shared" si="672"/>
        <v>5</v>
      </c>
      <c r="T8580" t="str">
        <f t="shared" si="673"/>
        <v>Sep</v>
      </c>
      <c r="U8580" t="str">
        <f t="shared" si="674"/>
        <v>2025</v>
      </c>
    </row>
    <row r="8581" spans="1:21" x14ac:dyDescent="0.25">
      <c r="A8581" s="1">
        <v>45905</v>
      </c>
      <c r="B8581" t="s">
        <v>173</v>
      </c>
      <c r="C8581" t="s">
        <v>115</v>
      </c>
      <c r="D8581" t="s">
        <v>16</v>
      </c>
      <c r="E8581" t="s">
        <v>17</v>
      </c>
      <c r="F8581" t="s">
        <v>18</v>
      </c>
      <c r="G8581" t="s">
        <v>121</v>
      </c>
      <c r="H8581">
        <f t="shared" si="670"/>
        <v>275</v>
      </c>
      <c r="I8581">
        <v>55</v>
      </c>
      <c r="J8581">
        <v>72</v>
      </c>
      <c r="K8581">
        <v>5</v>
      </c>
      <c r="M8581">
        <v>17.875</v>
      </c>
      <c r="N8581" t="s">
        <v>25</v>
      </c>
      <c r="O8581">
        <v>357.5</v>
      </c>
      <c r="P8581">
        <v>82.5</v>
      </c>
      <c r="R8581">
        <f t="shared" si="671"/>
        <v>360</v>
      </c>
      <c r="S8581">
        <f t="shared" si="672"/>
        <v>5</v>
      </c>
      <c r="T8581" t="str">
        <f t="shared" si="673"/>
        <v>Sep</v>
      </c>
      <c r="U8581" t="str">
        <f t="shared" si="674"/>
        <v>2025</v>
      </c>
    </row>
    <row r="8582" spans="1:21" x14ac:dyDescent="0.25">
      <c r="A8582" s="1">
        <v>45905</v>
      </c>
      <c r="B8582" t="s">
        <v>145</v>
      </c>
      <c r="C8582" t="s">
        <v>27</v>
      </c>
      <c r="D8582" t="s">
        <v>16</v>
      </c>
      <c r="E8582" t="s">
        <v>17</v>
      </c>
      <c r="F8582" t="s">
        <v>48</v>
      </c>
      <c r="G8582" t="s">
        <v>147</v>
      </c>
      <c r="H8582">
        <f t="shared" si="670"/>
        <v>720</v>
      </c>
      <c r="I8582">
        <v>90</v>
      </c>
      <c r="J8582">
        <v>117</v>
      </c>
      <c r="K8582">
        <v>8</v>
      </c>
      <c r="M8582">
        <v>63</v>
      </c>
      <c r="N8582" t="s">
        <v>20</v>
      </c>
      <c r="O8582">
        <v>900</v>
      </c>
      <c r="P8582">
        <v>180</v>
      </c>
      <c r="R8582">
        <f t="shared" si="671"/>
        <v>936</v>
      </c>
      <c r="S8582">
        <f t="shared" si="672"/>
        <v>5</v>
      </c>
      <c r="T8582" t="str">
        <f t="shared" si="673"/>
        <v>Sep</v>
      </c>
      <c r="U8582" t="str">
        <f t="shared" si="674"/>
        <v>2025</v>
      </c>
    </row>
    <row r="8583" spans="1:21" x14ac:dyDescent="0.25">
      <c r="A8583" s="1">
        <v>45905</v>
      </c>
      <c r="B8583" t="s">
        <v>168</v>
      </c>
      <c r="C8583" t="s">
        <v>27</v>
      </c>
      <c r="D8583" t="s">
        <v>16</v>
      </c>
      <c r="E8583" t="s">
        <v>28</v>
      </c>
      <c r="F8583" t="s">
        <v>18</v>
      </c>
      <c r="G8583" t="s">
        <v>51</v>
      </c>
      <c r="H8583">
        <f t="shared" si="670"/>
        <v>120</v>
      </c>
      <c r="I8583">
        <v>60</v>
      </c>
      <c r="J8583">
        <v>78</v>
      </c>
      <c r="K8583">
        <v>2</v>
      </c>
      <c r="M8583">
        <v>10.5</v>
      </c>
      <c r="N8583" t="s">
        <v>20</v>
      </c>
      <c r="O8583">
        <v>150</v>
      </c>
      <c r="P8583">
        <v>30</v>
      </c>
      <c r="R8583">
        <f t="shared" si="671"/>
        <v>156</v>
      </c>
      <c r="S8583">
        <f t="shared" si="672"/>
        <v>5</v>
      </c>
      <c r="T8583" t="str">
        <f t="shared" si="673"/>
        <v>Sep</v>
      </c>
      <c r="U8583" t="str">
        <f t="shared" si="674"/>
        <v>2025</v>
      </c>
    </row>
    <row r="8584" spans="1:21" x14ac:dyDescent="0.25">
      <c r="A8584" s="1">
        <v>45905</v>
      </c>
      <c r="B8584" t="s">
        <v>163</v>
      </c>
      <c r="C8584" t="s">
        <v>15</v>
      </c>
      <c r="D8584" t="s">
        <v>23</v>
      </c>
      <c r="E8584" t="s">
        <v>17</v>
      </c>
      <c r="F8584" t="s">
        <v>18</v>
      </c>
      <c r="G8584" t="s">
        <v>19</v>
      </c>
      <c r="H8584">
        <f t="shared" si="670"/>
        <v>2000</v>
      </c>
      <c r="I8584">
        <v>250</v>
      </c>
      <c r="J8584">
        <v>325</v>
      </c>
      <c r="K8584">
        <v>8</v>
      </c>
      <c r="M8584">
        <v>100</v>
      </c>
      <c r="N8584" t="s">
        <v>25</v>
      </c>
      <c r="O8584">
        <v>2600</v>
      </c>
      <c r="P8584">
        <v>600</v>
      </c>
      <c r="R8584">
        <f t="shared" si="671"/>
        <v>2600</v>
      </c>
      <c r="S8584">
        <f t="shared" si="672"/>
        <v>5</v>
      </c>
      <c r="T8584" t="str">
        <f t="shared" si="673"/>
        <v>Sep</v>
      </c>
      <c r="U8584" t="str">
        <f t="shared" si="674"/>
        <v>2025</v>
      </c>
    </row>
    <row r="8585" spans="1:21" x14ac:dyDescent="0.25">
      <c r="A8585" s="1">
        <v>45905</v>
      </c>
      <c r="B8585" t="s">
        <v>102</v>
      </c>
      <c r="C8585" t="s">
        <v>27</v>
      </c>
      <c r="D8585" t="s">
        <v>23</v>
      </c>
      <c r="E8585" t="s">
        <v>28</v>
      </c>
      <c r="F8585" t="s">
        <v>45</v>
      </c>
      <c r="G8585" t="s">
        <v>76</v>
      </c>
      <c r="H8585">
        <f t="shared" si="670"/>
        <v>12000</v>
      </c>
      <c r="I8585">
        <v>1200</v>
      </c>
      <c r="J8585">
        <v>1560</v>
      </c>
      <c r="K8585">
        <v>10</v>
      </c>
      <c r="M8585">
        <v>156</v>
      </c>
      <c r="N8585" t="s">
        <v>25</v>
      </c>
      <c r="O8585">
        <v>15600</v>
      </c>
      <c r="P8585">
        <v>3600</v>
      </c>
      <c r="R8585">
        <f t="shared" si="671"/>
        <v>15600</v>
      </c>
      <c r="S8585">
        <f t="shared" si="672"/>
        <v>5</v>
      </c>
      <c r="T8585" t="str">
        <f t="shared" si="673"/>
        <v>Sep</v>
      </c>
      <c r="U8585" t="str">
        <f t="shared" si="674"/>
        <v>2025</v>
      </c>
    </row>
    <row r="8586" spans="1:21" x14ac:dyDescent="0.25">
      <c r="A8586" s="1">
        <v>45905</v>
      </c>
      <c r="B8586" t="s">
        <v>186</v>
      </c>
      <c r="C8586" t="s">
        <v>27</v>
      </c>
      <c r="D8586" t="s">
        <v>16</v>
      </c>
      <c r="E8586" t="s">
        <v>17</v>
      </c>
      <c r="F8586" t="s">
        <v>29</v>
      </c>
      <c r="G8586" t="s">
        <v>138</v>
      </c>
      <c r="H8586">
        <f t="shared" si="670"/>
        <v>450</v>
      </c>
      <c r="I8586">
        <v>50</v>
      </c>
      <c r="J8586">
        <v>65</v>
      </c>
      <c r="K8586">
        <v>9</v>
      </c>
      <c r="M8586">
        <v>29.25</v>
      </c>
      <c r="N8586" t="s">
        <v>25</v>
      </c>
      <c r="O8586">
        <v>585</v>
      </c>
      <c r="P8586">
        <v>135</v>
      </c>
      <c r="R8586">
        <f t="shared" si="671"/>
        <v>585</v>
      </c>
      <c r="S8586">
        <f t="shared" si="672"/>
        <v>5</v>
      </c>
      <c r="T8586" t="str">
        <f t="shared" si="673"/>
        <v>Sep</v>
      </c>
      <c r="U8586" t="str">
        <f t="shared" si="674"/>
        <v>2025</v>
      </c>
    </row>
    <row r="8587" spans="1:21" x14ac:dyDescent="0.25">
      <c r="A8587" s="1">
        <v>45905</v>
      </c>
      <c r="B8587" t="s">
        <v>152</v>
      </c>
      <c r="C8587" t="s">
        <v>66</v>
      </c>
      <c r="D8587" t="s">
        <v>23</v>
      </c>
      <c r="E8587" t="s">
        <v>28</v>
      </c>
      <c r="F8587" t="s">
        <v>45</v>
      </c>
      <c r="G8587" t="s">
        <v>54</v>
      </c>
      <c r="H8587">
        <f t="shared" si="670"/>
        <v>6400</v>
      </c>
      <c r="I8587">
        <v>800</v>
      </c>
      <c r="J8587">
        <v>1040</v>
      </c>
      <c r="K8587">
        <v>8</v>
      </c>
      <c r="M8587">
        <v>104</v>
      </c>
      <c r="N8587" t="s">
        <v>20</v>
      </c>
      <c r="O8587">
        <v>8000</v>
      </c>
      <c r="P8587">
        <v>1600</v>
      </c>
      <c r="R8587">
        <f t="shared" si="671"/>
        <v>8320</v>
      </c>
      <c r="S8587">
        <f t="shared" si="672"/>
        <v>5</v>
      </c>
      <c r="T8587" t="str">
        <f t="shared" si="673"/>
        <v>Sep</v>
      </c>
      <c r="U8587" t="str">
        <f t="shared" si="674"/>
        <v>2025</v>
      </c>
    </row>
    <row r="8588" spans="1:21" x14ac:dyDescent="0.25">
      <c r="A8588" s="1">
        <v>45905</v>
      </c>
      <c r="B8588" t="s">
        <v>21</v>
      </c>
      <c r="C8588" t="s">
        <v>22</v>
      </c>
      <c r="D8588" t="s">
        <v>16</v>
      </c>
      <c r="E8588" t="s">
        <v>28</v>
      </c>
      <c r="F8588" t="s">
        <v>45</v>
      </c>
      <c r="G8588" t="s">
        <v>76</v>
      </c>
      <c r="H8588">
        <f t="shared" si="670"/>
        <v>2400</v>
      </c>
      <c r="I8588">
        <v>1200</v>
      </c>
      <c r="J8588">
        <v>1560</v>
      </c>
      <c r="K8588">
        <v>2</v>
      </c>
      <c r="M8588">
        <v>156</v>
      </c>
      <c r="N8588" t="s">
        <v>20</v>
      </c>
      <c r="O8588">
        <v>3120</v>
      </c>
      <c r="P8588">
        <v>720</v>
      </c>
      <c r="R8588">
        <f t="shared" si="671"/>
        <v>3120</v>
      </c>
      <c r="S8588">
        <f t="shared" si="672"/>
        <v>5</v>
      </c>
      <c r="T8588" t="str">
        <f t="shared" si="673"/>
        <v>Sep</v>
      </c>
      <c r="U8588" t="str">
        <f t="shared" si="674"/>
        <v>2025</v>
      </c>
    </row>
    <row r="8589" spans="1:21" x14ac:dyDescent="0.25">
      <c r="A8589" s="1">
        <v>45905</v>
      </c>
      <c r="B8589" t="s">
        <v>114</v>
      </c>
      <c r="C8589" t="s">
        <v>115</v>
      </c>
      <c r="D8589" t="s">
        <v>16</v>
      </c>
      <c r="E8589" t="s">
        <v>17</v>
      </c>
      <c r="F8589" t="s">
        <v>45</v>
      </c>
      <c r="G8589" t="s">
        <v>71</v>
      </c>
      <c r="H8589">
        <f t="shared" si="670"/>
        <v>8800</v>
      </c>
      <c r="I8589">
        <v>2200</v>
      </c>
      <c r="J8589">
        <v>2860</v>
      </c>
      <c r="K8589">
        <v>4</v>
      </c>
      <c r="M8589">
        <v>286</v>
      </c>
      <c r="N8589" t="s">
        <v>25</v>
      </c>
      <c r="O8589">
        <v>10120</v>
      </c>
      <c r="P8589">
        <v>1320</v>
      </c>
      <c r="R8589">
        <f t="shared" si="671"/>
        <v>11440</v>
      </c>
      <c r="S8589">
        <f t="shared" si="672"/>
        <v>5</v>
      </c>
      <c r="T8589" t="str">
        <f t="shared" si="673"/>
        <v>Sep</v>
      </c>
      <c r="U8589" t="str">
        <f t="shared" si="674"/>
        <v>2025</v>
      </c>
    </row>
    <row r="8590" spans="1:21" x14ac:dyDescent="0.25">
      <c r="A8590" s="1">
        <v>45905</v>
      </c>
      <c r="B8590" t="s">
        <v>123</v>
      </c>
      <c r="C8590" t="s">
        <v>15</v>
      </c>
      <c r="D8590" t="s">
        <v>16</v>
      </c>
      <c r="E8590" t="s">
        <v>28</v>
      </c>
      <c r="F8590" t="s">
        <v>18</v>
      </c>
      <c r="G8590" t="s">
        <v>100</v>
      </c>
      <c r="H8590">
        <f t="shared" si="670"/>
        <v>240</v>
      </c>
      <c r="I8590">
        <v>40</v>
      </c>
      <c r="J8590">
        <v>52</v>
      </c>
      <c r="K8590">
        <v>6</v>
      </c>
      <c r="M8590">
        <v>15.6</v>
      </c>
      <c r="N8590" t="s">
        <v>25</v>
      </c>
      <c r="O8590">
        <v>312</v>
      </c>
      <c r="P8590">
        <v>72</v>
      </c>
      <c r="R8590">
        <f t="shared" si="671"/>
        <v>312</v>
      </c>
      <c r="S8590">
        <f t="shared" si="672"/>
        <v>5</v>
      </c>
      <c r="T8590" t="str">
        <f t="shared" si="673"/>
        <v>Sep</v>
      </c>
      <c r="U8590" t="str">
        <f t="shared" si="674"/>
        <v>2025</v>
      </c>
    </row>
    <row r="8591" spans="1:21" x14ac:dyDescent="0.25">
      <c r="A8591" s="1">
        <v>45905</v>
      </c>
      <c r="B8591" t="s">
        <v>185</v>
      </c>
      <c r="C8591" t="s">
        <v>27</v>
      </c>
      <c r="D8591" t="s">
        <v>16</v>
      </c>
      <c r="E8591" t="s">
        <v>28</v>
      </c>
      <c r="F8591" t="s">
        <v>80</v>
      </c>
      <c r="G8591" t="s">
        <v>81</v>
      </c>
      <c r="H8591">
        <f t="shared" si="670"/>
        <v>70</v>
      </c>
      <c r="I8591">
        <v>10</v>
      </c>
      <c r="J8591">
        <v>13</v>
      </c>
      <c r="K8591">
        <v>7</v>
      </c>
      <c r="M8591">
        <v>4.55</v>
      </c>
      <c r="N8591" t="s">
        <v>25</v>
      </c>
      <c r="O8591">
        <v>91</v>
      </c>
      <c r="P8591">
        <v>21</v>
      </c>
      <c r="R8591">
        <f t="shared" si="671"/>
        <v>91</v>
      </c>
      <c r="S8591">
        <f t="shared" si="672"/>
        <v>5</v>
      </c>
      <c r="T8591" t="str">
        <f t="shared" si="673"/>
        <v>Sep</v>
      </c>
      <c r="U8591" t="str">
        <f t="shared" si="674"/>
        <v>2025</v>
      </c>
    </row>
    <row r="8592" spans="1:21" x14ac:dyDescent="0.25">
      <c r="A8592" s="1">
        <v>45905</v>
      </c>
      <c r="B8592" t="s">
        <v>122</v>
      </c>
      <c r="C8592" t="s">
        <v>27</v>
      </c>
      <c r="D8592" t="s">
        <v>16</v>
      </c>
      <c r="E8592" t="s">
        <v>28</v>
      </c>
      <c r="F8592" t="s">
        <v>61</v>
      </c>
      <c r="G8592" t="s">
        <v>164</v>
      </c>
      <c r="H8592">
        <f t="shared" si="670"/>
        <v>14000</v>
      </c>
      <c r="I8592">
        <v>2000</v>
      </c>
      <c r="J8592">
        <v>2600</v>
      </c>
      <c r="K8592">
        <v>7</v>
      </c>
      <c r="M8592">
        <v>260</v>
      </c>
      <c r="N8592" t="s">
        <v>20</v>
      </c>
      <c r="O8592">
        <v>18200</v>
      </c>
      <c r="P8592">
        <v>4200</v>
      </c>
      <c r="R8592">
        <f t="shared" si="671"/>
        <v>18200</v>
      </c>
      <c r="S8592">
        <f t="shared" si="672"/>
        <v>5</v>
      </c>
      <c r="T8592" t="str">
        <f t="shared" si="673"/>
        <v>Sep</v>
      </c>
      <c r="U8592" t="str">
        <f t="shared" si="674"/>
        <v>2025</v>
      </c>
    </row>
    <row r="8593" spans="1:21" x14ac:dyDescent="0.25">
      <c r="A8593" s="1">
        <v>45905</v>
      </c>
      <c r="B8593" t="s">
        <v>174</v>
      </c>
      <c r="C8593" t="s">
        <v>27</v>
      </c>
      <c r="D8593" t="s">
        <v>16</v>
      </c>
      <c r="E8593" t="s">
        <v>17</v>
      </c>
      <c r="F8593" t="s">
        <v>61</v>
      </c>
      <c r="G8593" t="s">
        <v>108</v>
      </c>
      <c r="H8593">
        <f t="shared" si="670"/>
        <v>9000</v>
      </c>
      <c r="I8593">
        <v>1500</v>
      </c>
      <c r="J8593">
        <v>1950</v>
      </c>
      <c r="K8593">
        <v>6</v>
      </c>
      <c r="M8593">
        <v>195</v>
      </c>
      <c r="N8593" t="s">
        <v>38</v>
      </c>
      <c r="O8593">
        <v>11250</v>
      </c>
      <c r="P8593">
        <v>2250</v>
      </c>
      <c r="R8593">
        <f t="shared" si="671"/>
        <v>11700</v>
      </c>
      <c r="S8593">
        <f t="shared" si="672"/>
        <v>5</v>
      </c>
      <c r="T8593" t="str">
        <f t="shared" si="673"/>
        <v>Sep</v>
      </c>
      <c r="U8593" t="str">
        <f t="shared" si="674"/>
        <v>2025</v>
      </c>
    </row>
    <row r="8594" spans="1:21" x14ac:dyDescent="0.25">
      <c r="A8594" s="1">
        <v>45905</v>
      </c>
      <c r="B8594" t="s">
        <v>84</v>
      </c>
      <c r="C8594" t="s">
        <v>27</v>
      </c>
      <c r="D8594" t="s">
        <v>16</v>
      </c>
      <c r="E8594" t="s">
        <v>17</v>
      </c>
      <c r="F8594" t="s">
        <v>18</v>
      </c>
      <c r="G8594" t="s">
        <v>19</v>
      </c>
      <c r="H8594">
        <f t="shared" si="670"/>
        <v>1500</v>
      </c>
      <c r="I8594">
        <v>250</v>
      </c>
      <c r="J8594">
        <v>325</v>
      </c>
      <c r="K8594">
        <v>6</v>
      </c>
      <c r="M8594">
        <v>100</v>
      </c>
      <c r="N8594" t="s">
        <v>38</v>
      </c>
      <c r="O8594">
        <v>1875</v>
      </c>
      <c r="P8594">
        <v>375</v>
      </c>
      <c r="R8594">
        <f t="shared" si="671"/>
        <v>1950</v>
      </c>
      <c r="S8594">
        <f t="shared" si="672"/>
        <v>5</v>
      </c>
      <c r="T8594" t="str">
        <f t="shared" si="673"/>
        <v>Sep</v>
      </c>
      <c r="U8594" t="str">
        <f t="shared" si="674"/>
        <v>2025</v>
      </c>
    </row>
    <row r="8595" spans="1:21" x14ac:dyDescent="0.25">
      <c r="A8595" s="1">
        <v>45905</v>
      </c>
      <c r="B8595" t="s">
        <v>191</v>
      </c>
      <c r="C8595" t="s">
        <v>27</v>
      </c>
      <c r="D8595" t="s">
        <v>16</v>
      </c>
      <c r="E8595" t="s">
        <v>17</v>
      </c>
      <c r="F8595" t="s">
        <v>18</v>
      </c>
      <c r="G8595" t="s">
        <v>116</v>
      </c>
      <c r="H8595">
        <f t="shared" si="670"/>
        <v>300</v>
      </c>
      <c r="I8595">
        <v>60</v>
      </c>
      <c r="J8595">
        <v>78</v>
      </c>
      <c r="K8595">
        <v>5</v>
      </c>
      <c r="M8595">
        <v>27.3</v>
      </c>
      <c r="N8595" t="s">
        <v>20</v>
      </c>
      <c r="O8595">
        <v>390</v>
      </c>
      <c r="P8595">
        <v>90</v>
      </c>
      <c r="R8595">
        <f t="shared" si="671"/>
        <v>390</v>
      </c>
      <c r="S8595">
        <f t="shared" si="672"/>
        <v>5</v>
      </c>
      <c r="T8595" t="str">
        <f t="shared" si="673"/>
        <v>Sep</v>
      </c>
      <c r="U8595" t="str">
        <f t="shared" si="674"/>
        <v>2025</v>
      </c>
    </row>
    <row r="8596" spans="1:21" x14ac:dyDescent="0.25">
      <c r="A8596" s="1">
        <v>45905</v>
      </c>
      <c r="B8596" t="s">
        <v>222</v>
      </c>
      <c r="C8596" t="s">
        <v>15</v>
      </c>
      <c r="D8596" t="s">
        <v>16</v>
      </c>
      <c r="E8596" t="s">
        <v>17</v>
      </c>
      <c r="F8596" t="s">
        <v>61</v>
      </c>
      <c r="G8596" t="s">
        <v>110</v>
      </c>
      <c r="H8596">
        <f t="shared" si="670"/>
        <v>800</v>
      </c>
      <c r="I8596">
        <v>800</v>
      </c>
      <c r="J8596">
        <v>1040</v>
      </c>
      <c r="K8596">
        <v>1</v>
      </c>
      <c r="M8596">
        <v>52</v>
      </c>
      <c r="N8596" t="s">
        <v>25</v>
      </c>
      <c r="O8596">
        <v>1040</v>
      </c>
      <c r="P8596">
        <v>240</v>
      </c>
      <c r="R8596">
        <f t="shared" si="671"/>
        <v>1040</v>
      </c>
      <c r="S8596">
        <f t="shared" si="672"/>
        <v>5</v>
      </c>
      <c r="T8596" t="str">
        <f t="shared" si="673"/>
        <v>Sep</v>
      </c>
      <c r="U8596" t="str">
        <f t="shared" si="674"/>
        <v>2025</v>
      </c>
    </row>
    <row r="8597" spans="1:21" x14ac:dyDescent="0.25">
      <c r="A8597" s="1">
        <v>45905</v>
      </c>
      <c r="B8597" t="s">
        <v>158</v>
      </c>
      <c r="C8597" t="s">
        <v>27</v>
      </c>
      <c r="D8597" t="s">
        <v>16</v>
      </c>
      <c r="E8597" t="s">
        <v>28</v>
      </c>
      <c r="F8597" t="s">
        <v>18</v>
      </c>
      <c r="G8597" t="s">
        <v>113</v>
      </c>
      <c r="H8597">
        <f t="shared" si="670"/>
        <v>140</v>
      </c>
      <c r="I8597">
        <v>20</v>
      </c>
      <c r="J8597">
        <v>26</v>
      </c>
      <c r="K8597">
        <v>7</v>
      </c>
      <c r="M8597">
        <v>17.5</v>
      </c>
      <c r="N8597" t="s">
        <v>38</v>
      </c>
      <c r="O8597">
        <v>175</v>
      </c>
      <c r="P8597">
        <v>35</v>
      </c>
      <c r="R8597">
        <f t="shared" si="671"/>
        <v>182</v>
      </c>
      <c r="S8597">
        <f t="shared" si="672"/>
        <v>5</v>
      </c>
      <c r="T8597" t="str">
        <f t="shared" si="673"/>
        <v>Sep</v>
      </c>
      <c r="U8597" t="str">
        <f t="shared" si="674"/>
        <v>2025</v>
      </c>
    </row>
    <row r="8598" spans="1:21" x14ac:dyDescent="0.25">
      <c r="A8598" s="1">
        <v>45935</v>
      </c>
      <c r="B8598" t="s">
        <v>90</v>
      </c>
      <c r="C8598" t="s">
        <v>91</v>
      </c>
      <c r="D8598" t="s">
        <v>16</v>
      </c>
      <c r="E8598" t="s">
        <v>17</v>
      </c>
      <c r="F8598" t="s">
        <v>29</v>
      </c>
      <c r="G8598" t="s">
        <v>178</v>
      </c>
      <c r="H8598">
        <f t="shared" si="670"/>
        <v>400</v>
      </c>
      <c r="I8598">
        <v>200</v>
      </c>
      <c r="J8598">
        <v>260</v>
      </c>
      <c r="K8598">
        <v>2</v>
      </c>
      <c r="M8598">
        <v>36.4</v>
      </c>
      <c r="N8598" t="s">
        <v>20</v>
      </c>
      <c r="O8598">
        <v>520</v>
      </c>
      <c r="P8598">
        <v>120</v>
      </c>
      <c r="R8598">
        <f t="shared" si="671"/>
        <v>520</v>
      </c>
      <c r="S8598">
        <f t="shared" si="672"/>
        <v>5</v>
      </c>
      <c r="T8598" t="str">
        <f t="shared" si="673"/>
        <v>Oct</v>
      </c>
      <c r="U8598" t="str">
        <f t="shared" si="674"/>
        <v>2025</v>
      </c>
    </row>
    <row r="8599" spans="1:21" x14ac:dyDescent="0.25">
      <c r="A8599" s="1">
        <v>45935</v>
      </c>
      <c r="B8599" t="s">
        <v>187</v>
      </c>
      <c r="C8599" t="s">
        <v>53</v>
      </c>
      <c r="D8599" t="s">
        <v>23</v>
      </c>
      <c r="E8599" t="s">
        <v>28</v>
      </c>
      <c r="F8599" t="s">
        <v>45</v>
      </c>
      <c r="G8599" t="s">
        <v>76</v>
      </c>
      <c r="H8599">
        <f t="shared" si="670"/>
        <v>4800</v>
      </c>
      <c r="I8599">
        <v>1200</v>
      </c>
      <c r="J8599">
        <v>1560</v>
      </c>
      <c r="K8599">
        <v>4</v>
      </c>
      <c r="M8599">
        <v>156</v>
      </c>
      <c r="N8599" t="s">
        <v>25</v>
      </c>
      <c r="O8599">
        <v>6000</v>
      </c>
      <c r="P8599">
        <v>1200</v>
      </c>
      <c r="R8599">
        <f t="shared" si="671"/>
        <v>6240</v>
      </c>
      <c r="S8599">
        <f t="shared" si="672"/>
        <v>5</v>
      </c>
      <c r="T8599" t="str">
        <f t="shared" si="673"/>
        <v>Oct</v>
      </c>
      <c r="U8599" t="str">
        <f t="shared" si="674"/>
        <v>2025</v>
      </c>
    </row>
    <row r="8600" spans="1:21" x14ac:dyDescent="0.25">
      <c r="A8600" s="1">
        <v>45935</v>
      </c>
      <c r="B8600" t="s">
        <v>153</v>
      </c>
      <c r="C8600" t="s">
        <v>27</v>
      </c>
      <c r="D8600" t="s">
        <v>16</v>
      </c>
      <c r="E8600" t="s">
        <v>28</v>
      </c>
      <c r="F8600" t="s">
        <v>45</v>
      </c>
      <c r="G8600" t="s">
        <v>199</v>
      </c>
      <c r="H8600">
        <f t="shared" si="670"/>
        <v>15000</v>
      </c>
      <c r="I8600">
        <v>5000</v>
      </c>
      <c r="J8600">
        <v>6500</v>
      </c>
      <c r="K8600">
        <v>3</v>
      </c>
      <c r="M8600">
        <v>650</v>
      </c>
      <c r="N8600" t="s">
        <v>25</v>
      </c>
      <c r="O8600">
        <v>19500</v>
      </c>
      <c r="P8600">
        <v>4500</v>
      </c>
      <c r="R8600">
        <f t="shared" si="671"/>
        <v>19500</v>
      </c>
      <c r="S8600">
        <f t="shared" si="672"/>
        <v>5</v>
      </c>
      <c r="T8600" t="str">
        <f t="shared" si="673"/>
        <v>Oct</v>
      </c>
      <c r="U8600" t="str">
        <f t="shared" si="674"/>
        <v>2025</v>
      </c>
    </row>
    <row r="8601" spans="1:21" x14ac:dyDescent="0.25">
      <c r="A8601" s="1">
        <v>45935</v>
      </c>
      <c r="B8601" t="s">
        <v>198</v>
      </c>
      <c r="C8601" t="s">
        <v>15</v>
      </c>
      <c r="D8601" t="s">
        <v>16</v>
      </c>
      <c r="E8601" t="s">
        <v>28</v>
      </c>
      <c r="F8601" t="s">
        <v>18</v>
      </c>
      <c r="G8601" t="s">
        <v>116</v>
      </c>
      <c r="H8601">
        <f t="shared" si="670"/>
        <v>300</v>
      </c>
      <c r="I8601">
        <v>60</v>
      </c>
      <c r="J8601">
        <v>78</v>
      </c>
      <c r="K8601">
        <v>5</v>
      </c>
      <c r="M8601">
        <v>39</v>
      </c>
      <c r="N8601" t="s">
        <v>38</v>
      </c>
      <c r="O8601">
        <v>390</v>
      </c>
      <c r="P8601">
        <v>90</v>
      </c>
      <c r="R8601">
        <f t="shared" si="671"/>
        <v>390</v>
      </c>
      <c r="S8601">
        <f t="shared" si="672"/>
        <v>5</v>
      </c>
      <c r="T8601" t="str">
        <f t="shared" si="673"/>
        <v>Oct</v>
      </c>
      <c r="U8601" t="str">
        <f t="shared" si="674"/>
        <v>2025</v>
      </c>
    </row>
    <row r="8602" spans="1:21" x14ac:dyDescent="0.25">
      <c r="A8602" s="1">
        <v>45935</v>
      </c>
      <c r="B8602" t="s">
        <v>50</v>
      </c>
      <c r="C8602" t="s">
        <v>27</v>
      </c>
      <c r="D8602" t="s">
        <v>23</v>
      </c>
      <c r="E8602" t="s">
        <v>28</v>
      </c>
      <c r="F8602" t="s">
        <v>18</v>
      </c>
      <c r="G8602" t="s">
        <v>43</v>
      </c>
      <c r="H8602">
        <f t="shared" si="670"/>
        <v>100</v>
      </c>
      <c r="I8602">
        <v>20</v>
      </c>
      <c r="J8602">
        <v>26</v>
      </c>
      <c r="K8602">
        <v>5</v>
      </c>
      <c r="M8602">
        <v>18</v>
      </c>
      <c r="N8602" t="s">
        <v>38</v>
      </c>
      <c r="O8602">
        <v>120</v>
      </c>
      <c r="P8602">
        <v>20</v>
      </c>
      <c r="R8602">
        <f t="shared" si="671"/>
        <v>130</v>
      </c>
      <c r="S8602">
        <f t="shared" si="672"/>
        <v>5</v>
      </c>
      <c r="T8602" t="str">
        <f t="shared" si="673"/>
        <v>Oct</v>
      </c>
      <c r="U8602" t="str">
        <f t="shared" si="674"/>
        <v>2025</v>
      </c>
    </row>
    <row r="8603" spans="1:21" x14ac:dyDescent="0.25">
      <c r="A8603" s="1">
        <v>45935</v>
      </c>
      <c r="B8603" t="s">
        <v>133</v>
      </c>
      <c r="C8603" t="s">
        <v>27</v>
      </c>
      <c r="D8603" t="s">
        <v>23</v>
      </c>
      <c r="E8603" t="s">
        <v>17</v>
      </c>
      <c r="F8603" t="s">
        <v>18</v>
      </c>
      <c r="G8603" t="s">
        <v>32</v>
      </c>
      <c r="H8603">
        <f t="shared" si="670"/>
        <v>500</v>
      </c>
      <c r="I8603">
        <v>100</v>
      </c>
      <c r="J8603">
        <v>130</v>
      </c>
      <c r="K8603">
        <v>5</v>
      </c>
      <c r="M8603">
        <v>86.25</v>
      </c>
      <c r="N8603" t="s">
        <v>38</v>
      </c>
      <c r="O8603">
        <v>575</v>
      </c>
      <c r="P8603">
        <v>75</v>
      </c>
      <c r="R8603">
        <f t="shared" si="671"/>
        <v>650</v>
      </c>
      <c r="S8603">
        <f t="shared" si="672"/>
        <v>5</v>
      </c>
      <c r="T8603" t="str">
        <f t="shared" si="673"/>
        <v>Oct</v>
      </c>
      <c r="U8603" t="str">
        <f t="shared" si="674"/>
        <v>2025</v>
      </c>
    </row>
    <row r="8604" spans="1:21" x14ac:dyDescent="0.25">
      <c r="A8604" s="1">
        <v>45935</v>
      </c>
      <c r="B8604" t="s">
        <v>131</v>
      </c>
      <c r="C8604" t="s">
        <v>27</v>
      </c>
      <c r="D8604" t="s">
        <v>16</v>
      </c>
      <c r="E8604" t="s">
        <v>28</v>
      </c>
      <c r="F8604" t="s">
        <v>45</v>
      </c>
      <c r="G8604" t="s">
        <v>199</v>
      </c>
      <c r="H8604">
        <f t="shared" si="670"/>
        <v>10000</v>
      </c>
      <c r="I8604">
        <v>5000</v>
      </c>
      <c r="J8604">
        <v>6500</v>
      </c>
      <c r="K8604">
        <v>2</v>
      </c>
      <c r="M8604">
        <v>650</v>
      </c>
      <c r="N8604" t="s">
        <v>20</v>
      </c>
      <c r="O8604">
        <v>13000</v>
      </c>
      <c r="P8604">
        <v>3000</v>
      </c>
      <c r="R8604">
        <f t="shared" si="671"/>
        <v>13000</v>
      </c>
      <c r="S8604">
        <f t="shared" si="672"/>
        <v>5</v>
      </c>
      <c r="T8604" t="str">
        <f t="shared" si="673"/>
        <v>Oct</v>
      </c>
      <c r="U8604" t="str">
        <f t="shared" si="674"/>
        <v>2025</v>
      </c>
    </row>
    <row r="8605" spans="1:21" x14ac:dyDescent="0.25">
      <c r="A8605" s="1">
        <v>45935</v>
      </c>
      <c r="B8605" t="s">
        <v>205</v>
      </c>
      <c r="C8605" t="s">
        <v>15</v>
      </c>
      <c r="D8605" t="s">
        <v>16</v>
      </c>
      <c r="E8605" t="s">
        <v>28</v>
      </c>
      <c r="F8605" t="s">
        <v>61</v>
      </c>
      <c r="G8605" t="s">
        <v>108</v>
      </c>
      <c r="H8605">
        <f t="shared" si="670"/>
        <v>6000</v>
      </c>
      <c r="I8605">
        <v>1500</v>
      </c>
      <c r="J8605">
        <v>1950</v>
      </c>
      <c r="K8605">
        <v>4</v>
      </c>
      <c r="M8605">
        <v>195</v>
      </c>
      <c r="N8605" t="s">
        <v>25</v>
      </c>
      <c r="O8605">
        <v>7500</v>
      </c>
      <c r="P8605">
        <v>1500</v>
      </c>
      <c r="R8605">
        <f t="shared" si="671"/>
        <v>7800</v>
      </c>
      <c r="S8605">
        <f t="shared" si="672"/>
        <v>5</v>
      </c>
      <c r="T8605" t="str">
        <f t="shared" si="673"/>
        <v>Oct</v>
      </c>
      <c r="U8605" t="str">
        <f t="shared" si="674"/>
        <v>2025</v>
      </c>
    </row>
    <row r="8606" spans="1:21" x14ac:dyDescent="0.25">
      <c r="A8606" s="1">
        <v>45935</v>
      </c>
      <c r="B8606" t="s">
        <v>50</v>
      </c>
      <c r="C8606" t="s">
        <v>27</v>
      </c>
      <c r="D8606" t="s">
        <v>23</v>
      </c>
      <c r="E8606" t="s">
        <v>28</v>
      </c>
      <c r="F8606" t="s">
        <v>18</v>
      </c>
      <c r="G8606" t="s">
        <v>43</v>
      </c>
      <c r="H8606">
        <f t="shared" si="670"/>
        <v>100</v>
      </c>
      <c r="I8606">
        <v>20</v>
      </c>
      <c r="J8606">
        <v>26</v>
      </c>
      <c r="K8606">
        <v>5</v>
      </c>
      <c r="M8606">
        <v>13</v>
      </c>
      <c r="N8606" t="s">
        <v>25</v>
      </c>
      <c r="O8606">
        <v>130</v>
      </c>
      <c r="P8606">
        <v>30</v>
      </c>
      <c r="R8606">
        <f t="shared" si="671"/>
        <v>130</v>
      </c>
      <c r="S8606">
        <f t="shared" si="672"/>
        <v>5</v>
      </c>
      <c r="T8606" t="str">
        <f t="shared" si="673"/>
        <v>Oct</v>
      </c>
      <c r="U8606" t="str">
        <f t="shared" si="674"/>
        <v>2025</v>
      </c>
    </row>
    <row r="8607" spans="1:21" x14ac:dyDescent="0.25">
      <c r="A8607" s="1">
        <v>45935</v>
      </c>
      <c r="B8607" t="s">
        <v>148</v>
      </c>
      <c r="C8607" t="s">
        <v>27</v>
      </c>
      <c r="D8607" t="s">
        <v>23</v>
      </c>
      <c r="E8607" t="s">
        <v>28</v>
      </c>
      <c r="F8607" t="s">
        <v>61</v>
      </c>
      <c r="G8607" t="s">
        <v>128</v>
      </c>
      <c r="H8607">
        <f t="shared" si="670"/>
        <v>1500</v>
      </c>
      <c r="I8607">
        <v>300</v>
      </c>
      <c r="J8607">
        <v>390</v>
      </c>
      <c r="K8607">
        <v>5</v>
      </c>
      <c r="M8607">
        <v>100</v>
      </c>
      <c r="N8607" t="s">
        <v>20</v>
      </c>
      <c r="O8607">
        <v>1950</v>
      </c>
      <c r="P8607">
        <v>450</v>
      </c>
      <c r="R8607">
        <f t="shared" si="671"/>
        <v>1950</v>
      </c>
      <c r="S8607">
        <f t="shared" si="672"/>
        <v>5</v>
      </c>
      <c r="T8607" t="str">
        <f t="shared" si="673"/>
        <v>Oct</v>
      </c>
      <c r="U8607" t="str">
        <f t="shared" si="674"/>
        <v>2025</v>
      </c>
    </row>
    <row r="8608" spans="1:21" x14ac:dyDescent="0.25">
      <c r="A8608" s="1">
        <v>45935</v>
      </c>
      <c r="B8608" t="s">
        <v>63</v>
      </c>
      <c r="C8608" t="s">
        <v>42</v>
      </c>
      <c r="D8608" t="s">
        <v>23</v>
      </c>
      <c r="E8608" t="s">
        <v>17</v>
      </c>
      <c r="F8608" t="s">
        <v>18</v>
      </c>
      <c r="G8608" t="s">
        <v>113</v>
      </c>
      <c r="H8608">
        <f t="shared" si="670"/>
        <v>120</v>
      </c>
      <c r="I8608">
        <v>20</v>
      </c>
      <c r="J8608">
        <v>26</v>
      </c>
      <c r="K8608">
        <v>6</v>
      </c>
      <c r="M8608">
        <v>15.6</v>
      </c>
      <c r="N8608" t="s">
        <v>25</v>
      </c>
      <c r="O8608">
        <v>156</v>
      </c>
      <c r="P8608">
        <v>36</v>
      </c>
      <c r="R8608">
        <f t="shared" si="671"/>
        <v>156</v>
      </c>
      <c r="S8608">
        <f t="shared" si="672"/>
        <v>5</v>
      </c>
      <c r="T8608" t="str">
        <f t="shared" si="673"/>
        <v>Oct</v>
      </c>
      <c r="U8608" t="str">
        <f t="shared" si="674"/>
        <v>2025</v>
      </c>
    </row>
    <row r="8609" spans="1:21" x14ac:dyDescent="0.25">
      <c r="A8609" s="1">
        <v>45935</v>
      </c>
      <c r="B8609" t="s">
        <v>139</v>
      </c>
      <c r="C8609" t="s">
        <v>27</v>
      </c>
      <c r="D8609" t="s">
        <v>16</v>
      </c>
      <c r="E8609" t="s">
        <v>17</v>
      </c>
      <c r="F8609" t="s">
        <v>61</v>
      </c>
      <c r="G8609" t="s">
        <v>108</v>
      </c>
      <c r="H8609">
        <f t="shared" si="670"/>
        <v>9000</v>
      </c>
      <c r="I8609">
        <v>1500</v>
      </c>
      <c r="J8609">
        <v>1950</v>
      </c>
      <c r="K8609">
        <v>6</v>
      </c>
      <c r="M8609">
        <v>195</v>
      </c>
      <c r="N8609" t="s">
        <v>20</v>
      </c>
      <c r="O8609">
        <v>11700</v>
      </c>
      <c r="P8609">
        <v>2700</v>
      </c>
      <c r="R8609">
        <f t="shared" si="671"/>
        <v>11700</v>
      </c>
      <c r="S8609">
        <f t="shared" si="672"/>
        <v>5</v>
      </c>
      <c r="T8609" t="str">
        <f t="shared" si="673"/>
        <v>Oct</v>
      </c>
      <c r="U8609" t="str">
        <f t="shared" si="674"/>
        <v>2025</v>
      </c>
    </row>
    <row r="8610" spans="1:21" x14ac:dyDescent="0.25">
      <c r="A8610" s="1">
        <v>45935</v>
      </c>
      <c r="B8610" t="s">
        <v>95</v>
      </c>
      <c r="C8610" t="s">
        <v>66</v>
      </c>
      <c r="D8610" t="s">
        <v>16</v>
      </c>
      <c r="E8610" t="s">
        <v>17</v>
      </c>
      <c r="F8610" t="s">
        <v>18</v>
      </c>
      <c r="G8610" t="s">
        <v>51</v>
      </c>
      <c r="H8610">
        <f t="shared" si="670"/>
        <v>300</v>
      </c>
      <c r="I8610">
        <v>60</v>
      </c>
      <c r="J8610">
        <v>78</v>
      </c>
      <c r="K8610">
        <v>5</v>
      </c>
      <c r="M8610">
        <v>19.5</v>
      </c>
      <c r="N8610" t="s">
        <v>25</v>
      </c>
      <c r="O8610">
        <v>390</v>
      </c>
      <c r="P8610">
        <v>90</v>
      </c>
      <c r="R8610">
        <f t="shared" si="671"/>
        <v>390</v>
      </c>
      <c r="S8610">
        <f t="shared" si="672"/>
        <v>5</v>
      </c>
      <c r="T8610" t="str">
        <f t="shared" si="673"/>
        <v>Oct</v>
      </c>
      <c r="U8610" t="str">
        <f t="shared" si="674"/>
        <v>2025</v>
      </c>
    </row>
    <row r="8611" spans="1:21" x14ac:dyDescent="0.25">
      <c r="A8611" s="1">
        <v>45935</v>
      </c>
      <c r="B8611" t="s">
        <v>184</v>
      </c>
      <c r="C8611" t="s">
        <v>27</v>
      </c>
      <c r="D8611" t="s">
        <v>16</v>
      </c>
      <c r="E8611" t="s">
        <v>17</v>
      </c>
      <c r="F8611" t="s">
        <v>45</v>
      </c>
      <c r="G8611" t="s">
        <v>78</v>
      </c>
      <c r="H8611">
        <f t="shared" si="670"/>
        <v>72000</v>
      </c>
      <c r="I8611">
        <v>18000</v>
      </c>
      <c r="J8611">
        <v>23400</v>
      </c>
      <c r="K8611">
        <v>4</v>
      </c>
      <c r="M8611">
        <v>3510</v>
      </c>
      <c r="N8611" t="s">
        <v>38</v>
      </c>
      <c r="O8611">
        <v>93600</v>
      </c>
      <c r="P8611">
        <v>21600</v>
      </c>
      <c r="R8611">
        <f t="shared" si="671"/>
        <v>93600</v>
      </c>
      <c r="S8611">
        <f t="shared" si="672"/>
        <v>5</v>
      </c>
      <c r="T8611" t="str">
        <f t="shared" si="673"/>
        <v>Oct</v>
      </c>
      <c r="U8611" t="str">
        <f t="shared" si="674"/>
        <v>2025</v>
      </c>
    </row>
    <row r="8612" spans="1:21" x14ac:dyDescent="0.25">
      <c r="A8612" s="1">
        <v>45935</v>
      </c>
      <c r="B8612" t="s">
        <v>37</v>
      </c>
      <c r="C8612" t="s">
        <v>15</v>
      </c>
      <c r="D8612" t="s">
        <v>16</v>
      </c>
      <c r="E8612" t="s">
        <v>17</v>
      </c>
      <c r="F8612" t="s">
        <v>48</v>
      </c>
      <c r="G8612" t="s">
        <v>147</v>
      </c>
      <c r="H8612">
        <f t="shared" si="670"/>
        <v>630</v>
      </c>
      <c r="I8612">
        <v>90</v>
      </c>
      <c r="J8612">
        <v>117</v>
      </c>
      <c r="K8612">
        <v>7</v>
      </c>
      <c r="M8612">
        <v>81.900000000000006</v>
      </c>
      <c r="N8612" t="s">
        <v>38</v>
      </c>
      <c r="O8612">
        <v>819</v>
      </c>
      <c r="P8612">
        <v>189</v>
      </c>
      <c r="R8612">
        <f t="shared" si="671"/>
        <v>819</v>
      </c>
      <c r="S8612">
        <f t="shared" si="672"/>
        <v>5</v>
      </c>
      <c r="T8612" t="str">
        <f t="shared" si="673"/>
        <v>Oct</v>
      </c>
      <c r="U8612" t="str">
        <f t="shared" si="674"/>
        <v>2025</v>
      </c>
    </row>
    <row r="8613" spans="1:21" x14ac:dyDescent="0.25">
      <c r="A8613" s="1">
        <v>45935</v>
      </c>
      <c r="B8613" t="s">
        <v>86</v>
      </c>
      <c r="C8613" t="s">
        <v>22</v>
      </c>
      <c r="D8613" t="s">
        <v>16</v>
      </c>
      <c r="E8613" t="s">
        <v>17</v>
      </c>
      <c r="F8613" t="s">
        <v>61</v>
      </c>
      <c r="G8613" t="s">
        <v>68</v>
      </c>
      <c r="H8613">
        <f t="shared" si="670"/>
        <v>7200</v>
      </c>
      <c r="I8613">
        <v>1800</v>
      </c>
      <c r="J8613">
        <v>2340</v>
      </c>
      <c r="K8613">
        <v>4</v>
      </c>
      <c r="M8613">
        <v>234</v>
      </c>
      <c r="N8613" t="s">
        <v>20</v>
      </c>
      <c r="O8613">
        <v>9360</v>
      </c>
      <c r="P8613">
        <v>2160</v>
      </c>
      <c r="R8613">
        <f t="shared" si="671"/>
        <v>9360</v>
      </c>
      <c r="S8613">
        <f t="shared" si="672"/>
        <v>5</v>
      </c>
      <c r="T8613" t="str">
        <f t="shared" si="673"/>
        <v>Oct</v>
      </c>
      <c r="U8613" t="str">
        <f t="shared" si="674"/>
        <v>2025</v>
      </c>
    </row>
    <row r="8614" spans="1:21" x14ac:dyDescent="0.25">
      <c r="A8614" s="1">
        <v>45935</v>
      </c>
      <c r="B8614" t="s">
        <v>191</v>
      </c>
      <c r="C8614" t="s">
        <v>27</v>
      </c>
      <c r="D8614" t="s">
        <v>16</v>
      </c>
      <c r="E8614" t="s">
        <v>28</v>
      </c>
      <c r="F8614" t="s">
        <v>61</v>
      </c>
      <c r="G8614" t="s">
        <v>108</v>
      </c>
      <c r="H8614">
        <f t="shared" si="670"/>
        <v>7500</v>
      </c>
      <c r="I8614">
        <v>1500</v>
      </c>
      <c r="J8614">
        <v>1950</v>
      </c>
      <c r="K8614">
        <v>5</v>
      </c>
      <c r="M8614">
        <v>195</v>
      </c>
      <c r="N8614" t="s">
        <v>25</v>
      </c>
      <c r="O8614">
        <v>9750</v>
      </c>
      <c r="P8614">
        <v>2250</v>
      </c>
      <c r="R8614">
        <f t="shared" si="671"/>
        <v>9750</v>
      </c>
      <c r="S8614">
        <f t="shared" si="672"/>
        <v>5</v>
      </c>
      <c r="T8614" t="str">
        <f t="shared" si="673"/>
        <v>Oct</v>
      </c>
      <c r="U8614" t="str">
        <f t="shared" si="674"/>
        <v>2025</v>
      </c>
    </row>
    <row r="8615" spans="1:21" x14ac:dyDescent="0.25">
      <c r="A8615" s="1">
        <v>45935</v>
      </c>
      <c r="B8615" t="s">
        <v>72</v>
      </c>
      <c r="C8615" t="s">
        <v>15</v>
      </c>
      <c r="D8615" t="s">
        <v>23</v>
      </c>
      <c r="E8615" t="s">
        <v>17</v>
      </c>
      <c r="F8615" t="s">
        <v>80</v>
      </c>
      <c r="G8615" t="s">
        <v>213</v>
      </c>
      <c r="H8615">
        <f t="shared" si="670"/>
        <v>125</v>
      </c>
      <c r="I8615">
        <v>25</v>
      </c>
      <c r="J8615">
        <v>33</v>
      </c>
      <c r="K8615">
        <v>5</v>
      </c>
      <c r="M8615">
        <v>15.625</v>
      </c>
      <c r="N8615" t="s">
        <v>25</v>
      </c>
      <c r="O8615">
        <v>156.25</v>
      </c>
      <c r="P8615">
        <v>31.25</v>
      </c>
      <c r="R8615">
        <f t="shared" si="671"/>
        <v>165</v>
      </c>
      <c r="S8615">
        <f t="shared" si="672"/>
        <v>5</v>
      </c>
      <c r="T8615" t="str">
        <f t="shared" si="673"/>
        <v>Oct</v>
      </c>
      <c r="U8615" t="str">
        <f t="shared" si="674"/>
        <v>2025</v>
      </c>
    </row>
    <row r="8616" spans="1:21" x14ac:dyDescent="0.25">
      <c r="A8616" s="1">
        <v>45935</v>
      </c>
      <c r="B8616" t="s">
        <v>153</v>
      </c>
      <c r="C8616" t="s">
        <v>27</v>
      </c>
      <c r="D8616" t="s">
        <v>23</v>
      </c>
      <c r="E8616" t="s">
        <v>17</v>
      </c>
      <c r="F8616" t="s">
        <v>61</v>
      </c>
      <c r="G8616" t="s">
        <v>62</v>
      </c>
      <c r="H8616">
        <f t="shared" si="670"/>
        <v>7200</v>
      </c>
      <c r="I8616">
        <v>900</v>
      </c>
      <c r="J8616">
        <v>1170</v>
      </c>
      <c r="K8616">
        <v>8</v>
      </c>
      <c r="M8616">
        <v>117</v>
      </c>
      <c r="N8616" t="s">
        <v>25</v>
      </c>
      <c r="O8616">
        <v>9360</v>
      </c>
      <c r="P8616">
        <v>2160</v>
      </c>
      <c r="R8616">
        <f t="shared" si="671"/>
        <v>9360</v>
      </c>
      <c r="S8616">
        <f t="shared" si="672"/>
        <v>5</v>
      </c>
      <c r="T8616" t="str">
        <f t="shared" si="673"/>
        <v>Oct</v>
      </c>
      <c r="U8616" t="str">
        <f t="shared" si="674"/>
        <v>2025</v>
      </c>
    </row>
    <row r="8617" spans="1:21" x14ac:dyDescent="0.25">
      <c r="A8617" s="1">
        <v>45935</v>
      </c>
      <c r="B8617" t="s">
        <v>26</v>
      </c>
      <c r="C8617" t="s">
        <v>27</v>
      </c>
      <c r="D8617" t="s">
        <v>16</v>
      </c>
      <c r="E8617" t="s">
        <v>28</v>
      </c>
      <c r="F8617" t="s">
        <v>61</v>
      </c>
      <c r="G8617" t="s">
        <v>103</v>
      </c>
      <c r="H8617">
        <f t="shared" si="670"/>
        <v>600</v>
      </c>
      <c r="I8617">
        <v>100</v>
      </c>
      <c r="J8617">
        <v>130</v>
      </c>
      <c r="K8617">
        <v>6</v>
      </c>
      <c r="M8617">
        <v>72</v>
      </c>
      <c r="N8617" t="s">
        <v>38</v>
      </c>
      <c r="O8617">
        <v>720</v>
      </c>
      <c r="P8617">
        <v>120</v>
      </c>
      <c r="R8617">
        <f t="shared" si="671"/>
        <v>780</v>
      </c>
      <c r="S8617">
        <f t="shared" si="672"/>
        <v>5</v>
      </c>
      <c r="T8617" t="str">
        <f t="shared" si="673"/>
        <v>Oct</v>
      </c>
      <c r="U8617" t="str">
        <f t="shared" si="674"/>
        <v>2025</v>
      </c>
    </row>
    <row r="8618" spans="1:21" x14ac:dyDescent="0.25">
      <c r="A8618" s="1">
        <v>45935</v>
      </c>
      <c r="B8618" t="s">
        <v>184</v>
      </c>
      <c r="C8618" t="s">
        <v>27</v>
      </c>
      <c r="D8618" t="s">
        <v>16</v>
      </c>
      <c r="E8618" t="s">
        <v>17</v>
      </c>
      <c r="F8618" t="s">
        <v>61</v>
      </c>
      <c r="G8618" t="s">
        <v>103</v>
      </c>
      <c r="H8618">
        <f t="shared" si="670"/>
        <v>700</v>
      </c>
      <c r="I8618">
        <v>100</v>
      </c>
      <c r="J8618">
        <v>130</v>
      </c>
      <c r="K8618">
        <v>7</v>
      </c>
      <c r="M8618">
        <v>63.7</v>
      </c>
      <c r="N8618" t="s">
        <v>20</v>
      </c>
      <c r="O8618">
        <v>910</v>
      </c>
      <c r="P8618">
        <v>210</v>
      </c>
      <c r="R8618">
        <f t="shared" si="671"/>
        <v>910</v>
      </c>
      <c r="S8618">
        <f t="shared" si="672"/>
        <v>5</v>
      </c>
      <c r="T8618" t="str">
        <f t="shared" si="673"/>
        <v>Oct</v>
      </c>
      <c r="U8618" t="str">
        <f t="shared" si="674"/>
        <v>2025</v>
      </c>
    </row>
    <row r="8619" spans="1:21" x14ac:dyDescent="0.25">
      <c r="A8619" s="1">
        <v>45935</v>
      </c>
      <c r="B8619" t="s">
        <v>26</v>
      </c>
      <c r="C8619" t="s">
        <v>27</v>
      </c>
      <c r="D8619" t="s">
        <v>16</v>
      </c>
      <c r="E8619" t="s">
        <v>17</v>
      </c>
      <c r="F8619" t="s">
        <v>29</v>
      </c>
      <c r="G8619" t="s">
        <v>30</v>
      </c>
      <c r="H8619">
        <f t="shared" si="670"/>
        <v>1620</v>
      </c>
      <c r="I8619">
        <v>180</v>
      </c>
      <c r="J8619">
        <v>234</v>
      </c>
      <c r="K8619">
        <v>9</v>
      </c>
      <c r="M8619">
        <v>100</v>
      </c>
      <c r="N8619" t="s">
        <v>20</v>
      </c>
      <c r="O8619">
        <v>2106</v>
      </c>
      <c r="P8619">
        <v>486</v>
      </c>
      <c r="R8619">
        <f t="shared" si="671"/>
        <v>2106</v>
      </c>
      <c r="S8619">
        <f t="shared" si="672"/>
        <v>5</v>
      </c>
      <c r="T8619" t="str">
        <f t="shared" si="673"/>
        <v>Oct</v>
      </c>
      <c r="U8619" t="str">
        <f t="shared" si="674"/>
        <v>2025</v>
      </c>
    </row>
    <row r="8620" spans="1:21" x14ac:dyDescent="0.25">
      <c r="A8620" s="1">
        <v>45935</v>
      </c>
      <c r="B8620" t="s">
        <v>109</v>
      </c>
      <c r="C8620" t="s">
        <v>42</v>
      </c>
      <c r="D8620" t="s">
        <v>16</v>
      </c>
      <c r="E8620" t="s">
        <v>28</v>
      </c>
      <c r="F8620" t="s">
        <v>61</v>
      </c>
      <c r="G8620" t="s">
        <v>62</v>
      </c>
      <c r="H8620">
        <f t="shared" si="670"/>
        <v>5400</v>
      </c>
      <c r="I8620">
        <v>900</v>
      </c>
      <c r="J8620">
        <v>1170</v>
      </c>
      <c r="K8620">
        <v>6</v>
      </c>
      <c r="M8620">
        <v>117</v>
      </c>
      <c r="N8620" t="s">
        <v>38</v>
      </c>
      <c r="O8620">
        <v>7020</v>
      </c>
      <c r="P8620">
        <v>1620</v>
      </c>
      <c r="R8620">
        <f t="shared" si="671"/>
        <v>7020</v>
      </c>
      <c r="S8620">
        <f t="shared" si="672"/>
        <v>5</v>
      </c>
      <c r="T8620" t="str">
        <f t="shared" si="673"/>
        <v>Oct</v>
      </c>
      <c r="U8620" t="str">
        <f t="shared" si="674"/>
        <v>2025</v>
      </c>
    </row>
    <row r="8621" spans="1:21" x14ac:dyDescent="0.25">
      <c r="A8621" s="1">
        <v>45935</v>
      </c>
      <c r="B8621" t="s">
        <v>137</v>
      </c>
      <c r="C8621" t="s">
        <v>15</v>
      </c>
      <c r="D8621" t="s">
        <v>23</v>
      </c>
      <c r="E8621" t="s">
        <v>17</v>
      </c>
      <c r="F8621" t="s">
        <v>18</v>
      </c>
      <c r="G8621" t="s">
        <v>116</v>
      </c>
      <c r="H8621">
        <f t="shared" si="670"/>
        <v>300</v>
      </c>
      <c r="I8621">
        <v>60</v>
      </c>
      <c r="J8621">
        <v>78</v>
      </c>
      <c r="K8621">
        <v>5</v>
      </c>
      <c r="M8621">
        <v>39</v>
      </c>
      <c r="N8621" t="s">
        <v>25</v>
      </c>
      <c r="O8621">
        <v>390</v>
      </c>
      <c r="P8621">
        <v>90</v>
      </c>
      <c r="R8621">
        <f t="shared" si="671"/>
        <v>390</v>
      </c>
      <c r="S8621">
        <f t="shared" si="672"/>
        <v>5</v>
      </c>
      <c r="T8621" t="str">
        <f t="shared" si="673"/>
        <v>Oct</v>
      </c>
      <c r="U8621" t="str">
        <f t="shared" si="674"/>
        <v>2025</v>
      </c>
    </row>
    <row r="8622" spans="1:21" x14ac:dyDescent="0.25">
      <c r="A8622" s="1">
        <v>45935</v>
      </c>
      <c r="B8622" t="s">
        <v>50</v>
      </c>
      <c r="C8622" t="s">
        <v>27</v>
      </c>
      <c r="D8622" t="s">
        <v>16</v>
      </c>
      <c r="E8622" t="s">
        <v>17</v>
      </c>
      <c r="F8622" t="s">
        <v>80</v>
      </c>
      <c r="G8622" t="s">
        <v>212</v>
      </c>
      <c r="H8622">
        <f t="shared" si="670"/>
        <v>60</v>
      </c>
      <c r="I8622">
        <v>20</v>
      </c>
      <c r="J8622">
        <v>26</v>
      </c>
      <c r="K8622">
        <v>3</v>
      </c>
      <c r="M8622">
        <v>3.75</v>
      </c>
      <c r="N8622" t="s">
        <v>25</v>
      </c>
      <c r="O8622">
        <v>75</v>
      </c>
      <c r="P8622">
        <v>15</v>
      </c>
      <c r="R8622">
        <f t="shared" si="671"/>
        <v>78</v>
      </c>
      <c r="S8622">
        <f t="shared" si="672"/>
        <v>5</v>
      </c>
      <c r="T8622" t="str">
        <f t="shared" si="673"/>
        <v>Oct</v>
      </c>
      <c r="U8622" t="str">
        <f t="shared" si="674"/>
        <v>2025</v>
      </c>
    </row>
    <row r="8623" spans="1:21" x14ac:dyDescent="0.25">
      <c r="A8623" s="1">
        <v>45935</v>
      </c>
      <c r="B8623" t="s">
        <v>214</v>
      </c>
      <c r="C8623" t="s">
        <v>66</v>
      </c>
      <c r="D8623" t="s">
        <v>16</v>
      </c>
      <c r="E8623" t="s">
        <v>28</v>
      </c>
      <c r="F8623" t="s">
        <v>18</v>
      </c>
      <c r="G8623" t="s">
        <v>151</v>
      </c>
      <c r="H8623">
        <f t="shared" si="670"/>
        <v>63</v>
      </c>
      <c r="I8623">
        <v>7</v>
      </c>
      <c r="J8623">
        <v>9</v>
      </c>
      <c r="K8623">
        <v>9</v>
      </c>
      <c r="M8623">
        <v>8.19</v>
      </c>
      <c r="N8623" t="s">
        <v>38</v>
      </c>
      <c r="O8623">
        <v>81.900000000000006</v>
      </c>
      <c r="P8623">
        <v>18.899999999999999</v>
      </c>
      <c r="R8623">
        <f t="shared" si="671"/>
        <v>81</v>
      </c>
      <c r="S8623">
        <f t="shared" si="672"/>
        <v>5</v>
      </c>
      <c r="T8623" t="str">
        <f t="shared" si="673"/>
        <v>Oct</v>
      </c>
      <c r="U8623" t="str">
        <f t="shared" si="674"/>
        <v>2025</v>
      </c>
    </row>
    <row r="8624" spans="1:21" x14ac:dyDescent="0.25">
      <c r="A8624" s="1">
        <v>45935</v>
      </c>
      <c r="B8624" t="s">
        <v>188</v>
      </c>
      <c r="C8624" t="s">
        <v>27</v>
      </c>
      <c r="D8624" t="s">
        <v>16</v>
      </c>
      <c r="E8624" t="s">
        <v>28</v>
      </c>
      <c r="F8624" t="s">
        <v>18</v>
      </c>
      <c r="G8624" t="s">
        <v>116</v>
      </c>
      <c r="H8624">
        <f t="shared" si="670"/>
        <v>240</v>
      </c>
      <c r="I8624">
        <v>60</v>
      </c>
      <c r="J8624">
        <v>78</v>
      </c>
      <c r="K8624">
        <v>4</v>
      </c>
      <c r="M8624">
        <v>30</v>
      </c>
      <c r="N8624" t="s">
        <v>38</v>
      </c>
      <c r="O8624">
        <v>300</v>
      </c>
      <c r="P8624">
        <v>60</v>
      </c>
      <c r="R8624">
        <f t="shared" si="671"/>
        <v>312</v>
      </c>
      <c r="S8624">
        <f t="shared" si="672"/>
        <v>5</v>
      </c>
      <c r="T8624" t="str">
        <f t="shared" si="673"/>
        <v>Oct</v>
      </c>
      <c r="U8624" t="str">
        <f t="shared" si="674"/>
        <v>2025</v>
      </c>
    </row>
    <row r="8625" spans="1:21" x14ac:dyDescent="0.25">
      <c r="A8625" s="1">
        <v>45935</v>
      </c>
      <c r="B8625" t="s">
        <v>196</v>
      </c>
      <c r="C8625" t="s">
        <v>53</v>
      </c>
      <c r="D8625" t="s">
        <v>16</v>
      </c>
      <c r="E8625" t="s">
        <v>28</v>
      </c>
      <c r="F8625" t="s">
        <v>61</v>
      </c>
      <c r="G8625" t="s">
        <v>103</v>
      </c>
      <c r="H8625">
        <f t="shared" si="670"/>
        <v>1000</v>
      </c>
      <c r="I8625">
        <v>100</v>
      </c>
      <c r="J8625">
        <v>130</v>
      </c>
      <c r="K8625">
        <v>10</v>
      </c>
      <c r="M8625">
        <v>100</v>
      </c>
      <c r="N8625" t="s">
        <v>38</v>
      </c>
      <c r="O8625">
        <v>1200</v>
      </c>
      <c r="P8625">
        <v>200</v>
      </c>
      <c r="R8625">
        <f t="shared" si="671"/>
        <v>1300</v>
      </c>
      <c r="S8625">
        <f t="shared" si="672"/>
        <v>5</v>
      </c>
      <c r="T8625" t="str">
        <f t="shared" si="673"/>
        <v>Oct</v>
      </c>
      <c r="U8625" t="str">
        <f t="shared" si="674"/>
        <v>2025</v>
      </c>
    </row>
    <row r="8626" spans="1:21" x14ac:dyDescent="0.25">
      <c r="A8626" s="1">
        <v>45935</v>
      </c>
      <c r="B8626" t="s">
        <v>31</v>
      </c>
      <c r="C8626" t="s">
        <v>27</v>
      </c>
      <c r="D8626" t="s">
        <v>23</v>
      </c>
      <c r="E8626" t="s">
        <v>28</v>
      </c>
      <c r="F8626" t="s">
        <v>61</v>
      </c>
      <c r="G8626" t="s">
        <v>164</v>
      </c>
      <c r="H8626">
        <f t="shared" si="670"/>
        <v>8000</v>
      </c>
      <c r="I8626">
        <v>2000</v>
      </c>
      <c r="J8626">
        <v>2600</v>
      </c>
      <c r="K8626">
        <v>4</v>
      </c>
      <c r="M8626">
        <v>260</v>
      </c>
      <c r="N8626" t="s">
        <v>38</v>
      </c>
      <c r="O8626">
        <v>10400</v>
      </c>
      <c r="P8626">
        <v>2400</v>
      </c>
      <c r="R8626">
        <f t="shared" si="671"/>
        <v>10400</v>
      </c>
      <c r="S8626">
        <f t="shared" si="672"/>
        <v>5</v>
      </c>
      <c r="T8626" t="str">
        <f t="shared" si="673"/>
        <v>Oct</v>
      </c>
      <c r="U8626" t="str">
        <f t="shared" si="674"/>
        <v>2025</v>
      </c>
    </row>
    <row r="8627" spans="1:21" x14ac:dyDescent="0.25">
      <c r="A8627" s="1">
        <v>45935</v>
      </c>
      <c r="B8627" t="s">
        <v>192</v>
      </c>
      <c r="C8627" t="s">
        <v>91</v>
      </c>
      <c r="D8627" t="s">
        <v>23</v>
      </c>
      <c r="E8627" t="s">
        <v>28</v>
      </c>
      <c r="F8627" t="s">
        <v>61</v>
      </c>
      <c r="G8627" t="s">
        <v>110</v>
      </c>
      <c r="H8627">
        <f t="shared" si="670"/>
        <v>6400</v>
      </c>
      <c r="I8627">
        <v>800</v>
      </c>
      <c r="J8627">
        <v>1040</v>
      </c>
      <c r="K8627">
        <v>8</v>
      </c>
      <c r="M8627">
        <v>104</v>
      </c>
      <c r="N8627" t="s">
        <v>20</v>
      </c>
      <c r="O8627">
        <v>7680</v>
      </c>
      <c r="P8627">
        <v>1280</v>
      </c>
      <c r="R8627">
        <f t="shared" si="671"/>
        <v>8320</v>
      </c>
      <c r="S8627">
        <f t="shared" si="672"/>
        <v>5</v>
      </c>
      <c r="T8627" t="str">
        <f t="shared" si="673"/>
        <v>Oct</v>
      </c>
      <c r="U8627" t="str">
        <f t="shared" si="674"/>
        <v>2025</v>
      </c>
    </row>
    <row r="8628" spans="1:21" x14ac:dyDescent="0.25">
      <c r="A8628" s="1">
        <v>45935</v>
      </c>
      <c r="B8628" t="s">
        <v>181</v>
      </c>
      <c r="C8628" t="s">
        <v>53</v>
      </c>
      <c r="D8628" t="s">
        <v>23</v>
      </c>
      <c r="E8628" t="s">
        <v>17</v>
      </c>
      <c r="F8628" t="s">
        <v>18</v>
      </c>
      <c r="G8628" t="s">
        <v>100</v>
      </c>
      <c r="H8628">
        <f t="shared" si="670"/>
        <v>200</v>
      </c>
      <c r="I8628">
        <v>40</v>
      </c>
      <c r="J8628">
        <v>52</v>
      </c>
      <c r="K8628">
        <v>5</v>
      </c>
      <c r="M8628">
        <v>39</v>
      </c>
      <c r="N8628" t="s">
        <v>38</v>
      </c>
      <c r="O8628">
        <v>260</v>
      </c>
      <c r="P8628">
        <v>60</v>
      </c>
      <c r="R8628">
        <f t="shared" si="671"/>
        <v>260</v>
      </c>
      <c r="S8628">
        <f t="shared" si="672"/>
        <v>5</v>
      </c>
      <c r="T8628" t="str">
        <f t="shared" si="673"/>
        <v>Oct</v>
      </c>
      <c r="U8628" t="str">
        <f t="shared" si="674"/>
        <v>2025</v>
      </c>
    </row>
    <row r="8629" spans="1:21" x14ac:dyDescent="0.25">
      <c r="A8629" s="1">
        <v>45966</v>
      </c>
      <c r="B8629" t="s">
        <v>182</v>
      </c>
      <c r="C8629" t="s">
        <v>22</v>
      </c>
      <c r="D8629" t="s">
        <v>16</v>
      </c>
      <c r="E8629" t="s">
        <v>17</v>
      </c>
      <c r="F8629" t="s">
        <v>61</v>
      </c>
      <c r="G8629" t="s">
        <v>68</v>
      </c>
      <c r="H8629">
        <f t="shared" si="670"/>
        <v>10800</v>
      </c>
      <c r="I8629">
        <v>1800</v>
      </c>
      <c r="J8629">
        <v>2340</v>
      </c>
      <c r="K8629">
        <v>6</v>
      </c>
      <c r="M8629">
        <v>234</v>
      </c>
      <c r="N8629" t="s">
        <v>38</v>
      </c>
      <c r="O8629">
        <v>13500</v>
      </c>
      <c r="P8629">
        <v>2700</v>
      </c>
      <c r="R8629">
        <f t="shared" si="671"/>
        <v>14040</v>
      </c>
      <c r="S8629">
        <f t="shared" si="672"/>
        <v>5</v>
      </c>
      <c r="T8629" t="str">
        <f t="shared" si="673"/>
        <v>Nov</v>
      </c>
      <c r="U8629" t="str">
        <f t="shared" si="674"/>
        <v>2025</v>
      </c>
    </row>
    <row r="8630" spans="1:21" x14ac:dyDescent="0.25">
      <c r="A8630" s="1">
        <v>45966</v>
      </c>
      <c r="B8630" t="s">
        <v>127</v>
      </c>
      <c r="C8630" t="s">
        <v>66</v>
      </c>
      <c r="D8630" t="s">
        <v>16</v>
      </c>
      <c r="E8630" t="s">
        <v>17</v>
      </c>
      <c r="F8630" t="s">
        <v>29</v>
      </c>
      <c r="G8630" t="s">
        <v>178</v>
      </c>
      <c r="H8630">
        <f t="shared" si="670"/>
        <v>1600</v>
      </c>
      <c r="I8630">
        <v>200</v>
      </c>
      <c r="J8630">
        <v>260</v>
      </c>
      <c r="K8630">
        <v>8</v>
      </c>
      <c r="M8630">
        <v>100</v>
      </c>
      <c r="N8630" t="s">
        <v>25</v>
      </c>
      <c r="O8630">
        <v>2000</v>
      </c>
      <c r="P8630">
        <v>400</v>
      </c>
      <c r="R8630">
        <f t="shared" si="671"/>
        <v>2080</v>
      </c>
      <c r="S8630">
        <f t="shared" si="672"/>
        <v>5</v>
      </c>
      <c r="T8630" t="str">
        <f t="shared" si="673"/>
        <v>Nov</v>
      </c>
      <c r="U8630" t="str">
        <f t="shared" si="674"/>
        <v>2025</v>
      </c>
    </row>
    <row r="8631" spans="1:21" x14ac:dyDescent="0.25">
      <c r="A8631" s="1">
        <v>45966</v>
      </c>
      <c r="B8631" t="s">
        <v>98</v>
      </c>
      <c r="C8631" t="s">
        <v>66</v>
      </c>
      <c r="D8631" t="s">
        <v>16</v>
      </c>
      <c r="E8631" t="s">
        <v>17</v>
      </c>
      <c r="F8631" t="s">
        <v>29</v>
      </c>
      <c r="G8631" t="s">
        <v>160</v>
      </c>
      <c r="H8631">
        <f t="shared" si="670"/>
        <v>600</v>
      </c>
      <c r="I8631">
        <v>150</v>
      </c>
      <c r="J8631">
        <v>195</v>
      </c>
      <c r="K8631">
        <v>4</v>
      </c>
      <c r="M8631">
        <v>54.6</v>
      </c>
      <c r="N8631" t="s">
        <v>20</v>
      </c>
      <c r="O8631">
        <v>780</v>
      </c>
      <c r="P8631">
        <v>180</v>
      </c>
      <c r="R8631">
        <f t="shared" si="671"/>
        <v>780</v>
      </c>
      <c r="S8631">
        <f t="shared" si="672"/>
        <v>5</v>
      </c>
      <c r="T8631" t="str">
        <f t="shared" si="673"/>
        <v>Nov</v>
      </c>
      <c r="U8631" t="str">
        <f t="shared" si="674"/>
        <v>2025</v>
      </c>
    </row>
    <row r="8632" spans="1:21" x14ac:dyDescent="0.25">
      <c r="A8632" s="1">
        <v>45966</v>
      </c>
      <c r="B8632" t="s">
        <v>95</v>
      </c>
      <c r="C8632" t="s">
        <v>66</v>
      </c>
      <c r="D8632" t="s">
        <v>23</v>
      </c>
      <c r="E8632" t="s">
        <v>28</v>
      </c>
      <c r="F8632" t="s">
        <v>18</v>
      </c>
      <c r="G8632" t="s">
        <v>130</v>
      </c>
      <c r="H8632">
        <f t="shared" si="670"/>
        <v>90</v>
      </c>
      <c r="I8632">
        <v>45</v>
      </c>
      <c r="J8632">
        <v>59</v>
      </c>
      <c r="K8632">
        <v>2</v>
      </c>
      <c r="M8632">
        <v>11.7</v>
      </c>
      <c r="N8632" t="s">
        <v>25</v>
      </c>
      <c r="O8632">
        <v>117</v>
      </c>
      <c r="P8632">
        <v>27</v>
      </c>
      <c r="R8632">
        <f t="shared" si="671"/>
        <v>118</v>
      </c>
      <c r="S8632">
        <f t="shared" si="672"/>
        <v>5</v>
      </c>
      <c r="T8632" t="str">
        <f t="shared" si="673"/>
        <v>Nov</v>
      </c>
      <c r="U8632" t="str">
        <f t="shared" si="674"/>
        <v>2025</v>
      </c>
    </row>
    <row r="8633" spans="1:21" x14ac:dyDescent="0.25">
      <c r="A8633" s="1">
        <v>45966</v>
      </c>
      <c r="B8633" t="s">
        <v>50</v>
      </c>
      <c r="C8633" t="s">
        <v>27</v>
      </c>
      <c r="D8633" t="s">
        <v>23</v>
      </c>
      <c r="E8633" t="s">
        <v>17</v>
      </c>
      <c r="F8633" t="s">
        <v>45</v>
      </c>
      <c r="G8633" t="s">
        <v>92</v>
      </c>
      <c r="H8633">
        <f t="shared" si="670"/>
        <v>1250</v>
      </c>
      <c r="I8633">
        <v>250</v>
      </c>
      <c r="J8633">
        <v>325</v>
      </c>
      <c r="K8633">
        <v>5</v>
      </c>
      <c r="M8633">
        <v>100</v>
      </c>
      <c r="N8633" t="s">
        <v>25</v>
      </c>
      <c r="O8633">
        <v>1625</v>
      </c>
      <c r="P8633">
        <v>375</v>
      </c>
      <c r="R8633">
        <f t="shared" si="671"/>
        <v>1625</v>
      </c>
      <c r="S8633">
        <f t="shared" si="672"/>
        <v>5</v>
      </c>
      <c r="T8633" t="str">
        <f t="shared" si="673"/>
        <v>Nov</v>
      </c>
      <c r="U8633" t="str">
        <f t="shared" si="674"/>
        <v>2025</v>
      </c>
    </row>
    <row r="8634" spans="1:21" x14ac:dyDescent="0.25">
      <c r="A8634" s="1">
        <v>45966</v>
      </c>
      <c r="B8634" t="s">
        <v>52</v>
      </c>
      <c r="C8634" t="s">
        <v>53</v>
      </c>
      <c r="D8634" t="s">
        <v>16</v>
      </c>
      <c r="E8634" t="s">
        <v>17</v>
      </c>
      <c r="F8634" t="s">
        <v>45</v>
      </c>
      <c r="G8634" t="s">
        <v>76</v>
      </c>
      <c r="H8634">
        <f t="shared" si="670"/>
        <v>3600</v>
      </c>
      <c r="I8634">
        <v>1200</v>
      </c>
      <c r="J8634">
        <v>1560</v>
      </c>
      <c r="K8634">
        <v>3</v>
      </c>
      <c r="M8634">
        <v>156</v>
      </c>
      <c r="N8634" t="s">
        <v>20</v>
      </c>
      <c r="O8634">
        <v>4680</v>
      </c>
      <c r="P8634">
        <v>1080</v>
      </c>
      <c r="R8634">
        <f t="shared" si="671"/>
        <v>4680</v>
      </c>
      <c r="S8634">
        <f t="shared" si="672"/>
        <v>5</v>
      </c>
      <c r="T8634" t="str">
        <f t="shared" si="673"/>
        <v>Nov</v>
      </c>
      <c r="U8634" t="str">
        <f t="shared" si="674"/>
        <v>2025</v>
      </c>
    </row>
    <row r="8635" spans="1:21" x14ac:dyDescent="0.25">
      <c r="A8635" s="1">
        <v>45966</v>
      </c>
      <c r="B8635" t="s">
        <v>142</v>
      </c>
      <c r="C8635" t="s">
        <v>115</v>
      </c>
      <c r="D8635" t="s">
        <v>16</v>
      </c>
      <c r="E8635" t="s">
        <v>17</v>
      </c>
      <c r="F8635" t="s">
        <v>61</v>
      </c>
      <c r="G8635" t="s">
        <v>62</v>
      </c>
      <c r="H8635">
        <f t="shared" si="670"/>
        <v>5400</v>
      </c>
      <c r="I8635">
        <v>900</v>
      </c>
      <c r="J8635">
        <v>1170</v>
      </c>
      <c r="K8635">
        <v>6</v>
      </c>
      <c r="M8635">
        <v>117</v>
      </c>
      <c r="N8635" t="s">
        <v>25</v>
      </c>
      <c r="O8635">
        <v>7020</v>
      </c>
      <c r="P8635">
        <v>1620</v>
      </c>
      <c r="R8635">
        <f t="shared" si="671"/>
        <v>7020</v>
      </c>
      <c r="S8635">
        <f t="shared" si="672"/>
        <v>5</v>
      </c>
      <c r="T8635" t="str">
        <f t="shared" si="673"/>
        <v>Nov</v>
      </c>
      <c r="U8635" t="str">
        <f t="shared" si="674"/>
        <v>2025</v>
      </c>
    </row>
    <row r="8636" spans="1:21" x14ac:dyDescent="0.25">
      <c r="A8636" s="1">
        <v>45966</v>
      </c>
      <c r="B8636" t="s">
        <v>193</v>
      </c>
      <c r="C8636" t="s">
        <v>53</v>
      </c>
      <c r="D8636" t="s">
        <v>16</v>
      </c>
      <c r="E8636" t="s">
        <v>17</v>
      </c>
      <c r="F8636" t="s">
        <v>29</v>
      </c>
      <c r="G8636" t="s">
        <v>210</v>
      </c>
      <c r="H8636">
        <f t="shared" si="670"/>
        <v>570</v>
      </c>
      <c r="I8636">
        <v>95</v>
      </c>
      <c r="J8636">
        <v>124</v>
      </c>
      <c r="K8636">
        <v>6</v>
      </c>
      <c r="M8636">
        <v>35.625</v>
      </c>
      <c r="N8636" t="s">
        <v>25</v>
      </c>
      <c r="O8636">
        <v>712.5</v>
      </c>
      <c r="P8636">
        <v>142.5</v>
      </c>
      <c r="R8636">
        <f t="shared" si="671"/>
        <v>744</v>
      </c>
      <c r="S8636">
        <f t="shared" si="672"/>
        <v>5</v>
      </c>
      <c r="T8636" t="str">
        <f t="shared" si="673"/>
        <v>Nov</v>
      </c>
      <c r="U8636" t="str">
        <f t="shared" si="674"/>
        <v>2025</v>
      </c>
    </row>
    <row r="8637" spans="1:21" x14ac:dyDescent="0.25">
      <c r="A8637" s="1">
        <v>45966</v>
      </c>
      <c r="B8637" t="s">
        <v>118</v>
      </c>
      <c r="C8637" t="s">
        <v>27</v>
      </c>
      <c r="D8637" t="s">
        <v>23</v>
      </c>
      <c r="E8637" t="s">
        <v>28</v>
      </c>
      <c r="F8637" t="s">
        <v>18</v>
      </c>
      <c r="G8637" t="s">
        <v>130</v>
      </c>
      <c r="H8637">
        <f t="shared" si="670"/>
        <v>180</v>
      </c>
      <c r="I8637">
        <v>45</v>
      </c>
      <c r="J8637">
        <v>59</v>
      </c>
      <c r="K8637">
        <v>4</v>
      </c>
      <c r="M8637">
        <v>28.08</v>
      </c>
      <c r="N8637" t="s">
        <v>20</v>
      </c>
      <c r="O8637">
        <v>234</v>
      </c>
      <c r="P8637">
        <v>54</v>
      </c>
      <c r="R8637">
        <f t="shared" si="671"/>
        <v>236</v>
      </c>
      <c r="S8637">
        <f t="shared" si="672"/>
        <v>5</v>
      </c>
      <c r="T8637" t="str">
        <f t="shared" si="673"/>
        <v>Nov</v>
      </c>
      <c r="U8637" t="str">
        <f t="shared" si="674"/>
        <v>2025</v>
      </c>
    </row>
    <row r="8638" spans="1:21" x14ac:dyDescent="0.25">
      <c r="A8638" s="1">
        <v>45966</v>
      </c>
      <c r="B8638" t="s">
        <v>146</v>
      </c>
      <c r="C8638" t="s">
        <v>27</v>
      </c>
      <c r="D8638" t="s">
        <v>23</v>
      </c>
      <c r="E8638" t="s">
        <v>17</v>
      </c>
      <c r="F8638" t="s">
        <v>18</v>
      </c>
      <c r="G8638" t="s">
        <v>121</v>
      </c>
      <c r="H8638">
        <f t="shared" si="670"/>
        <v>165</v>
      </c>
      <c r="I8638">
        <v>55</v>
      </c>
      <c r="J8638">
        <v>72</v>
      </c>
      <c r="K8638">
        <v>3</v>
      </c>
      <c r="M8638">
        <v>21.45</v>
      </c>
      <c r="N8638" t="s">
        <v>25</v>
      </c>
      <c r="O8638">
        <v>214.5</v>
      </c>
      <c r="P8638">
        <v>49.5</v>
      </c>
      <c r="R8638">
        <f t="shared" si="671"/>
        <v>216</v>
      </c>
      <c r="S8638">
        <f t="shared" si="672"/>
        <v>5</v>
      </c>
      <c r="T8638" t="str">
        <f t="shared" si="673"/>
        <v>Nov</v>
      </c>
      <c r="U8638" t="str">
        <f t="shared" si="674"/>
        <v>2025</v>
      </c>
    </row>
    <row r="8639" spans="1:21" x14ac:dyDescent="0.25">
      <c r="A8639" s="1">
        <v>45966</v>
      </c>
      <c r="B8639" t="s">
        <v>124</v>
      </c>
      <c r="C8639" t="s">
        <v>27</v>
      </c>
      <c r="D8639" t="s">
        <v>16</v>
      </c>
      <c r="E8639" t="s">
        <v>28</v>
      </c>
      <c r="F8639" t="s">
        <v>29</v>
      </c>
      <c r="G8639" t="s">
        <v>138</v>
      </c>
      <c r="H8639">
        <f t="shared" si="670"/>
        <v>200</v>
      </c>
      <c r="I8639">
        <v>50</v>
      </c>
      <c r="J8639">
        <v>65</v>
      </c>
      <c r="K8639">
        <v>4</v>
      </c>
      <c r="M8639">
        <v>16.8</v>
      </c>
      <c r="N8639" t="s">
        <v>20</v>
      </c>
      <c r="O8639">
        <v>240</v>
      </c>
      <c r="P8639">
        <v>40</v>
      </c>
      <c r="R8639">
        <f t="shared" si="671"/>
        <v>260</v>
      </c>
      <c r="S8639">
        <f t="shared" si="672"/>
        <v>5</v>
      </c>
      <c r="T8639" t="str">
        <f t="shared" si="673"/>
        <v>Nov</v>
      </c>
      <c r="U8639" t="str">
        <f t="shared" si="674"/>
        <v>2025</v>
      </c>
    </row>
    <row r="8640" spans="1:21" x14ac:dyDescent="0.25">
      <c r="A8640" s="1">
        <v>45966</v>
      </c>
      <c r="B8640" t="s">
        <v>33</v>
      </c>
      <c r="C8640" t="s">
        <v>15</v>
      </c>
      <c r="D8640" t="s">
        <v>23</v>
      </c>
      <c r="E8640" t="s">
        <v>17</v>
      </c>
      <c r="F8640" t="s">
        <v>45</v>
      </c>
      <c r="G8640" t="s">
        <v>199</v>
      </c>
      <c r="H8640">
        <f t="shared" si="670"/>
        <v>5000</v>
      </c>
      <c r="I8640">
        <v>5000</v>
      </c>
      <c r="J8640">
        <v>6500</v>
      </c>
      <c r="K8640">
        <v>1</v>
      </c>
      <c r="M8640">
        <v>625</v>
      </c>
      <c r="N8640" t="s">
        <v>25</v>
      </c>
      <c r="O8640">
        <v>6250</v>
      </c>
      <c r="P8640">
        <v>1250</v>
      </c>
      <c r="R8640">
        <f t="shared" si="671"/>
        <v>6500</v>
      </c>
      <c r="S8640">
        <f t="shared" si="672"/>
        <v>5</v>
      </c>
      <c r="T8640" t="str">
        <f t="shared" si="673"/>
        <v>Nov</v>
      </c>
      <c r="U8640" t="str">
        <f t="shared" si="674"/>
        <v>2025</v>
      </c>
    </row>
    <row r="8641" spans="1:21" x14ac:dyDescent="0.25">
      <c r="A8641" s="1">
        <v>45966</v>
      </c>
      <c r="B8641" t="s">
        <v>44</v>
      </c>
      <c r="C8641" t="s">
        <v>27</v>
      </c>
      <c r="D8641" t="s">
        <v>16</v>
      </c>
      <c r="E8641" t="s">
        <v>17</v>
      </c>
      <c r="F8641" t="s">
        <v>80</v>
      </c>
      <c r="G8641" t="s">
        <v>96</v>
      </c>
      <c r="H8641">
        <f t="shared" si="670"/>
        <v>20</v>
      </c>
      <c r="I8641">
        <v>5</v>
      </c>
      <c r="J8641">
        <v>7</v>
      </c>
      <c r="K8641">
        <v>4</v>
      </c>
      <c r="M8641">
        <v>2.6</v>
      </c>
      <c r="N8641" t="s">
        <v>38</v>
      </c>
      <c r="O8641">
        <v>26</v>
      </c>
      <c r="P8641">
        <v>6</v>
      </c>
      <c r="R8641">
        <f t="shared" si="671"/>
        <v>28</v>
      </c>
      <c r="S8641">
        <f t="shared" si="672"/>
        <v>5</v>
      </c>
      <c r="T8641" t="str">
        <f t="shared" si="673"/>
        <v>Nov</v>
      </c>
      <c r="U8641" t="str">
        <f t="shared" si="674"/>
        <v>2025</v>
      </c>
    </row>
    <row r="8642" spans="1:21" x14ac:dyDescent="0.25">
      <c r="A8642" s="1">
        <v>45966</v>
      </c>
      <c r="B8642" t="s">
        <v>70</v>
      </c>
      <c r="C8642" t="s">
        <v>53</v>
      </c>
      <c r="D8642" t="s">
        <v>16</v>
      </c>
      <c r="E8642" t="s">
        <v>17</v>
      </c>
      <c r="F8642" t="s">
        <v>61</v>
      </c>
      <c r="G8642" t="s">
        <v>119</v>
      </c>
      <c r="H8642">
        <f t="shared" si="670"/>
        <v>1500</v>
      </c>
      <c r="I8642">
        <v>500</v>
      </c>
      <c r="J8642">
        <v>650</v>
      </c>
      <c r="K8642">
        <v>3</v>
      </c>
      <c r="M8642">
        <v>100</v>
      </c>
      <c r="N8642" t="s">
        <v>38</v>
      </c>
      <c r="O8642">
        <v>1950</v>
      </c>
      <c r="P8642">
        <v>450</v>
      </c>
      <c r="R8642">
        <f t="shared" si="671"/>
        <v>1950</v>
      </c>
      <c r="S8642">
        <f t="shared" si="672"/>
        <v>5</v>
      </c>
      <c r="T8642" t="str">
        <f t="shared" si="673"/>
        <v>Nov</v>
      </c>
      <c r="U8642" t="str">
        <f t="shared" si="674"/>
        <v>2025</v>
      </c>
    </row>
    <row r="8643" spans="1:21" x14ac:dyDescent="0.25">
      <c r="A8643" s="1">
        <v>45966</v>
      </c>
      <c r="B8643" t="s">
        <v>194</v>
      </c>
      <c r="C8643" t="s">
        <v>115</v>
      </c>
      <c r="D8643" t="s">
        <v>16</v>
      </c>
      <c r="E8643" t="s">
        <v>28</v>
      </c>
      <c r="F8643" t="s">
        <v>18</v>
      </c>
      <c r="G8643" t="s">
        <v>24</v>
      </c>
      <c r="H8643">
        <f t="shared" ref="H8643:H8706" si="675">I8643*K8643</f>
        <v>80</v>
      </c>
      <c r="I8643">
        <v>80</v>
      </c>
      <c r="J8643">
        <v>104</v>
      </c>
      <c r="K8643">
        <v>1</v>
      </c>
      <c r="M8643">
        <v>5</v>
      </c>
      <c r="N8643" t="s">
        <v>25</v>
      </c>
      <c r="O8643">
        <v>100</v>
      </c>
      <c r="P8643">
        <v>20</v>
      </c>
      <c r="R8643">
        <f t="shared" ref="R8643:R8706" si="676">J8643*K8643</f>
        <v>104</v>
      </c>
      <c r="S8643">
        <f t="shared" ref="S8643:S8706" si="677">DAY(A8643)</f>
        <v>5</v>
      </c>
      <c r="T8643" t="str">
        <f t="shared" ref="T8643:T8706" si="678">TEXT(A8643,"mmm")</f>
        <v>Nov</v>
      </c>
      <c r="U8643" t="str">
        <f t="shared" ref="U8643:U8706" si="679">TEXT(A8643,"yyy")</f>
        <v>2025</v>
      </c>
    </row>
    <row r="8644" spans="1:21" x14ac:dyDescent="0.25">
      <c r="A8644" s="1">
        <v>45966</v>
      </c>
      <c r="B8644" t="s">
        <v>47</v>
      </c>
      <c r="C8644" t="s">
        <v>27</v>
      </c>
      <c r="D8644" t="s">
        <v>16</v>
      </c>
      <c r="E8644" t="s">
        <v>17</v>
      </c>
      <c r="F8644" t="s">
        <v>45</v>
      </c>
      <c r="G8644" t="s">
        <v>71</v>
      </c>
      <c r="H8644">
        <f t="shared" si="675"/>
        <v>11000</v>
      </c>
      <c r="I8644">
        <v>2200</v>
      </c>
      <c r="J8644">
        <v>2860</v>
      </c>
      <c r="K8644">
        <v>5</v>
      </c>
      <c r="M8644">
        <v>286</v>
      </c>
      <c r="N8644" t="s">
        <v>25</v>
      </c>
      <c r="O8644">
        <v>14300</v>
      </c>
      <c r="P8644">
        <v>3300</v>
      </c>
      <c r="R8644">
        <f t="shared" si="676"/>
        <v>14300</v>
      </c>
      <c r="S8644">
        <f t="shared" si="677"/>
        <v>5</v>
      </c>
      <c r="T8644" t="str">
        <f t="shared" si="678"/>
        <v>Nov</v>
      </c>
      <c r="U8644" t="str">
        <f t="shared" si="679"/>
        <v>2025</v>
      </c>
    </row>
    <row r="8645" spans="1:21" x14ac:dyDescent="0.25">
      <c r="A8645" s="1">
        <v>45966</v>
      </c>
      <c r="B8645" t="s">
        <v>70</v>
      </c>
      <c r="C8645" t="s">
        <v>53</v>
      </c>
      <c r="D8645" t="s">
        <v>16</v>
      </c>
      <c r="E8645" t="s">
        <v>28</v>
      </c>
      <c r="F8645" t="s">
        <v>45</v>
      </c>
      <c r="G8645" t="s">
        <v>92</v>
      </c>
      <c r="H8645">
        <f t="shared" si="675"/>
        <v>750</v>
      </c>
      <c r="I8645">
        <v>250</v>
      </c>
      <c r="J8645">
        <v>325</v>
      </c>
      <c r="K8645">
        <v>3</v>
      </c>
      <c r="M8645">
        <v>43.125</v>
      </c>
      <c r="N8645" t="s">
        <v>25</v>
      </c>
      <c r="O8645">
        <v>862.5</v>
      </c>
      <c r="P8645">
        <v>112.5</v>
      </c>
      <c r="R8645">
        <f t="shared" si="676"/>
        <v>975</v>
      </c>
      <c r="S8645">
        <f t="shared" si="677"/>
        <v>5</v>
      </c>
      <c r="T8645" t="str">
        <f t="shared" si="678"/>
        <v>Nov</v>
      </c>
      <c r="U8645" t="str">
        <f t="shared" si="679"/>
        <v>2025</v>
      </c>
    </row>
    <row r="8646" spans="1:21" x14ac:dyDescent="0.25">
      <c r="A8646" s="1">
        <v>45966</v>
      </c>
      <c r="B8646" t="s">
        <v>150</v>
      </c>
      <c r="C8646" t="s">
        <v>91</v>
      </c>
      <c r="D8646" t="s">
        <v>16</v>
      </c>
      <c r="E8646" t="s">
        <v>28</v>
      </c>
      <c r="F8646" t="s">
        <v>18</v>
      </c>
      <c r="G8646" t="s">
        <v>40</v>
      </c>
      <c r="H8646">
        <f t="shared" si="675"/>
        <v>450</v>
      </c>
      <c r="I8646">
        <v>90</v>
      </c>
      <c r="J8646">
        <v>117</v>
      </c>
      <c r="K8646">
        <v>5</v>
      </c>
      <c r="M8646">
        <v>56.25</v>
      </c>
      <c r="N8646" t="s">
        <v>38</v>
      </c>
      <c r="O8646">
        <v>562.5</v>
      </c>
      <c r="P8646">
        <v>112.5</v>
      </c>
      <c r="R8646">
        <f t="shared" si="676"/>
        <v>585</v>
      </c>
      <c r="S8646">
        <f t="shared" si="677"/>
        <v>5</v>
      </c>
      <c r="T8646" t="str">
        <f t="shared" si="678"/>
        <v>Nov</v>
      </c>
      <c r="U8646" t="str">
        <f t="shared" si="679"/>
        <v>2025</v>
      </c>
    </row>
    <row r="8647" spans="1:21" x14ac:dyDescent="0.25">
      <c r="A8647" s="1">
        <v>45966</v>
      </c>
      <c r="B8647" t="s">
        <v>154</v>
      </c>
      <c r="C8647" t="s">
        <v>27</v>
      </c>
      <c r="D8647" t="s">
        <v>16</v>
      </c>
      <c r="E8647" t="s">
        <v>17</v>
      </c>
      <c r="F8647" t="s">
        <v>18</v>
      </c>
      <c r="G8647" t="s">
        <v>34</v>
      </c>
      <c r="H8647">
        <f t="shared" si="675"/>
        <v>160</v>
      </c>
      <c r="I8647">
        <v>40</v>
      </c>
      <c r="J8647">
        <v>52</v>
      </c>
      <c r="K8647">
        <v>4</v>
      </c>
      <c r="M8647">
        <v>20</v>
      </c>
      <c r="N8647" t="s">
        <v>38</v>
      </c>
      <c r="O8647">
        <v>200</v>
      </c>
      <c r="P8647">
        <v>40</v>
      </c>
      <c r="R8647">
        <f t="shared" si="676"/>
        <v>208</v>
      </c>
      <c r="S8647">
        <f t="shared" si="677"/>
        <v>5</v>
      </c>
      <c r="T8647" t="str">
        <f t="shared" si="678"/>
        <v>Nov</v>
      </c>
      <c r="U8647" t="str">
        <f t="shared" si="679"/>
        <v>2025</v>
      </c>
    </row>
    <row r="8648" spans="1:21" x14ac:dyDescent="0.25">
      <c r="A8648" s="1">
        <v>45966</v>
      </c>
      <c r="B8648" t="s">
        <v>163</v>
      </c>
      <c r="C8648" t="s">
        <v>15</v>
      </c>
      <c r="D8648" t="s">
        <v>16</v>
      </c>
      <c r="E8648" t="s">
        <v>28</v>
      </c>
      <c r="F8648" t="s">
        <v>61</v>
      </c>
      <c r="G8648" t="s">
        <v>117</v>
      </c>
      <c r="H8648">
        <f t="shared" si="675"/>
        <v>17500</v>
      </c>
      <c r="I8648">
        <v>2500</v>
      </c>
      <c r="J8648">
        <v>3250</v>
      </c>
      <c r="K8648">
        <v>7</v>
      </c>
      <c r="M8648">
        <v>325</v>
      </c>
      <c r="N8648" t="s">
        <v>20</v>
      </c>
      <c r="O8648">
        <v>22750</v>
      </c>
      <c r="P8648">
        <v>5250</v>
      </c>
      <c r="R8648">
        <f t="shared" si="676"/>
        <v>22750</v>
      </c>
      <c r="S8648">
        <f t="shared" si="677"/>
        <v>5</v>
      </c>
      <c r="T8648" t="str">
        <f t="shared" si="678"/>
        <v>Nov</v>
      </c>
      <c r="U8648" t="str">
        <f t="shared" si="679"/>
        <v>2025</v>
      </c>
    </row>
    <row r="8649" spans="1:21" x14ac:dyDescent="0.25">
      <c r="A8649" s="1">
        <v>45966</v>
      </c>
      <c r="B8649" t="s">
        <v>216</v>
      </c>
      <c r="C8649" t="s">
        <v>27</v>
      </c>
      <c r="D8649" t="s">
        <v>16</v>
      </c>
      <c r="E8649" t="s">
        <v>17</v>
      </c>
      <c r="F8649" t="s">
        <v>18</v>
      </c>
      <c r="G8649" t="s">
        <v>130</v>
      </c>
      <c r="H8649">
        <f t="shared" si="675"/>
        <v>180</v>
      </c>
      <c r="I8649">
        <v>45</v>
      </c>
      <c r="J8649">
        <v>59</v>
      </c>
      <c r="K8649">
        <v>4</v>
      </c>
      <c r="M8649">
        <v>11.7</v>
      </c>
      <c r="N8649" t="s">
        <v>25</v>
      </c>
      <c r="O8649">
        <v>234</v>
      </c>
      <c r="P8649">
        <v>54</v>
      </c>
      <c r="R8649">
        <f t="shared" si="676"/>
        <v>236</v>
      </c>
      <c r="S8649">
        <f t="shared" si="677"/>
        <v>5</v>
      </c>
      <c r="T8649" t="str">
        <f t="shared" si="678"/>
        <v>Nov</v>
      </c>
      <c r="U8649" t="str">
        <f t="shared" si="679"/>
        <v>2025</v>
      </c>
    </row>
    <row r="8650" spans="1:21" x14ac:dyDescent="0.25">
      <c r="A8650" s="1">
        <v>45966</v>
      </c>
      <c r="B8650" t="s">
        <v>142</v>
      </c>
      <c r="C8650" t="s">
        <v>115</v>
      </c>
      <c r="D8650" t="s">
        <v>23</v>
      </c>
      <c r="E8650" t="s">
        <v>17</v>
      </c>
      <c r="F8650" t="s">
        <v>80</v>
      </c>
      <c r="G8650" t="s">
        <v>201</v>
      </c>
      <c r="H8650">
        <f t="shared" si="675"/>
        <v>180</v>
      </c>
      <c r="I8650">
        <v>30</v>
      </c>
      <c r="J8650">
        <v>39</v>
      </c>
      <c r="K8650">
        <v>6</v>
      </c>
      <c r="M8650">
        <v>28.08</v>
      </c>
      <c r="N8650" t="s">
        <v>20</v>
      </c>
      <c r="O8650">
        <v>234</v>
      </c>
      <c r="P8650">
        <v>54</v>
      </c>
      <c r="R8650">
        <f t="shared" si="676"/>
        <v>234</v>
      </c>
      <c r="S8650">
        <f t="shared" si="677"/>
        <v>5</v>
      </c>
      <c r="T8650" t="str">
        <f t="shared" si="678"/>
        <v>Nov</v>
      </c>
      <c r="U8650" t="str">
        <f t="shared" si="679"/>
        <v>2025</v>
      </c>
    </row>
    <row r="8651" spans="1:21" x14ac:dyDescent="0.25">
      <c r="A8651" s="1">
        <v>45966</v>
      </c>
      <c r="B8651" t="s">
        <v>98</v>
      </c>
      <c r="C8651" t="s">
        <v>66</v>
      </c>
      <c r="D8651" t="s">
        <v>16</v>
      </c>
      <c r="E8651" t="s">
        <v>28</v>
      </c>
      <c r="F8651" t="s">
        <v>18</v>
      </c>
      <c r="G8651" t="s">
        <v>19</v>
      </c>
      <c r="H8651">
        <f t="shared" si="675"/>
        <v>1000</v>
      </c>
      <c r="I8651">
        <v>250</v>
      </c>
      <c r="J8651">
        <v>325</v>
      </c>
      <c r="K8651">
        <v>4</v>
      </c>
      <c r="M8651">
        <v>91</v>
      </c>
      <c r="N8651" t="s">
        <v>20</v>
      </c>
      <c r="O8651">
        <v>1300</v>
      </c>
      <c r="P8651">
        <v>300</v>
      </c>
      <c r="R8651">
        <f t="shared" si="676"/>
        <v>1300</v>
      </c>
      <c r="S8651">
        <f t="shared" si="677"/>
        <v>5</v>
      </c>
      <c r="T8651" t="str">
        <f t="shared" si="678"/>
        <v>Nov</v>
      </c>
      <c r="U8651" t="str">
        <f t="shared" si="679"/>
        <v>2025</v>
      </c>
    </row>
    <row r="8652" spans="1:21" x14ac:dyDescent="0.25">
      <c r="A8652" s="1">
        <v>45966</v>
      </c>
      <c r="B8652" t="s">
        <v>142</v>
      </c>
      <c r="C8652" t="s">
        <v>115</v>
      </c>
      <c r="D8652" t="s">
        <v>16</v>
      </c>
      <c r="E8652" t="s">
        <v>17</v>
      </c>
      <c r="F8652" t="s">
        <v>29</v>
      </c>
      <c r="G8652" t="s">
        <v>160</v>
      </c>
      <c r="H8652">
        <f t="shared" si="675"/>
        <v>1200</v>
      </c>
      <c r="I8652">
        <v>150</v>
      </c>
      <c r="J8652">
        <v>195</v>
      </c>
      <c r="K8652">
        <v>8</v>
      </c>
      <c r="M8652">
        <v>100</v>
      </c>
      <c r="N8652" t="s">
        <v>38</v>
      </c>
      <c r="O8652">
        <v>1380</v>
      </c>
      <c r="P8652">
        <v>180</v>
      </c>
      <c r="R8652">
        <f t="shared" si="676"/>
        <v>1560</v>
      </c>
      <c r="S8652">
        <f t="shared" si="677"/>
        <v>5</v>
      </c>
      <c r="T8652" t="str">
        <f t="shared" si="678"/>
        <v>Nov</v>
      </c>
      <c r="U8652" t="str">
        <f t="shared" si="679"/>
        <v>2025</v>
      </c>
    </row>
    <row r="8653" spans="1:21" x14ac:dyDescent="0.25">
      <c r="A8653" s="1">
        <v>45996</v>
      </c>
      <c r="B8653" t="s">
        <v>196</v>
      </c>
      <c r="C8653" t="s">
        <v>53</v>
      </c>
      <c r="D8653" t="s">
        <v>16</v>
      </c>
      <c r="E8653" t="s">
        <v>17</v>
      </c>
      <c r="F8653" t="s">
        <v>18</v>
      </c>
      <c r="G8653" t="s">
        <v>121</v>
      </c>
      <c r="H8653">
        <f t="shared" si="675"/>
        <v>385</v>
      </c>
      <c r="I8653">
        <v>55</v>
      </c>
      <c r="J8653">
        <v>72</v>
      </c>
      <c r="K8653">
        <v>7</v>
      </c>
      <c r="M8653">
        <v>35.034999999999997</v>
      </c>
      <c r="N8653" t="s">
        <v>20</v>
      </c>
      <c r="O8653">
        <v>500.5</v>
      </c>
      <c r="P8653">
        <v>115.5</v>
      </c>
      <c r="R8653">
        <f t="shared" si="676"/>
        <v>504</v>
      </c>
      <c r="S8653">
        <f t="shared" si="677"/>
        <v>5</v>
      </c>
      <c r="T8653" t="str">
        <f t="shared" si="678"/>
        <v>Dec</v>
      </c>
      <c r="U8653" t="str">
        <f t="shared" si="679"/>
        <v>2025</v>
      </c>
    </row>
    <row r="8654" spans="1:21" x14ac:dyDescent="0.25">
      <c r="A8654" s="1">
        <v>45996</v>
      </c>
      <c r="B8654" t="s">
        <v>14</v>
      </c>
      <c r="C8654" t="s">
        <v>15</v>
      </c>
      <c r="D8654" t="s">
        <v>23</v>
      </c>
      <c r="E8654" t="s">
        <v>17</v>
      </c>
      <c r="F8654" t="s">
        <v>61</v>
      </c>
      <c r="G8654" t="s">
        <v>103</v>
      </c>
      <c r="H8654">
        <f t="shared" si="675"/>
        <v>200</v>
      </c>
      <c r="I8654">
        <v>100</v>
      </c>
      <c r="J8654">
        <v>130</v>
      </c>
      <c r="K8654">
        <v>2</v>
      </c>
      <c r="M8654">
        <v>23</v>
      </c>
      <c r="N8654" t="s">
        <v>25</v>
      </c>
      <c r="O8654">
        <v>230</v>
      </c>
      <c r="P8654">
        <v>30</v>
      </c>
      <c r="R8654">
        <f t="shared" si="676"/>
        <v>260</v>
      </c>
      <c r="S8654">
        <f t="shared" si="677"/>
        <v>5</v>
      </c>
      <c r="T8654" t="str">
        <f t="shared" si="678"/>
        <v>Dec</v>
      </c>
      <c r="U8654" t="str">
        <f t="shared" si="679"/>
        <v>2025</v>
      </c>
    </row>
    <row r="8655" spans="1:21" x14ac:dyDescent="0.25">
      <c r="A8655" s="1">
        <v>45996</v>
      </c>
      <c r="B8655" t="s">
        <v>36</v>
      </c>
      <c r="C8655" t="s">
        <v>15</v>
      </c>
      <c r="D8655" t="s">
        <v>16</v>
      </c>
      <c r="E8655" t="s">
        <v>17</v>
      </c>
      <c r="F8655" t="s">
        <v>61</v>
      </c>
      <c r="G8655" t="s">
        <v>128</v>
      </c>
      <c r="H8655">
        <f t="shared" si="675"/>
        <v>1800</v>
      </c>
      <c r="I8655">
        <v>300</v>
      </c>
      <c r="J8655">
        <v>390</v>
      </c>
      <c r="K8655">
        <v>6</v>
      </c>
      <c r="M8655">
        <v>100</v>
      </c>
      <c r="N8655" t="s">
        <v>25</v>
      </c>
      <c r="O8655">
        <v>2340</v>
      </c>
      <c r="P8655">
        <v>540</v>
      </c>
      <c r="R8655">
        <f t="shared" si="676"/>
        <v>2340</v>
      </c>
      <c r="S8655">
        <f t="shared" si="677"/>
        <v>5</v>
      </c>
      <c r="T8655" t="str">
        <f t="shared" si="678"/>
        <v>Dec</v>
      </c>
      <c r="U8655" t="str">
        <f t="shared" si="679"/>
        <v>2025</v>
      </c>
    </row>
    <row r="8656" spans="1:21" x14ac:dyDescent="0.25">
      <c r="A8656" s="1">
        <v>45996</v>
      </c>
      <c r="B8656" t="s">
        <v>124</v>
      </c>
      <c r="C8656" t="s">
        <v>27</v>
      </c>
      <c r="D8656" t="s">
        <v>16</v>
      </c>
      <c r="E8656" t="s">
        <v>28</v>
      </c>
      <c r="F8656" t="s">
        <v>61</v>
      </c>
      <c r="G8656" t="s">
        <v>62</v>
      </c>
      <c r="H8656">
        <f t="shared" si="675"/>
        <v>4500</v>
      </c>
      <c r="I8656">
        <v>900</v>
      </c>
      <c r="J8656">
        <v>1170</v>
      </c>
      <c r="K8656">
        <v>5</v>
      </c>
      <c r="M8656">
        <v>117</v>
      </c>
      <c r="N8656" t="s">
        <v>20</v>
      </c>
      <c r="O8656">
        <v>5850</v>
      </c>
      <c r="P8656">
        <v>1350</v>
      </c>
      <c r="R8656">
        <f t="shared" si="676"/>
        <v>5850</v>
      </c>
      <c r="S8656">
        <f t="shared" si="677"/>
        <v>5</v>
      </c>
      <c r="T8656" t="str">
        <f t="shared" si="678"/>
        <v>Dec</v>
      </c>
      <c r="U8656" t="str">
        <f t="shared" si="679"/>
        <v>2025</v>
      </c>
    </row>
    <row r="8657" spans="1:21" x14ac:dyDescent="0.25">
      <c r="A8657" s="1">
        <v>45996</v>
      </c>
      <c r="B8657" t="s">
        <v>145</v>
      </c>
      <c r="C8657" t="s">
        <v>27</v>
      </c>
      <c r="D8657" t="s">
        <v>23</v>
      </c>
      <c r="E8657" t="s">
        <v>17</v>
      </c>
      <c r="F8657" t="s">
        <v>29</v>
      </c>
      <c r="G8657" t="s">
        <v>30</v>
      </c>
      <c r="H8657">
        <f t="shared" si="675"/>
        <v>1080</v>
      </c>
      <c r="I8657">
        <v>180</v>
      </c>
      <c r="J8657">
        <v>234</v>
      </c>
      <c r="K8657">
        <v>6</v>
      </c>
      <c r="M8657">
        <v>100</v>
      </c>
      <c r="N8657" t="s">
        <v>20</v>
      </c>
      <c r="O8657">
        <v>1404</v>
      </c>
      <c r="P8657">
        <v>324</v>
      </c>
      <c r="R8657">
        <f t="shared" si="676"/>
        <v>1404</v>
      </c>
      <c r="S8657">
        <f t="shared" si="677"/>
        <v>5</v>
      </c>
      <c r="T8657" t="str">
        <f t="shared" si="678"/>
        <v>Dec</v>
      </c>
      <c r="U8657" t="str">
        <f t="shared" si="679"/>
        <v>2025</v>
      </c>
    </row>
    <row r="8658" spans="1:21" x14ac:dyDescent="0.25">
      <c r="A8658" s="1">
        <v>45996</v>
      </c>
      <c r="B8658" t="s">
        <v>154</v>
      </c>
      <c r="C8658" t="s">
        <v>27</v>
      </c>
      <c r="D8658" t="s">
        <v>16</v>
      </c>
      <c r="E8658" t="s">
        <v>17</v>
      </c>
      <c r="F8658" t="s">
        <v>45</v>
      </c>
      <c r="G8658" t="s">
        <v>92</v>
      </c>
      <c r="H8658">
        <f t="shared" si="675"/>
        <v>1250</v>
      </c>
      <c r="I8658">
        <v>250</v>
      </c>
      <c r="J8658">
        <v>325</v>
      </c>
      <c r="K8658">
        <v>5</v>
      </c>
      <c r="M8658">
        <v>100</v>
      </c>
      <c r="N8658" t="s">
        <v>20</v>
      </c>
      <c r="O8658">
        <v>1562.5</v>
      </c>
      <c r="P8658">
        <v>312.5</v>
      </c>
      <c r="R8658">
        <f t="shared" si="676"/>
        <v>1625</v>
      </c>
      <c r="S8658">
        <f t="shared" si="677"/>
        <v>5</v>
      </c>
      <c r="T8658" t="str">
        <f t="shared" si="678"/>
        <v>Dec</v>
      </c>
      <c r="U8658" t="str">
        <f t="shared" si="679"/>
        <v>2025</v>
      </c>
    </row>
    <row r="8659" spans="1:21" x14ac:dyDescent="0.25">
      <c r="A8659" s="1">
        <v>45996</v>
      </c>
      <c r="B8659" t="s">
        <v>181</v>
      </c>
      <c r="C8659" t="s">
        <v>53</v>
      </c>
      <c r="D8659" t="s">
        <v>23</v>
      </c>
      <c r="E8659" t="s">
        <v>17</v>
      </c>
      <c r="F8659" t="s">
        <v>45</v>
      </c>
      <c r="G8659" t="s">
        <v>54</v>
      </c>
      <c r="H8659">
        <f t="shared" si="675"/>
        <v>6400</v>
      </c>
      <c r="I8659">
        <v>800</v>
      </c>
      <c r="J8659">
        <v>1040</v>
      </c>
      <c r="K8659">
        <v>8</v>
      </c>
      <c r="M8659">
        <v>104</v>
      </c>
      <c r="N8659" t="s">
        <v>25</v>
      </c>
      <c r="O8659">
        <v>8320</v>
      </c>
      <c r="P8659">
        <v>1920</v>
      </c>
      <c r="R8659">
        <f t="shared" si="676"/>
        <v>8320</v>
      </c>
      <c r="S8659">
        <f t="shared" si="677"/>
        <v>5</v>
      </c>
      <c r="T8659" t="str">
        <f t="shared" si="678"/>
        <v>Dec</v>
      </c>
      <c r="U8659" t="str">
        <f t="shared" si="679"/>
        <v>2025</v>
      </c>
    </row>
    <row r="8660" spans="1:21" x14ac:dyDescent="0.25">
      <c r="A8660" s="1">
        <v>45996</v>
      </c>
      <c r="B8660" t="s">
        <v>173</v>
      </c>
      <c r="C8660" t="s">
        <v>115</v>
      </c>
      <c r="D8660" t="s">
        <v>23</v>
      </c>
      <c r="E8660" t="s">
        <v>28</v>
      </c>
      <c r="F8660" t="s">
        <v>18</v>
      </c>
      <c r="G8660" t="s">
        <v>51</v>
      </c>
      <c r="H8660">
        <f t="shared" si="675"/>
        <v>180</v>
      </c>
      <c r="I8660">
        <v>60</v>
      </c>
      <c r="J8660">
        <v>78</v>
      </c>
      <c r="K8660">
        <v>3</v>
      </c>
      <c r="M8660">
        <v>28.08</v>
      </c>
      <c r="N8660" t="s">
        <v>20</v>
      </c>
      <c r="O8660">
        <v>234</v>
      </c>
      <c r="P8660">
        <v>54</v>
      </c>
      <c r="R8660">
        <f t="shared" si="676"/>
        <v>234</v>
      </c>
      <c r="S8660">
        <f t="shared" si="677"/>
        <v>5</v>
      </c>
      <c r="T8660" t="str">
        <f t="shared" si="678"/>
        <v>Dec</v>
      </c>
      <c r="U8660" t="str">
        <f t="shared" si="679"/>
        <v>2025</v>
      </c>
    </row>
    <row r="8661" spans="1:21" x14ac:dyDescent="0.25">
      <c r="A8661" s="1">
        <v>45996</v>
      </c>
      <c r="B8661" t="s">
        <v>114</v>
      </c>
      <c r="C8661" t="s">
        <v>115</v>
      </c>
      <c r="D8661" t="s">
        <v>23</v>
      </c>
      <c r="E8661" t="s">
        <v>17</v>
      </c>
      <c r="F8661" t="s">
        <v>45</v>
      </c>
      <c r="G8661" t="s">
        <v>92</v>
      </c>
      <c r="H8661">
        <f t="shared" si="675"/>
        <v>1500</v>
      </c>
      <c r="I8661">
        <v>250</v>
      </c>
      <c r="J8661">
        <v>325</v>
      </c>
      <c r="K8661">
        <v>6</v>
      </c>
      <c r="M8661">
        <v>100</v>
      </c>
      <c r="N8661" t="s">
        <v>38</v>
      </c>
      <c r="O8661">
        <v>1875</v>
      </c>
      <c r="P8661">
        <v>375</v>
      </c>
      <c r="R8661">
        <f t="shared" si="676"/>
        <v>1950</v>
      </c>
      <c r="S8661">
        <f t="shared" si="677"/>
        <v>5</v>
      </c>
      <c r="T8661" t="str">
        <f t="shared" si="678"/>
        <v>Dec</v>
      </c>
      <c r="U8661" t="str">
        <f t="shared" si="679"/>
        <v>2025</v>
      </c>
    </row>
    <row r="8662" spans="1:21" x14ac:dyDescent="0.25">
      <c r="A8662" s="1">
        <v>45996</v>
      </c>
      <c r="B8662" t="s">
        <v>209</v>
      </c>
      <c r="C8662" t="s">
        <v>27</v>
      </c>
      <c r="D8662" t="s">
        <v>16</v>
      </c>
      <c r="E8662" t="s">
        <v>17</v>
      </c>
      <c r="F8662" t="s">
        <v>18</v>
      </c>
      <c r="G8662" t="s">
        <v>100</v>
      </c>
      <c r="H8662">
        <f t="shared" si="675"/>
        <v>80</v>
      </c>
      <c r="I8662">
        <v>40</v>
      </c>
      <c r="J8662">
        <v>52</v>
      </c>
      <c r="K8662">
        <v>2</v>
      </c>
      <c r="M8662">
        <v>10.4</v>
      </c>
      <c r="N8662" t="s">
        <v>38</v>
      </c>
      <c r="O8662">
        <v>104</v>
      </c>
      <c r="P8662">
        <v>24</v>
      </c>
      <c r="R8662">
        <f t="shared" si="676"/>
        <v>104</v>
      </c>
      <c r="S8662">
        <f t="shared" si="677"/>
        <v>5</v>
      </c>
      <c r="T8662" t="str">
        <f t="shared" si="678"/>
        <v>Dec</v>
      </c>
      <c r="U8662" t="str">
        <f t="shared" si="679"/>
        <v>2025</v>
      </c>
    </row>
    <row r="8663" spans="1:21" x14ac:dyDescent="0.25">
      <c r="A8663" s="1">
        <v>45996</v>
      </c>
      <c r="B8663" t="s">
        <v>118</v>
      </c>
      <c r="C8663" t="s">
        <v>27</v>
      </c>
      <c r="D8663" t="s">
        <v>23</v>
      </c>
      <c r="E8663" t="s">
        <v>17</v>
      </c>
      <c r="F8663" t="s">
        <v>18</v>
      </c>
      <c r="G8663" t="s">
        <v>113</v>
      </c>
      <c r="H8663">
        <f t="shared" si="675"/>
        <v>140</v>
      </c>
      <c r="I8663">
        <v>20</v>
      </c>
      <c r="J8663">
        <v>26</v>
      </c>
      <c r="K8663">
        <v>7</v>
      </c>
      <c r="M8663">
        <v>21.84</v>
      </c>
      <c r="N8663" t="s">
        <v>20</v>
      </c>
      <c r="O8663">
        <v>182</v>
      </c>
      <c r="P8663">
        <v>42</v>
      </c>
      <c r="R8663">
        <f t="shared" si="676"/>
        <v>182</v>
      </c>
      <c r="S8663">
        <f t="shared" si="677"/>
        <v>5</v>
      </c>
      <c r="T8663" t="str">
        <f t="shared" si="678"/>
        <v>Dec</v>
      </c>
      <c r="U8663" t="str">
        <f t="shared" si="679"/>
        <v>2025</v>
      </c>
    </row>
    <row r="8664" spans="1:21" x14ac:dyDescent="0.25">
      <c r="A8664" s="1">
        <v>45996</v>
      </c>
      <c r="B8664" t="s">
        <v>158</v>
      </c>
      <c r="C8664" t="s">
        <v>27</v>
      </c>
      <c r="D8664" t="s">
        <v>23</v>
      </c>
      <c r="E8664" t="s">
        <v>28</v>
      </c>
      <c r="F8664" t="s">
        <v>48</v>
      </c>
      <c r="G8664" t="s">
        <v>49</v>
      </c>
      <c r="H8664">
        <f t="shared" si="675"/>
        <v>240</v>
      </c>
      <c r="I8664">
        <v>80</v>
      </c>
      <c r="J8664">
        <v>104</v>
      </c>
      <c r="K8664">
        <v>3</v>
      </c>
      <c r="M8664">
        <v>34.56</v>
      </c>
      <c r="N8664" t="s">
        <v>20</v>
      </c>
      <c r="O8664">
        <v>288</v>
      </c>
      <c r="P8664">
        <v>48</v>
      </c>
      <c r="R8664">
        <f t="shared" si="676"/>
        <v>312</v>
      </c>
      <c r="S8664">
        <f t="shared" si="677"/>
        <v>5</v>
      </c>
      <c r="T8664" t="str">
        <f t="shared" si="678"/>
        <v>Dec</v>
      </c>
      <c r="U8664" t="str">
        <f t="shared" si="679"/>
        <v>2025</v>
      </c>
    </row>
    <row r="8665" spans="1:21" x14ac:dyDescent="0.25">
      <c r="A8665" s="1">
        <v>45996</v>
      </c>
      <c r="B8665" t="s">
        <v>154</v>
      </c>
      <c r="C8665" t="s">
        <v>27</v>
      </c>
      <c r="D8665" t="s">
        <v>16</v>
      </c>
      <c r="E8665" t="s">
        <v>17</v>
      </c>
      <c r="F8665" t="s">
        <v>18</v>
      </c>
      <c r="G8665" t="s">
        <v>100</v>
      </c>
      <c r="H8665">
        <f t="shared" si="675"/>
        <v>120</v>
      </c>
      <c r="I8665">
        <v>40</v>
      </c>
      <c r="J8665">
        <v>52</v>
      </c>
      <c r="K8665">
        <v>3</v>
      </c>
      <c r="M8665">
        <v>15.6</v>
      </c>
      <c r="N8665" t="s">
        <v>38</v>
      </c>
      <c r="O8665">
        <v>156</v>
      </c>
      <c r="P8665">
        <v>36</v>
      </c>
      <c r="R8665">
        <f t="shared" si="676"/>
        <v>156</v>
      </c>
      <c r="S8665">
        <f t="shared" si="677"/>
        <v>5</v>
      </c>
      <c r="T8665" t="str">
        <f t="shared" si="678"/>
        <v>Dec</v>
      </c>
      <c r="U8665" t="str">
        <f t="shared" si="679"/>
        <v>2025</v>
      </c>
    </row>
    <row r="8666" spans="1:21" x14ac:dyDescent="0.25">
      <c r="A8666" s="1">
        <v>45996</v>
      </c>
      <c r="B8666" t="s">
        <v>206</v>
      </c>
      <c r="C8666" t="s">
        <v>22</v>
      </c>
      <c r="D8666" t="s">
        <v>16</v>
      </c>
      <c r="E8666" t="s">
        <v>17</v>
      </c>
      <c r="F8666" t="s">
        <v>18</v>
      </c>
      <c r="G8666" t="s">
        <v>121</v>
      </c>
      <c r="H8666">
        <f t="shared" si="675"/>
        <v>275</v>
      </c>
      <c r="I8666">
        <v>55</v>
      </c>
      <c r="J8666">
        <v>72</v>
      </c>
      <c r="K8666">
        <v>5</v>
      </c>
      <c r="M8666">
        <v>34.375</v>
      </c>
      <c r="N8666" t="s">
        <v>38</v>
      </c>
      <c r="O8666">
        <v>343.75</v>
      </c>
      <c r="P8666">
        <v>68.75</v>
      </c>
      <c r="R8666">
        <f t="shared" si="676"/>
        <v>360</v>
      </c>
      <c r="S8666">
        <f t="shared" si="677"/>
        <v>5</v>
      </c>
      <c r="T8666" t="str">
        <f t="shared" si="678"/>
        <v>Dec</v>
      </c>
      <c r="U8666" t="str">
        <f t="shared" si="679"/>
        <v>2025</v>
      </c>
    </row>
    <row r="8667" spans="1:21" x14ac:dyDescent="0.25">
      <c r="A8667" s="1">
        <v>45996</v>
      </c>
      <c r="B8667" t="s">
        <v>135</v>
      </c>
      <c r="C8667" t="s">
        <v>27</v>
      </c>
      <c r="D8667" t="s">
        <v>16</v>
      </c>
      <c r="E8667" t="s">
        <v>28</v>
      </c>
      <c r="F8667" t="s">
        <v>45</v>
      </c>
      <c r="G8667" t="s">
        <v>78</v>
      </c>
      <c r="H8667">
        <f t="shared" si="675"/>
        <v>54000</v>
      </c>
      <c r="I8667">
        <v>18000</v>
      </c>
      <c r="J8667">
        <v>23400</v>
      </c>
      <c r="K8667">
        <v>3</v>
      </c>
      <c r="M8667">
        <v>3375</v>
      </c>
      <c r="N8667" t="s">
        <v>25</v>
      </c>
      <c r="O8667">
        <v>67500</v>
      </c>
      <c r="P8667">
        <v>13500</v>
      </c>
      <c r="R8667">
        <f t="shared" si="676"/>
        <v>70200</v>
      </c>
      <c r="S8667">
        <f t="shared" si="677"/>
        <v>5</v>
      </c>
      <c r="T8667" t="str">
        <f t="shared" si="678"/>
        <v>Dec</v>
      </c>
      <c r="U8667" t="str">
        <f t="shared" si="679"/>
        <v>2025</v>
      </c>
    </row>
    <row r="8668" spans="1:21" x14ac:dyDescent="0.25">
      <c r="A8668" s="1">
        <v>45996</v>
      </c>
      <c r="B8668" t="s">
        <v>163</v>
      </c>
      <c r="C8668" t="s">
        <v>15</v>
      </c>
      <c r="D8668" t="s">
        <v>16</v>
      </c>
      <c r="E8668" t="s">
        <v>17</v>
      </c>
      <c r="F8668" t="s">
        <v>18</v>
      </c>
      <c r="G8668" t="s">
        <v>64</v>
      </c>
      <c r="H8668">
        <f t="shared" si="675"/>
        <v>420</v>
      </c>
      <c r="I8668">
        <v>140</v>
      </c>
      <c r="J8668">
        <v>182</v>
      </c>
      <c r="K8668">
        <v>3</v>
      </c>
      <c r="M8668">
        <v>26.25</v>
      </c>
      <c r="N8668" t="s">
        <v>25</v>
      </c>
      <c r="O8668">
        <v>525</v>
      </c>
      <c r="P8668">
        <v>105</v>
      </c>
      <c r="R8668">
        <f t="shared" si="676"/>
        <v>546</v>
      </c>
      <c r="S8668">
        <f t="shared" si="677"/>
        <v>5</v>
      </c>
      <c r="T8668" t="str">
        <f t="shared" si="678"/>
        <v>Dec</v>
      </c>
      <c r="U8668" t="str">
        <f t="shared" si="679"/>
        <v>2025</v>
      </c>
    </row>
    <row r="8669" spans="1:21" x14ac:dyDescent="0.25">
      <c r="A8669" s="1">
        <v>45996</v>
      </c>
      <c r="B8669" t="s">
        <v>133</v>
      </c>
      <c r="C8669" t="s">
        <v>27</v>
      </c>
      <c r="D8669" t="s">
        <v>16</v>
      </c>
      <c r="E8669" t="s">
        <v>28</v>
      </c>
      <c r="F8669" t="s">
        <v>18</v>
      </c>
      <c r="G8669" t="s">
        <v>100</v>
      </c>
      <c r="H8669">
        <f t="shared" si="675"/>
        <v>280</v>
      </c>
      <c r="I8669">
        <v>40</v>
      </c>
      <c r="J8669">
        <v>52</v>
      </c>
      <c r="K8669">
        <v>7</v>
      </c>
      <c r="M8669">
        <v>17.5</v>
      </c>
      <c r="N8669" t="s">
        <v>25</v>
      </c>
      <c r="O8669">
        <v>350</v>
      </c>
      <c r="P8669">
        <v>70</v>
      </c>
      <c r="R8669">
        <f t="shared" si="676"/>
        <v>364</v>
      </c>
      <c r="S8669">
        <f t="shared" si="677"/>
        <v>5</v>
      </c>
      <c r="T8669" t="str">
        <f t="shared" si="678"/>
        <v>Dec</v>
      </c>
      <c r="U8669" t="str">
        <f t="shared" si="679"/>
        <v>2025</v>
      </c>
    </row>
    <row r="8670" spans="1:21" x14ac:dyDescent="0.25">
      <c r="A8670" s="1">
        <v>45996</v>
      </c>
      <c r="B8670" t="s">
        <v>60</v>
      </c>
      <c r="C8670" t="s">
        <v>27</v>
      </c>
      <c r="D8670" t="s">
        <v>23</v>
      </c>
      <c r="E8670" t="s">
        <v>17</v>
      </c>
      <c r="F8670" t="s">
        <v>29</v>
      </c>
      <c r="G8670" t="s">
        <v>87</v>
      </c>
      <c r="H8670">
        <f t="shared" si="675"/>
        <v>600</v>
      </c>
      <c r="I8670">
        <v>100</v>
      </c>
      <c r="J8670">
        <v>130</v>
      </c>
      <c r="K8670">
        <v>6</v>
      </c>
      <c r="M8670">
        <v>100</v>
      </c>
      <c r="N8670" t="s">
        <v>38</v>
      </c>
      <c r="O8670">
        <v>780</v>
      </c>
      <c r="P8670">
        <v>180</v>
      </c>
      <c r="R8670">
        <f t="shared" si="676"/>
        <v>780</v>
      </c>
      <c r="S8670">
        <f t="shared" si="677"/>
        <v>5</v>
      </c>
      <c r="T8670" t="str">
        <f t="shared" si="678"/>
        <v>Dec</v>
      </c>
      <c r="U8670" t="str">
        <f t="shared" si="679"/>
        <v>2025</v>
      </c>
    </row>
    <row r="8671" spans="1:21" x14ac:dyDescent="0.25">
      <c r="A8671" s="1">
        <v>45996</v>
      </c>
      <c r="B8671" t="s">
        <v>190</v>
      </c>
      <c r="C8671" t="s">
        <v>22</v>
      </c>
      <c r="D8671" t="s">
        <v>16</v>
      </c>
      <c r="E8671" t="s">
        <v>28</v>
      </c>
      <c r="F8671" t="s">
        <v>18</v>
      </c>
      <c r="G8671" t="s">
        <v>130</v>
      </c>
      <c r="H8671">
        <f t="shared" si="675"/>
        <v>90</v>
      </c>
      <c r="I8671">
        <v>45</v>
      </c>
      <c r="J8671">
        <v>59</v>
      </c>
      <c r="K8671">
        <v>2</v>
      </c>
      <c r="M8671">
        <v>11.25</v>
      </c>
      <c r="N8671" t="s">
        <v>38</v>
      </c>
      <c r="O8671">
        <v>112.5</v>
      </c>
      <c r="P8671">
        <v>22.5</v>
      </c>
      <c r="R8671">
        <f t="shared" si="676"/>
        <v>118</v>
      </c>
      <c r="S8671">
        <f t="shared" si="677"/>
        <v>5</v>
      </c>
      <c r="T8671" t="str">
        <f t="shared" si="678"/>
        <v>Dec</v>
      </c>
      <c r="U8671" t="str">
        <f t="shared" si="679"/>
        <v>2025</v>
      </c>
    </row>
    <row r="8672" spans="1:21" x14ac:dyDescent="0.25">
      <c r="A8672" s="1">
        <v>45996</v>
      </c>
      <c r="B8672" t="s">
        <v>203</v>
      </c>
      <c r="C8672" t="s">
        <v>42</v>
      </c>
      <c r="D8672" t="s">
        <v>23</v>
      </c>
      <c r="E8672" t="s">
        <v>17</v>
      </c>
      <c r="F8672" t="s">
        <v>18</v>
      </c>
      <c r="G8672" t="s">
        <v>64</v>
      </c>
      <c r="H8672">
        <f t="shared" si="675"/>
        <v>1400</v>
      </c>
      <c r="I8672">
        <v>140</v>
      </c>
      <c r="J8672">
        <v>182</v>
      </c>
      <c r="K8672">
        <v>10</v>
      </c>
      <c r="M8672">
        <v>100</v>
      </c>
      <c r="N8672" t="s">
        <v>38</v>
      </c>
      <c r="O8672">
        <v>1750</v>
      </c>
      <c r="P8672">
        <v>350</v>
      </c>
      <c r="R8672">
        <f t="shared" si="676"/>
        <v>1820</v>
      </c>
      <c r="S8672">
        <f t="shared" si="677"/>
        <v>5</v>
      </c>
      <c r="T8672" t="str">
        <f t="shared" si="678"/>
        <v>Dec</v>
      </c>
      <c r="U8672" t="str">
        <f t="shared" si="679"/>
        <v>2025</v>
      </c>
    </row>
    <row r="8673" spans="1:21" x14ac:dyDescent="0.25">
      <c r="A8673" s="1">
        <v>45996</v>
      </c>
      <c r="B8673" t="s">
        <v>123</v>
      </c>
      <c r="C8673" t="s">
        <v>15</v>
      </c>
      <c r="D8673" t="s">
        <v>16</v>
      </c>
      <c r="E8673" t="s">
        <v>28</v>
      </c>
      <c r="F8673" t="s">
        <v>18</v>
      </c>
      <c r="G8673" t="s">
        <v>56</v>
      </c>
      <c r="H8673">
        <f t="shared" si="675"/>
        <v>2200</v>
      </c>
      <c r="I8673">
        <v>550</v>
      </c>
      <c r="J8673">
        <v>715</v>
      </c>
      <c r="K8673">
        <v>4</v>
      </c>
      <c r="M8673">
        <v>100</v>
      </c>
      <c r="N8673" t="s">
        <v>38</v>
      </c>
      <c r="O8673">
        <v>2860</v>
      </c>
      <c r="P8673">
        <v>660</v>
      </c>
      <c r="R8673">
        <f t="shared" si="676"/>
        <v>2860</v>
      </c>
      <c r="S8673">
        <f t="shared" si="677"/>
        <v>5</v>
      </c>
      <c r="T8673" t="str">
        <f t="shared" si="678"/>
        <v>Dec</v>
      </c>
      <c r="U8673" t="str">
        <f t="shared" si="679"/>
        <v>2025</v>
      </c>
    </row>
    <row r="8674" spans="1:21" x14ac:dyDescent="0.25">
      <c r="A8674" s="1">
        <v>45996</v>
      </c>
      <c r="B8674" t="s">
        <v>182</v>
      </c>
      <c r="C8674" t="s">
        <v>22</v>
      </c>
      <c r="D8674" t="s">
        <v>23</v>
      </c>
      <c r="E8674" t="s">
        <v>28</v>
      </c>
      <c r="F8674" t="s">
        <v>18</v>
      </c>
      <c r="G8674" t="s">
        <v>43</v>
      </c>
      <c r="H8674">
        <f t="shared" si="675"/>
        <v>160</v>
      </c>
      <c r="I8674">
        <v>20</v>
      </c>
      <c r="J8674">
        <v>26</v>
      </c>
      <c r="K8674">
        <v>8</v>
      </c>
      <c r="M8674">
        <v>20</v>
      </c>
      <c r="N8674" t="s">
        <v>25</v>
      </c>
      <c r="O8674">
        <v>200</v>
      </c>
      <c r="P8674">
        <v>40</v>
      </c>
      <c r="R8674">
        <f t="shared" si="676"/>
        <v>208</v>
      </c>
      <c r="S8674">
        <f t="shared" si="677"/>
        <v>5</v>
      </c>
      <c r="T8674" t="str">
        <f t="shared" si="678"/>
        <v>Dec</v>
      </c>
      <c r="U8674" t="str">
        <f t="shared" si="679"/>
        <v>2025</v>
      </c>
    </row>
    <row r="8675" spans="1:21" x14ac:dyDescent="0.25">
      <c r="A8675" s="1">
        <v>45996</v>
      </c>
      <c r="B8675" t="s">
        <v>159</v>
      </c>
      <c r="C8675" t="s">
        <v>27</v>
      </c>
      <c r="D8675" t="s">
        <v>16</v>
      </c>
      <c r="E8675" t="s">
        <v>17</v>
      </c>
      <c r="F8675" t="s">
        <v>48</v>
      </c>
      <c r="G8675" t="s">
        <v>167</v>
      </c>
      <c r="H8675">
        <f t="shared" si="675"/>
        <v>570</v>
      </c>
      <c r="I8675">
        <v>95</v>
      </c>
      <c r="J8675">
        <v>124</v>
      </c>
      <c r="K8675">
        <v>6</v>
      </c>
      <c r="M8675">
        <v>37.049999999999997</v>
      </c>
      <c r="N8675" t="s">
        <v>25</v>
      </c>
      <c r="O8675">
        <v>741</v>
      </c>
      <c r="P8675">
        <v>171</v>
      </c>
      <c r="R8675">
        <f t="shared" si="676"/>
        <v>744</v>
      </c>
      <c r="S8675">
        <f t="shared" si="677"/>
        <v>5</v>
      </c>
      <c r="T8675" t="str">
        <f t="shared" si="678"/>
        <v>Dec</v>
      </c>
      <c r="U8675" t="str">
        <f t="shared" si="679"/>
        <v>2025</v>
      </c>
    </row>
    <row r="8676" spans="1:21" x14ac:dyDescent="0.25">
      <c r="A8676" s="1">
        <v>45996</v>
      </c>
      <c r="B8676" t="s">
        <v>83</v>
      </c>
      <c r="C8676" t="s">
        <v>27</v>
      </c>
      <c r="D8676" t="s">
        <v>16</v>
      </c>
      <c r="E8676" t="s">
        <v>17</v>
      </c>
      <c r="F8676" t="s">
        <v>18</v>
      </c>
      <c r="G8676" t="s">
        <v>19</v>
      </c>
      <c r="H8676">
        <f t="shared" si="675"/>
        <v>1000</v>
      </c>
      <c r="I8676">
        <v>250</v>
      </c>
      <c r="J8676">
        <v>325</v>
      </c>
      <c r="K8676">
        <v>4</v>
      </c>
      <c r="M8676">
        <v>91</v>
      </c>
      <c r="N8676" t="s">
        <v>20</v>
      </c>
      <c r="O8676">
        <v>1300</v>
      </c>
      <c r="P8676">
        <v>300</v>
      </c>
      <c r="R8676">
        <f t="shared" si="676"/>
        <v>1300</v>
      </c>
      <c r="S8676">
        <f t="shared" si="677"/>
        <v>5</v>
      </c>
      <c r="T8676" t="str">
        <f t="shared" si="678"/>
        <v>Dec</v>
      </c>
      <c r="U8676" t="str">
        <f t="shared" si="679"/>
        <v>2025</v>
      </c>
    </row>
    <row r="8677" spans="1:21" x14ac:dyDescent="0.25">
      <c r="A8677" s="1">
        <v>45996</v>
      </c>
      <c r="B8677" t="s">
        <v>86</v>
      </c>
      <c r="C8677" t="s">
        <v>22</v>
      </c>
      <c r="D8677" t="s">
        <v>16</v>
      </c>
      <c r="E8677" t="s">
        <v>17</v>
      </c>
      <c r="F8677" t="s">
        <v>18</v>
      </c>
      <c r="G8677" t="s">
        <v>121</v>
      </c>
      <c r="H8677">
        <f t="shared" si="675"/>
        <v>330</v>
      </c>
      <c r="I8677">
        <v>55</v>
      </c>
      <c r="J8677">
        <v>72</v>
      </c>
      <c r="K8677">
        <v>6</v>
      </c>
      <c r="M8677">
        <v>20.625</v>
      </c>
      <c r="N8677" t="s">
        <v>25</v>
      </c>
      <c r="O8677">
        <v>412.5</v>
      </c>
      <c r="P8677">
        <v>82.5</v>
      </c>
      <c r="R8677">
        <f t="shared" si="676"/>
        <v>432</v>
      </c>
      <c r="S8677">
        <f t="shared" si="677"/>
        <v>5</v>
      </c>
      <c r="T8677" t="str">
        <f t="shared" si="678"/>
        <v>Dec</v>
      </c>
      <c r="U8677" t="str">
        <f t="shared" si="679"/>
        <v>2025</v>
      </c>
    </row>
    <row r="8678" spans="1:21" x14ac:dyDescent="0.25">
      <c r="A8678" s="1">
        <v>45996</v>
      </c>
      <c r="B8678" t="s">
        <v>205</v>
      </c>
      <c r="C8678" t="s">
        <v>15</v>
      </c>
      <c r="D8678" t="s">
        <v>16</v>
      </c>
      <c r="E8678" t="s">
        <v>17</v>
      </c>
      <c r="F8678" t="s">
        <v>18</v>
      </c>
      <c r="G8678" t="s">
        <v>56</v>
      </c>
      <c r="H8678">
        <f t="shared" si="675"/>
        <v>3850</v>
      </c>
      <c r="I8678">
        <v>550</v>
      </c>
      <c r="J8678">
        <v>715</v>
      </c>
      <c r="K8678">
        <v>7</v>
      </c>
      <c r="M8678">
        <v>100</v>
      </c>
      <c r="N8678" t="s">
        <v>25</v>
      </c>
      <c r="O8678">
        <v>4812.5</v>
      </c>
      <c r="P8678">
        <v>962.5</v>
      </c>
      <c r="R8678">
        <f t="shared" si="676"/>
        <v>5005</v>
      </c>
      <c r="S8678">
        <f t="shared" si="677"/>
        <v>5</v>
      </c>
      <c r="T8678" t="str">
        <f t="shared" si="678"/>
        <v>Dec</v>
      </c>
      <c r="U8678" t="str">
        <f t="shared" si="679"/>
        <v>2025</v>
      </c>
    </row>
    <row r="8679" spans="1:21" x14ac:dyDescent="0.25">
      <c r="A8679" t="s">
        <v>403</v>
      </c>
      <c r="B8679" t="s">
        <v>65</v>
      </c>
      <c r="C8679" t="s">
        <v>66</v>
      </c>
      <c r="D8679" t="s">
        <v>23</v>
      </c>
      <c r="E8679" t="s">
        <v>17</v>
      </c>
      <c r="F8679" t="s">
        <v>18</v>
      </c>
      <c r="G8679" t="s">
        <v>24</v>
      </c>
      <c r="H8679">
        <f t="shared" si="675"/>
        <v>160</v>
      </c>
      <c r="I8679">
        <v>80</v>
      </c>
      <c r="J8679">
        <v>104</v>
      </c>
      <c r="K8679">
        <v>2</v>
      </c>
      <c r="M8679">
        <v>24.96</v>
      </c>
      <c r="N8679" t="s">
        <v>20</v>
      </c>
      <c r="O8679">
        <v>208</v>
      </c>
      <c r="P8679">
        <v>48</v>
      </c>
      <c r="R8679">
        <f t="shared" si="676"/>
        <v>208</v>
      </c>
      <c r="S8679">
        <f t="shared" si="677"/>
        <v>13</v>
      </c>
      <c r="T8679" t="str">
        <f t="shared" si="678"/>
        <v>May</v>
      </c>
      <c r="U8679" t="str">
        <f t="shared" si="679"/>
        <v>2025</v>
      </c>
    </row>
    <row r="8680" spans="1:21" x14ac:dyDescent="0.25">
      <c r="A8680" t="s">
        <v>403</v>
      </c>
      <c r="B8680" t="s">
        <v>186</v>
      </c>
      <c r="C8680" t="s">
        <v>27</v>
      </c>
      <c r="D8680" t="s">
        <v>23</v>
      </c>
      <c r="E8680" t="s">
        <v>17</v>
      </c>
      <c r="F8680" t="s">
        <v>18</v>
      </c>
      <c r="G8680" t="s">
        <v>43</v>
      </c>
      <c r="H8680">
        <f t="shared" si="675"/>
        <v>80</v>
      </c>
      <c r="I8680">
        <v>20</v>
      </c>
      <c r="J8680">
        <v>26</v>
      </c>
      <c r="K8680">
        <v>4</v>
      </c>
      <c r="M8680">
        <v>10.4</v>
      </c>
      <c r="N8680" t="s">
        <v>25</v>
      </c>
      <c r="O8680">
        <v>104</v>
      </c>
      <c r="P8680">
        <v>24</v>
      </c>
      <c r="R8680">
        <f t="shared" si="676"/>
        <v>104</v>
      </c>
      <c r="S8680">
        <f t="shared" si="677"/>
        <v>13</v>
      </c>
      <c r="T8680" t="str">
        <f t="shared" si="678"/>
        <v>May</v>
      </c>
      <c r="U8680" t="str">
        <f t="shared" si="679"/>
        <v>2025</v>
      </c>
    </row>
    <row r="8681" spans="1:21" x14ac:dyDescent="0.25">
      <c r="A8681" t="s">
        <v>403</v>
      </c>
      <c r="B8681" t="s">
        <v>95</v>
      </c>
      <c r="C8681" t="s">
        <v>66</v>
      </c>
      <c r="D8681" t="s">
        <v>23</v>
      </c>
      <c r="E8681" t="s">
        <v>17</v>
      </c>
      <c r="F8681" t="s">
        <v>18</v>
      </c>
      <c r="G8681" t="s">
        <v>51</v>
      </c>
      <c r="H8681">
        <f t="shared" si="675"/>
        <v>180</v>
      </c>
      <c r="I8681">
        <v>60</v>
      </c>
      <c r="J8681">
        <v>78</v>
      </c>
      <c r="K8681">
        <v>3</v>
      </c>
      <c r="M8681">
        <v>27</v>
      </c>
      <c r="N8681" t="s">
        <v>20</v>
      </c>
      <c r="O8681">
        <v>225</v>
      </c>
      <c r="P8681">
        <v>45</v>
      </c>
      <c r="R8681">
        <f t="shared" si="676"/>
        <v>234</v>
      </c>
      <c r="S8681">
        <f t="shared" si="677"/>
        <v>13</v>
      </c>
      <c r="T8681" t="str">
        <f t="shared" si="678"/>
        <v>May</v>
      </c>
      <c r="U8681" t="str">
        <f t="shared" si="679"/>
        <v>2025</v>
      </c>
    </row>
    <row r="8682" spans="1:21" x14ac:dyDescent="0.25">
      <c r="A8682" t="s">
        <v>403</v>
      </c>
      <c r="B8682" t="s">
        <v>214</v>
      </c>
      <c r="C8682" t="s">
        <v>66</v>
      </c>
      <c r="D8682" t="s">
        <v>16</v>
      </c>
      <c r="E8682" t="s">
        <v>28</v>
      </c>
      <c r="F8682" t="s">
        <v>45</v>
      </c>
      <c r="G8682" t="s">
        <v>71</v>
      </c>
      <c r="H8682">
        <f t="shared" si="675"/>
        <v>4400</v>
      </c>
      <c r="I8682">
        <v>2200</v>
      </c>
      <c r="J8682">
        <v>2860</v>
      </c>
      <c r="K8682">
        <v>2</v>
      </c>
      <c r="M8682">
        <v>286</v>
      </c>
      <c r="N8682" t="s">
        <v>25</v>
      </c>
      <c r="O8682">
        <v>5720</v>
      </c>
      <c r="P8682">
        <v>1320</v>
      </c>
      <c r="R8682">
        <f t="shared" si="676"/>
        <v>5720</v>
      </c>
      <c r="S8682">
        <f t="shared" si="677"/>
        <v>13</v>
      </c>
      <c r="T8682" t="str">
        <f t="shared" si="678"/>
        <v>May</v>
      </c>
      <c r="U8682" t="str">
        <f t="shared" si="679"/>
        <v>2025</v>
      </c>
    </row>
    <row r="8683" spans="1:21" x14ac:dyDescent="0.25">
      <c r="A8683" t="s">
        <v>403</v>
      </c>
      <c r="B8683" t="s">
        <v>202</v>
      </c>
      <c r="C8683" t="s">
        <v>22</v>
      </c>
      <c r="D8683" t="s">
        <v>16</v>
      </c>
      <c r="E8683" t="s">
        <v>17</v>
      </c>
      <c r="F8683" t="s">
        <v>80</v>
      </c>
      <c r="G8683" t="s">
        <v>141</v>
      </c>
      <c r="H8683">
        <f t="shared" si="675"/>
        <v>300</v>
      </c>
      <c r="I8683">
        <v>50</v>
      </c>
      <c r="J8683">
        <v>65</v>
      </c>
      <c r="K8683">
        <v>6</v>
      </c>
      <c r="M8683">
        <v>18</v>
      </c>
      <c r="N8683" t="s">
        <v>25</v>
      </c>
      <c r="O8683">
        <v>360</v>
      </c>
      <c r="P8683">
        <v>60</v>
      </c>
      <c r="R8683">
        <f t="shared" si="676"/>
        <v>390</v>
      </c>
      <c r="S8683">
        <f t="shared" si="677"/>
        <v>13</v>
      </c>
      <c r="T8683" t="str">
        <f t="shared" si="678"/>
        <v>May</v>
      </c>
      <c r="U8683" t="str">
        <f t="shared" si="679"/>
        <v>2025</v>
      </c>
    </row>
    <row r="8684" spans="1:21" x14ac:dyDescent="0.25">
      <c r="A8684" t="s">
        <v>403</v>
      </c>
      <c r="B8684" t="s">
        <v>192</v>
      </c>
      <c r="C8684" t="s">
        <v>91</v>
      </c>
      <c r="D8684" t="s">
        <v>16</v>
      </c>
      <c r="E8684" t="s">
        <v>17</v>
      </c>
      <c r="F8684" t="s">
        <v>80</v>
      </c>
      <c r="G8684" t="s">
        <v>213</v>
      </c>
      <c r="H8684">
        <f t="shared" si="675"/>
        <v>75</v>
      </c>
      <c r="I8684">
        <v>25</v>
      </c>
      <c r="J8684">
        <v>33</v>
      </c>
      <c r="K8684">
        <v>3</v>
      </c>
      <c r="M8684">
        <v>4.875</v>
      </c>
      <c r="N8684" t="s">
        <v>25</v>
      </c>
      <c r="O8684">
        <v>97.5</v>
      </c>
      <c r="P8684">
        <v>22.5</v>
      </c>
      <c r="R8684">
        <f t="shared" si="676"/>
        <v>99</v>
      </c>
      <c r="S8684">
        <f t="shared" si="677"/>
        <v>13</v>
      </c>
      <c r="T8684" t="str">
        <f t="shared" si="678"/>
        <v>May</v>
      </c>
      <c r="U8684" t="str">
        <f t="shared" si="679"/>
        <v>2025</v>
      </c>
    </row>
    <row r="8685" spans="1:21" x14ac:dyDescent="0.25">
      <c r="A8685" t="s">
        <v>403</v>
      </c>
      <c r="B8685" t="s">
        <v>77</v>
      </c>
      <c r="C8685" t="s">
        <v>42</v>
      </c>
      <c r="D8685" t="s">
        <v>23</v>
      </c>
      <c r="E8685" t="s">
        <v>17</v>
      </c>
      <c r="F8685" t="s">
        <v>45</v>
      </c>
      <c r="G8685" t="s">
        <v>46</v>
      </c>
      <c r="H8685">
        <f t="shared" si="675"/>
        <v>385000</v>
      </c>
      <c r="I8685">
        <v>55000</v>
      </c>
      <c r="J8685">
        <v>71500</v>
      </c>
      <c r="K8685">
        <v>7</v>
      </c>
      <c r="M8685">
        <v>10725</v>
      </c>
      <c r="N8685" t="s">
        <v>20</v>
      </c>
      <c r="O8685">
        <v>500500</v>
      </c>
      <c r="P8685">
        <v>115500</v>
      </c>
      <c r="R8685">
        <f t="shared" si="676"/>
        <v>500500</v>
      </c>
      <c r="S8685">
        <f t="shared" si="677"/>
        <v>13</v>
      </c>
      <c r="T8685" t="str">
        <f t="shared" si="678"/>
        <v>May</v>
      </c>
      <c r="U8685" t="str">
        <f t="shared" si="679"/>
        <v>2025</v>
      </c>
    </row>
    <row r="8686" spans="1:21" x14ac:dyDescent="0.25">
      <c r="A8686" t="s">
        <v>403</v>
      </c>
      <c r="B8686" t="s">
        <v>220</v>
      </c>
      <c r="C8686" t="s">
        <v>27</v>
      </c>
      <c r="D8686" t="s">
        <v>16</v>
      </c>
      <c r="E8686" t="s">
        <v>28</v>
      </c>
      <c r="F8686" t="s">
        <v>61</v>
      </c>
      <c r="G8686" t="s">
        <v>110</v>
      </c>
      <c r="H8686">
        <f t="shared" si="675"/>
        <v>4800</v>
      </c>
      <c r="I8686">
        <v>800</v>
      </c>
      <c r="J8686">
        <v>1040</v>
      </c>
      <c r="K8686">
        <v>6</v>
      </c>
      <c r="M8686">
        <v>104</v>
      </c>
      <c r="N8686" t="s">
        <v>25</v>
      </c>
      <c r="O8686">
        <v>5520</v>
      </c>
      <c r="P8686">
        <v>720</v>
      </c>
      <c r="R8686">
        <f t="shared" si="676"/>
        <v>6240</v>
      </c>
      <c r="S8686">
        <f t="shared" si="677"/>
        <v>13</v>
      </c>
      <c r="T8686" t="str">
        <f t="shared" si="678"/>
        <v>May</v>
      </c>
      <c r="U8686" t="str">
        <f t="shared" si="679"/>
        <v>2025</v>
      </c>
    </row>
    <row r="8687" spans="1:21" x14ac:dyDescent="0.25">
      <c r="A8687" t="s">
        <v>403</v>
      </c>
      <c r="B8687" t="s">
        <v>144</v>
      </c>
      <c r="C8687" t="s">
        <v>27</v>
      </c>
      <c r="D8687" t="s">
        <v>23</v>
      </c>
      <c r="E8687" t="s">
        <v>28</v>
      </c>
      <c r="F8687" t="s">
        <v>18</v>
      </c>
      <c r="G8687" t="s">
        <v>151</v>
      </c>
      <c r="H8687">
        <f t="shared" si="675"/>
        <v>49</v>
      </c>
      <c r="I8687">
        <v>7</v>
      </c>
      <c r="J8687">
        <v>9</v>
      </c>
      <c r="K8687">
        <v>7</v>
      </c>
      <c r="M8687">
        <v>7.6440000000000001</v>
      </c>
      <c r="N8687" t="s">
        <v>20</v>
      </c>
      <c r="O8687">
        <v>63.7</v>
      </c>
      <c r="P8687">
        <v>14.7</v>
      </c>
      <c r="R8687">
        <f t="shared" si="676"/>
        <v>63</v>
      </c>
      <c r="S8687">
        <f t="shared" si="677"/>
        <v>13</v>
      </c>
      <c r="T8687" t="str">
        <f t="shared" si="678"/>
        <v>May</v>
      </c>
      <c r="U8687" t="str">
        <f t="shared" si="679"/>
        <v>2025</v>
      </c>
    </row>
    <row r="8688" spans="1:21" x14ac:dyDescent="0.25">
      <c r="A8688" t="s">
        <v>403</v>
      </c>
      <c r="B8688" t="s">
        <v>86</v>
      </c>
      <c r="C8688" t="s">
        <v>22</v>
      </c>
      <c r="D8688" t="s">
        <v>16</v>
      </c>
      <c r="E8688" t="s">
        <v>17</v>
      </c>
      <c r="F8688" t="s">
        <v>80</v>
      </c>
      <c r="G8688" t="s">
        <v>89</v>
      </c>
      <c r="H8688">
        <f t="shared" si="675"/>
        <v>75</v>
      </c>
      <c r="I8688">
        <v>15</v>
      </c>
      <c r="J8688">
        <v>20</v>
      </c>
      <c r="K8688">
        <v>5</v>
      </c>
      <c r="M8688">
        <v>9.375</v>
      </c>
      <c r="N8688" t="s">
        <v>38</v>
      </c>
      <c r="O8688">
        <v>93.75</v>
      </c>
      <c r="P8688">
        <v>18.75</v>
      </c>
      <c r="R8688">
        <f t="shared" si="676"/>
        <v>100</v>
      </c>
      <c r="S8688">
        <f t="shared" si="677"/>
        <v>13</v>
      </c>
      <c r="T8688" t="str">
        <f t="shared" si="678"/>
        <v>May</v>
      </c>
      <c r="U8688" t="str">
        <f t="shared" si="679"/>
        <v>2025</v>
      </c>
    </row>
    <row r="8689" spans="1:21" x14ac:dyDescent="0.25">
      <c r="A8689" t="s">
        <v>403</v>
      </c>
      <c r="B8689" t="s">
        <v>111</v>
      </c>
      <c r="C8689" t="s">
        <v>27</v>
      </c>
      <c r="D8689" t="s">
        <v>16</v>
      </c>
      <c r="E8689" t="s">
        <v>28</v>
      </c>
      <c r="F8689" t="s">
        <v>29</v>
      </c>
      <c r="G8689" t="s">
        <v>178</v>
      </c>
      <c r="H8689">
        <f t="shared" si="675"/>
        <v>2000</v>
      </c>
      <c r="I8689">
        <v>200</v>
      </c>
      <c r="J8689">
        <v>260</v>
      </c>
      <c r="K8689">
        <v>10</v>
      </c>
      <c r="M8689">
        <v>100</v>
      </c>
      <c r="N8689" t="s">
        <v>38</v>
      </c>
      <c r="O8689">
        <v>2300</v>
      </c>
      <c r="P8689">
        <v>300</v>
      </c>
      <c r="R8689">
        <f t="shared" si="676"/>
        <v>2600</v>
      </c>
      <c r="S8689">
        <f t="shared" si="677"/>
        <v>13</v>
      </c>
      <c r="T8689" t="str">
        <f t="shared" si="678"/>
        <v>May</v>
      </c>
      <c r="U8689" t="str">
        <f t="shared" si="679"/>
        <v>2025</v>
      </c>
    </row>
    <row r="8690" spans="1:21" x14ac:dyDescent="0.25">
      <c r="A8690" t="s">
        <v>403</v>
      </c>
      <c r="B8690" t="s">
        <v>63</v>
      </c>
      <c r="C8690" t="s">
        <v>42</v>
      </c>
      <c r="D8690" t="s">
        <v>16</v>
      </c>
      <c r="E8690" t="s">
        <v>17</v>
      </c>
      <c r="F8690" t="s">
        <v>29</v>
      </c>
      <c r="G8690" t="s">
        <v>210</v>
      </c>
      <c r="H8690">
        <f t="shared" si="675"/>
        <v>665</v>
      </c>
      <c r="I8690">
        <v>95</v>
      </c>
      <c r="J8690">
        <v>124</v>
      </c>
      <c r="K8690">
        <v>7</v>
      </c>
      <c r="M8690">
        <v>86.45</v>
      </c>
      <c r="N8690" t="s">
        <v>38</v>
      </c>
      <c r="O8690">
        <v>864.5</v>
      </c>
      <c r="P8690">
        <v>199.5</v>
      </c>
      <c r="R8690">
        <f t="shared" si="676"/>
        <v>868</v>
      </c>
      <c r="S8690">
        <f t="shared" si="677"/>
        <v>13</v>
      </c>
      <c r="T8690" t="str">
        <f t="shared" si="678"/>
        <v>May</v>
      </c>
      <c r="U8690" t="str">
        <f t="shared" si="679"/>
        <v>2025</v>
      </c>
    </row>
    <row r="8691" spans="1:21" x14ac:dyDescent="0.25">
      <c r="A8691" t="s">
        <v>403</v>
      </c>
      <c r="B8691" t="s">
        <v>65</v>
      </c>
      <c r="C8691" t="s">
        <v>66</v>
      </c>
      <c r="D8691" t="s">
        <v>16</v>
      </c>
      <c r="E8691" t="s">
        <v>17</v>
      </c>
      <c r="F8691" t="s">
        <v>18</v>
      </c>
      <c r="G8691" t="s">
        <v>121</v>
      </c>
      <c r="H8691">
        <f t="shared" si="675"/>
        <v>330</v>
      </c>
      <c r="I8691">
        <v>55</v>
      </c>
      <c r="J8691">
        <v>72</v>
      </c>
      <c r="K8691">
        <v>6</v>
      </c>
      <c r="M8691">
        <v>21.45</v>
      </c>
      <c r="N8691" t="s">
        <v>25</v>
      </c>
      <c r="O8691">
        <v>429</v>
      </c>
      <c r="P8691">
        <v>99</v>
      </c>
      <c r="R8691">
        <f t="shared" si="676"/>
        <v>432</v>
      </c>
      <c r="S8691">
        <f t="shared" si="677"/>
        <v>13</v>
      </c>
      <c r="T8691" t="str">
        <f t="shared" si="678"/>
        <v>May</v>
      </c>
      <c r="U8691" t="str">
        <f t="shared" si="679"/>
        <v>2025</v>
      </c>
    </row>
    <row r="8692" spans="1:21" x14ac:dyDescent="0.25">
      <c r="A8692" t="s">
        <v>403</v>
      </c>
      <c r="B8692" t="s">
        <v>145</v>
      </c>
      <c r="C8692" t="s">
        <v>27</v>
      </c>
      <c r="D8692" t="s">
        <v>16</v>
      </c>
      <c r="E8692" t="s">
        <v>28</v>
      </c>
      <c r="F8692" t="s">
        <v>18</v>
      </c>
      <c r="G8692" t="s">
        <v>56</v>
      </c>
      <c r="H8692">
        <f t="shared" si="675"/>
        <v>4400</v>
      </c>
      <c r="I8692">
        <v>550</v>
      </c>
      <c r="J8692">
        <v>715</v>
      </c>
      <c r="K8692">
        <v>8</v>
      </c>
      <c r="M8692">
        <v>100</v>
      </c>
      <c r="N8692" t="s">
        <v>25</v>
      </c>
      <c r="O8692">
        <v>5720</v>
      </c>
      <c r="P8692">
        <v>1320</v>
      </c>
      <c r="R8692">
        <f t="shared" si="676"/>
        <v>5720</v>
      </c>
      <c r="S8692">
        <f t="shared" si="677"/>
        <v>13</v>
      </c>
      <c r="T8692" t="str">
        <f t="shared" si="678"/>
        <v>May</v>
      </c>
      <c r="U8692" t="str">
        <f t="shared" si="679"/>
        <v>2025</v>
      </c>
    </row>
    <row r="8693" spans="1:21" x14ac:dyDescent="0.25">
      <c r="A8693" t="s">
        <v>403</v>
      </c>
      <c r="B8693" t="s">
        <v>37</v>
      </c>
      <c r="C8693" t="s">
        <v>15</v>
      </c>
      <c r="D8693" t="s">
        <v>16</v>
      </c>
      <c r="E8693" t="s">
        <v>28</v>
      </c>
      <c r="F8693" t="s">
        <v>18</v>
      </c>
      <c r="G8693" t="s">
        <v>40</v>
      </c>
      <c r="H8693">
        <f t="shared" si="675"/>
        <v>720</v>
      </c>
      <c r="I8693">
        <v>90</v>
      </c>
      <c r="J8693">
        <v>117</v>
      </c>
      <c r="K8693">
        <v>8</v>
      </c>
      <c r="M8693">
        <v>65.52</v>
      </c>
      <c r="N8693" t="s">
        <v>20</v>
      </c>
      <c r="O8693">
        <v>936</v>
      </c>
      <c r="P8693">
        <v>216</v>
      </c>
      <c r="R8693">
        <f t="shared" si="676"/>
        <v>936</v>
      </c>
      <c r="S8693">
        <f t="shared" si="677"/>
        <v>13</v>
      </c>
      <c r="T8693" t="str">
        <f t="shared" si="678"/>
        <v>May</v>
      </c>
      <c r="U8693" t="str">
        <f t="shared" si="679"/>
        <v>2025</v>
      </c>
    </row>
    <row r="8694" spans="1:21" x14ac:dyDescent="0.25">
      <c r="A8694" t="s">
        <v>403</v>
      </c>
      <c r="B8694" t="s">
        <v>123</v>
      </c>
      <c r="C8694" t="s">
        <v>15</v>
      </c>
      <c r="D8694" t="s">
        <v>23</v>
      </c>
      <c r="E8694" t="s">
        <v>17</v>
      </c>
      <c r="F8694" t="s">
        <v>18</v>
      </c>
      <c r="G8694" t="s">
        <v>151</v>
      </c>
      <c r="H8694">
        <f t="shared" si="675"/>
        <v>35</v>
      </c>
      <c r="I8694">
        <v>7</v>
      </c>
      <c r="J8694">
        <v>9</v>
      </c>
      <c r="K8694">
        <v>5</v>
      </c>
      <c r="M8694">
        <v>5.46</v>
      </c>
      <c r="N8694" t="s">
        <v>20</v>
      </c>
      <c r="O8694">
        <v>45.5</v>
      </c>
      <c r="P8694">
        <v>10.5</v>
      </c>
      <c r="R8694">
        <f t="shared" si="676"/>
        <v>45</v>
      </c>
      <c r="S8694">
        <f t="shared" si="677"/>
        <v>13</v>
      </c>
      <c r="T8694" t="str">
        <f t="shared" si="678"/>
        <v>May</v>
      </c>
      <c r="U8694" t="str">
        <f t="shared" si="679"/>
        <v>2025</v>
      </c>
    </row>
    <row r="8695" spans="1:21" x14ac:dyDescent="0.25">
      <c r="A8695" t="s">
        <v>403</v>
      </c>
      <c r="B8695" t="s">
        <v>197</v>
      </c>
      <c r="C8695" t="s">
        <v>115</v>
      </c>
      <c r="D8695" t="s">
        <v>23</v>
      </c>
      <c r="E8695" t="s">
        <v>17</v>
      </c>
      <c r="F8695" t="s">
        <v>29</v>
      </c>
      <c r="G8695" t="s">
        <v>87</v>
      </c>
      <c r="H8695">
        <f t="shared" si="675"/>
        <v>300</v>
      </c>
      <c r="I8695">
        <v>100</v>
      </c>
      <c r="J8695">
        <v>130</v>
      </c>
      <c r="K8695">
        <v>3</v>
      </c>
      <c r="M8695">
        <v>46.8</v>
      </c>
      <c r="N8695" t="s">
        <v>20</v>
      </c>
      <c r="O8695">
        <v>390</v>
      </c>
      <c r="P8695">
        <v>90</v>
      </c>
      <c r="R8695">
        <f t="shared" si="676"/>
        <v>390</v>
      </c>
      <c r="S8695">
        <f t="shared" si="677"/>
        <v>13</v>
      </c>
      <c r="T8695" t="str">
        <f t="shared" si="678"/>
        <v>May</v>
      </c>
      <c r="U8695" t="str">
        <f t="shared" si="679"/>
        <v>2025</v>
      </c>
    </row>
    <row r="8696" spans="1:21" x14ac:dyDescent="0.25">
      <c r="A8696" t="s">
        <v>403</v>
      </c>
      <c r="B8696" t="s">
        <v>154</v>
      </c>
      <c r="C8696" t="s">
        <v>27</v>
      </c>
      <c r="D8696" t="s">
        <v>23</v>
      </c>
      <c r="E8696" t="s">
        <v>17</v>
      </c>
      <c r="F8696" t="s">
        <v>18</v>
      </c>
      <c r="G8696" t="s">
        <v>40</v>
      </c>
      <c r="H8696">
        <f t="shared" si="675"/>
        <v>720</v>
      </c>
      <c r="I8696">
        <v>90</v>
      </c>
      <c r="J8696">
        <v>117</v>
      </c>
      <c r="K8696">
        <v>8</v>
      </c>
      <c r="M8696">
        <v>100</v>
      </c>
      <c r="N8696" t="s">
        <v>20</v>
      </c>
      <c r="O8696">
        <v>936</v>
      </c>
      <c r="P8696">
        <v>216</v>
      </c>
      <c r="R8696">
        <f t="shared" si="676"/>
        <v>936</v>
      </c>
      <c r="S8696">
        <f t="shared" si="677"/>
        <v>13</v>
      </c>
      <c r="T8696" t="str">
        <f t="shared" si="678"/>
        <v>May</v>
      </c>
      <c r="U8696" t="str">
        <f t="shared" si="679"/>
        <v>2025</v>
      </c>
    </row>
    <row r="8697" spans="1:21" x14ac:dyDescent="0.25">
      <c r="A8697" t="s">
        <v>403</v>
      </c>
      <c r="B8697" t="s">
        <v>73</v>
      </c>
      <c r="C8697" t="s">
        <v>42</v>
      </c>
      <c r="D8697" t="s">
        <v>16</v>
      </c>
      <c r="E8697" t="s">
        <v>17</v>
      </c>
      <c r="F8697" t="s">
        <v>61</v>
      </c>
      <c r="G8697" t="s">
        <v>117</v>
      </c>
      <c r="H8697">
        <f t="shared" si="675"/>
        <v>15000</v>
      </c>
      <c r="I8697">
        <v>2500</v>
      </c>
      <c r="J8697">
        <v>3250</v>
      </c>
      <c r="K8697">
        <v>6</v>
      </c>
      <c r="M8697">
        <v>325</v>
      </c>
      <c r="N8697" t="s">
        <v>38</v>
      </c>
      <c r="O8697">
        <v>18750</v>
      </c>
      <c r="P8697">
        <v>3750</v>
      </c>
      <c r="R8697">
        <f t="shared" si="676"/>
        <v>19500</v>
      </c>
      <c r="S8697">
        <f t="shared" si="677"/>
        <v>13</v>
      </c>
      <c r="T8697" t="str">
        <f t="shared" si="678"/>
        <v>May</v>
      </c>
      <c r="U8697" t="str">
        <f t="shared" si="679"/>
        <v>2025</v>
      </c>
    </row>
    <row r="8698" spans="1:21" x14ac:dyDescent="0.25">
      <c r="A8698" t="s">
        <v>403</v>
      </c>
      <c r="B8698" t="s">
        <v>111</v>
      </c>
      <c r="C8698" t="s">
        <v>27</v>
      </c>
      <c r="D8698" t="s">
        <v>23</v>
      </c>
      <c r="E8698" t="s">
        <v>28</v>
      </c>
      <c r="F8698" t="s">
        <v>29</v>
      </c>
      <c r="G8698" t="s">
        <v>160</v>
      </c>
      <c r="H8698">
        <f t="shared" si="675"/>
        <v>900</v>
      </c>
      <c r="I8698">
        <v>150</v>
      </c>
      <c r="J8698">
        <v>195</v>
      </c>
      <c r="K8698">
        <v>6</v>
      </c>
      <c r="M8698">
        <v>100</v>
      </c>
      <c r="N8698" t="s">
        <v>25</v>
      </c>
      <c r="O8698">
        <v>1170</v>
      </c>
      <c r="P8698">
        <v>270</v>
      </c>
      <c r="R8698">
        <f t="shared" si="676"/>
        <v>1170</v>
      </c>
      <c r="S8698">
        <f t="shared" si="677"/>
        <v>13</v>
      </c>
      <c r="T8698" t="str">
        <f t="shared" si="678"/>
        <v>May</v>
      </c>
      <c r="U8698" t="str">
        <f t="shared" si="679"/>
        <v>2025</v>
      </c>
    </row>
    <row r="8699" spans="1:21" x14ac:dyDescent="0.25">
      <c r="A8699" t="s">
        <v>403</v>
      </c>
      <c r="B8699" t="s">
        <v>195</v>
      </c>
      <c r="C8699" t="s">
        <v>115</v>
      </c>
      <c r="D8699" t="s">
        <v>23</v>
      </c>
      <c r="E8699" t="s">
        <v>28</v>
      </c>
      <c r="F8699" t="s">
        <v>45</v>
      </c>
      <c r="G8699" t="s">
        <v>106</v>
      </c>
      <c r="H8699">
        <f t="shared" si="675"/>
        <v>96000</v>
      </c>
      <c r="I8699">
        <v>12000</v>
      </c>
      <c r="J8699">
        <v>15600</v>
      </c>
      <c r="K8699">
        <v>8</v>
      </c>
      <c r="M8699">
        <v>2340</v>
      </c>
      <c r="N8699" t="s">
        <v>25</v>
      </c>
      <c r="O8699">
        <v>120000</v>
      </c>
      <c r="P8699">
        <v>24000</v>
      </c>
      <c r="R8699">
        <f t="shared" si="676"/>
        <v>124800</v>
      </c>
      <c r="S8699">
        <f t="shared" si="677"/>
        <v>13</v>
      </c>
      <c r="T8699" t="str">
        <f t="shared" si="678"/>
        <v>May</v>
      </c>
      <c r="U8699" t="str">
        <f t="shared" si="679"/>
        <v>2025</v>
      </c>
    </row>
    <row r="8700" spans="1:21" x14ac:dyDescent="0.25">
      <c r="A8700" t="s">
        <v>403</v>
      </c>
      <c r="B8700" t="s">
        <v>222</v>
      </c>
      <c r="C8700" t="s">
        <v>15</v>
      </c>
      <c r="D8700" t="s">
        <v>16</v>
      </c>
      <c r="E8700" t="s">
        <v>28</v>
      </c>
      <c r="F8700" t="s">
        <v>45</v>
      </c>
      <c r="G8700" t="s">
        <v>67</v>
      </c>
      <c r="H8700">
        <f t="shared" si="675"/>
        <v>24500</v>
      </c>
      <c r="I8700">
        <v>3500</v>
      </c>
      <c r="J8700">
        <v>4550</v>
      </c>
      <c r="K8700">
        <v>7</v>
      </c>
      <c r="M8700">
        <v>455</v>
      </c>
      <c r="N8700" t="s">
        <v>20</v>
      </c>
      <c r="O8700">
        <v>30625</v>
      </c>
      <c r="P8700">
        <v>6125</v>
      </c>
      <c r="R8700">
        <f t="shared" si="676"/>
        <v>31850</v>
      </c>
      <c r="S8700">
        <f t="shared" si="677"/>
        <v>13</v>
      </c>
      <c r="T8700" t="str">
        <f t="shared" si="678"/>
        <v>May</v>
      </c>
      <c r="U8700" t="str">
        <f t="shared" si="679"/>
        <v>2025</v>
      </c>
    </row>
    <row r="8701" spans="1:21" x14ac:dyDescent="0.25">
      <c r="A8701" t="s">
        <v>403</v>
      </c>
      <c r="B8701" t="s">
        <v>179</v>
      </c>
      <c r="C8701" t="s">
        <v>27</v>
      </c>
      <c r="D8701" t="s">
        <v>23</v>
      </c>
      <c r="E8701" t="s">
        <v>17</v>
      </c>
      <c r="F8701" t="s">
        <v>45</v>
      </c>
      <c r="G8701" t="s">
        <v>58</v>
      </c>
      <c r="H8701">
        <f t="shared" si="675"/>
        <v>50000</v>
      </c>
      <c r="I8701">
        <v>25000</v>
      </c>
      <c r="J8701">
        <v>32500</v>
      </c>
      <c r="K8701">
        <v>2</v>
      </c>
      <c r="M8701">
        <v>4875</v>
      </c>
      <c r="N8701" t="s">
        <v>20</v>
      </c>
      <c r="O8701">
        <v>65000</v>
      </c>
      <c r="P8701">
        <v>15000</v>
      </c>
      <c r="R8701">
        <f t="shared" si="676"/>
        <v>65000</v>
      </c>
      <c r="S8701">
        <f t="shared" si="677"/>
        <v>13</v>
      </c>
      <c r="T8701" t="str">
        <f t="shared" si="678"/>
        <v>May</v>
      </c>
      <c r="U8701" t="str">
        <f t="shared" si="679"/>
        <v>2025</v>
      </c>
    </row>
    <row r="8702" spans="1:21" x14ac:dyDescent="0.25">
      <c r="A8702" t="s">
        <v>403</v>
      </c>
      <c r="B8702" t="s">
        <v>33</v>
      </c>
      <c r="C8702" t="s">
        <v>15</v>
      </c>
      <c r="D8702" t="s">
        <v>16</v>
      </c>
      <c r="E8702" t="s">
        <v>28</v>
      </c>
      <c r="F8702" t="s">
        <v>18</v>
      </c>
      <c r="G8702" t="s">
        <v>121</v>
      </c>
      <c r="H8702">
        <f t="shared" si="675"/>
        <v>330</v>
      </c>
      <c r="I8702">
        <v>55</v>
      </c>
      <c r="J8702">
        <v>72</v>
      </c>
      <c r="K8702">
        <v>6</v>
      </c>
      <c r="M8702">
        <v>20.625</v>
      </c>
      <c r="N8702" t="s">
        <v>25</v>
      </c>
      <c r="O8702">
        <v>412.5</v>
      </c>
      <c r="P8702">
        <v>82.5</v>
      </c>
      <c r="R8702">
        <f t="shared" si="676"/>
        <v>432</v>
      </c>
      <c r="S8702">
        <f t="shared" si="677"/>
        <v>13</v>
      </c>
      <c r="T8702" t="str">
        <f t="shared" si="678"/>
        <v>May</v>
      </c>
      <c r="U8702" t="str">
        <f t="shared" si="679"/>
        <v>2025</v>
      </c>
    </row>
    <row r="8703" spans="1:21" x14ac:dyDescent="0.25">
      <c r="A8703" t="s">
        <v>403</v>
      </c>
      <c r="B8703" t="s">
        <v>98</v>
      </c>
      <c r="C8703" t="s">
        <v>66</v>
      </c>
      <c r="D8703" t="s">
        <v>23</v>
      </c>
      <c r="E8703" t="s">
        <v>17</v>
      </c>
      <c r="F8703" t="s">
        <v>61</v>
      </c>
      <c r="G8703" t="s">
        <v>119</v>
      </c>
      <c r="H8703">
        <f t="shared" si="675"/>
        <v>3000</v>
      </c>
      <c r="I8703">
        <v>500</v>
      </c>
      <c r="J8703">
        <v>650</v>
      </c>
      <c r="K8703">
        <v>6</v>
      </c>
      <c r="M8703">
        <v>100</v>
      </c>
      <c r="N8703" t="s">
        <v>38</v>
      </c>
      <c r="O8703">
        <v>3900</v>
      </c>
      <c r="P8703">
        <v>900</v>
      </c>
      <c r="R8703">
        <f t="shared" si="676"/>
        <v>3900</v>
      </c>
      <c r="S8703">
        <f t="shared" si="677"/>
        <v>13</v>
      </c>
      <c r="T8703" t="str">
        <f t="shared" si="678"/>
        <v>May</v>
      </c>
      <c r="U8703" t="str">
        <f t="shared" si="679"/>
        <v>2025</v>
      </c>
    </row>
    <row r="8704" spans="1:21" x14ac:dyDescent="0.25">
      <c r="A8704" t="s">
        <v>403</v>
      </c>
      <c r="B8704" t="s">
        <v>88</v>
      </c>
      <c r="C8704" t="s">
        <v>27</v>
      </c>
      <c r="D8704" t="s">
        <v>16</v>
      </c>
      <c r="E8704" t="s">
        <v>17</v>
      </c>
      <c r="F8704" t="s">
        <v>45</v>
      </c>
      <c r="G8704" t="s">
        <v>58</v>
      </c>
      <c r="H8704">
        <f t="shared" si="675"/>
        <v>150000</v>
      </c>
      <c r="I8704">
        <v>25000</v>
      </c>
      <c r="J8704">
        <v>32500</v>
      </c>
      <c r="K8704">
        <v>6</v>
      </c>
      <c r="M8704">
        <v>4875</v>
      </c>
      <c r="N8704" t="s">
        <v>38</v>
      </c>
      <c r="O8704">
        <v>180000</v>
      </c>
      <c r="P8704">
        <v>30000</v>
      </c>
      <c r="R8704">
        <f t="shared" si="676"/>
        <v>195000</v>
      </c>
      <c r="S8704">
        <f t="shared" si="677"/>
        <v>13</v>
      </c>
      <c r="T8704" t="str">
        <f t="shared" si="678"/>
        <v>May</v>
      </c>
      <c r="U8704" t="str">
        <f t="shared" si="679"/>
        <v>2025</v>
      </c>
    </row>
    <row r="8705" spans="1:21" x14ac:dyDescent="0.25">
      <c r="A8705" t="s">
        <v>404</v>
      </c>
      <c r="B8705" t="s">
        <v>214</v>
      </c>
      <c r="C8705" t="s">
        <v>66</v>
      </c>
      <c r="D8705" t="s">
        <v>16</v>
      </c>
      <c r="E8705" t="s">
        <v>17</v>
      </c>
      <c r="F8705" t="s">
        <v>18</v>
      </c>
      <c r="G8705" t="s">
        <v>113</v>
      </c>
      <c r="H8705">
        <f t="shared" si="675"/>
        <v>140</v>
      </c>
      <c r="I8705">
        <v>20</v>
      </c>
      <c r="J8705">
        <v>26</v>
      </c>
      <c r="K8705">
        <v>7</v>
      </c>
      <c r="M8705">
        <v>12.25</v>
      </c>
      <c r="N8705" t="s">
        <v>20</v>
      </c>
      <c r="O8705">
        <v>175</v>
      </c>
      <c r="P8705">
        <v>35</v>
      </c>
      <c r="R8705">
        <f t="shared" si="676"/>
        <v>182</v>
      </c>
      <c r="S8705">
        <f t="shared" si="677"/>
        <v>14</v>
      </c>
      <c r="T8705" t="str">
        <f t="shared" si="678"/>
        <v>May</v>
      </c>
      <c r="U8705" t="str">
        <f t="shared" si="679"/>
        <v>2025</v>
      </c>
    </row>
    <row r="8706" spans="1:21" x14ac:dyDescent="0.25">
      <c r="A8706" t="s">
        <v>404</v>
      </c>
      <c r="B8706" t="s">
        <v>104</v>
      </c>
      <c r="C8706" t="s">
        <v>15</v>
      </c>
      <c r="D8706" t="s">
        <v>16</v>
      </c>
      <c r="E8706" t="s">
        <v>28</v>
      </c>
      <c r="F8706" t="s">
        <v>18</v>
      </c>
      <c r="G8706" t="s">
        <v>40</v>
      </c>
      <c r="H8706">
        <f t="shared" si="675"/>
        <v>450</v>
      </c>
      <c r="I8706">
        <v>90</v>
      </c>
      <c r="J8706">
        <v>117</v>
      </c>
      <c r="K8706">
        <v>5</v>
      </c>
      <c r="M8706">
        <v>58.5</v>
      </c>
      <c r="N8706" t="s">
        <v>38</v>
      </c>
      <c r="O8706">
        <v>585</v>
      </c>
      <c r="P8706">
        <v>135</v>
      </c>
      <c r="R8706">
        <f t="shared" si="676"/>
        <v>585</v>
      </c>
      <c r="S8706">
        <f t="shared" si="677"/>
        <v>14</v>
      </c>
      <c r="T8706" t="str">
        <f t="shared" si="678"/>
        <v>May</v>
      </c>
      <c r="U8706" t="str">
        <f t="shared" si="679"/>
        <v>2025</v>
      </c>
    </row>
    <row r="8707" spans="1:21" x14ac:dyDescent="0.25">
      <c r="A8707" t="s">
        <v>404</v>
      </c>
      <c r="B8707" t="s">
        <v>114</v>
      </c>
      <c r="C8707" t="s">
        <v>115</v>
      </c>
      <c r="D8707" t="s">
        <v>23</v>
      </c>
      <c r="E8707" t="s">
        <v>17</v>
      </c>
      <c r="F8707" t="s">
        <v>48</v>
      </c>
      <c r="G8707" t="s">
        <v>49</v>
      </c>
      <c r="H8707">
        <f t="shared" ref="H8707:H8770" si="680">I8707*K8707</f>
        <v>800</v>
      </c>
      <c r="I8707">
        <v>80</v>
      </c>
      <c r="J8707">
        <v>104</v>
      </c>
      <c r="K8707">
        <v>10</v>
      </c>
      <c r="M8707">
        <v>100</v>
      </c>
      <c r="N8707" t="s">
        <v>38</v>
      </c>
      <c r="O8707">
        <v>1040</v>
      </c>
      <c r="P8707">
        <v>240</v>
      </c>
      <c r="R8707">
        <f t="shared" ref="R8707:R8770" si="681">J8707*K8707</f>
        <v>1040</v>
      </c>
      <c r="S8707">
        <f t="shared" ref="S8707:S8770" si="682">DAY(A8707)</f>
        <v>14</v>
      </c>
      <c r="T8707" t="str">
        <f t="shared" ref="T8707:T8770" si="683">TEXT(A8707,"mmm")</f>
        <v>May</v>
      </c>
      <c r="U8707" t="str">
        <f t="shared" ref="U8707:U8770" si="684">TEXT(A8707,"yyy")</f>
        <v>2025</v>
      </c>
    </row>
    <row r="8708" spans="1:21" x14ac:dyDescent="0.25">
      <c r="A8708" t="s">
        <v>404</v>
      </c>
      <c r="B8708" t="s">
        <v>166</v>
      </c>
      <c r="C8708" t="s">
        <v>15</v>
      </c>
      <c r="D8708" t="s">
        <v>16</v>
      </c>
      <c r="E8708" t="s">
        <v>28</v>
      </c>
      <c r="F8708" t="s">
        <v>29</v>
      </c>
      <c r="G8708" t="s">
        <v>210</v>
      </c>
      <c r="H8708">
        <f t="shared" si="680"/>
        <v>380</v>
      </c>
      <c r="I8708">
        <v>95</v>
      </c>
      <c r="J8708">
        <v>124</v>
      </c>
      <c r="K8708">
        <v>4</v>
      </c>
      <c r="M8708">
        <v>49.4</v>
      </c>
      <c r="N8708" t="s">
        <v>38</v>
      </c>
      <c r="O8708">
        <v>494</v>
      </c>
      <c r="P8708">
        <v>114</v>
      </c>
      <c r="R8708">
        <f t="shared" si="681"/>
        <v>496</v>
      </c>
      <c r="S8708">
        <f t="shared" si="682"/>
        <v>14</v>
      </c>
      <c r="T8708" t="str">
        <f t="shared" si="683"/>
        <v>May</v>
      </c>
      <c r="U8708" t="str">
        <f t="shared" si="684"/>
        <v>2025</v>
      </c>
    </row>
    <row r="8709" spans="1:21" x14ac:dyDescent="0.25">
      <c r="A8709" t="s">
        <v>404</v>
      </c>
      <c r="B8709" t="s">
        <v>179</v>
      </c>
      <c r="C8709" t="s">
        <v>27</v>
      </c>
      <c r="D8709" t="s">
        <v>16</v>
      </c>
      <c r="E8709" t="s">
        <v>17</v>
      </c>
      <c r="F8709" t="s">
        <v>18</v>
      </c>
      <c r="G8709" t="s">
        <v>113</v>
      </c>
      <c r="H8709">
        <f t="shared" si="680"/>
        <v>100</v>
      </c>
      <c r="I8709">
        <v>20</v>
      </c>
      <c r="J8709">
        <v>26</v>
      </c>
      <c r="K8709">
        <v>5</v>
      </c>
      <c r="M8709">
        <v>9.1</v>
      </c>
      <c r="N8709" t="s">
        <v>20</v>
      </c>
      <c r="O8709">
        <v>130</v>
      </c>
      <c r="P8709">
        <v>30</v>
      </c>
      <c r="R8709">
        <f t="shared" si="681"/>
        <v>130</v>
      </c>
      <c r="S8709">
        <f t="shared" si="682"/>
        <v>14</v>
      </c>
      <c r="T8709" t="str">
        <f t="shared" si="683"/>
        <v>May</v>
      </c>
      <c r="U8709" t="str">
        <f t="shared" si="684"/>
        <v>2025</v>
      </c>
    </row>
    <row r="8710" spans="1:21" x14ac:dyDescent="0.25">
      <c r="A8710" t="s">
        <v>404</v>
      </c>
      <c r="B8710" t="s">
        <v>203</v>
      </c>
      <c r="C8710" t="s">
        <v>42</v>
      </c>
      <c r="D8710" t="s">
        <v>23</v>
      </c>
      <c r="E8710" t="s">
        <v>17</v>
      </c>
      <c r="F8710" t="s">
        <v>18</v>
      </c>
      <c r="G8710" t="s">
        <v>130</v>
      </c>
      <c r="H8710">
        <f t="shared" si="680"/>
        <v>405</v>
      </c>
      <c r="I8710">
        <v>45</v>
      </c>
      <c r="J8710">
        <v>59</v>
      </c>
      <c r="K8710">
        <v>9</v>
      </c>
      <c r="M8710">
        <v>46.575000000000003</v>
      </c>
      <c r="N8710" t="s">
        <v>25</v>
      </c>
      <c r="O8710">
        <v>465.75</v>
      </c>
      <c r="P8710">
        <v>60.75</v>
      </c>
      <c r="R8710">
        <f t="shared" si="681"/>
        <v>531</v>
      </c>
      <c r="S8710">
        <f t="shared" si="682"/>
        <v>14</v>
      </c>
      <c r="T8710" t="str">
        <f t="shared" si="683"/>
        <v>May</v>
      </c>
      <c r="U8710" t="str">
        <f t="shared" si="684"/>
        <v>2025</v>
      </c>
    </row>
    <row r="8711" spans="1:21" x14ac:dyDescent="0.25">
      <c r="A8711" t="s">
        <v>404</v>
      </c>
      <c r="B8711" t="s">
        <v>83</v>
      </c>
      <c r="C8711" t="s">
        <v>27</v>
      </c>
      <c r="D8711" t="s">
        <v>16</v>
      </c>
      <c r="E8711" t="s">
        <v>17</v>
      </c>
      <c r="F8711" t="s">
        <v>61</v>
      </c>
      <c r="G8711" t="s">
        <v>62</v>
      </c>
      <c r="H8711">
        <f t="shared" si="680"/>
        <v>4500</v>
      </c>
      <c r="I8711">
        <v>900</v>
      </c>
      <c r="J8711">
        <v>1170</v>
      </c>
      <c r="K8711">
        <v>5</v>
      </c>
      <c r="M8711">
        <v>117</v>
      </c>
      <c r="N8711" t="s">
        <v>20</v>
      </c>
      <c r="O8711">
        <v>5625</v>
      </c>
      <c r="P8711">
        <v>1125</v>
      </c>
      <c r="R8711">
        <f t="shared" si="681"/>
        <v>5850</v>
      </c>
      <c r="S8711">
        <f t="shared" si="682"/>
        <v>14</v>
      </c>
      <c r="T8711" t="str">
        <f t="shared" si="683"/>
        <v>May</v>
      </c>
      <c r="U8711" t="str">
        <f t="shared" si="684"/>
        <v>2025</v>
      </c>
    </row>
    <row r="8712" spans="1:21" x14ac:dyDescent="0.25">
      <c r="A8712" t="s">
        <v>404</v>
      </c>
      <c r="B8712" t="s">
        <v>63</v>
      </c>
      <c r="C8712" t="s">
        <v>42</v>
      </c>
      <c r="D8712" t="s">
        <v>16</v>
      </c>
      <c r="E8712" t="s">
        <v>17</v>
      </c>
      <c r="F8712" t="s">
        <v>18</v>
      </c>
      <c r="G8712" t="s">
        <v>24</v>
      </c>
      <c r="H8712">
        <f t="shared" si="680"/>
        <v>320</v>
      </c>
      <c r="I8712">
        <v>80</v>
      </c>
      <c r="J8712">
        <v>104</v>
      </c>
      <c r="K8712">
        <v>4</v>
      </c>
      <c r="M8712">
        <v>28</v>
      </c>
      <c r="N8712" t="s">
        <v>20</v>
      </c>
      <c r="O8712">
        <v>400</v>
      </c>
      <c r="P8712">
        <v>80</v>
      </c>
      <c r="R8712">
        <f t="shared" si="681"/>
        <v>416</v>
      </c>
      <c r="S8712">
        <f t="shared" si="682"/>
        <v>14</v>
      </c>
      <c r="T8712" t="str">
        <f t="shared" si="683"/>
        <v>May</v>
      </c>
      <c r="U8712" t="str">
        <f t="shared" si="684"/>
        <v>2025</v>
      </c>
    </row>
    <row r="8713" spans="1:21" x14ac:dyDescent="0.25">
      <c r="A8713" t="s">
        <v>404</v>
      </c>
      <c r="B8713" t="s">
        <v>168</v>
      </c>
      <c r="C8713" t="s">
        <v>27</v>
      </c>
      <c r="D8713" t="s">
        <v>23</v>
      </c>
      <c r="E8713" t="s">
        <v>28</v>
      </c>
      <c r="F8713" t="s">
        <v>61</v>
      </c>
      <c r="G8713" t="s">
        <v>110</v>
      </c>
      <c r="H8713">
        <f t="shared" si="680"/>
        <v>6400</v>
      </c>
      <c r="I8713">
        <v>800</v>
      </c>
      <c r="J8713">
        <v>1040</v>
      </c>
      <c r="K8713">
        <v>8</v>
      </c>
      <c r="M8713">
        <v>104</v>
      </c>
      <c r="N8713" t="s">
        <v>20</v>
      </c>
      <c r="O8713">
        <v>8320</v>
      </c>
      <c r="P8713">
        <v>1920</v>
      </c>
      <c r="R8713">
        <f t="shared" si="681"/>
        <v>8320</v>
      </c>
      <c r="S8713">
        <f t="shared" si="682"/>
        <v>14</v>
      </c>
      <c r="T8713" t="str">
        <f t="shared" si="683"/>
        <v>May</v>
      </c>
      <c r="U8713" t="str">
        <f t="shared" si="684"/>
        <v>2025</v>
      </c>
    </row>
    <row r="8714" spans="1:21" x14ac:dyDescent="0.25">
      <c r="A8714" t="s">
        <v>404</v>
      </c>
      <c r="B8714" t="s">
        <v>185</v>
      </c>
      <c r="C8714" t="s">
        <v>27</v>
      </c>
      <c r="D8714" t="s">
        <v>16</v>
      </c>
      <c r="E8714" t="s">
        <v>17</v>
      </c>
      <c r="F8714" t="s">
        <v>18</v>
      </c>
      <c r="G8714" t="s">
        <v>64</v>
      </c>
      <c r="H8714">
        <f t="shared" si="680"/>
        <v>980</v>
      </c>
      <c r="I8714">
        <v>140</v>
      </c>
      <c r="J8714">
        <v>182</v>
      </c>
      <c r="K8714">
        <v>7</v>
      </c>
      <c r="M8714">
        <v>85.75</v>
      </c>
      <c r="N8714" t="s">
        <v>20</v>
      </c>
      <c r="O8714">
        <v>1225</v>
      </c>
      <c r="P8714">
        <v>245</v>
      </c>
      <c r="R8714">
        <f t="shared" si="681"/>
        <v>1274</v>
      </c>
      <c r="S8714">
        <f t="shared" si="682"/>
        <v>14</v>
      </c>
      <c r="T8714" t="str">
        <f t="shared" si="683"/>
        <v>May</v>
      </c>
      <c r="U8714" t="str">
        <f t="shared" si="684"/>
        <v>2025</v>
      </c>
    </row>
    <row r="8715" spans="1:21" x14ac:dyDescent="0.25">
      <c r="A8715" t="s">
        <v>404</v>
      </c>
      <c r="B8715" t="s">
        <v>146</v>
      </c>
      <c r="C8715" t="s">
        <v>27</v>
      </c>
      <c r="D8715" t="s">
        <v>16</v>
      </c>
      <c r="E8715" t="s">
        <v>17</v>
      </c>
      <c r="F8715" t="s">
        <v>18</v>
      </c>
      <c r="G8715" t="s">
        <v>32</v>
      </c>
      <c r="H8715">
        <f t="shared" si="680"/>
        <v>400</v>
      </c>
      <c r="I8715">
        <v>100</v>
      </c>
      <c r="J8715">
        <v>130</v>
      </c>
      <c r="K8715">
        <v>4</v>
      </c>
      <c r="M8715">
        <v>52</v>
      </c>
      <c r="N8715" t="s">
        <v>38</v>
      </c>
      <c r="O8715">
        <v>520</v>
      </c>
      <c r="P8715">
        <v>120</v>
      </c>
      <c r="R8715">
        <f t="shared" si="681"/>
        <v>520</v>
      </c>
      <c r="S8715">
        <f t="shared" si="682"/>
        <v>14</v>
      </c>
      <c r="T8715" t="str">
        <f t="shared" si="683"/>
        <v>May</v>
      </c>
      <c r="U8715" t="str">
        <f t="shared" si="684"/>
        <v>2025</v>
      </c>
    </row>
    <row r="8716" spans="1:21" x14ac:dyDescent="0.25">
      <c r="A8716" t="s">
        <v>404</v>
      </c>
      <c r="B8716" t="s">
        <v>101</v>
      </c>
      <c r="C8716" t="s">
        <v>27</v>
      </c>
      <c r="D8716" t="s">
        <v>23</v>
      </c>
      <c r="E8716" t="s">
        <v>17</v>
      </c>
      <c r="F8716" t="s">
        <v>18</v>
      </c>
      <c r="G8716" t="s">
        <v>151</v>
      </c>
      <c r="H8716">
        <f t="shared" si="680"/>
        <v>56</v>
      </c>
      <c r="I8716">
        <v>7</v>
      </c>
      <c r="J8716">
        <v>9</v>
      </c>
      <c r="K8716">
        <v>8</v>
      </c>
      <c r="M8716">
        <v>7.28</v>
      </c>
      <c r="N8716" t="s">
        <v>25</v>
      </c>
      <c r="O8716">
        <v>72.8</v>
      </c>
      <c r="P8716">
        <v>16.8</v>
      </c>
      <c r="R8716">
        <f t="shared" si="681"/>
        <v>72</v>
      </c>
      <c r="S8716">
        <f t="shared" si="682"/>
        <v>14</v>
      </c>
      <c r="T8716" t="str">
        <f t="shared" si="683"/>
        <v>May</v>
      </c>
      <c r="U8716" t="str">
        <f t="shared" si="684"/>
        <v>2025</v>
      </c>
    </row>
    <row r="8717" spans="1:21" x14ac:dyDescent="0.25">
      <c r="A8717" t="s">
        <v>404</v>
      </c>
      <c r="B8717" t="s">
        <v>47</v>
      </c>
      <c r="C8717" t="s">
        <v>27</v>
      </c>
      <c r="D8717" t="s">
        <v>16</v>
      </c>
      <c r="E8717" t="s">
        <v>17</v>
      </c>
      <c r="F8717" t="s">
        <v>45</v>
      </c>
      <c r="G8717" t="s">
        <v>76</v>
      </c>
      <c r="H8717">
        <f t="shared" si="680"/>
        <v>1200</v>
      </c>
      <c r="I8717">
        <v>1200</v>
      </c>
      <c r="J8717">
        <v>1560</v>
      </c>
      <c r="K8717">
        <v>1</v>
      </c>
      <c r="M8717">
        <v>156</v>
      </c>
      <c r="N8717" t="s">
        <v>38</v>
      </c>
      <c r="O8717">
        <v>1560</v>
      </c>
      <c r="P8717">
        <v>360</v>
      </c>
      <c r="R8717">
        <f t="shared" si="681"/>
        <v>1560</v>
      </c>
      <c r="S8717">
        <f t="shared" si="682"/>
        <v>14</v>
      </c>
      <c r="T8717" t="str">
        <f t="shared" si="683"/>
        <v>May</v>
      </c>
      <c r="U8717" t="str">
        <f t="shared" si="684"/>
        <v>2025</v>
      </c>
    </row>
    <row r="8718" spans="1:21" x14ac:dyDescent="0.25">
      <c r="A8718" t="s">
        <v>404</v>
      </c>
      <c r="B8718" t="s">
        <v>44</v>
      </c>
      <c r="C8718" t="s">
        <v>27</v>
      </c>
      <c r="D8718" t="s">
        <v>16</v>
      </c>
      <c r="E8718" t="s">
        <v>28</v>
      </c>
      <c r="F8718" t="s">
        <v>61</v>
      </c>
      <c r="G8718" t="s">
        <v>180</v>
      </c>
      <c r="H8718">
        <f t="shared" si="680"/>
        <v>3600</v>
      </c>
      <c r="I8718">
        <v>600</v>
      </c>
      <c r="J8718">
        <v>780</v>
      </c>
      <c r="K8718">
        <v>6</v>
      </c>
      <c r="M8718">
        <v>100</v>
      </c>
      <c r="N8718" t="s">
        <v>38</v>
      </c>
      <c r="O8718">
        <v>4500</v>
      </c>
      <c r="P8718">
        <v>900</v>
      </c>
      <c r="R8718">
        <f t="shared" si="681"/>
        <v>4680</v>
      </c>
      <c r="S8718">
        <f t="shared" si="682"/>
        <v>14</v>
      </c>
      <c r="T8718" t="str">
        <f t="shared" si="683"/>
        <v>May</v>
      </c>
      <c r="U8718" t="str">
        <f t="shared" si="684"/>
        <v>2025</v>
      </c>
    </row>
    <row r="8719" spans="1:21" x14ac:dyDescent="0.25">
      <c r="A8719" t="s">
        <v>404</v>
      </c>
      <c r="B8719" t="s">
        <v>57</v>
      </c>
      <c r="C8719" t="s">
        <v>27</v>
      </c>
      <c r="D8719" t="s">
        <v>16</v>
      </c>
      <c r="E8719" t="s">
        <v>17</v>
      </c>
      <c r="F8719" t="s">
        <v>18</v>
      </c>
      <c r="G8719" t="s">
        <v>116</v>
      </c>
      <c r="H8719">
        <f t="shared" si="680"/>
        <v>360</v>
      </c>
      <c r="I8719">
        <v>60</v>
      </c>
      <c r="J8719">
        <v>78</v>
      </c>
      <c r="K8719">
        <v>6</v>
      </c>
      <c r="M8719">
        <v>46.8</v>
      </c>
      <c r="N8719" t="s">
        <v>38</v>
      </c>
      <c r="O8719">
        <v>468</v>
      </c>
      <c r="P8719">
        <v>108</v>
      </c>
      <c r="R8719">
        <f t="shared" si="681"/>
        <v>468</v>
      </c>
      <c r="S8719">
        <f t="shared" si="682"/>
        <v>14</v>
      </c>
      <c r="T8719" t="str">
        <f t="shared" si="683"/>
        <v>May</v>
      </c>
      <c r="U8719" t="str">
        <f t="shared" si="684"/>
        <v>2025</v>
      </c>
    </row>
    <row r="8720" spans="1:21" x14ac:dyDescent="0.25">
      <c r="A8720" t="s">
        <v>404</v>
      </c>
      <c r="B8720" t="s">
        <v>211</v>
      </c>
      <c r="C8720" t="s">
        <v>91</v>
      </c>
      <c r="D8720" t="s">
        <v>23</v>
      </c>
      <c r="E8720" t="s">
        <v>17</v>
      </c>
      <c r="F8720" t="s">
        <v>45</v>
      </c>
      <c r="G8720" t="s">
        <v>76</v>
      </c>
      <c r="H8720">
        <f t="shared" si="680"/>
        <v>3600</v>
      </c>
      <c r="I8720">
        <v>1200</v>
      </c>
      <c r="J8720">
        <v>1560</v>
      </c>
      <c r="K8720">
        <v>3</v>
      </c>
      <c r="M8720">
        <v>156</v>
      </c>
      <c r="N8720" t="s">
        <v>25</v>
      </c>
      <c r="O8720">
        <v>4500</v>
      </c>
      <c r="P8720">
        <v>900</v>
      </c>
      <c r="R8720">
        <f t="shared" si="681"/>
        <v>4680</v>
      </c>
      <c r="S8720">
        <f t="shared" si="682"/>
        <v>14</v>
      </c>
      <c r="T8720" t="str">
        <f t="shared" si="683"/>
        <v>May</v>
      </c>
      <c r="U8720" t="str">
        <f t="shared" si="684"/>
        <v>2025</v>
      </c>
    </row>
    <row r="8721" spans="1:21" x14ac:dyDescent="0.25">
      <c r="A8721" t="s">
        <v>404</v>
      </c>
      <c r="B8721" t="s">
        <v>182</v>
      </c>
      <c r="C8721" t="s">
        <v>22</v>
      </c>
      <c r="D8721" t="s">
        <v>16</v>
      </c>
      <c r="E8721" t="s">
        <v>28</v>
      </c>
      <c r="F8721" t="s">
        <v>48</v>
      </c>
      <c r="G8721" t="s">
        <v>49</v>
      </c>
      <c r="H8721">
        <f t="shared" si="680"/>
        <v>160</v>
      </c>
      <c r="I8721">
        <v>80</v>
      </c>
      <c r="J8721">
        <v>104</v>
      </c>
      <c r="K8721">
        <v>2</v>
      </c>
      <c r="M8721">
        <v>10.4</v>
      </c>
      <c r="N8721" t="s">
        <v>25</v>
      </c>
      <c r="O8721">
        <v>208</v>
      </c>
      <c r="P8721">
        <v>48</v>
      </c>
      <c r="R8721">
        <f t="shared" si="681"/>
        <v>208</v>
      </c>
      <c r="S8721">
        <f t="shared" si="682"/>
        <v>14</v>
      </c>
      <c r="T8721" t="str">
        <f t="shared" si="683"/>
        <v>May</v>
      </c>
      <c r="U8721" t="str">
        <f t="shared" si="684"/>
        <v>2025</v>
      </c>
    </row>
    <row r="8722" spans="1:21" x14ac:dyDescent="0.25">
      <c r="A8722" t="s">
        <v>404</v>
      </c>
      <c r="B8722" t="s">
        <v>214</v>
      </c>
      <c r="C8722" t="s">
        <v>66</v>
      </c>
      <c r="D8722" t="s">
        <v>16</v>
      </c>
      <c r="E8722" t="s">
        <v>28</v>
      </c>
      <c r="F8722" t="s">
        <v>18</v>
      </c>
      <c r="G8722" t="s">
        <v>64</v>
      </c>
      <c r="H8722">
        <f t="shared" si="680"/>
        <v>1260</v>
      </c>
      <c r="I8722">
        <v>140</v>
      </c>
      <c r="J8722">
        <v>182</v>
      </c>
      <c r="K8722">
        <v>9</v>
      </c>
      <c r="M8722">
        <v>100</v>
      </c>
      <c r="N8722" t="s">
        <v>20</v>
      </c>
      <c r="O8722">
        <v>1575</v>
      </c>
      <c r="P8722">
        <v>315</v>
      </c>
      <c r="R8722">
        <f t="shared" si="681"/>
        <v>1638</v>
      </c>
      <c r="S8722">
        <f t="shared" si="682"/>
        <v>14</v>
      </c>
      <c r="T8722" t="str">
        <f t="shared" si="683"/>
        <v>May</v>
      </c>
      <c r="U8722" t="str">
        <f t="shared" si="684"/>
        <v>2025</v>
      </c>
    </row>
    <row r="8723" spans="1:21" x14ac:dyDescent="0.25">
      <c r="A8723" t="s">
        <v>404</v>
      </c>
      <c r="B8723" t="s">
        <v>122</v>
      </c>
      <c r="C8723" t="s">
        <v>27</v>
      </c>
      <c r="D8723" t="s">
        <v>23</v>
      </c>
      <c r="E8723" t="s">
        <v>28</v>
      </c>
      <c r="F8723" t="s">
        <v>45</v>
      </c>
      <c r="G8723" t="s">
        <v>106</v>
      </c>
      <c r="H8723">
        <f t="shared" si="680"/>
        <v>48000</v>
      </c>
      <c r="I8723">
        <v>12000</v>
      </c>
      <c r="J8723">
        <v>15600</v>
      </c>
      <c r="K8723">
        <v>4</v>
      </c>
      <c r="M8723">
        <v>2340</v>
      </c>
      <c r="N8723" t="s">
        <v>25</v>
      </c>
      <c r="O8723">
        <v>60000</v>
      </c>
      <c r="P8723">
        <v>12000</v>
      </c>
      <c r="R8723">
        <f t="shared" si="681"/>
        <v>62400</v>
      </c>
      <c r="S8723">
        <f t="shared" si="682"/>
        <v>14</v>
      </c>
      <c r="T8723" t="str">
        <f t="shared" si="683"/>
        <v>May</v>
      </c>
      <c r="U8723" t="str">
        <f t="shared" si="684"/>
        <v>2025</v>
      </c>
    </row>
    <row r="8724" spans="1:21" x14ac:dyDescent="0.25">
      <c r="A8724" t="s">
        <v>404</v>
      </c>
      <c r="B8724" t="s">
        <v>135</v>
      </c>
      <c r="C8724" t="s">
        <v>27</v>
      </c>
      <c r="D8724" t="s">
        <v>16</v>
      </c>
      <c r="E8724" t="s">
        <v>17</v>
      </c>
      <c r="F8724" t="s">
        <v>18</v>
      </c>
      <c r="G8724" t="s">
        <v>151</v>
      </c>
      <c r="H8724">
        <f t="shared" si="680"/>
        <v>7</v>
      </c>
      <c r="I8724">
        <v>7</v>
      </c>
      <c r="J8724">
        <v>9</v>
      </c>
      <c r="K8724">
        <v>1</v>
      </c>
      <c r="M8724">
        <v>0.875</v>
      </c>
      <c r="N8724" t="s">
        <v>38</v>
      </c>
      <c r="O8724">
        <v>8.75</v>
      </c>
      <c r="P8724">
        <v>1.75</v>
      </c>
      <c r="R8724">
        <f t="shared" si="681"/>
        <v>9</v>
      </c>
      <c r="S8724">
        <f t="shared" si="682"/>
        <v>14</v>
      </c>
      <c r="T8724" t="str">
        <f t="shared" si="683"/>
        <v>May</v>
      </c>
      <c r="U8724" t="str">
        <f t="shared" si="684"/>
        <v>2025</v>
      </c>
    </row>
    <row r="8725" spans="1:21" x14ac:dyDescent="0.25">
      <c r="A8725" t="s">
        <v>404</v>
      </c>
      <c r="B8725" t="s">
        <v>145</v>
      </c>
      <c r="C8725" t="s">
        <v>27</v>
      </c>
      <c r="D8725" t="s">
        <v>16</v>
      </c>
      <c r="E8725" t="s">
        <v>28</v>
      </c>
      <c r="F8725" t="s">
        <v>29</v>
      </c>
      <c r="G8725" t="s">
        <v>207</v>
      </c>
      <c r="H8725">
        <f t="shared" si="680"/>
        <v>315</v>
      </c>
      <c r="I8725">
        <v>35</v>
      </c>
      <c r="J8725">
        <v>46</v>
      </c>
      <c r="K8725">
        <v>9</v>
      </c>
      <c r="M8725">
        <v>20.475000000000001</v>
      </c>
      <c r="N8725" t="s">
        <v>25</v>
      </c>
      <c r="O8725">
        <v>409.5</v>
      </c>
      <c r="P8725">
        <v>94.5</v>
      </c>
      <c r="R8725">
        <f t="shared" si="681"/>
        <v>414</v>
      </c>
      <c r="S8725">
        <f t="shared" si="682"/>
        <v>14</v>
      </c>
      <c r="T8725" t="str">
        <f t="shared" si="683"/>
        <v>May</v>
      </c>
      <c r="U8725" t="str">
        <f t="shared" si="684"/>
        <v>2025</v>
      </c>
    </row>
    <row r="8726" spans="1:21" x14ac:dyDescent="0.25">
      <c r="A8726" t="s">
        <v>404</v>
      </c>
      <c r="B8726" t="s">
        <v>192</v>
      </c>
      <c r="C8726" t="s">
        <v>91</v>
      </c>
      <c r="D8726" t="s">
        <v>23</v>
      </c>
      <c r="E8726" t="s">
        <v>28</v>
      </c>
      <c r="F8726" t="s">
        <v>18</v>
      </c>
      <c r="G8726" t="s">
        <v>24</v>
      </c>
      <c r="H8726">
        <f t="shared" si="680"/>
        <v>400</v>
      </c>
      <c r="I8726">
        <v>80</v>
      </c>
      <c r="J8726">
        <v>104</v>
      </c>
      <c r="K8726">
        <v>5</v>
      </c>
      <c r="M8726">
        <v>72</v>
      </c>
      <c r="N8726" t="s">
        <v>38</v>
      </c>
      <c r="O8726">
        <v>480</v>
      </c>
      <c r="P8726">
        <v>80</v>
      </c>
      <c r="R8726">
        <f t="shared" si="681"/>
        <v>520</v>
      </c>
      <c r="S8726">
        <f t="shared" si="682"/>
        <v>14</v>
      </c>
      <c r="T8726" t="str">
        <f t="shared" si="683"/>
        <v>May</v>
      </c>
      <c r="U8726" t="str">
        <f t="shared" si="684"/>
        <v>2025</v>
      </c>
    </row>
    <row r="8727" spans="1:21" x14ac:dyDescent="0.25">
      <c r="A8727" t="s">
        <v>404</v>
      </c>
      <c r="B8727" t="s">
        <v>88</v>
      </c>
      <c r="C8727" t="s">
        <v>27</v>
      </c>
      <c r="D8727" t="s">
        <v>16</v>
      </c>
      <c r="E8727" t="s">
        <v>17</v>
      </c>
      <c r="F8727" t="s">
        <v>45</v>
      </c>
      <c r="G8727" t="s">
        <v>76</v>
      </c>
      <c r="H8727">
        <f t="shared" si="680"/>
        <v>7200</v>
      </c>
      <c r="I8727">
        <v>1200</v>
      </c>
      <c r="J8727">
        <v>1560</v>
      </c>
      <c r="K8727">
        <v>6</v>
      </c>
      <c r="M8727">
        <v>156</v>
      </c>
      <c r="N8727" t="s">
        <v>20</v>
      </c>
      <c r="O8727">
        <v>9000</v>
      </c>
      <c r="P8727">
        <v>1800</v>
      </c>
      <c r="R8727">
        <f t="shared" si="681"/>
        <v>9360</v>
      </c>
      <c r="S8727">
        <f t="shared" si="682"/>
        <v>14</v>
      </c>
      <c r="T8727" t="str">
        <f t="shared" si="683"/>
        <v>May</v>
      </c>
      <c r="U8727" t="str">
        <f t="shared" si="684"/>
        <v>2025</v>
      </c>
    </row>
    <row r="8728" spans="1:21" x14ac:dyDescent="0.25">
      <c r="A8728" t="s">
        <v>404</v>
      </c>
      <c r="B8728" t="s">
        <v>165</v>
      </c>
      <c r="C8728" t="s">
        <v>27</v>
      </c>
      <c r="D8728" t="s">
        <v>16</v>
      </c>
      <c r="E8728" t="s">
        <v>28</v>
      </c>
      <c r="F8728" t="s">
        <v>18</v>
      </c>
      <c r="G8728" t="s">
        <v>151</v>
      </c>
      <c r="H8728">
        <f t="shared" si="680"/>
        <v>63</v>
      </c>
      <c r="I8728">
        <v>7</v>
      </c>
      <c r="J8728">
        <v>9</v>
      </c>
      <c r="K8728">
        <v>9</v>
      </c>
      <c r="M8728">
        <v>5.7329999999999997</v>
      </c>
      <c r="N8728" t="s">
        <v>20</v>
      </c>
      <c r="O8728">
        <v>81.900000000000006</v>
      </c>
      <c r="P8728">
        <v>18.899999999999999</v>
      </c>
      <c r="R8728">
        <f t="shared" si="681"/>
        <v>81</v>
      </c>
      <c r="S8728">
        <f t="shared" si="682"/>
        <v>14</v>
      </c>
      <c r="T8728" t="str">
        <f t="shared" si="683"/>
        <v>May</v>
      </c>
      <c r="U8728" t="str">
        <f t="shared" si="684"/>
        <v>2025</v>
      </c>
    </row>
    <row r="8729" spans="1:21" x14ac:dyDescent="0.25">
      <c r="A8729" t="s">
        <v>404</v>
      </c>
      <c r="B8729" t="s">
        <v>161</v>
      </c>
      <c r="C8729" t="s">
        <v>53</v>
      </c>
      <c r="D8729" t="s">
        <v>23</v>
      </c>
      <c r="E8729" t="s">
        <v>28</v>
      </c>
      <c r="F8729" t="s">
        <v>61</v>
      </c>
      <c r="G8729" t="s">
        <v>117</v>
      </c>
      <c r="H8729">
        <f t="shared" si="680"/>
        <v>7500</v>
      </c>
      <c r="I8729">
        <v>2500</v>
      </c>
      <c r="J8729">
        <v>3250</v>
      </c>
      <c r="K8729">
        <v>3</v>
      </c>
      <c r="M8729">
        <v>325</v>
      </c>
      <c r="N8729" t="s">
        <v>20</v>
      </c>
      <c r="O8729">
        <v>9750</v>
      </c>
      <c r="P8729">
        <v>2250</v>
      </c>
      <c r="R8729">
        <f t="shared" si="681"/>
        <v>9750</v>
      </c>
      <c r="S8729">
        <f t="shared" si="682"/>
        <v>14</v>
      </c>
      <c r="T8729" t="str">
        <f t="shared" si="683"/>
        <v>May</v>
      </c>
      <c r="U8729" t="str">
        <f t="shared" si="684"/>
        <v>2025</v>
      </c>
    </row>
    <row r="8730" spans="1:21" x14ac:dyDescent="0.25">
      <c r="A8730" t="s">
        <v>404</v>
      </c>
      <c r="B8730" t="s">
        <v>59</v>
      </c>
      <c r="C8730" t="s">
        <v>27</v>
      </c>
      <c r="D8730" t="s">
        <v>23</v>
      </c>
      <c r="E8730" t="s">
        <v>17</v>
      </c>
      <c r="F8730" t="s">
        <v>18</v>
      </c>
      <c r="G8730" t="s">
        <v>51</v>
      </c>
      <c r="H8730">
        <f t="shared" si="680"/>
        <v>420</v>
      </c>
      <c r="I8730">
        <v>60</v>
      </c>
      <c r="J8730">
        <v>78</v>
      </c>
      <c r="K8730">
        <v>7</v>
      </c>
      <c r="M8730">
        <v>50.4</v>
      </c>
      <c r="N8730" t="s">
        <v>25</v>
      </c>
      <c r="O8730">
        <v>504</v>
      </c>
      <c r="P8730">
        <v>84</v>
      </c>
      <c r="R8730">
        <f t="shared" si="681"/>
        <v>546</v>
      </c>
      <c r="S8730">
        <f t="shared" si="682"/>
        <v>14</v>
      </c>
      <c r="T8730" t="str">
        <f t="shared" si="683"/>
        <v>May</v>
      </c>
      <c r="U8730" t="str">
        <f t="shared" si="684"/>
        <v>2025</v>
      </c>
    </row>
    <row r="8731" spans="1:21" x14ac:dyDescent="0.25">
      <c r="A8731" t="s">
        <v>404</v>
      </c>
      <c r="B8731" t="s">
        <v>163</v>
      </c>
      <c r="C8731" t="s">
        <v>15</v>
      </c>
      <c r="D8731" t="s">
        <v>16</v>
      </c>
      <c r="E8731" t="s">
        <v>17</v>
      </c>
      <c r="F8731" t="s">
        <v>80</v>
      </c>
      <c r="G8731" t="s">
        <v>81</v>
      </c>
      <c r="H8731">
        <f t="shared" si="680"/>
        <v>40</v>
      </c>
      <c r="I8731">
        <v>10</v>
      </c>
      <c r="J8731">
        <v>13</v>
      </c>
      <c r="K8731">
        <v>4</v>
      </c>
      <c r="M8731">
        <v>3.64</v>
      </c>
      <c r="N8731" t="s">
        <v>20</v>
      </c>
      <c r="O8731">
        <v>52</v>
      </c>
      <c r="P8731">
        <v>12</v>
      </c>
      <c r="R8731">
        <f t="shared" si="681"/>
        <v>52</v>
      </c>
      <c r="S8731">
        <f t="shared" si="682"/>
        <v>14</v>
      </c>
      <c r="T8731" t="str">
        <f t="shared" si="683"/>
        <v>May</v>
      </c>
      <c r="U8731" t="str">
        <f t="shared" si="684"/>
        <v>2025</v>
      </c>
    </row>
    <row r="8732" spans="1:21" x14ac:dyDescent="0.25">
      <c r="A8732" t="s">
        <v>404</v>
      </c>
      <c r="B8732" t="s">
        <v>112</v>
      </c>
      <c r="C8732" t="s">
        <v>27</v>
      </c>
      <c r="D8732" t="s">
        <v>16</v>
      </c>
      <c r="E8732" t="s">
        <v>28</v>
      </c>
      <c r="F8732" t="s">
        <v>48</v>
      </c>
      <c r="G8732" t="s">
        <v>167</v>
      </c>
      <c r="H8732">
        <f t="shared" si="680"/>
        <v>285</v>
      </c>
      <c r="I8732">
        <v>95</v>
      </c>
      <c r="J8732">
        <v>124</v>
      </c>
      <c r="K8732">
        <v>3</v>
      </c>
      <c r="M8732">
        <v>25.934999999999999</v>
      </c>
      <c r="N8732" t="s">
        <v>20</v>
      </c>
      <c r="O8732">
        <v>370.5</v>
      </c>
      <c r="P8732">
        <v>85.5</v>
      </c>
      <c r="R8732">
        <f t="shared" si="681"/>
        <v>372</v>
      </c>
      <c r="S8732">
        <f t="shared" si="682"/>
        <v>14</v>
      </c>
      <c r="T8732" t="str">
        <f t="shared" si="683"/>
        <v>May</v>
      </c>
      <c r="U8732" t="str">
        <f t="shared" si="684"/>
        <v>2025</v>
      </c>
    </row>
    <row r="8733" spans="1:21" x14ac:dyDescent="0.25">
      <c r="A8733" t="s">
        <v>404</v>
      </c>
      <c r="B8733" t="s">
        <v>74</v>
      </c>
      <c r="C8733" t="s">
        <v>27</v>
      </c>
      <c r="D8733" t="s">
        <v>16</v>
      </c>
      <c r="E8733" t="s">
        <v>17</v>
      </c>
      <c r="F8733" t="s">
        <v>61</v>
      </c>
      <c r="G8733" t="s">
        <v>180</v>
      </c>
      <c r="H8733">
        <f t="shared" si="680"/>
        <v>1800</v>
      </c>
      <c r="I8733">
        <v>600</v>
      </c>
      <c r="J8733">
        <v>780</v>
      </c>
      <c r="K8733">
        <v>3</v>
      </c>
      <c r="M8733">
        <v>100</v>
      </c>
      <c r="N8733" t="s">
        <v>20</v>
      </c>
      <c r="O8733">
        <v>2250</v>
      </c>
      <c r="P8733">
        <v>450</v>
      </c>
      <c r="R8733">
        <f t="shared" si="681"/>
        <v>2340</v>
      </c>
      <c r="S8733">
        <f t="shared" si="682"/>
        <v>14</v>
      </c>
      <c r="T8733" t="str">
        <f t="shared" si="683"/>
        <v>May</v>
      </c>
      <c r="U8733" t="str">
        <f t="shared" si="684"/>
        <v>2025</v>
      </c>
    </row>
    <row r="8734" spans="1:21" x14ac:dyDescent="0.25">
      <c r="A8734" t="s">
        <v>404</v>
      </c>
      <c r="B8734" t="s">
        <v>79</v>
      </c>
      <c r="C8734" t="s">
        <v>27</v>
      </c>
      <c r="D8734" t="s">
        <v>16</v>
      </c>
      <c r="E8734" t="s">
        <v>28</v>
      </c>
      <c r="F8734" t="s">
        <v>18</v>
      </c>
      <c r="G8734" t="s">
        <v>151</v>
      </c>
      <c r="H8734">
        <f t="shared" si="680"/>
        <v>7</v>
      </c>
      <c r="I8734">
        <v>7</v>
      </c>
      <c r="J8734">
        <v>9</v>
      </c>
      <c r="K8734">
        <v>1</v>
      </c>
      <c r="M8734">
        <v>0.58799999999999997</v>
      </c>
      <c r="N8734" t="s">
        <v>20</v>
      </c>
      <c r="O8734">
        <v>8.4</v>
      </c>
      <c r="P8734">
        <v>1.4</v>
      </c>
      <c r="R8734">
        <f t="shared" si="681"/>
        <v>9</v>
      </c>
      <c r="S8734">
        <f t="shared" si="682"/>
        <v>14</v>
      </c>
      <c r="T8734" t="str">
        <f t="shared" si="683"/>
        <v>May</v>
      </c>
      <c r="U8734" t="str">
        <f t="shared" si="684"/>
        <v>2025</v>
      </c>
    </row>
    <row r="8735" spans="1:21" x14ac:dyDescent="0.25">
      <c r="A8735" t="s">
        <v>404</v>
      </c>
      <c r="B8735" t="s">
        <v>88</v>
      </c>
      <c r="C8735" t="s">
        <v>27</v>
      </c>
      <c r="D8735" t="s">
        <v>16</v>
      </c>
      <c r="E8735" t="s">
        <v>28</v>
      </c>
      <c r="F8735" t="s">
        <v>48</v>
      </c>
      <c r="G8735" t="s">
        <v>94</v>
      </c>
      <c r="H8735">
        <f t="shared" si="680"/>
        <v>600</v>
      </c>
      <c r="I8735">
        <v>120</v>
      </c>
      <c r="J8735">
        <v>156</v>
      </c>
      <c r="K8735">
        <v>5</v>
      </c>
      <c r="M8735">
        <v>39</v>
      </c>
      <c r="N8735" t="s">
        <v>25</v>
      </c>
      <c r="O8735">
        <v>780</v>
      </c>
      <c r="P8735">
        <v>180</v>
      </c>
      <c r="R8735">
        <f t="shared" si="681"/>
        <v>780</v>
      </c>
      <c r="S8735">
        <f t="shared" si="682"/>
        <v>14</v>
      </c>
      <c r="T8735" t="str">
        <f t="shared" si="683"/>
        <v>May</v>
      </c>
      <c r="U8735" t="str">
        <f t="shared" si="684"/>
        <v>2025</v>
      </c>
    </row>
    <row r="8736" spans="1:21" x14ac:dyDescent="0.25">
      <c r="A8736" t="s">
        <v>404</v>
      </c>
      <c r="B8736" t="s">
        <v>159</v>
      </c>
      <c r="C8736" t="s">
        <v>27</v>
      </c>
      <c r="D8736" t="s">
        <v>16</v>
      </c>
      <c r="E8736" t="s">
        <v>28</v>
      </c>
      <c r="F8736" t="s">
        <v>45</v>
      </c>
      <c r="G8736" t="s">
        <v>58</v>
      </c>
      <c r="H8736">
        <f t="shared" si="680"/>
        <v>125000</v>
      </c>
      <c r="I8736">
        <v>25000</v>
      </c>
      <c r="J8736">
        <v>32500</v>
      </c>
      <c r="K8736">
        <v>5</v>
      </c>
      <c r="M8736">
        <v>4875</v>
      </c>
      <c r="N8736" t="s">
        <v>38</v>
      </c>
      <c r="O8736">
        <v>162500</v>
      </c>
      <c r="P8736">
        <v>37500</v>
      </c>
      <c r="R8736">
        <f t="shared" si="681"/>
        <v>162500</v>
      </c>
      <c r="S8736">
        <f t="shared" si="682"/>
        <v>14</v>
      </c>
      <c r="T8736" t="str">
        <f t="shared" si="683"/>
        <v>May</v>
      </c>
      <c r="U8736" t="str">
        <f t="shared" si="684"/>
        <v>2025</v>
      </c>
    </row>
    <row r="8737" spans="1:21" x14ac:dyDescent="0.25">
      <c r="A8737" t="s">
        <v>405</v>
      </c>
      <c r="B8737" t="s">
        <v>203</v>
      </c>
      <c r="C8737" t="s">
        <v>42</v>
      </c>
      <c r="D8737" t="s">
        <v>23</v>
      </c>
      <c r="E8737" t="s">
        <v>28</v>
      </c>
      <c r="F8737" t="s">
        <v>29</v>
      </c>
      <c r="G8737" t="s">
        <v>169</v>
      </c>
      <c r="H8737">
        <f t="shared" si="680"/>
        <v>50</v>
      </c>
      <c r="I8737">
        <v>25</v>
      </c>
      <c r="J8737">
        <v>33</v>
      </c>
      <c r="K8737">
        <v>2</v>
      </c>
      <c r="M8737">
        <v>6.5</v>
      </c>
      <c r="N8737" t="s">
        <v>25</v>
      </c>
      <c r="O8737">
        <v>65</v>
      </c>
      <c r="P8737">
        <v>15</v>
      </c>
      <c r="R8737">
        <f t="shared" si="681"/>
        <v>66</v>
      </c>
      <c r="S8737">
        <f t="shared" si="682"/>
        <v>15</v>
      </c>
      <c r="T8737" t="str">
        <f t="shared" si="683"/>
        <v>May</v>
      </c>
      <c r="U8737" t="str">
        <f t="shared" si="684"/>
        <v>2025</v>
      </c>
    </row>
    <row r="8738" spans="1:21" x14ac:dyDescent="0.25">
      <c r="A8738" t="s">
        <v>405</v>
      </c>
      <c r="B8738" t="s">
        <v>114</v>
      </c>
      <c r="C8738" t="s">
        <v>115</v>
      </c>
      <c r="D8738" t="s">
        <v>23</v>
      </c>
      <c r="E8738" t="s">
        <v>28</v>
      </c>
      <c r="F8738" t="s">
        <v>18</v>
      </c>
      <c r="G8738" t="s">
        <v>56</v>
      </c>
      <c r="H8738">
        <f t="shared" si="680"/>
        <v>2750</v>
      </c>
      <c r="I8738">
        <v>550</v>
      </c>
      <c r="J8738">
        <v>715</v>
      </c>
      <c r="K8738">
        <v>5</v>
      </c>
      <c r="M8738">
        <v>100</v>
      </c>
      <c r="N8738" t="s">
        <v>20</v>
      </c>
      <c r="O8738">
        <v>3162.5</v>
      </c>
      <c r="P8738">
        <v>412.5</v>
      </c>
      <c r="R8738">
        <f t="shared" si="681"/>
        <v>3575</v>
      </c>
      <c r="S8738">
        <f t="shared" si="682"/>
        <v>15</v>
      </c>
      <c r="T8738" t="str">
        <f t="shared" si="683"/>
        <v>May</v>
      </c>
      <c r="U8738" t="str">
        <f t="shared" si="684"/>
        <v>2025</v>
      </c>
    </row>
    <row r="8739" spans="1:21" x14ac:dyDescent="0.25">
      <c r="A8739" t="s">
        <v>405</v>
      </c>
      <c r="B8739" t="s">
        <v>109</v>
      </c>
      <c r="C8739" t="s">
        <v>42</v>
      </c>
      <c r="D8739" t="s">
        <v>16</v>
      </c>
      <c r="E8739" t="s">
        <v>28</v>
      </c>
      <c r="F8739" t="s">
        <v>18</v>
      </c>
      <c r="G8739" t="s">
        <v>113</v>
      </c>
      <c r="H8739">
        <f t="shared" si="680"/>
        <v>100</v>
      </c>
      <c r="I8739">
        <v>20</v>
      </c>
      <c r="J8739">
        <v>26</v>
      </c>
      <c r="K8739">
        <v>5</v>
      </c>
      <c r="M8739">
        <v>12.5</v>
      </c>
      <c r="N8739" t="s">
        <v>38</v>
      </c>
      <c r="O8739">
        <v>125</v>
      </c>
      <c r="P8739">
        <v>25</v>
      </c>
      <c r="R8739">
        <f t="shared" si="681"/>
        <v>130</v>
      </c>
      <c r="S8739">
        <f t="shared" si="682"/>
        <v>15</v>
      </c>
      <c r="T8739" t="str">
        <f t="shared" si="683"/>
        <v>May</v>
      </c>
      <c r="U8739" t="str">
        <f t="shared" si="684"/>
        <v>2025</v>
      </c>
    </row>
    <row r="8740" spans="1:21" x14ac:dyDescent="0.25">
      <c r="A8740" t="s">
        <v>405</v>
      </c>
      <c r="B8740" t="s">
        <v>204</v>
      </c>
      <c r="C8740" t="s">
        <v>42</v>
      </c>
      <c r="D8740" t="s">
        <v>23</v>
      </c>
      <c r="E8740" t="s">
        <v>28</v>
      </c>
      <c r="F8740" t="s">
        <v>45</v>
      </c>
      <c r="G8740" t="s">
        <v>199</v>
      </c>
      <c r="H8740">
        <f t="shared" si="680"/>
        <v>20000</v>
      </c>
      <c r="I8740">
        <v>5000</v>
      </c>
      <c r="J8740">
        <v>6500</v>
      </c>
      <c r="K8740">
        <v>4</v>
      </c>
      <c r="M8740">
        <v>650</v>
      </c>
      <c r="N8740" t="s">
        <v>20</v>
      </c>
      <c r="O8740">
        <v>23000</v>
      </c>
      <c r="P8740">
        <v>3000</v>
      </c>
      <c r="R8740">
        <f t="shared" si="681"/>
        <v>26000</v>
      </c>
      <c r="S8740">
        <f t="shared" si="682"/>
        <v>15</v>
      </c>
      <c r="T8740" t="str">
        <f t="shared" si="683"/>
        <v>May</v>
      </c>
      <c r="U8740" t="str">
        <f t="shared" si="684"/>
        <v>2025</v>
      </c>
    </row>
    <row r="8741" spans="1:21" x14ac:dyDescent="0.25">
      <c r="A8741" t="s">
        <v>405</v>
      </c>
      <c r="B8741" t="s">
        <v>148</v>
      </c>
      <c r="C8741" t="s">
        <v>27</v>
      </c>
      <c r="D8741" t="s">
        <v>16</v>
      </c>
      <c r="E8741" t="s">
        <v>17</v>
      </c>
      <c r="F8741" t="s">
        <v>18</v>
      </c>
      <c r="G8741" t="s">
        <v>19</v>
      </c>
      <c r="H8741">
        <f t="shared" si="680"/>
        <v>500</v>
      </c>
      <c r="I8741">
        <v>250</v>
      </c>
      <c r="J8741">
        <v>325</v>
      </c>
      <c r="K8741">
        <v>2</v>
      </c>
      <c r="M8741">
        <v>45.5</v>
      </c>
      <c r="N8741" t="s">
        <v>20</v>
      </c>
      <c r="O8741">
        <v>650</v>
      </c>
      <c r="P8741">
        <v>150</v>
      </c>
      <c r="R8741">
        <f t="shared" si="681"/>
        <v>650</v>
      </c>
      <c r="S8741">
        <f t="shared" si="682"/>
        <v>15</v>
      </c>
      <c r="T8741" t="str">
        <f t="shared" si="683"/>
        <v>May</v>
      </c>
      <c r="U8741" t="str">
        <f t="shared" si="684"/>
        <v>2025</v>
      </c>
    </row>
    <row r="8742" spans="1:21" x14ac:dyDescent="0.25">
      <c r="A8742" t="s">
        <v>405</v>
      </c>
      <c r="B8742" t="s">
        <v>55</v>
      </c>
      <c r="C8742" t="s">
        <v>15</v>
      </c>
      <c r="D8742" t="s">
        <v>23</v>
      </c>
      <c r="E8742" t="s">
        <v>28</v>
      </c>
      <c r="F8742" t="s">
        <v>18</v>
      </c>
      <c r="G8742" t="s">
        <v>113</v>
      </c>
      <c r="H8742">
        <f t="shared" si="680"/>
        <v>160</v>
      </c>
      <c r="I8742">
        <v>20</v>
      </c>
      <c r="J8742">
        <v>26</v>
      </c>
      <c r="K8742">
        <v>8</v>
      </c>
      <c r="M8742">
        <v>31.2</v>
      </c>
      <c r="N8742" t="s">
        <v>38</v>
      </c>
      <c r="O8742">
        <v>208</v>
      </c>
      <c r="P8742">
        <v>48</v>
      </c>
      <c r="R8742">
        <f t="shared" si="681"/>
        <v>208</v>
      </c>
      <c r="S8742">
        <f t="shared" si="682"/>
        <v>15</v>
      </c>
      <c r="T8742" t="str">
        <f t="shared" si="683"/>
        <v>May</v>
      </c>
      <c r="U8742" t="str">
        <f t="shared" si="684"/>
        <v>2025</v>
      </c>
    </row>
    <row r="8743" spans="1:21" x14ac:dyDescent="0.25">
      <c r="A8743" t="s">
        <v>405</v>
      </c>
      <c r="B8743" t="s">
        <v>84</v>
      </c>
      <c r="C8743" t="s">
        <v>27</v>
      </c>
      <c r="D8743" t="s">
        <v>16</v>
      </c>
      <c r="E8743" t="s">
        <v>17</v>
      </c>
      <c r="F8743" t="s">
        <v>45</v>
      </c>
      <c r="G8743" t="s">
        <v>58</v>
      </c>
      <c r="H8743">
        <f t="shared" si="680"/>
        <v>100000</v>
      </c>
      <c r="I8743">
        <v>25000</v>
      </c>
      <c r="J8743">
        <v>32500</v>
      </c>
      <c r="K8743">
        <v>4</v>
      </c>
      <c r="M8743">
        <v>4875</v>
      </c>
      <c r="N8743" t="s">
        <v>25</v>
      </c>
      <c r="O8743">
        <v>130000</v>
      </c>
      <c r="P8743">
        <v>30000</v>
      </c>
      <c r="R8743">
        <f t="shared" si="681"/>
        <v>130000</v>
      </c>
      <c r="S8743">
        <f t="shared" si="682"/>
        <v>15</v>
      </c>
      <c r="T8743" t="str">
        <f t="shared" si="683"/>
        <v>May</v>
      </c>
      <c r="U8743" t="str">
        <f t="shared" si="684"/>
        <v>2025</v>
      </c>
    </row>
    <row r="8744" spans="1:21" x14ac:dyDescent="0.25">
      <c r="A8744" t="s">
        <v>405</v>
      </c>
      <c r="B8744" t="s">
        <v>193</v>
      </c>
      <c r="C8744" t="s">
        <v>53</v>
      </c>
      <c r="D8744" t="s">
        <v>23</v>
      </c>
      <c r="E8744" t="s">
        <v>17</v>
      </c>
      <c r="F8744" t="s">
        <v>61</v>
      </c>
      <c r="G8744" t="s">
        <v>119</v>
      </c>
      <c r="H8744">
        <f t="shared" si="680"/>
        <v>1500</v>
      </c>
      <c r="I8744">
        <v>500</v>
      </c>
      <c r="J8744">
        <v>650</v>
      </c>
      <c r="K8744">
        <v>3</v>
      </c>
      <c r="M8744">
        <v>100</v>
      </c>
      <c r="N8744" t="s">
        <v>38</v>
      </c>
      <c r="O8744">
        <v>1950</v>
      </c>
      <c r="P8744">
        <v>450</v>
      </c>
      <c r="R8744">
        <f t="shared" si="681"/>
        <v>1950</v>
      </c>
      <c r="S8744">
        <f t="shared" si="682"/>
        <v>15</v>
      </c>
      <c r="T8744" t="str">
        <f t="shared" si="683"/>
        <v>May</v>
      </c>
      <c r="U8744" t="str">
        <f t="shared" si="684"/>
        <v>2025</v>
      </c>
    </row>
    <row r="8745" spans="1:21" x14ac:dyDescent="0.25">
      <c r="A8745" t="s">
        <v>405</v>
      </c>
      <c r="B8745" t="s">
        <v>134</v>
      </c>
      <c r="C8745" t="s">
        <v>66</v>
      </c>
      <c r="D8745" t="s">
        <v>23</v>
      </c>
      <c r="E8745" t="s">
        <v>17</v>
      </c>
      <c r="F8745" t="s">
        <v>18</v>
      </c>
      <c r="G8745" t="s">
        <v>151</v>
      </c>
      <c r="H8745">
        <f t="shared" si="680"/>
        <v>35</v>
      </c>
      <c r="I8745">
        <v>7</v>
      </c>
      <c r="J8745">
        <v>9</v>
      </c>
      <c r="K8745">
        <v>5</v>
      </c>
      <c r="M8745">
        <v>5.04</v>
      </c>
      <c r="N8745" t="s">
        <v>20</v>
      </c>
      <c r="O8745">
        <v>42</v>
      </c>
      <c r="P8745">
        <v>7</v>
      </c>
      <c r="R8745">
        <f t="shared" si="681"/>
        <v>45</v>
      </c>
      <c r="S8745">
        <f t="shared" si="682"/>
        <v>15</v>
      </c>
      <c r="T8745" t="str">
        <f t="shared" si="683"/>
        <v>May</v>
      </c>
      <c r="U8745" t="str">
        <f t="shared" si="684"/>
        <v>2025</v>
      </c>
    </row>
    <row r="8746" spans="1:21" x14ac:dyDescent="0.25">
      <c r="A8746" t="s">
        <v>405</v>
      </c>
      <c r="B8746" t="s">
        <v>44</v>
      </c>
      <c r="C8746" t="s">
        <v>27</v>
      </c>
      <c r="D8746" t="s">
        <v>16</v>
      </c>
      <c r="E8746" t="s">
        <v>28</v>
      </c>
      <c r="F8746" t="s">
        <v>18</v>
      </c>
      <c r="G8746" t="s">
        <v>32</v>
      </c>
      <c r="H8746">
        <f t="shared" si="680"/>
        <v>500</v>
      </c>
      <c r="I8746">
        <v>100</v>
      </c>
      <c r="J8746">
        <v>130</v>
      </c>
      <c r="K8746">
        <v>5</v>
      </c>
      <c r="M8746">
        <v>45.5</v>
      </c>
      <c r="N8746" t="s">
        <v>20</v>
      </c>
      <c r="O8746">
        <v>650</v>
      </c>
      <c r="P8746">
        <v>150</v>
      </c>
      <c r="R8746">
        <f t="shared" si="681"/>
        <v>650</v>
      </c>
      <c r="S8746">
        <f t="shared" si="682"/>
        <v>15</v>
      </c>
      <c r="T8746" t="str">
        <f t="shared" si="683"/>
        <v>May</v>
      </c>
      <c r="U8746" t="str">
        <f t="shared" si="684"/>
        <v>2025</v>
      </c>
    </row>
    <row r="8747" spans="1:21" x14ac:dyDescent="0.25">
      <c r="A8747" t="s">
        <v>405</v>
      </c>
      <c r="B8747" t="s">
        <v>122</v>
      </c>
      <c r="C8747" t="s">
        <v>27</v>
      </c>
      <c r="D8747" t="s">
        <v>16</v>
      </c>
      <c r="E8747" t="s">
        <v>28</v>
      </c>
      <c r="F8747" t="s">
        <v>18</v>
      </c>
      <c r="G8747" t="s">
        <v>40</v>
      </c>
      <c r="H8747">
        <f t="shared" si="680"/>
        <v>630</v>
      </c>
      <c r="I8747">
        <v>90</v>
      </c>
      <c r="J8747">
        <v>117</v>
      </c>
      <c r="K8747">
        <v>7</v>
      </c>
      <c r="M8747">
        <v>37.799999999999997</v>
      </c>
      <c r="N8747" t="s">
        <v>25</v>
      </c>
      <c r="O8747">
        <v>756</v>
      </c>
      <c r="P8747">
        <v>126</v>
      </c>
      <c r="R8747">
        <f t="shared" si="681"/>
        <v>819</v>
      </c>
      <c r="S8747">
        <f t="shared" si="682"/>
        <v>15</v>
      </c>
      <c r="T8747" t="str">
        <f t="shared" si="683"/>
        <v>May</v>
      </c>
      <c r="U8747" t="str">
        <f t="shared" si="684"/>
        <v>2025</v>
      </c>
    </row>
    <row r="8748" spans="1:21" x14ac:dyDescent="0.25">
      <c r="A8748" t="s">
        <v>405</v>
      </c>
      <c r="B8748" t="s">
        <v>111</v>
      </c>
      <c r="C8748" t="s">
        <v>27</v>
      </c>
      <c r="D8748" t="s">
        <v>16</v>
      </c>
      <c r="E8748" t="s">
        <v>28</v>
      </c>
      <c r="F8748" t="s">
        <v>18</v>
      </c>
      <c r="G8748" t="s">
        <v>100</v>
      </c>
      <c r="H8748">
        <f t="shared" si="680"/>
        <v>200</v>
      </c>
      <c r="I8748">
        <v>40</v>
      </c>
      <c r="J8748">
        <v>52</v>
      </c>
      <c r="K8748">
        <v>5</v>
      </c>
      <c r="M8748">
        <v>13</v>
      </c>
      <c r="N8748" t="s">
        <v>25</v>
      </c>
      <c r="O8748">
        <v>260</v>
      </c>
      <c r="P8748">
        <v>60</v>
      </c>
      <c r="R8748">
        <f t="shared" si="681"/>
        <v>260</v>
      </c>
      <c r="S8748">
        <f t="shared" si="682"/>
        <v>15</v>
      </c>
      <c r="T8748" t="str">
        <f t="shared" si="683"/>
        <v>May</v>
      </c>
      <c r="U8748" t="str">
        <f t="shared" si="684"/>
        <v>2025</v>
      </c>
    </row>
    <row r="8749" spans="1:21" x14ac:dyDescent="0.25">
      <c r="A8749" t="s">
        <v>405</v>
      </c>
      <c r="B8749" t="s">
        <v>209</v>
      </c>
      <c r="C8749" t="s">
        <v>27</v>
      </c>
      <c r="D8749" t="s">
        <v>16</v>
      </c>
      <c r="E8749" t="s">
        <v>28</v>
      </c>
      <c r="F8749" t="s">
        <v>61</v>
      </c>
      <c r="G8749" t="s">
        <v>103</v>
      </c>
      <c r="H8749">
        <f t="shared" si="680"/>
        <v>300</v>
      </c>
      <c r="I8749">
        <v>100</v>
      </c>
      <c r="J8749">
        <v>130</v>
      </c>
      <c r="K8749">
        <v>3</v>
      </c>
      <c r="M8749">
        <v>27.3</v>
      </c>
      <c r="N8749" t="s">
        <v>20</v>
      </c>
      <c r="O8749">
        <v>390</v>
      </c>
      <c r="P8749">
        <v>90</v>
      </c>
      <c r="R8749">
        <f t="shared" si="681"/>
        <v>390</v>
      </c>
      <c r="S8749">
        <f t="shared" si="682"/>
        <v>15</v>
      </c>
      <c r="T8749" t="str">
        <f t="shared" si="683"/>
        <v>May</v>
      </c>
      <c r="U8749" t="str">
        <f t="shared" si="684"/>
        <v>2025</v>
      </c>
    </row>
    <row r="8750" spans="1:21" x14ac:dyDescent="0.25">
      <c r="A8750" t="s">
        <v>405</v>
      </c>
      <c r="B8750" t="s">
        <v>168</v>
      </c>
      <c r="C8750" t="s">
        <v>27</v>
      </c>
      <c r="D8750" t="s">
        <v>23</v>
      </c>
      <c r="E8750" t="s">
        <v>17</v>
      </c>
      <c r="F8750" t="s">
        <v>29</v>
      </c>
      <c r="G8750" t="s">
        <v>169</v>
      </c>
      <c r="H8750">
        <f t="shared" si="680"/>
        <v>125</v>
      </c>
      <c r="I8750">
        <v>25</v>
      </c>
      <c r="J8750">
        <v>33</v>
      </c>
      <c r="K8750">
        <v>5</v>
      </c>
      <c r="M8750">
        <v>16.25</v>
      </c>
      <c r="N8750" t="s">
        <v>25</v>
      </c>
      <c r="O8750">
        <v>162.5</v>
      </c>
      <c r="P8750">
        <v>37.5</v>
      </c>
      <c r="R8750">
        <f t="shared" si="681"/>
        <v>165</v>
      </c>
      <c r="S8750">
        <f t="shared" si="682"/>
        <v>15</v>
      </c>
      <c r="T8750" t="str">
        <f t="shared" si="683"/>
        <v>May</v>
      </c>
      <c r="U8750" t="str">
        <f t="shared" si="684"/>
        <v>2025</v>
      </c>
    </row>
    <row r="8751" spans="1:21" x14ac:dyDescent="0.25">
      <c r="A8751" t="s">
        <v>405</v>
      </c>
      <c r="B8751" t="s">
        <v>179</v>
      </c>
      <c r="C8751" t="s">
        <v>27</v>
      </c>
      <c r="D8751" t="s">
        <v>23</v>
      </c>
      <c r="E8751" t="s">
        <v>28</v>
      </c>
      <c r="F8751" t="s">
        <v>18</v>
      </c>
      <c r="G8751" t="s">
        <v>64</v>
      </c>
      <c r="H8751">
        <f t="shared" si="680"/>
        <v>1260</v>
      </c>
      <c r="I8751">
        <v>140</v>
      </c>
      <c r="J8751">
        <v>182</v>
      </c>
      <c r="K8751">
        <v>9</v>
      </c>
      <c r="M8751">
        <v>100</v>
      </c>
      <c r="N8751" t="s">
        <v>20</v>
      </c>
      <c r="O8751">
        <v>1638</v>
      </c>
      <c r="P8751">
        <v>378</v>
      </c>
      <c r="R8751">
        <f t="shared" si="681"/>
        <v>1638</v>
      </c>
      <c r="S8751">
        <f t="shared" si="682"/>
        <v>15</v>
      </c>
      <c r="T8751" t="str">
        <f t="shared" si="683"/>
        <v>May</v>
      </c>
      <c r="U8751" t="str">
        <f t="shared" si="684"/>
        <v>2025</v>
      </c>
    </row>
    <row r="8752" spans="1:21" x14ac:dyDescent="0.25">
      <c r="A8752" t="s">
        <v>405</v>
      </c>
      <c r="B8752" t="s">
        <v>203</v>
      </c>
      <c r="C8752" t="s">
        <v>42</v>
      </c>
      <c r="D8752" t="s">
        <v>23</v>
      </c>
      <c r="E8752" t="s">
        <v>17</v>
      </c>
      <c r="F8752" t="s">
        <v>45</v>
      </c>
      <c r="G8752" t="s">
        <v>92</v>
      </c>
      <c r="H8752">
        <f t="shared" si="680"/>
        <v>1500</v>
      </c>
      <c r="I8752">
        <v>250</v>
      </c>
      <c r="J8752">
        <v>325</v>
      </c>
      <c r="K8752">
        <v>6</v>
      </c>
      <c r="M8752">
        <v>100</v>
      </c>
      <c r="N8752" t="s">
        <v>20</v>
      </c>
      <c r="O8752">
        <v>1950</v>
      </c>
      <c r="P8752">
        <v>450</v>
      </c>
      <c r="R8752">
        <f t="shared" si="681"/>
        <v>1950</v>
      </c>
      <c r="S8752">
        <f t="shared" si="682"/>
        <v>15</v>
      </c>
      <c r="T8752" t="str">
        <f t="shared" si="683"/>
        <v>May</v>
      </c>
      <c r="U8752" t="str">
        <f t="shared" si="684"/>
        <v>2025</v>
      </c>
    </row>
    <row r="8753" spans="1:21" x14ac:dyDescent="0.25">
      <c r="A8753" t="s">
        <v>405</v>
      </c>
      <c r="B8753" t="s">
        <v>154</v>
      </c>
      <c r="C8753" t="s">
        <v>27</v>
      </c>
      <c r="D8753" t="s">
        <v>23</v>
      </c>
      <c r="E8753" t="s">
        <v>17</v>
      </c>
      <c r="F8753" t="s">
        <v>45</v>
      </c>
      <c r="G8753" t="s">
        <v>78</v>
      </c>
      <c r="H8753">
        <f t="shared" si="680"/>
        <v>108000</v>
      </c>
      <c r="I8753">
        <v>18000</v>
      </c>
      <c r="J8753">
        <v>23400</v>
      </c>
      <c r="K8753">
        <v>6</v>
      </c>
      <c r="M8753">
        <v>3510</v>
      </c>
      <c r="N8753" t="s">
        <v>25</v>
      </c>
      <c r="O8753">
        <v>140400</v>
      </c>
      <c r="P8753">
        <v>32400</v>
      </c>
      <c r="R8753">
        <f t="shared" si="681"/>
        <v>140400</v>
      </c>
      <c r="S8753">
        <f t="shared" si="682"/>
        <v>15</v>
      </c>
      <c r="T8753" t="str">
        <f t="shared" si="683"/>
        <v>May</v>
      </c>
      <c r="U8753" t="str">
        <f t="shared" si="684"/>
        <v>2025</v>
      </c>
    </row>
    <row r="8754" spans="1:21" x14ac:dyDescent="0.25">
      <c r="A8754" t="s">
        <v>405</v>
      </c>
      <c r="B8754" t="s">
        <v>75</v>
      </c>
      <c r="C8754" t="s">
        <v>27</v>
      </c>
      <c r="D8754" t="s">
        <v>23</v>
      </c>
      <c r="E8754" t="s">
        <v>17</v>
      </c>
      <c r="F8754" t="s">
        <v>18</v>
      </c>
      <c r="G8754" t="s">
        <v>113</v>
      </c>
      <c r="H8754">
        <f t="shared" si="680"/>
        <v>60</v>
      </c>
      <c r="I8754">
        <v>20</v>
      </c>
      <c r="J8754">
        <v>26</v>
      </c>
      <c r="K8754">
        <v>3</v>
      </c>
      <c r="M8754">
        <v>10.8</v>
      </c>
      <c r="N8754" t="s">
        <v>38</v>
      </c>
      <c r="O8754">
        <v>72</v>
      </c>
      <c r="P8754">
        <v>12</v>
      </c>
      <c r="R8754">
        <f t="shared" si="681"/>
        <v>78</v>
      </c>
      <c r="S8754">
        <f t="shared" si="682"/>
        <v>15</v>
      </c>
      <c r="T8754" t="str">
        <f t="shared" si="683"/>
        <v>May</v>
      </c>
      <c r="U8754" t="str">
        <f t="shared" si="684"/>
        <v>2025</v>
      </c>
    </row>
    <row r="8755" spans="1:21" x14ac:dyDescent="0.25">
      <c r="A8755" t="s">
        <v>405</v>
      </c>
      <c r="B8755" t="s">
        <v>86</v>
      </c>
      <c r="C8755" t="s">
        <v>22</v>
      </c>
      <c r="D8755" t="s">
        <v>16</v>
      </c>
      <c r="E8755" t="s">
        <v>28</v>
      </c>
      <c r="F8755" t="s">
        <v>18</v>
      </c>
      <c r="G8755" t="s">
        <v>116</v>
      </c>
      <c r="H8755">
        <f t="shared" si="680"/>
        <v>360</v>
      </c>
      <c r="I8755">
        <v>60</v>
      </c>
      <c r="J8755">
        <v>78</v>
      </c>
      <c r="K8755">
        <v>6</v>
      </c>
      <c r="M8755">
        <v>46.8</v>
      </c>
      <c r="N8755" t="s">
        <v>38</v>
      </c>
      <c r="O8755">
        <v>468</v>
      </c>
      <c r="P8755">
        <v>108</v>
      </c>
      <c r="R8755">
        <f t="shared" si="681"/>
        <v>468</v>
      </c>
      <c r="S8755">
        <f t="shared" si="682"/>
        <v>15</v>
      </c>
      <c r="T8755" t="str">
        <f t="shared" si="683"/>
        <v>May</v>
      </c>
      <c r="U8755" t="str">
        <f t="shared" si="684"/>
        <v>2025</v>
      </c>
    </row>
    <row r="8756" spans="1:21" x14ac:dyDescent="0.25">
      <c r="A8756" t="s">
        <v>405</v>
      </c>
      <c r="B8756" t="s">
        <v>149</v>
      </c>
      <c r="C8756" t="s">
        <v>15</v>
      </c>
      <c r="D8756" t="s">
        <v>23</v>
      </c>
      <c r="E8756" t="s">
        <v>17</v>
      </c>
      <c r="F8756" t="s">
        <v>18</v>
      </c>
      <c r="G8756" t="s">
        <v>121</v>
      </c>
      <c r="H8756">
        <f t="shared" si="680"/>
        <v>275</v>
      </c>
      <c r="I8756">
        <v>55</v>
      </c>
      <c r="J8756">
        <v>72</v>
      </c>
      <c r="K8756">
        <v>5</v>
      </c>
      <c r="M8756">
        <v>35.75</v>
      </c>
      <c r="N8756" t="s">
        <v>25</v>
      </c>
      <c r="O8756">
        <v>357.5</v>
      </c>
      <c r="P8756">
        <v>82.5</v>
      </c>
      <c r="R8756">
        <f t="shared" si="681"/>
        <v>360</v>
      </c>
      <c r="S8756">
        <f t="shared" si="682"/>
        <v>15</v>
      </c>
      <c r="T8756" t="str">
        <f t="shared" si="683"/>
        <v>May</v>
      </c>
      <c r="U8756" t="str">
        <f t="shared" si="684"/>
        <v>2025</v>
      </c>
    </row>
    <row r="8757" spans="1:21" x14ac:dyDescent="0.25">
      <c r="A8757" t="s">
        <v>405</v>
      </c>
      <c r="B8757" t="s">
        <v>137</v>
      </c>
      <c r="C8757" t="s">
        <v>15</v>
      </c>
      <c r="D8757" t="s">
        <v>16</v>
      </c>
      <c r="E8757" t="s">
        <v>28</v>
      </c>
      <c r="F8757" t="s">
        <v>18</v>
      </c>
      <c r="G8757" t="s">
        <v>40</v>
      </c>
      <c r="H8757">
        <f t="shared" si="680"/>
        <v>720</v>
      </c>
      <c r="I8757">
        <v>90</v>
      </c>
      <c r="J8757">
        <v>117</v>
      </c>
      <c r="K8757">
        <v>8</v>
      </c>
      <c r="M8757">
        <v>65.52</v>
      </c>
      <c r="N8757" t="s">
        <v>20</v>
      </c>
      <c r="O8757">
        <v>936</v>
      </c>
      <c r="P8757">
        <v>216</v>
      </c>
      <c r="R8757">
        <f t="shared" si="681"/>
        <v>936</v>
      </c>
      <c r="S8757">
        <f t="shared" si="682"/>
        <v>15</v>
      </c>
      <c r="T8757" t="str">
        <f t="shared" si="683"/>
        <v>May</v>
      </c>
      <c r="U8757" t="str">
        <f t="shared" si="684"/>
        <v>2025</v>
      </c>
    </row>
    <row r="8758" spans="1:21" x14ac:dyDescent="0.25">
      <c r="A8758" t="s">
        <v>405</v>
      </c>
      <c r="B8758" t="s">
        <v>187</v>
      </c>
      <c r="C8758" t="s">
        <v>53</v>
      </c>
      <c r="D8758" t="s">
        <v>16</v>
      </c>
      <c r="E8758" t="s">
        <v>28</v>
      </c>
      <c r="F8758" t="s">
        <v>45</v>
      </c>
      <c r="G8758" t="s">
        <v>46</v>
      </c>
      <c r="H8758">
        <f t="shared" si="680"/>
        <v>550000</v>
      </c>
      <c r="I8758">
        <v>55000</v>
      </c>
      <c r="J8758">
        <v>71500</v>
      </c>
      <c r="K8758">
        <v>10</v>
      </c>
      <c r="M8758">
        <v>10725</v>
      </c>
      <c r="N8758" t="s">
        <v>20</v>
      </c>
      <c r="O8758">
        <v>687500</v>
      </c>
      <c r="P8758">
        <v>137500</v>
      </c>
      <c r="R8758">
        <f t="shared" si="681"/>
        <v>715000</v>
      </c>
      <c r="S8758">
        <f t="shared" si="682"/>
        <v>15</v>
      </c>
      <c r="T8758" t="str">
        <f t="shared" si="683"/>
        <v>May</v>
      </c>
      <c r="U8758" t="str">
        <f t="shared" si="684"/>
        <v>2025</v>
      </c>
    </row>
    <row r="8759" spans="1:21" x14ac:dyDescent="0.25">
      <c r="A8759" t="s">
        <v>405</v>
      </c>
      <c r="B8759" t="s">
        <v>153</v>
      </c>
      <c r="C8759" t="s">
        <v>27</v>
      </c>
      <c r="D8759" t="s">
        <v>16</v>
      </c>
      <c r="E8759" t="s">
        <v>28</v>
      </c>
      <c r="F8759" t="s">
        <v>61</v>
      </c>
      <c r="G8759" t="s">
        <v>180</v>
      </c>
      <c r="H8759">
        <f t="shared" si="680"/>
        <v>3600</v>
      </c>
      <c r="I8759">
        <v>600</v>
      </c>
      <c r="J8759">
        <v>780</v>
      </c>
      <c r="K8759">
        <v>6</v>
      </c>
      <c r="M8759">
        <v>100</v>
      </c>
      <c r="N8759" t="s">
        <v>25</v>
      </c>
      <c r="O8759">
        <v>4680</v>
      </c>
      <c r="P8759">
        <v>1080</v>
      </c>
      <c r="R8759">
        <f t="shared" si="681"/>
        <v>4680</v>
      </c>
      <c r="S8759">
        <f t="shared" si="682"/>
        <v>15</v>
      </c>
      <c r="T8759" t="str">
        <f t="shared" si="683"/>
        <v>May</v>
      </c>
      <c r="U8759" t="str">
        <f t="shared" si="684"/>
        <v>2025</v>
      </c>
    </row>
    <row r="8760" spans="1:21" x14ac:dyDescent="0.25">
      <c r="A8760" t="s">
        <v>405</v>
      </c>
      <c r="B8760" t="s">
        <v>14</v>
      </c>
      <c r="C8760" t="s">
        <v>15</v>
      </c>
      <c r="D8760" t="s">
        <v>16</v>
      </c>
      <c r="E8760" t="s">
        <v>28</v>
      </c>
      <c r="F8760" t="s">
        <v>18</v>
      </c>
      <c r="G8760" t="s">
        <v>130</v>
      </c>
      <c r="H8760">
        <f t="shared" si="680"/>
        <v>360</v>
      </c>
      <c r="I8760">
        <v>45</v>
      </c>
      <c r="J8760">
        <v>59</v>
      </c>
      <c r="K8760">
        <v>8</v>
      </c>
      <c r="M8760">
        <v>22.5</v>
      </c>
      <c r="N8760" t="s">
        <v>25</v>
      </c>
      <c r="O8760">
        <v>450</v>
      </c>
      <c r="P8760">
        <v>90</v>
      </c>
      <c r="R8760">
        <f t="shared" si="681"/>
        <v>472</v>
      </c>
      <c r="S8760">
        <f t="shared" si="682"/>
        <v>15</v>
      </c>
      <c r="T8760" t="str">
        <f t="shared" si="683"/>
        <v>May</v>
      </c>
      <c r="U8760" t="str">
        <f t="shared" si="684"/>
        <v>2025</v>
      </c>
    </row>
    <row r="8761" spans="1:21" x14ac:dyDescent="0.25">
      <c r="A8761" t="s">
        <v>405</v>
      </c>
      <c r="B8761" t="s">
        <v>200</v>
      </c>
      <c r="C8761" t="s">
        <v>27</v>
      </c>
      <c r="D8761" t="s">
        <v>16</v>
      </c>
      <c r="E8761" t="s">
        <v>28</v>
      </c>
      <c r="F8761" t="s">
        <v>18</v>
      </c>
      <c r="G8761" t="s">
        <v>64</v>
      </c>
      <c r="H8761">
        <f t="shared" si="680"/>
        <v>700</v>
      </c>
      <c r="I8761">
        <v>140</v>
      </c>
      <c r="J8761">
        <v>182</v>
      </c>
      <c r="K8761">
        <v>5</v>
      </c>
      <c r="M8761">
        <v>58.8</v>
      </c>
      <c r="N8761" t="s">
        <v>20</v>
      </c>
      <c r="O8761">
        <v>840</v>
      </c>
      <c r="P8761">
        <v>140</v>
      </c>
      <c r="R8761">
        <f t="shared" si="681"/>
        <v>910</v>
      </c>
      <c r="S8761">
        <f t="shared" si="682"/>
        <v>15</v>
      </c>
      <c r="T8761" t="str">
        <f t="shared" si="683"/>
        <v>May</v>
      </c>
      <c r="U8761" t="str">
        <f t="shared" si="684"/>
        <v>2025</v>
      </c>
    </row>
    <row r="8762" spans="1:21" x14ac:dyDescent="0.25">
      <c r="A8762" t="s">
        <v>405</v>
      </c>
      <c r="B8762" t="s">
        <v>132</v>
      </c>
      <c r="C8762" t="s">
        <v>115</v>
      </c>
      <c r="D8762" t="s">
        <v>23</v>
      </c>
      <c r="E8762" t="s">
        <v>28</v>
      </c>
      <c r="F8762" t="s">
        <v>18</v>
      </c>
      <c r="G8762" t="s">
        <v>32</v>
      </c>
      <c r="H8762">
        <f t="shared" si="680"/>
        <v>500</v>
      </c>
      <c r="I8762">
        <v>100</v>
      </c>
      <c r="J8762">
        <v>130</v>
      </c>
      <c r="K8762">
        <v>5</v>
      </c>
      <c r="M8762">
        <v>72</v>
      </c>
      <c r="N8762" t="s">
        <v>20</v>
      </c>
      <c r="O8762">
        <v>600</v>
      </c>
      <c r="P8762">
        <v>100</v>
      </c>
      <c r="R8762">
        <f t="shared" si="681"/>
        <v>650</v>
      </c>
      <c r="S8762">
        <f t="shared" si="682"/>
        <v>15</v>
      </c>
      <c r="T8762" t="str">
        <f t="shared" si="683"/>
        <v>May</v>
      </c>
      <c r="U8762" t="str">
        <f t="shared" si="684"/>
        <v>2025</v>
      </c>
    </row>
    <row r="8763" spans="1:21" x14ac:dyDescent="0.25">
      <c r="A8763" t="s">
        <v>405</v>
      </c>
      <c r="B8763" t="s">
        <v>179</v>
      </c>
      <c r="C8763" t="s">
        <v>27</v>
      </c>
      <c r="D8763" t="s">
        <v>16</v>
      </c>
      <c r="E8763" t="s">
        <v>28</v>
      </c>
      <c r="F8763" t="s">
        <v>80</v>
      </c>
      <c r="G8763" t="s">
        <v>212</v>
      </c>
      <c r="H8763">
        <f t="shared" si="680"/>
        <v>80</v>
      </c>
      <c r="I8763">
        <v>20</v>
      </c>
      <c r="J8763">
        <v>26</v>
      </c>
      <c r="K8763">
        <v>4</v>
      </c>
      <c r="M8763">
        <v>10.4</v>
      </c>
      <c r="N8763" t="s">
        <v>38</v>
      </c>
      <c r="O8763">
        <v>104</v>
      </c>
      <c r="P8763">
        <v>24</v>
      </c>
      <c r="R8763">
        <f t="shared" si="681"/>
        <v>104</v>
      </c>
      <c r="S8763">
        <f t="shared" si="682"/>
        <v>15</v>
      </c>
      <c r="T8763" t="str">
        <f t="shared" si="683"/>
        <v>May</v>
      </c>
      <c r="U8763" t="str">
        <f t="shared" si="684"/>
        <v>2025</v>
      </c>
    </row>
    <row r="8764" spans="1:21" x14ac:dyDescent="0.25">
      <c r="A8764" t="s">
        <v>405</v>
      </c>
      <c r="B8764" t="s">
        <v>179</v>
      </c>
      <c r="C8764" t="s">
        <v>27</v>
      </c>
      <c r="D8764" t="s">
        <v>16</v>
      </c>
      <c r="E8764" t="s">
        <v>17</v>
      </c>
      <c r="F8764" t="s">
        <v>18</v>
      </c>
      <c r="G8764" t="s">
        <v>64</v>
      </c>
      <c r="H8764">
        <f t="shared" si="680"/>
        <v>700</v>
      </c>
      <c r="I8764">
        <v>140</v>
      </c>
      <c r="J8764">
        <v>182</v>
      </c>
      <c r="K8764">
        <v>5</v>
      </c>
      <c r="M8764">
        <v>91</v>
      </c>
      <c r="N8764" t="s">
        <v>38</v>
      </c>
      <c r="O8764">
        <v>910</v>
      </c>
      <c r="P8764">
        <v>210</v>
      </c>
      <c r="R8764">
        <f t="shared" si="681"/>
        <v>910</v>
      </c>
      <c r="S8764">
        <f t="shared" si="682"/>
        <v>15</v>
      </c>
      <c r="T8764" t="str">
        <f t="shared" si="683"/>
        <v>May</v>
      </c>
      <c r="U8764" t="str">
        <f t="shared" si="684"/>
        <v>2025</v>
      </c>
    </row>
    <row r="8765" spans="1:21" x14ac:dyDescent="0.25">
      <c r="A8765" t="s">
        <v>405</v>
      </c>
      <c r="B8765" t="s">
        <v>149</v>
      </c>
      <c r="C8765" t="s">
        <v>15</v>
      </c>
      <c r="D8765" t="s">
        <v>16</v>
      </c>
      <c r="E8765" t="s">
        <v>17</v>
      </c>
      <c r="F8765" t="s">
        <v>18</v>
      </c>
      <c r="G8765" t="s">
        <v>40</v>
      </c>
      <c r="H8765">
        <f t="shared" si="680"/>
        <v>630</v>
      </c>
      <c r="I8765">
        <v>90</v>
      </c>
      <c r="J8765">
        <v>117</v>
      </c>
      <c r="K8765">
        <v>7</v>
      </c>
      <c r="M8765">
        <v>57.33</v>
      </c>
      <c r="N8765" t="s">
        <v>20</v>
      </c>
      <c r="O8765">
        <v>819</v>
      </c>
      <c r="P8765">
        <v>189</v>
      </c>
      <c r="R8765">
        <f t="shared" si="681"/>
        <v>819</v>
      </c>
      <c r="S8765">
        <f t="shared" si="682"/>
        <v>15</v>
      </c>
      <c r="T8765" t="str">
        <f t="shared" si="683"/>
        <v>May</v>
      </c>
      <c r="U8765" t="str">
        <f t="shared" si="684"/>
        <v>2025</v>
      </c>
    </row>
    <row r="8766" spans="1:21" x14ac:dyDescent="0.25">
      <c r="A8766" t="s">
        <v>405</v>
      </c>
      <c r="B8766" t="s">
        <v>197</v>
      </c>
      <c r="C8766" t="s">
        <v>115</v>
      </c>
      <c r="D8766" t="s">
        <v>23</v>
      </c>
      <c r="E8766" t="s">
        <v>17</v>
      </c>
      <c r="F8766" t="s">
        <v>18</v>
      </c>
      <c r="G8766" t="s">
        <v>40</v>
      </c>
      <c r="H8766">
        <f t="shared" si="680"/>
        <v>540</v>
      </c>
      <c r="I8766">
        <v>90</v>
      </c>
      <c r="J8766">
        <v>117</v>
      </c>
      <c r="K8766">
        <v>6</v>
      </c>
      <c r="M8766">
        <v>77.760000000000005</v>
      </c>
      <c r="N8766" t="s">
        <v>20</v>
      </c>
      <c r="O8766">
        <v>648</v>
      </c>
      <c r="P8766">
        <v>108</v>
      </c>
      <c r="R8766">
        <f t="shared" si="681"/>
        <v>702</v>
      </c>
      <c r="S8766">
        <f t="shared" si="682"/>
        <v>15</v>
      </c>
      <c r="T8766" t="str">
        <f t="shared" si="683"/>
        <v>May</v>
      </c>
      <c r="U8766" t="str">
        <f t="shared" si="684"/>
        <v>2025</v>
      </c>
    </row>
    <row r="8767" spans="1:21" x14ac:dyDescent="0.25">
      <c r="A8767" t="s">
        <v>405</v>
      </c>
      <c r="B8767" t="s">
        <v>190</v>
      </c>
      <c r="C8767" t="s">
        <v>22</v>
      </c>
      <c r="D8767" t="s">
        <v>16</v>
      </c>
      <c r="E8767" t="s">
        <v>28</v>
      </c>
      <c r="F8767" t="s">
        <v>80</v>
      </c>
      <c r="G8767" t="s">
        <v>96</v>
      </c>
      <c r="H8767">
        <f t="shared" si="680"/>
        <v>15</v>
      </c>
      <c r="I8767">
        <v>5</v>
      </c>
      <c r="J8767">
        <v>7</v>
      </c>
      <c r="K8767">
        <v>3</v>
      </c>
      <c r="M8767">
        <v>0.9375</v>
      </c>
      <c r="N8767" t="s">
        <v>25</v>
      </c>
      <c r="O8767">
        <v>18.75</v>
      </c>
      <c r="P8767">
        <v>3.75</v>
      </c>
      <c r="R8767">
        <f t="shared" si="681"/>
        <v>21</v>
      </c>
      <c r="S8767">
        <f t="shared" si="682"/>
        <v>15</v>
      </c>
      <c r="T8767" t="str">
        <f t="shared" si="683"/>
        <v>May</v>
      </c>
      <c r="U8767" t="str">
        <f t="shared" si="684"/>
        <v>2025</v>
      </c>
    </row>
    <row r="8768" spans="1:21" x14ac:dyDescent="0.25">
      <c r="A8768" t="s">
        <v>405</v>
      </c>
      <c r="B8768" t="s">
        <v>152</v>
      </c>
      <c r="C8768" t="s">
        <v>66</v>
      </c>
      <c r="D8768" t="s">
        <v>23</v>
      </c>
      <c r="E8768" t="s">
        <v>28</v>
      </c>
      <c r="F8768" t="s">
        <v>45</v>
      </c>
      <c r="G8768" t="s">
        <v>71</v>
      </c>
      <c r="H8768">
        <f t="shared" si="680"/>
        <v>13200</v>
      </c>
      <c r="I8768">
        <v>2200</v>
      </c>
      <c r="J8768">
        <v>2860</v>
      </c>
      <c r="K8768">
        <v>6</v>
      </c>
      <c r="M8768">
        <v>286</v>
      </c>
      <c r="N8768" t="s">
        <v>20</v>
      </c>
      <c r="O8768">
        <v>15840</v>
      </c>
      <c r="P8768">
        <v>2640</v>
      </c>
      <c r="R8768">
        <f t="shared" si="681"/>
        <v>17160</v>
      </c>
      <c r="S8768">
        <f t="shared" si="682"/>
        <v>15</v>
      </c>
      <c r="T8768" t="str">
        <f t="shared" si="683"/>
        <v>May</v>
      </c>
      <c r="U8768" t="str">
        <f t="shared" si="684"/>
        <v>2025</v>
      </c>
    </row>
    <row r="8769" spans="1:21" x14ac:dyDescent="0.25">
      <c r="A8769" t="s">
        <v>406</v>
      </c>
      <c r="B8769" t="s">
        <v>101</v>
      </c>
      <c r="C8769" t="s">
        <v>27</v>
      </c>
      <c r="D8769" t="s">
        <v>16</v>
      </c>
      <c r="E8769" t="s">
        <v>17</v>
      </c>
      <c r="F8769" t="s">
        <v>18</v>
      </c>
      <c r="G8769" t="s">
        <v>51</v>
      </c>
      <c r="H8769">
        <f t="shared" si="680"/>
        <v>420</v>
      </c>
      <c r="I8769">
        <v>60</v>
      </c>
      <c r="J8769">
        <v>78</v>
      </c>
      <c r="K8769">
        <v>7</v>
      </c>
      <c r="M8769">
        <v>27.3</v>
      </c>
      <c r="N8769" t="s">
        <v>25</v>
      </c>
      <c r="O8769">
        <v>546</v>
      </c>
      <c r="P8769">
        <v>126</v>
      </c>
      <c r="R8769">
        <f t="shared" si="681"/>
        <v>546</v>
      </c>
      <c r="S8769">
        <f t="shared" si="682"/>
        <v>16</v>
      </c>
      <c r="T8769" t="str">
        <f t="shared" si="683"/>
        <v>May</v>
      </c>
      <c r="U8769" t="str">
        <f t="shared" si="684"/>
        <v>2025</v>
      </c>
    </row>
    <row r="8770" spans="1:21" x14ac:dyDescent="0.25">
      <c r="A8770" t="s">
        <v>406</v>
      </c>
      <c r="B8770" t="s">
        <v>77</v>
      </c>
      <c r="C8770" t="s">
        <v>42</v>
      </c>
      <c r="D8770" t="s">
        <v>23</v>
      </c>
      <c r="E8770" t="s">
        <v>28</v>
      </c>
      <c r="F8770" t="s">
        <v>29</v>
      </c>
      <c r="G8770" t="s">
        <v>160</v>
      </c>
      <c r="H8770">
        <f t="shared" si="680"/>
        <v>300</v>
      </c>
      <c r="I8770">
        <v>150</v>
      </c>
      <c r="J8770">
        <v>195</v>
      </c>
      <c r="K8770">
        <v>2</v>
      </c>
      <c r="M8770">
        <v>39</v>
      </c>
      <c r="N8770" t="s">
        <v>25</v>
      </c>
      <c r="O8770">
        <v>390</v>
      </c>
      <c r="P8770">
        <v>90</v>
      </c>
      <c r="R8770">
        <f t="shared" si="681"/>
        <v>390</v>
      </c>
      <c r="S8770">
        <f t="shared" si="682"/>
        <v>16</v>
      </c>
      <c r="T8770" t="str">
        <f t="shared" si="683"/>
        <v>May</v>
      </c>
      <c r="U8770" t="str">
        <f t="shared" si="684"/>
        <v>2025</v>
      </c>
    </row>
    <row r="8771" spans="1:21" x14ac:dyDescent="0.25">
      <c r="A8771" t="s">
        <v>406</v>
      </c>
      <c r="B8771" t="s">
        <v>179</v>
      </c>
      <c r="C8771" t="s">
        <v>27</v>
      </c>
      <c r="D8771" t="s">
        <v>16</v>
      </c>
      <c r="E8771" t="s">
        <v>17</v>
      </c>
      <c r="F8771" t="s">
        <v>45</v>
      </c>
      <c r="G8771" t="s">
        <v>58</v>
      </c>
      <c r="H8771">
        <f t="shared" ref="H8771:H8834" si="685">I8771*K8771</f>
        <v>125000</v>
      </c>
      <c r="I8771">
        <v>25000</v>
      </c>
      <c r="J8771">
        <v>32500</v>
      </c>
      <c r="K8771">
        <v>5</v>
      </c>
      <c r="M8771">
        <v>4875</v>
      </c>
      <c r="N8771" t="s">
        <v>25</v>
      </c>
      <c r="O8771">
        <v>162500</v>
      </c>
      <c r="P8771">
        <v>37500</v>
      </c>
      <c r="R8771">
        <f t="shared" ref="R8771:R8834" si="686">J8771*K8771</f>
        <v>162500</v>
      </c>
      <c r="S8771">
        <f t="shared" ref="S8771:S8834" si="687">DAY(A8771)</f>
        <v>16</v>
      </c>
      <c r="T8771" t="str">
        <f t="shared" ref="T8771:T8834" si="688">TEXT(A8771,"mmm")</f>
        <v>May</v>
      </c>
      <c r="U8771" t="str">
        <f t="shared" ref="U8771:U8834" si="689">TEXT(A8771,"yyy")</f>
        <v>2025</v>
      </c>
    </row>
    <row r="8772" spans="1:21" x14ac:dyDescent="0.25">
      <c r="A8772" t="s">
        <v>406</v>
      </c>
      <c r="B8772" t="s">
        <v>214</v>
      </c>
      <c r="C8772" t="s">
        <v>66</v>
      </c>
      <c r="D8772" t="s">
        <v>23</v>
      </c>
      <c r="E8772" t="s">
        <v>17</v>
      </c>
      <c r="F8772" t="s">
        <v>18</v>
      </c>
      <c r="G8772" t="s">
        <v>19</v>
      </c>
      <c r="H8772">
        <f t="shared" si="685"/>
        <v>1000</v>
      </c>
      <c r="I8772">
        <v>250</v>
      </c>
      <c r="J8772">
        <v>325</v>
      </c>
      <c r="K8772">
        <v>4</v>
      </c>
      <c r="M8772">
        <v>100</v>
      </c>
      <c r="N8772" t="s">
        <v>38</v>
      </c>
      <c r="O8772">
        <v>1250</v>
      </c>
      <c r="P8772">
        <v>250</v>
      </c>
      <c r="R8772">
        <f t="shared" si="686"/>
        <v>1300</v>
      </c>
      <c r="S8772">
        <f t="shared" si="687"/>
        <v>16</v>
      </c>
      <c r="T8772" t="str">
        <f t="shared" si="688"/>
        <v>May</v>
      </c>
      <c r="U8772" t="str">
        <f t="shared" si="689"/>
        <v>2025</v>
      </c>
    </row>
    <row r="8773" spans="1:21" x14ac:dyDescent="0.25">
      <c r="A8773" t="s">
        <v>406</v>
      </c>
      <c r="B8773" t="s">
        <v>63</v>
      </c>
      <c r="C8773" t="s">
        <v>42</v>
      </c>
      <c r="D8773" t="s">
        <v>16</v>
      </c>
      <c r="E8773" t="s">
        <v>28</v>
      </c>
      <c r="F8773" t="s">
        <v>18</v>
      </c>
      <c r="G8773" t="s">
        <v>116</v>
      </c>
      <c r="H8773">
        <f t="shared" si="685"/>
        <v>420</v>
      </c>
      <c r="I8773">
        <v>60</v>
      </c>
      <c r="J8773">
        <v>78</v>
      </c>
      <c r="K8773">
        <v>7</v>
      </c>
      <c r="M8773">
        <v>54.6</v>
      </c>
      <c r="N8773" t="s">
        <v>38</v>
      </c>
      <c r="O8773">
        <v>546</v>
      </c>
      <c r="P8773">
        <v>126</v>
      </c>
      <c r="R8773">
        <f t="shared" si="686"/>
        <v>546</v>
      </c>
      <c r="S8773">
        <f t="shared" si="687"/>
        <v>16</v>
      </c>
      <c r="T8773" t="str">
        <f t="shared" si="688"/>
        <v>May</v>
      </c>
      <c r="U8773" t="str">
        <f t="shared" si="689"/>
        <v>2025</v>
      </c>
    </row>
    <row r="8774" spans="1:21" x14ac:dyDescent="0.25">
      <c r="A8774" t="s">
        <v>406</v>
      </c>
      <c r="B8774" t="s">
        <v>111</v>
      </c>
      <c r="C8774" t="s">
        <v>27</v>
      </c>
      <c r="D8774" t="s">
        <v>16</v>
      </c>
      <c r="E8774" t="s">
        <v>17</v>
      </c>
      <c r="F8774" t="s">
        <v>18</v>
      </c>
      <c r="G8774" t="s">
        <v>32</v>
      </c>
      <c r="H8774">
        <f t="shared" si="685"/>
        <v>100</v>
      </c>
      <c r="I8774">
        <v>100</v>
      </c>
      <c r="J8774">
        <v>130</v>
      </c>
      <c r="K8774">
        <v>1</v>
      </c>
      <c r="M8774">
        <v>13</v>
      </c>
      <c r="N8774" t="s">
        <v>38</v>
      </c>
      <c r="O8774">
        <v>130</v>
      </c>
      <c r="P8774">
        <v>30</v>
      </c>
      <c r="R8774">
        <f t="shared" si="686"/>
        <v>130</v>
      </c>
      <c r="S8774">
        <f t="shared" si="687"/>
        <v>16</v>
      </c>
      <c r="T8774" t="str">
        <f t="shared" si="688"/>
        <v>May</v>
      </c>
      <c r="U8774" t="str">
        <f t="shared" si="689"/>
        <v>2025</v>
      </c>
    </row>
    <row r="8775" spans="1:21" x14ac:dyDescent="0.25">
      <c r="A8775" t="s">
        <v>406</v>
      </c>
      <c r="B8775" t="s">
        <v>189</v>
      </c>
      <c r="C8775" t="s">
        <v>27</v>
      </c>
      <c r="D8775" t="s">
        <v>23</v>
      </c>
      <c r="E8775" t="s">
        <v>28</v>
      </c>
      <c r="F8775" t="s">
        <v>80</v>
      </c>
      <c r="G8775" t="s">
        <v>143</v>
      </c>
      <c r="H8775">
        <f t="shared" si="685"/>
        <v>3</v>
      </c>
      <c r="I8775">
        <v>3</v>
      </c>
      <c r="J8775">
        <v>4</v>
      </c>
      <c r="K8775">
        <v>1</v>
      </c>
      <c r="M8775">
        <v>0.39</v>
      </c>
      <c r="N8775" t="s">
        <v>25</v>
      </c>
      <c r="O8775">
        <v>3.9</v>
      </c>
      <c r="P8775">
        <v>0.9</v>
      </c>
      <c r="R8775">
        <f t="shared" si="686"/>
        <v>4</v>
      </c>
      <c r="S8775">
        <f t="shared" si="687"/>
        <v>16</v>
      </c>
      <c r="T8775" t="str">
        <f t="shared" si="688"/>
        <v>May</v>
      </c>
      <c r="U8775" t="str">
        <f t="shared" si="689"/>
        <v>2025</v>
      </c>
    </row>
    <row r="8776" spans="1:21" x14ac:dyDescent="0.25">
      <c r="A8776" t="s">
        <v>406</v>
      </c>
      <c r="B8776" t="s">
        <v>95</v>
      </c>
      <c r="C8776" t="s">
        <v>66</v>
      </c>
      <c r="D8776" t="s">
        <v>16</v>
      </c>
      <c r="E8776" t="s">
        <v>28</v>
      </c>
      <c r="F8776" t="s">
        <v>18</v>
      </c>
      <c r="G8776" t="s">
        <v>121</v>
      </c>
      <c r="H8776">
        <f t="shared" si="685"/>
        <v>165</v>
      </c>
      <c r="I8776">
        <v>55</v>
      </c>
      <c r="J8776">
        <v>72</v>
      </c>
      <c r="K8776">
        <v>3</v>
      </c>
      <c r="M8776">
        <v>15.015000000000001</v>
      </c>
      <c r="N8776" t="s">
        <v>20</v>
      </c>
      <c r="O8776">
        <v>214.5</v>
      </c>
      <c r="P8776">
        <v>49.5</v>
      </c>
      <c r="R8776">
        <f t="shared" si="686"/>
        <v>216</v>
      </c>
      <c r="S8776">
        <f t="shared" si="687"/>
        <v>16</v>
      </c>
      <c r="T8776" t="str">
        <f t="shared" si="688"/>
        <v>May</v>
      </c>
      <c r="U8776" t="str">
        <f t="shared" si="689"/>
        <v>2025</v>
      </c>
    </row>
    <row r="8777" spans="1:21" x14ac:dyDescent="0.25">
      <c r="A8777" t="s">
        <v>406</v>
      </c>
      <c r="B8777" t="s">
        <v>136</v>
      </c>
      <c r="C8777" t="s">
        <v>15</v>
      </c>
      <c r="D8777" t="s">
        <v>16</v>
      </c>
      <c r="E8777" t="s">
        <v>17</v>
      </c>
      <c r="F8777" t="s">
        <v>18</v>
      </c>
      <c r="G8777" t="s">
        <v>100</v>
      </c>
      <c r="H8777">
        <f t="shared" si="685"/>
        <v>80</v>
      </c>
      <c r="I8777">
        <v>40</v>
      </c>
      <c r="J8777">
        <v>52</v>
      </c>
      <c r="K8777">
        <v>2</v>
      </c>
      <c r="M8777">
        <v>10.4</v>
      </c>
      <c r="N8777" t="s">
        <v>38</v>
      </c>
      <c r="O8777">
        <v>104</v>
      </c>
      <c r="P8777">
        <v>24</v>
      </c>
      <c r="R8777">
        <f t="shared" si="686"/>
        <v>104</v>
      </c>
      <c r="S8777">
        <f t="shared" si="687"/>
        <v>16</v>
      </c>
      <c r="T8777" t="str">
        <f t="shared" si="688"/>
        <v>May</v>
      </c>
      <c r="U8777" t="str">
        <f t="shared" si="689"/>
        <v>2025</v>
      </c>
    </row>
    <row r="8778" spans="1:21" x14ac:dyDescent="0.25">
      <c r="A8778" t="s">
        <v>406</v>
      </c>
      <c r="B8778" t="s">
        <v>220</v>
      </c>
      <c r="C8778" t="s">
        <v>27</v>
      </c>
      <c r="D8778" t="s">
        <v>23</v>
      </c>
      <c r="E8778" t="s">
        <v>17</v>
      </c>
      <c r="F8778" t="s">
        <v>18</v>
      </c>
      <c r="G8778" t="s">
        <v>43</v>
      </c>
      <c r="H8778">
        <f t="shared" si="685"/>
        <v>100</v>
      </c>
      <c r="I8778">
        <v>20</v>
      </c>
      <c r="J8778">
        <v>26</v>
      </c>
      <c r="K8778">
        <v>5</v>
      </c>
      <c r="M8778">
        <v>15.6</v>
      </c>
      <c r="N8778" t="s">
        <v>20</v>
      </c>
      <c r="O8778">
        <v>130</v>
      </c>
      <c r="P8778">
        <v>30</v>
      </c>
      <c r="R8778">
        <f t="shared" si="686"/>
        <v>130</v>
      </c>
      <c r="S8778">
        <f t="shared" si="687"/>
        <v>16</v>
      </c>
      <c r="T8778" t="str">
        <f t="shared" si="688"/>
        <v>May</v>
      </c>
      <c r="U8778" t="str">
        <f t="shared" si="689"/>
        <v>2025</v>
      </c>
    </row>
    <row r="8779" spans="1:21" x14ac:dyDescent="0.25">
      <c r="A8779" t="s">
        <v>406</v>
      </c>
      <c r="B8779" t="s">
        <v>111</v>
      </c>
      <c r="C8779" t="s">
        <v>27</v>
      </c>
      <c r="D8779" t="s">
        <v>16</v>
      </c>
      <c r="E8779" t="s">
        <v>17</v>
      </c>
      <c r="F8779" t="s">
        <v>18</v>
      </c>
      <c r="G8779" t="s">
        <v>121</v>
      </c>
      <c r="H8779">
        <f t="shared" si="685"/>
        <v>330</v>
      </c>
      <c r="I8779">
        <v>55</v>
      </c>
      <c r="J8779">
        <v>72</v>
      </c>
      <c r="K8779">
        <v>6</v>
      </c>
      <c r="M8779">
        <v>42.9</v>
      </c>
      <c r="N8779" t="s">
        <v>38</v>
      </c>
      <c r="O8779">
        <v>429</v>
      </c>
      <c r="P8779">
        <v>99</v>
      </c>
      <c r="R8779">
        <f t="shared" si="686"/>
        <v>432</v>
      </c>
      <c r="S8779">
        <f t="shared" si="687"/>
        <v>16</v>
      </c>
      <c r="T8779" t="str">
        <f t="shared" si="688"/>
        <v>May</v>
      </c>
      <c r="U8779" t="str">
        <f t="shared" si="689"/>
        <v>2025</v>
      </c>
    </row>
    <row r="8780" spans="1:21" x14ac:dyDescent="0.25">
      <c r="A8780" t="s">
        <v>406</v>
      </c>
      <c r="B8780" t="s">
        <v>203</v>
      </c>
      <c r="C8780" t="s">
        <v>42</v>
      </c>
      <c r="D8780" t="s">
        <v>16</v>
      </c>
      <c r="E8780" t="s">
        <v>28</v>
      </c>
      <c r="F8780" t="s">
        <v>45</v>
      </c>
      <c r="G8780" t="s">
        <v>54</v>
      </c>
      <c r="H8780">
        <f t="shared" si="685"/>
        <v>5600</v>
      </c>
      <c r="I8780">
        <v>800</v>
      </c>
      <c r="J8780">
        <v>1040</v>
      </c>
      <c r="K8780">
        <v>7</v>
      </c>
      <c r="M8780">
        <v>104</v>
      </c>
      <c r="N8780" t="s">
        <v>20</v>
      </c>
      <c r="O8780">
        <v>7280</v>
      </c>
      <c r="P8780">
        <v>1680</v>
      </c>
      <c r="R8780">
        <f t="shared" si="686"/>
        <v>7280</v>
      </c>
      <c r="S8780">
        <f t="shared" si="687"/>
        <v>16</v>
      </c>
      <c r="T8780" t="str">
        <f t="shared" si="688"/>
        <v>May</v>
      </c>
      <c r="U8780" t="str">
        <f t="shared" si="689"/>
        <v>2025</v>
      </c>
    </row>
    <row r="8781" spans="1:21" x14ac:dyDescent="0.25">
      <c r="A8781" t="s">
        <v>406</v>
      </c>
      <c r="B8781" t="s">
        <v>99</v>
      </c>
      <c r="C8781" t="s">
        <v>15</v>
      </c>
      <c r="D8781" t="s">
        <v>16</v>
      </c>
      <c r="E8781" t="s">
        <v>28</v>
      </c>
      <c r="F8781" t="s">
        <v>80</v>
      </c>
      <c r="G8781" t="s">
        <v>213</v>
      </c>
      <c r="H8781">
        <f t="shared" si="685"/>
        <v>150</v>
      </c>
      <c r="I8781">
        <v>25</v>
      </c>
      <c r="J8781">
        <v>33</v>
      </c>
      <c r="K8781">
        <v>6</v>
      </c>
      <c r="M8781">
        <v>13.65</v>
      </c>
      <c r="N8781" t="s">
        <v>20</v>
      </c>
      <c r="O8781">
        <v>195</v>
      </c>
      <c r="P8781">
        <v>45</v>
      </c>
      <c r="R8781">
        <f t="shared" si="686"/>
        <v>198</v>
      </c>
      <c r="S8781">
        <f t="shared" si="687"/>
        <v>16</v>
      </c>
      <c r="T8781" t="str">
        <f t="shared" si="688"/>
        <v>May</v>
      </c>
      <c r="U8781" t="str">
        <f t="shared" si="689"/>
        <v>2025</v>
      </c>
    </row>
    <row r="8782" spans="1:21" x14ac:dyDescent="0.25">
      <c r="A8782" t="s">
        <v>406</v>
      </c>
      <c r="B8782" t="s">
        <v>59</v>
      </c>
      <c r="C8782" t="s">
        <v>27</v>
      </c>
      <c r="D8782" t="s">
        <v>23</v>
      </c>
      <c r="E8782" t="s">
        <v>28</v>
      </c>
      <c r="F8782" t="s">
        <v>18</v>
      </c>
      <c r="G8782" t="s">
        <v>51</v>
      </c>
      <c r="H8782">
        <f t="shared" si="685"/>
        <v>240</v>
      </c>
      <c r="I8782">
        <v>60</v>
      </c>
      <c r="J8782">
        <v>78</v>
      </c>
      <c r="K8782">
        <v>4</v>
      </c>
      <c r="M8782">
        <v>45</v>
      </c>
      <c r="N8782" t="s">
        <v>38</v>
      </c>
      <c r="O8782">
        <v>300</v>
      </c>
      <c r="P8782">
        <v>60</v>
      </c>
      <c r="R8782">
        <f t="shared" si="686"/>
        <v>312</v>
      </c>
      <c r="S8782">
        <f t="shared" si="687"/>
        <v>16</v>
      </c>
      <c r="T8782" t="str">
        <f t="shared" si="688"/>
        <v>May</v>
      </c>
      <c r="U8782" t="str">
        <f t="shared" si="689"/>
        <v>2025</v>
      </c>
    </row>
    <row r="8783" spans="1:21" x14ac:dyDescent="0.25">
      <c r="A8783" t="s">
        <v>406</v>
      </c>
      <c r="B8783" t="s">
        <v>132</v>
      </c>
      <c r="C8783" t="s">
        <v>115</v>
      </c>
      <c r="D8783" t="s">
        <v>16</v>
      </c>
      <c r="E8783" t="s">
        <v>28</v>
      </c>
      <c r="F8783" t="s">
        <v>45</v>
      </c>
      <c r="G8783" t="s">
        <v>54</v>
      </c>
      <c r="H8783">
        <f t="shared" si="685"/>
        <v>1600</v>
      </c>
      <c r="I8783">
        <v>800</v>
      </c>
      <c r="J8783">
        <v>1040</v>
      </c>
      <c r="K8783">
        <v>2</v>
      </c>
      <c r="M8783">
        <v>104</v>
      </c>
      <c r="N8783" t="s">
        <v>25</v>
      </c>
      <c r="O8783">
        <v>2080</v>
      </c>
      <c r="P8783">
        <v>480</v>
      </c>
      <c r="R8783">
        <f t="shared" si="686"/>
        <v>2080</v>
      </c>
      <c r="S8783">
        <f t="shared" si="687"/>
        <v>16</v>
      </c>
      <c r="T8783" t="str">
        <f t="shared" si="688"/>
        <v>May</v>
      </c>
      <c r="U8783" t="str">
        <f t="shared" si="689"/>
        <v>2025</v>
      </c>
    </row>
    <row r="8784" spans="1:21" x14ac:dyDescent="0.25">
      <c r="A8784" t="s">
        <v>406</v>
      </c>
      <c r="B8784" t="s">
        <v>65</v>
      </c>
      <c r="C8784" t="s">
        <v>66</v>
      </c>
      <c r="D8784" t="s">
        <v>16</v>
      </c>
      <c r="E8784" t="s">
        <v>28</v>
      </c>
      <c r="F8784" t="s">
        <v>61</v>
      </c>
      <c r="G8784" t="s">
        <v>164</v>
      </c>
      <c r="H8784">
        <f t="shared" si="685"/>
        <v>4000</v>
      </c>
      <c r="I8784">
        <v>2000</v>
      </c>
      <c r="J8784">
        <v>2600</v>
      </c>
      <c r="K8784">
        <v>2</v>
      </c>
      <c r="M8784">
        <v>260</v>
      </c>
      <c r="N8784" t="s">
        <v>25</v>
      </c>
      <c r="O8784">
        <v>5200</v>
      </c>
      <c r="P8784">
        <v>1200</v>
      </c>
      <c r="R8784">
        <f t="shared" si="686"/>
        <v>5200</v>
      </c>
      <c r="S8784">
        <f t="shared" si="687"/>
        <v>16</v>
      </c>
      <c r="T8784" t="str">
        <f t="shared" si="688"/>
        <v>May</v>
      </c>
      <c r="U8784" t="str">
        <f t="shared" si="689"/>
        <v>2025</v>
      </c>
    </row>
    <row r="8785" spans="1:21" x14ac:dyDescent="0.25">
      <c r="A8785" t="s">
        <v>406</v>
      </c>
      <c r="B8785" t="s">
        <v>114</v>
      </c>
      <c r="C8785" t="s">
        <v>115</v>
      </c>
      <c r="D8785" t="s">
        <v>23</v>
      </c>
      <c r="E8785" t="s">
        <v>17</v>
      </c>
      <c r="F8785" t="s">
        <v>61</v>
      </c>
      <c r="G8785" t="s">
        <v>103</v>
      </c>
      <c r="H8785">
        <f t="shared" si="685"/>
        <v>600</v>
      </c>
      <c r="I8785">
        <v>100</v>
      </c>
      <c r="J8785">
        <v>130</v>
      </c>
      <c r="K8785">
        <v>6</v>
      </c>
      <c r="M8785">
        <v>75</v>
      </c>
      <c r="N8785" t="s">
        <v>25</v>
      </c>
      <c r="O8785">
        <v>750</v>
      </c>
      <c r="P8785">
        <v>150</v>
      </c>
      <c r="R8785">
        <f t="shared" si="686"/>
        <v>780</v>
      </c>
      <c r="S8785">
        <f t="shared" si="687"/>
        <v>16</v>
      </c>
      <c r="T8785" t="str">
        <f t="shared" si="688"/>
        <v>May</v>
      </c>
      <c r="U8785" t="str">
        <f t="shared" si="689"/>
        <v>2025</v>
      </c>
    </row>
    <row r="8786" spans="1:21" x14ac:dyDescent="0.25">
      <c r="A8786" t="s">
        <v>406</v>
      </c>
      <c r="B8786" t="s">
        <v>203</v>
      </c>
      <c r="C8786" t="s">
        <v>42</v>
      </c>
      <c r="D8786" t="s">
        <v>23</v>
      </c>
      <c r="E8786" t="s">
        <v>28</v>
      </c>
      <c r="F8786" t="s">
        <v>45</v>
      </c>
      <c r="G8786" t="s">
        <v>54</v>
      </c>
      <c r="H8786">
        <f t="shared" si="685"/>
        <v>4000</v>
      </c>
      <c r="I8786">
        <v>800</v>
      </c>
      <c r="J8786">
        <v>1040</v>
      </c>
      <c r="K8786">
        <v>5</v>
      </c>
      <c r="M8786">
        <v>104</v>
      </c>
      <c r="N8786" t="s">
        <v>25</v>
      </c>
      <c r="O8786">
        <v>5200</v>
      </c>
      <c r="P8786">
        <v>1200</v>
      </c>
      <c r="R8786">
        <f t="shared" si="686"/>
        <v>5200</v>
      </c>
      <c r="S8786">
        <f t="shared" si="687"/>
        <v>16</v>
      </c>
      <c r="T8786" t="str">
        <f t="shared" si="688"/>
        <v>May</v>
      </c>
      <c r="U8786" t="str">
        <f t="shared" si="689"/>
        <v>2025</v>
      </c>
    </row>
    <row r="8787" spans="1:21" x14ac:dyDescent="0.25">
      <c r="A8787" t="s">
        <v>406</v>
      </c>
      <c r="B8787" t="s">
        <v>202</v>
      </c>
      <c r="C8787" t="s">
        <v>22</v>
      </c>
      <c r="D8787" t="s">
        <v>23</v>
      </c>
      <c r="E8787" t="s">
        <v>28</v>
      </c>
      <c r="F8787" t="s">
        <v>18</v>
      </c>
      <c r="G8787" t="s">
        <v>116</v>
      </c>
      <c r="H8787">
        <f t="shared" si="685"/>
        <v>300</v>
      </c>
      <c r="I8787">
        <v>60</v>
      </c>
      <c r="J8787">
        <v>78</v>
      </c>
      <c r="K8787">
        <v>5</v>
      </c>
      <c r="M8787">
        <v>58.5</v>
      </c>
      <c r="N8787" t="s">
        <v>38</v>
      </c>
      <c r="O8787">
        <v>390</v>
      </c>
      <c r="P8787">
        <v>90</v>
      </c>
      <c r="R8787">
        <f t="shared" si="686"/>
        <v>390</v>
      </c>
      <c r="S8787">
        <f t="shared" si="687"/>
        <v>16</v>
      </c>
      <c r="T8787" t="str">
        <f t="shared" si="688"/>
        <v>May</v>
      </c>
      <c r="U8787" t="str">
        <f t="shared" si="689"/>
        <v>2025</v>
      </c>
    </row>
    <row r="8788" spans="1:21" x14ac:dyDescent="0.25">
      <c r="A8788" t="s">
        <v>406</v>
      </c>
      <c r="B8788" t="s">
        <v>175</v>
      </c>
      <c r="C8788" t="s">
        <v>91</v>
      </c>
      <c r="D8788" t="s">
        <v>23</v>
      </c>
      <c r="E8788" t="s">
        <v>17</v>
      </c>
      <c r="F8788" t="s">
        <v>61</v>
      </c>
      <c r="G8788" t="s">
        <v>68</v>
      </c>
      <c r="H8788">
        <f t="shared" si="685"/>
        <v>7200</v>
      </c>
      <c r="I8788">
        <v>1800</v>
      </c>
      <c r="J8788">
        <v>2340</v>
      </c>
      <c r="K8788">
        <v>4</v>
      </c>
      <c r="M8788">
        <v>234</v>
      </c>
      <c r="N8788" t="s">
        <v>25</v>
      </c>
      <c r="O8788">
        <v>9360</v>
      </c>
      <c r="P8788">
        <v>2160</v>
      </c>
      <c r="R8788">
        <f t="shared" si="686"/>
        <v>9360</v>
      </c>
      <c r="S8788">
        <f t="shared" si="687"/>
        <v>16</v>
      </c>
      <c r="T8788" t="str">
        <f t="shared" si="688"/>
        <v>May</v>
      </c>
      <c r="U8788" t="str">
        <f t="shared" si="689"/>
        <v>2025</v>
      </c>
    </row>
    <row r="8789" spans="1:21" x14ac:dyDescent="0.25">
      <c r="A8789" t="s">
        <v>406</v>
      </c>
      <c r="B8789" t="s">
        <v>98</v>
      </c>
      <c r="C8789" t="s">
        <v>66</v>
      </c>
      <c r="D8789" t="s">
        <v>16</v>
      </c>
      <c r="E8789" t="s">
        <v>28</v>
      </c>
      <c r="F8789" t="s">
        <v>18</v>
      </c>
      <c r="G8789" t="s">
        <v>100</v>
      </c>
      <c r="H8789">
        <f t="shared" si="685"/>
        <v>320</v>
      </c>
      <c r="I8789">
        <v>40</v>
      </c>
      <c r="J8789">
        <v>52</v>
      </c>
      <c r="K8789">
        <v>8</v>
      </c>
      <c r="M8789">
        <v>40</v>
      </c>
      <c r="N8789" t="s">
        <v>38</v>
      </c>
      <c r="O8789">
        <v>400</v>
      </c>
      <c r="P8789">
        <v>80</v>
      </c>
      <c r="R8789">
        <f t="shared" si="686"/>
        <v>416</v>
      </c>
      <c r="S8789">
        <f t="shared" si="687"/>
        <v>16</v>
      </c>
      <c r="T8789" t="str">
        <f t="shared" si="688"/>
        <v>May</v>
      </c>
      <c r="U8789" t="str">
        <f t="shared" si="689"/>
        <v>2025</v>
      </c>
    </row>
    <row r="8790" spans="1:21" x14ac:dyDescent="0.25">
      <c r="A8790" t="s">
        <v>406</v>
      </c>
      <c r="B8790" t="s">
        <v>174</v>
      </c>
      <c r="C8790" t="s">
        <v>27</v>
      </c>
      <c r="D8790" t="s">
        <v>23</v>
      </c>
      <c r="E8790" t="s">
        <v>28</v>
      </c>
      <c r="F8790" t="s">
        <v>45</v>
      </c>
      <c r="G8790" t="s">
        <v>67</v>
      </c>
      <c r="H8790">
        <f t="shared" si="685"/>
        <v>28000</v>
      </c>
      <c r="I8790">
        <v>3500</v>
      </c>
      <c r="J8790">
        <v>4550</v>
      </c>
      <c r="K8790">
        <v>8</v>
      </c>
      <c r="M8790">
        <v>455</v>
      </c>
      <c r="N8790" t="s">
        <v>38</v>
      </c>
      <c r="O8790">
        <v>36400</v>
      </c>
      <c r="P8790">
        <v>8400</v>
      </c>
      <c r="R8790">
        <f t="shared" si="686"/>
        <v>36400</v>
      </c>
      <c r="S8790">
        <f t="shared" si="687"/>
        <v>16</v>
      </c>
      <c r="T8790" t="str">
        <f t="shared" si="688"/>
        <v>May</v>
      </c>
      <c r="U8790" t="str">
        <f t="shared" si="689"/>
        <v>2025</v>
      </c>
    </row>
    <row r="8791" spans="1:21" x14ac:dyDescent="0.25">
      <c r="A8791" t="s">
        <v>406</v>
      </c>
      <c r="B8791" t="s">
        <v>170</v>
      </c>
      <c r="C8791" t="s">
        <v>91</v>
      </c>
      <c r="D8791" t="s">
        <v>16</v>
      </c>
      <c r="E8791" t="s">
        <v>17</v>
      </c>
      <c r="F8791" t="s">
        <v>61</v>
      </c>
      <c r="G8791" t="s">
        <v>103</v>
      </c>
      <c r="H8791">
        <f t="shared" si="685"/>
        <v>600</v>
      </c>
      <c r="I8791">
        <v>100</v>
      </c>
      <c r="J8791">
        <v>130</v>
      </c>
      <c r="K8791">
        <v>6</v>
      </c>
      <c r="M8791">
        <v>54.6</v>
      </c>
      <c r="N8791" t="s">
        <v>20</v>
      </c>
      <c r="O8791">
        <v>780</v>
      </c>
      <c r="P8791">
        <v>180</v>
      </c>
      <c r="R8791">
        <f t="shared" si="686"/>
        <v>780</v>
      </c>
      <c r="S8791">
        <f t="shared" si="687"/>
        <v>16</v>
      </c>
      <c r="T8791" t="str">
        <f t="shared" si="688"/>
        <v>May</v>
      </c>
      <c r="U8791" t="str">
        <f t="shared" si="689"/>
        <v>2025</v>
      </c>
    </row>
    <row r="8792" spans="1:21" x14ac:dyDescent="0.25">
      <c r="A8792" t="s">
        <v>406</v>
      </c>
      <c r="B8792" t="s">
        <v>127</v>
      </c>
      <c r="C8792" t="s">
        <v>66</v>
      </c>
      <c r="D8792" t="s">
        <v>16</v>
      </c>
      <c r="E8792" t="s">
        <v>28</v>
      </c>
      <c r="F8792" t="s">
        <v>48</v>
      </c>
      <c r="G8792" t="s">
        <v>172</v>
      </c>
      <c r="H8792">
        <f t="shared" si="685"/>
        <v>900</v>
      </c>
      <c r="I8792">
        <v>300</v>
      </c>
      <c r="J8792">
        <v>390</v>
      </c>
      <c r="K8792">
        <v>3</v>
      </c>
      <c r="M8792">
        <v>81.900000000000006</v>
      </c>
      <c r="N8792" t="s">
        <v>20</v>
      </c>
      <c r="O8792">
        <v>1170</v>
      </c>
      <c r="P8792">
        <v>270</v>
      </c>
      <c r="R8792">
        <f t="shared" si="686"/>
        <v>1170</v>
      </c>
      <c r="S8792">
        <f t="shared" si="687"/>
        <v>16</v>
      </c>
      <c r="T8792" t="str">
        <f t="shared" si="688"/>
        <v>May</v>
      </c>
      <c r="U8792" t="str">
        <f t="shared" si="689"/>
        <v>2025</v>
      </c>
    </row>
    <row r="8793" spans="1:21" x14ac:dyDescent="0.25">
      <c r="A8793" t="s">
        <v>406</v>
      </c>
      <c r="B8793" t="s">
        <v>120</v>
      </c>
      <c r="C8793" t="s">
        <v>91</v>
      </c>
      <c r="D8793" t="s">
        <v>16</v>
      </c>
      <c r="E8793" t="s">
        <v>28</v>
      </c>
      <c r="F8793" t="s">
        <v>18</v>
      </c>
      <c r="G8793" t="s">
        <v>116</v>
      </c>
      <c r="H8793">
        <f t="shared" si="685"/>
        <v>180</v>
      </c>
      <c r="I8793">
        <v>60</v>
      </c>
      <c r="J8793">
        <v>78</v>
      </c>
      <c r="K8793">
        <v>3</v>
      </c>
      <c r="M8793">
        <v>23.4</v>
      </c>
      <c r="N8793" t="s">
        <v>38</v>
      </c>
      <c r="O8793">
        <v>234</v>
      </c>
      <c r="P8793">
        <v>54</v>
      </c>
      <c r="R8793">
        <f t="shared" si="686"/>
        <v>234</v>
      </c>
      <c r="S8793">
        <f t="shared" si="687"/>
        <v>16</v>
      </c>
      <c r="T8793" t="str">
        <f t="shared" si="688"/>
        <v>May</v>
      </c>
      <c r="U8793" t="str">
        <f t="shared" si="689"/>
        <v>2025</v>
      </c>
    </row>
    <row r="8794" spans="1:21" x14ac:dyDescent="0.25">
      <c r="A8794" t="s">
        <v>407</v>
      </c>
      <c r="B8794" t="s">
        <v>161</v>
      </c>
      <c r="C8794" t="s">
        <v>53</v>
      </c>
      <c r="D8794" t="s">
        <v>23</v>
      </c>
      <c r="E8794" t="s">
        <v>17</v>
      </c>
      <c r="F8794" t="s">
        <v>45</v>
      </c>
      <c r="G8794" t="s">
        <v>71</v>
      </c>
      <c r="H8794">
        <f t="shared" si="685"/>
        <v>11000</v>
      </c>
      <c r="I8794">
        <v>2200</v>
      </c>
      <c r="J8794">
        <v>2860</v>
      </c>
      <c r="K8794">
        <v>5</v>
      </c>
      <c r="M8794">
        <v>286</v>
      </c>
      <c r="N8794" t="s">
        <v>25</v>
      </c>
      <c r="O8794">
        <v>13200</v>
      </c>
      <c r="P8794">
        <v>2200</v>
      </c>
      <c r="R8794">
        <f t="shared" si="686"/>
        <v>14300</v>
      </c>
      <c r="S8794">
        <f t="shared" si="687"/>
        <v>17</v>
      </c>
      <c r="T8794" t="str">
        <f t="shared" si="688"/>
        <v>May</v>
      </c>
      <c r="U8794" t="str">
        <f t="shared" si="689"/>
        <v>2025</v>
      </c>
    </row>
    <row r="8795" spans="1:21" x14ac:dyDescent="0.25">
      <c r="A8795" t="s">
        <v>407</v>
      </c>
      <c r="B8795" t="s">
        <v>69</v>
      </c>
      <c r="C8795" t="s">
        <v>27</v>
      </c>
      <c r="D8795" t="s">
        <v>16</v>
      </c>
      <c r="E8795" t="s">
        <v>28</v>
      </c>
      <c r="F8795" t="s">
        <v>80</v>
      </c>
      <c r="G8795" t="s">
        <v>143</v>
      </c>
      <c r="H8795">
        <f t="shared" si="685"/>
        <v>18</v>
      </c>
      <c r="I8795">
        <v>3</v>
      </c>
      <c r="J8795">
        <v>4</v>
      </c>
      <c r="K8795">
        <v>6</v>
      </c>
      <c r="M8795">
        <v>1.125</v>
      </c>
      <c r="N8795" t="s">
        <v>25</v>
      </c>
      <c r="O8795">
        <v>22.5</v>
      </c>
      <c r="P8795">
        <v>4.5</v>
      </c>
      <c r="R8795">
        <f t="shared" si="686"/>
        <v>24</v>
      </c>
      <c r="S8795">
        <f t="shared" si="687"/>
        <v>17</v>
      </c>
      <c r="T8795" t="str">
        <f t="shared" si="688"/>
        <v>May</v>
      </c>
      <c r="U8795" t="str">
        <f t="shared" si="689"/>
        <v>2025</v>
      </c>
    </row>
    <row r="8796" spans="1:21" x14ac:dyDescent="0.25">
      <c r="A8796" t="s">
        <v>407</v>
      </c>
      <c r="B8796" t="s">
        <v>152</v>
      </c>
      <c r="C8796" t="s">
        <v>66</v>
      </c>
      <c r="D8796" t="s">
        <v>16</v>
      </c>
      <c r="E8796" t="s">
        <v>28</v>
      </c>
      <c r="F8796" t="s">
        <v>61</v>
      </c>
      <c r="G8796" t="s">
        <v>180</v>
      </c>
      <c r="H8796">
        <f t="shared" si="685"/>
        <v>2400</v>
      </c>
      <c r="I8796">
        <v>600</v>
      </c>
      <c r="J8796">
        <v>780</v>
      </c>
      <c r="K8796">
        <v>4</v>
      </c>
      <c r="M8796">
        <v>100</v>
      </c>
      <c r="N8796" t="s">
        <v>20</v>
      </c>
      <c r="O8796">
        <v>3120</v>
      </c>
      <c r="P8796">
        <v>720</v>
      </c>
      <c r="R8796">
        <f t="shared" si="686"/>
        <v>3120</v>
      </c>
      <c r="S8796">
        <f t="shared" si="687"/>
        <v>17</v>
      </c>
      <c r="T8796" t="str">
        <f t="shared" si="688"/>
        <v>May</v>
      </c>
      <c r="U8796" t="str">
        <f t="shared" si="689"/>
        <v>2025</v>
      </c>
    </row>
    <row r="8797" spans="1:21" x14ac:dyDescent="0.25">
      <c r="A8797" t="s">
        <v>407</v>
      </c>
      <c r="B8797" t="s">
        <v>146</v>
      </c>
      <c r="C8797" t="s">
        <v>27</v>
      </c>
      <c r="D8797" t="s">
        <v>16</v>
      </c>
      <c r="E8797" t="s">
        <v>17</v>
      </c>
      <c r="F8797" t="s">
        <v>18</v>
      </c>
      <c r="G8797" t="s">
        <v>130</v>
      </c>
      <c r="H8797">
        <f t="shared" si="685"/>
        <v>270</v>
      </c>
      <c r="I8797">
        <v>45</v>
      </c>
      <c r="J8797">
        <v>59</v>
      </c>
      <c r="K8797">
        <v>6</v>
      </c>
      <c r="M8797">
        <v>17.55</v>
      </c>
      <c r="N8797" t="s">
        <v>25</v>
      </c>
      <c r="O8797">
        <v>351</v>
      </c>
      <c r="P8797">
        <v>81</v>
      </c>
      <c r="R8797">
        <f t="shared" si="686"/>
        <v>354</v>
      </c>
      <c r="S8797">
        <f t="shared" si="687"/>
        <v>17</v>
      </c>
      <c r="T8797" t="str">
        <f t="shared" si="688"/>
        <v>May</v>
      </c>
      <c r="U8797" t="str">
        <f t="shared" si="689"/>
        <v>2025</v>
      </c>
    </row>
    <row r="8798" spans="1:21" x14ac:dyDescent="0.25">
      <c r="A8798" t="s">
        <v>407</v>
      </c>
      <c r="B8798" t="s">
        <v>55</v>
      </c>
      <c r="C8798" t="s">
        <v>15</v>
      </c>
      <c r="D8798" t="s">
        <v>23</v>
      </c>
      <c r="E8798" t="s">
        <v>17</v>
      </c>
      <c r="F8798" t="s">
        <v>61</v>
      </c>
      <c r="G8798" t="s">
        <v>110</v>
      </c>
      <c r="H8798">
        <f t="shared" si="685"/>
        <v>1600</v>
      </c>
      <c r="I8798">
        <v>800</v>
      </c>
      <c r="J8798">
        <v>1040</v>
      </c>
      <c r="K8798">
        <v>2</v>
      </c>
      <c r="M8798">
        <v>104</v>
      </c>
      <c r="N8798" t="s">
        <v>20</v>
      </c>
      <c r="O8798">
        <v>2080</v>
      </c>
      <c r="P8798">
        <v>480</v>
      </c>
      <c r="R8798">
        <f t="shared" si="686"/>
        <v>2080</v>
      </c>
      <c r="S8798">
        <f t="shared" si="687"/>
        <v>17</v>
      </c>
      <c r="T8798" t="str">
        <f t="shared" si="688"/>
        <v>May</v>
      </c>
      <c r="U8798" t="str">
        <f t="shared" si="689"/>
        <v>2025</v>
      </c>
    </row>
    <row r="8799" spans="1:21" x14ac:dyDescent="0.25">
      <c r="A8799" t="s">
        <v>407</v>
      </c>
      <c r="B8799" t="s">
        <v>139</v>
      </c>
      <c r="C8799" t="s">
        <v>27</v>
      </c>
      <c r="D8799" t="s">
        <v>16</v>
      </c>
      <c r="E8799" t="s">
        <v>17</v>
      </c>
      <c r="F8799" t="s">
        <v>80</v>
      </c>
      <c r="G8799" t="s">
        <v>89</v>
      </c>
      <c r="H8799">
        <f t="shared" si="685"/>
        <v>90</v>
      </c>
      <c r="I8799">
        <v>15</v>
      </c>
      <c r="J8799">
        <v>20</v>
      </c>
      <c r="K8799">
        <v>6</v>
      </c>
      <c r="M8799">
        <v>10.8</v>
      </c>
      <c r="N8799" t="s">
        <v>38</v>
      </c>
      <c r="O8799">
        <v>108</v>
      </c>
      <c r="P8799">
        <v>18</v>
      </c>
      <c r="R8799">
        <f t="shared" si="686"/>
        <v>120</v>
      </c>
      <c r="S8799">
        <f t="shared" si="687"/>
        <v>17</v>
      </c>
      <c r="T8799" t="str">
        <f t="shared" si="688"/>
        <v>May</v>
      </c>
      <c r="U8799" t="str">
        <f t="shared" si="689"/>
        <v>2025</v>
      </c>
    </row>
    <row r="8800" spans="1:21" x14ac:dyDescent="0.25">
      <c r="A8800" t="s">
        <v>407</v>
      </c>
      <c r="B8800" t="s">
        <v>156</v>
      </c>
      <c r="C8800" t="s">
        <v>53</v>
      </c>
      <c r="D8800" t="s">
        <v>23</v>
      </c>
      <c r="E8800" t="s">
        <v>17</v>
      </c>
      <c r="F8800" t="s">
        <v>80</v>
      </c>
      <c r="G8800" t="s">
        <v>81</v>
      </c>
      <c r="H8800">
        <f t="shared" si="685"/>
        <v>50</v>
      </c>
      <c r="I8800">
        <v>10</v>
      </c>
      <c r="J8800">
        <v>13</v>
      </c>
      <c r="K8800">
        <v>5</v>
      </c>
      <c r="M8800">
        <v>7.8</v>
      </c>
      <c r="N8800" t="s">
        <v>20</v>
      </c>
      <c r="O8800">
        <v>65</v>
      </c>
      <c r="P8800">
        <v>15</v>
      </c>
      <c r="R8800">
        <f t="shared" si="686"/>
        <v>65</v>
      </c>
      <c r="S8800">
        <f t="shared" si="687"/>
        <v>17</v>
      </c>
      <c r="T8800" t="str">
        <f t="shared" si="688"/>
        <v>May</v>
      </c>
      <c r="U8800" t="str">
        <f t="shared" si="689"/>
        <v>2025</v>
      </c>
    </row>
    <row r="8801" spans="1:21" x14ac:dyDescent="0.25">
      <c r="A8801" t="s">
        <v>407</v>
      </c>
      <c r="B8801" t="s">
        <v>136</v>
      </c>
      <c r="C8801" t="s">
        <v>15</v>
      </c>
      <c r="D8801" t="s">
        <v>16</v>
      </c>
      <c r="E8801" t="s">
        <v>28</v>
      </c>
      <c r="F8801" t="s">
        <v>61</v>
      </c>
      <c r="G8801" t="s">
        <v>108</v>
      </c>
      <c r="H8801">
        <f t="shared" si="685"/>
        <v>9000</v>
      </c>
      <c r="I8801">
        <v>1500</v>
      </c>
      <c r="J8801">
        <v>1950</v>
      </c>
      <c r="K8801">
        <v>6</v>
      </c>
      <c r="M8801">
        <v>195</v>
      </c>
      <c r="N8801" t="s">
        <v>25</v>
      </c>
      <c r="O8801">
        <v>11700</v>
      </c>
      <c r="P8801">
        <v>2700</v>
      </c>
      <c r="R8801">
        <f t="shared" si="686"/>
        <v>11700</v>
      </c>
      <c r="S8801">
        <f t="shared" si="687"/>
        <v>17</v>
      </c>
      <c r="T8801" t="str">
        <f t="shared" si="688"/>
        <v>May</v>
      </c>
      <c r="U8801" t="str">
        <f t="shared" si="689"/>
        <v>2025</v>
      </c>
    </row>
    <row r="8802" spans="1:21" x14ac:dyDescent="0.25">
      <c r="A8802" t="s">
        <v>407</v>
      </c>
      <c r="B8802" t="s">
        <v>88</v>
      </c>
      <c r="C8802" t="s">
        <v>27</v>
      </c>
      <c r="D8802" t="s">
        <v>16</v>
      </c>
      <c r="E8802" t="s">
        <v>17</v>
      </c>
      <c r="F8802" t="s">
        <v>18</v>
      </c>
      <c r="G8802" t="s">
        <v>56</v>
      </c>
      <c r="H8802">
        <f t="shared" si="685"/>
        <v>2750</v>
      </c>
      <c r="I8802">
        <v>550</v>
      </c>
      <c r="J8802">
        <v>715</v>
      </c>
      <c r="K8802">
        <v>5</v>
      </c>
      <c r="M8802">
        <v>100</v>
      </c>
      <c r="N8802" t="s">
        <v>25</v>
      </c>
      <c r="O8802">
        <v>3575</v>
      </c>
      <c r="P8802">
        <v>825</v>
      </c>
      <c r="R8802">
        <f t="shared" si="686"/>
        <v>3575</v>
      </c>
      <c r="S8802">
        <f t="shared" si="687"/>
        <v>17</v>
      </c>
      <c r="T8802" t="str">
        <f t="shared" si="688"/>
        <v>May</v>
      </c>
      <c r="U8802" t="str">
        <f t="shared" si="689"/>
        <v>2025</v>
      </c>
    </row>
    <row r="8803" spans="1:21" x14ac:dyDescent="0.25">
      <c r="A8803" t="s">
        <v>407</v>
      </c>
      <c r="B8803" t="s">
        <v>83</v>
      </c>
      <c r="C8803" t="s">
        <v>27</v>
      </c>
      <c r="D8803" t="s">
        <v>23</v>
      </c>
      <c r="E8803" t="s">
        <v>17</v>
      </c>
      <c r="F8803" t="s">
        <v>80</v>
      </c>
      <c r="G8803" t="s">
        <v>177</v>
      </c>
      <c r="H8803">
        <f t="shared" si="685"/>
        <v>140</v>
      </c>
      <c r="I8803">
        <v>70</v>
      </c>
      <c r="J8803">
        <v>91</v>
      </c>
      <c r="K8803">
        <v>2</v>
      </c>
      <c r="M8803">
        <v>26.25</v>
      </c>
      <c r="N8803" t="s">
        <v>38</v>
      </c>
      <c r="O8803">
        <v>175</v>
      </c>
      <c r="P8803">
        <v>35</v>
      </c>
      <c r="R8803">
        <f t="shared" si="686"/>
        <v>182</v>
      </c>
      <c r="S8803">
        <f t="shared" si="687"/>
        <v>17</v>
      </c>
      <c r="T8803" t="str">
        <f t="shared" si="688"/>
        <v>May</v>
      </c>
      <c r="U8803" t="str">
        <f t="shared" si="689"/>
        <v>2025</v>
      </c>
    </row>
    <row r="8804" spans="1:21" x14ac:dyDescent="0.25">
      <c r="A8804" t="s">
        <v>407</v>
      </c>
      <c r="B8804" t="s">
        <v>203</v>
      </c>
      <c r="C8804" t="s">
        <v>42</v>
      </c>
      <c r="D8804" t="s">
        <v>16</v>
      </c>
      <c r="E8804" t="s">
        <v>28</v>
      </c>
      <c r="F8804" t="s">
        <v>18</v>
      </c>
      <c r="G8804" t="s">
        <v>64</v>
      </c>
      <c r="H8804">
        <f t="shared" si="685"/>
        <v>1400</v>
      </c>
      <c r="I8804">
        <v>140</v>
      </c>
      <c r="J8804">
        <v>182</v>
      </c>
      <c r="K8804">
        <v>10</v>
      </c>
      <c r="M8804">
        <v>87.5</v>
      </c>
      <c r="N8804" t="s">
        <v>25</v>
      </c>
      <c r="O8804">
        <v>1750</v>
      </c>
      <c r="P8804">
        <v>350</v>
      </c>
      <c r="R8804">
        <f t="shared" si="686"/>
        <v>1820</v>
      </c>
      <c r="S8804">
        <f t="shared" si="687"/>
        <v>17</v>
      </c>
      <c r="T8804" t="str">
        <f t="shared" si="688"/>
        <v>May</v>
      </c>
      <c r="U8804" t="str">
        <f t="shared" si="689"/>
        <v>2025</v>
      </c>
    </row>
    <row r="8805" spans="1:21" x14ac:dyDescent="0.25">
      <c r="A8805" t="s">
        <v>407</v>
      </c>
      <c r="B8805" t="s">
        <v>111</v>
      </c>
      <c r="C8805" t="s">
        <v>27</v>
      </c>
      <c r="D8805" t="s">
        <v>16</v>
      </c>
      <c r="E8805" t="s">
        <v>17</v>
      </c>
      <c r="F8805" t="s">
        <v>45</v>
      </c>
      <c r="G8805" t="s">
        <v>78</v>
      </c>
      <c r="H8805">
        <f t="shared" si="685"/>
        <v>144000</v>
      </c>
      <c r="I8805">
        <v>18000</v>
      </c>
      <c r="J8805">
        <v>23400</v>
      </c>
      <c r="K8805">
        <v>8</v>
      </c>
      <c r="M8805">
        <v>3510</v>
      </c>
      <c r="N8805" t="s">
        <v>38</v>
      </c>
      <c r="O8805">
        <v>172800</v>
      </c>
      <c r="P8805">
        <v>28800</v>
      </c>
      <c r="R8805">
        <f t="shared" si="686"/>
        <v>187200</v>
      </c>
      <c r="S8805">
        <f t="shared" si="687"/>
        <v>17</v>
      </c>
      <c r="T8805" t="str">
        <f t="shared" si="688"/>
        <v>May</v>
      </c>
      <c r="U8805" t="str">
        <f t="shared" si="689"/>
        <v>2025</v>
      </c>
    </row>
    <row r="8806" spans="1:21" x14ac:dyDescent="0.25">
      <c r="A8806" t="s">
        <v>407</v>
      </c>
      <c r="B8806" t="s">
        <v>142</v>
      </c>
      <c r="C8806" t="s">
        <v>115</v>
      </c>
      <c r="D8806" t="s">
        <v>16</v>
      </c>
      <c r="E8806" t="s">
        <v>28</v>
      </c>
      <c r="F8806" t="s">
        <v>45</v>
      </c>
      <c r="G8806" t="s">
        <v>199</v>
      </c>
      <c r="H8806">
        <f t="shared" si="685"/>
        <v>40000</v>
      </c>
      <c r="I8806">
        <v>5000</v>
      </c>
      <c r="J8806">
        <v>6500</v>
      </c>
      <c r="K8806">
        <v>8</v>
      </c>
      <c r="M8806">
        <v>650</v>
      </c>
      <c r="N8806" t="s">
        <v>25</v>
      </c>
      <c r="O8806">
        <v>48000</v>
      </c>
      <c r="P8806">
        <v>8000</v>
      </c>
      <c r="R8806">
        <f t="shared" si="686"/>
        <v>52000</v>
      </c>
      <c r="S8806">
        <f t="shared" si="687"/>
        <v>17</v>
      </c>
      <c r="T8806" t="str">
        <f t="shared" si="688"/>
        <v>May</v>
      </c>
      <c r="U8806" t="str">
        <f t="shared" si="689"/>
        <v>2025</v>
      </c>
    </row>
    <row r="8807" spans="1:21" x14ac:dyDescent="0.25">
      <c r="A8807" t="s">
        <v>407</v>
      </c>
      <c r="B8807" t="s">
        <v>65</v>
      </c>
      <c r="C8807" t="s">
        <v>66</v>
      </c>
      <c r="D8807" t="s">
        <v>16</v>
      </c>
      <c r="E8807" t="s">
        <v>17</v>
      </c>
      <c r="F8807" t="s">
        <v>45</v>
      </c>
      <c r="G8807" t="s">
        <v>76</v>
      </c>
      <c r="H8807">
        <f t="shared" si="685"/>
        <v>6000</v>
      </c>
      <c r="I8807">
        <v>1200</v>
      </c>
      <c r="J8807">
        <v>1560</v>
      </c>
      <c r="K8807">
        <v>5</v>
      </c>
      <c r="M8807">
        <v>156</v>
      </c>
      <c r="N8807" t="s">
        <v>38</v>
      </c>
      <c r="O8807">
        <v>7800</v>
      </c>
      <c r="P8807">
        <v>1800</v>
      </c>
      <c r="R8807">
        <f t="shared" si="686"/>
        <v>7800</v>
      </c>
      <c r="S8807">
        <f t="shared" si="687"/>
        <v>17</v>
      </c>
      <c r="T8807" t="str">
        <f t="shared" si="688"/>
        <v>May</v>
      </c>
      <c r="U8807" t="str">
        <f t="shared" si="689"/>
        <v>2025</v>
      </c>
    </row>
    <row r="8808" spans="1:21" x14ac:dyDescent="0.25">
      <c r="A8808" t="s">
        <v>407</v>
      </c>
      <c r="B8808" t="s">
        <v>79</v>
      </c>
      <c r="C8808" t="s">
        <v>27</v>
      </c>
      <c r="D8808" t="s">
        <v>16</v>
      </c>
      <c r="E8808" t="s">
        <v>17</v>
      </c>
      <c r="F8808" t="s">
        <v>29</v>
      </c>
      <c r="G8808" t="s">
        <v>178</v>
      </c>
      <c r="H8808">
        <f t="shared" si="685"/>
        <v>1000</v>
      </c>
      <c r="I8808">
        <v>200</v>
      </c>
      <c r="J8808">
        <v>260</v>
      </c>
      <c r="K8808">
        <v>5</v>
      </c>
      <c r="M8808">
        <v>60</v>
      </c>
      <c r="N8808" t="s">
        <v>25</v>
      </c>
      <c r="O8808">
        <v>1200</v>
      </c>
      <c r="P8808">
        <v>200</v>
      </c>
      <c r="R8808">
        <f t="shared" si="686"/>
        <v>1300</v>
      </c>
      <c r="S8808">
        <f t="shared" si="687"/>
        <v>17</v>
      </c>
      <c r="T8808" t="str">
        <f t="shared" si="688"/>
        <v>May</v>
      </c>
      <c r="U8808" t="str">
        <f t="shared" si="689"/>
        <v>2025</v>
      </c>
    </row>
    <row r="8809" spans="1:21" x14ac:dyDescent="0.25">
      <c r="A8809" t="s">
        <v>407</v>
      </c>
      <c r="B8809" t="s">
        <v>122</v>
      </c>
      <c r="C8809" t="s">
        <v>27</v>
      </c>
      <c r="D8809" t="s">
        <v>16</v>
      </c>
      <c r="E8809" t="s">
        <v>17</v>
      </c>
      <c r="F8809" t="s">
        <v>45</v>
      </c>
      <c r="G8809" t="s">
        <v>54</v>
      </c>
      <c r="H8809">
        <f t="shared" si="685"/>
        <v>4800</v>
      </c>
      <c r="I8809">
        <v>800</v>
      </c>
      <c r="J8809">
        <v>1040</v>
      </c>
      <c r="K8809">
        <v>6</v>
      </c>
      <c r="M8809">
        <v>104</v>
      </c>
      <c r="N8809" t="s">
        <v>38</v>
      </c>
      <c r="O8809">
        <v>6000</v>
      </c>
      <c r="P8809">
        <v>1200</v>
      </c>
      <c r="R8809">
        <f t="shared" si="686"/>
        <v>6240</v>
      </c>
      <c r="S8809">
        <f t="shared" si="687"/>
        <v>17</v>
      </c>
      <c r="T8809" t="str">
        <f t="shared" si="688"/>
        <v>May</v>
      </c>
      <c r="U8809" t="str">
        <f t="shared" si="689"/>
        <v>2025</v>
      </c>
    </row>
    <row r="8810" spans="1:21" x14ac:dyDescent="0.25">
      <c r="A8810" t="s">
        <v>407</v>
      </c>
      <c r="B8810" t="s">
        <v>98</v>
      </c>
      <c r="C8810" t="s">
        <v>66</v>
      </c>
      <c r="D8810" t="s">
        <v>16</v>
      </c>
      <c r="E8810" t="s">
        <v>17</v>
      </c>
      <c r="F8810" t="s">
        <v>18</v>
      </c>
      <c r="G8810" t="s">
        <v>19</v>
      </c>
      <c r="H8810">
        <f t="shared" si="685"/>
        <v>1750</v>
      </c>
      <c r="I8810">
        <v>250</v>
      </c>
      <c r="J8810">
        <v>325</v>
      </c>
      <c r="K8810">
        <v>7</v>
      </c>
      <c r="M8810">
        <v>100</v>
      </c>
      <c r="N8810" t="s">
        <v>25</v>
      </c>
      <c r="O8810">
        <v>2275</v>
      </c>
      <c r="P8810">
        <v>525</v>
      </c>
      <c r="R8810">
        <f t="shared" si="686"/>
        <v>2275</v>
      </c>
      <c r="S8810">
        <f t="shared" si="687"/>
        <v>17</v>
      </c>
      <c r="T8810" t="str">
        <f t="shared" si="688"/>
        <v>May</v>
      </c>
      <c r="U8810" t="str">
        <f t="shared" si="689"/>
        <v>2025</v>
      </c>
    </row>
    <row r="8811" spans="1:21" x14ac:dyDescent="0.25">
      <c r="A8811" t="s">
        <v>407</v>
      </c>
      <c r="B8811" t="s">
        <v>105</v>
      </c>
      <c r="C8811" t="s">
        <v>91</v>
      </c>
      <c r="D8811" t="s">
        <v>16</v>
      </c>
      <c r="E8811" t="s">
        <v>17</v>
      </c>
      <c r="F8811" t="s">
        <v>48</v>
      </c>
      <c r="G8811" t="s">
        <v>167</v>
      </c>
      <c r="H8811">
        <f t="shared" si="685"/>
        <v>570</v>
      </c>
      <c r="I8811">
        <v>95</v>
      </c>
      <c r="J8811">
        <v>124</v>
      </c>
      <c r="K8811">
        <v>6</v>
      </c>
      <c r="M8811">
        <v>37.049999999999997</v>
      </c>
      <c r="N8811" t="s">
        <v>25</v>
      </c>
      <c r="O8811">
        <v>741</v>
      </c>
      <c r="P8811">
        <v>171</v>
      </c>
      <c r="R8811">
        <f t="shared" si="686"/>
        <v>744</v>
      </c>
      <c r="S8811">
        <f t="shared" si="687"/>
        <v>17</v>
      </c>
      <c r="T8811" t="str">
        <f t="shared" si="688"/>
        <v>May</v>
      </c>
      <c r="U8811" t="str">
        <f t="shared" si="689"/>
        <v>2025</v>
      </c>
    </row>
    <row r="8812" spans="1:21" x14ac:dyDescent="0.25">
      <c r="A8812" t="s">
        <v>407</v>
      </c>
      <c r="B8812" t="s">
        <v>144</v>
      </c>
      <c r="C8812" t="s">
        <v>27</v>
      </c>
      <c r="D8812" t="s">
        <v>23</v>
      </c>
      <c r="E8812" t="s">
        <v>28</v>
      </c>
      <c r="F8812" t="s">
        <v>45</v>
      </c>
      <c r="G8812" t="s">
        <v>92</v>
      </c>
      <c r="H8812">
        <f t="shared" si="685"/>
        <v>1250</v>
      </c>
      <c r="I8812">
        <v>250</v>
      </c>
      <c r="J8812">
        <v>325</v>
      </c>
      <c r="K8812">
        <v>5</v>
      </c>
      <c r="M8812">
        <v>100</v>
      </c>
      <c r="N8812" t="s">
        <v>20</v>
      </c>
      <c r="O8812">
        <v>1625</v>
      </c>
      <c r="P8812">
        <v>375</v>
      </c>
      <c r="R8812">
        <f t="shared" si="686"/>
        <v>1625</v>
      </c>
      <c r="S8812">
        <f t="shared" si="687"/>
        <v>17</v>
      </c>
      <c r="T8812" t="str">
        <f t="shared" si="688"/>
        <v>May</v>
      </c>
      <c r="U8812" t="str">
        <f t="shared" si="689"/>
        <v>2025</v>
      </c>
    </row>
    <row r="8813" spans="1:21" x14ac:dyDescent="0.25">
      <c r="A8813" t="s">
        <v>407</v>
      </c>
      <c r="B8813" t="s">
        <v>168</v>
      </c>
      <c r="C8813" t="s">
        <v>27</v>
      </c>
      <c r="D8813" t="s">
        <v>23</v>
      </c>
      <c r="E8813" t="s">
        <v>17</v>
      </c>
      <c r="F8813" t="s">
        <v>48</v>
      </c>
      <c r="G8813" t="s">
        <v>85</v>
      </c>
      <c r="H8813">
        <f t="shared" si="685"/>
        <v>2700</v>
      </c>
      <c r="I8813">
        <v>450</v>
      </c>
      <c r="J8813">
        <v>585</v>
      </c>
      <c r="K8813">
        <v>6</v>
      </c>
      <c r="M8813">
        <v>100</v>
      </c>
      <c r="N8813" t="s">
        <v>25</v>
      </c>
      <c r="O8813">
        <v>3375</v>
      </c>
      <c r="P8813">
        <v>675</v>
      </c>
      <c r="R8813">
        <f t="shared" si="686"/>
        <v>3510</v>
      </c>
      <c r="S8813">
        <f t="shared" si="687"/>
        <v>17</v>
      </c>
      <c r="T8813" t="str">
        <f t="shared" si="688"/>
        <v>May</v>
      </c>
      <c r="U8813" t="str">
        <f t="shared" si="689"/>
        <v>2025</v>
      </c>
    </row>
    <row r="8814" spans="1:21" x14ac:dyDescent="0.25">
      <c r="A8814" t="s">
        <v>407</v>
      </c>
      <c r="B8814" t="s">
        <v>123</v>
      </c>
      <c r="C8814" t="s">
        <v>15</v>
      </c>
      <c r="D8814" t="s">
        <v>16</v>
      </c>
      <c r="E8814" t="s">
        <v>28</v>
      </c>
      <c r="F8814" t="s">
        <v>61</v>
      </c>
      <c r="G8814" t="s">
        <v>164</v>
      </c>
      <c r="H8814">
        <f t="shared" si="685"/>
        <v>8000</v>
      </c>
      <c r="I8814">
        <v>2000</v>
      </c>
      <c r="J8814">
        <v>2600</v>
      </c>
      <c r="K8814">
        <v>4</v>
      </c>
      <c r="M8814">
        <v>260</v>
      </c>
      <c r="N8814" t="s">
        <v>25</v>
      </c>
      <c r="O8814">
        <v>10400</v>
      </c>
      <c r="P8814">
        <v>2400</v>
      </c>
      <c r="R8814">
        <f t="shared" si="686"/>
        <v>10400</v>
      </c>
      <c r="S8814">
        <f t="shared" si="687"/>
        <v>17</v>
      </c>
      <c r="T8814" t="str">
        <f t="shared" si="688"/>
        <v>May</v>
      </c>
      <c r="U8814" t="str">
        <f t="shared" si="689"/>
        <v>2025</v>
      </c>
    </row>
    <row r="8815" spans="1:21" x14ac:dyDescent="0.25">
      <c r="A8815" t="s">
        <v>407</v>
      </c>
      <c r="B8815" t="s">
        <v>50</v>
      </c>
      <c r="C8815" t="s">
        <v>27</v>
      </c>
      <c r="D8815" t="s">
        <v>16</v>
      </c>
      <c r="E8815" t="s">
        <v>28</v>
      </c>
      <c r="F8815" t="s">
        <v>18</v>
      </c>
      <c r="G8815" t="s">
        <v>43</v>
      </c>
      <c r="H8815">
        <f t="shared" si="685"/>
        <v>100</v>
      </c>
      <c r="I8815">
        <v>20</v>
      </c>
      <c r="J8815">
        <v>26</v>
      </c>
      <c r="K8815">
        <v>5</v>
      </c>
      <c r="M8815">
        <v>12</v>
      </c>
      <c r="N8815" t="s">
        <v>38</v>
      </c>
      <c r="O8815">
        <v>120</v>
      </c>
      <c r="P8815">
        <v>20</v>
      </c>
      <c r="R8815">
        <f t="shared" si="686"/>
        <v>130</v>
      </c>
      <c r="S8815">
        <f t="shared" si="687"/>
        <v>17</v>
      </c>
      <c r="T8815" t="str">
        <f t="shared" si="688"/>
        <v>May</v>
      </c>
      <c r="U8815" t="str">
        <f t="shared" si="689"/>
        <v>2025</v>
      </c>
    </row>
    <row r="8816" spans="1:21" x14ac:dyDescent="0.25">
      <c r="A8816" t="s">
        <v>407</v>
      </c>
      <c r="B8816" t="s">
        <v>161</v>
      </c>
      <c r="C8816" t="s">
        <v>53</v>
      </c>
      <c r="D8816" t="s">
        <v>23</v>
      </c>
      <c r="E8816" t="s">
        <v>17</v>
      </c>
      <c r="F8816" t="s">
        <v>45</v>
      </c>
      <c r="G8816" t="s">
        <v>67</v>
      </c>
      <c r="H8816">
        <f t="shared" si="685"/>
        <v>14000</v>
      </c>
      <c r="I8816">
        <v>3500</v>
      </c>
      <c r="J8816">
        <v>4550</v>
      </c>
      <c r="K8816">
        <v>4</v>
      </c>
      <c r="M8816">
        <v>455</v>
      </c>
      <c r="N8816" t="s">
        <v>25</v>
      </c>
      <c r="O8816">
        <v>18200</v>
      </c>
      <c r="P8816">
        <v>4200</v>
      </c>
      <c r="R8816">
        <f t="shared" si="686"/>
        <v>18200</v>
      </c>
      <c r="S8816">
        <f t="shared" si="687"/>
        <v>17</v>
      </c>
      <c r="T8816" t="str">
        <f t="shared" si="688"/>
        <v>May</v>
      </c>
      <c r="U8816" t="str">
        <f t="shared" si="689"/>
        <v>2025</v>
      </c>
    </row>
    <row r="8817" spans="1:21" x14ac:dyDescent="0.25">
      <c r="A8817" t="s">
        <v>407</v>
      </c>
      <c r="B8817" t="s">
        <v>153</v>
      </c>
      <c r="C8817" t="s">
        <v>27</v>
      </c>
      <c r="D8817" t="s">
        <v>16</v>
      </c>
      <c r="E8817" t="s">
        <v>17</v>
      </c>
      <c r="F8817" t="s">
        <v>61</v>
      </c>
      <c r="G8817" t="s">
        <v>62</v>
      </c>
      <c r="H8817">
        <f t="shared" si="685"/>
        <v>1800</v>
      </c>
      <c r="I8817">
        <v>900</v>
      </c>
      <c r="J8817">
        <v>1170</v>
      </c>
      <c r="K8817">
        <v>2</v>
      </c>
      <c r="M8817">
        <v>117</v>
      </c>
      <c r="N8817" t="s">
        <v>38</v>
      </c>
      <c r="O8817">
        <v>2340</v>
      </c>
      <c r="P8817">
        <v>540</v>
      </c>
      <c r="R8817">
        <f t="shared" si="686"/>
        <v>2340</v>
      </c>
      <c r="S8817">
        <f t="shared" si="687"/>
        <v>17</v>
      </c>
      <c r="T8817" t="str">
        <f t="shared" si="688"/>
        <v>May</v>
      </c>
      <c r="U8817" t="str">
        <f t="shared" si="689"/>
        <v>2025</v>
      </c>
    </row>
    <row r="8818" spans="1:21" x14ac:dyDescent="0.25">
      <c r="A8818" t="s">
        <v>407</v>
      </c>
      <c r="B8818" t="s">
        <v>198</v>
      </c>
      <c r="C8818" t="s">
        <v>15</v>
      </c>
      <c r="D8818" t="s">
        <v>16</v>
      </c>
      <c r="E8818" t="s">
        <v>28</v>
      </c>
      <c r="F8818" t="s">
        <v>61</v>
      </c>
      <c r="G8818" t="s">
        <v>110</v>
      </c>
      <c r="H8818">
        <f t="shared" si="685"/>
        <v>5600</v>
      </c>
      <c r="I8818">
        <v>800</v>
      </c>
      <c r="J8818">
        <v>1040</v>
      </c>
      <c r="K8818">
        <v>7</v>
      </c>
      <c r="M8818">
        <v>104</v>
      </c>
      <c r="N8818" t="s">
        <v>38</v>
      </c>
      <c r="O8818">
        <v>7280</v>
      </c>
      <c r="P8818">
        <v>1680</v>
      </c>
      <c r="R8818">
        <f t="shared" si="686"/>
        <v>7280</v>
      </c>
      <c r="S8818">
        <f t="shared" si="687"/>
        <v>17</v>
      </c>
      <c r="T8818" t="str">
        <f t="shared" si="688"/>
        <v>May</v>
      </c>
      <c r="U8818" t="str">
        <f t="shared" si="689"/>
        <v>2025</v>
      </c>
    </row>
    <row r="8819" spans="1:21" x14ac:dyDescent="0.25">
      <c r="A8819" t="s">
        <v>407</v>
      </c>
      <c r="B8819" t="s">
        <v>148</v>
      </c>
      <c r="C8819" t="s">
        <v>27</v>
      </c>
      <c r="D8819" t="s">
        <v>16</v>
      </c>
      <c r="E8819" t="s">
        <v>17</v>
      </c>
      <c r="F8819" t="s">
        <v>18</v>
      </c>
      <c r="G8819" t="s">
        <v>19</v>
      </c>
      <c r="H8819">
        <f t="shared" si="685"/>
        <v>1250</v>
      </c>
      <c r="I8819">
        <v>250</v>
      </c>
      <c r="J8819">
        <v>325</v>
      </c>
      <c r="K8819">
        <v>5</v>
      </c>
      <c r="M8819">
        <v>75</v>
      </c>
      <c r="N8819" t="s">
        <v>25</v>
      </c>
      <c r="O8819">
        <v>1500</v>
      </c>
      <c r="P8819">
        <v>250</v>
      </c>
      <c r="R8819">
        <f t="shared" si="686"/>
        <v>1625</v>
      </c>
      <c r="S8819">
        <f t="shared" si="687"/>
        <v>17</v>
      </c>
      <c r="T8819" t="str">
        <f t="shared" si="688"/>
        <v>May</v>
      </c>
      <c r="U8819" t="str">
        <f t="shared" si="689"/>
        <v>2025</v>
      </c>
    </row>
    <row r="8820" spans="1:21" x14ac:dyDescent="0.25">
      <c r="A8820" t="s">
        <v>407</v>
      </c>
      <c r="B8820" t="s">
        <v>137</v>
      </c>
      <c r="C8820" t="s">
        <v>15</v>
      </c>
      <c r="D8820" t="s">
        <v>16</v>
      </c>
      <c r="E8820" t="s">
        <v>28</v>
      </c>
      <c r="F8820" t="s">
        <v>45</v>
      </c>
      <c r="G8820" t="s">
        <v>78</v>
      </c>
      <c r="H8820">
        <f t="shared" si="685"/>
        <v>90000</v>
      </c>
      <c r="I8820">
        <v>18000</v>
      </c>
      <c r="J8820">
        <v>23400</v>
      </c>
      <c r="K8820">
        <v>5</v>
      </c>
      <c r="M8820">
        <v>3510</v>
      </c>
      <c r="N8820" t="s">
        <v>38</v>
      </c>
      <c r="O8820">
        <v>117000</v>
      </c>
      <c r="P8820">
        <v>27000</v>
      </c>
      <c r="R8820">
        <f t="shared" si="686"/>
        <v>117000</v>
      </c>
      <c r="S8820">
        <f t="shared" si="687"/>
        <v>17</v>
      </c>
      <c r="T8820" t="str">
        <f t="shared" si="688"/>
        <v>May</v>
      </c>
      <c r="U8820" t="str">
        <f t="shared" si="689"/>
        <v>2025</v>
      </c>
    </row>
    <row r="8821" spans="1:21" x14ac:dyDescent="0.25">
      <c r="A8821" t="s">
        <v>407</v>
      </c>
      <c r="B8821" t="s">
        <v>194</v>
      </c>
      <c r="C8821" t="s">
        <v>115</v>
      </c>
      <c r="D8821" t="s">
        <v>16</v>
      </c>
      <c r="E8821" t="s">
        <v>28</v>
      </c>
      <c r="F8821" t="s">
        <v>18</v>
      </c>
      <c r="G8821" t="s">
        <v>151</v>
      </c>
      <c r="H8821">
        <f t="shared" si="685"/>
        <v>56</v>
      </c>
      <c r="I8821">
        <v>7</v>
      </c>
      <c r="J8821">
        <v>9</v>
      </c>
      <c r="K8821">
        <v>8</v>
      </c>
      <c r="M8821">
        <v>7.28</v>
      </c>
      <c r="N8821" t="s">
        <v>38</v>
      </c>
      <c r="O8821">
        <v>72.8</v>
      </c>
      <c r="P8821">
        <v>16.8</v>
      </c>
      <c r="R8821">
        <f t="shared" si="686"/>
        <v>72</v>
      </c>
      <c r="S8821">
        <f t="shared" si="687"/>
        <v>17</v>
      </c>
      <c r="T8821" t="str">
        <f t="shared" si="688"/>
        <v>May</v>
      </c>
      <c r="U8821" t="str">
        <f t="shared" si="689"/>
        <v>2025</v>
      </c>
    </row>
    <row r="8822" spans="1:21" x14ac:dyDescent="0.25">
      <c r="A8822" t="s">
        <v>407</v>
      </c>
      <c r="B8822" t="s">
        <v>198</v>
      </c>
      <c r="C8822" t="s">
        <v>15</v>
      </c>
      <c r="D8822" t="s">
        <v>16</v>
      </c>
      <c r="E8822" t="s">
        <v>17</v>
      </c>
      <c r="F8822" t="s">
        <v>45</v>
      </c>
      <c r="G8822" t="s">
        <v>199</v>
      </c>
      <c r="H8822">
        <f t="shared" si="685"/>
        <v>20000</v>
      </c>
      <c r="I8822">
        <v>5000</v>
      </c>
      <c r="J8822">
        <v>6500</v>
      </c>
      <c r="K8822">
        <v>4</v>
      </c>
      <c r="M8822">
        <v>650</v>
      </c>
      <c r="N8822" t="s">
        <v>25</v>
      </c>
      <c r="O8822">
        <v>26000</v>
      </c>
      <c r="P8822">
        <v>6000</v>
      </c>
      <c r="R8822">
        <f t="shared" si="686"/>
        <v>26000</v>
      </c>
      <c r="S8822">
        <f t="shared" si="687"/>
        <v>17</v>
      </c>
      <c r="T8822" t="str">
        <f t="shared" si="688"/>
        <v>May</v>
      </c>
      <c r="U8822" t="str">
        <f t="shared" si="689"/>
        <v>2025</v>
      </c>
    </row>
    <row r="8823" spans="1:21" x14ac:dyDescent="0.25">
      <c r="A8823" t="s">
        <v>407</v>
      </c>
      <c r="B8823" t="s">
        <v>185</v>
      </c>
      <c r="C8823" t="s">
        <v>27</v>
      </c>
      <c r="D8823" t="s">
        <v>16</v>
      </c>
      <c r="E8823" t="s">
        <v>17</v>
      </c>
      <c r="F8823" t="s">
        <v>18</v>
      </c>
      <c r="G8823" t="s">
        <v>116</v>
      </c>
      <c r="H8823">
        <f t="shared" si="685"/>
        <v>300</v>
      </c>
      <c r="I8823">
        <v>60</v>
      </c>
      <c r="J8823">
        <v>78</v>
      </c>
      <c r="K8823">
        <v>5</v>
      </c>
      <c r="M8823">
        <v>19.5</v>
      </c>
      <c r="N8823" t="s">
        <v>25</v>
      </c>
      <c r="O8823">
        <v>390</v>
      </c>
      <c r="P8823">
        <v>90</v>
      </c>
      <c r="R8823">
        <f t="shared" si="686"/>
        <v>390</v>
      </c>
      <c r="S8823">
        <f t="shared" si="687"/>
        <v>17</v>
      </c>
      <c r="T8823" t="str">
        <f t="shared" si="688"/>
        <v>May</v>
      </c>
      <c r="U8823" t="str">
        <f t="shared" si="689"/>
        <v>2025</v>
      </c>
    </row>
    <row r="8824" spans="1:21" x14ac:dyDescent="0.25">
      <c r="A8824" t="s">
        <v>407</v>
      </c>
      <c r="B8824" t="s">
        <v>133</v>
      </c>
      <c r="C8824" t="s">
        <v>27</v>
      </c>
      <c r="D8824" t="s">
        <v>16</v>
      </c>
      <c r="E8824" t="s">
        <v>28</v>
      </c>
      <c r="F8824" t="s">
        <v>18</v>
      </c>
      <c r="G8824" t="s">
        <v>34</v>
      </c>
      <c r="H8824">
        <f t="shared" si="685"/>
        <v>200</v>
      </c>
      <c r="I8824">
        <v>40</v>
      </c>
      <c r="J8824">
        <v>52</v>
      </c>
      <c r="K8824">
        <v>5</v>
      </c>
      <c r="M8824">
        <v>16.100000000000001</v>
      </c>
      <c r="N8824" t="s">
        <v>20</v>
      </c>
      <c r="O8824">
        <v>230</v>
      </c>
      <c r="P8824">
        <v>30</v>
      </c>
      <c r="R8824">
        <f t="shared" si="686"/>
        <v>260</v>
      </c>
      <c r="S8824">
        <f t="shared" si="687"/>
        <v>17</v>
      </c>
      <c r="T8824" t="str">
        <f t="shared" si="688"/>
        <v>May</v>
      </c>
      <c r="U8824" t="str">
        <f t="shared" si="689"/>
        <v>2025</v>
      </c>
    </row>
    <row r="8825" spans="1:21" x14ac:dyDescent="0.25">
      <c r="A8825" t="s">
        <v>408</v>
      </c>
      <c r="B8825" t="s">
        <v>26</v>
      </c>
      <c r="C8825" t="s">
        <v>27</v>
      </c>
      <c r="D8825" t="s">
        <v>16</v>
      </c>
      <c r="E8825" t="s">
        <v>28</v>
      </c>
      <c r="F8825" t="s">
        <v>48</v>
      </c>
      <c r="G8825" t="s">
        <v>147</v>
      </c>
      <c r="H8825">
        <f t="shared" si="685"/>
        <v>900</v>
      </c>
      <c r="I8825">
        <v>90</v>
      </c>
      <c r="J8825">
        <v>117</v>
      </c>
      <c r="K8825">
        <v>10</v>
      </c>
      <c r="M8825">
        <v>56.25</v>
      </c>
      <c r="N8825" t="s">
        <v>25</v>
      </c>
      <c r="O8825">
        <v>1125</v>
      </c>
      <c r="P8825">
        <v>225</v>
      </c>
      <c r="R8825">
        <f t="shared" si="686"/>
        <v>1170</v>
      </c>
      <c r="S8825">
        <f t="shared" si="687"/>
        <v>18</v>
      </c>
      <c r="T8825" t="str">
        <f t="shared" si="688"/>
        <v>May</v>
      </c>
      <c r="U8825" t="str">
        <f t="shared" si="689"/>
        <v>2025</v>
      </c>
    </row>
    <row r="8826" spans="1:21" x14ac:dyDescent="0.25">
      <c r="A8826" t="s">
        <v>408</v>
      </c>
      <c r="B8826" t="s">
        <v>59</v>
      </c>
      <c r="C8826" t="s">
        <v>27</v>
      </c>
      <c r="D8826" t="s">
        <v>16</v>
      </c>
      <c r="E8826" t="s">
        <v>28</v>
      </c>
      <c r="F8826" t="s">
        <v>80</v>
      </c>
      <c r="G8826" t="s">
        <v>231</v>
      </c>
      <c r="H8826">
        <f t="shared" si="685"/>
        <v>250</v>
      </c>
      <c r="I8826">
        <v>250</v>
      </c>
      <c r="J8826">
        <v>325</v>
      </c>
      <c r="K8826">
        <v>1</v>
      </c>
      <c r="M8826">
        <v>21</v>
      </c>
      <c r="N8826" t="s">
        <v>20</v>
      </c>
      <c r="O8826">
        <v>300</v>
      </c>
      <c r="P8826">
        <v>50</v>
      </c>
      <c r="R8826">
        <f t="shared" si="686"/>
        <v>325</v>
      </c>
      <c r="S8826">
        <f t="shared" si="687"/>
        <v>18</v>
      </c>
      <c r="T8826" t="str">
        <f t="shared" si="688"/>
        <v>May</v>
      </c>
      <c r="U8826" t="str">
        <f t="shared" si="689"/>
        <v>2025</v>
      </c>
    </row>
    <row r="8827" spans="1:21" x14ac:dyDescent="0.25">
      <c r="A8827" t="s">
        <v>408</v>
      </c>
      <c r="B8827" t="s">
        <v>196</v>
      </c>
      <c r="C8827" t="s">
        <v>53</v>
      </c>
      <c r="D8827" t="s">
        <v>16</v>
      </c>
      <c r="E8827" t="s">
        <v>28</v>
      </c>
      <c r="F8827" t="s">
        <v>18</v>
      </c>
      <c r="G8827" t="s">
        <v>116</v>
      </c>
      <c r="H8827">
        <f t="shared" si="685"/>
        <v>480</v>
      </c>
      <c r="I8827">
        <v>60</v>
      </c>
      <c r="J8827">
        <v>78</v>
      </c>
      <c r="K8827">
        <v>8</v>
      </c>
      <c r="M8827">
        <v>43.68</v>
      </c>
      <c r="N8827" t="s">
        <v>20</v>
      </c>
      <c r="O8827">
        <v>624</v>
      </c>
      <c r="P8827">
        <v>144</v>
      </c>
      <c r="R8827">
        <f t="shared" si="686"/>
        <v>624</v>
      </c>
      <c r="S8827">
        <f t="shared" si="687"/>
        <v>18</v>
      </c>
      <c r="T8827" t="str">
        <f t="shared" si="688"/>
        <v>May</v>
      </c>
      <c r="U8827" t="str">
        <f t="shared" si="689"/>
        <v>2025</v>
      </c>
    </row>
    <row r="8828" spans="1:21" x14ac:dyDescent="0.25">
      <c r="A8828" t="s">
        <v>408</v>
      </c>
      <c r="B8828" t="s">
        <v>44</v>
      </c>
      <c r="C8828" t="s">
        <v>27</v>
      </c>
      <c r="D8828" t="s">
        <v>23</v>
      </c>
      <c r="E8828" t="s">
        <v>17</v>
      </c>
      <c r="F8828" t="s">
        <v>45</v>
      </c>
      <c r="G8828" t="s">
        <v>71</v>
      </c>
      <c r="H8828">
        <f t="shared" si="685"/>
        <v>8800</v>
      </c>
      <c r="I8828">
        <v>2200</v>
      </c>
      <c r="J8828">
        <v>2860</v>
      </c>
      <c r="K8828">
        <v>4</v>
      </c>
      <c r="M8828">
        <v>286</v>
      </c>
      <c r="N8828" t="s">
        <v>20</v>
      </c>
      <c r="O8828">
        <v>11440</v>
      </c>
      <c r="P8828">
        <v>2640</v>
      </c>
      <c r="R8828">
        <f t="shared" si="686"/>
        <v>11440</v>
      </c>
      <c r="S8828">
        <f t="shared" si="687"/>
        <v>18</v>
      </c>
      <c r="T8828" t="str">
        <f t="shared" si="688"/>
        <v>May</v>
      </c>
      <c r="U8828" t="str">
        <f t="shared" si="689"/>
        <v>2025</v>
      </c>
    </row>
    <row r="8829" spans="1:21" x14ac:dyDescent="0.25">
      <c r="A8829" t="s">
        <v>408</v>
      </c>
      <c r="B8829" t="s">
        <v>36</v>
      </c>
      <c r="C8829" t="s">
        <v>15</v>
      </c>
      <c r="D8829" t="s">
        <v>16</v>
      </c>
      <c r="E8829" t="s">
        <v>28</v>
      </c>
      <c r="F8829" t="s">
        <v>18</v>
      </c>
      <c r="G8829" t="s">
        <v>56</v>
      </c>
      <c r="H8829">
        <f t="shared" si="685"/>
        <v>2750</v>
      </c>
      <c r="I8829">
        <v>550</v>
      </c>
      <c r="J8829">
        <v>715</v>
      </c>
      <c r="K8829">
        <v>5</v>
      </c>
      <c r="M8829">
        <v>100</v>
      </c>
      <c r="N8829" t="s">
        <v>25</v>
      </c>
      <c r="O8829">
        <v>3575</v>
      </c>
      <c r="P8829">
        <v>825</v>
      </c>
      <c r="R8829">
        <f t="shared" si="686"/>
        <v>3575</v>
      </c>
      <c r="S8829">
        <f t="shared" si="687"/>
        <v>18</v>
      </c>
      <c r="T8829" t="str">
        <f t="shared" si="688"/>
        <v>May</v>
      </c>
      <c r="U8829" t="str">
        <f t="shared" si="689"/>
        <v>2025</v>
      </c>
    </row>
    <row r="8830" spans="1:21" x14ac:dyDescent="0.25">
      <c r="A8830" t="s">
        <v>408</v>
      </c>
      <c r="B8830" t="s">
        <v>152</v>
      </c>
      <c r="C8830" t="s">
        <v>66</v>
      </c>
      <c r="D8830" t="s">
        <v>16</v>
      </c>
      <c r="E8830" t="s">
        <v>17</v>
      </c>
      <c r="F8830" t="s">
        <v>45</v>
      </c>
      <c r="G8830" t="s">
        <v>199</v>
      </c>
      <c r="H8830">
        <f t="shared" si="685"/>
        <v>35000</v>
      </c>
      <c r="I8830">
        <v>5000</v>
      </c>
      <c r="J8830">
        <v>6500</v>
      </c>
      <c r="K8830">
        <v>7</v>
      </c>
      <c r="M8830">
        <v>650</v>
      </c>
      <c r="N8830" t="s">
        <v>25</v>
      </c>
      <c r="O8830">
        <v>45500</v>
      </c>
      <c r="P8830">
        <v>10500</v>
      </c>
      <c r="R8830">
        <f t="shared" si="686"/>
        <v>45500</v>
      </c>
      <c r="S8830">
        <f t="shared" si="687"/>
        <v>18</v>
      </c>
      <c r="T8830" t="str">
        <f t="shared" si="688"/>
        <v>May</v>
      </c>
      <c r="U8830" t="str">
        <f t="shared" si="689"/>
        <v>2025</v>
      </c>
    </row>
    <row r="8831" spans="1:21" x14ac:dyDescent="0.25">
      <c r="A8831" t="s">
        <v>408</v>
      </c>
      <c r="B8831" t="s">
        <v>60</v>
      </c>
      <c r="C8831" t="s">
        <v>27</v>
      </c>
      <c r="D8831" t="s">
        <v>16</v>
      </c>
      <c r="E8831" t="s">
        <v>17</v>
      </c>
      <c r="F8831" t="s">
        <v>18</v>
      </c>
      <c r="G8831" t="s">
        <v>56</v>
      </c>
      <c r="H8831">
        <f t="shared" si="685"/>
        <v>3300</v>
      </c>
      <c r="I8831">
        <v>550</v>
      </c>
      <c r="J8831">
        <v>715</v>
      </c>
      <c r="K8831">
        <v>6</v>
      </c>
      <c r="M8831">
        <v>100</v>
      </c>
      <c r="N8831" t="s">
        <v>20</v>
      </c>
      <c r="O8831">
        <v>4125</v>
      </c>
      <c r="P8831">
        <v>825</v>
      </c>
      <c r="R8831">
        <f t="shared" si="686"/>
        <v>4290</v>
      </c>
      <c r="S8831">
        <f t="shared" si="687"/>
        <v>18</v>
      </c>
      <c r="T8831" t="str">
        <f t="shared" si="688"/>
        <v>May</v>
      </c>
      <c r="U8831" t="str">
        <f t="shared" si="689"/>
        <v>2025</v>
      </c>
    </row>
    <row r="8832" spans="1:21" x14ac:dyDescent="0.25">
      <c r="A8832" t="s">
        <v>408</v>
      </c>
      <c r="B8832" t="s">
        <v>144</v>
      </c>
      <c r="C8832" t="s">
        <v>27</v>
      </c>
      <c r="D8832" t="s">
        <v>16</v>
      </c>
      <c r="E8832" t="s">
        <v>17</v>
      </c>
      <c r="F8832" t="s">
        <v>18</v>
      </c>
      <c r="G8832" t="s">
        <v>34</v>
      </c>
      <c r="H8832">
        <f t="shared" si="685"/>
        <v>240</v>
      </c>
      <c r="I8832">
        <v>40</v>
      </c>
      <c r="J8832">
        <v>52</v>
      </c>
      <c r="K8832">
        <v>6</v>
      </c>
      <c r="M8832">
        <v>21.84</v>
      </c>
      <c r="N8832" t="s">
        <v>20</v>
      </c>
      <c r="O8832">
        <v>312</v>
      </c>
      <c r="P8832">
        <v>72</v>
      </c>
      <c r="R8832">
        <f t="shared" si="686"/>
        <v>312</v>
      </c>
      <c r="S8832">
        <f t="shared" si="687"/>
        <v>18</v>
      </c>
      <c r="T8832" t="str">
        <f t="shared" si="688"/>
        <v>May</v>
      </c>
      <c r="U8832" t="str">
        <f t="shared" si="689"/>
        <v>2025</v>
      </c>
    </row>
    <row r="8833" spans="1:21" x14ac:dyDescent="0.25">
      <c r="A8833" t="s">
        <v>408</v>
      </c>
      <c r="B8833" t="s">
        <v>200</v>
      </c>
      <c r="C8833" t="s">
        <v>27</v>
      </c>
      <c r="D8833" t="s">
        <v>16</v>
      </c>
      <c r="E8833" t="s">
        <v>28</v>
      </c>
      <c r="F8833" t="s">
        <v>29</v>
      </c>
      <c r="G8833" t="s">
        <v>207</v>
      </c>
      <c r="H8833">
        <f t="shared" si="685"/>
        <v>210</v>
      </c>
      <c r="I8833">
        <v>35</v>
      </c>
      <c r="J8833">
        <v>46</v>
      </c>
      <c r="K8833">
        <v>6</v>
      </c>
      <c r="M8833">
        <v>13.65</v>
      </c>
      <c r="N8833" t="s">
        <v>25</v>
      </c>
      <c r="O8833">
        <v>273</v>
      </c>
      <c r="P8833">
        <v>63</v>
      </c>
      <c r="R8833">
        <f t="shared" si="686"/>
        <v>276</v>
      </c>
      <c r="S8833">
        <f t="shared" si="687"/>
        <v>18</v>
      </c>
      <c r="T8833" t="str">
        <f t="shared" si="688"/>
        <v>May</v>
      </c>
      <c r="U8833" t="str">
        <f t="shared" si="689"/>
        <v>2025</v>
      </c>
    </row>
    <row r="8834" spans="1:21" x14ac:dyDescent="0.25">
      <c r="A8834" t="s">
        <v>408</v>
      </c>
      <c r="B8834" t="s">
        <v>209</v>
      </c>
      <c r="C8834" t="s">
        <v>27</v>
      </c>
      <c r="D8834" t="s">
        <v>16</v>
      </c>
      <c r="E8834" t="s">
        <v>28</v>
      </c>
      <c r="F8834" t="s">
        <v>45</v>
      </c>
      <c r="G8834" t="s">
        <v>54</v>
      </c>
      <c r="H8834">
        <f t="shared" si="685"/>
        <v>2400</v>
      </c>
      <c r="I8834">
        <v>800</v>
      </c>
      <c r="J8834">
        <v>1040</v>
      </c>
      <c r="K8834">
        <v>3</v>
      </c>
      <c r="M8834">
        <v>104</v>
      </c>
      <c r="N8834" t="s">
        <v>20</v>
      </c>
      <c r="O8834">
        <v>3120</v>
      </c>
      <c r="P8834">
        <v>720</v>
      </c>
      <c r="R8834">
        <f t="shared" si="686"/>
        <v>3120</v>
      </c>
      <c r="S8834">
        <f t="shared" si="687"/>
        <v>18</v>
      </c>
      <c r="T8834" t="str">
        <f t="shared" si="688"/>
        <v>May</v>
      </c>
      <c r="U8834" t="str">
        <f t="shared" si="689"/>
        <v>2025</v>
      </c>
    </row>
    <row r="8835" spans="1:21" x14ac:dyDescent="0.25">
      <c r="A8835" t="s">
        <v>408</v>
      </c>
      <c r="B8835" t="s">
        <v>191</v>
      </c>
      <c r="C8835" t="s">
        <v>27</v>
      </c>
      <c r="D8835" t="s">
        <v>23</v>
      </c>
      <c r="E8835" t="s">
        <v>28</v>
      </c>
      <c r="F8835" t="s">
        <v>18</v>
      </c>
      <c r="G8835" t="s">
        <v>32</v>
      </c>
      <c r="H8835">
        <f t="shared" ref="H8835:H8898" si="690">I8835*K8835</f>
        <v>100</v>
      </c>
      <c r="I8835">
        <v>100</v>
      </c>
      <c r="J8835">
        <v>130</v>
      </c>
      <c r="K8835">
        <v>1</v>
      </c>
      <c r="M8835">
        <v>13</v>
      </c>
      <c r="N8835" t="s">
        <v>25</v>
      </c>
      <c r="O8835">
        <v>130</v>
      </c>
      <c r="P8835">
        <v>30</v>
      </c>
      <c r="R8835">
        <f t="shared" ref="R8835:R8898" si="691">J8835*K8835</f>
        <v>130</v>
      </c>
      <c r="S8835">
        <f t="shared" ref="S8835:S8898" si="692">DAY(A8835)</f>
        <v>18</v>
      </c>
      <c r="T8835" t="str">
        <f t="shared" ref="T8835:T8898" si="693">TEXT(A8835,"mmm")</f>
        <v>May</v>
      </c>
      <c r="U8835" t="str">
        <f t="shared" ref="U8835:U8898" si="694">TEXT(A8835,"yyy")</f>
        <v>2025</v>
      </c>
    </row>
    <row r="8836" spans="1:21" x14ac:dyDescent="0.25">
      <c r="A8836" t="s">
        <v>408</v>
      </c>
      <c r="B8836" t="s">
        <v>171</v>
      </c>
      <c r="C8836" t="s">
        <v>22</v>
      </c>
      <c r="D8836" t="s">
        <v>16</v>
      </c>
      <c r="E8836" t="s">
        <v>17</v>
      </c>
      <c r="F8836" t="s">
        <v>29</v>
      </c>
      <c r="G8836" t="s">
        <v>138</v>
      </c>
      <c r="H8836">
        <f t="shared" si="690"/>
        <v>150</v>
      </c>
      <c r="I8836">
        <v>50</v>
      </c>
      <c r="J8836">
        <v>65</v>
      </c>
      <c r="K8836">
        <v>3</v>
      </c>
      <c r="M8836">
        <v>9.75</v>
      </c>
      <c r="N8836" t="s">
        <v>25</v>
      </c>
      <c r="O8836">
        <v>195</v>
      </c>
      <c r="P8836">
        <v>45</v>
      </c>
      <c r="R8836">
        <f t="shared" si="691"/>
        <v>195</v>
      </c>
      <c r="S8836">
        <f t="shared" si="692"/>
        <v>18</v>
      </c>
      <c r="T8836" t="str">
        <f t="shared" si="693"/>
        <v>May</v>
      </c>
      <c r="U8836" t="str">
        <f t="shared" si="694"/>
        <v>2025</v>
      </c>
    </row>
    <row r="8837" spans="1:21" x14ac:dyDescent="0.25">
      <c r="A8837" t="s">
        <v>408</v>
      </c>
      <c r="B8837" t="s">
        <v>192</v>
      </c>
      <c r="C8837" t="s">
        <v>91</v>
      </c>
      <c r="D8837" t="s">
        <v>16</v>
      </c>
      <c r="E8837" t="s">
        <v>28</v>
      </c>
      <c r="F8837" t="s">
        <v>18</v>
      </c>
      <c r="G8837" t="s">
        <v>116</v>
      </c>
      <c r="H8837">
        <f t="shared" si="690"/>
        <v>480</v>
      </c>
      <c r="I8837">
        <v>60</v>
      </c>
      <c r="J8837">
        <v>78</v>
      </c>
      <c r="K8837">
        <v>8</v>
      </c>
      <c r="M8837">
        <v>57.6</v>
      </c>
      <c r="N8837" t="s">
        <v>38</v>
      </c>
      <c r="O8837">
        <v>576</v>
      </c>
      <c r="P8837">
        <v>96</v>
      </c>
      <c r="R8837">
        <f t="shared" si="691"/>
        <v>624</v>
      </c>
      <c r="S8837">
        <f t="shared" si="692"/>
        <v>18</v>
      </c>
      <c r="T8837" t="str">
        <f t="shared" si="693"/>
        <v>May</v>
      </c>
      <c r="U8837" t="str">
        <f t="shared" si="694"/>
        <v>2025</v>
      </c>
    </row>
    <row r="8838" spans="1:21" x14ac:dyDescent="0.25">
      <c r="A8838" t="s">
        <v>408</v>
      </c>
      <c r="B8838" t="s">
        <v>175</v>
      </c>
      <c r="C8838" t="s">
        <v>91</v>
      </c>
      <c r="D8838" t="s">
        <v>23</v>
      </c>
      <c r="E8838" t="s">
        <v>17</v>
      </c>
      <c r="F8838" t="s">
        <v>29</v>
      </c>
      <c r="G8838" t="s">
        <v>178</v>
      </c>
      <c r="H8838">
        <f t="shared" si="690"/>
        <v>400</v>
      </c>
      <c r="I8838">
        <v>200</v>
      </c>
      <c r="J8838">
        <v>260</v>
      </c>
      <c r="K8838">
        <v>2</v>
      </c>
      <c r="M8838">
        <v>62.4</v>
      </c>
      <c r="N8838" t="s">
        <v>20</v>
      </c>
      <c r="O8838">
        <v>520</v>
      </c>
      <c r="P8838">
        <v>120</v>
      </c>
      <c r="R8838">
        <f t="shared" si="691"/>
        <v>520</v>
      </c>
      <c r="S8838">
        <f t="shared" si="692"/>
        <v>18</v>
      </c>
      <c r="T8838" t="str">
        <f t="shared" si="693"/>
        <v>May</v>
      </c>
      <c r="U8838" t="str">
        <f t="shared" si="694"/>
        <v>2025</v>
      </c>
    </row>
    <row r="8839" spans="1:21" x14ac:dyDescent="0.25">
      <c r="A8839" t="s">
        <v>408</v>
      </c>
      <c r="B8839" t="s">
        <v>189</v>
      </c>
      <c r="C8839" t="s">
        <v>27</v>
      </c>
      <c r="D8839" t="s">
        <v>16</v>
      </c>
      <c r="E8839" t="s">
        <v>17</v>
      </c>
      <c r="F8839" t="s">
        <v>18</v>
      </c>
      <c r="G8839" t="s">
        <v>116</v>
      </c>
      <c r="H8839">
        <f t="shared" si="690"/>
        <v>360</v>
      </c>
      <c r="I8839">
        <v>60</v>
      </c>
      <c r="J8839">
        <v>78</v>
      </c>
      <c r="K8839">
        <v>6</v>
      </c>
      <c r="M8839">
        <v>23.4</v>
      </c>
      <c r="N8839" t="s">
        <v>25</v>
      </c>
      <c r="O8839">
        <v>468</v>
      </c>
      <c r="P8839">
        <v>108</v>
      </c>
      <c r="R8839">
        <f t="shared" si="691"/>
        <v>468</v>
      </c>
      <c r="S8839">
        <f t="shared" si="692"/>
        <v>18</v>
      </c>
      <c r="T8839" t="str">
        <f t="shared" si="693"/>
        <v>May</v>
      </c>
      <c r="U8839" t="str">
        <f t="shared" si="694"/>
        <v>2025</v>
      </c>
    </row>
    <row r="8840" spans="1:21" x14ac:dyDescent="0.25">
      <c r="A8840" t="s">
        <v>408</v>
      </c>
      <c r="B8840" t="s">
        <v>190</v>
      </c>
      <c r="C8840" t="s">
        <v>22</v>
      </c>
      <c r="D8840" t="s">
        <v>23</v>
      </c>
      <c r="E8840" t="s">
        <v>17</v>
      </c>
      <c r="F8840" t="s">
        <v>18</v>
      </c>
      <c r="G8840" t="s">
        <v>151</v>
      </c>
      <c r="H8840">
        <f t="shared" si="690"/>
        <v>14</v>
      </c>
      <c r="I8840">
        <v>7</v>
      </c>
      <c r="J8840">
        <v>9</v>
      </c>
      <c r="K8840">
        <v>2</v>
      </c>
      <c r="M8840">
        <v>2.73</v>
      </c>
      <c r="N8840" t="s">
        <v>38</v>
      </c>
      <c r="O8840">
        <v>18.2</v>
      </c>
      <c r="P8840">
        <v>4.2</v>
      </c>
      <c r="R8840">
        <f t="shared" si="691"/>
        <v>18</v>
      </c>
      <c r="S8840">
        <f t="shared" si="692"/>
        <v>18</v>
      </c>
      <c r="T8840" t="str">
        <f t="shared" si="693"/>
        <v>May</v>
      </c>
      <c r="U8840" t="str">
        <f t="shared" si="694"/>
        <v>2025</v>
      </c>
    </row>
    <row r="8841" spans="1:21" x14ac:dyDescent="0.25">
      <c r="A8841" t="s">
        <v>408</v>
      </c>
      <c r="B8841" t="s">
        <v>118</v>
      </c>
      <c r="C8841" t="s">
        <v>27</v>
      </c>
      <c r="D8841" t="s">
        <v>16</v>
      </c>
      <c r="E8841" t="s">
        <v>17</v>
      </c>
      <c r="F8841" t="s">
        <v>18</v>
      </c>
      <c r="G8841" t="s">
        <v>121</v>
      </c>
      <c r="H8841">
        <f t="shared" si="690"/>
        <v>165</v>
      </c>
      <c r="I8841">
        <v>55</v>
      </c>
      <c r="J8841">
        <v>72</v>
      </c>
      <c r="K8841">
        <v>3</v>
      </c>
      <c r="M8841">
        <v>10.3125</v>
      </c>
      <c r="N8841" t="s">
        <v>25</v>
      </c>
      <c r="O8841">
        <v>206.25</v>
      </c>
      <c r="P8841">
        <v>41.25</v>
      </c>
      <c r="R8841">
        <f t="shared" si="691"/>
        <v>216</v>
      </c>
      <c r="S8841">
        <f t="shared" si="692"/>
        <v>18</v>
      </c>
      <c r="T8841" t="str">
        <f t="shared" si="693"/>
        <v>May</v>
      </c>
      <c r="U8841" t="str">
        <f t="shared" si="694"/>
        <v>2025</v>
      </c>
    </row>
    <row r="8842" spans="1:21" x14ac:dyDescent="0.25">
      <c r="A8842" t="s">
        <v>408</v>
      </c>
      <c r="B8842" t="s">
        <v>173</v>
      </c>
      <c r="C8842" t="s">
        <v>115</v>
      </c>
      <c r="D8842" t="s">
        <v>23</v>
      </c>
      <c r="E8842" t="s">
        <v>17</v>
      </c>
      <c r="F8842" t="s">
        <v>18</v>
      </c>
      <c r="G8842" t="s">
        <v>40</v>
      </c>
      <c r="H8842">
        <f t="shared" si="690"/>
        <v>630</v>
      </c>
      <c r="I8842">
        <v>90</v>
      </c>
      <c r="J8842">
        <v>117</v>
      </c>
      <c r="K8842">
        <v>7</v>
      </c>
      <c r="M8842">
        <v>100</v>
      </c>
      <c r="N8842" t="s">
        <v>38</v>
      </c>
      <c r="O8842">
        <v>756</v>
      </c>
      <c r="P8842">
        <v>126</v>
      </c>
      <c r="R8842">
        <f t="shared" si="691"/>
        <v>819</v>
      </c>
      <c r="S8842">
        <f t="shared" si="692"/>
        <v>18</v>
      </c>
      <c r="T8842" t="str">
        <f t="shared" si="693"/>
        <v>May</v>
      </c>
      <c r="U8842" t="str">
        <f t="shared" si="694"/>
        <v>2025</v>
      </c>
    </row>
    <row r="8843" spans="1:21" x14ac:dyDescent="0.25">
      <c r="A8843" t="s">
        <v>408</v>
      </c>
      <c r="B8843" t="s">
        <v>142</v>
      </c>
      <c r="C8843" t="s">
        <v>115</v>
      </c>
      <c r="D8843" t="s">
        <v>23</v>
      </c>
      <c r="E8843" t="s">
        <v>17</v>
      </c>
      <c r="F8843" t="s">
        <v>18</v>
      </c>
      <c r="G8843" t="s">
        <v>121</v>
      </c>
      <c r="H8843">
        <f t="shared" si="690"/>
        <v>165</v>
      </c>
      <c r="I8843">
        <v>55</v>
      </c>
      <c r="J8843">
        <v>72</v>
      </c>
      <c r="K8843">
        <v>3</v>
      </c>
      <c r="M8843">
        <v>32.174999999999997</v>
      </c>
      <c r="N8843" t="s">
        <v>38</v>
      </c>
      <c r="O8843">
        <v>214.5</v>
      </c>
      <c r="P8843">
        <v>49.5</v>
      </c>
      <c r="R8843">
        <f t="shared" si="691"/>
        <v>216</v>
      </c>
      <c r="S8843">
        <f t="shared" si="692"/>
        <v>18</v>
      </c>
      <c r="T8843" t="str">
        <f t="shared" si="693"/>
        <v>May</v>
      </c>
      <c r="U8843" t="str">
        <f t="shared" si="694"/>
        <v>2025</v>
      </c>
    </row>
    <row r="8844" spans="1:21" x14ac:dyDescent="0.25">
      <c r="A8844" t="s">
        <v>408</v>
      </c>
      <c r="B8844" t="s">
        <v>173</v>
      </c>
      <c r="C8844" t="s">
        <v>115</v>
      </c>
      <c r="D8844" t="s">
        <v>16</v>
      </c>
      <c r="E8844" t="s">
        <v>17</v>
      </c>
      <c r="F8844" t="s">
        <v>61</v>
      </c>
      <c r="G8844" t="s">
        <v>164</v>
      </c>
      <c r="H8844">
        <f t="shared" si="690"/>
        <v>10000</v>
      </c>
      <c r="I8844">
        <v>2000</v>
      </c>
      <c r="J8844">
        <v>2600</v>
      </c>
      <c r="K8844">
        <v>5</v>
      </c>
      <c r="M8844">
        <v>260</v>
      </c>
      <c r="N8844" t="s">
        <v>25</v>
      </c>
      <c r="O8844">
        <v>13000</v>
      </c>
      <c r="P8844">
        <v>3000</v>
      </c>
      <c r="R8844">
        <f t="shared" si="691"/>
        <v>13000</v>
      </c>
      <c r="S8844">
        <f t="shared" si="692"/>
        <v>18</v>
      </c>
      <c r="T8844" t="str">
        <f t="shared" si="693"/>
        <v>May</v>
      </c>
      <c r="U8844" t="str">
        <f t="shared" si="694"/>
        <v>2025</v>
      </c>
    </row>
    <row r="8845" spans="1:21" x14ac:dyDescent="0.25">
      <c r="A8845" t="s">
        <v>408</v>
      </c>
      <c r="B8845" t="s">
        <v>69</v>
      </c>
      <c r="C8845" t="s">
        <v>27</v>
      </c>
      <c r="D8845" t="s">
        <v>16</v>
      </c>
      <c r="E8845" t="s">
        <v>17</v>
      </c>
      <c r="F8845" t="s">
        <v>45</v>
      </c>
      <c r="G8845" t="s">
        <v>67</v>
      </c>
      <c r="H8845">
        <f t="shared" si="690"/>
        <v>10500</v>
      </c>
      <c r="I8845">
        <v>3500</v>
      </c>
      <c r="J8845">
        <v>4550</v>
      </c>
      <c r="K8845">
        <v>3</v>
      </c>
      <c r="M8845">
        <v>455</v>
      </c>
      <c r="N8845" t="s">
        <v>25</v>
      </c>
      <c r="O8845">
        <v>13650</v>
      </c>
      <c r="P8845">
        <v>3150</v>
      </c>
      <c r="R8845">
        <f t="shared" si="691"/>
        <v>13650</v>
      </c>
      <c r="S8845">
        <f t="shared" si="692"/>
        <v>18</v>
      </c>
      <c r="T8845" t="str">
        <f t="shared" si="693"/>
        <v>May</v>
      </c>
      <c r="U8845" t="str">
        <f t="shared" si="694"/>
        <v>2025</v>
      </c>
    </row>
    <row r="8846" spans="1:21" x14ac:dyDescent="0.25">
      <c r="A8846" t="s">
        <v>408</v>
      </c>
      <c r="B8846" t="s">
        <v>123</v>
      </c>
      <c r="C8846" t="s">
        <v>15</v>
      </c>
      <c r="D8846" t="s">
        <v>23</v>
      </c>
      <c r="E8846" t="s">
        <v>17</v>
      </c>
      <c r="F8846" t="s">
        <v>18</v>
      </c>
      <c r="G8846" t="s">
        <v>32</v>
      </c>
      <c r="H8846">
        <f t="shared" si="690"/>
        <v>600</v>
      </c>
      <c r="I8846">
        <v>100</v>
      </c>
      <c r="J8846">
        <v>130</v>
      </c>
      <c r="K8846">
        <v>6</v>
      </c>
      <c r="M8846">
        <v>72</v>
      </c>
      <c r="N8846" t="s">
        <v>25</v>
      </c>
      <c r="O8846">
        <v>720</v>
      </c>
      <c r="P8846">
        <v>120</v>
      </c>
      <c r="R8846">
        <f t="shared" si="691"/>
        <v>780</v>
      </c>
      <c r="S8846">
        <f t="shared" si="692"/>
        <v>18</v>
      </c>
      <c r="T8846" t="str">
        <f t="shared" si="693"/>
        <v>May</v>
      </c>
      <c r="U8846" t="str">
        <f t="shared" si="694"/>
        <v>2025</v>
      </c>
    </row>
    <row r="8847" spans="1:21" x14ac:dyDescent="0.25">
      <c r="A8847" t="s">
        <v>409</v>
      </c>
      <c r="B8847" t="s">
        <v>44</v>
      </c>
      <c r="C8847" t="s">
        <v>27</v>
      </c>
      <c r="D8847" t="s">
        <v>16</v>
      </c>
      <c r="E8847" t="s">
        <v>17</v>
      </c>
      <c r="F8847" t="s">
        <v>18</v>
      </c>
      <c r="G8847" t="s">
        <v>56</v>
      </c>
      <c r="H8847">
        <f t="shared" si="690"/>
        <v>5500</v>
      </c>
      <c r="I8847">
        <v>550</v>
      </c>
      <c r="J8847">
        <v>715</v>
      </c>
      <c r="K8847">
        <v>10</v>
      </c>
      <c r="M8847">
        <v>100</v>
      </c>
      <c r="N8847" t="s">
        <v>25</v>
      </c>
      <c r="O8847">
        <v>7150</v>
      </c>
      <c r="P8847">
        <v>1650</v>
      </c>
      <c r="R8847">
        <f t="shared" si="691"/>
        <v>7150</v>
      </c>
      <c r="S8847">
        <f t="shared" si="692"/>
        <v>19</v>
      </c>
      <c r="T8847" t="str">
        <f t="shared" si="693"/>
        <v>May</v>
      </c>
      <c r="U8847" t="str">
        <f t="shared" si="694"/>
        <v>2025</v>
      </c>
    </row>
    <row r="8848" spans="1:21" x14ac:dyDescent="0.25">
      <c r="A8848" t="s">
        <v>409</v>
      </c>
      <c r="B8848" t="s">
        <v>150</v>
      </c>
      <c r="C8848" t="s">
        <v>91</v>
      </c>
      <c r="D8848" t="s">
        <v>16</v>
      </c>
      <c r="E8848" t="s">
        <v>17</v>
      </c>
      <c r="F8848" t="s">
        <v>80</v>
      </c>
      <c r="G8848" t="s">
        <v>96</v>
      </c>
      <c r="H8848">
        <f t="shared" si="690"/>
        <v>45</v>
      </c>
      <c r="I8848">
        <v>5</v>
      </c>
      <c r="J8848">
        <v>7</v>
      </c>
      <c r="K8848">
        <v>9</v>
      </c>
      <c r="M8848">
        <v>4.0949999999999998</v>
      </c>
      <c r="N8848" t="s">
        <v>20</v>
      </c>
      <c r="O8848">
        <v>58.5</v>
      </c>
      <c r="P8848">
        <v>13.5</v>
      </c>
      <c r="R8848">
        <f t="shared" si="691"/>
        <v>63</v>
      </c>
      <c r="S8848">
        <f t="shared" si="692"/>
        <v>19</v>
      </c>
      <c r="T8848" t="str">
        <f t="shared" si="693"/>
        <v>May</v>
      </c>
      <c r="U8848" t="str">
        <f t="shared" si="694"/>
        <v>2025</v>
      </c>
    </row>
    <row r="8849" spans="1:21" x14ac:dyDescent="0.25">
      <c r="A8849" t="s">
        <v>409</v>
      </c>
      <c r="B8849" t="s">
        <v>132</v>
      </c>
      <c r="C8849" t="s">
        <v>115</v>
      </c>
      <c r="D8849" t="s">
        <v>16</v>
      </c>
      <c r="E8849" t="s">
        <v>28</v>
      </c>
      <c r="F8849" t="s">
        <v>29</v>
      </c>
      <c r="G8849" t="s">
        <v>160</v>
      </c>
      <c r="H8849">
        <f t="shared" si="690"/>
        <v>600</v>
      </c>
      <c r="I8849">
        <v>150</v>
      </c>
      <c r="J8849">
        <v>195</v>
      </c>
      <c r="K8849">
        <v>4</v>
      </c>
      <c r="M8849">
        <v>54.6</v>
      </c>
      <c r="N8849" t="s">
        <v>20</v>
      </c>
      <c r="O8849">
        <v>780</v>
      </c>
      <c r="P8849">
        <v>180</v>
      </c>
      <c r="R8849">
        <f t="shared" si="691"/>
        <v>780</v>
      </c>
      <c r="S8849">
        <f t="shared" si="692"/>
        <v>19</v>
      </c>
      <c r="T8849" t="str">
        <f t="shared" si="693"/>
        <v>May</v>
      </c>
      <c r="U8849" t="str">
        <f t="shared" si="694"/>
        <v>2025</v>
      </c>
    </row>
    <row r="8850" spans="1:21" x14ac:dyDescent="0.25">
      <c r="A8850" t="s">
        <v>409</v>
      </c>
      <c r="B8850" t="s">
        <v>75</v>
      </c>
      <c r="C8850" t="s">
        <v>27</v>
      </c>
      <c r="D8850" t="s">
        <v>23</v>
      </c>
      <c r="E8850" t="s">
        <v>17</v>
      </c>
      <c r="F8850" t="s">
        <v>18</v>
      </c>
      <c r="G8850" t="s">
        <v>34</v>
      </c>
      <c r="H8850">
        <f t="shared" si="690"/>
        <v>120</v>
      </c>
      <c r="I8850">
        <v>40</v>
      </c>
      <c r="J8850">
        <v>52</v>
      </c>
      <c r="K8850">
        <v>3</v>
      </c>
      <c r="M8850">
        <v>15.6</v>
      </c>
      <c r="N8850" t="s">
        <v>25</v>
      </c>
      <c r="O8850">
        <v>156</v>
      </c>
      <c r="P8850">
        <v>36</v>
      </c>
      <c r="R8850">
        <f t="shared" si="691"/>
        <v>156</v>
      </c>
      <c r="S8850">
        <f t="shared" si="692"/>
        <v>19</v>
      </c>
      <c r="T8850" t="str">
        <f t="shared" si="693"/>
        <v>May</v>
      </c>
      <c r="U8850" t="str">
        <f t="shared" si="694"/>
        <v>2025</v>
      </c>
    </row>
    <row r="8851" spans="1:21" x14ac:dyDescent="0.25">
      <c r="A8851" t="s">
        <v>409</v>
      </c>
      <c r="B8851" t="s">
        <v>158</v>
      </c>
      <c r="C8851" t="s">
        <v>27</v>
      </c>
      <c r="D8851" t="s">
        <v>16</v>
      </c>
      <c r="E8851" t="s">
        <v>17</v>
      </c>
      <c r="F8851" t="s">
        <v>18</v>
      </c>
      <c r="G8851" t="s">
        <v>43</v>
      </c>
      <c r="H8851">
        <f t="shared" si="690"/>
        <v>40</v>
      </c>
      <c r="I8851">
        <v>20</v>
      </c>
      <c r="J8851">
        <v>26</v>
      </c>
      <c r="K8851">
        <v>2</v>
      </c>
      <c r="M8851">
        <v>3.64</v>
      </c>
      <c r="N8851" t="s">
        <v>20</v>
      </c>
      <c r="O8851">
        <v>52</v>
      </c>
      <c r="P8851">
        <v>12</v>
      </c>
      <c r="R8851">
        <f t="shared" si="691"/>
        <v>52</v>
      </c>
      <c r="S8851">
        <f t="shared" si="692"/>
        <v>19</v>
      </c>
      <c r="T8851" t="str">
        <f t="shared" si="693"/>
        <v>May</v>
      </c>
      <c r="U8851" t="str">
        <f t="shared" si="694"/>
        <v>2025</v>
      </c>
    </row>
    <row r="8852" spans="1:21" x14ac:dyDescent="0.25">
      <c r="A8852" t="s">
        <v>409</v>
      </c>
      <c r="B8852" t="s">
        <v>136</v>
      </c>
      <c r="C8852" t="s">
        <v>15</v>
      </c>
      <c r="D8852" t="s">
        <v>16</v>
      </c>
      <c r="E8852" t="s">
        <v>17</v>
      </c>
      <c r="F8852" t="s">
        <v>61</v>
      </c>
      <c r="G8852" t="s">
        <v>103</v>
      </c>
      <c r="H8852">
        <f t="shared" si="690"/>
        <v>500</v>
      </c>
      <c r="I8852">
        <v>100</v>
      </c>
      <c r="J8852">
        <v>130</v>
      </c>
      <c r="K8852">
        <v>5</v>
      </c>
      <c r="M8852">
        <v>45.5</v>
      </c>
      <c r="N8852" t="s">
        <v>20</v>
      </c>
      <c r="O8852">
        <v>650</v>
      </c>
      <c r="P8852">
        <v>150</v>
      </c>
      <c r="R8852">
        <f t="shared" si="691"/>
        <v>650</v>
      </c>
      <c r="S8852">
        <f t="shared" si="692"/>
        <v>19</v>
      </c>
      <c r="T8852" t="str">
        <f t="shared" si="693"/>
        <v>May</v>
      </c>
      <c r="U8852" t="str">
        <f t="shared" si="694"/>
        <v>2025</v>
      </c>
    </row>
    <row r="8853" spans="1:21" x14ac:dyDescent="0.25">
      <c r="A8853" t="s">
        <v>409</v>
      </c>
      <c r="B8853" t="s">
        <v>150</v>
      </c>
      <c r="C8853" t="s">
        <v>91</v>
      </c>
      <c r="D8853" t="s">
        <v>16</v>
      </c>
      <c r="E8853" t="s">
        <v>17</v>
      </c>
      <c r="F8853" t="s">
        <v>18</v>
      </c>
      <c r="G8853" t="s">
        <v>64</v>
      </c>
      <c r="H8853">
        <f t="shared" si="690"/>
        <v>700</v>
      </c>
      <c r="I8853">
        <v>140</v>
      </c>
      <c r="J8853">
        <v>182</v>
      </c>
      <c r="K8853">
        <v>5</v>
      </c>
      <c r="M8853">
        <v>61.25</v>
      </c>
      <c r="N8853" t="s">
        <v>20</v>
      </c>
      <c r="O8853">
        <v>875</v>
      </c>
      <c r="P8853">
        <v>175</v>
      </c>
      <c r="R8853">
        <f t="shared" si="691"/>
        <v>910</v>
      </c>
      <c r="S8853">
        <f t="shared" si="692"/>
        <v>19</v>
      </c>
      <c r="T8853" t="str">
        <f t="shared" si="693"/>
        <v>May</v>
      </c>
      <c r="U8853" t="str">
        <f t="shared" si="694"/>
        <v>2025</v>
      </c>
    </row>
    <row r="8854" spans="1:21" x14ac:dyDescent="0.25">
      <c r="A8854" t="s">
        <v>409</v>
      </c>
      <c r="B8854" t="s">
        <v>144</v>
      </c>
      <c r="C8854" t="s">
        <v>27</v>
      </c>
      <c r="D8854" t="s">
        <v>23</v>
      </c>
      <c r="E8854" t="s">
        <v>17</v>
      </c>
      <c r="F8854" t="s">
        <v>18</v>
      </c>
      <c r="G8854" t="s">
        <v>34</v>
      </c>
      <c r="H8854">
        <f t="shared" si="690"/>
        <v>160</v>
      </c>
      <c r="I8854">
        <v>40</v>
      </c>
      <c r="J8854">
        <v>52</v>
      </c>
      <c r="K8854">
        <v>4</v>
      </c>
      <c r="M8854">
        <v>28.8</v>
      </c>
      <c r="N8854" t="s">
        <v>38</v>
      </c>
      <c r="O8854">
        <v>192</v>
      </c>
      <c r="P8854">
        <v>32</v>
      </c>
      <c r="R8854">
        <f t="shared" si="691"/>
        <v>208</v>
      </c>
      <c r="S8854">
        <f t="shared" si="692"/>
        <v>19</v>
      </c>
      <c r="T8854" t="str">
        <f t="shared" si="693"/>
        <v>May</v>
      </c>
      <c r="U8854" t="str">
        <f t="shared" si="694"/>
        <v>2025</v>
      </c>
    </row>
    <row r="8855" spans="1:21" x14ac:dyDescent="0.25">
      <c r="A8855" t="s">
        <v>409</v>
      </c>
      <c r="B8855" t="s">
        <v>144</v>
      </c>
      <c r="C8855" t="s">
        <v>27</v>
      </c>
      <c r="D8855" t="s">
        <v>23</v>
      </c>
      <c r="E8855" t="s">
        <v>17</v>
      </c>
      <c r="F8855" t="s">
        <v>29</v>
      </c>
      <c r="G8855" t="s">
        <v>210</v>
      </c>
      <c r="H8855">
        <f t="shared" si="690"/>
        <v>285</v>
      </c>
      <c r="I8855">
        <v>95</v>
      </c>
      <c r="J8855">
        <v>124</v>
      </c>
      <c r="K8855">
        <v>3</v>
      </c>
      <c r="M8855">
        <v>37.049999999999997</v>
      </c>
      <c r="N8855" t="s">
        <v>25</v>
      </c>
      <c r="O8855">
        <v>370.5</v>
      </c>
      <c r="P8855">
        <v>85.5</v>
      </c>
      <c r="R8855">
        <f t="shared" si="691"/>
        <v>372</v>
      </c>
      <c r="S8855">
        <f t="shared" si="692"/>
        <v>19</v>
      </c>
      <c r="T8855" t="str">
        <f t="shared" si="693"/>
        <v>May</v>
      </c>
      <c r="U8855" t="str">
        <f t="shared" si="694"/>
        <v>2025</v>
      </c>
    </row>
    <row r="8856" spans="1:21" x14ac:dyDescent="0.25">
      <c r="A8856" t="s">
        <v>409</v>
      </c>
      <c r="B8856" t="s">
        <v>129</v>
      </c>
      <c r="C8856" t="s">
        <v>27</v>
      </c>
      <c r="D8856" t="s">
        <v>16</v>
      </c>
      <c r="E8856" t="s">
        <v>17</v>
      </c>
      <c r="F8856" t="s">
        <v>18</v>
      </c>
      <c r="G8856" t="s">
        <v>121</v>
      </c>
      <c r="H8856">
        <f t="shared" si="690"/>
        <v>55</v>
      </c>
      <c r="I8856">
        <v>55</v>
      </c>
      <c r="J8856">
        <v>72</v>
      </c>
      <c r="K8856">
        <v>1</v>
      </c>
      <c r="M8856">
        <v>4.8125</v>
      </c>
      <c r="N8856" t="s">
        <v>20</v>
      </c>
      <c r="O8856">
        <v>68.75</v>
      </c>
      <c r="P8856">
        <v>13.75</v>
      </c>
      <c r="R8856">
        <f t="shared" si="691"/>
        <v>72</v>
      </c>
      <c r="S8856">
        <f t="shared" si="692"/>
        <v>19</v>
      </c>
      <c r="T8856" t="str">
        <f t="shared" si="693"/>
        <v>May</v>
      </c>
      <c r="U8856" t="str">
        <f t="shared" si="694"/>
        <v>2025</v>
      </c>
    </row>
    <row r="8857" spans="1:21" x14ac:dyDescent="0.25">
      <c r="A8857" t="s">
        <v>409</v>
      </c>
      <c r="B8857" t="s">
        <v>156</v>
      </c>
      <c r="C8857" t="s">
        <v>53</v>
      </c>
      <c r="D8857" t="s">
        <v>16</v>
      </c>
      <c r="E8857" t="s">
        <v>17</v>
      </c>
      <c r="F8857" t="s">
        <v>18</v>
      </c>
      <c r="G8857" t="s">
        <v>51</v>
      </c>
      <c r="H8857">
        <f t="shared" si="690"/>
        <v>480</v>
      </c>
      <c r="I8857">
        <v>60</v>
      </c>
      <c r="J8857">
        <v>78</v>
      </c>
      <c r="K8857">
        <v>8</v>
      </c>
      <c r="M8857">
        <v>31.2</v>
      </c>
      <c r="N8857" t="s">
        <v>25</v>
      </c>
      <c r="O8857">
        <v>624</v>
      </c>
      <c r="P8857">
        <v>144</v>
      </c>
      <c r="R8857">
        <f t="shared" si="691"/>
        <v>624</v>
      </c>
      <c r="S8857">
        <f t="shared" si="692"/>
        <v>19</v>
      </c>
      <c r="T8857" t="str">
        <f t="shared" si="693"/>
        <v>May</v>
      </c>
      <c r="U8857" t="str">
        <f t="shared" si="694"/>
        <v>2025</v>
      </c>
    </row>
    <row r="8858" spans="1:21" x14ac:dyDescent="0.25">
      <c r="A8858" t="s">
        <v>409</v>
      </c>
      <c r="B8858" t="s">
        <v>26</v>
      </c>
      <c r="C8858" t="s">
        <v>27</v>
      </c>
      <c r="D8858" t="s">
        <v>16</v>
      </c>
      <c r="E8858" t="s">
        <v>17</v>
      </c>
      <c r="F8858" t="s">
        <v>61</v>
      </c>
      <c r="G8858" t="s">
        <v>119</v>
      </c>
      <c r="H8858">
        <f t="shared" si="690"/>
        <v>4000</v>
      </c>
      <c r="I8858">
        <v>500</v>
      </c>
      <c r="J8858">
        <v>650</v>
      </c>
      <c r="K8858">
        <v>8</v>
      </c>
      <c r="M8858">
        <v>100</v>
      </c>
      <c r="N8858" t="s">
        <v>25</v>
      </c>
      <c r="O8858">
        <v>5200</v>
      </c>
      <c r="P8858">
        <v>1200</v>
      </c>
      <c r="R8858">
        <f t="shared" si="691"/>
        <v>5200</v>
      </c>
      <c r="S8858">
        <f t="shared" si="692"/>
        <v>19</v>
      </c>
      <c r="T8858" t="str">
        <f t="shared" si="693"/>
        <v>May</v>
      </c>
      <c r="U8858" t="str">
        <f t="shared" si="694"/>
        <v>2025</v>
      </c>
    </row>
    <row r="8859" spans="1:21" x14ac:dyDescent="0.25">
      <c r="A8859" t="s">
        <v>409</v>
      </c>
      <c r="B8859" t="s">
        <v>125</v>
      </c>
      <c r="C8859" t="s">
        <v>15</v>
      </c>
      <c r="D8859" t="s">
        <v>16</v>
      </c>
      <c r="E8859" t="s">
        <v>28</v>
      </c>
      <c r="F8859" t="s">
        <v>61</v>
      </c>
      <c r="G8859" t="s">
        <v>68</v>
      </c>
      <c r="H8859">
        <f t="shared" si="690"/>
        <v>7200</v>
      </c>
      <c r="I8859">
        <v>1800</v>
      </c>
      <c r="J8859">
        <v>2340</v>
      </c>
      <c r="K8859">
        <v>4</v>
      </c>
      <c r="M8859">
        <v>234</v>
      </c>
      <c r="N8859" t="s">
        <v>25</v>
      </c>
      <c r="O8859">
        <v>9360</v>
      </c>
      <c r="P8859">
        <v>2160</v>
      </c>
      <c r="R8859">
        <f t="shared" si="691"/>
        <v>9360</v>
      </c>
      <c r="S8859">
        <f t="shared" si="692"/>
        <v>19</v>
      </c>
      <c r="T8859" t="str">
        <f t="shared" si="693"/>
        <v>May</v>
      </c>
      <c r="U8859" t="str">
        <f t="shared" si="694"/>
        <v>2025</v>
      </c>
    </row>
    <row r="8860" spans="1:21" x14ac:dyDescent="0.25">
      <c r="A8860" t="s">
        <v>409</v>
      </c>
      <c r="B8860" t="s">
        <v>198</v>
      </c>
      <c r="C8860" t="s">
        <v>15</v>
      </c>
      <c r="D8860" t="s">
        <v>16</v>
      </c>
      <c r="E8860" t="s">
        <v>28</v>
      </c>
      <c r="F8860" t="s">
        <v>18</v>
      </c>
      <c r="G8860" t="s">
        <v>51</v>
      </c>
      <c r="H8860">
        <f t="shared" si="690"/>
        <v>480</v>
      </c>
      <c r="I8860">
        <v>60</v>
      </c>
      <c r="J8860">
        <v>78</v>
      </c>
      <c r="K8860">
        <v>8</v>
      </c>
      <c r="M8860">
        <v>31.2</v>
      </c>
      <c r="N8860" t="s">
        <v>25</v>
      </c>
      <c r="O8860">
        <v>624</v>
      </c>
      <c r="P8860">
        <v>144</v>
      </c>
      <c r="R8860">
        <f t="shared" si="691"/>
        <v>624</v>
      </c>
      <c r="S8860">
        <f t="shared" si="692"/>
        <v>19</v>
      </c>
      <c r="T8860" t="str">
        <f t="shared" si="693"/>
        <v>May</v>
      </c>
      <c r="U8860" t="str">
        <f t="shared" si="694"/>
        <v>2025</v>
      </c>
    </row>
    <row r="8861" spans="1:21" x14ac:dyDescent="0.25">
      <c r="A8861" t="s">
        <v>409</v>
      </c>
      <c r="B8861" t="s">
        <v>184</v>
      </c>
      <c r="C8861" t="s">
        <v>27</v>
      </c>
      <c r="D8861" t="s">
        <v>16</v>
      </c>
      <c r="E8861" t="s">
        <v>17</v>
      </c>
      <c r="F8861" t="s">
        <v>61</v>
      </c>
      <c r="G8861" t="s">
        <v>62</v>
      </c>
      <c r="H8861">
        <f t="shared" si="690"/>
        <v>8100</v>
      </c>
      <c r="I8861">
        <v>900</v>
      </c>
      <c r="J8861">
        <v>1170</v>
      </c>
      <c r="K8861">
        <v>9</v>
      </c>
      <c r="M8861">
        <v>117</v>
      </c>
      <c r="N8861" t="s">
        <v>20</v>
      </c>
      <c r="O8861">
        <v>10530</v>
      </c>
      <c r="P8861">
        <v>2430</v>
      </c>
      <c r="R8861">
        <f t="shared" si="691"/>
        <v>10530</v>
      </c>
      <c r="S8861">
        <f t="shared" si="692"/>
        <v>19</v>
      </c>
      <c r="T8861" t="str">
        <f t="shared" si="693"/>
        <v>May</v>
      </c>
      <c r="U8861" t="str">
        <f t="shared" si="694"/>
        <v>2025</v>
      </c>
    </row>
    <row r="8862" spans="1:21" x14ac:dyDescent="0.25">
      <c r="A8862" t="s">
        <v>409</v>
      </c>
      <c r="B8862" t="s">
        <v>63</v>
      </c>
      <c r="C8862" t="s">
        <v>42</v>
      </c>
      <c r="D8862" t="s">
        <v>23</v>
      </c>
      <c r="E8862" t="s">
        <v>28</v>
      </c>
      <c r="F8862" t="s">
        <v>45</v>
      </c>
      <c r="G8862" t="s">
        <v>54</v>
      </c>
      <c r="H8862">
        <f t="shared" si="690"/>
        <v>1600</v>
      </c>
      <c r="I8862">
        <v>800</v>
      </c>
      <c r="J8862">
        <v>1040</v>
      </c>
      <c r="K8862">
        <v>2</v>
      </c>
      <c r="M8862">
        <v>104</v>
      </c>
      <c r="N8862" t="s">
        <v>20</v>
      </c>
      <c r="O8862">
        <v>2080</v>
      </c>
      <c r="P8862">
        <v>480</v>
      </c>
      <c r="R8862">
        <f t="shared" si="691"/>
        <v>2080</v>
      </c>
      <c r="S8862">
        <f t="shared" si="692"/>
        <v>19</v>
      </c>
      <c r="T8862" t="str">
        <f t="shared" si="693"/>
        <v>May</v>
      </c>
      <c r="U8862" t="str">
        <f t="shared" si="694"/>
        <v>2025</v>
      </c>
    </row>
    <row r="8863" spans="1:21" x14ac:dyDescent="0.25">
      <c r="A8863" t="s">
        <v>409</v>
      </c>
      <c r="B8863" t="s">
        <v>196</v>
      </c>
      <c r="C8863" t="s">
        <v>53</v>
      </c>
      <c r="D8863" t="s">
        <v>16</v>
      </c>
      <c r="E8863" t="s">
        <v>28</v>
      </c>
      <c r="F8863" t="s">
        <v>45</v>
      </c>
      <c r="G8863" t="s">
        <v>67</v>
      </c>
      <c r="H8863">
        <f t="shared" si="690"/>
        <v>28000</v>
      </c>
      <c r="I8863">
        <v>3500</v>
      </c>
      <c r="J8863">
        <v>4550</v>
      </c>
      <c r="K8863">
        <v>8</v>
      </c>
      <c r="M8863">
        <v>455</v>
      </c>
      <c r="N8863" t="s">
        <v>20</v>
      </c>
      <c r="O8863">
        <v>36400</v>
      </c>
      <c r="P8863">
        <v>8400</v>
      </c>
      <c r="R8863">
        <f t="shared" si="691"/>
        <v>36400</v>
      </c>
      <c r="S8863">
        <f t="shared" si="692"/>
        <v>19</v>
      </c>
      <c r="T8863" t="str">
        <f t="shared" si="693"/>
        <v>May</v>
      </c>
      <c r="U8863" t="str">
        <f t="shared" si="694"/>
        <v>2025</v>
      </c>
    </row>
    <row r="8864" spans="1:21" x14ac:dyDescent="0.25">
      <c r="A8864" t="s">
        <v>409</v>
      </c>
      <c r="B8864" t="s">
        <v>88</v>
      </c>
      <c r="C8864" t="s">
        <v>27</v>
      </c>
      <c r="D8864" t="s">
        <v>16</v>
      </c>
      <c r="E8864" t="s">
        <v>17</v>
      </c>
      <c r="F8864" t="s">
        <v>29</v>
      </c>
      <c r="G8864" t="s">
        <v>160</v>
      </c>
      <c r="H8864">
        <f t="shared" si="690"/>
        <v>750</v>
      </c>
      <c r="I8864">
        <v>150</v>
      </c>
      <c r="J8864">
        <v>195</v>
      </c>
      <c r="K8864">
        <v>5</v>
      </c>
      <c r="M8864">
        <v>90</v>
      </c>
      <c r="N8864" t="s">
        <v>38</v>
      </c>
      <c r="O8864">
        <v>900</v>
      </c>
      <c r="P8864">
        <v>150</v>
      </c>
      <c r="R8864">
        <f t="shared" si="691"/>
        <v>975</v>
      </c>
      <c r="S8864">
        <f t="shared" si="692"/>
        <v>19</v>
      </c>
      <c r="T8864" t="str">
        <f t="shared" si="693"/>
        <v>May</v>
      </c>
      <c r="U8864" t="str">
        <f t="shared" si="694"/>
        <v>2025</v>
      </c>
    </row>
    <row r="8865" spans="1:21" x14ac:dyDescent="0.25">
      <c r="A8865" t="s">
        <v>409</v>
      </c>
      <c r="B8865" t="s">
        <v>173</v>
      </c>
      <c r="C8865" t="s">
        <v>115</v>
      </c>
      <c r="D8865" t="s">
        <v>16</v>
      </c>
      <c r="E8865" t="s">
        <v>17</v>
      </c>
      <c r="F8865" t="s">
        <v>45</v>
      </c>
      <c r="G8865" t="s">
        <v>46</v>
      </c>
      <c r="H8865">
        <f t="shared" si="690"/>
        <v>220000</v>
      </c>
      <c r="I8865">
        <v>55000</v>
      </c>
      <c r="J8865">
        <v>71500</v>
      </c>
      <c r="K8865">
        <v>4</v>
      </c>
      <c r="M8865">
        <v>10725</v>
      </c>
      <c r="N8865" t="s">
        <v>20</v>
      </c>
      <c r="O8865">
        <v>286000</v>
      </c>
      <c r="P8865">
        <v>66000</v>
      </c>
      <c r="R8865">
        <f t="shared" si="691"/>
        <v>286000</v>
      </c>
      <c r="S8865">
        <f t="shared" si="692"/>
        <v>19</v>
      </c>
      <c r="T8865" t="str">
        <f t="shared" si="693"/>
        <v>May</v>
      </c>
      <c r="U8865" t="str">
        <f t="shared" si="694"/>
        <v>2025</v>
      </c>
    </row>
    <row r="8866" spans="1:21" x14ac:dyDescent="0.25">
      <c r="A8866" t="s">
        <v>409</v>
      </c>
      <c r="B8866" t="s">
        <v>26</v>
      </c>
      <c r="C8866" t="s">
        <v>27</v>
      </c>
      <c r="D8866" t="s">
        <v>16</v>
      </c>
      <c r="E8866" t="s">
        <v>17</v>
      </c>
      <c r="F8866" t="s">
        <v>18</v>
      </c>
      <c r="G8866" t="s">
        <v>56</v>
      </c>
      <c r="H8866">
        <f t="shared" si="690"/>
        <v>5500</v>
      </c>
      <c r="I8866">
        <v>550</v>
      </c>
      <c r="J8866">
        <v>715</v>
      </c>
      <c r="K8866">
        <v>10</v>
      </c>
      <c r="M8866">
        <v>100</v>
      </c>
      <c r="N8866" t="s">
        <v>25</v>
      </c>
      <c r="O8866">
        <v>6600</v>
      </c>
      <c r="P8866">
        <v>1100</v>
      </c>
      <c r="R8866">
        <f t="shared" si="691"/>
        <v>7150</v>
      </c>
      <c r="S8866">
        <f t="shared" si="692"/>
        <v>19</v>
      </c>
      <c r="T8866" t="str">
        <f t="shared" si="693"/>
        <v>May</v>
      </c>
      <c r="U8866" t="str">
        <f t="shared" si="694"/>
        <v>2025</v>
      </c>
    </row>
    <row r="8867" spans="1:21" x14ac:dyDescent="0.25">
      <c r="A8867" t="s">
        <v>409</v>
      </c>
      <c r="B8867" t="s">
        <v>33</v>
      </c>
      <c r="C8867" t="s">
        <v>15</v>
      </c>
      <c r="D8867" t="s">
        <v>16</v>
      </c>
      <c r="E8867" t="s">
        <v>17</v>
      </c>
      <c r="F8867" t="s">
        <v>45</v>
      </c>
      <c r="G8867" t="s">
        <v>46</v>
      </c>
      <c r="H8867">
        <f t="shared" si="690"/>
        <v>330000</v>
      </c>
      <c r="I8867">
        <v>55000</v>
      </c>
      <c r="J8867">
        <v>71500</v>
      </c>
      <c r="K8867">
        <v>6</v>
      </c>
      <c r="M8867">
        <v>10725</v>
      </c>
      <c r="N8867" t="s">
        <v>25</v>
      </c>
      <c r="O8867">
        <v>429000</v>
      </c>
      <c r="P8867">
        <v>99000</v>
      </c>
      <c r="R8867">
        <f t="shared" si="691"/>
        <v>429000</v>
      </c>
      <c r="S8867">
        <f t="shared" si="692"/>
        <v>19</v>
      </c>
      <c r="T8867" t="str">
        <f t="shared" si="693"/>
        <v>May</v>
      </c>
      <c r="U8867" t="str">
        <f t="shared" si="694"/>
        <v>2025</v>
      </c>
    </row>
    <row r="8868" spans="1:21" x14ac:dyDescent="0.25">
      <c r="A8868" t="s">
        <v>409</v>
      </c>
      <c r="B8868" t="s">
        <v>179</v>
      </c>
      <c r="C8868" t="s">
        <v>27</v>
      </c>
      <c r="D8868" t="s">
        <v>16</v>
      </c>
      <c r="E8868" t="s">
        <v>17</v>
      </c>
      <c r="F8868" t="s">
        <v>45</v>
      </c>
      <c r="G8868" t="s">
        <v>46</v>
      </c>
      <c r="H8868">
        <f t="shared" si="690"/>
        <v>275000</v>
      </c>
      <c r="I8868">
        <v>55000</v>
      </c>
      <c r="J8868">
        <v>71500</v>
      </c>
      <c r="K8868">
        <v>5</v>
      </c>
      <c r="M8868">
        <v>10725</v>
      </c>
      <c r="N8868" t="s">
        <v>25</v>
      </c>
      <c r="O8868">
        <v>357500</v>
      </c>
      <c r="P8868">
        <v>82500</v>
      </c>
      <c r="R8868">
        <f t="shared" si="691"/>
        <v>357500</v>
      </c>
      <c r="S8868">
        <f t="shared" si="692"/>
        <v>19</v>
      </c>
      <c r="T8868" t="str">
        <f t="shared" si="693"/>
        <v>May</v>
      </c>
      <c r="U8868" t="str">
        <f t="shared" si="694"/>
        <v>2025</v>
      </c>
    </row>
    <row r="8869" spans="1:21" x14ac:dyDescent="0.25">
      <c r="A8869" t="s">
        <v>409</v>
      </c>
      <c r="B8869" t="s">
        <v>153</v>
      </c>
      <c r="C8869" t="s">
        <v>27</v>
      </c>
      <c r="D8869" t="s">
        <v>23</v>
      </c>
      <c r="E8869" t="s">
        <v>28</v>
      </c>
      <c r="F8869" t="s">
        <v>18</v>
      </c>
      <c r="G8869" t="s">
        <v>51</v>
      </c>
      <c r="H8869">
        <f t="shared" si="690"/>
        <v>240</v>
      </c>
      <c r="I8869">
        <v>60</v>
      </c>
      <c r="J8869">
        <v>78</v>
      </c>
      <c r="K8869">
        <v>4</v>
      </c>
      <c r="M8869">
        <v>31.2</v>
      </c>
      <c r="N8869" t="s">
        <v>25</v>
      </c>
      <c r="O8869">
        <v>312</v>
      </c>
      <c r="P8869">
        <v>72</v>
      </c>
      <c r="R8869">
        <f t="shared" si="691"/>
        <v>312</v>
      </c>
      <c r="S8869">
        <f t="shared" si="692"/>
        <v>19</v>
      </c>
      <c r="T8869" t="str">
        <f t="shared" si="693"/>
        <v>May</v>
      </c>
      <c r="U8869" t="str">
        <f t="shared" si="694"/>
        <v>2025</v>
      </c>
    </row>
    <row r="8870" spans="1:21" x14ac:dyDescent="0.25">
      <c r="A8870" t="s">
        <v>409</v>
      </c>
      <c r="B8870" t="s">
        <v>35</v>
      </c>
      <c r="C8870" t="s">
        <v>15</v>
      </c>
      <c r="D8870" t="s">
        <v>23</v>
      </c>
      <c r="E8870" t="s">
        <v>17</v>
      </c>
      <c r="F8870" t="s">
        <v>18</v>
      </c>
      <c r="G8870" t="s">
        <v>121</v>
      </c>
      <c r="H8870">
        <f t="shared" si="690"/>
        <v>220</v>
      </c>
      <c r="I8870">
        <v>55</v>
      </c>
      <c r="J8870">
        <v>72</v>
      </c>
      <c r="K8870">
        <v>4</v>
      </c>
      <c r="M8870">
        <v>42.9</v>
      </c>
      <c r="N8870" t="s">
        <v>38</v>
      </c>
      <c r="O8870">
        <v>286</v>
      </c>
      <c r="P8870">
        <v>66</v>
      </c>
      <c r="R8870">
        <f t="shared" si="691"/>
        <v>288</v>
      </c>
      <c r="S8870">
        <f t="shared" si="692"/>
        <v>19</v>
      </c>
      <c r="T8870" t="str">
        <f t="shared" si="693"/>
        <v>May</v>
      </c>
      <c r="U8870" t="str">
        <f t="shared" si="694"/>
        <v>2025</v>
      </c>
    </row>
    <row r="8871" spans="1:21" x14ac:dyDescent="0.25">
      <c r="A8871" t="s">
        <v>409</v>
      </c>
      <c r="B8871" t="s">
        <v>131</v>
      </c>
      <c r="C8871" t="s">
        <v>27</v>
      </c>
      <c r="D8871" t="s">
        <v>23</v>
      </c>
      <c r="E8871" t="s">
        <v>28</v>
      </c>
      <c r="F8871" t="s">
        <v>45</v>
      </c>
      <c r="G8871" t="s">
        <v>78</v>
      </c>
      <c r="H8871">
        <f t="shared" si="690"/>
        <v>90000</v>
      </c>
      <c r="I8871">
        <v>18000</v>
      </c>
      <c r="J8871">
        <v>23400</v>
      </c>
      <c r="K8871">
        <v>5</v>
      </c>
      <c r="M8871">
        <v>3510</v>
      </c>
      <c r="N8871" t="s">
        <v>25</v>
      </c>
      <c r="O8871">
        <v>117000</v>
      </c>
      <c r="P8871">
        <v>27000</v>
      </c>
      <c r="R8871">
        <f t="shared" si="691"/>
        <v>117000</v>
      </c>
      <c r="S8871">
        <f t="shared" si="692"/>
        <v>19</v>
      </c>
      <c r="T8871" t="str">
        <f t="shared" si="693"/>
        <v>May</v>
      </c>
      <c r="U8871" t="str">
        <f t="shared" si="694"/>
        <v>2025</v>
      </c>
    </row>
    <row r="8872" spans="1:21" x14ac:dyDescent="0.25">
      <c r="A8872" t="s">
        <v>409</v>
      </c>
      <c r="B8872" t="s">
        <v>127</v>
      </c>
      <c r="C8872" t="s">
        <v>66</v>
      </c>
      <c r="D8872" t="s">
        <v>23</v>
      </c>
      <c r="E8872" t="s">
        <v>17</v>
      </c>
      <c r="F8872" t="s">
        <v>18</v>
      </c>
      <c r="G8872" t="s">
        <v>64</v>
      </c>
      <c r="H8872">
        <f t="shared" si="690"/>
        <v>560</v>
      </c>
      <c r="I8872">
        <v>140</v>
      </c>
      <c r="J8872">
        <v>182</v>
      </c>
      <c r="K8872">
        <v>4</v>
      </c>
      <c r="M8872">
        <v>87.36</v>
      </c>
      <c r="N8872" t="s">
        <v>20</v>
      </c>
      <c r="O8872">
        <v>728</v>
      </c>
      <c r="P8872">
        <v>168</v>
      </c>
      <c r="R8872">
        <f t="shared" si="691"/>
        <v>728</v>
      </c>
      <c r="S8872">
        <f t="shared" si="692"/>
        <v>19</v>
      </c>
      <c r="T8872" t="str">
        <f t="shared" si="693"/>
        <v>May</v>
      </c>
      <c r="U8872" t="str">
        <f t="shared" si="694"/>
        <v>2025</v>
      </c>
    </row>
    <row r="8873" spans="1:21" x14ac:dyDescent="0.25">
      <c r="A8873" t="s">
        <v>409</v>
      </c>
      <c r="B8873" t="s">
        <v>146</v>
      </c>
      <c r="C8873" t="s">
        <v>27</v>
      </c>
      <c r="D8873" t="s">
        <v>16</v>
      </c>
      <c r="E8873" t="s">
        <v>28</v>
      </c>
      <c r="F8873" t="s">
        <v>29</v>
      </c>
      <c r="G8873" t="s">
        <v>178</v>
      </c>
      <c r="H8873">
        <f t="shared" si="690"/>
        <v>800</v>
      </c>
      <c r="I8873">
        <v>200</v>
      </c>
      <c r="J8873">
        <v>260</v>
      </c>
      <c r="K8873">
        <v>4</v>
      </c>
      <c r="M8873">
        <v>72.8</v>
      </c>
      <c r="N8873" t="s">
        <v>20</v>
      </c>
      <c r="O8873">
        <v>1040</v>
      </c>
      <c r="P8873">
        <v>240</v>
      </c>
      <c r="R8873">
        <f t="shared" si="691"/>
        <v>1040</v>
      </c>
      <c r="S8873">
        <f t="shared" si="692"/>
        <v>19</v>
      </c>
      <c r="T8873" t="str">
        <f t="shared" si="693"/>
        <v>May</v>
      </c>
      <c r="U8873" t="str">
        <f t="shared" si="694"/>
        <v>2025</v>
      </c>
    </row>
    <row r="8874" spans="1:21" x14ac:dyDescent="0.25">
      <c r="A8874" t="s">
        <v>410</v>
      </c>
      <c r="B8874" t="s">
        <v>132</v>
      </c>
      <c r="C8874" t="s">
        <v>115</v>
      </c>
      <c r="D8874" t="s">
        <v>23</v>
      </c>
      <c r="E8874" t="s">
        <v>28</v>
      </c>
      <c r="F8874" t="s">
        <v>61</v>
      </c>
      <c r="G8874" t="s">
        <v>128</v>
      </c>
      <c r="H8874">
        <f t="shared" si="690"/>
        <v>600</v>
      </c>
      <c r="I8874">
        <v>300</v>
      </c>
      <c r="J8874">
        <v>390</v>
      </c>
      <c r="K8874">
        <v>2</v>
      </c>
      <c r="M8874">
        <v>78</v>
      </c>
      <c r="N8874" t="s">
        <v>25</v>
      </c>
      <c r="O8874">
        <v>780</v>
      </c>
      <c r="P8874">
        <v>180</v>
      </c>
      <c r="R8874">
        <f t="shared" si="691"/>
        <v>780</v>
      </c>
      <c r="S8874">
        <f t="shared" si="692"/>
        <v>20</v>
      </c>
      <c r="T8874" t="str">
        <f t="shared" si="693"/>
        <v>May</v>
      </c>
      <c r="U8874" t="str">
        <f t="shared" si="694"/>
        <v>2025</v>
      </c>
    </row>
    <row r="8875" spans="1:21" x14ac:dyDescent="0.25">
      <c r="A8875" t="s">
        <v>410</v>
      </c>
      <c r="B8875" t="s">
        <v>73</v>
      </c>
      <c r="C8875" t="s">
        <v>42</v>
      </c>
      <c r="D8875" t="s">
        <v>16</v>
      </c>
      <c r="E8875" t="s">
        <v>28</v>
      </c>
      <c r="F8875" t="s">
        <v>18</v>
      </c>
      <c r="G8875" t="s">
        <v>32</v>
      </c>
      <c r="H8875">
        <f t="shared" si="690"/>
        <v>500</v>
      </c>
      <c r="I8875">
        <v>100</v>
      </c>
      <c r="J8875">
        <v>130</v>
      </c>
      <c r="K8875">
        <v>5</v>
      </c>
      <c r="M8875">
        <v>32.5</v>
      </c>
      <c r="N8875" t="s">
        <v>25</v>
      </c>
      <c r="O8875">
        <v>650</v>
      </c>
      <c r="P8875">
        <v>150</v>
      </c>
      <c r="R8875">
        <f t="shared" si="691"/>
        <v>650</v>
      </c>
      <c r="S8875">
        <f t="shared" si="692"/>
        <v>20</v>
      </c>
      <c r="T8875" t="str">
        <f t="shared" si="693"/>
        <v>May</v>
      </c>
      <c r="U8875" t="str">
        <f t="shared" si="694"/>
        <v>2025</v>
      </c>
    </row>
    <row r="8876" spans="1:21" x14ac:dyDescent="0.25">
      <c r="A8876" t="s">
        <v>410</v>
      </c>
      <c r="B8876" t="s">
        <v>220</v>
      </c>
      <c r="C8876" t="s">
        <v>27</v>
      </c>
      <c r="D8876" t="s">
        <v>16</v>
      </c>
      <c r="E8876" t="s">
        <v>28</v>
      </c>
      <c r="F8876" t="s">
        <v>29</v>
      </c>
      <c r="G8876" t="s">
        <v>210</v>
      </c>
      <c r="H8876">
        <f t="shared" si="690"/>
        <v>285</v>
      </c>
      <c r="I8876">
        <v>95</v>
      </c>
      <c r="J8876">
        <v>124</v>
      </c>
      <c r="K8876">
        <v>3</v>
      </c>
      <c r="M8876">
        <v>37.049999999999997</v>
      </c>
      <c r="N8876" t="s">
        <v>38</v>
      </c>
      <c r="O8876">
        <v>370.5</v>
      </c>
      <c r="P8876">
        <v>85.5</v>
      </c>
      <c r="R8876">
        <f t="shared" si="691"/>
        <v>372</v>
      </c>
      <c r="S8876">
        <f t="shared" si="692"/>
        <v>20</v>
      </c>
      <c r="T8876" t="str">
        <f t="shared" si="693"/>
        <v>May</v>
      </c>
      <c r="U8876" t="str">
        <f t="shared" si="694"/>
        <v>2025</v>
      </c>
    </row>
    <row r="8877" spans="1:21" x14ac:dyDescent="0.25">
      <c r="A8877" t="s">
        <v>410</v>
      </c>
      <c r="B8877" t="s">
        <v>52</v>
      </c>
      <c r="C8877" t="s">
        <v>53</v>
      </c>
      <c r="D8877" t="s">
        <v>16</v>
      </c>
      <c r="E8877" t="s">
        <v>17</v>
      </c>
      <c r="F8877" t="s">
        <v>18</v>
      </c>
      <c r="G8877" t="s">
        <v>64</v>
      </c>
      <c r="H8877">
        <f t="shared" si="690"/>
        <v>1260</v>
      </c>
      <c r="I8877">
        <v>140</v>
      </c>
      <c r="J8877">
        <v>182</v>
      </c>
      <c r="K8877">
        <v>9</v>
      </c>
      <c r="M8877">
        <v>81.900000000000006</v>
      </c>
      <c r="N8877" t="s">
        <v>25</v>
      </c>
      <c r="O8877">
        <v>1638</v>
      </c>
      <c r="P8877">
        <v>378</v>
      </c>
      <c r="R8877">
        <f t="shared" si="691"/>
        <v>1638</v>
      </c>
      <c r="S8877">
        <f t="shared" si="692"/>
        <v>20</v>
      </c>
      <c r="T8877" t="str">
        <f t="shared" si="693"/>
        <v>May</v>
      </c>
      <c r="U8877" t="str">
        <f t="shared" si="694"/>
        <v>2025</v>
      </c>
    </row>
    <row r="8878" spans="1:21" x14ac:dyDescent="0.25">
      <c r="A8878" t="s">
        <v>410</v>
      </c>
      <c r="B8878" t="s">
        <v>118</v>
      </c>
      <c r="C8878" t="s">
        <v>27</v>
      </c>
      <c r="D8878" t="s">
        <v>16</v>
      </c>
      <c r="E8878" t="s">
        <v>17</v>
      </c>
      <c r="F8878" t="s">
        <v>45</v>
      </c>
      <c r="G8878" t="s">
        <v>106</v>
      </c>
      <c r="H8878">
        <f t="shared" si="690"/>
        <v>84000</v>
      </c>
      <c r="I8878">
        <v>12000</v>
      </c>
      <c r="J8878">
        <v>15600</v>
      </c>
      <c r="K8878">
        <v>7</v>
      </c>
      <c r="M8878">
        <v>2340</v>
      </c>
      <c r="N8878" t="s">
        <v>20</v>
      </c>
      <c r="O8878">
        <v>109200</v>
      </c>
      <c r="P8878">
        <v>25200</v>
      </c>
      <c r="R8878">
        <f t="shared" si="691"/>
        <v>109200</v>
      </c>
      <c r="S8878">
        <f t="shared" si="692"/>
        <v>20</v>
      </c>
      <c r="T8878" t="str">
        <f t="shared" si="693"/>
        <v>May</v>
      </c>
      <c r="U8878" t="str">
        <f t="shared" si="694"/>
        <v>2025</v>
      </c>
    </row>
    <row r="8879" spans="1:21" x14ac:dyDescent="0.25">
      <c r="A8879" t="s">
        <v>410</v>
      </c>
      <c r="B8879" t="s">
        <v>114</v>
      </c>
      <c r="C8879" t="s">
        <v>115</v>
      </c>
      <c r="D8879" t="s">
        <v>16</v>
      </c>
      <c r="E8879" t="s">
        <v>28</v>
      </c>
      <c r="F8879" t="s">
        <v>29</v>
      </c>
      <c r="G8879" t="s">
        <v>87</v>
      </c>
      <c r="H8879">
        <f t="shared" si="690"/>
        <v>800</v>
      </c>
      <c r="I8879">
        <v>100</v>
      </c>
      <c r="J8879">
        <v>130</v>
      </c>
      <c r="K8879">
        <v>8</v>
      </c>
      <c r="M8879">
        <v>52</v>
      </c>
      <c r="N8879" t="s">
        <v>25</v>
      </c>
      <c r="O8879">
        <v>1040</v>
      </c>
      <c r="P8879">
        <v>240</v>
      </c>
      <c r="R8879">
        <f t="shared" si="691"/>
        <v>1040</v>
      </c>
      <c r="S8879">
        <f t="shared" si="692"/>
        <v>20</v>
      </c>
      <c r="T8879" t="str">
        <f t="shared" si="693"/>
        <v>May</v>
      </c>
      <c r="U8879" t="str">
        <f t="shared" si="694"/>
        <v>2025</v>
      </c>
    </row>
    <row r="8880" spans="1:21" x14ac:dyDescent="0.25">
      <c r="A8880" t="s">
        <v>410</v>
      </c>
      <c r="B8880" t="s">
        <v>129</v>
      </c>
      <c r="C8880" t="s">
        <v>27</v>
      </c>
      <c r="D8880" t="s">
        <v>16</v>
      </c>
      <c r="E8880" t="s">
        <v>17</v>
      </c>
      <c r="F8880" t="s">
        <v>29</v>
      </c>
      <c r="G8880" t="s">
        <v>138</v>
      </c>
      <c r="H8880">
        <f t="shared" si="690"/>
        <v>450</v>
      </c>
      <c r="I8880">
        <v>50</v>
      </c>
      <c r="J8880">
        <v>65</v>
      </c>
      <c r="K8880">
        <v>9</v>
      </c>
      <c r="M8880">
        <v>39.375</v>
      </c>
      <c r="N8880" t="s">
        <v>20</v>
      </c>
      <c r="O8880">
        <v>562.5</v>
      </c>
      <c r="P8880">
        <v>112.5</v>
      </c>
      <c r="R8880">
        <f t="shared" si="691"/>
        <v>585</v>
      </c>
      <c r="S8880">
        <f t="shared" si="692"/>
        <v>20</v>
      </c>
      <c r="T8880" t="str">
        <f t="shared" si="693"/>
        <v>May</v>
      </c>
      <c r="U8880" t="str">
        <f t="shared" si="694"/>
        <v>2025</v>
      </c>
    </row>
    <row r="8881" spans="1:21" x14ac:dyDescent="0.25">
      <c r="A8881" t="s">
        <v>410</v>
      </c>
      <c r="B8881" t="s">
        <v>205</v>
      </c>
      <c r="C8881" t="s">
        <v>15</v>
      </c>
      <c r="D8881" t="s">
        <v>16</v>
      </c>
      <c r="E8881" t="s">
        <v>28</v>
      </c>
      <c r="F8881" t="s">
        <v>45</v>
      </c>
      <c r="G8881" t="s">
        <v>58</v>
      </c>
      <c r="H8881">
        <f t="shared" si="690"/>
        <v>125000</v>
      </c>
      <c r="I8881">
        <v>25000</v>
      </c>
      <c r="J8881">
        <v>32500</v>
      </c>
      <c r="K8881">
        <v>5</v>
      </c>
      <c r="M8881">
        <v>4875</v>
      </c>
      <c r="N8881" t="s">
        <v>25</v>
      </c>
      <c r="O8881">
        <v>156250</v>
      </c>
      <c r="P8881">
        <v>31250</v>
      </c>
      <c r="R8881">
        <f t="shared" si="691"/>
        <v>162500</v>
      </c>
      <c r="S8881">
        <f t="shared" si="692"/>
        <v>20</v>
      </c>
      <c r="T8881" t="str">
        <f t="shared" si="693"/>
        <v>May</v>
      </c>
      <c r="U8881" t="str">
        <f t="shared" si="694"/>
        <v>2025</v>
      </c>
    </row>
    <row r="8882" spans="1:21" x14ac:dyDescent="0.25">
      <c r="A8882" t="s">
        <v>410</v>
      </c>
      <c r="B8882" t="s">
        <v>142</v>
      </c>
      <c r="C8882" t="s">
        <v>115</v>
      </c>
      <c r="D8882" t="s">
        <v>16</v>
      </c>
      <c r="E8882" t="s">
        <v>17</v>
      </c>
      <c r="F8882" t="s">
        <v>61</v>
      </c>
      <c r="G8882" t="s">
        <v>110</v>
      </c>
      <c r="H8882">
        <f t="shared" si="690"/>
        <v>7200</v>
      </c>
      <c r="I8882">
        <v>800</v>
      </c>
      <c r="J8882">
        <v>1040</v>
      </c>
      <c r="K8882">
        <v>9</v>
      </c>
      <c r="M8882">
        <v>104</v>
      </c>
      <c r="N8882" t="s">
        <v>38</v>
      </c>
      <c r="O8882">
        <v>8640</v>
      </c>
      <c r="P8882">
        <v>1440</v>
      </c>
      <c r="R8882">
        <f t="shared" si="691"/>
        <v>9360</v>
      </c>
      <c r="S8882">
        <f t="shared" si="692"/>
        <v>20</v>
      </c>
      <c r="T8882" t="str">
        <f t="shared" si="693"/>
        <v>May</v>
      </c>
      <c r="U8882" t="str">
        <f t="shared" si="694"/>
        <v>2025</v>
      </c>
    </row>
    <row r="8883" spans="1:21" x14ac:dyDescent="0.25">
      <c r="A8883" t="s">
        <v>410</v>
      </c>
      <c r="B8883" t="s">
        <v>206</v>
      </c>
      <c r="C8883" t="s">
        <v>22</v>
      </c>
      <c r="D8883" t="s">
        <v>16</v>
      </c>
      <c r="E8883" t="s">
        <v>28</v>
      </c>
      <c r="F8883" t="s">
        <v>45</v>
      </c>
      <c r="G8883" t="s">
        <v>71</v>
      </c>
      <c r="H8883">
        <f t="shared" si="690"/>
        <v>11000</v>
      </c>
      <c r="I8883">
        <v>2200</v>
      </c>
      <c r="J8883">
        <v>2860</v>
      </c>
      <c r="K8883">
        <v>5</v>
      </c>
      <c r="M8883">
        <v>286</v>
      </c>
      <c r="N8883" t="s">
        <v>38</v>
      </c>
      <c r="O8883">
        <v>14300</v>
      </c>
      <c r="P8883">
        <v>3300</v>
      </c>
      <c r="R8883">
        <f t="shared" si="691"/>
        <v>14300</v>
      </c>
      <c r="S8883">
        <f t="shared" si="692"/>
        <v>20</v>
      </c>
      <c r="T8883" t="str">
        <f t="shared" si="693"/>
        <v>May</v>
      </c>
      <c r="U8883" t="str">
        <f t="shared" si="694"/>
        <v>2025</v>
      </c>
    </row>
    <row r="8884" spans="1:21" x14ac:dyDescent="0.25">
      <c r="A8884" t="s">
        <v>410</v>
      </c>
      <c r="B8884" t="s">
        <v>202</v>
      </c>
      <c r="C8884" t="s">
        <v>22</v>
      </c>
      <c r="D8884" t="s">
        <v>16</v>
      </c>
      <c r="E8884" t="s">
        <v>17</v>
      </c>
      <c r="F8884" t="s">
        <v>61</v>
      </c>
      <c r="G8884" t="s">
        <v>110</v>
      </c>
      <c r="H8884">
        <f t="shared" si="690"/>
        <v>3200</v>
      </c>
      <c r="I8884">
        <v>800</v>
      </c>
      <c r="J8884">
        <v>1040</v>
      </c>
      <c r="K8884">
        <v>4</v>
      </c>
      <c r="M8884">
        <v>104</v>
      </c>
      <c r="N8884" t="s">
        <v>25</v>
      </c>
      <c r="O8884">
        <v>4160</v>
      </c>
      <c r="P8884">
        <v>960</v>
      </c>
      <c r="R8884">
        <f t="shared" si="691"/>
        <v>4160</v>
      </c>
      <c r="S8884">
        <f t="shared" si="692"/>
        <v>20</v>
      </c>
      <c r="T8884" t="str">
        <f t="shared" si="693"/>
        <v>May</v>
      </c>
      <c r="U8884" t="str">
        <f t="shared" si="694"/>
        <v>2025</v>
      </c>
    </row>
    <row r="8885" spans="1:21" x14ac:dyDescent="0.25">
      <c r="A8885" t="s">
        <v>410</v>
      </c>
      <c r="B8885" t="s">
        <v>98</v>
      </c>
      <c r="C8885" t="s">
        <v>66</v>
      </c>
      <c r="D8885" t="s">
        <v>16</v>
      </c>
      <c r="E8885" t="s">
        <v>28</v>
      </c>
      <c r="F8885" t="s">
        <v>45</v>
      </c>
      <c r="G8885" t="s">
        <v>58</v>
      </c>
      <c r="H8885">
        <f t="shared" si="690"/>
        <v>175000</v>
      </c>
      <c r="I8885">
        <v>25000</v>
      </c>
      <c r="J8885">
        <v>32500</v>
      </c>
      <c r="K8885">
        <v>7</v>
      </c>
      <c r="M8885">
        <v>4875</v>
      </c>
      <c r="N8885" t="s">
        <v>38</v>
      </c>
      <c r="O8885">
        <v>218750</v>
      </c>
      <c r="P8885">
        <v>43750</v>
      </c>
      <c r="R8885">
        <f t="shared" si="691"/>
        <v>227500</v>
      </c>
      <c r="S8885">
        <f t="shared" si="692"/>
        <v>20</v>
      </c>
      <c r="T8885" t="str">
        <f t="shared" si="693"/>
        <v>May</v>
      </c>
      <c r="U8885" t="str">
        <f t="shared" si="694"/>
        <v>2025</v>
      </c>
    </row>
    <row r="8886" spans="1:21" x14ac:dyDescent="0.25">
      <c r="A8886" t="s">
        <v>410</v>
      </c>
      <c r="B8886" t="s">
        <v>173</v>
      </c>
      <c r="C8886" t="s">
        <v>115</v>
      </c>
      <c r="D8886" t="s">
        <v>23</v>
      </c>
      <c r="E8886" t="s">
        <v>28</v>
      </c>
      <c r="F8886" t="s">
        <v>45</v>
      </c>
      <c r="G8886" t="s">
        <v>106</v>
      </c>
      <c r="H8886">
        <f t="shared" si="690"/>
        <v>72000</v>
      </c>
      <c r="I8886">
        <v>12000</v>
      </c>
      <c r="J8886">
        <v>15600</v>
      </c>
      <c r="K8886">
        <v>6</v>
      </c>
      <c r="M8886">
        <v>2340</v>
      </c>
      <c r="N8886" t="s">
        <v>20</v>
      </c>
      <c r="O8886">
        <v>93600</v>
      </c>
      <c r="P8886">
        <v>21600</v>
      </c>
      <c r="R8886">
        <f t="shared" si="691"/>
        <v>93600</v>
      </c>
      <c r="S8886">
        <f t="shared" si="692"/>
        <v>20</v>
      </c>
      <c r="T8886" t="str">
        <f t="shared" si="693"/>
        <v>May</v>
      </c>
      <c r="U8886" t="str">
        <f t="shared" si="694"/>
        <v>2025</v>
      </c>
    </row>
    <row r="8887" spans="1:21" x14ac:dyDescent="0.25">
      <c r="A8887" t="s">
        <v>410</v>
      </c>
      <c r="B8887" t="s">
        <v>72</v>
      </c>
      <c r="C8887" t="s">
        <v>15</v>
      </c>
      <c r="D8887" t="s">
        <v>16</v>
      </c>
      <c r="E8887" t="s">
        <v>17</v>
      </c>
      <c r="F8887" t="s">
        <v>18</v>
      </c>
      <c r="G8887" t="s">
        <v>32</v>
      </c>
      <c r="H8887">
        <f t="shared" si="690"/>
        <v>600</v>
      </c>
      <c r="I8887">
        <v>100</v>
      </c>
      <c r="J8887">
        <v>130</v>
      </c>
      <c r="K8887">
        <v>6</v>
      </c>
      <c r="M8887">
        <v>69</v>
      </c>
      <c r="N8887" t="s">
        <v>38</v>
      </c>
      <c r="O8887">
        <v>690</v>
      </c>
      <c r="P8887">
        <v>90</v>
      </c>
      <c r="R8887">
        <f t="shared" si="691"/>
        <v>780</v>
      </c>
      <c r="S8887">
        <f t="shared" si="692"/>
        <v>20</v>
      </c>
      <c r="T8887" t="str">
        <f t="shared" si="693"/>
        <v>May</v>
      </c>
      <c r="U8887" t="str">
        <f t="shared" si="694"/>
        <v>2025</v>
      </c>
    </row>
    <row r="8888" spans="1:21" x14ac:dyDescent="0.25">
      <c r="A8888" t="s">
        <v>410</v>
      </c>
      <c r="B8888" t="s">
        <v>171</v>
      </c>
      <c r="C8888" t="s">
        <v>22</v>
      </c>
      <c r="D8888" t="s">
        <v>16</v>
      </c>
      <c r="E8888" t="s">
        <v>28</v>
      </c>
      <c r="F8888" t="s">
        <v>61</v>
      </c>
      <c r="G8888" t="s">
        <v>117</v>
      </c>
      <c r="H8888">
        <f t="shared" si="690"/>
        <v>15000</v>
      </c>
      <c r="I8888">
        <v>2500</v>
      </c>
      <c r="J8888">
        <v>3250</v>
      </c>
      <c r="K8888">
        <v>6</v>
      </c>
      <c r="M8888">
        <v>325</v>
      </c>
      <c r="N8888" t="s">
        <v>25</v>
      </c>
      <c r="O8888">
        <v>18750</v>
      </c>
      <c r="P8888">
        <v>3750</v>
      </c>
      <c r="R8888">
        <f t="shared" si="691"/>
        <v>19500</v>
      </c>
      <c r="S8888">
        <f t="shared" si="692"/>
        <v>20</v>
      </c>
      <c r="T8888" t="str">
        <f t="shared" si="693"/>
        <v>May</v>
      </c>
      <c r="U8888" t="str">
        <f t="shared" si="694"/>
        <v>2025</v>
      </c>
    </row>
    <row r="8889" spans="1:21" x14ac:dyDescent="0.25">
      <c r="A8889" t="s">
        <v>410</v>
      </c>
      <c r="B8889" t="s">
        <v>202</v>
      </c>
      <c r="C8889" t="s">
        <v>22</v>
      </c>
      <c r="D8889" t="s">
        <v>16</v>
      </c>
      <c r="E8889" t="s">
        <v>17</v>
      </c>
      <c r="F8889" t="s">
        <v>29</v>
      </c>
      <c r="G8889" t="s">
        <v>138</v>
      </c>
      <c r="H8889">
        <f t="shared" si="690"/>
        <v>200</v>
      </c>
      <c r="I8889">
        <v>50</v>
      </c>
      <c r="J8889">
        <v>65</v>
      </c>
      <c r="K8889">
        <v>4</v>
      </c>
      <c r="M8889">
        <v>13</v>
      </c>
      <c r="N8889" t="s">
        <v>25</v>
      </c>
      <c r="O8889">
        <v>260</v>
      </c>
      <c r="P8889">
        <v>60</v>
      </c>
      <c r="R8889">
        <f t="shared" si="691"/>
        <v>260</v>
      </c>
      <c r="S8889">
        <f t="shared" si="692"/>
        <v>20</v>
      </c>
      <c r="T8889" t="str">
        <f t="shared" si="693"/>
        <v>May</v>
      </c>
      <c r="U8889" t="str">
        <f t="shared" si="694"/>
        <v>2025</v>
      </c>
    </row>
    <row r="8890" spans="1:21" x14ac:dyDescent="0.25">
      <c r="A8890" t="s">
        <v>410</v>
      </c>
      <c r="B8890" t="s">
        <v>211</v>
      </c>
      <c r="C8890" t="s">
        <v>91</v>
      </c>
      <c r="D8890" t="s">
        <v>23</v>
      </c>
      <c r="E8890" t="s">
        <v>17</v>
      </c>
      <c r="F8890" t="s">
        <v>18</v>
      </c>
      <c r="G8890" t="s">
        <v>116</v>
      </c>
      <c r="H8890">
        <f t="shared" si="690"/>
        <v>240</v>
      </c>
      <c r="I8890">
        <v>60</v>
      </c>
      <c r="J8890">
        <v>78</v>
      </c>
      <c r="K8890">
        <v>4</v>
      </c>
      <c r="M8890">
        <v>37.44</v>
      </c>
      <c r="N8890" t="s">
        <v>20</v>
      </c>
      <c r="O8890">
        <v>312</v>
      </c>
      <c r="P8890">
        <v>72</v>
      </c>
      <c r="R8890">
        <f t="shared" si="691"/>
        <v>312</v>
      </c>
      <c r="S8890">
        <f t="shared" si="692"/>
        <v>20</v>
      </c>
      <c r="T8890" t="str">
        <f t="shared" si="693"/>
        <v>May</v>
      </c>
      <c r="U8890" t="str">
        <f t="shared" si="694"/>
        <v>2025</v>
      </c>
    </row>
    <row r="8891" spans="1:21" x14ac:dyDescent="0.25">
      <c r="A8891" t="s">
        <v>410</v>
      </c>
      <c r="B8891" t="s">
        <v>112</v>
      </c>
      <c r="C8891" t="s">
        <v>27</v>
      </c>
      <c r="D8891" t="s">
        <v>16</v>
      </c>
      <c r="E8891" t="s">
        <v>17</v>
      </c>
      <c r="F8891" t="s">
        <v>61</v>
      </c>
      <c r="G8891" t="s">
        <v>62</v>
      </c>
      <c r="H8891">
        <f t="shared" si="690"/>
        <v>7200</v>
      </c>
      <c r="I8891">
        <v>900</v>
      </c>
      <c r="J8891">
        <v>1170</v>
      </c>
      <c r="K8891">
        <v>8</v>
      </c>
      <c r="M8891">
        <v>117</v>
      </c>
      <c r="N8891" t="s">
        <v>20</v>
      </c>
      <c r="O8891">
        <v>9360</v>
      </c>
      <c r="P8891">
        <v>2160</v>
      </c>
      <c r="R8891">
        <f t="shared" si="691"/>
        <v>9360</v>
      </c>
      <c r="S8891">
        <f t="shared" si="692"/>
        <v>20</v>
      </c>
      <c r="T8891" t="str">
        <f t="shared" si="693"/>
        <v>May</v>
      </c>
      <c r="U8891" t="str">
        <f t="shared" si="694"/>
        <v>2025</v>
      </c>
    </row>
    <row r="8892" spans="1:21" x14ac:dyDescent="0.25">
      <c r="A8892" t="s">
        <v>410</v>
      </c>
      <c r="B8892" t="s">
        <v>21</v>
      </c>
      <c r="C8892" t="s">
        <v>22</v>
      </c>
      <c r="D8892" t="s">
        <v>16</v>
      </c>
      <c r="E8892" t="s">
        <v>17</v>
      </c>
      <c r="F8892" t="s">
        <v>18</v>
      </c>
      <c r="G8892" t="s">
        <v>51</v>
      </c>
      <c r="H8892">
        <f t="shared" si="690"/>
        <v>420</v>
      </c>
      <c r="I8892">
        <v>60</v>
      </c>
      <c r="J8892">
        <v>78</v>
      </c>
      <c r="K8892">
        <v>7</v>
      </c>
      <c r="M8892">
        <v>36.75</v>
      </c>
      <c r="N8892" t="s">
        <v>20</v>
      </c>
      <c r="O8892">
        <v>525</v>
      </c>
      <c r="P8892">
        <v>105</v>
      </c>
      <c r="R8892">
        <f t="shared" si="691"/>
        <v>546</v>
      </c>
      <c r="S8892">
        <f t="shared" si="692"/>
        <v>20</v>
      </c>
      <c r="T8892" t="str">
        <f t="shared" si="693"/>
        <v>May</v>
      </c>
      <c r="U8892" t="str">
        <f t="shared" si="694"/>
        <v>2025</v>
      </c>
    </row>
    <row r="8893" spans="1:21" x14ac:dyDescent="0.25">
      <c r="A8893" t="s">
        <v>410</v>
      </c>
      <c r="B8893" t="s">
        <v>154</v>
      </c>
      <c r="C8893" t="s">
        <v>27</v>
      </c>
      <c r="D8893" t="s">
        <v>16</v>
      </c>
      <c r="E8893" t="s">
        <v>17</v>
      </c>
      <c r="F8893" t="s">
        <v>18</v>
      </c>
      <c r="G8893" t="s">
        <v>56</v>
      </c>
      <c r="H8893">
        <f t="shared" si="690"/>
        <v>2750</v>
      </c>
      <c r="I8893">
        <v>550</v>
      </c>
      <c r="J8893">
        <v>715</v>
      </c>
      <c r="K8893">
        <v>5</v>
      </c>
      <c r="M8893">
        <v>100</v>
      </c>
      <c r="N8893" t="s">
        <v>20</v>
      </c>
      <c r="O8893">
        <v>3575</v>
      </c>
      <c r="P8893">
        <v>825</v>
      </c>
      <c r="R8893">
        <f t="shared" si="691"/>
        <v>3575</v>
      </c>
      <c r="S8893">
        <f t="shared" si="692"/>
        <v>20</v>
      </c>
      <c r="T8893" t="str">
        <f t="shared" si="693"/>
        <v>May</v>
      </c>
      <c r="U8893" t="str">
        <f t="shared" si="694"/>
        <v>2025</v>
      </c>
    </row>
    <row r="8894" spans="1:21" x14ac:dyDescent="0.25">
      <c r="A8894" t="s">
        <v>410</v>
      </c>
      <c r="B8894" t="s">
        <v>170</v>
      </c>
      <c r="C8894" t="s">
        <v>91</v>
      </c>
      <c r="D8894" t="s">
        <v>16</v>
      </c>
      <c r="E8894" t="s">
        <v>28</v>
      </c>
      <c r="F8894" t="s">
        <v>18</v>
      </c>
      <c r="G8894" t="s">
        <v>64</v>
      </c>
      <c r="H8894">
        <f t="shared" si="690"/>
        <v>420</v>
      </c>
      <c r="I8894">
        <v>140</v>
      </c>
      <c r="J8894">
        <v>182</v>
      </c>
      <c r="K8894">
        <v>3</v>
      </c>
      <c r="M8894">
        <v>25.2</v>
      </c>
      <c r="N8894" t="s">
        <v>25</v>
      </c>
      <c r="O8894">
        <v>504</v>
      </c>
      <c r="P8894">
        <v>84</v>
      </c>
      <c r="R8894">
        <f t="shared" si="691"/>
        <v>546</v>
      </c>
      <c r="S8894">
        <f t="shared" si="692"/>
        <v>20</v>
      </c>
      <c r="T8894" t="str">
        <f t="shared" si="693"/>
        <v>May</v>
      </c>
      <c r="U8894" t="str">
        <f t="shared" si="694"/>
        <v>2025</v>
      </c>
    </row>
    <row r="8895" spans="1:21" x14ac:dyDescent="0.25">
      <c r="A8895" t="s">
        <v>411</v>
      </c>
      <c r="B8895" t="s">
        <v>131</v>
      </c>
      <c r="C8895" t="s">
        <v>27</v>
      </c>
      <c r="D8895" t="s">
        <v>16</v>
      </c>
      <c r="E8895" t="s">
        <v>17</v>
      </c>
      <c r="F8895" t="s">
        <v>61</v>
      </c>
      <c r="G8895" t="s">
        <v>68</v>
      </c>
      <c r="H8895">
        <f t="shared" si="690"/>
        <v>5400</v>
      </c>
      <c r="I8895">
        <v>1800</v>
      </c>
      <c r="J8895">
        <v>2340</v>
      </c>
      <c r="K8895">
        <v>3</v>
      </c>
      <c r="M8895">
        <v>234</v>
      </c>
      <c r="N8895" t="s">
        <v>38</v>
      </c>
      <c r="O8895">
        <v>6750</v>
      </c>
      <c r="P8895">
        <v>1350</v>
      </c>
      <c r="R8895">
        <f t="shared" si="691"/>
        <v>7020</v>
      </c>
      <c r="S8895">
        <f t="shared" si="692"/>
        <v>21</v>
      </c>
      <c r="T8895" t="str">
        <f t="shared" si="693"/>
        <v>May</v>
      </c>
      <c r="U8895" t="str">
        <f t="shared" si="694"/>
        <v>2025</v>
      </c>
    </row>
    <row r="8896" spans="1:21" x14ac:dyDescent="0.25">
      <c r="A8896" t="s">
        <v>411</v>
      </c>
      <c r="B8896" t="s">
        <v>211</v>
      </c>
      <c r="C8896" t="s">
        <v>91</v>
      </c>
      <c r="D8896" t="s">
        <v>16</v>
      </c>
      <c r="E8896" t="s">
        <v>28</v>
      </c>
      <c r="F8896" t="s">
        <v>18</v>
      </c>
      <c r="G8896" t="s">
        <v>32</v>
      </c>
      <c r="H8896">
        <f t="shared" si="690"/>
        <v>500</v>
      </c>
      <c r="I8896">
        <v>100</v>
      </c>
      <c r="J8896">
        <v>130</v>
      </c>
      <c r="K8896">
        <v>5</v>
      </c>
      <c r="M8896">
        <v>43.75</v>
      </c>
      <c r="N8896" t="s">
        <v>20</v>
      </c>
      <c r="O8896">
        <v>625</v>
      </c>
      <c r="P8896">
        <v>125</v>
      </c>
      <c r="R8896">
        <f t="shared" si="691"/>
        <v>650</v>
      </c>
      <c r="S8896">
        <f t="shared" si="692"/>
        <v>21</v>
      </c>
      <c r="T8896" t="str">
        <f t="shared" si="693"/>
        <v>May</v>
      </c>
      <c r="U8896" t="str">
        <f t="shared" si="694"/>
        <v>2025</v>
      </c>
    </row>
    <row r="8897" spans="1:21" x14ac:dyDescent="0.25">
      <c r="A8897" t="s">
        <v>411</v>
      </c>
      <c r="B8897" t="s">
        <v>102</v>
      </c>
      <c r="C8897" t="s">
        <v>27</v>
      </c>
      <c r="D8897" t="s">
        <v>16</v>
      </c>
      <c r="E8897" t="s">
        <v>17</v>
      </c>
      <c r="F8897" t="s">
        <v>48</v>
      </c>
      <c r="G8897" t="s">
        <v>147</v>
      </c>
      <c r="H8897">
        <f t="shared" si="690"/>
        <v>360</v>
      </c>
      <c r="I8897">
        <v>90</v>
      </c>
      <c r="J8897">
        <v>117</v>
      </c>
      <c r="K8897">
        <v>4</v>
      </c>
      <c r="M8897">
        <v>20.7</v>
      </c>
      <c r="N8897" t="s">
        <v>25</v>
      </c>
      <c r="O8897">
        <v>414</v>
      </c>
      <c r="P8897">
        <v>54</v>
      </c>
      <c r="R8897">
        <f t="shared" si="691"/>
        <v>468</v>
      </c>
      <c r="S8897">
        <f t="shared" si="692"/>
        <v>21</v>
      </c>
      <c r="T8897" t="str">
        <f t="shared" si="693"/>
        <v>May</v>
      </c>
      <c r="U8897" t="str">
        <f t="shared" si="694"/>
        <v>2025</v>
      </c>
    </row>
    <row r="8898" spans="1:21" x14ac:dyDescent="0.25">
      <c r="A8898" t="s">
        <v>411</v>
      </c>
      <c r="B8898" t="s">
        <v>84</v>
      </c>
      <c r="C8898" t="s">
        <v>27</v>
      </c>
      <c r="D8898" t="s">
        <v>23</v>
      </c>
      <c r="E8898" t="s">
        <v>17</v>
      </c>
      <c r="F8898" t="s">
        <v>18</v>
      </c>
      <c r="G8898" t="s">
        <v>40</v>
      </c>
      <c r="H8898">
        <f t="shared" si="690"/>
        <v>270</v>
      </c>
      <c r="I8898">
        <v>90</v>
      </c>
      <c r="J8898">
        <v>117</v>
      </c>
      <c r="K8898">
        <v>3</v>
      </c>
      <c r="M8898">
        <v>32.4</v>
      </c>
      <c r="N8898" t="s">
        <v>25</v>
      </c>
      <c r="O8898">
        <v>324</v>
      </c>
      <c r="P8898">
        <v>54</v>
      </c>
      <c r="R8898">
        <f t="shared" si="691"/>
        <v>351</v>
      </c>
      <c r="S8898">
        <f t="shared" si="692"/>
        <v>21</v>
      </c>
      <c r="T8898" t="str">
        <f t="shared" si="693"/>
        <v>May</v>
      </c>
      <c r="U8898" t="str">
        <f t="shared" si="694"/>
        <v>2025</v>
      </c>
    </row>
    <row r="8899" spans="1:21" x14ac:dyDescent="0.25">
      <c r="A8899" t="s">
        <v>411</v>
      </c>
      <c r="B8899" t="s">
        <v>208</v>
      </c>
      <c r="C8899" t="s">
        <v>27</v>
      </c>
      <c r="D8899" t="s">
        <v>23</v>
      </c>
      <c r="E8899" t="s">
        <v>28</v>
      </c>
      <c r="F8899" t="s">
        <v>18</v>
      </c>
      <c r="G8899" t="s">
        <v>19</v>
      </c>
      <c r="H8899">
        <f t="shared" ref="H8899:H8962" si="695">I8899*K8899</f>
        <v>500</v>
      </c>
      <c r="I8899">
        <v>250</v>
      </c>
      <c r="J8899">
        <v>325</v>
      </c>
      <c r="K8899">
        <v>2</v>
      </c>
      <c r="M8899">
        <v>65</v>
      </c>
      <c r="N8899" t="s">
        <v>25</v>
      </c>
      <c r="O8899">
        <v>650</v>
      </c>
      <c r="P8899">
        <v>150</v>
      </c>
      <c r="R8899">
        <f t="shared" ref="R8899:R8962" si="696">J8899*K8899</f>
        <v>650</v>
      </c>
      <c r="S8899">
        <f t="shared" ref="S8899:S8962" si="697">DAY(A8899)</f>
        <v>21</v>
      </c>
      <c r="T8899" t="str">
        <f t="shared" ref="T8899:T8962" si="698">TEXT(A8899,"mmm")</f>
        <v>May</v>
      </c>
      <c r="U8899" t="str">
        <f t="shared" ref="U8899:U8962" si="699">TEXT(A8899,"yyy")</f>
        <v>2025</v>
      </c>
    </row>
    <row r="8900" spans="1:21" x14ac:dyDescent="0.25">
      <c r="A8900" t="s">
        <v>411</v>
      </c>
      <c r="B8900" t="s">
        <v>95</v>
      </c>
      <c r="C8900" t="s">
        <v>66</v>
      </c>
      <c r="D8900" t="s">
        <v>16</v>
      </c>
      <c r="E8900" t="s">
        <v>28</v>
      </c>
      <c r="F8900" t="s">
        <v>18</v>
      </c>
      <c r="G8900" t="s">
        <v>19</v>
      </c>
      <c r="H8900">
        <f t="shared" si="695"/>
        <v>750</v>
      </c>
      <c r="I8900">
        <v>250</v>
      </c>
      <c r="J8900">
        <v>325</v>
      </c>
      <c r="K8900">
        <v>3</v>
      </c>
      <c r="M8900">
        <v>65.625</v>
      </c>
      <c r="N8900" t="s">
        <v>20</v>
      </c>
      <c r="O8900">
        <v>937.5</v>
      </c>
      <c r="P8900">
        <v>187.5</v>
      </c>
      <c r="R8900">
        <f t="shared" si="696"/>
        <v>975</v>
      </c>
      <c r="S8900">
        <f t="shared" si="697"/>
        <v>21</v>
      </c>
      <c r="T8900" t="str">
        <f t="shared" si="698"/>
        <v>May</v>
      </c>
      <c r="U8900" t="str">
        <f t="shared" si="699"/>
        <v>2025</v>
      </c>
    </row>
    <row r="8901" spans="1:21" x14ac:dyDescent="0.25">
      <c r="A8901" t="s">
        <v>411</v>
      </c>
      <c r="B8901" t="s">
        <v>205</v>
      </c>
      <c r="C8901" t="s">
        <v>15</v>
      </c>
      <c r="D8901" t="s">
        <v>16</v>
      </c>
      <c r="E8901" t="s">
        <v>17</v>
      </c>
      <c r="F8901" t="s">
        <v>18</v>
      </c>
      <c r="G8901" t="s">
        <v>32</v>
      </c>
      <c r="H8901">
        <f t="shared" si="695"/>
        <v>500</v>
      </c>
      <c r="I8901">
        <v>100</v>
      </c>
      <c r="J8901">
        <v>130</v>
      </c>
      <c r="K8901">
        <v>5</v>
      </c>
      <c r="M8901">
        <v>43.75</v>
      </c>
      <c r="N8901" t="s">
        <v>20</v>
      </c>
      <c r="O8901">
        <v>625</v>
      </c>
      <c r="P8901">
        <v>125</v>
      </c>
      <c r="R8901">
        <f t="shared" si="696"/>
        <v>650</v>
      </c>
      <c r="S8901">
        <f t="shared" si="697"/>
        <v>21</v>
      </c>
      <c r="T8901" t="str">
        <f t="shared" si="698"/>
        <v>May</v>
      </c>
      <c r="U8901" t="str">
        <f t="shared" si="699"/>
        <v>2025</v>
      </c>
    </row>
    <row r="8902" spans="1:21" x14ac:dyDescent="0.25">
      <c r="A8902" t="s">
        <v>411</v>
      </c>
      <c r="B8902" t="s">
        <v>220</v>
      </c>
      <c r="C8902" t="s">
        <v>27</v>
      </c>
      <c r="D8902" t="s">
        <v>16</v>
      </c>
      <c r="E8902" t="s">
        <v>17</v>
      </c>
      <c r="F8902" t="s">
        <v>18</v>
      </c>
      <c r="G8902" t="s">
        <v>151</v>
      </c>
      <c r="H8902">
        <f t="shared" si="695"/>
        <v>35</v>
      </c>
      <c r="I8902">
        <v>7</v>
      </c>
      <c r="J8902">
        <v>9</v>
      </c>
      <c r="K8902">
        <v>5</v>
      </c>
      <c r="M8902">
        <v>4.2</v>
      </c>
      <c r="N8902" t="s">
        <v>38</v>
      </c>
      <c r="O8902">
        <v>42</v>
      </c>
      <c r="P8902">
        <v>7</v>
      </c>
      <c r="R8902">
        <f t="shared" si="696"/>
        <v>45</v>
      </c>
      <c r="S8902">
        <f t="shared" si="697"/>
        <v>21</v>
      </c>
      <c r="T8902" t="str">
        <f t="shared" si="698"/>
        <v>May</v>
      </c>
      <c r="U8902" t="str">
        <f t="shared" si="699"/>
        <v>2025</v>
      </c>
    </row>
    <row r="8903" spans="1:21" x14ac:dyDescent="0.25">
      <c r="A8903" t="s">
        <v>411</v>
      </c>
      <c r="B8903" t="s">
        <v>165</v>
      </c>
      <c r="C8903" t="s">
        <v>27</v>
      </c>
      <c r="D8903" t="s">
        <v>16</v>
      </c>
      <c r="E8903" t="s">
        <v>28</v>
      </c>
      <c r="F8903" t="s">
        <v>45</v>
      </c>
      <c r="G8903" t="s">
        <v>54</v>
      </c>
      <c r="H8903">
        <f t="shared" si="695"/>
        <v>6400</v>
      </c>
      <c r="I8903">
        <v>800</v>
      </c>
      <c r="J8903">
        <v>1040</v>
      </c>
      <c r="K8903">
        <v>8</v>
      </c>
      <c r="M8903">
        <v>104</v>
      </c>
      <c r="N8903" t="s">
        <v>20</v>
      </c>
      <c r="O8903">
        <v>8320</v>
      </c>
      <c r="P8903">
        <v>1920</v>
      </c>
      <c r="R8903">
        <f t="shared" si="696"/>
        <v>8320</v>
      </c>
      <c r="S8903">
        <f t="shared" si="697"/>
        <v>21</v>
      </c>
      <c r="T8903" t="str">
        <f t="shared" si="698"/>
        <v>May</v>
      </c>
      <c r="U8903" t="str">
        <f t="shared" si="699"/>
        <v>2025</v>
      </c>
    </row>
    <row r="8904" spans="1:21" x14ac:dyDescent="0.25">
      <c r="A8904" t="s">
        <v>411</v>
      </c>
      <c r="B8904" t="s">
        <v>214</v>
      </c>
      <c r="C8904" t="s">
        <v>66</v>
      </c>
      <c r="D8904" t="s">
        <v>16</v>
      </c>
      <c r="E8904" t="s">
        <v>28</v>
      </c>
      <c r="F8904" t="s">
        <v>45</v>
      </c>
      <c r="G8904" t="s">
        <v>199</v>
      </c>
      <c r="H8904">
        <f t="shared" si="695"/>
        <v>15000</v>
      </c>
      <c r="I8904">
        <v>5000</v>
      </c>
      <c r="J8904">
        <v>6500</v>
      </c>
      <c r="K8904">
        <v>3</v>
      </c>
      <c r="M8904">
        <v>650</v>
      </c>
      <c r="N8904" t="s">
        <v>20</v>
      </c>
      <c r="O8904">
        <v>19500</v>
      </c>
      <c r="P8904">
        <v>4500</v>
      </c>
      <c r="R8904">
        <f t="shared" si="696"/>
        <v>19500</v>
      </c>
      <c r="S8904">
        <f t="shared" si="697"/>
        <v>21</v>
      </c>
      <c r="T8904" t="str">
        <f t="shared" si="698"/>
        <v>May</v>
      </c>
      <c r="U8904" t="str">
        <f t="shared" si="699"/>
        <v>2025</v>
      </c>
    </row>
    <row r="8905" spans="1:21" x14ac:dyDescent="0.25">
      <c r="A8905" t="s">
        <v>411</v>
      </c>
      <c r="B8905" t="s">
        <v>184</v>
      </c>
      <c r="C8905" t="s">
        <v>27</v>
      </c>
      <c r="D8905" t="s">
        <v>16</v>
      </c>
      <c r="E8905" t="s">
        <v>17</v>
      </c>
      <c r="F8905" t="s">
        <v>45</v>
      </c>
      <c r="G8905" t="s">
        <v>71</v>
      </c>
      <c r="H8905">
        <f t="shared" si="695"/>
        <v>11000</v>
      </c>
      <c r="I8905">
        <v>2200</v>
      </c>
      <c r="J8905">
        <v>2860</v>
      </c>
      <c r="K8905">
        <v>5</v>
      </c>
      <c r="M8905">
        <v>286</v>
      </c>
      <c r="N8905" t="s">
        <v>38</v>
      </c>
      <c r="O8905">
        <v>13750</v>
      </c>
      <c r="P8905">
        <v>2750</v>
      </c>
      <c r="R8905">
        <f t="shared" si="696"/>
        <v>14300</v>
      </c>
      <c r="S8905">
        <f t="shared" si="697"/>
        <v>21</v>
      </c>
      <c r="T8905" t="str">
        <f t="shared" si="698"/>
        <v>May</v>
      </c>
      <c r="U8905" t="str">
        <f t="shared" si="699"/>
        <v>2025</v>
      </c>
    </row>
    <row r="8906" spans="1:21" x14ac:dyDescent="0.25">
      <c r="A8906" t="s">
        <v>411</v>
      </c>
      <c r="B8906" t="s">
        <v>200</v>
      </c>
      <c r="C8906" t="s">
        <v>27</v>
      </c>
      <c r="D8906" t="s">
        <v>16</v>
      </c>
      <c r="E8906" t="s">
        <v>17</v>
      </c>
      <c r="F8906" t="s">
        <v>45</v>
      </c>
      <c r="G8906" t="s">
        <v>78</v>
      </c>
      <c r="H8906">
        <f t="shared" si="695"/>
        <v>108000</v>
      </c>
      <c r="I8906">
        <v>18000</v>
      </c>
      <c r="J8906">
        <v>23400</v>
      </c>
      <c r="K8906">
        <v>6</v>
      </c>
      <c r="M8906">
        <v>3510</v>
      </c>
      <c r="N8906" t="s">
        <v>20</v>
      </c>
      <c r="O8906">
        <v>129600</v>
      </c>
      <c r="P8906">
        <v>21600</v>
      </c>
      <c r="R8906">
        <f t="shared" si="696"/>
        <v>140400</v>
      </c>
      <c r="S8906">
        <f t="shared" si="697"/>
        <v>21</v>
      </c>
      <c r="T8906" t="str">
        <f t="shared" si="698"/>
        <v>May</v>
      </c>
      <c r="U8906" t="str">
        <f t="shared" si="699"/>
        <v>2025</v>
      </c>
    </row>
    <row r="8907" spans="1:21" x14ac:dyDescent="0.25">
      <c r="A8907" t="s">
        <v>411</v>
      </c>
      <c r="B8907" t="s">
        <v>118</v>
      </c>
      <c r="C8907" t="s">
        <v>27</v>
      </c>
      <c r="D8907" t="s">
        <v>16</v>
      </c>
      <c r="E8907" t="s">
        <v>28</v>
      </c>
      <c r="F8907" t="s">
        <v>18</v>
      </c>
      <c r="G8907" t="s">
        <v>24</v>
      </c>
      <c r="H8907">
        <f t="shared" si="695"/>
        <v>240</v>
      </c>
      <c r="I8907">
        <v>80</v>
      </c>
      <c r="J8907">
        <v>104</v>
      </c>
      <c r="K8907">
        <v>3</v>
      </c>
      <c r="M8907">
        <v>28.8</v>
      </c>
      <c r="N8907" t="s">
        <v>38</v>
      </c>
      <c r="O8907">
        <v>288</v>
      </c>
      <c r="P8907">
        <v>48</v>
      </c>
      <c r="R8907">
        <f t="shared" si="696"/>
        <v>312</v>
      </c>
      <c r="S8907">
        <f t="shared" si="697"/>
        <v>21</v>
      </c>
      <c r="T8907" t="str">
        <f t="shared" si="698"/>
        <v>May</v>
      </c>
      <c r="U8907" t="str">
        <f t="shared" si="699"/>
        <v>2025</v>
      </c>
    </row>
    <row r="8908" spans="1:21" x14ac:dyDescent="0.25">
      <c r="A8908" t="s">
        <v>411</v>
      </c>
      <c r="B8908" t="s">
        <v>74</v>
      </c>
      <c r="C8908" t="s">
        <v>27</v>
      </c>
      <c r="D8908" t="s">
        <v>23</v>
      </c>
      <c r="E8908" t="s">
        <v>28</v>
      </c>
      <c r="F8908" t="s">
        <v>18</v>
      </c>
      <c r="G8908" t="s">
        <v>130</v>
      </c>
      <c r="H8908">
        <f t="shared" si="695"/>
        <v>315</v>
      </c>
      <c r="I8908">
        <v>45</v>
      </c>
      <c r="J8908">
        <v>59</v>
      </c>
      <c r="K8908">
        <v>7</v>
      </c>
      <c r="M8908">
        <v>47.25</v>
      </c>
      <c r="N8908" t="s">
        <v>20</v>
      </c>
      <c r="O8908">
        <v>393.75</v>
      </c>
      <c r="P8908">
        <v>78.75</v>
      </c>
      <c r="R8908">
        <f t="shared" si="696"/>
        <v>413</v>
      </c>
      <c r="S8908">
        <f t="shared" si="697"/>
        <v>21</v>
      </c>
      <c r="T8908" t="str">
        <f t="shared" si="698"/>
        <v>May</v>
      </c>
      <c r="U8908" t="str">
        <f t="shared" si="699"/>
        <v>2025</v>
      </c>
    </row>
    <row r="8909" spans="1:21" x14ac:dyDescent="0.25">
      <c r="A8909" t="s">
        <v>411</v>
      </c>
      <c r="B8909" t="s">
        <v>149</v>
      </c>
      <c r="C8909" t="s">
        <v>15</v>
      </c>
      <c r="D8909" t="s">
        <v>16</v>
      </c>
      <c r="E8909" t="s">
        <v>17</v>
      </c>
      <c r="F8909" t="s">
        <v>45</v>
      </c>
      <c r="G8909" t="s">
        <v>58</v>
      </c>
      <c r="H8909">
        <f t="shared" si="695"/>
        <v>175000</v>
      </c>
      <c r="I8909">
        <v>25000</v>
      </c>
      <c r="J8909">
        <v>32500</v>
      </c>
      <c r="K8909">
        <v>7</v>
      </c>
      <c r="M8909">
        <v>4875</v>
      </c>
      <c r="N8909" t="s">
        <v>20</v>
      </c>
      <c r="O8909">
        <v>227500</v>
      </c>
      <c r="P8909">
        <v>52500</v>
      </c>
      <c r="R8909">
        <f t="shared" si="696"/>
        <v>227500</v>
      </c>
      <c r="S8909">
        <f t="shared" si="697"/>
        <v>21</v>
      </c>
      <c r="T8909" t="str">
        <f t="shared" si="698"/>
        <v>May</v>
      </c>
      <c r="U8909" t="str">
        <f t="shared" si="699"/>
        <v>2025</v>
      </c>
    </row>
    <row r="8910" spans="1:21" x14ac:dyDescent="0.25">
      <c r="A8910" t="s">
        <v>411</v>
      </c>
      <c r="B8910" t="s">
        <v>127</v>
      </c>
      <c r="C8910" t="s">
        <v>66</v>
      </c>
      <c r="D8910" t="s">
        <v>16</v>
      </c>
      <c r="E8910" t="s">
        <v>17</v>
      </c>
      <c r="F8910" t="s">
        <v>18</v>
      </c>
      <c r="G8910" t="s">
        <v>32</v>
      </c>
      <c r="H8910">
        <f t="shared" si="695"/>
        <v>400</v>
      </c>
      <c r="I8910">
        <v>100</v>
      </c>
      <c r="J8910">
        <v>130</v>
      </c>
      <c r="K8910">
        <v>4</v>
      </c>
      <c r="M8910">
        <v>48</v>
      </c>
      <c r="N8910" t="s">
        <v>38</v>
      </c>
      <c r="O8910">
        <v>480</v>
      </c>
      <c r="P8910">
        <v>80</v>
      </c>
      <c r="R8910">
        <f t="shared" si="696"/>
        <v>520</v>
      </c>
      <c r="S8910">
        <f t="shared" si="697"/>
        <v>21</v>
      </c>
      <c r="T8910" t="str">
        <f t="shared" si="698"/>
        <v>May</v>
      </c>
      <c r="U8910" t="str">
        <f t="shared" si="699"/>
        <v>2025</v>
      </c>
    </row>
    <row r="8911" spans="1:21" x14ac:dyDescent="0.25">
      <c r="A8911" t="s">
        <v>411</v>
      </c>
      <c r="B8911" t="s">
        <v>196</v>
      </c>
      <c r="C8911" t="s">
        <v>53</v>
      </c>
      <c r="D8911" t="s">
        <v>16</v>
      </c>
      <c r="E8911" t="s">
        <v>28</v>
      </c>
      <c r="F8911" t="s">
        <v>29</v>
      </c>
      <c r="G8911" t="s">
        <v>210</v>
      </c>
      <c r="H8911">
        <f t="shared" si="695"/>
        <v>475</v>
      </c>
      <c r="I8911">
        <v>95</v>
      </c>
      <c r="J8911">
        <v>124</v>
      </c>
      <c r="K8911">
        <v>5</v>
      </c>
      <c r="M8911">
        <v>43.225000000000001</v>
      </c>
      <c r="N8911" t="s">
        <v>20</v>
      </c>
      <c r="O8911">
        <v>617.5</v>
      </c>
      <c r="P8911">
        <v>142.5</v>
      </c>
      <c r="R8911">
        <f t="shared" si="696"/>
        <v>620</v>
      </c>
      <c r="S8911">
        <f t="shared" si="697"/>
        <v>21</v>
      </c>
      <c r="T8911" t="str">
        <f t="shared" si="698"/>
        <v>May</v>
      </c>
      <c r="U8911" t="str">
        <f t="shared" si="699"/>
        <v>2025</v>
      </c>
    </row>
    <row r="8912" spans="1:21" x14ac:dyDescent="0.25">
      <c r="A8912" t="s">
        <v>411</v>
      </c>
      <c r="B8912" t="s">
        <v>136</v>
      </c>
      <c r="C8912" t="s">
        <v>15</v>
      </c>
      <c r="D8912" t="s">
        <v>23</v>
      </c>
      <c r="E8912" t="s">
        <v>28</v>
      </c>
      <c r="F8912" t="s">
        <v>61</v>
      </c>
      <c r="G8912" t="s">
        <v>117</v>
      </c>
      <c r="H8912">
        <f t="shared" si="695"/>
        <v>22500</v>
      </c>
      <c r="I8912">
        <v>2500</v>
      </c>
      <c r="J8912">
        <v>3250</v>
      </c>
      <c r="K8912">
        <v>9</v>
      </c>
      <c r="M8912">
        <v>325</v>
      </c>
      <c r="N8912" t="s">
        <v>25</v>
      </c>
      <c r="O8912">
        <v>29250</v>
      </c>
      <c r="P8912">
        <v>6750</v>
      </c>
      <c r="R8912">
        <f t="shared" si="696"/>
        <v>29250</v>
      </c>
      <c r="S8912">
        <f t="shared" si="697"/>
        <v>21</v>
      </c>
      <c r="T8912" t="str">
        <f t="shared" si="698"/>
        <v>May</v>
      </c>
      <c r="U8912" t="str">
        <f t="shared" si="699"/>
        <v>2025</v>
      </c>
    </row>
    <row r="8913" spans="1:21" x14ac:dyDescent="0.25">
      <c r="A8913" t="s">
        <v>411</v>
      </c>
      <c r="B8913" t="s">
        <v>74</v>
      </c>
      <c r="C8913" t="s">
        <v>27</v>
      </c>
      <c r="D8913" t="s">
        <v>16</v>
      </c>
      <c r="E8913" t="s">
        <v>17</v>
      </c>
      <c r="F8913" t="s">
        <v>45</v>
      </c>
      <c r="G8913" t="s">
        <v>199</v>
      </c>
      <c r="H8913">
        <f t="shared" si="695"/>
        <v>30000</v>
      </c>
      <c r="I8913">
        <v>5000</v>
      </c>
      <c r="J8913">
        <v>6500</v>
      </c>
      <c r="K8913">
        <v>6</v>
      </c>
      <c r="M8913">
        <v>650</v>
      </c>
      <c r="N8913" t="s">
        <v>25</v>
      </c>
      <c r="O8913">
        <v>37500</v>
      </c>
      <c r="P8913">
        <v>7500</v>
      </c>
      <c r="R8913">
        <f t="shared" si="696"/>
        <v>39000</v>
      </c>
      <c r="S8913">
        <f t="shared" si="697"/>
        <v>21</v>
      </c>
      <c r="T8913" t="str">
        <f t="shared" si="698"/>
        <v>May</v>
      </c>
      <c r="U8913" t="str">
        <f t="shared" si="699"/>
        <v>2025</v>
      </c>
    </row>
    <row r="8914" spans="1:21" x14ac:dyDescent="0.25">
      <c r="A8914" t="s">
        <v>411</v>
      </c>
      <c r="B8914" t="s">
        <v>14</v>
      </c>
      <c r="C8914" t="s">
        <v>15</v>
      </c>
      <c r="D8914" t="s">
        <v>16</v>
      </c>
      <c r="E8914" t="s">
        <v>17</v>
      </c>
      <c r="F8914" t="s">
        <v>45</v>
      </c>
      <c r="G8914" t="s">
        <v>78</v>
      </c>
      <c r="H8914">
        <f t="shared" si="695"/>
        <v>144000</v>
      </c>
      <c r="I8914">
        <v>18000</v>
      </c>
      <c r="J8914">
        <v>23400</v>
      </c>
      <c r="K8914">
        <v>8</v>
      </c>
      <c r="M8914">
        <v>3510</v>
      </c>
      <c r="N8914" t="s">
        <v>20</v>
      </c>
      <c r="O8914">
        <v>187200</v>
      </c>
      <c r="P8914">
        <v>43200</v>
      </c>
      <c r="R8914">
        <f t="shared" si="696"/>
        <v>187200</v>
      </c>
      <c r="S8914">
        <f t="shared" si="697"/>
        <v>21</v>
      </c>
      <c r="T8914" t="str">
        <f t="shared" si="698"/>
        <v>May</v>
      </c>
      <c r="U8914" t="str">
        <f t="shared" si="699"/>
        <v>2025</v>
      </c>
    </row>
    <row r="8915" spans="1:21" x14ac:dyDescent="0.25">
      <c r="A8915" t="s">
        <v>411</v>
      </c>
      <c r="B8915" t="s">
        <v>88</v>
      </c>
      <c r="C8915" t="s">
        <v>27</v>
      </c>
      <c r="D8915" t="s">
        <v>16</v>
      </c>
      <c r="E8915" t="s">
        <v>17</v>
      </c>
      <c r="F8915" t="s">
        <v>18</v>
      </c>
      <c r="G8915" t="s">
        <v>56</v>
      </c>
      <c r="H8915">
        <f t="shared" si="695"/>
        <v>5500</v>
      </c>
      <c r="I8915">
        <v>550</v>
      </c>
      <c r="J8915">
        <v>715</v>
      </c>
      <c r="K8915">
        <v>10</v>
      </c>
      <c r="M8915">
        <v>100</v>
      </c>
      <c r="N8915" t="s">
        <v>38</v>
      </c>
      <c r="O8915">
        <v>7150</v>
      </c>
      <c r="P8915">
        <v>1650</v>
      </c>
      <c r="R8915">
        <f t="shared" si="696"/>
        <v>7150</v>
      </c>
      <c r="S8915">
        <f t="shared" si="697"/>
        <v>21</v>
      </c>
      <c r="T8915" t="str">
        <f t="shared" si="698"/>
        <v>May</v>
      </c>
      <c r="U8915" t="str">
        <f t="shared" si="699"/>
        <v>2025</v>
      </c>
    </row>
    <row r="8916" spans="1:21" x14ac:dyDescent="0.25">
      <c r="A8916" t="s">
        <v>411</v>
      </c>
      <c r="B8916" t="s">
        <v>159</v>
      </c>
      <c r="C8916" t="s">
        <v>27</v>
      </c>
      <c r="D8916" t="s">
        <v>16</v>
      </c>
      <c r="E8916" t="s">
        <v>28</v>
      </c>
      <c r="F8916" t="s">
        <v>45</v>
      </c>
      <c r="G8916" t="s">
        <v>76</v>
      </c>
      <c r="H8916">
        <f t="shared" si="695"/>
        <v>8400</v>
      </c>
      <c r="I8916">
        <v>1200</v>
      </c>
      <c r="J8916">
        <v>1560</v>
      </c>
      <c r="K8916">
        <v>7</v>
      </c>
      <c r="M8916">
        <v>156</v>
      </c>
      <c r="N8916" t="s">
        <v>20</v>
      </c>
      <c r="O8916">
        <v>10920</v>
      </c>
      <c r="P8916">
        <v>2520</v>
      </c>
      <c r="R8916">
        <f t="shared" si="696"/>
        <v>10920</v>
      </c>
      <c r="S8916">
        <f t="shared" si="697"/>
        <v>21</v>
      </c>
      <c r="T8916" t="str">
        <f t="shared" si="698"/>
        <v>May</v>
      </c>
      <c r="U8916" t="str">
        <f t="shared" si="699"/>
        <v>2025</v>
      </c>
    </row>
    <row r="8917" spans="1:21" x14ac:dyDescent="0.25">
      <c r="A8917" t="s">
        <v>411</v>
      </c>
      <c r="B8917" t="s">
        <v>126</v>
      </c>
      <c r="C8917" t="s">
        <v>27</v>
      </c>
      <c r="D8917" t="s">
        <v>23</v>
      </c>
      <c r="E8917" t="s">
        <v>28</v>
      </c>
      <c r="F8917" t="s">
        <v>80</v>
      </c>
      <c r="G8917" t="s">
        <v>141</v>
      </c>
      <c r="H8917">
        <f t="shared" si="695"/>
        <v>300</v>
      </c>
      <c r="I8917">
        <v>50</v>
      </c>
      <c r="J8917">
        <v>65</v>
      </c>
      <c r="K8917">
        <v>6</v>
      </c>
      <c r="M8917">
        <v>39</v>
      </c>
      <c r="N8917" t="s">
        <v>25</v>
      </c>
      <c r="O8917">
        <v>390</v>
      </c>
      <c r="P8917">
        <v>90</v>
      </c>
      <c r="R8917">
        <f t="shared" si="696"/>
        <v>390</v>
      </c>
      <c r="S8917">
        <f t="shared" si="697"/>
        <v>21</v>
      </c>
      <c r="T8917" t="str">
        <f t="shared" si="698"/>
        <v>May</v>
      </c>
      <c r="U8917" t="str">
        <f t="shared" si="699"/>
        <v>2025</v>
      </c>
    </row>
    <row r="8918" spans="1:21" x14ac:dyDescent="0.25">
      <c r="A8918" t="s">
        <v>411</v>
      </c>
      <c r="B8918" t="s">
        <v>127</v>
      </c>
      <c r="C8918" t="s">
        <v>66</v>
      </c>
      <c r="D8918" t="s">
        <v>23</v>
      </c>
      <c r="E8918" t="s">
        <v>17</v>
      </c>
      <c r="F8918" t="s">
        <v>18</v>
      </c>
      <c r="G8918" t="s">
        <v>32</v>
      </c>
      <c r="H8918">
        <f t="shared" si="695"/>
        <v>600</v>
      </c>
      <c r="I8918">
        <v>100</v>
      </c>
      <c r="J8918">
        <v>130</v>
      </c>
      <c r="K8918">
        <v>6</v>
      </c>
      <c r="M8918">
        <v>78</v>
      </c>
      <c r="N8918" t="s">
        <v>25</v>
      </c>
      <c r="O8918">
        <v>780</v>
      </c>
      <c r="P8918">
        <v>180</v>
      </c>
      <c r="R8918">
        <f t="shared" si="696"/>
        <v>780</v>
      </c>
      <c r="S8918">
        <f t="shared" si="697"/>
        <v>21</v>
      </c>
      <c r="T8918" t="str">
        <f t="shared" si="698"/>
        <v>May</v>
      </c>
      <c r="U8918" t="str">
        <f t="shared" si="699"/>
        <v>2025</v>
      </c>
    </row>
    <row r="8919" spans="1:21" x14ac:dyDescent="0.25">
      <c r="A8919" t="s">
        <v>411</v>
      </c>
      <c r="B8919" t="s">
        <v>140</v>
      </c>
      <c r="C8919" t="s">
        <v>27</v>
      </c>
      <c r="D8919" t="s">
        <v>16</v>
      </c>
      <c r="E8919" t="s">
        <v>28</v>
      </c>
      <c r="F8919" t="s">
        <v>61</v>
      </c>
      <c r="G8919" t="s">
        <v>110</v>
      </c>
      <c r="H8919">
        <f t="shared" si="695"/>
        <v>5600</v>
      </c>
      <c r="I8919">
        <v>800</v>
      </c>
      <c r="J8919">
        <v>1040</v>
      </c>
      <c r="K8919">
        <v>7</v>
      </c>
      <c r="M8919">
        <v>104</v>
      </c>
      <c r="N8919" t="s">
        <v>20</v>
      </c>
      <c r="O8919">
        <v>7280</v>
      </c>
      <c r="P8919">
        <v>1680</v>
      </c>
      <c r="R8919">
        <f t="shared" si="696"/>
        <v>7280</v>
      </c>
      <c r="S8919">
        <f t="shared" si="697"/>
        <v>21</v>
      </c>
      <c r="T8919" t="str">
        <f t="shared" si="698"/>
        <v>May</v>
      </c>
      <c r="U8919" t="str">
        <f t="shared" si="699"/>
        <v>2025</v>
      </c>
    </row>
    <row r="8920" spans="1:21" x14ac:dyDescent="0.25">
      <c r="A8920" t="s">
        <v>411</v>
      </c>
      <c r="B8920" t="s">
        <v>195</v>
      </c>
      <c r="C8920" t="s">
        <v>115</v>
      </c>
      <c r="D8920" t="s">
        <v>23</v>
      </c>
      <c r="E8920" t="s">
        <v>17</v>
      </c>
      <c r="F8920" t="s">
        <v>45</v>
      </c>
      <c r="G8920" t="s">
        <v>199</v>
      </c>
      <c r="H8920">
        <f t="shared" si="695"/>
        <v>25000</v>
      </c>
      <c r="I8920">
        <v>5000</v>
      </c>
      <c r="J8920">
        <v>6500</v>
      </c>
      <c r="K8920">
        <v>5</v>
      </c>
      <c r="M8920">
        <v>650</v>
      </c>
      <c r="N8920" t="s">
        <v>25</v>
      </c>
      <c r="O8920">
        <v>32500</v>
      </c>
      <c r="P8920">
        <v>7500</v>
      </c>
      <c r="R8920">
        <f t="shared" si="696"/>
        <v>32500</v>
      </c>
      <c r="S8920">
        <f t="shared" si="697"/>
        <v>21</v>
      </c>
      <c r="T8920" t="str">
        <f t="shared" si="698"/>
        <v>May</v>
      </c>
      <c r="U8920" t="str">
        <f t="shared" si="699"/>
        <v>2025</v>
      </c>
    </row>
    <row r="8921" spans="1:21" x14ac:dyDescent="0.25">
      <c r="A8921" t="s">
        <v>411</v>
      </c>
      <c r="B8921" t="s">
        <v>111</v>
      </c>
      <c r="C8921" t="s">
        <v>27</v>
      </c>
      <c r="D8921" t="s">
        <v>16</v>
      </c>
      <c r="E8921" t="s">
        <v>17</v>
      </c>
      <c r="F8921" t="s">
        <v>18</v>
      </c>
      <c r="G8921" t="s">
        <v>56</v>
      </c>
      <c r="H8921">
        <f t="shared" si="695"/>
        <v>1650</v>
      </c>
      <c r="I8921">
        <v>550</v>
      </c>
      <c r="J8921">
        <v>715</v>
      </c>
      <c r="K8921">
        <v>3</v>
      </c>
      <c r="M8921">
        <v>100</v>
      </c>
      <c r="N8921" t="s">
        <v>38</v>
      </c>
      <c r="O8921">
        <v>2145</v>
      </c>
      <c r="P8921">
        <v>495</v>
      </c>
      <c r="R8921">
        <f t="shared" si="696"/>
        <v>2145</v>
      </c>
      <c r="S8921">
        <f t="shared" si="697"/>
        <v>21</v>
      </c>
      <c r="T8921" t="str">
        <f t="shared" si="698"/>
        <v>May</v>
      </c>
      <c r="U8921" t="str">
        <f t="shared" si="699"/>
        <v>2025</v>
      </c>
    </row>
    <row r="8922" spans="1:21" x14ac:dyDescent="0.25">
      <c r="A8922" t="s">
        <v>411</v>
      </c>
      <c r="B8922" t="s">
        <v>77</v>
      </c>
      <c r="C8922" t="s">
        <v>42</v>
      </c>
      <c r="D8922" t="s">
        <v>16</v>
      </c>
      <c r="E8922" t="s">
        <v>17</v>
      </c>
      <c r="F8922" t="s">
        <v>45</v>
      </c>
      <c r="G8922" t="s">
        <v>67</v>
      </c>
      <c r="H8922">
        <f t="shared" si="695"/>
        <v>21000</v>
      </c>
      <c r="I8922">
        <v>3500</v>
      </c>
      <c r="J8922">
        <v>4550</v>
      </c>
      <c r="K8922">
        <v>6</v>
      </c>
      <c r="M8922">
        <v>455</v>
      </c>
      <c r="N8922" t="s">
        <v>20</v>
      </c>
      <c r="O8922">
        <v>25200</v>
      </c>
      <c r="P8922">
        <v>4200</v>
      </c>
      <c r="R8922">
        <f t="shared" si="696"/>
        <v>27300</v>
      </c>
      <c r="S8922">
        <f t="shared" si="697"/>
        <v>21</v>
      </c>
      <c r="T8922" t="str">
        <f t="shared" si="698"/>
        <v>May</v>
      </c>
      <c r="U8922" t="str">
        <f t="shared" si="699"/>
        <v>2025</v>
      </c>
    </row>
    <row r="8923" spans="1:21" x14ac:dyDescent="0.25">
      <c r="A8923" t="s">
        <v>411</v>
      </c>
      <c r="B8923" t="s">
        <v>131</v>
      </c>
      <c r="C8923" t="s">
        <v>27</v>
      </c>
      <c r="D8923" t="s">
        <v>16</v>
      </c>
      <c r="E8923" t="s">
        <v>17</v>
      </c>
      <c r="F8923" t="s">
        <v>18</v>
      </c>
      <c r="G8923" t="s">
        <v>100</v>
      </c>
      <c r="H8923">
        <f t="shared" si="695"/>
        <v>200</v>
      </c>
      <c r="I8923">
        <v>40</v>
      </c>
      <c r="J8923">
        <v>52</v>
      </c>
      <c r="K8923">
        <v>5</v>
      </c>
      <c r="M8923">
        <v>18.2</v>
      </c>
      <c r="N8923" t="s">
        <v>20</v>
      </c>
      <c r="O8923">
        <v>260</v>
      </c>
      <c r="P8923">
        <v>60</v>
      </c>
      <c r="R8923">
        <f t="shared" si="696"/>
        <v>260</v>
      </c>
      <c r="S8923">
        <f t="shared" si="697"/>
        <v>21</v>
      </c>
      <c r="T8923" t="str">
        <f t="shared" si="698"/>
        <v>May</v>
      </c>
      <c r="U8923" t="str">
        <f t="shared" si="699"/>
        <v>2025</v>
      </c>
    </row>
    <row r="8924" spans="1:21" x14ac:dyDescent="0.25">
      <c r="A8924" t="s">
        <v>411</v>
      </c>
      <c r="B8924" t="s">
        <v>36</v>
      </c>
      <c r="C8924" t="s">
        <v>15</v>
      </c>
      <c r="D8924" t="s">
        <v>16</v>
      </c>
      <c r="E8924" t="s">
        <v>28</v>
      </c>
      <c r="F8924" t="s">
        <v>18</v>
      </c>
      <c r="G8924" t="s">
        <v>43</v>
      </c>
      <c r="H8924">
        <f t="shared" si="695"/>
        <v>100</v>
      </c>
      <c r="I8924">
        <v>20</v>
      </c>
      <c r="J8924">
        <v>26</v>
      </c>
      <c r="K8924">
        <v>5</v>
      </c>
      <c r="M8924">
        <v>6.5</v>
      </c>
      <c r="N8924" t="s">
        <v>25</v>
      </c>
      <c r="O8924">
        <v>130</v>
      </c>
      <c r="P8924">
        <v>30</v>
      </c>
      <c r="R8924">
        <f t="shared" si="696"/>
        <v>130</v>
      </c>
      <c r="S8924">
        <f t="shared" si="697"/>
        <v>21</v>
      </c>
      <c r="T8924" t="str">
        <f t="shared" si="698"/>
        <v>May</v>
      </c>
      <c r="U8924" t="str">
        <f t="shared" si="699"/>
        <v>2025</v>
      </c>
    </row>
    <row r="8925" spans="1:21" x14ac:dyDescent="0.25">
      <c r="A8925" t="s">
        <v>411</v>
      </c>
      <c r="B8925" t="s">
        <v>86</v>
      </c>
      <c r="C8925" t="s">
        <v>22</v>
      </c>
      <c r="D8925" t="s">
        <v>16</v>
      </c>
      <c r="E8925" t="s">
        <v>17</v>
      </c>
      <c r="F8925" t="s">
        <v>61</v>
      </c>
      <c r="G8925" t="s">
        <v>180</v>
      </c>
      <c r="H8925">
        <f t="shared" si="695"/>
        <v>4800</v>
      </c>
      <c r="I8925">
        <v>600</v>
      </c>
      <c r="J8925">
        <v>780</v>
      </c>
      <c r="K8925">
        <v>8</v>
      </c>
      <c r="M8925">
        <v>100</v>
      </c>
      <c r="N8925" t="s">
        <v>25</v>
      </c>
      <c r="O8925">
        <v>6000</v>
      </c>
      <c r="P8925">
        <v>1200</v>
      </c>
      <c r="R8925">
        <f t="shared" si="696"/>
        <v>6240</v>
      </c>
      <c r="S8925">
        <f t="shared" si="697"/>
        <v>21</v>
      </c>
      <c r="T8925" t="str">
        <f t="shared" si="698"/>
        <v>May</v>
      </c>
      <c r="U8925" t="str">
        <f t="shared" si="699"/>
        <v>2025</v>
      </c>
    </row>
    <row r="8926" spans="1:21" x14ac:dyDescent="0.25">
      <c r="A8926" t="s">
        <v>411</v>
      </c>
      <c r="B8926" t="s">
        <v>186</v>
      </c>
      <c r="C8926" t="s">
        <v>27</v>
      </c>
      <c r="D8926" t="s">
        <v>16</v>
      </c>
      <c r="E8926" t="s">
        <v>28</v>
      </c>
      <c r="F8926" t="s">
        <v>61</v>
      </c>
      <c r="G8926" t="s">
        <v>128</v>
      </c>
      <c r="H8926">
        <f t="shared" si="695"/>
        <v>2100</v>
      </c>
      <c r="I8926">
        <v>300</v>
      </c>
      <c r="J8926">
        <v>390</v>
      </c>
      <c r="K8926">
        <v>7</v>
      </c>
      <c r="M8926">
        <v>100</v>
      </c>
      <c r="N8926" t="s">
        <v>20</v>
      </c>
      <c r="O8926">
        <v>2625</v>
      </c>
      <c r="P8926">
        <v>525</v>
      </c>
      <c r="R8926">
        <f t="shared" si="696"/>
        <v>2730</v>
      </c>
      <c r="S8926">
        <f t="shared" si="697"/>
        <v>21</v>
      </c>
      <c r="T8926" t="str">
        <f t="shared" si="698"/>
        <v>May</v>
      </c>
      <c r="U8926" t="str">
        <f t="shared" si="699"/>
        <v>2025</v>
      </c>
    </row>
    <row r="8927" spans="1:21" x14ac:dyDescent="0.25">
      <c r="A8927" t="s">
        <v>411</v>
      </c>
      <c r="B8927" t="s">
        <v>83</v>
      </c>
      <c r="C8927" t="s">
        <v>27</v>
      </c>
      <c r="D8927" t="s">
        <v>16</v>
      </c>
      <c r="E8927" t="s">
        <v>17</v>
      </c>
      <c r="F8927" t="s">
        <v>18</v>
      </c>
      <c r="G8927" t="s">
        <v>24</v>
      </c>
      <c r="H8927">
        <f t="shared" si="695"/>
        <v>560</v>
      </c>
      <c r="I8927">
        <v>80</v>
      </c>
      <c r="J8927">
        <v>104</v>
      </c>
      <c r="K8927">
        <v>7</v>
      </c>
      <c r="M8927">
        <v>47.04</v>
      </c>
      <c r="N8927" t="s">
        <v>20</v>
      </c>
      <c r="O8927">
        <v>672</v>
      </c>
      <c r="P8927">
        <v>112</v>
      </c>
      <c r="R8927">
        <f t="shared" si="696"/>
        <v>728</v>
      </c>
      <c r="S8927">
        <f t="shared" si="697"/>
        <v>21</v>
      </c>
      <c r="T8927" t="str">
        <f t="shared" si="698"/>
        <v>May</v>
      </c>
      <c r="U8927" t="str">
        <f t="shared" si="699"/>
        <v>2025</v>
      </c>
    </row>
    <row r="8928" spans="1:21" x14ac:dyDescent="0.25">
      <c r="A8928" t="s">
        <v>411</v>
      </c>
      <c r="B8928" t="s">
        <v>44</v>
      </c>
      <c r="C8928" t="s">
        <v>27</v>
      </c>
      <c r="D8928" t="s">
        <v>16</v>
      </c>
      <c r="E8928" t="s">
        <v>28</v>
      </c>
      <c r="F8928" t="s">
        <v>18</v>
      </c>
      <c r="G8928" t="s">
        <v>32</v>
      </c>
      <c r="H8928">
        <f t="shared" si="695"/>
        <v>500</v>
      </c>
      <c r="I8928">
        <v>100</v>
      </c>
      <c r="J8928">
        <v>130</v>
      </c>
      <c r="K8928">
        <v>5</v>
      </c>
      <c r="M8928">
        <v>32.5</v>
      </c>
      <c r="N8928" t="s">
        <v>25</v>
      </c>
      <c r="O8928">
        <v>650</v>
      </c>
      <c r="P8928">
        <v>150</v>
      </c>
      <c r="R8928">
        <f t="shared" si="696"/>
        <v>650</v>
      </c>
      <c r="S8928">
        <f t="shared" si="697"/>
        <v>21</v>
      </c>
      <c r="T8928" t="str">
        <f t="shared" si="698"/>
        <v>May</v>
      </c>
      <c r="U8928" t="str">
        <f t="shared" si="699"/>
        <v>2025</v>
      </c>
    </row>
    <row r="8929" spans="1:21" x14ac:dyDescent="0.25">
      <c r="A8929" t="s">
        <v>411</v>
      </c>
      <c r="B8929" t="s">
        <v>139</v>
      </c>
      <c r="C8929" t="s">
        <v>27</v>
      </c>
      <c r="D8929" t="s">
        <v>16</v>
      </c>
      <c r="E8929" t="s">
        <v>28</v>
      </c>
      <c r="F8929" t="s">
        <v>80</v>
      </c>
      <c r="G8929" t="s">
        <v>212</v>
      </c>
      <c r="H8929">
        <f t="shared" si="695"/>
        <v>60</v>
      </c>
      <c r="I8929">
        <v>20</v>
      </c>
      <c r="J8929">
        <v>26</v>
      </c>
      <c r="K8929">
        <v>3</v>
      </c>
      <c r="M8929">
        <v>3.9</v>
      </c>
      <c r="N8929" t="s">
        <v>25</v>
      </c>
      <c r="O8929">
        <v>78</v>
      </c>
      <c r="P8929">
        <v>18</v>
      </c>
      <c r="R8929">
        <f t="shared" si="696"/>
        <v>78</v>
      </c>
      <c r="S8929">
        <f t="shared" si="697"/>
        <v>21</v>
      </c>
      <c r="T8929" t="str">
        <f t="shared" si="698"/>
        <v>May</v>
      </c>
      <c r="U8929" t="str">
        <f t="shared" si="699"/>
        <v>2025</v>
      </c>
    </row>
    <row r="8930" spans="1:21" x14ac:dyDescent="0.25">
      <c r="A8930" t="s">
        <v>411</v>
      </c>
      <c r="B8930" t="s">
        <v>52</v>
      </c>
      <c r="C8930" t="s">
        <v>53</v>
      </c>
      <c r="D8930" t="s">
        <v>23</v>
      </c>
      <c r="E8930" t="s">
        <v>28</v>
      </c>
      <c r="F8930" t="s">
        <v>61</v>
      </c>
      <c r="G8930" t="s">
        <v>68</v>
      </c>
      <c r="H8930">
        <f t="shared" si="695"/>
        <v>1800</v>
      </c>
      <c r="I8930">
        <v>1800</v>
      </c>
      <c r="J8930">
        <v>2340</v>
      </c>
      <c r="K8930">
        <v>1</v>
      </c>
      <c r="M8930">
        <v>234</v>
      </c>
      <c r="N8930" t="s">
        <v>38</v>
      </c>
      <c r="O8930">
        <v>2160</v>
      </c>
      <c r="P8930">
        <v>360</v>
      </c>
      <c r="R8930">
        <f t="shared" si="696"/>
        <v>2340</v>
      </c>
      <c r="S8930">
        <f t="shared" si="697"/>
        <v>21</v>
      </c>
      <c r="T8930" t="str">
        <f t="shared" si="698"/>
        <v>May</v>
      </c>
      <c r="U8930" t="str">
        <f t="shared" si="699"/>
        <v>2025</v>
      </c>
    </row>
    <row r="8931" spans="1:21" x14ac:dyDescent="0.25">
      <c r="A8931" t="s">
        <v>412</v>
      </c>
      <c r="B8931" t="s">
        <v>83</v>
      </c>
      <c r="C8931" t="s">
        <v>27</v>
      </c>
      <c r="D8931" t="s">
        <v>16</v>
      </c>
      <c r="E8931" t="s">
        <v>17</v>
      </c>
      <c r="F8931" t="s">
        <v>48</v>
      </c>
      <c r="G8931" t="s">
        <v>94</v>
      </c>
      <c r="H8931">
        <f t="shared" si="695"/>
        <v>720</v>
      </c>
      <c r="I8931">
        <v>120</v>
      </c>
      <c r="J8931">
        <v>156</v>
      </c>
      <c r="K8931">
        <v>6</v>
      </c>
      <c r="M8931">
        <v>46.8</v>
      </c>
      <c r="N8931" t="s">
        <v>25</v>
      </c>
      <c r="O8931">
        <v>936</v>
      </c>
      <c r="P8931">
        <v>216</v>
      </c>
      <c r="R8931">
        <f t="shared" si="696"/>
        <v>936</v>
      </c>
      <c r="S8931">
        <f t="shared" si="697"/>
        <v>22</v>
      </c>
      <c r="T8931" t="str">
        <f t="shared" si="698"/>
        <v>May</v>
      </c>
      <c r="U8931" t="str">
        <f t="shared" si="699"/>
        <v>2025</v>
      </c>
    </row>
    <row r="8932" spans="1:21" x14ac:dyDescent="0.25">
      <c r="A8932" t="s">
        <v>412</v>
      </c>
      <c r="B8932" t="s">
        <v>206</v>
      </c>
      <c r="C8932" t="s">
        <v>22</v>
      </c>
      <c r="D8932" t="s">
        <v>16</v>
      </c>
      <c r="E8932" t="s">
        <v>28</v>
      </c>
      <c r="F8932" t="s">
        <v>61</v>
      </c>
      <c r="G8932" t="s">
        <v>103</v>
      </c>
      <c r="H8932">
        <f t="shared" si="695"/>
        <v>600</v>
      </c>
      <c r="I8932">
        <v>100</v>
      </c>
      <c r="J8932">
        <v>130</v>
      </c>
      <c r="K8932">
        <v>6</v>
      </c>
      <c r="M8932">
        <v>78</v>
      </c>
      <c r="N8932" t="s">
        <v>38</v>
      </c>
      <c r="O8932">
        <v>780</v>
      </c>
      <c r="P8932">
        <v>180</v>
      </c>
      <c r="R8932">
        <f t="shared" si="696"/>
        <v>780</v>
      </c>
      <c r="S8932">
        <f t="shared" si="697"/>
        <v>22</v>
      </c>
      <c r="T8932" t="str">
        <f t="shared" si="698"/>
        <v>May</v>
      </c>
      <c r="U8932" t="str">
        <f t="shared" si="699"/>
        <v>2025</v>
      </c>
    </row>
    <row r="8933" spans="1:21" x14ac:dyDescent="0.25">
      <c r="A8933" t="s">
        <v>412</v>
      </c>
      <c r="B8933" t="s">
        <v>79</v>
      </c>
      <c r="C8933" t="s">
        <v>27</v>
      </c>
      <c r="D8933" t="s">
        <v>16</v>
      </c>
      <c r="E8933" t="s">
        <v>17</v>
      </c>
      <c r="F8933" t="s">
        <v>29</v>
      </c>
      <c r="G8933" t="s">
        <v>30</v>
      </c>
      <c r="H8933">
        <f t="shared" si="695"/>
        <v>720</v>
      </c>
      <c r="I8933">
        <v>180</v>
      </c>
      <c r="J8933">
        <v>234</v>
      </c>
      <c r="K8933">
        <v>4</v>
      </c>
      <c r="M8933">
        <v>93.6</v>
      </c>
      <c r="N8933" t="s">
        <v>38</v>
      </c>
      <c r="O8933">
        <v>936</v>
      </c>
      <c r="P8933">
        <v>216</v>
      </c>
      <c r="R8933">
        <f t="shared" si="696"/>
        <v>936</v>
      </c>
      <c r="S8933">
        <f t="shared" si="697"/>
        <v>22</v>
      </c>
      <c r="T8933" t="str">
        <f t="shared" si="698"/>
        <v>May</v>
      </c>
      <c r="U8933" t="str">
        <f t="shared" si="699"/>
        <v>2025</v>
      </c>
    </row>
    <row r="8934" spans="1:21" x14ac:dyDescent="0.25">
      <c r="A8934" t="s">
        <v>412</v>
      </c>
      <c r="B8934" t="s">
        <v>140</v>
      </c>
      <c r="C8934" t="s">
        <v>27</v>
      </c>
      <c r="D8934" t="s">
        <v>16</v>
      </c>
      <c r="E8934" t="s">
        <v>28</v>
      </c>
      <c r="F8934" t="s">
        <v>29</v>
      </c>
      <c r="G8934" t="s">
        <v>178</v>
      </c>
      <c r="H8934">
        <f t="shared" si="695"/>
        <v>400</v>
      </c>
      <c r="I8934">
        <v>200</v>
      </c>
      <c r="J8934">
        <v>260</v>
      </c>
      <c r="K8934">
        <v>2</v>
      </c>
      <c r="M8934">
        <v>35</v>
      </c>
      <c r="N8934" t="s">
        <v>20</v>
      </c>
      <c r="O8934">
        <v>500</v>
      </c>
      <c r="P8934">
        <v>100</v>
      </c>
      <c r="R8934">
        <f t="shared" si="696"/>
        <v>520</v>
      </c>
      <c r="S8934">
        <f t="shared" si="697"/>
        <v>22</v>
      </c>
      <c r="T8934" t="str">
        <f t="shared" si="698"/>
        <v>May</v>
      </c>
      <c r="U8934" t="str">
        <f t="shared" si="699"/>
        <v>2025</v>
      </c>
    </row>
    <row r="8935" spans="1:21" x14ac:dyDescent="0.25">
      <c r="A8935" t="s">
        <v>412</v>
      </c>
      <c r="B8935" t="s">
        <v>135</v>
      </c>
      <c r="C8935" t="s">
        <v>27</v>
      </c>
      <c r="D8935" t="s">
        <v>23</v>
      </c>
      <c r="E8935" t="s">
        <v>17</v>
      </c>
      <c r="F8935" t="s">
        <v>45</v>
      </c>
      <c r="G8935" t="s">
        <v>78</v>
      </c>
      <c r="H8935">
        <f t="shared" si="695"/>
        <v>90000</v>
      </c>
      <c r="I8935">
        <v>18000</v>
      </c>
      <c r="J8935">
        <v>23400</v>
      </c>
      <c r="K8935">
        <v>5</v>
      </c>
      <c r="M8935">
        <v>3510</v>
      </c>
      <c r="N8935" t="s">
        <v>25</v>
      </c>
      <c r="O8935">
        <v>117000</v>
      </c>
      <c r="P8935">
        <v>27000</v>
      </c>
      <c r="R8935">
        <f t="shared" si="696"/>
        <v>117000</v>
      </c>
      <c r="S8935">
        <f t="shared" si="697"/>
        <v>22</v>
      </c>
      <c r="T8935" t="str">
        <f t="shared" si="698"/>
        <v>May</v>
      </c>
      <c r="U8935" t="str">
        <f t="shared" si="699"/>
        <v>2025</v>
      </c>
    </row>
    <row r="8936" spans="1:21" x14ac:dyDescent="0.25">
      <c r="A8936" t="s">
        <v>412</v>
      </c>
      <c r="B8936" t="s">
        <v>156</v>
      </c>
      <c r="C8936" t="s">
        <v>53</v>
      </c>
      <c r="D8936" t="s">
        <v>23</v>
      </c>
      <c r="E8936" t="s">
        <v>28</v>
      </c>
      <c r="F8936" t="s">
        <v>61</v>
      </c>
      <c r="G8936" t="s">
        <v>180</v>
      </c>
      <c r="H8936">
        <f t="shared" si="695"/>
        <v>3600</v>
      </c>
      <c r="I8936">
        <v>600</v>
      </c>
      <c r="J8936">
        <v>780</v>
      </c>
      <c r="K8936">
        <v>6</v>
      </c>
      <c r="M8936">
        <v>100</v>
      </c>
      <c r="N8936" t="s">
        <v>20</v>
      </c>
      <c r="O8936">
        <v>4680</v>
      </c>
      <c r="P8936">
        <v>1080</v>
      </c>
      <c r="R8936">
        <f t="shared" si="696"/>
        <v>4680</v>
      </c>
      <c r="S8936">
        <f t="shared" si="697"/>
        <v>22</v>
      </c>
      <c r="T8936" t="str">
        <f t="shared" si="698"/>
        <v>May</v>
      </c>
      <c r="U8936" t="str">
        <f t="shared" si="699"/>
        <v>2025</v>
      </c>
    </row>
    <row r="8937" spans="1:21" x14ac:dyDescent="0.25">
      <c r="A8937" t="s">
        <v>412</v>
      </c>
      <c r="B8937" t="s">
        <v>83</v>
      </c>
      <c r="C8937" t="s">
        <v>27</v>
      </c>
      <c r="D8937" t="s">
        <v>16</v>
      </c>
      <c r="E8937" t="s">
        <v>28</v>
      </c>
      <c r="F8937" t="s">
        <v>18</v>
      </c>
      <c r="G8937" t="s">
        <v>56</v>
      </c>
      <c r="H8937">
        <f t="shared" si="695"/>
        <v>2750</v>
      </c>
      <c r="I8937">
        <v>550</v>
      </c>
      <c r="J8937">
        <v>715</v>
      </c>
      <c r="K8937">
        <v>5</v>
      </c>
      <c r="M8937">
        <v>100</v>
      </c>
      <c r="N8937" t="s">
        <v>20</v>
      </c>
      <c r="O8937">
        <v>3300</v>
      </c>
      <c r="P8937">
        <v>550</v>
      </c>
      <c r="R8937">
        <f t="shared" si="696"/>
        <v>3575</v>
      </c>
      <c r="S8937">
        <f t="shared" si="697"/>
        <v>22</v>
      </c>
      <c r="T8937" t="str">
        <f t="shared" si="698"/>
        <v>May</v>
      </c>
      <c r="U8937" t="str">
        <f t="shared" si="699"/>
        <v>2025</v>
      </c>
    </row>
    <row r="8938" spans="1:21" x14ac:dyDescent="0.25">
      <c r="A8938" t="s">
        <v>412</v>
      </c>
      <c r="B8938" t="s">
        <v>193</v>
      </c>
      <c r="C8938" t="s">
        <v>53</v>
      </c>
      <c r="D8938" t="s">
        <v>16</v>
      </c>
      <c r="E8938" t="s">
        <v>17</v>
      </c>
      <c r="F8938" t="s">
        <v>45</v>
      </c>
      <c r="G8938" t="s">
        <v>67</v>
      </c>
      <c r="H8938">
        <f t="shared" si="695"/>
        <v>28000</v>
      </c>
      <c r="I8938">
        <v>3500</v>
      </c>
      <c r="J8938">
        <v>4550</v>
      </c>
      <c r="K8938">
        <v>8</v>
      </c>
      <c r="M8938">
        <v>455</v>
      </c>
      <c r="N8938" t="s">
        <v>25</v>
      </c>
      <c r="O8938">
        <v>36400</v>
      </c>
      <c r="P8938">
        <v>8400</v>
      </c>
      <c r="R8938">
        <f t="shared" si="696"/>
        <v>36400</v>
      </c>
      <c r="S8938">
        <f t="shared" si="697"/>
        <v>22</v>
      </c>
      <c r="T8938" t="str">
        <f t="shared" si="698"/>
        <v>May</v>
      </c>
      <c r="U8938" t="str">
        <f t="shared" si="699"/>
        <v>2025</v>
      </c>
    </row>
    <row r="8939" spans="1:21" x14ac:dyDescent="0.25">
      <c r="A8939" t="s">
        <v>412</v>
      </c>
      <c r="B8939" t="s">
        <v>187</v>
      </c>
      <c r="C8939" t="s">
        <v>53</v>
      </c>
      <c r="D8939" t="s">
        <v>16</v>
      </c>
      <c r="E8939" t="s">
        <v>17</v>
      </c>
      <c r="F8939" t="s">
        <v>61</v>
      </c>
      <c r="G8939" t="s">
        <v>108</v>
      </c>
      <c r="H8939">
        <f t="shared" si="695"/>
        <v>15000</v>
      </c>
      <c r="I8939">
        <v>1500</v>
      </c>
      <c r="J8939">
        <v>1950</v>
      </c>
      <c r="K8939">
        <v>10</v>
      </c>
      <c r="M8939">
        <v>195</v>
      </c>
      <c r="N8939" t="s">
        <v>38</v>
      </c>
      <c r="O8939">
        <v>18750</v>
      </c>
      <c r="P8939">
        <v>3750</v>
      </c>
      <c r="R8939">
        <f t="shared" si="696"/>
        <v>19500</v>
      </c>
      <c r="S8939">
        <f t="shared" si="697"/>
        <v>22</v>
      </c>
      <c r="T8939" t="str">
        <f t="shared" si="698"/>
        <v>May</v>
      </c>
      <c r="U8939" t="str">
        <f t="shared" si="699"/>
        <v>2025</v>
      </c>
    </row>
    <row r="8940" spans="1:21" x14ac:dyDescent="0.25">
      <c r="A8940" t="s">
        <v>412</v>
      </c>
      <c r="B8940" t="s">
        <v>79</v>
      </c>
      <c r="C8940" t="s">
        <v>27</v>
      </c>
      <c r="D8940" t="s">
        <v>16</v>
      </c>
      <c r="E8940" t="s">
        <v>17</v>
      </c>
      <c r="F8940" t="s">
        <v>61</v>
      </c>
      <c r="G8940" t="s">
        <v>68</v>
      </c>
      <c r="H8940">
        <f t="shared" si="695"/>
        <v>1800</v>
      </c>
      <c r="I8940">
        <v>1800</v>
      </c>
      <c r="J8940">
        <v>2340</v>
      </c>
      <c r="K8940">
        <v>1</v>
      </c>
      <c r="M8940">
        <v>117</v>
      </c>
      <c r="N8940" t="s">
        <v>25</v>
      </c>
      <c r="O8940">
        <v>2340</v>
      </c>
      <c r="P8940">
        <v>540</v>
      </c>
      <c r="R8940">
        <f t="shared" si="696"/>
        <v>2340</v>
      </c>
      <c r="S8940">
        <f t="shared" si="697"/>
        <v>22</v>
      </c>
      <c r="T8940" t="str">
        <f t="shared" si="698"/>
        <v>May</v>
      </c>
      <c r="U8940" t="str">
        <f t="shared" si="699"/>
        <v>2025</v>
      </c>
    </row>
    <row r="8941" spans="1:21" x14ac:dyDescent="0.25">
      <c r="A8941" t="s">
        <v>412</v>
      </c>
      <c r="B8941" t="s">
        <v>150</v>
      </c>
      <c r="C8941" t="s">
        <v>91</v>
      </c>
      <c r="D8941" t="s">
        <v>16</v>
      </c>
      <c r="E8941" t="s">
        <v>28</v>
      </c>
      <c r="F8941" t="s">
        <v>29</v>
      </c>
      <c r="G8941" t="s">
        <v>138</v>
      </c>
      <c r="H8941">
        <f t="shared" si="695"/>
        <v>200</v>
      </c>
      <c r="I8941">
        <v>50</v>
      </c>
      <c r="J8941">
        <v>65</v>
      </c>
      <c r="K8941">
        <v>4</v>
      </c>
      <c r="M8941">
        <v>13</v>
      </c>
      <c r="N8941" t="s">
        <v>25</v>
      </c>
      <c r="O8941">
        <v>260</v>
      </c>
      <c r="P8941">
        <v>60</v>
      </c>
      <c r="R8941">
        <f t="shared" si="696"/>
        <v>260</v>
      </c>
      <c r="S8941">
        <f t="shared" si="697"/>
        <v>22</v>
      </c>
      <c r="T8941" t="str">
        <f t="shared" si="698"/>
        <v>May</v>
      </c>
      <c r="U8941" t="str">
        <f t="shared" si="699"/>
        <v>2025</v>
      </c>
    </row>
    <row r="8942" spans="1:21" x14ac:dyDescent="0.25">
      <c r="A8942" t="s">
        <v>412</v>
      </c>
      <c r="B8942" t="s">
        <v>39</v>
      </c>
      <c r="C8942" t="s">
        <v>27</v>
      </c>
      <c r="D8942" t="s">
        <v>16</v>
      </c>
      <c r="E8942" t="s">
        <v>17</v>
      </c>
      <c r="F8942" t="s">
        <v>45</v>
      </c>
      <c r="G8942" t="s">
        <v>92</v>
      </c>
      <c r="H8942">
        <f t="shared" si="695"/>
        <v>2000</v>
      </c>
      <c r="I8942">
        <v>250</v>
      </c>
      <c r="J8942">
        <v>325</v>
      </c>
      <c r="K8942">
        <v>8</v>
      </c>
      <c r="M8942">
        <v>100</v>
      </c>
      <c r="N8942" t="s">
        <v>25</v>
      </c>
      <c r="O8942">
        <v>2500</v>
      </c>
      <c r="P8942">
        <v>500</v>
      </c>
      <c r="R8942">
        <f t="shared" si="696"/>
        <v>2600</v>
      </c>
      <c r="S8942">
        <f t="shared" si="697"/>
        <v>22</v>
      </c>
      <c r="T8942" t="str">
        <f t="shared" si="698"/>
        <v>May</v>
      </c>
      <c r="U8942" t="str">
        <f t="shared" si="699"/>
        <v>2025</v>
      </c>
    </row>
    <row r="8943" spans="1:21" x14ac:dyDescent="0.25">
      <c r="A8943" t="s">
        <v>412</v>
      </c>
      <c r="B8943" t="s">
        <v>200</v>
      </c>
      <c r="C8943" t="s">
        <v>27</v>
      </c>
      <c r="D8943" t="s">
        <v>16</v>
      </c>
      <c r="E8943" t="s">
        <v>17</v>
      </c>
      <c r="F8943" t="s">
        <v>61</v>
      </c>
      <c r="G8943" t="s">
        <v>164</v>
      </c>
      <c r="H8943">
        <f t="shared" si="695"/>
        <v>8000</v>
      </c>
      <c r="I8943">
        <v>2000</v>
      </c>
      <c r="J8943">
        <v>2600</v>
      </c>
      <c r="K8943">
        <v>4</v>
      </c>
      <c r="M8943">
        <v>260</v>
      </c>
      <c r="N8943" t="s">
        <v>20</v>
      </c>
      <c r="O8943">
        <v>9600</v>
      </c>
      <c r="P8943">
        <v>1600</v>
      </c>
      <c r="R8943">
        <f t="shared" si="696"/>
        <v>10400</v>
      </c>
      <c r="S8943">
        <f t="shared" si="697"/>
        <v>22</v>
      </c>
      <c r="T8943" t="str">
        <f t="shared" si="698"/>
        <v>May</v>
      </c>
      <c r="U8943" t="str">
        <f t="shared" si="699"/>
        <v>2025</v>
      </c>
    </row>
    <row r="8944" spans="1:21" x14ac:dyDescent="0.25">
      <c r="A8944" t="s">
        <v>412</v>
      </c>
      <c r="B8944" t="s">
        <v>157</v>
      </c>
      <c r="C8944" t="s">
        <v>15</v>
      </c>
      <c r="D8944" t="s">
        <v>16</v>
      </c>
      <c r="E8944" t="s">
        <v>28</v>
      </c>
      <c r="F8944" t="s">
        <v>18</v>
      </c>
      <c r="G8944" t="s">
        <v>32</v>
      </c>
      <c r="H8944">
        <f t="shared" si="695"/>
        <v>500</v>
      </c>
      <c r="I8944">
        <v>100</v>
      </c>
      <c r="J8944">
        <v>130</v>
      </c>
      <c r="K8944">
        <v>5</v>
      </c>
      <c r="M8944">
        <v>32.5</v>
      </c>
      <c r="N8944" t="s">
        <v>25</v>
      </c>
      <c r="O8944">
        <v>650</v>
      </c>
      <c r="P8944">
        <v>150</v>
      </c>
      <c r="R8944">
        <f t="shared" si="696"/>
        <v>650</v>
      </c>
      <c r="S8944">
        <f t="shared" si="697"/>
        <v>22</v>
      </c>
      <c r="T8944" t="str">
        <f t="shared" si="698"/>
        <v>May</v>
      </c>
      <c r="U8944" t="str">
        <f t="shared" si="699"/>
        <v>2025</v>
      </c>
    </row>
    <row r="8945" spans="1:21" x14ac:dyDescent="0.25">
      <c r="A8945" t="s">
        <v>412</v>
      </c>
      <c r="B8945" t="s">
        <v>222</v>
      </c>
      <c r="C8945" t="s">
        <v>15</v>
      </c>
      <c r="D8945" t="s">
        <v>16</v>
      </c>
      <c r="E8945" t="s">
        <v>17</v>
      </c>
      <c r="F8945" t="s">
        <v>29</v>
      </c>
      <c r="G8945" t="s">
        <v>138</v>
      </c>
      <c r="H8945">
        <f t="shared" si="695"/>
        <v>200</v>
      </c>
      <c r="I8945">
        <v>50</v>
      </c>
      <c r="J8945">
        <v>65</v>
      </c>
      <c r="K8945">
        <v>4</v>
      </c>
      <c r="M8945">
        <v>18.2</v>
      </c>
      <c r="N8945" t="s">
        <v>20</v>
      </c>
      <c r="O8945">
        <v>260</v>
      </c>
      <c r="P8945">
        <v>60</v>
      </c>
      <c r="R8945">
        <f t="shared" si="696"/>
        <v>260</v>
      </c>
      <c r="S8945">
        <f t="shared" si="697"/>
        <v>22</v>
      </c>
      <c r="T8945" t="str">
        <f t="shared" si="698"/>
        <v>May</v>
      </c>
      <c r="U8945" t="str">
        <f t="shared" si="699"/>
        <v>2025</v>
      </c>
    </row>
    <row r="8946" spans="1:21" x14ac:dyDescent="0.25">
      <c r="A8946" t="s">
        <v>412</v>
      </c>
      <c r="B8946" t="s">
        <v>55</v>
      </c>
      <c r="C8946" t="s">
        <v>15</v>
      </c>
      <c r="D8946" t="s">
        <v>16</v>
      </c>
      <c r="E8946" t="s">
        <v>17</v>
      </c>
      <c r="F8946" t="s">
        <v>18</v>
      </c>
      <c r="G8946" t="s">
        <v>40</v>
      </c>
      <c r="H8946">
        <f t="shared" si="695"/>
        <v>450</v>
      </c>
      <c r="I8946">
        <v>90</v>
      </c>
      <c r="J8946">
        <v>117</v>
      </c>
      <c r="K8946">
        <v>5</v>
      </c>
      <c r="M8946">
        <v>39.375</v>
      </c>
      <c r="N8946" t="s">
        <v>20</v>
      </c>
      <c r="O8946">
        <v>562.5</v>
      </c>
      <c r="P8946">
        <v>112.5</v>
      </c>
      <c r="R8946">
        <f t="shared" si="696"/>
        <v>585</v>
      </c>
      <c r="S8946">
        <f t="shared" si="697"/>
        <v>22</v>
      </c>
      <c r="T8946" t="str">
        <f t="shared" si="698"/>
        <v>May</v>
      </c>
      <c r="U8946" t="str">
        <f t="shared" si="699"/>
        <v>2025</v>
      </c>
    </row>
    <row r="8947" spans="1:21" x14ac:dyDescent="0.25">
      <c r="A8947" t="s">
        <v>412</v>
      </c>
      <c r="B8947" t="s">
        <v>144</v>
      </c>
      <c r="C8947" t="s">
        <v>27</v>
      </c>
      <c r="D8947" t="s">
        <v>16</v>
      </c>
      <c r="E8947" t="s">
        <v>28</v>
      </c>
      <c r="F8947" t="s">
        <v>45</v>
      </c>
      <c r="G8947" t="s">
        <v>71</v>
      </c>
      <c r="H8947">
        <f t="shared" si="695"/>
        <v>8800</v>
      </c>
      <c r="I8947">
        <v>2200</v>
      </c>
      <c r="J8947">
        <v>2860</v>
      </c>
      <c r="K8947">
        <v>4</v>
      </c>
      <c r="M8947">
        <v>286</v>
      </c>
      <c r="N8947" t="s">
        <v>25</v>
      </c>
      <c r="O8947">
        <v>11000</v>
      </c>
      <c r="P8947">
        <v>2200</v>
      </c>
      <c r="R8947">
        <f t="shared" si="696"/>
        <v>11440</v>
      </c>
      <c r="S8947">
        <f t="shared" si="697"/>
        <v>22</v>
      </c>
      <c r="T8947" t="str">
        <f t="shared" si="698"/>
        <v>May</v>
      </c>
      <c r="U8947" t="str">
        <f t="shared" si="699"/>
        <v>2025</v>
      </c>
    </row>
    <row r="8948" spans="1:21" x14ac:dyDescent="0.25">
      <c r="A8948" t="s">
        <v>412</v>
      </c>
      <c r="B8948" t="s">
        <v>209</v>
      </c>
      <c r="C8948" t="s">
        <v>27</v>
      </c>
      <c r="D8948" t="s">
        <v>23</v>
      </c>
      <c r="E8948" t="s">
        <v>17</v>
      </c>
      <c r="F8948" t="s">
        <v>61</v>
      </c>
      <c r="G8948" t="s">
        <v>62</v>
      </c>
      <c r="H8948">
        <f t="shared" si="695"/>
        <v>5400</v>
      </c>
      <c r="I8948">
        <v>900</v>
      </c>
      <c r="J8948">
        <v>1170</v>
      </c>
      <c r="K8948">
        <v>6</v>
      </c>
      <c r="M8948">
        <v>117</v>
      </c>
      <c r="N8948" t="s">
        <v>25</v>
      </c>
      <c r="O8948">
        <v>6750</v>
      </c>
      <c r="P8948">
        <v>1350</v>
      </c>
      <c r="R8948">
        <f t="shared" si="696"/>
        <v>7020</v>
      </c>
      <c r="S8948">
        <f t="shared" si="697"/>
        <v>22</v>
      </c>
      <c r="T8948" t="str">
        <f t="shared" si="698"/>
        <v>May</v>
      </c>
      <c r="U8948" t="str">
        <f t="shared" si="699"/>
        <v>2025</v>
      </c>
    </row>
    <row r="8949" spans="1:21" x14ac:dyDescent="0.25">
      <c r="A8949" t="s">
        <v>412</v>
      </c>
      <c r="B8949" t="s">
        <v>168</v>
      </c>
      <c r="C8949" t="s">
        <v>27</v>
      </c>
      <c r="D8949" t="s">
        <v>16</v>
      </c>
      <c r="E8949" t="s">
        <v>17</v>
      </c>
      <c r="F8949" t="s">
        <v>18</v>
      </c>
      <c r="G8949" t="s">
        <v>151</v>
      </c>
      <c r="H8949">
        <f t="shared" si="695"/>
        <v>28</v>
      </c>
      <c r="I8949">
        <v>7</v>
      </c>
      <c r="J8949">
        <v>9</v>
      </c>
      <c r="K8949">
        <v>4</v>
      </c>
      <c r="M8949">
        <v>1.82</v>
      </c>
      <c r="N8949" t="s">
        <v>25</v>
      </c>
      <c r="O8949">
        <v>36.4</v>
      </c>
      <c r="P8949">
        <v>8.4</v>
      </c>
      <c r="R8949">
        <f t="shared" si="696"/>
        <v>36</v>
      </c>
      <c r="S8949">
        <f t="shared" si="697"/>
        <v>22</v>
      </c>
      <c r="T8949" t="str">
        <f t="shared" si="698"/>
        <v>May</v>
      </c>
      <c r="U8949" t="str">
        <f t="shared" si="699"/>
        <v>2025</v>
      </c>
    </row>
    <row r="8950" spans="1:21" x14ac:dyDescent="0.25">
      <c r="A8950" t="s">
        <v>412</v>
      </c>
      <c r="B8950" t="s">
        <v>44</v>
      </c>
      <c r="C8950" t="s">
        <v>27</v>
      </c>
      <c r="D8950" t="s">
        <v>16</v>
      </c>
      <c r="E8950" t="s">
        <v>28</v>
      </c>
      <c r="F8950" t="s">
        <v>18</v>
      </c>
      <c r="G8950" t="s">
        <v>151</v>
      </c>
      <c r="H8950">
        <f t="shared" si="695"/>
        <v>14</v>
      </c>
      <c r="I8950">
        <v>7</v>
      </c>
      <c r="J8950">
        <v>9</v>
      </c>
      <c r="K8950">
        <v>2</v>
      </c>
      <c r="M8950">
        <v>0.875</v>
      </c>
      <c r="N8950" t="s">
        <v>25</v>
      </c>
      <c r="O8950">
        <v>17.5</v>
      </c>
      <c r="P8950">
        <v>3.5</v>
      </c>
      <c r="R8950">
        <f t="shared" si="696"/>
        <v>18</v>
      </c>
      <c r="S8950">
        <f t="shared" si="697"/>
        <v>22</v>
      </c>
      <c r="T8950" t="str">
        <f t="shared" si="698"/>
        <v>May</v>
      </c>
      <c r="U8950" t="str">
        <f t="shared" si="699"/>
        <v>2025</v>
      </c>
    </row>
    <row r="8951" spans="1:21" x14ac:dyDescent="0.25">
      <c r="A8951" t="s">
        <v>412</v>
      </c>
      <c r="B8951" t="s">
        <v>152</v>
      </c>
      <c r="C8951" t="s">
        <v>66</v>
      </c>
      <c r="D8951" t="s">
        <v>23</v>
      </c>
      <c r="E8951" t="s">
        <v>17</v>
      </c>
      <c r="F8951" t="s">
        <v>29</v>
      </c>
      <c r="G8951" t="s">
        <v>169</v>
      </c>
      <c r="H8951">
        <f t="shared" si="695"/>
        <v>100</v>
      </c>
      <c r="I8951">
        <v>25</v>
      </c>
      <c r="J8951">
        <v>33</v>
      </c>
      <c r="K8951">
        <v>4</v>
      </c>
      <c r="M8951">
        <v>12</v>
      </c>
      <c r="N8951" t="s">
        <v>25</v>
      </c>
      <c r="O8951">
        <v>120</v>
      </c>
      <c r="P8951">
        <v>20</v>
      </c>
      <c r="R8951">
        <f t="shared" si="696"/>
        <v>132</v>
      </c>
      <c r="S8951">
        <f t="shared" si="697"/>
        <v>22</v>
      </c>
      <c r="T8951" t="str">
        <f t="shared" si="698"/>
        <v>May</v>
      </c>
      <c r="U8951" t="str">
        <f t="shared" si="699"/>
        <v>2025</v>
      </c>
    </row>
    <row r="8952" spans="1:21" x14ac:dyDescent="0.25">
      <c r="A8952" t="s">
        <v>412</v>
      </c>
      <c r="B8952" t="s">
        <v>95</v>
      </c>
      <c r="C8952" t="s">
        <v>66</v>
      </c>
      <c r="D8952" t="s">
        <v>16</v>
      </c>
      <c r="E8952" t="s">
        <v>17</v>
      </c>
      <c r="F8952" t="s">
        <v>45</v>
      </c>
      <c r="G8952" t="s">
        <v>106</v>
      </c>
      <c r="H8952">
        <f t="shared" si="695"/>
        <v>72000</v>
      </c>
      <c r="I8952">
        <v>12000</v>
      </c>
      <c r="J8952">
        <v>15600</v>
      </c>
      <c r="K8952">
        <v>6</v>
      </c>
      <c r="M8952">
        <v>2340</v>
      </c>
      <c r="N8952" t="s">
        <v>25</v>
      </c>
      <c r="O8952">
        <v>82800</v>
      </c>
      <c r="P8952">
        <v>10800</v>
      </c>
      <c r="R8952">
        <f t="shared" si="696"/>
        <v>93600</v>
      </c>
      <c r="S8952">
        <f t="shared" si="697"/>
        <v>22</v>
      </c>
      <c r="T8952" t="str">
        <f t="shared" si="698"/>
        <v>May</v>
      </c>
      <c r="U8952" t="str">
        <f t="shared" si="699"/>
        <v>2025</v>
      </c>
    </row>
    <row r="8953" spans="1:21" x14ac:dyDescent="0.25">
      <c r="A8953" t="s">
        <v>412</v>
      </c>
      <c r="B8953" t="s">
        <v>70</v>
      </c>
      <c r="C8953" t="s">
        <v>53</v>
      </c>
      <c r="D8953" t="s">
        <v>23</v>
      </c>
      <c r="E8953" t="s">
        <v>28</v>
      </c>
      <c r="F8953" t="s">
        <v>61</v>
      </c>
      <c r="G8953" t="s">
        <v>62</v>
      </c>
      <c r="H8953">
        <f t="shared" si="695"/>
        <v>7200</v>
      </c>
      <c r="I8953">
        <v>900</v>
      </c>
      <c r="J8953">
        <v>1170</v>
      </c>
      <c r="K8953">
        <v>8</v>
      </c>
      <c r="M8953">
        <v>117</v>
      </c>
      <c r="N8953" t="s">
        <v>25</v>
      </c>
      <c r="O8953">
        <v>8640</v>
      </c>
      <c r="P8953">
        <v>1440</v>
      </c>
      <c r="R8953">
        <f t="shared" si="696"/>
        <v>9360</v>
      </c>
      <c r="S8953">
        <f t="shared" si="697"/>
        <v>22</v>
      </c>
      <c r="T8953" t="str">
        <f t="shared" si="698"/>
        <v>May</v>
      </c>
      <c r="U8953" t="str">
        <f t="shared" si="699"/>
        <v>2025</v>
      </c>
    </row>
    <row r="8954" spans="1:21" x14ac:dyDescent="0.25">
      <c r="A8954" t="s">
        <v>412</v>
      </c>
      <c r="B8954" t="s">
        <v>57</v>
      </c>
      <c r="C8954" t="s">
        <v>27</v>
      </c>
      <c r="D8954" t="s">
        <v>16</v>
      </c>
      <c r="E8954" t="s">
        <v>17</v>
      </c>
      <c r="F8954" t="s">
        <v>61</v>
      </c>
      <c r="G8954" t="s">
        <v>103</v>
      </c>
      <c r="H8954">
        <f t="shared" si="695"/>
        <v>600</v>
      </c>
      <c r="I8954">
        <v>100</v>
      </c>
      <c r="J8954">
        <v>130</v>
      </c>
      <c r="K8954">
        <v>6</v>
      </c>
      <c r="M8954">
        <v>36</v>
      </c>
      <c r="N8954" t="s">
        <v>25</v>
      </c>
      <c r="O8954">
        <v>720</v>
      </c>
      <c r="P8954">
        <v>120</v>
      </c>
      <c r="R8954">
        <f t="shared" si="696"/>
        <v>780</v>
      </c>
      <c r="S8954">
        <f t="shared" si="697"/>
        <v>22</v>
      </c>
      <c r="T8954" t="str">
        <f t="shared" si="698"/>
        <v>May</v>
      </c>
      <c r="U8954" t="str">
        <f t="shared" si="699"/>
        <v>2025</v>
      </c>
    </row>
    <row r="8955" spans="1:21" x14ac:dyDescent="0.25">
      <c r="A8955" t="s">
        <v>412</v>
      </c>
      <c r="B8955" t="s">
        <v>111</v>
      </c>
      <c r="C8955" t="s">
        <v>27</v>
      </c>
      <c r="D8955" t="s">
        <v>16</v>
      </c>
      <c r="E8955" t="s">
        <v>28</v>
      </c>
      <c r="F8955" t="s">
        <v>45</v>
      </c>
      <c r="G8955" t="s">
        <v>106</v>
      </c>
      <c r="H8955">
        <f t="shared" si="695"/>
        <v>36000</v>
      </c>
      <c r="I8955">
        <v>12000</v>
      </c>
      <c r="J8955">
        <v>15600</v>
      </c>
      <c r="K8955">
        <v>3</v>
      </c>
      <c r="M8955">
        <v>2340</v>
      </c>
      <c r="N8955" t="s">
        <v>25</v>
      </c>
      <c r="O8955">
        <v>46800</v>
      </c>
      <c r="P8955">
        <v>10800</v>
      </c>
      <c r="R8955">
        <f t="shared" si="696"/>
        <v>46800</v>
      </c>
      <c r="S8955">
        <f t="shared" si="697"/>
        <v>22</v>
      </c>
      <c r="T8955" t="str">
        <f t="shared" si="698"/>
        <v>May</v>
      </c>
      <c r="U8955" t="str">
        <f t="shared" si="699"/>
        <v>2025</v>
      </c>
    </row>
    <row r="8956" spans="1:21" x14ac:dyDescent="0.25">
      <c r="A8956" t="s">
        <v>412</v>
      </c>
      <c r="B8956" t="s">
        <v>14</v>
      </c>
      <c r="C8956" t="s">
        <v>15</v>
      </c>
      <c r="D8956" t="s">
        <v>16</v>
      </c>
      <c r="E8956" t="s">
        <v>17</v>
      </c>
      <c r="F8956" t="s">
        <v>18</v>
      </c>
      <c r="G8956" t="s">
        <v>121</v>
      </c>
      <c r="H8956">
        <f t="shared" si="695"/>
        <v>550</v>
      </c>
      <c r="I8956">
        <v>55</v>
      </c>
      <c r="J8956">
        <v>72</v>
      </c>
      <c r="K8956">
        <v>10</v>
      </c>
      <c r="M8956">
        <v>71.5</v>
      </c>
      <c r="N8956" t="s">
        <v>38</v>
      </c>
      <c r="O8956">
        <v>715</v>
      </c>
      <c r="P8956">
        <v>165</v>
      </c>
      <c r="R8956">
        <f t="shared" si="696"/>
        <v>720</v>
      </c>
      <c r="S8956">
        <f t="shared" si="697"/>
        <v>22</v>
      </c>
      <c r="T8956" t="str">
        <f t="shared" si="698"/>
        <v>May</v>
      </c>
      <c r="U8956" t="str">
        <f t="shared" si="699"/>
        <v>2025</v>
      </c>
    </row>
    <row r="8957" spans="1:21" x14ac:dyDescent="0.25">
      <c r="A8957" t="s">
        <v>412</v>
      </c>
      <c r="B8957" t="s">
        <v>39</v>
      </c>
      <c r="C8957" t="s">
        <v>27</v>
      </c>
      <c r="D8957" t="s">
        <v>16</v>
      </c>
      <c r="E8957" t="s">
        <v>28</v>
      </c>
      <c r="F8957" t="s">
        <v>61</v>
      </c>
      <c r="G8957" t="s">
        <v>164</v>
      </c>
      <c r="H8957">
        <f t="shared" si="695"/>
        <v>10000</v>
      </c>
      <c r="I8957">
        <v>2000</v>
      </c>
      <c r="J8957">
        <v>2600</v>
      </c>
      <c r="K8957">
        <v>5</v>
      </c>
      <c r="M8957">
        <v>260</v>
      </c>
      <c r="N8957" t="s">
        <v>20</v>
      </c>
      <c r="O8957">
        <v>13000</v>
      </c>
      <c r="P8957">
        <v>3000</v>
      </c>
      <c r="R8957">
        <f t="shared" si="696"/>
        <v>13000</v>
      </c>
      <c r="S8957">
        <f t="shared" si="697"/>
        <v>22</v>
      </c>
      <c r="T8957" t="str">
        <f t="shared" si="698"/>
        <v>May</v>
      </c>
      <c r="U8957" t="str">
        <f t="shared" si="699"/>
        <v>2025</v>
      </c>
    </row>
    <row r="8958" spans="1:21" x14ac:dyDescent="0.25">
      <c r="A8958" t="s">
        <v>412</v>
      </c>
      <c r="B8958" t="s">
        <v>195</v>
      </c>
      <c r="C8958" t="s">
        <v>115</v>
      </c>
      <c r="D8958" t="s">
        <v>16</v>
      </c>
      <c r="E8958" t="s">
        <v>28</v>
      </c>
      <c r="F8958" t="s">
        <v>18</v>
      </c>
      <c r="G8958" t="s">
        <v>130</v>
      </c>
      <c r="H8958">
        <f t="shared" si="695"/>
        <v>180</v>
      </c>
      <c r="I8958">
        <v>45</v>
      </c>
      <c r="J8958">
        <v>59</v>
      </c>
      <c r="K8958">
        <v>4</v>
      </c>
      <c r="M8958">
        <v>22.5</v>
      </c>
      <c r="N8958" t="s">
        <v>38</v>
      </c>
      <c r="O8958">
        <v>225</v>
      </c>
      <c r="P8958">
        <v>45</v>
      </c>
      <c r="R8958">
        <f t="shared" si="696"/>
        <v>236</v>
      </c>
      <c r="S8958">
        <f t="shared" si="697"/>
        <v>22</v>
      </c>
      <c r="T8958" t="str">
        <f t="shared" si="698"/>
        <v>May</v>
      </c>
      <c r="U8958" t="str">
        <f t="shared" si="699"/>
        <v>2025</v>
      </c>
    </row>
    <row r="8959" spans="1:21" x14ac:dyDescent="0.25">
      <c r="A8959" t="s">
        <v>412</v>
      </c>
      <c r="B8959" t="s">
        <v>124</v>
      </c>
      <c r="C8959" t="s">
        <v>27</v>
      </c>
      <c r="D8959" t="s">
        <v>23</v>
      </c>
      <c r="E8959" t="s">
        <v>28</v>
      </c>
      <c r="F8959" t="s">
        <v>29</v>
      </c>
      <c r="G8959" t="s">
        <v>207</v>
      </c>
      <c r="H8959">
        <f t="shared" si="695"/>
        <v>140</v>
      </c>
      <c r="I8959">
        <v>35</v>
      </c>
      <c r="J8959">
        <v>46</v>
      </c>
      <c r="K8959">
        <v>4</v>
      </c>
      <c r="M8959">
        <v>21</v>
      </c>
      <c r="N8959" t="s">
        <v>20</v>
      </c>
      <c r="O8959">
        <v>175</v>
      </c>
      <c r="P8959">
        <v>35</v>
      </c>
      <c r="R8959">
        <f t="shared" si="696"/>
        <v>184</v>
      </c>
      <c r="S8959">
        <f t="shared" si="697"/>
        <v>22</v>
      </c>
      <c r="T8959" t="str">
        <f t="shared" si="698"/>
        <v>May</v>
      </c>
      <c r="U8959" t="str">
        <f t="shared" si="699"/>
        <v>2025</v>
      </c>
    </row>
    <row r="8960" spans="1:21" x14ac:dyDescent="0.25">
      <c r="A8960" t="s">
        <v>412</v>
      </c>
      <c r="B8960" t="s">
        <v>112</v>
      </c>
      <c r="C8960" t="s">
        <v>27</v>
      </c>
      <c r="D8960" t="s">
        <v>16</v>
      </c>
      <c r="E8960" t="s">
        <v>28</v>
      </c>
      <c r="F8960" t="s">
        <v>45</v>
      </c>
      <c r="G8960" t="s">
        <v>54</v>
      </c>
      <c r="H8960">
        <f t="shared" si="695"/>
        <v>4800</v>
      </c>
      <c r="I8960">
        <v>800</v>
      </c>
      <c r="J8960">
        <v>1040</v>
      </c>
      <c r="K8960">
        <v>6</v>
      </c>
      <c r="M8960">
        <v>104</v>
      </c>
      <c r="N8960" t="s">
        <v>38</v>
      </c>
      <c r="O8960">
        <v>5760</v>
      </c>
      <c r="P8960">
        <v>960</v>
      </c>
      <c r="R8960">
        <f t="shared" si="696"/>
        <v>6240</v>
      </c>
      <c r="S8960">
        <f t="shared" si="697"/>
        <v>22</v>
      </c>
      <c r="T8960" t="str">
        <f t="shared" si="698"/>
        <v>May</v>
      </c>
      <c r="U8960" t="str">
        <f t="shared" si="699"/>
        <v>2025</v>
      </c>
    </row>
    <row r="8961" spans="1:21" x14ac:dyDescent="0.25">
      <c r="A8961" t="s">
        <v>412</v>
      </c>
      <c r="B8961" t="s">
        <v>170</v>
      </c>
      <c r="C8961" t="s">
        <v>91</v>
      </c>
      <c r="D8961" t="s">
        <v>23</v>
      </c>
      <c r="E8961" t="s">
        <v>28</v>
      </c>
      <c r="F8961" t="s">
        <v>18</v>
      </c>
      <c r="G8961" t="s">
        <v>116</v>
      </c>
      <c r="H8961">
        <f t="shared" si="695"/>
        <v>120</v>
      </c>
      <c r="I8961">
        <v>60</v>
      </c>
      <c r="J8961">
        <v>78</v>
      </c>
      <c r="K8961">
        <v>2</v>
      </c>
      <c r="M8961">
        <v>15.6</v>
      </c>
      <c r="N8961" t="s">
        <v>25</v>
      </c>
      <c r="O8961">
        <v>156</v>
      </c>
      <c r="P8961">
        <v>36</v>
      </c>
      <c r="R8961">
        <f t="shared" si="696"/>
        <v>156</v>
      </c>
      <c r="S8961">
        <f t="shared" si="697"/>
        <v>22</v>
      </c>
      <c r="T8961" t="str">
        <f t="shared" si="698"/>
        <v>May</v>
      </c>
      <c r="U8961" t="str">
        <f t="shared" si="699"/>
        <v>2025</v>
      </c>
    </row>
    <row r="8962" spans="1:21" x14ac:dyDescent="0.25">
      <c r="A8962" t="s">
        <v>412</v>
      </c>
      <c r="B8962" t="s">
        <v>191</v>
      </c>
      <c r="C8962" t="s">
        <v>27</v>
      </c>
      <c r="D8962" t="s">
        <v>16</v>
      </c>
      <c r="E8962" t="s">
        <v>17</v>
      </c>
      <c r="F8962" t="s">
        <v>18</v>
      </c>
      <c r="G8962" t="s">
        <v>32</v>
      </c>
      <c r="H8962">
        <f t="shared" si="695"/>
        <v>400</v>
      </c>
      <c r="I8962">
        <v>100</v>
      </c>
      <c r="J8962">
        <v>130</v>
      </c>
      <c r="K8962">
        <v>4</v>
      </c>
      <c r="M8962">
        <v>50</v>
      </c>
      <c r="N8962" t="s">
        <v>38</v>
      </c>
      <c r="O8962">
        <v>500</v>
      </c>
      <c r="P8962">
        <v>100</v>
      </c>
      <c r="R8962">
        <f t="shared" si="696"/>
        <v>520</v>
      </c>
      <c r="S8962">
        <f t="shared" si="697"/>
        <v>22</v>
      </c>
      <c r="T8962" t="str">
        <f t="shared" si="698"/>
        <v>May</v>
      </c>
      <c r="U8962" t="str">
        <f t="shared" si="699"/>
        <v>2025</v>
      </c>
    </row>
    <row r="8963" spans="1:21" x14ac:dyDescent="0.25">
      <c r="A8963" t="s">
        <v>412</v>
      </c>
      <c r="B8963" t="s">
        <v>191</v>
      </c>
      <c r="C8963" t="s">
        <v>27</v>
      </c>
      <c r="D8963" t="s">
        <v>16</v>
      </c>
      <c r="E8963" t="s">
        <v>28</v>
      </c>
      <c r="F8963" t="s">
        <v>61</v>
      </c>
      <c r="G8963" t="s">
        <v>108</v>
      </c>
      <c r="H8963">
        <f t="shared" ref="H8963:H9026" si="700">I8963*K8963</f>
        <v>7500</v>
      </c>
      <c r="I8963">
        <v>1500</v>
      </c>
      <c r="J8963">
        <v>1950</v>
      </c>
      <c r="K8963">
        <v>5</v>
      </c>
      <c r="M8963">
        <v>195</v>
      </c>
      <c r="N8963" t="s">
        <v>25</v>
      </c>
      <c r="O8963">
        <v>9375</v>
      </c>
      <c r="P8963">
        <v>1875</v>
      </c>
      <c r="R8963">
        <f t="shared" ref="R8963:R9026" si="701">J8963*K8963</f>
        <v>9750</v>
      </c>
      <c r="S8963">
        <f t="shared" ref="S8963:S9026" si="702">DAY(A8963)</f>
        <v>22</v>
      </c>
      <c r="T8963" t="str">
        <f t="shared" ref="T8963:T9026" si="703">TEXT(A8963,"mmm")</f>
        <v>May</v>
      </c>
      <c r="U8963" t="str">
        <f t="shared" ref="U8963:U9026" si="704">TEXT(A8963,"yyy")</f>
        <v>2025</v>
      </c>
    </row>
    <row r="8964" spans="1:21" x14ac:dyDescent="0.25">
      <c r="A8964" t="s">
        <v>412</v>
      </c>
      <c r="B8964" t="s">
        <v>204</v>
      </c>
      <c r="C8964" t="s">
        <v>42</v>
      </c>
      <c r="D8964" t="s">
        <v>16</v>
      </c>
      <c r="E8964" t="s">
        <v>28</v>
      </c>
      <c r="F8964" t="s">
        <v>45</v>
      </c>
      <c r="G8964" t="s">
        <v>106</v>
      </c>
      <c r="H8964">
        <f t="shared" si="700"/>
        <v>60000</v>
      </c>
      <c r="I8964">
        <v>12000</v>
      </c>
      <c r="J8964">
        <v>15600</v>
      </c>
      <c r="K8964">
        <v>5</v>
      </c>
      <c r="M8964">
        <v>2340</v>
      </c>
      <c r="N8964" t="s">
        <v>20</v>
      </c>
      <c r="O8964">
        <v>75000</v>
      </c>
      <c r="P8964">
        <v>15000</v>
      </c>
      <c r="R8964">
        <f t="shared" si="701"/>
        <v>78000</v>
      </c>
      <c r="S8964">
        <f t="shared" si="702"/>
        <v>22</v>
      </c>
      <c r="T8964" t="str">
        <f t="shared" si="703"/>
        <v>May</v>
      </c>
      <c r="U8964" t="str">
        <f t="shared" si="704"/>
        <v>2025</v>
      </c>
    </row>
    <row r="8965" spans="1:21" x14ac:dyDescent="0.25">
      <c r="A8965" t="s">
        <v>412</v>
      </c>
      <c r="B8965" t="s">
        <v>129</v>
      </c>
      <c r="C8965" t="s">
        <v>27</v>
      </c>
      <c r="D8965" t="s">
        <v>23</v>
      </c>
      <c r="E8965" t="s">
        <v>28</v>
      </c>
      <c r="F8965" t="s">
        <v>45</v>
      </c>
      <c r="G8965" t="s">
        <v>199</v>
      </c>
      <c r="H8965">
        <f t="shared" si="700"/>
        <v>20000</v>
      </c>
      <c r="I8965">
        <v>5000</v>
      </c>
      <c r="J8965">
        <v>6500</v>
      </c>
      <c r="K8965">
        <v>4</v>
      </c>
      <c r="M8965">
        <v>650</v>
      </c>
      <c r="N8965" t="s">
        <v>25</v>
      </c>
      <c r="O8965">
        <v>25000</v>
      </c>
      <c r="P8965">
        <v>5000</v>
      </c>
      <c r="R8965">
        <f t="shared" si="701"/>
        <v>26000</v>
      </c>
      <c r="S8965">
        <f t="shared" si="702"/>
        <v>22</v>
      </c>
      <c r="T8965" t="str">
        <f t="shared" si="703"/>
        <v>May</v>
      </c>
      <c r="U8965" t="str">
        <f t="shared" si="704"/>
        <v>2025</v>
      </c>
    </row>
    <row r="8966" spans="1:21" x14ac:dyDescent="0.25">
      <c r="A8966" t="s">
        <v>413</v>
      </c>
      <c r="B8966" t="s">
        <v>35</v>
      </c>
      <c r="C8966" t="s">
        <v>15</v>
      </c>
      <c r="D8966" t="s">
        <v>16</v>
      </c>
      <c r="E8966" t="s">
        <v>17</v>
      </c>
      <c r="F8966" t="s">
        <v>45</v>
      </c>
      <c r="G8966" t="s">
        <v>78</v>
      </c>
      <c r="H8966">
        <f t="shared" si="700"/>
        <v>108000</v>
      </c>
      <c r="I8966">
        <v>18000</v>
      </c>
      <c r="J8966">
        <v>23400</v>
      </c>
      <c r="K8966">
        <v>6</v>
      </c>
      <c r="M8966">
        <v>3510</v>
      </c>
      <c r="N8966" t="s">
        <v>25</v>
      </c>
      <c r="O8966">
        <v>140400</v>
      </c>
      <c r="P8966">
        <v>32400</v>
      </c>
      <c r="R8966">
        <f t="shared" si="701"/>
        <v>140400</v>
      </c>
      <c r="S8966">
        <f t="shared" si="702"/>
        <v>23</v>
      </c>
      <c r="T8966" t="str">
        <f t="shared" si="703"/>
        <v>May</v>
      </c>
      <c r="U8966" t="str">
        <f t="shared" si="704"/>
        <v>2025</v>
      </c>
    </row>
    <row r="8967" spans="1:21" x14ac:dyDescent="0.25">
      <c r="A8967" t="s">
        <v>413</v>
      </c>
      <c r="B8967" t="s">
        <v>153</v>
      </c>
      <c r="C8967" t="s">
        <v>27</v>
      </c>
      <c r="D8967" t="s">
        <v>23</v>
      </c>
      <c r="E8967" t="s">
        <v>17</v>
      </c>
      <c r="F8967" t="s">
        <v>61</v>
      </c>
      <c r="G8967" t="s">
        <v>164</v>
      </c>
      <c r="H8967">
        <f t="shared" si="700"/>
        <v>8000</v>
      </c>
      <c r="I8967">
        <v>2000</v>
      </c>
      <c r="J8967">
        <v>2600</v>
      </c>
      <c r="K8967">
        <v>4</v>
      </c>
      <c r="M8967">
        <v>260</v>
      </c>
      <c r="N8967" t="s">
        <v>20</v>
      </c>
      <c r="O8967">
        <v>10400</v>
      </c>
      <c r="P8967">
        <v>2400</v>
      </c>
      <c r="R8967">
        <f t="shared" si="701"/>
        <v>10400</v>
      </c>
      <c r="S8967">
        <f t="shared" si="702"/>
        <v>23</v>
      </c>
      <c r="T8967" t="str">
        <f t="shared" si="703"/>
        <v>May</v>
      </c>
      <c r="U8967" t="str">
        <f t="shared" si="704"/>
        <v>2025</v>
      </c>
    </row>
    <row r="8968" spans="1:21" x14ac:dyDescent="0.25">
      <c r="A8968" t="s">
        <v>413</v>
      </c>
      <c r="B8968" t="s">
        <v>73</v>
      </c>
      <c r="C8968" t="s">
        <v>42</v>
      </c>
      <c r="D8968" t="s">
        <v>16</v>
      </c>
      <c r="E8968" t="s">
        <v>17</v>
      </c>
      <c r="F8968" t="s">
        <v>18</v>
      </c>
      <c r="G8968" t="s">
        <v>51</v>
      </c>
      <c r="H8968">
        <f t="shared" si="700"/>
        <v>480</v>
      </c>
      <c r="I8968">
        <v>60</v>
      </c>
      <c r="J8968">
        <v>78</v>
      </c>
      <c r="K8968">
        <v>8</v>
      </c>
      <c r="M8968">
        <v>62.4</v>
      </c>
      <c r="N8968" t="s">
        <v>38</v>
      </c>
      <c r="O8968">
        <v>624</v>
      </c>
      <c r="P8968">
        <v>144</v>
      </c>
      <c r="R8968">
        <f t="shared" si="701"/>
        <v>624</v>
      </c>
      <c r="S8968">
        <f t="shared" si="702"/>
        <v>23</v>
      </c>
      <c r="T8968" t="str">
        <f t="shared" si="703"/>
        <v>May</v>
      </c>
      <c r="U8968" t="str">
        <f t="shared" si="704"/>
        <v>2025</v>
      </c>
    </row>
    <row r="8969" spans="1:21" x14ac:dyDescent="0.25">
      <c r="A8969" t="s">
        <v>413</v>
      </c>
      <c r="B8969" t="s">
        <v>26</v>
      </c>
      <c r="C8969" t="s">
        <v>27</v>
      </c>
      <c r="D8969" t="s">
        <v>16</v>
      </c>
      <c r="E8969" t="s">
        <v>28</v>
      </c>
      <c r="F8969" t="s">
        <v>29</v>
      </c>
      <c r="G8969" t="s">
        <v>87</v>
      </c>
      <c r="H8969">
        <f t="shared" si="700"/>
        <v>300</v>
      </c>
      <c r="I8969">
        <v>100</v>
      </c>
      <c r="J8969">
        <v>130</v>
      </c>
      <c r="K8969">
        <v>3</v>
      </c>
      <c r="M8969">
        <v>27.3</v>
      </c>
      <c r="N8969" t="s">
        <v>20</v>
      </c>
      <c r="O8969">
        <v>390</v>
      </c>
      <c r="P8969">
        <v>90</v>
      </c>
      <c r="R8969">
        <f t="shared" si="701"/>
        <v>390</v>
      </c>
      <c r="S8969">
        <f t="shared" si="702"/>
        <v>23</v>
      </c>
      <c r="T8969" t="str">
        <f t="shared" si="703"/>
        <v>May</v>
      </c>
      <c r="U8969" t="str">
        <f t="shared" si="704"/>
        <v>2025</v>
      </c>
    </row>
    <row r="8970" spans="1:21" x14ac:dyDescent="0.25">
      <c r="A8970" t="s">
        <v>413</v>
      </c>
      <c r="B8970" t="s">
        <v>159</v>
      </c>
      <c r="C8970" t="s">
        <v>27</v>
      </c>
      <c r="D8970" t="s">
        <v>23</v>
      </c>
      <c r="E8970" t="s">
        <v>17</v>
      </c>
      <c r="F8970" t="s">
        <v>18</v>
      </c>
      <c r="G8970" t="s">
        <v>19</v>
      </c>
      <c r="H8970">
        <f t="shared" si="700"/>
        <v>2000</v>
      </c>
      <c r="I8970">
        <v>250</v>
      </c>
      <c r="J8970">
        <v>325</v>
      </c>
      <c r="K8970">
        <v>8</v>
      </c>
      <c r="M8970">
        <v>100</v>
      </c>
      <c r="N8970" t="s">
        <v>25</v>
      </c>
      <c r="O8970">
        <v>2600</v>
      </c>
      <c r="P8970">
        <v>600</v>
      </c>
      <c r="R8970">
        <f t="shared" si="701"/>
        <v>2600</v>
      </c>
      <c r="S8970">
        <f t="shared" si="702"/>
        <v>23</v>
      </c>
      <c r="T8970" t="str">
        <f t="shared" si="703"/>
        <v>May</v>
      </c>
      <c r="U8970" t="str">
        <f t="shared" si="704"/>
        <v>2025</v>
      </c>
    </row>
    <row r="8971" spans="1:21" x14ac:dyDescent="0.25">
      <c r="A8971" t="s">
        <v>413</v>
      </c>
      <c r="B8971" t="s">
        <v>109</v>
      </c>
      <c r="C8971" t="s">
        <v>42</v>
      </c>
      <c r="D8971" t="s">
        <v>23</v>
      </c>
      <c r="E8971" t="s">
        <v>28</v>
      </c>
      <c r="F8971" t="s">
        <v>18</v>
      </c>
      <c r="G8971" t="s">
        <v>24</v>
      </c>
      <c r="H8971">
        <f t="shared" si="700"/>
        <v>400</v>
      </c>
      <c r="I8971">
        <v>80</v>
      </c>
      <c r="J8971">
        <v>104</v>
      </c>
      <c r="K8971">
        <v>5</v>
      </c>
      <c r="M8971">
        <v>62.4</v>
      </c>
      <c r="N8971" t="s">
        <v>20</v>
      </c>
      <c r="O8971">
        <v>520</v>
      </c>
      <c r="P8971">
        <v>120</v>
      </c>
      <c r="R8971">
        <f t="shared" si="701"/>
        <v>520</v>
      </c>
      <c r="S8971">
        <f t="shared" si="702"/>
        <v>23</v>
      </c>
      <c r="T8971" t="str">
        <f t="shared" si="703"/>
        <v>May</v>
      </c>
      <c r="U8971" t="str">
        <f t="shared" si="704"/>
        <v>2025</v>
      </c>
    </row>
    <row r="8972" spans="1:21" x14ac:dyDescent="0.25">
      <c r="A8972" t="s">
        <v>413</v>
      </c>
      <c r="B8972" t="s">
        <v>165</v>
      </c>
      <c r="C8972" t="s">
        <v>27</v>
      </c>
      <c r="D8972" t="s">
        <v>23</v>
      </c>
      <c r="E8972" t="s">
        <v>17</v>
      </c>
      <c r="F8972" t="s">
        <v>45</v>
      </c>
      <c r="G8972" t="s">
        <v>106</v>
      </c>
      <c r="H8972">
        <f t="shared" si="700"/>
        <v>36000</v>
      </c>
      <c r="I8972">
        <v>12000</v>
      </c>
      <c r="J8972">
        <v>15600</v>
      </c>
      <c r="K8972">
        <v>3</v>
      </c>
      <c r="M8972">
        <v>2340</v>
      </c>
      <c r="N8972" t="s">
        <v>38</v>
      </c>
      <c r="O8972">
        <v>46800</v>
      </c>
      <c r="P8972">
        <v>10800</v>
      </c>
      <c r="R8972">
        <f t="shared" si="701"/>
        <v>46800</v>
      </c>
      <c r="S8972">
        <f t="shared" si="702"/>
        <v>23</v>
      </c>
      <c r="T8972" t="str">
        <f t="shared" si="703"/>
        <v>May</v>
      </c>
      <c r="U8972" t="str">
        <f t="shared" si="704"/>
        <v>2025</v>
      </c>
    </row>
    <row r="8973" spans="1:21" x14ac:dyDescent="0.25">
      <c r="A8973" t="s">
        <v>413</v>
      </c>
      <c r="B8973" t="s">
        <v>75</v>
      </c>
      <c r="C8973" t="s">
        <v>27</v>
      </c>
      <c r="D8973" t="s">
        <v>16</v>
      </c>
      <c r="E8973" t="s">
        <v>28</v>
      </c>
      <c r="F8973" t="s">
        <v>18</v>
      </c>
      <c r="G8973" t="s">
        <v>113</v>
      </c>
      <c r="H8973">
        <f t="shared" si="700"/>
        <v>140</v>
      </c>
      <c r="I8973">
        <v>20</v>
      </c>
      <c r="J8973">
        <v>26</v>
      </c>
      <c r="K8973">
        <v>7</v>
      </c>
      <c r="M8973">
        <v>8.75</v>
      </c>
      <c r="N8973" t="s">
        <v>25</v>
      </c>
      <c r="O8973">
        <v>175</v>
      </c>
      <c r="P8973">
        <v>35</v>
      </c>
      <c r="R8973">
        <f t="shared" si="701"/>
        <v>182</v>
      </c>
      <c r="S8973">
        <f t="shared" si="702"/>
        <v>23</v>
      </c>
      <c r="T8973" t="str">
        <f t="shared" si="703"/>
        <v>May</v>
      </c>
      <c r="U8973" t="str">
        <f t="shared" si="704"/>
        <v>2025</v>
      </c>
    </row>
    <row r="8974" spans="1:21" x14ac:dyDescent="0.25">
      <c r="A8974" t="s">
        <v>413</v>
      </c>
      <c r="B8974" t="s">
        <v>216</v>
      </c>
      <c r="C8974" t="s">
        <v>27</v>
      </c>
      <c r="D8974" t="s">
        <v>16</v>
      </c>
      <c r="E8974" t="s">
        <v>28</v>
      </c>
      <c r="F8974" t="s">
        <v>45</v>
      </c>
      <c r="G8974" t="s">
        <v>78</v>
      </c>
      <c r="H8974">
        <f t="shared" si="700"/>
        <v>36000</v>
      </c>
      <c r="I8974">
        <v>18000</v>
      </c>
      <c r="J8974">
        <v>23400</v>
      </c>
      <c r="K8974">
        <v>2</v>
      </c>
      <c r="M8974">
        <v>2340</v>
      </c>
      <c r="N8974" t="s">
        <v>25</v>
      </c>
      <c r="O8974">
        <v>46800</v>
      </c>
      <c r="P8974">
        <v>10800</v>
      </c>
      <c r="R8974">
        <f t="shared" si="701"/>
        <v>46800</v>
      </c>
      <c r="S8974">
        <f t="shared" si="702"/>
        <v>23</v>
      </c>
      <c r="T8974" t="str">
        <f t="shared" si="703"/>
        <v>May</v>
      </c>
      <c r="U8974" t="str">
        <f t="shared" si="704"/>
        <v>2025</v>
      </c>
    </row>
    <row r="8975" spans="1:21" x14ac:dyDescent="0.25">
      <c r="A8975" t="s">
        <v>413</v>
      </c>
      <c r="B8975" t="s">
        <v>206</v>
      </c>
      <c r="C8975" t="s">
        <v>22</v>
      </c>
      <c r="D8975" t="s">
        <v>23</v>
      </c>
      <c r="E8975" t="s">
        <v>28</v>
      </c>
      <c r="F8975" t="s">
        <v>45</v>
      </c>
      <c r="G8975" t="s">
        <v>71</v>
      </c>
      <c r="H8975">
        <f t="shared" si="700"/>
        <v>6600</v>
      </c>
      <c r="I8975">
        <v>2200</v>
      </c>
      <c r="J8975">
        <v>2860</v>
      </c>
      <c r="K8975">
        <v>3</v>
      </c>
      <c r="M8975">
        <v>286</v>
      </c>
      <c r="N8975" t="s">
        <v>25</v>
      </c>
      <c r="O8975">
        <v>7920</v>
      </c>
      <c r="P8975">
        <v>1320</v>
      </c>
      <c r="R8975">
        <f t="shared" si="701"/>
        <v>8580</v>
      </c>
      <c r="S8975">
        <f t="shared" si="702"/>
        <v>23</v>
      </c>
      <c r="T8975" t="str">
        <f t="shared" si="703"/>
        <v>May</v>
      </c>
      <c r="U8975" t="str">
        <f t="shared" si="704"/>
        <v>2025</v>
      </c>
    </row>
    <row r="8976" spans="1:21" x14ac:dyDescent="0.25">
      <c r="A8976" t="s">
        <v>413</v>
      </c>
      <c r="B8976" t="s">
        <v>98</v>
      </c>
      <c r="C8976" t="s">
        <v>66</v>
      </c>
      <c r="D8976" t="s">
        <v>16</v>
      </c>
      <c r="E8976" t="s">
        <v>17</v>
      </c>
      <c r="F8976" t="s">
        <v>61</v>
      </c>
      <c r="G8976" t="s">
        <v>164</v>
      </c>
      <c r="H8976">
        <f t="shared" si="700"/>
        <v>12000</v>
      </c>
      <c r="I8976">
        <v>2000</v>
      </c>
      <c r="J8976">
        <v>2600</v>
      </c>
      <c r="K8976">
        <v>6</v>
      </c>
      <c r="M8976">
        <v>260</v>
      </c>
      <c r="N8976" t="s">
        <v>38</v>
      </c>
      <c r="O8976">
        <v>15000</v>
      </c>
      <c r="P8976">
        <v>3000</v>
      </c>
      <c r="R8976">
        <f t="shared" si="701"/>
        <v>15600</v>
      </c>
      <c r="S8976">
        <f t="shared" si="702"/>
        <v>23</v>
      </c>
      <c r="T8976" t="str">
        <f t="shared" si="703"/>
        <v>May</v>
      </c>
      <c r="U8976" t="str">
        <f t="shared" si="704"/>
        <v>2025</v>
      </c>
    </row>
    <row r="8977" spans="1:21" x14ac:dyDescent="0.25">
      <c r="A8977" t="s">
        <v>413</v>
      </c>
      <c r="B8977" t="s">
        <v>97</v>
      </c>
      <c r="C8977" t="s">
        <v>27</v>
      </c>
      <c r="D8977" t="s">
        <v>16</v>
      </c>
      <c r="E8977" t="s">
        <v>17</v>
      </c>
      <c r="F8977" t="s">
        <v>18</v>
      </c>
      <c r="G8977" t="s">
        <v>151</v>
      </c>
      <c r="H8977">
        <f t="shared" si="700"/>
        <v>56</v>
      </c>
      <c r="I8977">
        <v>7</v>
      </c>
      <c r="J8977">
        <v>9</v>
      </c>
      <c r="K8977">
        <v>8</v>
      </c>
      <c r="M8977">
        <v>3.64</v>
      </c>
      <c r="N8977" t="s">
        <v>25</v>
      </c>
      <c r="O8977">
        <v>72.8</v>
      </c>
      <c r="P8977">
        <v>16.8</v>
      </c>
      <c r="R8977">
        <f t="shared" si="701"/>
        <v>72</v>
      </c>
      <c r="S8977">
        <f t="shared" si="702"/>
        <v>23</v>
      </c>
      <c r="T8977" t="str">
        <f t="shared" si="703"/>
        <v>May</v>
      </c>
      <c r="U8977" t="str">
        <f t="shared" si="704"/>
        <v>2025</v>
      </c>
    </row>
    <row r="8978" spans="1:21" x14ac:dyDescent="0.25">
      <c r="A8978" t="s">
        <v>413</v>
      </c>
      <c r="B8978" t="s">
        <v>69</v>
      </c>
      <c r="C8978" t="s">
        <v>27</v>
      </c>
      <c r="D8978" t="s">
        <v>16</v>
      </c>
      <c r="E8978" t="s">
        <v>28</v>
      </c>
      <c r="F8978" t="s">
        <v>18</v>
      </c>
      <c r="G8978" t="s">
        <v>24</v>
      </c>
      <c r="H8978">
        <f t="shared" si="700"/>
        <v>480</v>
      </c>
      <c r="I8978">
        <v>80</v>
      </c>
      <c r="J8978">
        <v>104</v>
      </c>
      <c r="K8978">
        <v>6</v>
      </c>
      <c r="M8978">
        <v>38.64</v>
      </c>
      <c r="N8978" t="s">
        <v>20</v>
      </c>
      <c r="O8978">
        <v>552</v>
      </c>
      <c r="P8978">
        <v>72</v>
      </c>
      <c r="R8978">
        <f t="shared" si="701"/>
        <v>624</v>
      </c>
      <c r="S8978">
        <f t="shared" si="702"/>
        <v>23</v>
      </c>
      <c r="T8978" t="str">
        <f t="shared" si="703"/>
        <v>May</v>
      </c>
      <c r="U8978" t="str">
        <f t="shared" si="704"/>
        <v>2025</v>
      </c>
    </row>
    <row r="8979" spans="1:21" x14ac:dyDescent="0.25">
      <c r="A8979" t="s">
        <v>413</v>
      </c>
      <c r="B8979" t="s">
        <v>77</v>
      </c>
      <c r="C8979" t="s">
        <v>42</v>
      </c>
      <c r="D8979" t="s">
        <v>16</v>
      </c>
      <c r="E8979" t="s">
        <v>17</v>
      </c>
      <c r="F8979" t="s">
        <v>18</v>
      </c>
      <c r="G8979" t="s">
        <v>56</v>
      </c>
      <c r="H8979">
        <f t="shared" si="700"/>
        <v>5500</v>
      </c>
      <c r="I8979">
        <v>550</v>
      </c>
      <c r="J8979">
        <v>715</v>
      </c>
      <c r="K8979">
        <v>10</v>
      </c>
      <c r="M8979">
        <v>100</v>
      </c>
      <c r="N8979" t="s">
        <v>25</v>
      </c>
      <c r="O8979">
        <v>7150</v>
      </c>
      <c r="P8979">
        <v>1650</v>
      </c>
      <c r="R8979">
        <f t="shared" si="701"/>
        <v>7150</v>
      </c>
      <c r="S8979">
        <f t="shared" si="702"/>
        <v>23</v>
      </c>
      <c r="T8979" t="str">
        <f t="shared" si="703"/>
        <v>May</v>
      </c>
      <c r="U8979" t="str">
        <f t="shared" si="704"/>
        <v>2025</v>
      </c>
    </row>
    <row r="8980" spans="1:21" x14ac:dyDescent="0.25">
      <c r="A8980" t="s">
        <v>413</v>
      </c>
      <c r="B8980" t="s">
        <v>109</v>
      </c>
      <c r="C8980" t="s">
        <v>42</v>
      </c>
      <c r="D8980" t="s">
        <v>23</v>
      </c>
      <c r="E8980" t="s">
        <v>17</v>
      </c>
      <c r="F8980" t="s">
        <v>18</v>
      </c>
      <c r="G8980" t="s">
        <v>130</v>
      </c>
      <c r="H8980">
        <f t="shared" si="700"/>
        <v>135</v>
      </c>
      <c r="I8980">
        <v>45</v>
      </c>
      <c r="J8980">
        <v>59</v>
      </c>
      <c r="K8980">
        <v>3</v>
      </c>
      <c r="M8980">
        <v>20.25</v>
      </c>
      <c r="N8980" t="s">
        <v>20</v>
      </c>
      <c r="O8980">
        <v>168.75</v>
      </c>
      <c r="P8980">
        <v>33.75</v>
      </c>
      <c r="R8980">
        <f t="shared" si="701"/>
        <v>177</v>
      </c>
      <c r="S8980">
        <f t="shared" si="702"/>
        <v>23</v>
      </c>
      <c r="T8980" t="str">
        <f t="shared" si="703"/>
        <v>May</v>
      </c>
      <c r="U8980" t="str">
        <f t="shared" si="704"/>
        <v>2025</v>
      </c>
    </row>
    <row r="8981" spans="1:21" x14ac:dyDescent="0.25">
      <c r="A8981" t="s">
        <v>413</v>
      </c>
      <c r="B8981" t="s">
        <v>55</v>
      </c>
      <c r="C8981" t="s">
        <v>15</v>
      </c>
      <c r="D8981" t="s">
        <v>23</v>
      </c>
      <c r="E8981" t="s">
        <v>28</v>
      </c>
      <c r="F8981" t="s">
        <v>61</v>
      </c>
      <c r="G8981" t="s">
        <v>103</v>
      </c>
      <c r="H8981">
        <f t="shared" si="700"/>
        <v>800</v>
      </c>
      <c r="I8981">
        <v>100</v>
      </c>
      <c r="J8981">
        <v>130</v>
      </c>
      <c r="K8981">
        <v>8</v>
      </c>
      <c r="M8981">
        <v>100</v>
      </c>
      <c r="N8981" t="s">
        <v>25</v>
      </c>
      <c r="O8981">
        <v>1040</v>
      </c>
      <c r="P8981">
        <v>240</v>
      </c>
      <c r="R8981">
        <f t="shared" si="701"/>
        <v>1040</v>
      </c>
      <c r="S8981">
        <f t="shared" si="702"/>
        <v>23</v>
      </c>
      <c r="T8981" t="str">
        <f t="shared" si="703"/>
        <v>May</v>
      </c>
      <c r="U8981" t="str">
        <f t="shared" si="704"/>
        <v>2025</v>
      </c>
    </row>
    <row r="8982" spans="1:21" x14ac:dyDescent="0.25">
      <c r="A8982" t="s">
        <v>413</v>
      </c>
      <c r="B8982" t="s">
        <v>133</v>
      </c>
      <c r="C8982" t="s">
        <v>27</v>
      </c>
      <c r="D8982" t="s">
        <v>16</v>
      </c>
      <c r="E8982" t="s">
        <v>17</v>
      </c>
      <c r="F8982" t="s">
        <v>18</v>
      </c>
      <c r="G8982" t="s">
        <v>24</v>
      </c>
      <c r="H8982">
        <f t="shared" si="700"/>
        <v>800</v>
      </c>
      <c r="I8982">
        <v>80</v>
      </c>
      <c r="J8982">
        <v>104</v>
      </c>
      <c r="K8982">
        <v>10</v>
      </c>
      <c r="M8982">
        <v>72.8</v>
      </c>
      <c r="N8982" t="s">
        <v>20</v>
      </c>
      <c r="O8982">
        <v>1040</v>
      </c>
      <c r="P8982">
        <v>240</v>
      </c>
      <c r="R8982">
        <f t="shared" si="701"/>
        <v>1040</v>
      </c>
      <c r="S8982">
        <f t="shared" si="702"/>
        <v>23</v>
      </c>
      <c r="T8982" t="str">
        <f t="shared" si="703"/>
        <v>May</v>
      </c>
      <c r="U8982" t="str">
        <f t="shared" si="704"/>
        <v>2025</v>
      </c>
    </row>
    <row r="8983" spans="1:21" x14ac:dyDescent="0.25">
      <c r="A8983" t="s">
        <v>413</v>
      </c>
      <c r="B8983" t="s">
        <v>188</v>
      </c>
      <c r="C8983" t="s">
        <v>27</v>
      </c>
      <c r="D8983" t="s">
        <v>16</v>
      </c>
      <c r="E8983" t="s">
        <v>17</v>
      </c>
      <c r="F8983" t="s">
        <v>45</v>
      </c>
      <c r="G8983" t="s">
        <v>76</v>
      </c>
      <c r="H8983">
        <f t="shared" si="700"/>
        <v>9600</v>
      </c>
      <c r="I8983">
        <v>1200</v>
      </c>
      <c r="J8983">
        <v>1560</v>
      </c>
      <c r="K8983">
        <v>8</v>
      </c>
      <c r="M8983">
        <v>156</v>
      </c>
      <c r="N8983" t="s">
        <v>38</v>
      </c>
      <c r="O8983">
        <v>12000</v>
      </c>
      <c r="P8983">
        <v>2400</v>
      </c>
      <c r="R8983">
        <f t="shared" si="701"/>
        <v>12480</v>
      </c>
      <c r="S8983">
        <f t="shared" si="702"/>
        <v>23</v>
      </c>
      <c r="T8983" t="str">
        <f t="shared" si="703"/>
        <v>May</v>
      </c>
      <c r="U8983" t="str">
        <f t="shared" si="704"/>
        <v>2025</v>
      </c>
    </row>
    <row r="8984" spans="1:21" x14ac:dyDescent="0.25">
      <c r="A8984" t="s">
        <v>413</v>
      </c>
      <c r="B8984" t="s">
        <v>98</v>
      </c>
      <c r="C8984" t="s">
        <v>66</v>
      </c>
      <c r="D8984" t="s">
        <v>16</v>
      </c>
      <c r="E8984" t="s">
        <v>17</v>
      </c>
      <c r="F8984" t="s">
        <v>18</v>
      </c>
      <c r="G8984" t="s">
        <v>100</v>
      </c>
      <c r="H8984">
        <f t="shared" si="700"/>
        <v>160</v>
      </c>
      <c r="I8984">
        <v>40</v>
      </c>
      <c r="J8984">
        <v>52</v>
      </c>
      <c r="K8984">
        <v>4</v>
      </c>
      <c r="M8984">
        <v>18.399999999999999</v>
      </c>
      <c r="N8984" t="s">
        <v>38</v>
      </c>
      <c r="O8984">
        <v>184</v>
      </c>
      <c r="P8984">
        <v>24</v>
      </c>
      <c r="R8984">
        <f t="shared" si="701"/>
        <v>208</v>
      </c>
      <c r="S8984">
        <f t="shared" si="702"/>
        <v>23</v>
      </c>
      <c r="T8984" t="str">
        <f t="shared" si="703"/>
        <v>May</v>
      </c>
      <c r="U8984" t="str">
        <f t="shared" si="704"/>
        <v>2025</v>
      </c>
    </row>
    <row r="8985" spans="1:21" x14ac:dyDescent="0.25">
      <c r="A8985" t="s">
        <v>413</v>
      </c>
      <c r="B8985" t="s">
        <v>161</v>
      </c>
      <c r="C8985" t="s">
        <v>53</v>
      </c>
      <c r="D8985" t="s">
        <v>23</v>
      </c>
      <c r="E8985" t="s">
        <v>28</v>
      </c>
      <c r="F8985" t="s">
        <v>61</v>
      </c>
      <c r="G8985" t="s">
        <v>68</v>
      </c>
      <c r="H8985">
        <f t="shared" si="700"/>
        <v>7200</v>
      </c>
      <c r="I8985">
        <v>1800</v>
      </c>
      <c r="J8985">
        <v>2340</v>
      </c>
      <c r="K8985">
        <v>4</v>
      </c>
      <c r="M8985">
        <v>234</v>
      </c>
      <c r="N8985" t="s">
        <v>25</v>
      </c>
      <c r="O8985">
        <v>9360</v>
      </c>
      <c r="P8985">
        <v>2160</v>
      </c>
      <c r="R8985">
        <f t="shared" si="701"/>
        <v>9360</v>
      </c>
      <c r="S8985">
        <f t="shared" si="702"/>
        <v>23</v>
      </c>
      <c r="T8985" t="str">
        <f t="shared" si="703"/>
        <v>May</v>
      </c>
      <c r="U8985" t="str">
        <f t="shared" si="704"/>
        <v>2025</v>
      </c>
    </row>
    <row r="8986" spans="1:21" x14ac:dyDescent="0.25">
      <c r="A8986" t="s">
        <v>413</v>
      </c>
      <c r="B8986" t="s">
        <v>63</v>
      </c>
      <c r="C8986" t="s">
        <v>42</v>
      </c>
      <c r="D8986" t="s">
        <v>16</v>
      </c>
      <c r="E8986" t="s">
        <v>17</v>
      </c>
      <c r="F8986" t="s">
        <v>80</v>
      </c>
      <c r="G8986" t="s">
        <v>96</v>
      </c>
      <c r="H8986">
        <f t="shared" si="700"/>
        <v>10</v>
      </c>
      <c r="I8986">
        <v>5</v>
      </c>
      <c r="J8986">
        <v>7</v>
      </c>
      <c r="K8986">
        <v>2</v>
      </c>
      <c r="M8986">
        <v>1.25</v>
      </c>
      <c r="N8986" t="s">
        <v>38</v>
      </c>
      <c r="O8986">
        <v>12.5</v>
      </c>
      <c r="P8986">
        <v>2.5</v>
      </c>
      <c r="R8986">
        <f t="shared" si="701"/>
        <v>14</v>
      </c>
      <c r="S8986">
        <f t="shared" si="702"/>
        <v>23</v>
      </c>
      <c r="T8986" t="str">
        <f t="shared" si="703"/>
        <v>May</v>
      </c>
      <c r="U8986" t="str">
        <f t="shared" si="704"/>
        <v>2025</v>
      </c>
    </row>
    <row r="8987" spans="1:21" x14ac:dyDescent="0.25">
      <c r="A8987" t="s">
        <v>413</v>
      </c>
      <c r="B8987" t="s">
        <v>166</v>
      </c>
      <c r="C8987" t="s">
        <v>15</v>
      </c>
      <c r="D8987" t="s">
        <v>16</v>
      </c>
      <c r="E8987" t="s">
        <v>28</v>
      </c>
      <c r="F8987" t="s">
        <v>18</v>
      </c>
      <c r="G8987" t="s">
        <v>100</v>
      </c>
      <c r="H8987">
        <f t="shared" si="700"/>
        <v>80</v>
      </c>
      <c r="I8987">
        <v>40</v>
      </c>
      <c r="J8987">
        <v>52</v>
      </c>
      <c r="K8987">
        <v>2</v>
      </c>
      <c r="M8987">
        <v>5.2</v>
      </c>
      <c r="N8987" t="s">
        <v>25</v>
      </c>
      <c r="O8987">
        <v>104</v>
      </c>
      <c r="P8987">
        <v>24</v>
      </c>
      <c r="R8987">
        <f t="shared" si="701"/>
        <v>104</v>
      </c>
      <c r="S8987">
        <f t="shared" si="702"/>
        <v>23</v>
      </c>
      <c r="T8987" t="str">
        <f t="shared" si="703"/>
        <v>May</v>
      </c>
      <c r="U8987" t="str">
        <f t="shared" si="704"/>
        <v>2025</v>
      </c>
    </row>
    <row r="8988" spans="1:21" x14ac:dyDescent="0.25">
      <c r="A8988" t="s">
        <v>413</v>
      </c>
      <c r="B8988" t="s">
        <v>140</v>
      </c>
      <c r="C8988" t="s">
        <v>27</v>
      </c>
      <c r="D8988" t="s">
        <v>16</v>
      </c>
      <c r="E8988" t="s">
        <v>28</v>
      </c>
      <c r="F8988" t="s">
        <v>45</v>
      </c>
      <c r="G8988" t="s">
        <v>54</v>
      </c>
      <c r="H8988">
        <f t="shared" si="700"/>
        <v>1600</v>
      </c>
      <c r="I8988">
        <v>800</v>
      </c>
      <c r="J8988">
        <v>1040</v>
      </c>
      <c r="K8988">
        <v>2</v>
      </c>
      <c r="M8988">
        <v>104</v>
      </c>
      <c r="N8988" t="s">
        <v>20</v>
      </c>
      <c r="O8988">
        <v>2080</v>
      </c>
      <c r="P8988">
        <v>480</v>
      </c>
      <c r="R8988">
        <f t="shared" si="701"/>
        <v>2080</v>
      </c>
      <c r="S8988">
        <f t="shared" si="702"/>
        <v>23</v>
      </c>
      <c r="T8988" t="str">
        <f t="shared" si="703"/>
        <v>May</v>
      </c>
      <c r="U8988" t="str">
        <f t="shared" si="704"/>
        <v>2025</v>
      </c>
    </row>
    <row r="8989" spans="1:21" x14ac:dyDescent="0.25">
      <c r="A8989" t="s">
        <v>413</v>
      </c>
      <c r="B8989" t="s">
        <v>134</v>
      </c>
      <c r="C8989" t="s">
        <v>66</v>
      </c>
      <c r="D8989" t="s">
        <v>16</v>
      </c>
      <c r="E8989" t="s">
        <v>28</v>
      </c>
      <c r="F8989" t="s">
        <v>45</v>
      </c>
      <c r="G8989" t="s">
        <v>199</v>
      </c>
      <c r="H8989">
        <f t="shared" si="700"/>
        <v>10000</v>
      </c>
      <c r="I8989">
        <v>5000</v>
      </c>
      <c r="J8989">
        <v>6500</v>
      </c>
      <c r="K8989">
        <v>2</v>
      </c>
      <c r="M8989">
        <v>650</v>
      </c>
      <c r="N8989" t="s">
        <v>38</v>
      </c>
      <c r="O8989">
        <v>13000</v>
      </c>
      <c r="P8989">
        <v>3000</v>
      </c>
      <c r="R8989">
        <f t="shared" si="701"/>
        <v>13000</v>
      </c>
      <c r="S8989">
        <f t="shared" si="702"/>
        <v>23</v>
      </c>
      <c r="T8989" t="str">
        <f t="shared" si="703"/>
        <v>May</v>
      </c>
      <c r="U8989" t="str">
        <f t="shared" si="704"/>
        <v>2025</v>
      </c>
    </row>
    <row r="8990" spans="1:21" x14ac:dyDescent="0.25">
      <c r="A8990" t="s">
        <v>413</v>
      </c>
      <c r="B8990" t="s">
        <v>63</v>
      </c>
      <c r="C8990" t="s">
        <v>42</v>
      </c>
      <c r="D8990" t="s">
        <v>16</v>
      </c>
      <c r="E8990" t="s">
        <v>28</v>
      </c>
      <c r="F8990" t="s">
        <v>18</v>
      </c>
      <c r="G8990" t="s">
        <v>32</v>
      </c>
      <c r="H8990">
        <f t="shared" si="700"/>
        <v>500</v>
      </c>
      <c r="I8990">
        <v>100</v>
      </c>
      <c r="J8990">
        <v>130</v>
      </c>
      <c r="K8990">
        <v>5</v>
      </c>
      <c r="M8990">
        <v>32.5</v>
      </c>
      <c r="N8990" t="s">
        <v>25</v>
      </c>
      <c r="O8990">
        <v>650</v>
      </c>
      <c r="P8990">
        <v>150</v>
      </c>
      <c r="R8990">
        <f t="shared" si="701"/>
        <v>650</v>
      </c>
      <c r="S8990">
        <f t="shared" si="702"/>
        <v>23</v>
      </c>
      <c r="T8990" t="str">
        <f t="shared" si="703"/>
        <v>May</v>
      </c>
      <c r="U8990" t="str">
        <f t="shared" si="704"/>
        <v>2025</v>
      </c>
    </row>
    <row r="8991" spans="1:21" x14ac:dyDescent="0.25">
      <c r="A8991" t="s">
        <v>413</v>
      </c>
      <c r="B8991" t="s">
        <v>133</v>
      </c>
      <c r="C8991" t="s">
        <v>27</v>
      </c>
      <c r="D8991" t="s">
        <v>16</v>
      </c>
      <c r="E8991" t="s">
        <v>17</v>
      </c>
      <c r="F8991" t="s">
        <v>29</v>
      </c>
      <c r="G8991" t="s">
        <v>207</v>
      </c>
      <c r="H8991">
        <f t="shared" si="700"/>
        <v>105</v>
      </c>
      <c r="I8991">
        <v>35</v>
      </c>
      <c r="J8991">
        <v>46</v>
      </c>
      <c r="K8991">
        <v>3</v>
      </c>
      <c r="M8991">
        <v>9.5549999999999997</v>
      </c>
      <c r="N8991" t="s">
        <v>20</v>
      </c>
      <c r="O8991">
        <v>136.5</v>
      </c>
      <c r="P8991">
        <v>31.5</v>
      </c>
      <c r="R8991">
        <f t="shared" si="701"/>
        <v>138</v>
      </c>
      <c r="S8991">
        <f t="shared" si="702"/>
        <v>23</v>
      </c>
      <c r="T8991" t="str">
        <f t="shared" si="703"/>
        <v>May</v>
      </c>
      <c r="U8991" t="str">
        <f t="shared" si="704"/>
        <v>2025</v>
      </c>
    </row>
    <row r="8992" spans="1:21" x14ac:dyDescent="0.25">
      <c r="A8992" t="s">
        <v>413</v>
      </c>
      <c r="B8992" t="s">
        <v>222</v>
      </c>
      <c r="C8992" t="s">
        <v>15</v>
      </c>
      <c r="D8992" t="s">
        <v>16</v>
      </c>
      <c r="E8992" t="s">
        <v>17</v>
      </c>
      <c r="F8992" t="s">
        <v>45</v>
      </c>
      <c r="G8992" t="s">
        <v>78</v>
      </c>
      <c r="H8992">
        <f t="shared" si="700"/>
        <v>54000</v>
      </c>
      <c r="I8992">
        <v>18000</v>
      </c>
      <c r="J8992">
        <v>23400</v>
      </c>
      <c r="K8992">
        <v>3</v>
      </c>
      <c r="M8992">
        <v>3510</v>
      </c>
      <c r="N8992" t="s">
        <v>20</v>
      </c>
      <c r="O8992">
        <v>67500</v>
      </c>
      <c r="P8992">
        <v>13500</v>
      </c>
      <c r="R8992">
        <f t="shared" si="701"/>
        <v>70200</v>
      </c>
      <c r="S8992">
        <f t="shared" si="702"/>
        <v>23</v>
      </c>
      <c r="T8992" t="str">
        <f t="shared" si="703"/>
        <v>May</v>
      </c>
      <c r="U8992" t="str">
        <f t="shared" si="704"/>
        <v>2025</v>
      </c>
    </row>
    <row r="8993" spans="1:21" x14ac:dyDescent="0.25">
      <c r="A8993" t="s">
        <v>413</v>
      </c>
      <c r="B8993" t="s">
        <v>154</v>
      </c>
      <c r="C8993" t="s">
        <v>27</v>
      </c>
      <c r="D8993" t="s">
        <v>16</v>
      </c>
      <c r="E8993" t="s">
        <v>17</v>
      </c>
      <c r="F8993" t="s">
        <v>61</v>
      </c>
      <c r="G8993" t="s">
        <v>128</v>
      </c>
      <c r="H8993">
        <f t="shared" si="700"/>
        <v>1500</v>
      </c>
      <c r="I8993">
        <v>300</v>
      </c>
      <c r="J8993">
        <v>390</v>
      </c>
      <c r="K8993">
        <v>5</v>
      </c>
      <c r="M8993">
        <v>93.75</v>
      </c>
      <c r="N8993" t="s">
        <v>25</v>
      </c>
      <c r="O8993">
        <v>1875</v>
      </c>
      <c r="P8993">
        <v>375</v>
      </c>
      <c r="R8993">
        <f t="shared" si="701"/>
        <v>1950</v>
      </c>
      <c r="S8993">
        <f t="shared" si="702"/>
        <v>23</v>
      </c>
      <c r="T8993" t="str">
        <f t="shared" si="703"/>
        <v>May</v>
      </c>
      <c r="U8993" t="str">
        <f t="shared" si="704"/>
        <v>2025</v>
      </c>
    </row>
    <row r="8994" spans="1:21" x14ac:dyDescent="0.25">
      <c r="A8994" t="s">
        <v>413</v>
      </c>
      <c r="B8994" t="s">
        <v>104</v>
      </c>
      <c r="C8994" t="s">
        <v>15</v>
      </c>
      <c r="D8994" t="s">
        <v>16</v>
      </c>
      <c r="E8994" t="s">
        <v>28</v>
      </c>
      <c r="F8994" t="s">
        <v>18</v>
      </c>
      <c r="G8994" t="s">
        <v>151</v>
      </c>
      <c r="H8994">
        <f t="shared" si="700"/>
        <v>21</v>
      </c>
      <c r="I8994">
        <v>7</v>
      </c>
      <c r="J8994">
        <v>9</v>
      </c>
      <c r="K8994">
        <v>3</v>
      </c>
      <c r="M8994">
        <v>2.73</v>
      </c>
      <c r="N8994" t="s">
        <v>38</v>
      </c>
      <c r="O8994">
        <v>27.3</v>
      </c>
      <c r="P8994">
        <v>6.3</v>
      </c>
      <c r="R8994">
        <f t="shared" si="701"/>
        <v>27</v>
      </c>
      <c r="S8994">
        <f t="shared" si="702"/>
        <v>23</v>
      </c>
      <c r="T8994" t="str">
        <f t="shared" si="703"/>
        <v>May</v>
      </c>
      <c r="U8994" t="str">
        <f t="shared" si="704"/>
        <v>2025</v>
      </c>
    </row>
    <row r="8995" spans="1:21" x14ac:dyDescent="0.25">
      <c r="A8995" t="s">
        <v>413</v>
      </c>
      <c r="B8995" t="s">
        <v>142</v>
      </c>
      <c r="C8995" t="s">
        <v>115</v>
      </c>
      <c r="D8995" t="s">
        <v>16</v>
      </c>
      <c r="E8995" t="s">
        <v>28</v>
      </c>
      <c r="F8995" t="s">
        <v>80</v>
      </c>
      <c r="G8995" t="s">
        <v>212</v>
      </c>
      <c r="H8995">
        <f t="shared" si="700"/>
        <v>180</v>
      </c>
      <c r="I8995">
        <v>20</v>
      </c>
      <c r="J8995">
        <v>26</v>
      </c>
      <c r="K8995">
        <v>9</v>
      </c>
      <c r="M8995">
        <v>16.38</v>
      </c>
      <c r="N8995" t="s">
        <v>20</v>
      </c>
      <c r="O8995">
        <v>234</v>
      </c>
      <c r="P8995">
        <v>54</v>
      </c>
      <c r="R8995">
        <f t="shared" si="701"/>
        <v>234</v>
      </c>
      <c r="S8995">
        <f t="shared" si="702"/>
        <v>23</v>
      </c>
      <c r="T8995" t="str">
        <f t="shared" si="703"/>
        <v>May</v>
      </c>
      <c r="U8995" t="str">
        <f t="shared" si="704"/>
        <v>2025</v>
      </c>
    </row>
    <row r="8996" spans="1:21" x14ac:dyDescent="0.25">
      <c r="A8996" t="s">
        <v>413</v>
      </c>
      <c r="B8996" t="s">
        <v>129</v>
      </c>
      <c r="C8996" t="s">
        <v>27</v>
      </c>
      <c r="D8996" t="s">
        <v>23</v>
      </c>
      <c r="E8996" t="s">
        <v>17</v>
      </c>
      <c r="F8996" t="s">
        <v>29</v>
      </c>
      <c r="G8996" t="s">
        <v>138</v>
      </c>
      <c r="H8996">
        <f t="shared" si="700"/>
        <v>300</v>
      </c>
      <c r="I8996">
        <v>50</v>
      </c>
      <c r="J8996">
        <v>65</v>
      </c>
      <c r="K8996">
        <v>6</v>
      </c>
      <c r="M8996">
        <v>58.5</v>
      </c>
      <c r="N8996" t="s">
        <v>38</v>
      </c>
      <c r="O8996">
        <v>390</v>
      </c>
      <c r="P8996">
        <v>90</v>
      </c>
      <c r="R8996">
        <f t="shared" si="701"/>
        <v>390</v>
      </c>
      <c r="S8996">
        <f t="shared" si="702"/>
        <v>23</v>
      </c>
      <c r="T8996" t="str">
        <f t="shared" si="703"/>
        <v>May</v>
      </c>
      <c r="U8996" t="str">
        <f t="shared" si="704"/>
        <v>2025</v>
      </c>
    </row>
    <row r="8997" spans="1:21" x14ac:dyDescent="0.25">
      <c r="A8997" t="s">
        <v>413</v>
      </c>
      <c r="B8997" t="s">
        <v>102</v>
      </c>
      <c r="C8997" t="s">
        <v>27</v>
      </c>
      <c r="D8997" t="s">
        <v>16</v>
      </c>
      <c r="E8997" t="s">
        <v>28</v>
      </c>
      <c r="F8997" t="s">
        <v>80</v>
      </c>
      <c r="G8997" t="s">
        <v>89</v>
      </c>
      <c r="H8997">
        <f t="shared" si="700"/>
        <v>75</v>
      </c>
      <c r="I8997">
        <v>15</v>
      </c>
      <c r="J8997">
        <v>20</v>
      </c>
      <c r="K8997">
        <v>5</v>
      </c>
      <c r="M8997">
        <v>9.75</v>
      </c>
      <c r="N8997" t="s">
        <v>38</v>
      </c>
      <c r="O8997">
        <v>97.5</v>
      </c>
      <c r="P8997">
        <v>22.5</v>
      </c>
      <c r="R8997">
        <f t="shared" si="701"/>
        <v>100</v>
      </c>
      <c r="S8997">
        <f t="shared" si="702"/>
        <v>23</v>
      </c>
      <c r="T8997" t="str">
        <f t="shared" si="703"/>
        <v>May</v>
      </c>
      <c r="U8997" t="str">
        <f t="shared" si="704"/>
        <v>2025</v>
      </c>
    </row>
    <row r="8998" spans="1:21" x14ac:dyDescent="0.25">
      <c r="A8998" t="s">
        <v>414</v>
      </c>
      <c r="B8998" t="s">
        <v>111</v>
      </c>
      <c r="C8998" t="s">
        <v>27</v>
      </c>
      <c r="D8998" t="s">
        <v>16</v>
      </c>
      <c r="E8998" t="s">
        <v>17</v>
      </c>
      <c r="F8998" t="s">
        <v>45</v>
      </c>
      <c r="G8998" t="s">
        <v>58</v>
      </c>
      <c r="H8998">
        <f t="shared" si="700"/>
        <v>125000</v>
      </c>
      <c r="I8998">
        <v>25000</v>
      </c>
      <c r="J8998">
        <v>32500</v>
      </c>
      <c r="K8998">
        <v>5</v>
      </c>
      <c r="M8998">
        <v>4875</v>
      </c>
      <c r="N8998" t="s">
        <v>25</v>
      </c>
      <c r="O8998">
        <v>156250</v>
      </c>
      <c r="P8998">
        <v>31250</v>
      </c>
      <c r="R8998">
        <f t="shared" si="701"/>
        <v>162500</v>
      </c>
      <c r="S8998">
        <f t="shared" si="702"/>
        <v>24</v>
      </c>
      <c r="T8998" t="str">
        <f t="shared" si="703"/>
        <v>May</v>
      </c>
      <c r="U8998" t="str">
        <f t="shared" si="704"/>
        <v>2025</v>
      </c>
    </row>
    <row r="8999" spans="1:21" x14ac:dyDescent="0.25">
      <c r="A8999" t="s">
        <v>414</v>
      </c>
      <c r="B8999" t="s">
        <v>168</v>
      </c>
      <c r="C8999" t="s">
        <v>27</v>
      </c>
      <c r="D8999" t="s">
        <v>16</v>
      </c>
      <c r="E8999" t="s">
        <v>17</v>
      </c>
      <c r="F8999" t="s">
        <v>45</v>
      </c>
      <c r="G8999" t="s">
        <v>92</v>
      </c>
      <c r="H8999">
        <f t="shared" si="700"/>
        <v>750</v>
      </c>
      <c r="I8999">
        <v>250</v>
      </c>
      <c r="J8999">
        <v>325</v>
      </c>
      <c r="K8999">
        <v>3</v>
      </c>
      <c r="M8999">
        <v>45</v>
      </c>
      <c r="N8999" t="s">
        <v>25</v>
      </c>
      <c r="O8999">
        <v>900</v>
      </c>
      <c r="P8999">
        <v>150</v>
      </c>
      <c r="R8999">
        <f t="shared" si="701"/>
        <v>975</v>
      </c>
      <c r="S8999">
        <f t="shared" si="702"/>
        <v>24</v>
      </c>
      <c r="T8999" t="str">
        <f t="shared" si="703"/>
        <v>May</v>
      </c>
      <c r="U8999" t="str">
        <f t="shared" si="704"/>
        <v>2025</v>
      </c>
    </row>
    <row r="9000" spans="1:21" x14ac:dyDescent="0.25">
      <c r="A9000" t="s">
        <v>414</v>
      </c>
      <c r="B9000" t="s">
        <v>84</v>
      </c>
      <c r="C9000" t="s">
        <v>27</v>
      </c>
      <c r="D9000" t="s">
        <v>16</v>
      </c>
      <c r="E9000" t="s">
        <v>28</v>
      </c>
      <c r="F9000" t="s">
        <v>18</v>
      </c>
      <c r="G9000" t="s">
        <v>130</v>
      </c>
      <c r="H9000">
        <f t="shared" si="700"/>
        <v>225</v>
      </c>
      <c r="I9000">
        <v>45</v>
      </c>
      <c r="J9000">
        <v>59</v>
      </c>
      <c r="K9000">
        <v>5</v>
      </c>
      <c r="M9000">
        <v>29.25</v>
      </c>
      <c r="N9000" t="s">
        <v>38</v>
      </c>
      <c r="O9000">
        <v>292.5</v>
      </c>
      <c r="P9000">
        <v>67.5</v>
      </c>
      <c r="R9000">
        <f t="shared" si="701"/>
        <v>295</v>
      </c>
      <c r="S9000">
        <f t="shared" si="702"/>
        <v>24</v>
      </c>
      <c r="T9000" t="str">
        <f t="shared" si="703"/>
        <v>May</v>
      </c>
      <c r="U9000" t="str">
        <f t="shared" si="704"/>
        <v>2025</v>
      </c>
    </row>
    <row r="9001" spans="1:21" x14ac:dyDescent="0.25">
      <c r="A9001" t="s">
        <v>414</v>
      </c>
      <c r="B9001" t="s">
        <v>158</v>
      </c>
      <c r="C9001" t="s">
        <v>27</v>
      </c>
      <c r="D9001" t="s">
        <v>16</v>
      </c>
      <c r="E9001" t="s">
        <v>17</v>
      </c>
      <c r="F9001" t="s">
        <v>18</v>
      </c>
      <c r="G9001" t="s">
        <v>116</v>
      </c>
      <c r="H9001">
        <f t="shared" si="700"/>
        <v>240</v>
      </c>
      <c r="I9001">
        <v>60</v>
      </c>
      <c r="J9001">
        <v>78</v>
      </c>
      <c r="K9001">
        <v>4</v>
      </c>
      <c r="M9001">
        <v>21.84</v>
      </c>
      <c r="N9001" t="s">
        <v>20</v>
      </c>
      <c r="O9001">
        <v>312</v>
      </c>
      <c r="P9001">
        <v>72</v>
      </c>
      <c r="R9001">
        <f t="shared" si="701"/>
        <v>312</v>
      </c>
      <c r="S9001">
        <f t="shared" si="702"/>
        <v>24</v>
      </c>
      <c r="T9001" t="str">
        <f t="shared" si="703"/>
        <v>May</v>
      </c>
      <c r="U9001" t="str">
        <f t="shared" si="704"/>
        <v>2025</v>
      </c>
    </row>
    <row r="9002" spans="1:21" x14ac:dyDescent="0.25">
      <c r="A9002" t="s">
        <v>414</v>
      </c>
      <c r="B9002" t="s">
        <v>93</v>
      </c>
      <c r="C9002" t="s">
        <v>42</v>
      </c>
      <c r="D9002" t="s">
        <v>16</v>
      </c>
      <c r="E9002" t="s">
        <v>17</v>
      </c>
      <c r="F9002" t="s">
        <v>45</v>
      </c>
      <c r="G9002" t="s">
        <v>46</v>
      </c>
      <c r="H9002">
        <f t="shared" si="700"/>
        <v>220000</v>
      </c>
      <c r="I9002">
        <v>55000</v>
      </c>
      <c r="J9002">
        <v>71500</v>
      </c>
      <c r="K9002">
        <v>4</v>
      </c>
      <c r="M9002">
        <v>10725</v>
      </c>
      <c r="N9002" t="s">
        <v>20</v>
      </c>
      <c r="O9002">
        <v>253000</v>
      </c>
      <c r="P9002">
        <v>33000</v>
      </c>
      <c r="R9002">
        <f t="shared" si="701"/>
        <v>286000</v>
      </c>
      <c r="S9002">
        <f t="shared" si="702"/>
        <v>24</v>
      </c>
      <c r="T9002" t="str">
        <f t="shared" si="703"/>
        <v>May</v>
      </c>
      <c r="U9002" t="str">
        <f t="shared" si="704"/>
        <v>2025</v>
      </c>
    </row>
    <row r="9003" spans="1:21" x14ac:dyDescent="0.25">
      <c r="A9003" t="s">
        <v>414</v>
      </c>
      <c r="B9003" t="s">
        <v>168</v>
      </c>
      <c r="C9003" t="s">
        <v>27</v>
      </c>
      <c r="D9003" t="s">
        <v>16</v>
      </c>
      <c r="E9003" t="s">
        <v>28</v>
      </c>
      <c r="F9003" t="s">
        <v>29</v>
      </c>
      <c r="G9003" t="s">
        <v>30</v>
      </c>
      <c r="H9003">
        <f t="shared" si="700"/>
        <v>900</v>
      </c>
      <c r="I9003">
        <v>180</v>
      </c>
      <c r="J9003">
        <v>234</v>
      </c>
      <c r="K9003">
        <v>5</v>
      </c>
      <c r="M9003">
        <v>78.75</v>
      </c>
      <c r="N9003" t="s">
        <v>20</v>
      </c>
      <c r="O9003">
        <v>1125</v>
      </c>
      <c r="P9003">
        <v>225</v>
      </c>
      <c r="R9003">
        <f t="shared" si="701"/>
        <v>1170</v>
      </c>
      <c r="S9003">
        <f t="shared" si="702"/>
        <v>24</v>
      </c>
      <c r="T9003" t="str">
        <f t="shared" si="703"/>
        <v>May</v>
      </c>
      <c r="U9003" t="str">
        <f t="shared" si="704"/>
        <v>2025</v>
      </c>
    </row>
    <row r="9004" spans="1:21" x14ac:dyDescent="0.25">
      <c r="A9004" t="s">
        <v>414</v>
      </c>
      <c r="B9004" t="s">
        <v>102</v>
      </c>
      <c r="C9004" t="s">
        <v>27</v>
      </c>
      <c r="D9004" t="s">
        <v>16</v>
      </c>
      <c r="E9004" t="s">
        <v>17</v>
      </c>
      <c r="F9004" t="s">
        <v>18</v>
      </c>
      <c r="G9004" t="s">
        <v>34</v>
      </c>
      <c r="H9004">
        <f t="shared" si="700"/>
        <v>200</v>
      </c>
      <c r="I9004">
        <v>40</v>
      </c>
      <c r="J9004">
        <v>52</v>
      </c>
      <c r="K9004">
        <v>5</v>
      </c>
      <c r="M9004">
        <v>12</v>
      </c>
      <c r="N9004" t="s">
        <v>25</v>
      </c>
      <c r="O9004">
        <v>240</v>
      </c>
      <c r="P9004">
        <v>40</v>
      </c>
      <c r="R9004">
        <f t="shared" si="701"/>
        <v>260</v>
      </c>
      <c r="S9004">
        <f t="shared" si="702"/>
        <v>24</v>
      </c>
      <c r="T9004" t="str">
        <f t="shared" si="703"/>
        <v>May</v>
      </c>
      <c r="U9004" t="str">
        <f t="shared" si="704"/>
        <v>2025</v>
      </c>
    </row>
    <row r="9005" spans="1:21" x14ac:dyDescent="0.25">
      <c r="A9005" t="s">
        <v>414</v>
      </c>
      <c r="B9005" t="s">
        <v>148</v>
      </c>
      <c r="C9005" t="s">
        <v>27</v>
      </c>
      <c r="D9005" t="s">
        <v>23</v>
      </c>
      <c r="E9005" t="s">
        <v>17</v>
      </c>
      <c r="F9005" t="s">
        <v>48</v>
      </c>
      <c r="G9005" t="s">
        <v>167</v>
      </c>
      <c r="H9005">
        <f t="shared" si="700"/>
        <v>570</v>
      </c>
      <c r="I9005">
        <v>95</v>
      </c>
      <c r="J9005">
        <v>124</v>
      </c>
      <c r="K9005">
        <v>6</v>
      </c>
      <c r="M9005">
        <v>71.25</v>
      </c>
      <c r="N9005" t="s">
        <v>25</v>
      </c>
      <c r="O9005">
        <v>712.5</v>
      </c>
      <c r="P9005">
        <v>142.5</v>
      </c>
      <c r="R9005">
        <f t="shared" si="701"/>
        <v>744</v>
      </c>
      <c r="S9005">
        <f t="shared" si="702"/>
        <v>24</v>
      </c>
      <c r="T9005" t="str">
        <f t="shared" si="703"/>
        <v>May</v>
      </c>
      <c r="U9005" t="str">
        <f t="shared" si="704"/>
        <v>2025</v>
      </c>
    </row>
    <row r="9006" spans="1:21" x14ac:dyDescent="0.25">
      <c r="A9006" t="s">
        <v>414</v>
      </c>
      <c r="B9006" t="s">
        <v>33</v>
      </c>
      <c r="C9006" t="s">
        <v>15</v>
      </c>
      <c r="D9006" t="s">
        <v>16</v>
      </c>
      <c r="E9006" t="s">
        <v>17</v>
      </c>
      <c r="F9006" t="s">
        <v>45</v>
      </c>
      <c r="G9006" t="s">
        <v>67</v>
      </c>
      <c r="H9006">
        <f t="shared" si="700"/>
        <v>21000</v>
      </c>
      <c r="I9006">
        <v>3500</v>
      </c>
      <c r="J9006">
        <v>4550</v>
      </c>
      <c r="K9006">
        <v>6</v>
      </c>
      <c r="M9006">
        <v>455</v>
      </c>
      <c r="N9006" t="s">
        <v>38</v>
      </c>
      <c r="O9006">
        <v>27300</v>
      </c>
      <c r="P9006">
        <v>6300</v>
      </c>
      <c r="R9006">
        <f t="shared" si="701"/>
        <v>27300</v>
      </c>
      <c r="S9006">
        <f t="shared" si="702"/>
        <v>24</v>
      </c>
      <c r="T9006" t="str">
        <f t="shared" si="703"/>
        <v>May</v>
      </c>
      <c r="U9006" t="str">
        <f t="shared" si="704"/>
        <v>2025</v>
      </c>
    </row>
    <row r="9007" spans="1:21" x14ac:dyDescent="0.25">
      <c r="A9007" t="s">
        <v>414</v>
      </c>
      <c r="B9007" t="s">
        <v>104</v>
      </c>
      <c r="C9007" t="s">
        <v>15</v>
      </c>
      <c r="D9007" t="s">
        <v>16</v>
      </c>
      <c r="E9007" t="s">
        <v>17</v>
      </c>
      <c r="F9007" t="s">
        <v>18</v>
      </c>
      <c r="G9007" t="s">
        <v>32</v>
      </c>
      <c r="H9007">
        <f t="shared" si="700"/>
        <v>400</v>
      </c>
      <c r="I9007">
        <v>100</v>
      </c>
      <c r="J9007">
        <v>130</v>
      </c>
      <c r="K9007">
        <v>4</v>
      </c>
      <c r="M9007">
        <v>52</v>
      </c>
      <c r="N9007" t="s">
        <v>38</v>
      </c>
      <c r="O9007">
        <v>520</v>
      </c>
      <c r="P9007">
        <v>120</v>
      </c>
      <c r="R9007">
        <f t="shared" si="701"/>
        <v>520</v>
      </c>
      <c r="S9007">
        <f t="shared" si="702"/>
        <v>24</v>
      </c>
      <c r="T9007" t="str">
        <f t="shared" si="703"/>
        <v>May</v>
      </c>
      <c r="U9007" t="str">
        <f t="shared" si="704"/>
        <v>2025</v>
      </c>
    </row>
    <row r="9008" spans="1:21" x14ac:dyDescent="0.25">
      <c r="A9008" t="s">
        <v>414</v>
      </c>
      <c r="B9008" t="s">
        <v>163</v>
      </c>
      <c r="C9008" t="s">
        <v>15</v>
      </c>
      <c r="D9008" t="s">
        <v>16</v>
      </c>
      <c r="E9008" t="s">
        <v>28</v>
      </c>
      <c r="F9008" t="s">
        <v>45</v>
      </c>
      <c r="G9008" t="s">
        <v>46</v>
      </c>
      <c r="H9008">
        <f t="shared" si="700"/>
        <v>220000</v>
      </c>
      <c r="I9008">
        <v>55000</v>
      </c>
      <c r="J9008">
        <v>71500</v>
      </c>
      <c r="K9008">
        <v>4</v>
      </c>
      <c r="M9008">
        <v>10725</v>
      </c>
      <c r="N9008" t="s">
        <v>20</v>
      </c>
      <c r="O9008">
        <v>286000</v>
      </c>
      <c r="P9008">
        <v>66000</v>
      </c>
      <c r="R9008">
        <f t="shared" si="701"/>
        <v>286000</v>
      </c>
      <c r="S9008">
        <f t="shared" si="702"/>
        <v>24</v>
      </c>
      <c r="T9008" t="str">
        <f t="shared" si="703"/>
        <v>May</v>
      </c>
      <c r="U9008" t="str">
        <f t="shared" si="704"/>
        <v>2025</v>
      </c>
    </row>
    <row r="9009" spans="1:21" x14ac:dyDescent="0.25">
      <c r="A9009" t="s">
        <v>414</v>
      </c>
      <c r="B9009" t="s">
        <v>52</v>
      </c>
      <c r="C9009" t="s">
        <v>53</v>
      </c>
      <c r="D9009" t="s">
        <v>16</v>
      </c>
      <c r="E9009" t="s">
        <v>28</v>
      </c>
      <c r="F9009" t="s">
        <v>45</v>
      </c>
      <c r="G9009" t="s">
        <v>92</v>
      </c>
      <c r="H9009">
        <f t="shared" si="700"/>
        <v>1500</v>
      </c>
      <c r="I9009">
        <v>250</v>
      </c>
      <c r="J9009">
        <v>325</v>
      </c>
      <c r="K9009">
        <v>6</v>
      </c>
      <c r="M9009">
        <v>90</v>
      </c>
      <c r="N9009" t="s">
        <v>25</v>
      </c>
      <c r="O9009">
        <v>1800</v>
      </c>
      <c r="P9009">
        <v>300</v>
      </c>
      <c r="R9009">
        <f t="shared" si="701"/>
        <v>1950</v>
      </c>
      <c r="S9009">
        <f t="shared" si="702"/>
        <v>24</v>
      </c>
      <c r="T9009" t="str">
        <f t="shared" si="703"/>
        <v>May</v>
      </c>
      <c r="U9009" t="str">
        <f t="shared" si="704"/>
        <v>2025</v>
      </c>
    </row>
    <row r="9010" spans="1:21" x14ac:dyDescent="0.25">
      <c r="A9010" t="s">
        <v>414</v>
      </c>
      <c r="B9010" t="s">
        <v>124</v>
      </c>
      <c r="C9010" t="s">
        <v>27</v>
      </c>
      <c r="D9010" t="s">
        <v>16</v>
      </c>
      <c r="E9010" t="s">
        <v>17</v>
      </c>
      <c r="F9010" t="s">
        <v>61</v>
      </c>
      <c r="G9010" t="s">
        <v>110</v>
      </c>
      <c r="H9010">
        <f t="shared" si="700"/>
        <v>3200</v>
      </c>
      <c r="I9010">
        <v>800</v>
      </c>
      <c r="J9010">
        <v>1040</v>
      </c>
      <c r="K9010">
        <v>4</v>
      </c>
      <c r="M9010">
        <v>104</v>
      </c>
      <c r="N9010" t="s">
        <v>20</v>
      </c>
      <c r="O9010">
        <v>3840</v>
      </c>
      <c r="P9010">
        <v>640</v>
      </c>
      <c r="R9010">
        <f t="shared" si="701"/>
        <v>4160</v>
      </c>
      <c r="S9010">
        <f t="shared" si="702"/>
        <v>24</v>
      </c>
      <c r="T9010" t="str">
        <f t="shared" si="703"/>
        <v>May</v>
      </c>
      <c r="U9010" t="str">
        <f t="shared" si="704"/>
        <v>2025</v>
      </c>
    </row>
    <row r="9011" spans="1:21" x14ac:dyDescent="0.25">
      <c r="A9011" t="s">
        <v>414</v>
      </c>
      <c r="B9011" t="s">
        <v>148</v>
      </c>
      <c r="C9011" t="s">
        <v>27</v>
      </c>
      <c r="D9011" t="s">
        <v>23</v>
      </c>
      <c r="E9011" t="s">
        <v>28</v>
      </c>
      <c r="F9011" t="s">
        <v>18</v>
      </c>
      <c r="G9011" t="s">
        <v>64</v>
      </c>
      <c r="H9011">
        <f t="shared" si="700"/>
        <v>700</v>
      </c>
      <c r="I9011">
        <v>140</v>
      </c>
      <c r="J9011">
        <v>182</v>
      </c>
      <c r="K9011">
        <v>5</v>
      </c>
      <c r="M9011">
        <v>100</v>
      </c>
      <c r="N9011" t="s">
        <v>38</v>
      </c>
      <c r="O9011">
        <v>910</v>
      </c>
      <c r="P9011">
        <v>210</v>
      </c>
      <c r="R9011">
        <f t="shared" si="701"/>
        <v>910</v>
      </c>
      <c r="S9011">
        <f t="shared" si="702"/>
        <v>24</v>
      </c>
      <c r="T9011" t="str">
        <f t="shared" si="703"/>
        <v>May</v>
      </c>
      <c r="U9011" t="str">
        <f t="shared" si="704"/>
        <v>2025</v>
      </c>
    </row>
    <row r="9012" spans="1:21" x14ac:dyDescent="0.25">
      <c r="A9012" t="s">
        <v>414</v>
      </c>
      <c r="B9012" t="s">
        <v>57</v>
      </c>
      <c r="C9012" t="s">
        <v>27</v>
      </c>
      <c r="D9012" t="s">
        <v>23</v>
      </c>
      <c r="E9012" t="s">
        <v>28</v>
      </c>
      <c r="F9012" t="s">
        <v>48</v>
      </c>
      <c r="G9012" t="s">
        <v>167</v>
      </c>
      <c r="H9012">
        <f t="shared" si="700"/>
        <v>380</v>
      </c>
      <c r="I9012">
        <v>95</v>
      </c>
      <c r="J9012">
        <v>124</v>
      </c>
      <c r="K9012">
        <v>4</v>
      </c>
      <c r="M9012">
        <v>59.28</v>
      </c>
      <c r="N9012" t="s">
        <v>20</v>
      </c>
      <c r="O9012">
        <v>494</v>
      </c>
      <c r="P9012">
        <v>114</v>
      </c>
      <c r="R9012">
        <f t="shared" si="701"/>
        <v>496</v>
      </c>
      <c r="S9012">
        <f t="shared" si="702"/>
        <v>24</v>
      </c>
      <c r="T9012" t="str">
        <f t="shared" si="703"/>
        <v>May</v>
      </c>
      <c r="U9012" t="str">
        <f t="shared" si="704"/>
        <v>2025</v>
      </c>
    </row>
    <row r="9013" spans="1:21" x14ac:dyDescent="0.25">
      <c r="A9013" t="s">
        <v>414</v>
      </c>
      <c r="B9013" t="s">
        <v>144</v>
      </c>
      <c r="C9013" t="s">
        <v>27</v>
      </c>
      <c r="D9013" t="s">
        <v>23</v>
      </c>
      <c r="E9013" t="s">
        <v>28</v>
      </c>
      <c r="F9013" t="s">
        <v>18</v>
      </c>
      <c r="G9013" t="s">
        <v>116</v>
      </c>
      <c r="H9013">
        <f t="shared" si="700"/>
        <v>360</v>
      </c>
      <c r="I9013">
        <v>60</v>
      </c>
      <c r="J9013">
        <v>78</v>
      </c>
      <c r="K9013">
        <v>6</v>
      </c>
      <c r="M9013">
        <v>46.8</v>
      </c>
      <c r="N9013" t="s">
        <v>25</v>
      </c>
      <c r="O9013">
        <v>468</v>
      </c>
      <c r="P9013">
        <v>108</v>
      </c>
      <c r="R9013">
        <f t="shared" si="701"/>
        <v>468</v>
      </c>
      <c r="S9013">
        <f t="shared" si="702"/>
        <v>24</v>
      </c>
      <c r="T9013" t="str">
        <f t="shared" si="703"/>
        <v>May</v>
      </c>
      <c r="U9013" t="str">
        <f t="shared" si="704"/>
        <v>2025</v>
      </c>
    </row>
    <row r="9014" spans="1:21" x14ac:dyDescent="0.25">
      <c r="A9014" t="s">
        <v>414</v>
      </c>
      <c r="B9014" t="s">
        <v>73</v>
      </c>
      <c r="C9014" t="s">
        <v>42</v>
      </c>
      <c r="D9014" t="s">
        <v>16</v>
      </c>
      <c r="E9014" t="s">
        <v>28</v>
      </c>
      <c r="F9014" t="s">
        <v>18</v>
      </c>
      <c r="G9014" t="s">
        <v>34</v>
      </c>
      <c r="H9014">
        <f t="shared" si="700"/>
        <v>240</v>
      </c>
      <c r="I9014">
        <v>40</v>
      </c>
      <c r="J9014">
        <v>52</v>
      </c>
      <c r="K9014">
        <v>6</v>
      </c>
      <c r="M9014">
        <v>15.6</v>
      </c>
      <c r="N9014" t="s">
        <v>25</v>
      </c>
      <c r="O9014">
        <v>312</v>
      </c>
      <c r="P9014">
        <v>72</v>
      </c>
      <c r="R9014">
        <f t="shared" si="701"/>
        <v>312</v>
      </c>
      <c r="S9014">
        <f t="shared" si="702"/>
        <v>24</v>
      </c>
      <c r="T9014" t="str">
        <f t="shared" si="703"/>
        <v>May</v>
      </c>
      <c r="U9014" t="str">
        <f t="shared" si="704"/>
        <v>2025</v>
      </c>
    </row>
    <row r="9015" spans="1:21" x14ac:dyDescent="0.25">
      <c r="A9015" t="s">
        <v>414</v>
      </c>
      <c r="B9015" t="s">
        <v>184</v>
      </c>
      <c r="C9015" t="s">
        <v>27</v>
      </c>
      <c r="D9015" t="s">
        <v>16</v>
      </c>
      <c r="E9015" t="s">
        <v>28</v>
      </c>
      <c r="F9015" t="s">
        <v>18</v>
      </c>
      <c r="G9015" t="s">
        <v>151</v>
      </c>
      <c r="H9015">
        <f t="shared" si="700"/>
        <v>35</v>
      </c>
      <c r="I9015">
        <v>7</v>
      </c>
      <c r="J9015">
        <v>9</v>
      </c>
      <c r="K9015">
        <v>5</v>
      </c>
      <c r="M9015">
        <v>3.0625</v>
      </c>
      <c r="N9015" t="s">
        <v>20</v>
      </c>
      <c r="O9015">
        <v>43.75</v>
      </c>
      <c r="P9015">
        <v>8.75</v>
      </c>
      <c r="R9015">
        <f t="shared" si="701"/>
        <v>45</v>
      </c>
      <c r="S9015">
        <f t="shared" si="702"/>
        <v>24</v>
      </c>
      <c r="T9015" t="str">
        <f t="shared" si="703"/>
        <v>May</v>
      </c>
      <c r="U9015" t="str">
        <f t="shared" si="704"/>
        <v>2025</v>
      </c>
    </row>
    <row r="9016" spans="1:21" x14ac:dyDescent="0.25">
      <c r="A9016" t="s">
        <v>414</v>
      </c>
      <c r="B9016" t="s">
        <v>183</v>
      </c>
      <c r="C9016" t="s">
        <v>22</v>
      </c>
      <c r="D9016" t="s">
        <v>23</v>
      </c>
      <c r="E9016" t="s">
        <v>17</v>
      </c>
      <c r="F9016" t="s">
        <v>45</v>
      </c>
      <c r="G9016" t="s">
        <v>71</v>
      </c>
      <c r="H9016">
        <f t="shared" si="700"/>
        <v>17600</v>
      </c>
      <c r="I9016">
        <v>2200</v>
      </c>
      <c r="J9016">
        <v>2860</v>
      </c>
      <c r="K9016">
        <v>8</v>
      </c>
      <c r="M9016">
        <v>286</v>
      </c>
      <c r="N9016" t="s">
        <v>25</v>
      </c>
      <c r="O9016">
        <v>20240</v>
      </c>
      <c r="P9016">
        <v>2640</v>
      </c>
      <c r="R9016">
        <f t="shared" si="701"/>
        <v>22880</v>
      </c>
      <c r="S9016">
        <f t="shared" si="702"/>
        <v>24</v>
      </c>
      <c r="T9016" t="str">
        <f t="shared" si="703"/>
        <v>May</v>
      </c>
      <c r="U9016" t="str">
        <f t="shared" si="704"/>
        <v>2025</v>
      </c>
    </row>
    <row r="9017" spans="1:21" x14ac:dyDescent="0.25">
      <c r="A9017" t="s">
        <v>414</v>
      </c>
      <c r="B9017" t="s">
        <v>55</v>
      </c>
      <c r="C9017" t="s">
        <v>15</v>
      </c>
      <c r="D9017" t="s">
        <v>16</v>
      </c>
      <c r="E9017" t="s">
        <v>28</v>
      </c>
      <c r="F9017" t="s">
        <v>61</v>
      </c>
      <c r="G9017" t="s">
        <v>117</v>
      </c>
      <c r="H9017">
        <f t="shared" si="700"/>
        <v>12500</v>
      </c>
      <c r="I9017">
        <v>2500</v>
      </c>
      <c r="J9017">
        <v>3250</v>
      </c>
      <c r="K9017">
        <v>5</v>
      </c>
      <c r="M9017">
        <v>325</v>
      </c>
      <c r="N9017" t="s">
        <v>25</v>
      </c>
      <c r="O9017">
        <v>15625</v>
      </c>
      <c r="P9017">
        <v>3125</v>
      </c>
      <c r="R9017">
        <f t="shared" si="701"/>
        <v>16250</v>
      </c>
      <c r="S9017">
        <f t="shared" si="702"/>
        <v>24</v>
      </c>
      <c r="T9017" t="str">
        <f t="shared" si="703"/>
        <v>May</v>
      </c>
      <c r="U9017" t="str">
        <f t="shared" si="704"/>
        <v>2025</v>
      </c>
    </row>
    <row r="9018" spans="1:21" x14ac:dyDescent="0.25">
      <c r="A9018" t="s">
        <v>414</v>
      </c>
      <c r="B9018" t="s">
        <v>93</v>
      </c>
      <c r="C9018" t="s">
        <v>42</v>
      </c>
      <c r="D9018" t="s">
        <v>23</v>
      </c>
      <c r="E9018" t="s">
        <v>17</v>
      </c>
      <c r="F9018" t="s">
        <v>45</v>
      </c>
      <c r="G9018" t="s">
        <v>199</v>
      </c>
      <c r="H9018">
        <f t="shared" si="700"/>
        <v>30000</v>
      </c>
      <c r="I9018">
        <v>5000</v>
      </c>
      <c r="J9018">
        <v>6500</v>
      </c>
      <c r="K9018">
        <v>6</v>
      </c>
      <c r="M9018">
        <v>650</v>
      </c>
      <c r="N9018" t="s">
        <v>20</v>
      </c>
      <c r="O9018">
        <v>39000</v>
      </c>
      <c r="P9018">
        <v>9000</v>
      </c>
      <c r="R9018">
        <f t="shared" si="701"/>
        <v>39000</v>
      </c>
      <c r="S9018">
        <f t="shared" si="702"/>
        <v>24</v>
      </c>
      <c r="T9018" t="str">
        <f t="shared" si="703"/>
        <v>May</v>
      </c>
      <c r="U9018" t="str">
        <f t="shared" si="704"/>
        <v>2025</v>
      </c>
    </row>
    <row r="9019" spans="1:21" x14ac:dyDescent="0.25">
      <c r="A9019" t="s">
        <v>414</v>
      </c>
      <c r="B9019" t="s">
        <v>166</v>
      </c>
      <c r="C9019" t="s">
        <v>15</v>
      </c>
      <c r="D9019" t="s">
        <v>16</v>
      </c>
      <c r="E9019" t="s">
        <v>28</v>
      </c>
      <c r="F9019" t="s">
        <v>18</v>
      </c>
      <c r="G9019" t="s">
        <v>64</v>
      </c>
      <c r="H9019">
        <f t="shared" si="700"/>
        <v>560</v>
      </c>
      <c r="I9019">
        <v>140</v>
      </c>
      <c r="J9019">
        <v>182</v>
      </c>
      <c r="K9019">
        <v>4</v>
      </c>
      <c r="M9019">
        <v>49</v>
      </c>
      <c r="N9019" t="s">
        <v>20</v>
      </c>
      <c r="O9019">
        <v>700</v>
      </c>
      <c r="P9019">
        <v>140</v>
      </c>
      <c r="R9019">
        <f t="shared" si="701"/>
        <v>728</v>
      </c>
      <c r="S9019">
        <f t="shared" si="702"/>
        <v>24</v>
      </c>
      <c r="T9019" t="str">
        <f t="shared" si="703"/>
        <v>May</v>
      </c>
      <c r="U9019" t="str">
        <f t="shared" si="704"/>
        <v>2025</v>
      </c>
    </row>
    <row r="9020" spans="1:21" x14ac:dyDescent="0.25">
      <c r="A9020" t="s">
        <v>414</v>
      </c>
      <c r="B9020" t="s">
        <v>33</v>
      </c>
      <c r="C9020" t="s">
        <v>15</v>
      </c>
      <c r="D9020" t="s">
        <v>16</v>
      </c>
      <c r="E9020" t="s">
        <v>28</v>
      </c>
      <c r="F9020" t="s">
        <v>18</v>
      </c>
      <c r="G9020" t="s">
        <v>64</v>
      </c>
      <c r="H9020">
        <f t="shared" si="700"/>
        <v>560</v>
      </c>
      <c r="I9020">
        <v>140</v>
      </c>
      <c r="J9020">
        <v>182</v>
      </c>
      <c r="K9020">
        <v>4</v>
      </c>
      <c r="M9020">
        <v>36.4</v>
      </c>
      <c r="N9020" t="s">
        <v>25</v>
      </c>
      <c r="O9020">
        <v>728</v>
      </c>
      <c r="P9020">
        <v>168</v>
      </c>
      <c r="R9020">
        <f t="shared" si="701"/>
        <v>728</v>
      </c>
      <c r="S9020">
        <f t="shared" si="702"/>
        <v>24</v>
      </c>
      <c r="T9020" t="str">
        <f t="shared" si="703"/>
        <v>May</v>
      </c>
      <c r="U9020" t="str">
        <f t="shared" si="704"/>
        <v>2025</v>
      </c>
    </row>
    <row r="9021" spans="1:21" x14ac:dyDescent="0.25">
      <c r="A9021" t="s">
        <v>414</v>
      </c>
      <c r="B9021" t="s">
        <v>88</v>
      </c>
      <c r="C9021" t="s">
        <v>27</v>
      </c>
      <c r="D9021" t="s">
        <v>16</v>
      </c>
      <c r="E9021" t="s">
        <v>28</v>
      </c>
      <c r="F9021" t="s">
        <v>45</v>
      </c>
      <c r="G9021" t="s">
        <v>78</v>
      </c>
      <c r="H9021">
        <f t="shared" si="700"/>
        <v>126000</v>
      </c>
      <c r="I9021">
        <v>18000</v>
      </c>
      <c r="J9021">
        <v>23400</v>
      </c>
      <c r="K9021">
        <v>7</v>
      </c>
      <c r="M9021">
        <v>3510</v>
      </c>
      <c r="N9021" t="s">
        <v>20</v>
      </c>
      <c r="O9021">
        <v>163800</v>
      </c>
      <c r="P9021">
        <v>37800</v>
      </c>
      <c r="R9021">
        <f t="shared" si="701"/>
        <v>163800</v>
      </c>
      <c r="S9021">
        <f t="shared" si="702"/>
        <v>24</v>
      </c>
      <c r="T9021" t="str">
        <f t="shared" si="703"/>
        <v>May</v>
      </c>
      <c r="U9021" t="str">
        <f t="shared" si="704"/>
        <v>2025</v>
      </c>
    </row>
    <row r="9022" spans="1:21" x14ac:dyDescent="0.25">
      <c r="A9022" t="s">
        <v>414</v>
      </c>
      <c r="B9022" t="s">
        <v>132</v>
      </c>
      <c r="C9022" t="s">
        <v>115</v>
      </c>
      <c r="D9022" t="s">
        <v>16</v>
      </c>
      <c r="E9022" t="s">
        <v>17</v>
      </c>
      <c r="F9022" t="s">
        <v>48</v>
      </c>
      <c r="G9022" t="s">
        <v>85</v>
      </c>
      <c r="H9022">
        <f t="shared" si="700"/>
        <v>1800</v>
      </c>
      <c r="I9022">
        <v>450</v>
      </c>
      <c r="J9022">
        <v>585</v>
      </c>
      <c r="K9022">
        <v>4</v>
      </c>
      <c r="M9022">
        <v>100</v>
      </c>
      <c r="N9022" t="s">
        <v>25</v>
      </c>
      <c r="O9022">
        <v>2340</v>
      </c>
      <c r="P9022">
        <v>540</v>
      </c>
      <c r="R9022">
        <f t="shared" si="701"/>
        <v>2340</v>
      </c>
      <c r="S9022">
        <f t="shared" si="702"/>
        <v>24</v>
      </c>
      <c r="T9022" t="str">
        <f t="shared" si="703"/>
        <v>May</v>
      </c>
      <c r="U9022" t="str">
        <f t="shared" si="704"/>
        <v>2025</v>
      </c>
    </row>
    <row r="9023" spans="1:21" x14ac:dyDescent="0.25">
      <c r="A9023" t="s">
        <v>415</v>
      </c>
      <c r="B9023" t="s">
        <v>187</v>
      </c>
      <c r="C9023" t="s">
        <v>53</v>
      </c>
      <c r="D9023" t="s">
        <v>23</v>
      </c>
      <c r="E9023" t="s">
        <v>17</v>
      </c>
      <c r="F9023" t="s">
        <v>45</v>
      </c>
      <c r="G9023" t="s">
        <v>106</v>
      </c>
      <c r="H9023">
        <f t="shared" si="700"/>
        <v>12000</v>
      </c>
      <c r="I9023">
        <v>12000</v>
      </c>
      <c r="J9023">
        <v>15600</v>
      </c>
      <c r="K9023">
        <v>1</v>
      </c>
      <c r="M9023">
        <v>1872</v>
      </c>
      <c r="N9023" t="s">
        <v>20</v>
      </c>
      <c r="O9023">
        <v>15600</v>
      </c>
      <c r="P9023">
        <v>3600</v>
      </c>
      <c r="R9023">
        <f t="shared" si="701"/>
        <v>15600</v>
      </c>
      <c r="S9023">
        <f t="shared" si="702"/>
        <v>25</v>
      </c>
      <c r="T9023" t="str">
        <f t="shared" si="703"/>
        <v>May</v>
      </c>
      <c r="U9023" t="str">
        <f t="shared" si="704"/>
        <v>2025</v>
      </c>
    </row>
    <row r="9024" spans="1:21" x14ac:dyDescent="0.25">
      <c r="A9024" t="s">
        <v>415</v>
      </c>
      <c r="B9024" t="s">
        <v>148</v>
      </c>
      <c r="C9024" t="s">
        <v>27</v>
      </c>
      <c r="D9024" t="s">
        <v>16</v>
      </c>
      <c r="E9024" t="s">
        <v>17</v>
      </c>
      <c r="F9024" t="s">
        <v>18</v>
      </c>
      <c r="G9024" t="s">
        <v>51</v>
      </c>
      <c r="H9024">
        <f t="shared" si="700"/>
        <v>180</v>
      </c>
      <c r="I9024">
        <v>60</v>
      </c>
      <c r="J9024">
        <v>78</v>
      </c>
      <c r="K9024">
        <v>3</v>
      </c>
      <c r="M9024">
        <v>10.35</v>
      </c>
      <c r="N9024" t="s">
        <v>25</v>
      </c>
      <c r="O9024">
        <v>207</v>
      </c>
      <c r="P9024">
        <v>27</v>
      </c>
      <c r="R9024">
        <f t="shared" si="701"/>
        <v>234</v>
      </c>
      <c r="S9024">
        <f t="shared" si="702"/>
        <v>25</v>
      </c>
      <c r="T9024" t="str">
        <f t="shared" si="703"/>
        <v>May</v>
      </c>
      <c r="U9024" t="str">
        <f t="shared" si="704"/>
        <v>2025</v>
      </c>
    </row>
    <row r="9025" spans="1:21" x14ac:dyDescent="0.25">
      <c r="A9025" t="s">
        <v>415</v>
      </c>
      <c r="B9025" t="s">
        <v>101</v>
      </c>
      <c r="C9025" t="s">
        <v>27</v>
      </c>
      <c r="D9025" t="s">
        <v>23</v>
      </c>
      <c r="E9025" t="s">
        <v>17</v>
      </c>
      <c r="F9025" t="s">
        <v>61</v>
      </c>
      <c r="G9025" t="s">
        <v>110</v>
      </c>
      <c r="H9025">
        <f t="shared" si="700"/>
        <v>7200</v>
      </c>
      <c r="I9025">
        <v>800</v>
      </c>
      <c r="J9025">
        <v>1040</v>
      </c>
      <c r="K9025">
        <v>9</v>
      </c>
      <c r="M9025">
        <v>104</v>
      </c>
      <c r="N9025" t="s">
        <v>25</v>
      </c>
      <c r="O9025">
        <v>8640</v>
      </c>
      <c r="P9025">
        <v>1440</v>
      </c>
      <c r="R9025">
        <f t="shared" si="701"/>
        <v>9360</v>
      </c>
      <c r="S9025">
        <f t="shared" si="702"/>
        <v>25</v>
      </c>
      <c r="T9025" t="str">
        <f t="shared" si="703"/>
        <v>May</v>
      </c>
      <c r="U9025" t="str">
        <f t="shared" si="704"/>
        <v>2025</v>
      </c>
    </row>
    <row r="9026" spans="1:21" x14ac:dyDescent="0.25">
      <c r="A9026" t="s">
        <v>415</v>
      </c>
      <c r="B9026" t="s">
        <v>163</v>
      </c>
      <c r="C9026" t="s">
        <v>15</v>
      </c>
      <c r="D9026" t="s">
        <v>23</v>
      </c>
      <c r="E9026" t="s">
        <v>17</v>
      </c>
      <c r="F9026" t="s">
        <v>29</v>
      </c>
      <c r="G9026" t="s">
        <v>207</v>
      </c>
      <c r="H9026">
        <f t="shared" si="700"/>
        <v>245</v>
      </c>
      <c r="I9026">
        <v>35</v>
      </c>
      <c r="J9026">
        <v>46</v>
      </c>
      <c r="K9026">
        <v>7</v>
      </c>
      <c r="M9026">
        <v>36.75</v>
      </c>
      <c r="N9026" t="s">
        <v>20</v>
      </c>
      <c r="O9026">
        <v>306.25</v>
      </c>
      <c r="P9026">
        <v>61.25</v>
      </c>
      <c r="R9026">
        <f t="shared" si="701"/>
        <v>322</v>
      </c>
      <c r="S9026">
        <f t="shared" si="702"/>
        <v>25</v>
      </c>
      <c r="T9026" t="str">
        <f t="shared" si="703"/>
        <v>May</v>
      </c>
      <c r="U9026" t="str">
        <f t="shared" si="704"/>
        <v>2025</v>
      </c>
    </row>
    <row r="9027" spans="1:21" x14ac:dyDescent="0.25">
      <c r="A9027" t="s">
        <v>415</v>
      </c>
      <c r="B9027" t="s">
        <v>153</v>
      </c>
      <c r="C9027" t="s">
        <v>27</v>
      </c>
      <c r="D9027" t="s">
        <v>16</v>
      </c>
      <c r="E9027" t="s">
        <v>17</v>
      </c>
      <c r="F9027" t="s">
        <v>18</v>
      </c>
      <c r="G9027" t="s">
        <v>116</v>
      </c>
      <c r="H9027">
        <f t="shared" ref="H9027:H9090" si="705">I9027*K9027</f>
        <v>180</v>
      </c>
      <c r="I9027">
        <v>60</v>
      </c>
      <c r="J9027">
        <v>78</v>
      </c>
      <c r="K9027">
        <v>3</v>
      </c>
      <c r="M9027">
        <v>15.75</v>
      </c>
      <c r="N9027" t="s">
        <v>20</v>
      </c>
      <c r="O9027">
        <v>225</v>
      </c>
      <c r="P9027">
        <v>45</v>
      </c>
      <c r="R9027">
        <f t="shared" ref="R9027:R9090" si="706">J9027*K9027</f>
        <v>234</v>
      </c>
      <c r="S9027">
        <f t="shared" ref="S9027:S9090" si="707">DAY(A9027)</f>
        <v>25</v>
      </c>
      <c r="T9027" t="str">
        <f t="shared" ref="T9027:T9090" si="708">TEXT(A9027,"mmm")</f>
        <v>May</v>
      </c>
      <c r="U9027" t="str">
        <f t="shared" ref="U9027:U9090" si="709">TEXT(A9027,"yyy")</f>
        <v>2025</v>
      </c>
    </row>
    <row r="9028" spans="1:21" x14ac:dyDescent="0.25">
      <c r="A9028" t="s">
        <v>415</v>
      </c>
      <c r="B9028" t="s">
        <v>102</v>
      </c>
      <c r="C9028" t="s">
        <v>27</v>
      </c>
      <c r="D9028" t="s">
        <v>16</v>
      </c>
      <c r="E9028" t="s">
        <v>17</v>
      </c>
      <c r="F9028" t="s">
        <v>61</v>
      </c>
      <c r="G9028" t="s">
        <v>180</v>
      </c>
      <c r="H9028">
        <f t="shared" si="705"/>
        <v>3000</v>
      </c>
      <c r="I9028">
        <v>600</v>
      </c>
      <c r="J9028">
        <v>780</v>
      </c>
      <c r="K9028">
        <v>5</v>
      </c>
      <c r="M9028">
        <v>100</v>
      </c>
      <c r="N9028" t="s">
        <v>20</v>
      </c>
      <c r="O9028">
        <v>3900</v>
      </c>
      <c r="P9028">
        <v>900</v>
      </c>
      <c r="R9028">
        <f t="shared" si="706"/>
        <v>3900</v>
      </c>
      <c r="S9028">
        <f t="shared" si="707"/>
        <v>25</v>
      </c>
      <c r="T9028" t="str">
        <f t="shared" si="708"/>
        <v>May</v>
      </c>
      <c r="U9028" t="str">
        <f t="shared" si="709"/>
        <v>2025</v>
      </c>
    </row>
    <row r="9029" spans="1:21" x14ac:dyDescent="0.25">
      <c r="A9029" t="s">
        <v>415</v>
      </c>
      <c r="B9029" t="s">
        <v>111</v>
      </c>
      <c r="C9029" t="s">
        <v>27</v>
      </c>
      <c r="D9029" t="s">
        <v>23</v>
      </c>
      <c r="E9029" t="s">
        <v>17</v>
      </c>
      <c r="F9029" t="s">
        <v>18</v>
      </c>
      <c r="G9029" t="s">
        <v>64</v>
      </c>
      <c r="H9029">
        <f t="shared" si="705"/>
        <v>840</v>
      </c>
      <c r="I9029">
        <v>140</v>
      </c>
      <c r="J9029">
        <v>182</v>
      </c>
      <c r="K9029">
        <v>6</v>
      </c>
      <c r="M9029">
        <v>100</v>
      </c>
      <c r="N9029" t="s">
        <v>20</v>
      </c>
      <c r="O9029">
        <v>1050</v>
      </c>
      <c r="P9029">
        <v>210</v>
      </c>
      <c r="R9029">
        <f t="shared" si="706"/>
        <v>1092</v>
      </c>
      <c r="S9029">
        <f t="shared" si="707"/>
        <v>25</v>
      </c>
      <c r="T9029" t="str">
        <f t="shared" si="708"/>
        <v>May</v>
      </c>
      <c r="U9029" t="str">
        <f t="shared" si="709"/>
        <v>2025</v>
      </c>
    </row>
    <row r="9030" spans="1:21" x14ac:dyDescent="0.25">
      <c r="A9030" t="s">
        <v>415</v>
      </c>
      <c r="B9030" t="s">
        <v>176</v>
      </c>
      <c r="C9030" t="s">
        <v>15</v>
      </c>
      <c r="D9030" t="s">
        <v>23</v>
      </c>
      <c r="E9030" t="s">
        <v>17</v>
      </c>
      <c r="F9030" t="s">
        <v>29</v>
      </c>
      <c r="G9030" t="s">
        <v>210</v>
      </c>
      <c r="H9030">
        <f t="shared" si="705"/>
        <v>190</v>
      </c>
      <c r="I9030">
        <v>95</v>
      </c>
      <c r="J9030">
        <v>124</v>
      </c>
      <c r="K9030">
        <v>2</v>
      </c>
      <c r="M9030">
        <v>22.8</v>
      </c>
      <c r="N9030" t="s">
        <v>25</v>
      </c>
      <c r="O9030">
        <v>228</v>
      </c>
      <c r="P9030">
        <v>38</v>
      </c>
      <c r="R9030">
        <f t="shared" si="706"/>
        <v>248</v>
      </c>
      <c r="S9030">
        <f t="shared" si="707"/>
        <v>25</v>
      </c>
      <c r="T9030" t="str">
        <f t="shared" si="708"/>
        <v>May</v>
      </c>
      <c r="U9030" t="str">
        <f t="shared" si="709"/>
        <v>2025</v>
      </c>
    </row>
    <row r="9031" spans="1:21" x14ac:dyDescent="0.25">
      <c r="A9031" t="s">
        <v>415</v>
      </c>
      <c r="B9031" t="s">
        <v>111</v>
      </c>
      <c r="C9031" t="s">
        <v>27</v>
      </c>
      <c r="D9031" t="s">
        <v>16</v>
      </c>
      <c r="E9031" t="s">
        <v>17</v>
      </c>
      <c r="F9031" t="s">
        <v>45</v>
      </c>
      <c r="G9031" t="s">
        <v>58</v>
      </c>
      <c r="H9031">
        <f t="shared" si="705"/>
        <v>100000</v>
      </c>
      <c r="I9031">
        <v>25000</v>
      </c>
      <c r="J9031">
        <v>32500</v>
      </c>
      <c r="K9031">
        <v>4</v>
      </c>
      <c r="M9031">
        <v>4875</v>
      </c>
      <c r="N9031" t="s">
        <v>20</v>
      </c>
      <c r="O9031">
        <v>130000</v>
      </c>
      <c r="P9031">
        <v>30000</v>
      </c>
      <c r="R9031">
        <f t="shared" si="706"/>
        <v>130000</v>
      </c>
      <c r="S9031">
        <f t="shared" si="707"/>
        <v>25</v>
      </c>
      <c r="T9031" t="str">
        <f t="shared" si="708"/>
        <v>May</v>
      </c>
      <c r="U9031" t="str">
        <f t="shared" si="709"/>
        <v>2025</v>
      </c>
    </row>
    <row r="9032" spans="1:21" x14ac:dyDescent="0.25">
      <c r="A9032" t="s">
        <v>415</v>
      </c>
      <c r="B9032" t="s">
        <v>159</v>
      </c>
      <c r="C9032" t="s">
        <v>27</v>
      </c>
      <c r="D9032" t="s">
        <v>16</v>
      </c>
      <c r="E9032" t="s">
        <v>28</v>
      </c>
      <c r="F9032" t="s">
        <v>61</v>
      </c>
      <c r="G9032" t="s">
        <v>108</v>
      </c>
      <c r="H9032">
        <f t="shared" si="705"/>
        <v>1500</v>
      </c>
      <c r="I9032">
        <v>1500</v>
      </c>
      <c r="J9032">
        <v>1950</v>
      </c>
      <c r="K9032">
        <v>1</v>
      </c>
      <c r="M9032">
        <v>93.75</v>
      </c>
      <c r="N9032" t="s">
        <v>25</v>
      </c>
      <c r="O9032">
        <v>1875</v>
      </c>
      <c r="P9032">
        <v>375</v>
      </c>
      <c r="R9032">
        <f t="shared" si="706"/>
        <v>1950</v>
      </c>
      <c r="S9032">
        <f t="shared" si="707"/>
        <v>25</v>
      </c>
      <c r="T9032" t="str">
        <f t="shared" si="708"/>
        <v>May</v>
      </c>
      <c r="U9032" t="str">
        <f t="shared" si="709"/>
        <v>2025</v>
      </c>
    </row>
    <row r="9033" spans="1:21" x14ac:dyDescent="0.25">
      <c r="A9033" t="s">
        <v>415</v>
      </c>
      <c r="B9033" t="s">
        <v>105</v>
      </c>
      <c r="C9033" t="s">
        <v>91</v>
      </c>
      <c r="D9033" t="s">
        <v>23</v>
      </c>
      <c r="E9033" t="s">
        <v>17</v>
      </c>
      <c r="F9033" t="s">
        <v>45</v>
      </c>
      <c r="G9033" t="s">
        <v>71</v>
      </c>
      <c r="H9033">
        <f t="shared" si="705"/>
        <v>13200</v>
      </c>
      <c r="I9033">
        <v>2200</v>
      </c>
      <c r="J9033">
        <v>2860</v>
      </c>
      <c r="K9033">
        <v>6</v>
      </c>
      <c r="M9033">
        <v>286</v>
      </c>
      <c r="N9033" t="s">
        <v>38</v>
      </c>
      <c r="O9033">
        <v>16500</v>
      </c>
      <c r="P9033">
        <v>3300</v>
      </c>
      <c r="R9033">
        <f t="shared" si="706"/>
        <v>17160</v>
      </c>
      <c r="S9033">
        <f t="shared" si="707"/>
        <v>25</v>
      </c>
      <c r="T9033" t="str">
        <f t="shared" si="708"/>
        <v>May</v>
      </c>
      <c r="U9033" t="str">
        <f t="shared" si="709"/>
        <v>2025</v>
      </c>
    </row>
    <row r="9034" spans="1:21" x14ac:dyDescent="0.25">
      <c r="A9034" t="s">
        <v>415</v>
      </c>
      <c r="B9034" t="s">
        <v>52</v>
      </c>
      <c r="C9034" t="s">
        <v>53</v>
      </c>
      <c r="D9034" t="s">
        <v>23</v>
      </c>
      <c r="E9034" t="s">
        <v>17</v>
      </c>
      <c r="F9034" t="s">
        <v>61</v>
      </c>
      <c r="G9034" t="s">
        <v>117</v>
      </c>
      <c r="H9034">
        <f t="shared" si="705"/>
        <v>10000</v>
      </c>
      <c r="I9034">
        <v>2500</v>
      </c>
      <c r="J9034">
        <v>3250</v>
      </c>
      <c r="K9034">
        <v>4</v>
      </c>
      <c r="M9034">
        <v>325</v>
      </c>
      <c r="N9034" t="s">
        <v>25</v>
      </c>
      <c r="O9034">
        <v>12500</v>
      </c>
      <c r="P9034">
        <v>2500</v>
      </c>
      <c r="R9034">
        <f t="shared" si="706"/>
        <v>13000</v>
      </c>
      <c r="S9034">
        <f t="shared" si="707"/>
        <v>25</v>
      </c>
      <c r="T9034" t="str">
        <f t="shared" si="708"/>
        <v>May</v>
      </c>
      <c r="U9034" t="str">
        <f t="shared" si="709"/>
        <v>2025</v>
      </c>
    </row>
    <row r="9035" spans="1:21" x14ac:dyDescent="0.25">
      <c r="A9035" t="s">
        <v>415</v>
      </c>
      <c r="B9035" t="s">
        <v>97</v>
      </c>
      <c r="C9035" t="s">
        <v>27</v>
      </c>
      <c r="D9035" t="s">
        <v>16</v>
      </c>
      <c r="E9035" t="s">
        <v>17</v>
      </c>
      <c r="F9035" t="s">
        <v>45</v>
      </c>
      <c r="G9035" t="s">
        <v>76</v>
      </c>
      <c r="H9035">
        <f t="shared" si="705"/>
        <v>8400</v>
      </c>
      <c r="I9035">
        <v>1200</v>
      </c>
      <c r="J9035">
        <v>1560</v>
      </c>
      <c r="K9035">
        <v>7</v>
      </c>
      <c r="M9035">
        <v>156</v>
      </c>
      <c r="N9035" t="s">
        <v>20</v>
      </c>
      <c r="O9035">
        <v>10500</v>
      </c>
      <c r="P9035">
        <v>2100</v>
      </c>
      <c r="R9035">
        <f t="shared" si="706"/>
        <v>10920</v>
      </c>
      <c r="S9035">
        <f t="shared" si="707"/>
        <v>25</v>
      </c>
      <c r="T9035" t="str">
        <f t="shared" si="708"/>
        <v>May</v>
      </c>
      <c r="U9035" t="str">
        <f t="shared" si="709"/>
        <v>2025</v>
      </c>
    </row>
    <row r="9036" spans="1:21" x14ac:dyDescent="0.25">
      <c r="A9036" t="s">
        <v>415</v>
      </c>
      <c r="B9036" t="s">
        <v>211</v>
      </c>
      <c r="C9036" t="s">
        <v>91</v>
      </c>
      <c r="D9036" t="s">
        <v>16</v>
      </c>
      <c r="E9036" t="s">
        <v>17</v>
      </c>
      <c r="F9036" t="s">
        <v>29</v>
      </c>
      <c r="G9036" t="s">
        <v>169</v>
      </c>
      <c r="H9036">
        <f t="shared" si="705"/>
        <v>50</v>
      </c>
      <c r="I9036">
        <v>25</v>
      </c>
      <c r="J9036">
        <v>33</v>
      </c>
      <c r="K9036">
        <v>2</v>
      </c>
      <c r="M9036">
        <v>4.55</v>
      </c>
      <c r="N9036" t="s">
        <v>20</v>
      </c>
      <c r="O9036">
        <v>65</v>
      </c>
      <c r="P9036">
        <v>15</v>
      </c>
      <c r="R9036">
        <f t="shared" si="706"/>
        <v>66</v>
      </c>
      <c r="S9036">
        <f t="shared" si="707"/>
        <v>25</v>
      </c>
      <c r="T9036" t="str">
        <f t="shared" si="708"/>
        <v>May</v>
      </c>
      <c r="U9036" t="str">
        <f t="shared" si="709"/>
        <v>2025</v>
      </c>
    </row>
    <row r="9037" spans="1:21" x14ac:dyDescent="0.25">
      <c r="A9037" t="s">
        <v>415</v>
      </c>
      <c r="B9037" t="s">
        <v>208</v>
      </c>
      <c r="C9037" t="s">
        <v>27</v>
      </c>
      <c r="D9037" t="s">
        <v>16</v>
      </c>
      <c r="E9037" t="s">
        <v>28</v>
      </c>
      <c r="F9037" t="s">
        <v>45</v>
      </c>
      <c r="G9037" t="s">
        <v>76</v>
      </c>
      <c r="H9037">
        <f t="shared" si="705"/>
        <v>8400</v>
      </c>
      <c r="I9037">
        <v>1200</v>
      </c>
      <c r="J9037">
        <v>1560</v>
      </c>
      <c r="K9037">
        <v>7</v>
      </c>
      <c r="M9037">
        <v>156</v>
      </c>
      <c r="N9037" t="s">
        <v>25</v>
      </c>
      <c r="O9037">
        <v>9660</v>
      </c>
      <c r="P9037">
        <v>1260</v>
      </c>
      <c r="R9037">
        <f t="shared" si="706"/>
        <v>10920</v>
      </c>
      <c r="S9037">
        <f t="shared" si="707"/>
        <v>25</v>
      </c>
      <c r="T9037" t="str">
        <f t="shared" si="708"/>
        <v>May</v>
      </c>
      <c r="U9037" t="str">
        <f t="shared" si="709"/>
        <v>2025</v>
      </c>
    </row>
    <row r="9038" spans="1:21" x14ac:dyDescent="0.25">
      <c r="A9038" t="s">
        <v>415</v>
      </c>
      <c r="B9038" t="s">
        <v>77</v>
      </c>
      <c r="C9038" t="s">
        <v>42</v>
      </c>
      <c r="D9038" t="s">
        <v>23</v>
      </c>
      <c r="E9038" t="s">
        <v>17</v>
      </c>
      <c r="F9038" t="s">
        <v>80</v>
      </c>
      <c r="G9038" t="s">
        <v>177</v>
      </c>
      <c r="H9038">
        <f t="shared" si="705"/>
        <v>420</v>
      </c>
      <c r="I9038">
        <v>70</v>
      </c>
      <c r="J9038">
        <v>91</v>
      </c>
      <c r="K9038">
        <v>6</v>
      </c>
      <c r="M9038">
        <v>63</v>
      </c>
      <c r="N9038" t="s">
        <v>20</v>
      </c>
      <c r="O9038">
        <v>525</v>
      </c>
      <c r="P9038">
        <v>105</v>
      </c>
      <c r="R9038">
        <f t="shared" si="706"/>
        <v>546</v>
      </c>
      <c r="S9038">
        <f t="shared" si="707"/>
        <v>25</v>
      </c>
      <c r="T9038" t="str">
        <f t="shared" si="708"/>
        <v>May</v>
      </c>
      <c r="U9038" t="str">
        <f t="shared" si="709"/>
        <v>2025</v>
      </c>
    </row>
    <row r="9039" spans="1:21" x14ac:dyDescent="0.25">
      <c r="A9039" t="s">
        <v>415</v>
      </c>
      <c r="B9039" t="s">
        <v>41</v>
      </c>
      <c r="C9039" t="s">
        <v>42</v>
      </c>
      <c r="D9039" t="s">
        <v>16</v>
      </c>
      <c r="E9039" t="s">
        <v>28</v>
      </c>
      <c r="F9039" t="s">
        <v>45</v>
      </c>
      <c r="G9039" t="s">
        <v>199</v>
      </c>
      <c r="H9039">
        <f t="shared" si="705"/>
        <v>35000</v>
      </c>
      <c r="I9039">
        <v>5000</v>
      </c>
      <c r="J9039">
        <v>6500</v>
      </c>
      <c r="K9039">
        <v>7</v>
      </c>
      <c r="M9039">
        <v>650</v>
      </c>
      <c r="N9039" t="s">
        <v>20</v>
      </c>
      <c r="O9039">
        <v>40250</v>
      </c>
      <c r="P9039">
        <v>5250</v>
      </c>
      <c r="R9039">
        <f t="shared" si="706"/>
        <v>45500</v>
      </c>
      <c r="S9039">
        <f t="shared" si="707"/>
        <v>25</v>
      </c>
      <c r="T9039" t="str">
        <f t="shared" si="708"/>
        <v>May</v>
      </c>
      <c r="U9039" t="str">
        <f t="shared" si="709"/>
        <v>2025</v>
      </c>
    </row>
    <row r="9040" spans="1:21" x14ac:dyDescent="0.25">
      <c r="A9040" t="s">
        <v>415</v>
      </c>
      <c r="B9040" t="s">
        <v>188</v>
      </c>
      <c r="C9040" t="s">
        <v>27</v>
      </c>
      <c r="D9040" t="s">
        <v>23</v>
      </c>
      <c r="E9040" t="s">
        <v>28</v>
      </c>
      <c r="F9040" t="s">
        <v>18</v>
      </c>
      <c r="G9040" t="s">
        <v>43</v>
      </c>
      <c r="H9040">
        <f t="shared" si="705"/>
        <v>120</v>
      </c>
      <c r="I9040">
        <v>20</v>
      </c>
      <c r="J9040">
        <v>26</v>
      </c>
      <c r="K9040">
        <v>6</v>
      </c>
      <c r="M9040">
        <v>13.8</v>
      </c>
      <c r="N9040" t="s">
        <v>25</v>
      </c>
      <c r="O9040">
        <v>138</v>
      </c>
      <c r="P9040">
        <v>18</v>
      </c>
      <c r="R9040">
        <f t="shared" si="706"/>
        <v>156</v>
      </c>
      <c r="S9040">
        <f t="shared" si="707"/>
        <v>25</v>
      </c>
      <c r="T9040" t="str">
        <f t="shared" si="708"/>
        <v>May</v>
      </c>
      <c r="U9040" t="str">
        <f t="shared" si="709"/>
        <v>2025</v>
      </c>
    </row>
    <row r="9041" spans="1:21" x14ac:dyDescent="0.25">
      <c r="A9041" t="s">
        <v>415</v>
      </c>
      <c r="B9041" t="s">
        <v>203</v>
      </c>
      <c r="C9041" t="s">
        <v>42</v>
      </c>
      <c r="D9041" t="s">
        <v>16</v>
      </c>
      <c r="E9041" t="s">
        <v>28</v>
      </c>
      <c r="F9041" t="s">
        <v>61</v>
      </c>
      <c r="G9041" t="s">
        <v>103</v>
      </c>
      <c r="H9041">
        <f t="shared" si="705"/>
        <v>500</v>
      </c>
      <c r="I9041">
        <v>100</v>
      </c>
      <c r="J9041">
        <v>130</v>
      </c>
      <c r="K9041">
        <v>5</v>
      </c>
      <c r="M9041">
        <v>45.5</v>
      </c>
      <c r="N9041" t="s">
        <v>20</v>
      </c>
      <c r="O9041">
        <v>650</v>
      </c>
      <c r="P9041">
        <v>150</v>
      </c>
      <c r="R9041">
        <f t="shared" si="706"/>
        <v>650</v>
      </c>
      <c r="S9041">
        <f t="shared" si="707"/>
        <v>25</v>
      </c>
      <c r="T9041" t="str">
        <f t="shared" si="708"/>
        <v>May</v>
      </c>
      <c r="U9041" t="str">
        <f t="shared" si="709"/>
        <v>2025</v>
      </c>
    </row>
    <row r="9042" spans="1:21" x14ac:dyDescent="0.25">
      <c r="A9042" t="s">
        <v>416</v>
      </c>
      <c r="B9042" t="s">
        <v>211</v>
      </c>
      <c r="C9042" t="s">
        <v>91</v>
      </c>
      <c r="D9042" t="s">
        <v>16</v>
      </c>
      <c r="E9042" t="s">
        <v>28</v>
      </c>
      <c r="F9042" t="s">
        <v>18</v>
      </c>
      <c r="G9042" t="s">
        <v>100</v>
      </c>
      <c r="H9042">
        <f t="shared" si="705"/>
        <v>200</v>
      </c>
      <c r="I9042">
        <v>40</v>
      </c>
      <c r="J9042">
        <v>52</v>
      </c>
      <c r="K9042">
        <v>5</v>
      </c>
      <c r="M9042">
        <v>18.2</v>
      </c>
      <c r="N9042" t="s">
        <v>20</v>
      </c>
      <c r="O9042">
        <v>260</v>
      </c>
      <c r="P9042">
        <v>60</v>
      </c>
      <c r="R9042">
        <f t="shared" si="706"/>
        <v>260</v>
      </c>
      <c r="S9042">
        <f t="shared" si="707"/>
        <v>26</v>
      </c>
      <c r="T9042" t="str">
        <f t="shared" si="708"/>
        <v>May</v>
      </c>
      <c r="U9042" t="str">
        <f t="shared" si="709"/>
        <v>2025</v>
      </c>
    </row>
    <row r="9043" spans="1:21" x14ac:dyDescent="0.25">
      <c r="A9043" t="s">
        <v>416</v>
      </c>
      <c r="B9043" t="s">
        <v>192</v>
      </c>
      <c r="C9043" t="s">
        <v>91</v>
      </c>
      <c r="D9043" t="s">
        <v>16</v>
      </c>
      <c r="E9043" t="s">
        <v>17</v>
      </c>
      <c r="F9043" t="s">
        <v>18</v>
      </c>
      <c r="G9043" t="s">
        <v>32</v>
      </c>
      <c r="H9043">
        <f t="shared" si="705"/>
        <v>300</v>
      </c>
      <c r="I9043">
        <v>100</v>
      </c>
      <c r="J9043">
        <v>130</v>
      </c>
      <c r="K9043">
        <v>3</v>
      </c>
      <c r="M9043">
        <v>27.3</v>
      </c>
      <c r="N9043" t="s">
        <v>20</v>
      </c>
      <c r="O9043">
        <v>390</v>
      </c>
      <c r="P9043">
        <v>90</v>
      </c>
      <c r="R9043">
        <f t="shared" si="706"/>
        <v>390</v>
      </c>
      <c r="S9043">
        <f t="shared" si="707"/>
        <v>26</v>
      </c>
      <c r="T9043" t="str">
        <f t="shared" si="708"/>
        <v>May</v>
      </c>
      <c r="U9043" t="str">
        <f t="shared" si="709"/>
        <v>2025</v>
      </c>
    </row>
    <row r="9044" spans="1:21" x14ac:dyDescent="0.25">
      <c r="A9044" t="s">
        <v>416</v>
      </c>
      <c r="B9044" t="s">
        <v>152</v>
      </c>
      <c r="C9044" t="s">
        <v>66</v>
      </c>
      <c r="D9044" t="s">
        <v>16</v>
      </c>
      <c r="E9044" t="s">
        <v>17</v>
      </c>
      <c r="F9044" t="s">
        <v>61</v>
      </c>
      <c r="G9044" t="s">
        <v>110</v>
      </c>
      <c r="H9044">
        <f t="shared" si="705"/>
        <v>6400</v>
      </c>
      <c r="I9044">
        <v>800</v>
      </c>
      <c r="J9044">
        <v>1040</v>
      </c>
      <c r="K9044">
        <v>8</v>
      </c>
      <c r="M9044">
        <v>104</v>
      </c>
      <c r="N9044" t="s">
        <v>20</v>
      </c>
      <c r="O9044">
        <v>8320</v>
      </c>
      <c r="P9044">
        <v>1920</v>
      </c>
      <c r="R9044">
        <f t="shared" si="706"/>
        <v>8320</v>
      </c>
      <c r="S9044">
        <f t="shared" si="707"/>
        <v>26</v>
      </c>
      <c r="T9044" t="str">
        <f t="shared" si="708"/>
        <v>May</v>
      </c>
      <c r="U9044" t="str">
        <f t="shared" si="709"/>
        <v>2025</v>
      </c>
    </row>
    <row r="9045" spans="1:21" x14ac:dyDescent="0.25">
      <c r="A9045" t="s">
        <v>416</v>
      </c>
      <c r="B9045" t="s">
        <v>93</v>
      </c>
      <c r="C9045" t="s">
        <v>42</v>
      </c>
      <c r="D9045" t="s">
        <v>16</v>
      </c>
      <c r="E9045" t="s">
        <v>17</v>
      </c>
      <c r="F9045" t="s">
        <v>18</v>
      </c>
      <c r="G9045" t="s">
        <v>151</v>
      </c>
      <c r="H9045">
        <f t="shared" si="705"/>
        <v>14</v>
      </c>
      <c r="I9045">
        <v>7</v>
      </c>
      <c r="J9045">
        <v>9</v>
      </c>
      <c r="K9045">
        <v>2</v>
      </c>
      <c r="M9045">
        <v>1.274</v>
      </c>
      <c r="N9045" t="s">
        <v>20</v>
      </c>
      <c r="O9045">
        <v>18.2</v>
      </c>
      <c r="P9045">
        <v>4.2</v>
      </c>
      <c r="R9045">
        <f t="shared" si="706"/>
        <v>18</v>
      </c>
      <c r="S9045">
        <f t="shared" si="707"/>
        <v>26</v>
      </c>
      <c r="T9045" t="str">
        <f t="shared" si="708"/>
        <v>May</v>
      </c>
      <c r="U9045" t="str">
        <f t="shared" si="709"/>
        <v>2025</v>
      </c>
    </row>
    <row r="9046" spans="1:21" x14ac:dyDescent="0.25">
      <c r="A9046" t="s">
        <v>416</v>
      </c>
      <c r="B9046" t="s">
        <v>174</v>
      </c>
      <c r="C9046" t="s">
        <v>27</v>
      </c>
      <c r="D9046" t="s">
        <v>16</v>
      </c>
      <c r="E9046" t="s">
        <v>28</v>
      </c>
      <c r="F9046" t="s">
        <v>29</v>
      </c>
      <c r="G9046" t="s">
        <v>30</v>
      </c>
      <c r="H9046">
        <f t="shared" si="705"/>
        <v>540</v>
      </c>
      <c r="I9046">
        <v>180</v>
      </c>
      <c r="J9046">
        <v>234</v>
      </c>
      <c r="K9046">
        <v>3</v>
      </c>
      <c r="M9046">
        <v>45.36</v>
      </c>
      <c r="N9046" t="s">
        <v>20</v>
      </c>
      <c r="O9046">
        <v>648</v>
      </c>
      <c r="P9046">
        <v>108</v>
      </c>
      <c r="R9046">
        <f t="shared" si="706"/>
        <v>702</v>
      </c>
      <c r="S9046">
        <f t="shared" si="707"/>
        <v>26</v>
      </c>
      <c r="T9046" t="str">
        <f t="shared" si="708"/>
        <v>May</v>
      </c>
      <c r="U9046" t="str">
        <f t="shared" si="709"/>
        <v>2025</v>
      </c>
    </row>
    <row r="9047" spans="1:21" x14ac:dyDescent="0.25">
      <c r="A9047" t="s">
        <v>416</v>
      </c>
      <c r="B9047" t="s">
        <v>163</v>
      </c>
      <c r="C9047" t="s">
        <v>15</v>
      </c>
      <c r="D9047" t="s">
        <v>23</v>
      </c>
      <c r="E9047" t="s">
        <v>17</v>
      </c>
      <c r="F9047" t="s">
        <v>45</v>
      </c>
      <c r="G9047" t="s">
        <v>46</v>
      </c>
      <c r="H9047">
        <f t="shared" si="705"/>
        <v>330000</v>
      </c>
      <c r="I9047">
        <v>55000</v>
      </c>
      <c r="J9047">
        <v>71500</v>
      </c>
      <c r="K9047">
        <v>6</v>
      </c>
      <c r="M9047">
        <v>10725</v>
      </c>
      <c r="N9047" t="s">
        <v>20</v>
      </c>
      <c r="O9047">
        <v>429000</v>
      </c>
      <c r="P9047">
        <v>99000</v>
      </c>
      <c r="R9047">
        <f t="shared" si="706"/>
        <v>429000</v>
      </c>
      <c r="S9047">
        <f t="shared" si="707"/>
        <v>26</v>
      </c>
      <c r="T9047" t="str">
        <f t="shared" si="708"/>
        <v>May</v>
      </c>
      <c r="U9047" t="str">
        <f t="shared" si="709"/>
        <v>2025</v>
      </c>
    </row>
    <row r="9048" spans="1:21" x14ac:dyDescent="0.25">
      <c r="A9048" t="s">
        <v>416</v>
      </c>
      <c r="B9048" t="s">
        <v>132</v>
      </c>
      <c r="C9048" t="s">
        <v>115</v>
      </c>
      <c r="D9048" t="s">
        <v>16</v>
      </c>
      <c r="E9048" t="s">
        <v>17</v>
      </c>
      <c r="F9048" t="s">
        <v>61</v>
      </c>
      <c r="G9048" t="s">
        <v>117</v>
      </c>
      <c r="H9048">
        <f t="shared" si="705"/>
        <v>12500</v>
      </c>
      <c r="I9048">
        <v>2500</v>
      </c>
      <c r="J9048">
        <v>3250</v>
      </c>
      <c r="K9048">
        <v>5</v>
      </c>
      <c r="M9048">
        <v>325</v>
      </c>
      <c r="N9048" t="s">
        <v>20</v>
      </c>
      <c r="O9048">
        <v>15625</v>
      </c>
      <c r="P9048">
        <v>3125</v>
      </c>
      <c r="R9048">
        <f t="shared" si="706"/>
        <v>16250</v>
      </c>
      <c r="S9048">
        <f t="shared" si="707"/>
        <v>26</v>
      </c>
      <c r="T9048" t="str">
        <f t="shared" si="708"/>
        <v>May</v>
      </c>
      <c r="U9048" t="str">
        <f t="shared" si="709"/>
        <v>2025</v>
      </c>
    </row>
    <row r="9049" spans="1:21" x14ac:dyDescent="0.25">
      <c r="A9049" t="s">
        <v>416</v>
      </c>
      <c r="B9049" t="s">
        <v>111</v>
      </c>
      <c r="C9049" t="s">
        <v>27</v>
      </c>
      <c r="D9049" t="s">
        <v>16</v>
      </c>
      <c r="E9049" t="s">
        <v>17</v>
      </c>
      <c r="F9049" t="s">
        <v>18</v>
      </c>
      <c r="G9049" t="s">
        <v>19</v>
      </c>
      <c r="H9049">
        <f t="shared" si="705"/>
        <v>1750</v>
      </c>
      <c r="I9049">
        <v>250</v>
      </c>
      <c r="J9049">
        <v>325</v>
      </c>
      <c r="K9049">
        <v>7</v>
      </c>
      <c r="M9049">
        <v>100</v>
      </c>
      <c r="N9049" t="s">
        <v>20</v>
      </c>
      <c r="O9049">
        <v>2275</v>
      </c>
      <c r="P9049">
        <v>525</v>
      </c>
      <c r="R9049">
        <f t="shared" si="706"/>
        <v>2275</v>
      </c>
      <c r="S9049">
        <f t="shared" si="707"/>
        <v>26</v>
      </c>
      <c r="T9049" t="str">
        <f t="shared" si="708"/>
        <v>May</v>
      </c>
      <c r="U9049" t="str">
        <f t="shared" si="709"/>
        <v>2025</v>
      </c>
    </row>
    <row r="9050" spans="1:21" x14ac:dyDescent="0.25">
      <c r="A9050" t="s">
        <v>416</v>
      </c>
      <c r="B9050" t="s">
        <v>189</v>
      </c>
      <c r="C9050" t="s">
        <v>27</v>
      </c>
      <c r="D9050" t="s">
        <v>16</v>
      </c>
      <c r="E9050" t="s">
        <v>17</v>
      </c>
      <c r="F9050" t="s">
        <v>18</v>
      </c>
      <c r="G9050" t="s">
        <v>51</v>
      </c>
      <c r="H9050">
        <f t="shared" si="705"/>
        <v>180</v>
      </c>
      <c r="I9050">
        <v>60</v>
      </c>
      <c r="J9050">
        <v>78</v>
      </c>
      <c r="K9050">
        <v>3</v>
      </c>
      <c r="M9050">
        <v>15.75</v>
      </c>
      <c r="N9050" t="s">
        <v>20</v>
      </c>
      <c r="O9050">
        <v>225</v>
      </c>
      <c r="P9050">
        <v>45</v>
      </c>
      <c r="R9050">
        <f t="shared" si="706"/>
        <v>234</v>
      </c>
      <c r="S9050">
        <f t="shared" si="707"/>
        <v>26</v>
      </c>
      <c r="T9050" t="str">
        <f t="shared" si="708"/>
        <v>May</v>
      </c>
      <c r="U9050" t="str">
        <f t="shared" si="709"/>
        <v>2025</v>
      </c>
    </row>
    <row r="9051" spans="1:21" x14ac:dyDescent="0.25">
      <c r="A9051" t="s">
        <v>416</v>
      </c>
      <c r="B9051" t="s">
        <v>33</v>
      </c>
      <c r="C9051" t="s">
        <v>15</v>
      </c>
      <c r="D9051" t="s">
        <v>23</v>
      </c>
      <c r="E9051" t="s">
        <v>28</v>
      </c>
      <c r="F9051" t="s">
        <v>18</v>
      </c>
      <c r="G9051" t="s">
        <v>151</v>
      </c>
      <c r="H9051">
        <f t="shared" si="705"/>
        <v>56</v>
      </c>
      <c r="I9051">
        <v>7</v>
      </c>
      <c r="J9051">
        <v>9</v>
      </c>
      <c r="K9051">
        <v>8</v>
      </c>
      <c r="M9051">
        <v>7.7279999999999998</v>
      </c>
      <c r="N9051" t="s">
        <v>20</v>
      </c>
      <c r="O9051">
        <v>64.400000000000006</v>
      </c>
      <c r="P9051">
        <v>8.4</v>
      </c>
      <c r="R9051">
        <f t="shared" si="706"/>
        <v>72</v>
      </c>
      <c r="S9051">
        <f t="shared" si="707"/>
        <v>26</v>
      </c>
      <c r="T9051" t="str">
        <f t="shared" si="708"/>
        <v>May</v>
      </c>
      <c r="U9051" t="str">
        <f t="shared" si="709"/>
        <v>2025</v>
      </c>
    </row>
    <row r="9052" spans="1:21" x14ac:dyDescent="0.25">
      <c r="A9052" t="s">
        <v>416</v>
      </c>
      <c r="B9052" t="s">
        <v>44</v>
      </c>
      <c r="C9052" t="s">
        <v>27</v>
      </c>
      <c r="D9052" t="s">
        <v>16</v>
      </c>
      <c r="E9052" t="s">
        <v>17</v>
      </c>
      <c r="F9052" t="s">
        <v>18</v>
      </c>
      <c r="G9052" t="s">
        <v>32</v>
      </c>
      <c r="H9052">
        <f t="shared" si="705"/>
        <v>600</v>
      </c>
      <c r="I9052">
        <v>100</v>
      </c>
      <c r="J9052">
        <v>130</v>
      </c>
      <c r="K9052">
        <v>6</v>
      </c>
      <c r="M9052">
        <v>54.6</v>
      </c>
      <c r="N9052" t="s">
        <v>20</v>
      </c>
      <c r="O9052">
        <v>780</v>
      </c>
      <c r="P9052">
        <v>180</v>
      </c>
      <c r="R9052">
        <f t="shared" si="706"/>
        <v>780</v>
      </c>
      <c r="S9052">
        <f t="shared" si="707"/>
        <v>26</v>
      </c>
      <c r="T9052" t="str">
        <f t="shared" si="708"/>
        <v>May</v>
      </c>
      <c r="U9052" t="str">
        <f t="shared" si="709"/>
        <v>2025</v>
      </c>
    </row>
    <row r="9053" spans="1:21" x14ac:dyDescent="0.25">
      <c r="A9053" t="s">
        <v>416</v>
      </c>
      <c r="B9053" t="s">
        <v>193</v>
      </c>
      <c r="C9053" t="s">
        <v>53</v>
      </c>
      <c r="D9053" t="s">
        <v>23</v>
      </c>
      <c r="E9053" t="s">
        <v>17</v>
      </c>
      <c r="F9053" t="s">
        <v>45</v>
      </c>
      <c r="G9053" t="s">
        <v>54</v>
      </c>
      <c r="H9053">
        <f t="shared" si="705"/>
        <v>5600</v>
      </c>
      <c r="I9053">
        <v>800</v>
      </c>
      <c r="J9053">
        <v>1040</v>
      </c>
      <c r="K9053">
        <v>7</v>
      </c>
      <c r="M9053">
        <v>104</v>
      </c>
      <c r="N9053" t="s">
        <v>20</v>
      </c>
      <c r="O9053">
        <v>7280</v>
      </c>
      <c r="P9053">
        <v>1680</v>
      </c>
      <c r="R9053">
        <f t="shared" si="706"/>
        <v>7280</v>
      </c>
      <c r="S9053">
        <f t="shared" si="707"/>
        <v>26</v>
      </c>
      <c r="T9053" t="str">
        <f t="shared" si="708"/>
        <v>May</v>
      </c>
      <c r="U9053" t="str">
        <f t="shared" si="709"/>
        <v>2025</v>
      </c>
    </row>
    <row r="9054" spans="1:21" x14ac:dyDescent="0.25">
      <c r="A9054" t="s">
        <v>416</v>
      </c>
      <c r="B9054" t="s">
        <v>197</v>
      </c>
      <c r="C9054" t="s">
        <v>115</v>
      </c>
      <c r="D9054" t="s">
        <v>16</v>
      </c>
      <c r="E9054" t="s">
        <v>17</v>
      </c>
      <c r="F9054" t="s">
        <v>80</v>
      </c>
      <c r="G9054" t="s">
        <v>177</v>
      </c>
      <c r="H9054">
        <f t="shared" si="705"/>
        <v>210</v>
      </c>
      <c r="I9054">
        <v>70</v>
      </c>
      <c r="J9054">
        <v>91</v>
      </c>
      <c r="K9054">
        <v>3</v>
      </c>
      <c r="M9054">
        <v>19.11</v>
      </c>
      <c r="N9054" t="s">
        <v>20</v>
      </c>
      <c r="O9054">
        <v>273</v>
      </c>
      <c r="P9054">
        <v>63</v>
      </c>
      <c r="R9054">
        <f t="shared" si="706"/>
        <v>273</v>
      </c>
      <c r="S9054">
        <f t="shared" si="707"/>
        <v>26</v>
      </c>
      <c r="T9054" t="str">
        <f t="shared" si="708"/>
        <v>May</v>
      </c>
      <c r="U9054" t="str">
        <f t="shared" si="709"/>
        <v>2025</v>
      </c>
    </row>
    <row r="9055" spans="1:21" x14ac:dyDescent="0.25">
      <c r="A9055" t="s">
        <v>416</v>
      </c>
      <c r="B9055" t="s">
        <v>161</v>
      </c>
      <c r="C9055" t="s">
        <v>53</v>
      </c>
      <c r="D9055" t="s">
        <v>23</v>
      </c>
      <c r="E9055" t="s">
        <v>28</v>
      </c>
      <c r="F9055" t="s">
        <v>61</v>
      </c>
      <c r="G9055" t="s">
        <v>164</v>
      </c>
      <c r="H9055">
        <f t="shared" si="705"/>
        <v>6000</v>
      </c>
      <c r="I9055">
        <v>2000</v>
      </c>
      <c r="J9055">
        <v>2600</v>
      </c>
      <c r="K9055">
        <v>3</v>
      </c>
      <c r="M9055">
        <v>260</v>
      </c>
      <c r="N9055" t="s">
        <v>20</v>
      </c>
      <c r="O9055">
        <v>7800</v>
      </c>
      <c r="P9055">
        <v>1800</v>
      </c>
      <c r="R9055">
        <f t="shared" si="706"/>
        <v>7800</v>
      </c>
      <c r="S9055">
        <f t="shared" si="707"/>
        <v>26</v>
      </c>
      <c r="T9055" t="str">
        <f t="shared" si="708"/>
        <v>May</v>
      </c>
      <c r="U9055" t="str">
        <f t="shared" si="709"/>
        <v>2025</v>
      </c>
    </row>
    <row r="9056" spans="1:21" x14ac:dyDescent="0.25">
      <c r="A9056" t="s">
        <v>416</v>
      </c>
      <c r="B9056" t="s">
        <v>132</v>
      </c>
      <c r="C9056" t="s">
        <v>115</v>
      </c>
      <c r="D9056" t="s">
        <v>16</v>
      </c>
      <c r="E9056" t="s">
        <v>17</v>
      </c>
      <c r="F9056" t="s">
        <v>61</v>
      </c>
      <c r="G9056" t="s">
        <v>108</v>
      </c>
      <c r="H9056">
        <f t="shared" si="705"/>
        <v>12000</v>
      </c>
      <c r="I9056">
        <v>1500</v>
      </c>
      <c r="J9056">
        <v>1950</v>
      </c>
      <c r="K9056">
        <v>8</v>
      </c>
      <c r="M9056">
        <v>195</v>
      </c>
      <c r="N9056" t="s">
        <v>25</v>
      </c>
      <c r="O9056">
        <v>15600</v>
      </c>
      <c r="P9056">
        <v>3600</v>
      </c>
      <c r="R9056">
        <f t="shared" si="706"/>
        <v>15600</v>
      </c>
      <c r="S9056">
        <f t="shared" si="707"/>
        <v>26</v>
      </c>
      <c r="T9056" t="str">
        <f t="shared" si="708"/>
        <v>May</v>
      </c>
      <c r="U9056" t="str">
        <f t="shared" si="709"/>
        <v>2025</v>
      </c>
    </row>
    <row r="9057" spans="1:21" x14ac:dyDescent="0.25">
      <c r="A9057" t="s">
        <v>416</v>
      </c>
      <c r="B9057" t="s">
        <v>190</v>
      </c>
      <c r="C9057" t="s">
        <v>22</v>
      </c>
      <c r="D9057" t="s">
        <v>16</v>
      </c>
      <c r="E9057" t="s">
        <v>17</v>
      </c>
      <c r="F9057" t="s">
        <v>18</v>
      </c>
      <c r="G9057" t="s">
        <v>32</v>
      </c>
      <c r="H9057">
        <f t="shared" si="705"/>
        <v>500</v>
      </c>
      <c r="I9057">
        <v>100</v>
      </c>
      <c r="J9057">
        <v>130</v>
      </c>
      <c r="K9057">
        <v>5</v>
      </c>
      <c r="M9057">
        <v>32.5</v>
      </c>
      <c r="N9057" t="s">
        <v>25</v>
      </c>
      <c r="O9057">
        <v>650</v>
      </c>
      <c r="P9057">
        <v>150</v>
      </c>
      <c r="R9057">
        <f t="shared" si="706"/>
        <v>650</v>
      </c>
      <c r="S9057">
        <f t="shared" si="707"/>
        <v>26</v>
      </c>
      <c r="T9057" t="str">
        <f t="shared" si="708"/>
        <v>May</v>
      </c>
      <c r="U9057" t="str">
        <f t="shared" si="709"/>
        <v>2025</v>
      </c>
    </row>
    <row r="9058" spans="1:21" x14ac:dyDescent="0.25">
      <c r="A9058" t="s">
        <v>416</v>
      </c>
      <c r="B9058" t="s">
        <v>97</v>
      </c>
      <c r="C9058" t="s">
        <v>27</v>
      </c>
      <c r="D9058" t="s">
        <v>23</v>
      </c>
      <c r="E9058" t="s">
        <v>28</v>
      </c>
      <c r="F9058" t="s">
        <v>45</v>
      </c>
      <c r="G9058" t="s">
        <v>78</v>
      </c>
      <c r="H9058">
        <f t="shared" si="705"/>
        <v>108000</v>
      </c>
      <c r="I9058">
        <v>18000</v>
      </c>
      <c r="J9058">
        <v>23400</v>
      </c>
      <c r="K9058">
        <v>6</v>
      </c>
      <c r="M9058">
        <v>3510</v>
      </c>
      <c r="N9058" t="s">
        <v>38</v>
      </c>
      <c r="O9058">
        <v>135000</v>
      </c>
      <c r="P9058">
        <v>27000</v>
      </c>
      <c r="R9058">
        <f t="shared" si="706"/>
        <v>140400</v>
      </c>
      <c r="S9058">
        <f t="shared" si="707"/>
        <v>26</v>
      </c>
      <c r="T9058" t="str">
        <f t="shared" si="708"/>
        <v>May</v>
      </c>
      <c r="U9058" t="str">
        <f t="shared" si="709"/>
        <v>2025</v>
      </c>
    </row>
    <row r="9059" spans="1:21" x14ac:dyDescent="0.25">
      <c r="A9059" t="s">
        <v>417</v>
      </c>
      <c r="B9059" t="s">
        <v>193</v>
      </c>
      <c r="C9059" t="s">
        <v>53</v>
      </c>
      <c r="D9059" t="s">
        <v>16</v>
      </c>
      <c r="E9059" t="s">
        <v>28</v>
      </c>
      <c r="F9059" t="s">
        <v>45</v>
      </c>
      <c r="G9059" t="s">
        <v>58</v>
      </c>
      <c r="H9059">
        <f t="shared" si="705"/>
        <v>75000</v>
      </c>
      <c r="I9059">
        <v>25000</v>
      </c>
      <c r="J9059">
        <v>32500</v>
      </c>
      <c r="K9059">
        <v>3</v>
      </c>
      <c r="M9059">
        <v>4875</v>
      </c>
      <c r="N9059" t="s">
        <v>20</v>
      </c>
      <c r="O9059">
        <v>97500</v>
      </c>
      <c r="P9059">
        <v>22500</v>
      </c>
      <c r="R9059">
        <f t="shared" si="706"/>
        <v>97500</v>
      </c>
      <c r="S9059">
        <f t="shared" si="707"/>
        <v>27</v>
      </c>
      <c r="T9059" t="str">
        <f t="shared" si="708"/>
        <v>May</v>
      </c>
      <c r="U9059" t="str">
        <f t="shared" si="709"/>
        <v>2025</v>
      </c>
    </row>
    <row r="9060" spans="1:21" x14ac:dyDescent="0.25">
      <c r="A9060" t="s">
        <v>417</v>
      </c>
      <c r="B9060" t="s">
        <v>188</v>
      </c>
      <c r="C9060" t="s">
        <v>27</v>
      </c>
      <c r="D9060" t="s">
        <v>23</v>
      </c>
      <c r="E9060" t="s">
        <v>28</v>
      </c>
      <c r="F9060" t="s">
        <v>18</v>
      </c>
      <c r="G9060" t="s">
        <v>40</v>
      </c>
      <c r="H9060">
        <f t="shared" si="705"/>
        <v>180</v>
      </c>
      <c r="I9060">
        <v>90</v>
      </c>
      <c r="J9060">
        <v>117</v>
      </c>
      <c r="K9060">
        <v>2</v>
      </c>
      <c r="M9060">
        <v>31.05</v>
      </c>
      <c r="N9060" t="s">
        <v>38</v>
      </c>
      <c r="O9060">
        <v>207</v>
      </c>
      <c r="P9060">
        <v>27</v>
      </c>
      <c r="R9060">
        <f t="shared" si="706"/>
        <v>234</v>
      </c>
      <c r="S9060">
        <f t="shared" si="707"/>
        <v>27</v>
      </c>
      <c r="T9060" t="str">
        <f t="shared" si="708"/>
        <v>May</v>
      </c>
      <c r="U9060" t="str">
        <f t="shared" si="709"/>
        <v>2025</v>
      </c>
    </row>
    <row r="9061" spans="1:21" x14ac:dyDescent="0.25">
      <c r="A9061" t="s">
        <v>417</v>
      </c>
      <c r="B9061" t="s">
        <v>126</v>
      </c>
      <c r="C9061" t="s">
        <v>27</v>
      </c>
      <c r="D9061" t="s">
        <v>16</v>
      </c>
      <c r="E9061" t="s">
        <v>17</v>
      </c>
      <c r="F9061" t="s">
        <v>29</v>
      </c>
      <c r="G9061" t="s">
        <v>138</v>
      </c>
      <c r="H9061">
        <f t="shared" si="705"/>
        <v>200</v>
      </c>
      <c r="I9061">
        <v>50</v>
      </c>
      <c r="J9061">
        <v>65</v>
      </c>
      <c r="K9061">
        <v>4</v>
      </c>
      <c r="M9061">
        <v>25</v>
      </c>
      <c r="N9061" t="s">
        <v>38</v>
      </c>
      <c r="O9061">
        <v>250</v>
      </c>
      <c r="P9061">
        <v>50</v>
      </c>
      <c r="R9061">
        <f t="shared" si="706"/>
        <v>260</v>
      </c>
      <c r="S9061">
        <f t="shared" si="707"/>
        <v>27</v>
      </c>
      <c r="T9061" t="str">
        <f t="shared" si="708"/>
        <v>May</v>
      </c>
      <c r="U9061" t="str">
        <f t="shared" si="709"/>
        <v>2025</v>
      </c>
    </row>
    <row r="9062" spans="1:21" x14ac:dyDescent="0.25">
      <c r="A9062" t="s">
        <v>417</v>
      </c>
      <c r="B9062" t="s">
        <v>93</v>
      </c>
      <c r="C9062" t="s">
        <v>42</v>
      </c>
      <c r="D9062" t="s">
        <v>16</v>
      </c>
      <c r="E9062" t="s">
        <v>17</v>
      </c>
      <c r="F9062" t="s">
        <v>61</v>
      </c>
      <c r="G9062" t="s">
        <v>68</v>
      </c>
      <c r="H9062">
        <f t="shared" si="705"/>
        <v>10800</v>
      </c>
      <c r="I9062">
        <v>1800</v>
      </c>
      <c r="J9062">
        <v>2340</v>
      </c>
      <c r="K9062">
        <v>6</v>
      </c>
      <c r="M9062">
        <v>234</v>
      </c>
      <c r="N9062" t="s">
        <v>38</v>
      </c>
      <c r="O9062">
        <v>14040</v>
      </c>
      <c r="P9062">
        <v>3240</v>
      </c>
      <c r="R9062">
        <f t="shared" si="706"/>
        <v>14040</v>
      </c>
      <c r="S9062">
        <f t="shared" si="707"/>
        <v>27</v>
      </c>
      <c r="T9062" t="str">
        <f t="shared" si="708"/>
        <v>May</v>
      </c>
      <c r="U9062" t="str">
        <f t="shared" si="709"/>
        <v>2025</v>
      </c>
    </row>
    <row r="9063" spans="1:21" x14ac:dyDescent="0.25">
      <c r="A9063" t="s">
        <v>417</v>
      </c>
      <c r="B9063" t="s">
        <v>65</v>
      </c>
      <c r="C9063" t="s">
        <v>66</v>
      </c>
      <c r="D9063" t="s">
        <v>23</v>
      </c>
      <c r="E9063" t="s">
        <v>17</v>
      </c>
      <c r="F9063" t="s">
        <v>18</v>
      </c>
      <c r="G9063" t="s">
        <v>56</v>
      </c>
      <c r="H9063">
        <f t="shared" si="705"/>
        <v>5500</v>
      </c>
      <c r="I9063">
        <v>550</v>
      </c>
      <c r="J9063">
        <v>715</v>
      </c>
      <c r="K9063">
        <v>10</v>
      </c>
      <c r="M9063">
        <v>100</v>
      </c>
      <c r="N9063" t="s">
        <v>38</v>
      </c>
      <c r="O9063">
        <v>7150</v>
      </c>
      <c r="P9063">
        <v>1650</v>
      </c>
      <c r="R9063">
        <f t="shared" si="706"/>
        <v>7150</v>
      </c>
      <c r="S9063">
        <f t="shared" si="707"/>
        <v>27</v>
      </c>
      <c r="T9063" t="str">
        <f t="shared" si="708"/>
        <v>May</v>
      </c>
      <c r="U9063" t="str">
        <f t="shared" si="709"/>
        <v>2025</v>
      </c>
    </row>
    <row r="9064" spans="1:21" x14ac:dyDescent="0.25">
      <c r="A9064" t="s">
        <v>417</v>
      </c>
      <c r="B9064" t="s">
        <v>74</v>
      </c>
      <c r="C9064" t="s">
        <v>27</v>
      </c>
      <c r="D9064" t="s">
        <v>23</v>
      </c>
      <c r="E9064" t="s">
        <v>17</v>
      </c>
      <c r="F9064" t="s">
        <v>45</v>
      </c>
      <c r="G9064" t="s">
        <v>76</v>
      </c>
      <c r="H9064">
        <f t="shared" si="705"/>
        <v>2400</v>
      </c>
      <c r="I9064">
        <v>1200</v>
      </c>
      <c r="J9064">
        <v>1560</v>
      </c>
      <c r="K9064">
        <v>2</v>
      </c>
      <c r="M9064">
        <v>156</v>
      </c>
      <c r="N9064" t="s">
        <v>25</v>
      </c>
      <c r="O9064">
        <v>3120</v>
      </c>
      <c r="P9064">
        <v>720</v>
      </c>
      <c r="R9064">
        <f t="shared" si="706"/>
        <v>3120</v>
      </c>
      <c r="S9064">
        <f t="shared" si="707"/>
        <v>27</v>
      </c>
      <c r="T9064" t="str">
        <f t="shared" si="708"/>
        <v>May</v>
      </c>
      <c r="U9064" t="str">
        <f t="shared" si="709"/>
        <v>2025</v>
      </c>
    </row>
    <row r="9065" spans="1:21" x14ac:dyDescent="0.25">
      <c r="A9065" t="s">
        <v>417</v>
      </c>
      <c r="B9065" t="s">
        <v>195</v>
      </c>
      <c r="C9065" t="s">
        <v>115</v>
      </c>
      <c r="D9065" t="s">
        <v>16</v>
      </c>
      <c r="E9065" t="s">
        <v>17</v>
      </c>
      <c r="F9065" t="s">
        <v>45</v>
      </c>
      <c r="G9065" t="s">
        <v>106</v>
      </c>
      <c r="H9065">
        <f t="shared" si="705"/>
        <v>60000</v>
      </c>
      <c r="I9065">
        <v>12000</v>
      </c>
      <c r="J9065">
        <v>15600</v>
      </c>
      <c r="K9065">
        <v>5</v>
      </c>
      <c r="M9065">
        <v>2340</v>
      </c>
      <c r="N9065" t="s">
        <v>25</v>
      </c>
      <c r="O9065">
        <v>75000</v>
      </c>
      <c r="P9065">
        <v>15000</v>
      </c>
      <c r="R9065">
        <f t="shared" si="706"/>
        <v>78000</v>
      </c>
      <c r="S9065">
        <f t="shared" si="707"/>
        <v>27</v>
      </c>
      <c r="T9065" t="str">
        <f t="shared" si="708"/>
        <v>May</v>
      </c>
      <c r="U9065" t="str">
        <f t="shared" si="709"/>
        <v>2025</v>
      </c>
    </row>
    <row r="9066" spans="1:21" x14ac:dyDescent="0.25">
      <c r="A9066" t="s">
        <v>417</v>
      </c>
      <c r="B9066" t="s">
        <v>204</v>
      </c>
      <c r="C9066" t="s">
        <v>42</v>
      </c>
      <c r="D9066" t="s">
        <v>16</v>
      </c>
      <c r="E9066" t="s">
        <v>17</v>
      </c>
      <c r="F9066" t="s">
        <v>61</v>
      </c>
      <c r="G9066" t="s">
        <v>164</v>
      </c>
      <c r="H9066">
        <f t="shared" si="705"/>
        <v>14000</v>
      </c>
      <c r="I9066">
        <v>2000</v>
      </c>
      <c r="J9066">
        <v>2600</v>
      </c>
      <c r="K9066">
        <v>7</v>
      </c>
      <c r="M9066">
        <v>260</v>
      </c>
      <c r="N9066" t="s">
        <v>20</v>
      </c>
      <c r="O9066">
        <v>18200</v>
      </c>
      <c r="P9066">
        <v>4200</v>
      </c>
      <c r="R9066">
        <f t="shared" si="706"/>
        <v>18200</v>
      </c>
      <c r="S9066">
        <f t="shared" si="707"/>
        <v>27</v>
      </c>
      <c r="T9066" t="str">
        <f t="shared" si="708"/>
        <v>May</v>
      </c>
      <c r="U9066" t="str">
        <f t="shared" si="709"/>
        <v>2025</v>
      </c>
    </row>
    <row r="9067" spans="1:21" x14ac:dyDescent="0.25">
      <c r="A9067" t="s">
        <v>417</v>
      </c>
      <c r="B9067" t="s">
        <v>198</v>
      </c>
      <c r="C9067" t="s">
        <v>15</v>
      </c>
      <c r="D9067" t="s">
        <v>16</v>
      </c>
      <c r="E9067" t="s">
        <v>17</v>
      </c>
      <c r="F9067" t="s">
        <v>61</v>
      </c>
      <c r="G9067" t="s">
        <v>119</v>
      </c>
      <c r="H9067">
        <f t="shared" si="705"/>
        <v>3000</v>
      </c>
      <c r="I9067">
        <v>500</v>
      </c>
      <c r="J9067">
        <v>650</v>
      </c>
      <c r="K9067">
        <v>6</v>
      </c>
      <c r="M9067">
        <v>100</v>
      </c>
      <c r="N9067" t="s">
        <v>25</v>
      </c>
      <c r="O9067">
        <v>3750</v>
      </c>
      <c r="P9067">
        <v>750</v>
      </c>
      <c r="R9067">
        <f t="shared" si="706"/>
        <v>3900</v>
      </c>
      <c r="S9067">
        <f t="shared" si="707"/>
        <v>27</v>
      </c>
      <c r="T9067" t="str">
        <f t="shared" si="708"/>
        <v>May</v>
      </c>
      <c r="U9067" t="str">
        <f t="shared" si="709"/>
        <v>2025</v>
      </c>
    </row>
    <row r="9068" spans="1:21" x14ac:dyDescent="0.25">
      <c r="A9068" t="s">
        <v>417</v>
      </c>
      <c r="B9068" t="s">
        <v>222</v>
      </c>
      <c r="C9068" t="s">
        <v>15</v>
      </c>
      <c r="D9068" t="s">
        <v>16</v>
      </c>
      <c r="E9068" t="s">
        <v>28</v>
      </c>
      <c r="F9068" t="s">
        <v>45</v>
      </c>
      <c r="G9068" t="s">
        <v>58</v>
      </c>
      <c r="H9068">
        <f t="shared" si="705"/>
        <v>75000</v>
      </c>
      <c r="I9068">
        <v>25000</v>
      </c>
      <c r="J9068">
        <v>32500</v>
      </c>
      <c r="K9068">
        <v>3</v>
      </c>
      <c r="M9068">
        <v>4875</v>
      </c>
      <c r="N9068" t="s">
        <v>25</v>
      </c>
      <c r="O9068">
        <v>97500</v>
      </c>
      <c r="P9068">
        <v>22500</v>
      </c>
      <c r="R9068">
        <f t="shared" si="706"/>
        <v>97500</v>
      </c>
      <c r="S9068">
        <f t="shared" si="707"/>
        <v>27</v>
      </c>
      <c r="T9068" t="str">
        <f t="shared" si="708"/>
        <v>May</v>
      </c>
      <c r="U9068" t="str">
        <f t="shared" si="709"/>
        <v>2025</v>
      </c>
    </row>
    <row r="9069" spans="1:21" x14ac:dyDescent="0.25">
      <c r="A9069" t="s">
        <v>417</v>
      </c>
      <c r="B9069" t="s">
        <v>50</v>
      </c>
      <c r="C9069" t="s">
        <v>27</v>
      </c>
      <c r="D9069" t="s">
        <v>16</v>
      </c>
      <c r="E9069" t="s">
        <v>17</v>
      </c>
      <c r="F9069" t="s">
        <v>45</v>
      </c>
      <c r="G9069" t="s">
        <v>92</v>
      </c>
      <c r="H9069">
        <f t="shared" si="705"/>
        <v>2500</v>
      </c>
      <c r="I9069">
        <v>250</v>
      </c>
      <c r="J9069">
        <v>325</v>
      </c>
      <c r="K9069">
        <v>10</v>
      </c>
      <c r="M9069">
        <v>100</v>
      </c>
      <c r="N9069" t="s">
        <v>25</v>
      </c>
      <c r="O9069">
        <v>3125</v>
      </c>
      <c r="P9069">
        <v>625</v>
      </c>
      <c r="R9069">
        <f t="shared" si="706"/>
        <v>3250</v>
      </c>
      <c r="S9069">
        <f t="shared" si="707"/>
        <v>27</v>
      </c>
      <c r="T9069" t="str">
        <f t="shared" si="708"/>
        <v>May</v>
      </c>
      <c r="U9069" t="str">
        <f t="shared" si="709"/>
        <v>2025</v>
      </c>
    </row>
    <row r="9070" spans="1:21" x14ac:dyDescent="0.25">
      <c r="A9070" t="s">
        <v>417</v>
      </c>
      <c r="B9070" t="s">
        <v>140</v>
      </c>
      <c r="C9070" t="s">
        <v>27</v>
      </c>
      <c r="D9070" t="s">
        <v>16</v>
      </c>
      <c r="E9070" t="s">
        <v>17</v>
      </c>
      <c r="F9070" t="s">
        <v>29</v>
      </c>
      <c r="G9070" t="s">
        <v>210</v>
      </c>
      <c r="H9070">
        <f t="shared" si="705"/>
        <v>285</v>
      </c>
      <c r="I9070">
        <v>95</v>
      </c>
      <c r="J9070">
        <v>124</v>
      </c>
      <c r="K9070">
        <v>3</v>
      </c>
      <c r="M9070">
        <v>22.942499999999999</v>
      </c>
      <c r="N9070" t="s">
        <v>20</v>
      </c>
      <c r="O9070">
        <v>327.75</v>
      </c>
      <c r="P9070">
        <v>42.75</v>
      </c>
      <c r="R9070">
        <f t="shared" si="706"/>
        <v>372</v>
      </c>
      <c r="S9070">
        <f t="shared" si="707"/>
        <v>27</v>
      </c>
      <c r="T9070" t="str">
        <f t="shared" si="708"/>
        <v>May</v>
      </c>
      <c r="U9070" t="str">
        <f t="shared" si="709"/>
        <v>2025</v>
      </c>
    </row>
    <row r="9071" spans="1:21" x14ac:dyDescent="0.25">
      <c r="A9071" t="s">
        <v>417</v>
      </c>
      <c r="B9071" t="s">
        <v>205</v>
      </c>
      <c r="C9071" t="s">
        <v>15</v>
      </c>
      <c r="D9071" t="s">
        <v>16</v>
      </c>
      <c r="E9071" t="s">
        <v>17</v>
      </c>
      <c r="F9071" t="s">
        <v>61</v>
      </c>
      <c r="G9071" t="s">
        <v>180</v>
      </c>
      <c r="H9071">
        <f t="shared" si="705"/>
        <v>2400</v>
      </c>
      <c r="I9071">
        <v>600</v>
      </c>
      <c r="J9071">
        <v>780</v>
      </c>
      <c r="K9071">
        <v>4</v>
      </c>
      <c r="M9071">
        <v>100</v>
      </c>
      <c r="N9071" t="s">
        <v>25</v>
      </c>
      <c r="O9071">
        <v>3120</v>
      </c>
      <c r="P9071">
        <v>720</v>
      </c>
      <c r="R9071">
        <f t="shared" si="706"/>
        <v>3120</v>
      </c>
      <c r="S9071">
        <f t="shared" si="707"/>
        <v>27</v>
      </c>
      <c r="T9071" t="str">
        <f t="shared" si="708"/>
        <v>May</v>
      </c>
      <c r="U9071" t="str">
        <f t="shared" si="709"/>
        <v>2025</v>
      </c>
    </row>
    <row r="9072" spans="1:21" x14ac:dyDescent="0.25">
      <c r="A9072" t="s">
        <v>417</v>
      </c>
      <c r="B9072" t="s">
        <v>140</v>
      </c>
      <c r="C9072" t="s">
        <v>27</v>
      </c>
      <c r="D9072" t="s">
        <v>16</v>
      </c>
      <c r="E9072" t="s">
        <v>17</v>
      </c>
      <c r="F9072" t="s">
        <v>18</v>
      </c>
      <c r="G9072" t="s">
        <v>43</v>
      </c>
      <c r="H9072">
        <f t="shared" si="705"/>
        <v>100</v>
      </c>
      <c r="I9072">
        <v>20</v>
      </c>
      <c r="J9072">
        <v>26</v>
      </c>
      <c r="K9072">
        <v>5</v>
      </c>
      <c r="M9072">
        <v>9.1</v>
      </c>
      <c r="N9072" t="s">
        <v>20</v>
      </c>
      <c r="O9072">
        <v>130</v>
      </c>
      <c r="P9072">
        <v>30</v>
      </c>
      <c r="R9072">
        <f t="shared" si="706"/>
        <v>130</v>
      </c>
      <c r="S9072">
        <f t="shared" si="707"/>
        <v>27</v>
      </c>
      <c r="T9072" t="str">
        <f t="shared" si="708"/>
        <v>May</v>
      </c>
      <c r="U9072" t="str">
        <f t="shared" si="709"/>
        <v>2025</v>
      </c>
    </row>
    <row r="9073" spans="1:21" x14ac:dyDescent="0.25">
      <c r="A9073" t="s">
        <v>417</v>
      </c>
      <c r="B9073" t="s">
        <v>101</v>
      </c>
      <c r="C9073" t="s">
        <v>27</v>
      </c>
      <c r="D9073" t="s">
        <v>16</v>
      </c>
      <c r="E9073" t="s">
        <v>17</v>
      </c>
      <c r="F9073" t="s">
        <v>61</v>
      </c>
      <c r="G9073" t="s">
        <v>62</v>
      </c>
      <c r="H9073">
        <f t="shared" si="705"/>
        <v>5400</v>
      </c>
      <c r="I9073">
        <v>900</v>
      </c>
      <c r="J9073">
        <v>1170</v>
      </c>
      <c r="K9073">
        <v>6</v>
      </c>
      <c r="M9073">
        <v>117</v>
      </c>
      <c r="N9073" t="s">
        <v>25</v>
      </c>
      <c r="O9073">
        <v>6210</v>
      </c>
      <c r="P9073">
        <v>810</v>
      </c>
      <c r="R9073">
        <f t="shared" si="706"/>
        <v>7020</v>
      </c>
      <c r="S9073">
        <f t="shared" si="707"/>
        <v>27</v>
      </c>
      <c r="T9073" t="str">
        <f t="shared" si="708"/>
        <v>May</v>
      </c>
      <c r="U9073" t="str">
        <f t="shared" si="709"/>
        <v>2025</v>
      </c>
    </row>
    <row r="9074" spans="1:21" x14ac:dyDescent="0.25">
      <c r="A9074" t="s">
        <v>417</v>
      </c>
      <c r="B9074" t="s">
        <v>150</v>
      </c>
      <c r="C9074" t="s">
        <v>91</v>
      </c>
      <c r="D9074" t="s">
        <v>23</v>
      </c>
      <c r="E9074" t="s">
        <v>28</v>
      </c>
      <c r="F9074" t="s">
        <v>61</v>
      </c>
      <c r="G9074" t="s">
        <v>62</v>
      </c>
      <c r="H9074">
        <f t="shared" si="705"/>
        <v>1800</v>
      </c>
      <c r="I9074">
        <v>900</v>
      </c>
      <c r="J9074">
        <v>1170</v>
      </c>
      <c r="K9074">
        <v>2</v>
      </c>
      <c r="M9074">
        <v>117</v>
      </c>
      <c r="N9074" t="s">
        <v>38</v>
      </c>
      <c r="O9074">
        <v>2250</v>
      </c>
      <c r="P9074">
        <v>450</v>
      </c>
      <c r="R9074">
        <f t="shared" si="706"/>
        <v>2340</v>
      </c>
      <c r="S9074">
        <f t="shared" si="707"/>
        <v>27</v>
      </c>
      <c r="T9074" t="str">
        <f t="shared" si="708"/>
        <v>May</v>
      </c>
      <c r="U9074" t="str">
        <f t="shared" si="709"/>
        <v>2025</v>
      </c>
    </row>
    <row r="9075" spans="1:21" x14ac:dyDescent="0.25">
      <c r="A9075" t="s">
        <v>417</v>
      </c>
      <c r="B9075" t="s">
        <v>171</v>
      </c>
      <c r="C9075" t="s">
        <v>22</v>
      </c>
      <c r="D9075" t="s">
        <v>16</v>
      </c>
      <c r="E9075" t="s">
        <v>28</v>
      </c>
      <c r="F9075" t="s">
        <v>18</v>
      </c>
      <c r="G9075" t="s">
        <v>32</v>
      </c>
      <c r="H9075">
        <f t="shared" si="705"/>
        <v>400</v>
      </c>
      <c r="I9075">
        <v>100</v>
      </c>
      <c r="J9075">
        <v>130</v>
      </c>
      <c r="K9075">
        <v>4</v>
      </c>
      <c r="M9075">
        <v>50</v>
      </c>
      <c r="N9075" t="s">
        <v>38</v>
      </c>
      <c r="O9075">
        <v>500</v>
      </c>
      <c r="P9075">
        <v>100</v>
      </c>
      <c r="R9075">
        <f t="shared" si="706"/>
        <v>520</v>
      </c>
      <c r="S9075">
        <f t="shared" si="707"/>
        <v>27</v>
      </c>
      <c r="T9075" t="str">
        <f t="shared" si="708"/>
        <v>May</v>
      </c>
      <c r="U9075" t="str">
        <f t="shared" si="709"/>
        <v>2025</v>
      </c>
    </row>
    <row r="9076" spans="1:21" x14ac:dyDescent="0.25">
      <c r="A9076" t="s">
        <v>417</v>
      </c>
      <c r="B9076" t="s">
        <v>183</v>
      </c>
      <c r="C9076" t="s">
        <v>22</v>
      </c>
      <c r="D9076" t="s">
        <v>16</v>
      </c>
      <c r="E9076" t="s">
        <v>17</v>
      </c>
      <c r="F9076" t="s">
        <v>18</v>
      </c>
      <c r="G9076" t="s">
        <v>24</v>
      </c>
      <c r="H9076">
        <f t="shared" si="705"/>
        <v>480</v>
      </c>
      <c r="I9076">
        <v>80</v>
      </c>
      <c r="J9076">
        <v>104</v>
      </c>
      <c r="K9076">
        <v>6</v>
      </c>
      <c r="M9076">
        <v>42</v>
      </c>
      <c r="N9076" t="s">
        <v>20</v>
      </c>
      <c r="O9076">
        <v>600</v>
      </c>
      <c r="P9076">
        <v>120</v>
      </c>
      <c r="R9076">
        <f t="shared" si="706"/>
        <v>624</v>
      </c>
      <c r="S9076">
        <f t="shared" si="707"/>
        <v>27</v>
      </c>
      <c r="T9076" t="str">
        <f t="shared" si="708"/>
        <v>May</v>
      </c>
      <c r="U9076" t="str">
        <f t="shared" si="709"/>
        <v>2025</v>
      </c>
    </row>
    <row r="9077" spans="1:21" x14ac:dyDescent="0.25">
      <c r="A9077" t="s">
        <v>417</v>
      </c>
      <c r="B9077" t="s">
        <v>168</v>
      </c>
      <c r="C9077" t="s">
        <v>27</v>
      </c>
      <c r="D9077" t="s">
        <v>23</v>
      </c>
      <c r="E9077" t="s">
        <v>17</v>
      </c>
      <c r="F9077" t="s">
        <v>45</v>
      </c>
      <c r="G9077" t="s">
        <v>106</v>
      </c>
      <c r="H9077">
        <f t="shared" si="705"/>
        <v>24000</v>
      </c>
      <c r="I9077">
        <v>12000</v>
      </c>
      <c r="J9077">
        <v>15600</v>
      </c>
      <c r="K9077">
        <v>2</v>
      </c>
      <c r="M9077">
        <v>2340</v>
      </c>
      <c r="N9077" t="s">
        <v>38</v>
      </c>
      <c r="O9077">
        <v>30000</v>
      </c>
      <c r="P9077">
        <v>6000</v>
      </c>
      <c r="R9077">
        <f t="shared" si="706"/>
        <v>31200</v>
      </c>
      <c r="S9077">
        <f t="shared" si="707"/>
        <v>27</v>
      </c>
      <c r="T9077" t="str">
        <f t="shared" si="708"/>
        <v>May</v>
      </c>
      <c r="U9077" t="str">
        <f t="shared" si="709"/>
        <v>2025</v>
      </c>
    </row>
    <row r="9078" spans="1:21" x14ac:dyDescent="0.25">
      <c r="A9078" t="s">
        <v>417</v>
      </c>
      <c r="B9078" t="s">
        <v>186</v>
      </c>
      <c r="C9078" t="s">
        <v>27</v>
      </c>
      <c r="D9078" t="s">
        <v>23</v>
      </c>
      <c r="E9078" t="s">
        <v>28</v>
      </c>
      <c r="F9078" t="s">
        <v>18</v>
      </c>
      <c r="G9078" t="s">
        <v>32</v>
      </c>
      <c r="H9078">
        <f t="shared" si="705"/>
        <v>900</v>
      </c>
      <c r="I9078">
        <v>100</v>
      </c>
      <c r="J9078">
        <v>130</v>
      </c>
      <c r="K9078">
        <v>9</v>
      </c>
      <c r="M9078">
        <v>100</v>
      </c>
      <c r="N9078" t="s">
        <v>20</v>
      </c>
      <c r="O9078">
        <v>1125</v>
      </c>
      <c r="P9078">
        <v>225</v>
      </c>
      <c r="R9078">
        <f t="shared" si="706"/>
        <v>1170</v>
      </c>
      <c r="S9078">
        <f t="shared" si="707"/>
        <v>27</v>
      </c>
      <c r="T9078" t="str">
        <f t="shared" si="708"/>
        <v>May</v>
      </c>
      <c r="U9078" t="str">
        <f t="shared" si="709"/>
        <v>2025</v>
      </c>
    </row>
    <row r="9079" spans="1:21" x14ac:dyDescent="0.25">
      <c r="A9079" t="s">
        <v>417</v>
      </c>
      <c r="B9079" t="s">
        <v>189</v>
      </c>
      <c r="C9079" t="s">
        <v>27</v>
      </c>
      <c r="D9079" t="s">
        <v>23</v>
      </c>
      <c r="E9079" t="s">
        <v>17</v>
      </c>
      <c r="F9079" t="s">
        <v>18</v>
      </c>
      <c r="G9079" t="s">
        <v>56</v>
      </c>
      <c r="H9079">
        <f t="shared" si="705"/>
        <v>4400</v>
      </c>
      <c r="I9079">
        <v>550</v>
      </c>
      <c r="J9079">
        <v>715</v>
      </c>
      <c r="K9079">
        <v>8</v>
      </c>
      <c r="M9079">
        <v>100</v>
      </c>
      <c r="N9079" t="s">
        <v>25</v>
      </c>
      <c r="O9079">
        <v>5720</v>
      </c>
      <c r="P9079">
        <v>1320</v>
      </c>
      <c r="R9079">
        <f t="shared" si="706"/>
        <v>5720</v>
      </c>
      <c r="S9079">
        <f t="shared" si="707"/>
        <v>27</v>
      </c>
      <c r="T9079" t="str">
        <f t="shared" si="708"/>
        <v>May</v>
      </c>
      <c r="U9079" t="str">
        <f t="shared" si="709"/>
        <v>2025</v>
      </c>
    </row>
    <row r="9080" spans="1:21" x14ac:dyDescent="0.25">
      <c r="A9080" t="s">
        <v>417</v>
      </c>
      <c r="B9080" t="s">
        <v>125</v>
      </c>
      <c r="C9080" t="s">
        <v>15</v>
      </c>
      <c r="D9080" t="s">
        <v>16</v>
      </c>
      <c r="E9080" t="s">
        <v>28</v>
      </c>
      <c r="F9080" t="s">
        <v>45</v>
      </c>
      <c r="G9080" t="s">
        <v>76</v>
      </c>
      <c r="H9080">
        <f t="shared" si="705"/>
        <v>10800</v>
      </c>
      <c r="I9080">
        <v>1200</v>
      </c>
      <c r="J9080">
        <v>1560</v>
      </c>
      <c r="K9080">
        <v>9</v>
      </c>
      <c r="M9080">
        <v>156</v>
      </c>
      <c r="N9080" t="s">
        <v>20</v>
      </c>
      <c r="O9080">
        <v>14040</v>
      </c>
      <c r="P9080">
        <v>3240</v>
      </c>
      <c r="R9080">
        <f t="shared" si="706"/>
        <v>14040</v>
      </c>
      <c r="S9080">
        <f t="shared" si="707"/>
        <v>27</v>
      </c>
      <c r="T9080" t="str">
        <f t="shared" si="708"/>
        <v>May</v>
      </c>
      <c r="U9080" t="str">
        <f t="shared" si="709"/>
        <v>2025</v>
      </c>
    </row>
    <row r="9081" spans="1:21" x14ac:dyDescent="0.25">
      <c r="A9081" t="s">
        <v>417</v>
      </c>
      <c r="B9081" t="s">
        <v>163</v>
      </c>
      <c r="C9081" t="s">
        <v>15</v>
      </c>
      <c r="D9081" t="s">
        <v>23</v>
      </c>
      <c r="E9081" t="s">
        <v>28</v>
      </c>
      <c r="F9081" t="s">
        <v>18</v>
      </c>
      <c r="G9081" t="s">
        <v>56</v>
      </c>
      <c r="H9081">
        <f t="shared" si="705"/>
        <v>2200</v>
      </c>
      <c r="I9081">
        <v>550</v>
      </c>
      <c r="J9081">
        <v>715</v>
      </c>
      <c r="K9081">
        <v>4</v>
      </c>
      <c r="M9081">
        <v>100</v>
      </c>
      <c r="N9081" t="s">
        <v>20</v>
      </c>
      <c r="O9081">
        <v>2750</v>
      </c>
      <c r="P9081">
        <v>550</v>
      </c>
      <c r="R9081">
        <f t="shared" si="706"/>
        <v>2860</v>
      </c>
      <c r="S9081">
        <f t="shared" si="707"/>
        <v>27</v>
      </c>
      <c r="T9081" t="str">
        <f t="shared" si="708"/>
        <v>May</v>
      </c>
      <c r="U9081" t="str">
        <f t="shared" si="709"/>
        <v>2025</v>
      </c>
    </row>
    <row r="9082" spans="1:21" x14ac:dyDescent="0.25">
      <c r="A9082" t="s">
        <v>417</v>
      </c>
      <c r="B9082" t="s">
        <v>203</v>
      </c>
      <c r="C9082" t="s">
        <v>42</v>
      </c>
      <c r="D9082" t="s">
        <v>16</v>
      </c>
      <c r="E9082" t="s">
        <v>17</v>
      </c>
      <c r="F9082" t="s">
        <v>61</v>
      </c>
      <c r="G9082" t="s">
        <v>180</v>
      </c>
      <c r="H9082">
        <f t="shared" si="705"/>
        <v>4800</v>
      </c>
      <c r="I9082">
        <v>600</v>
      </c>
      <c r="J9082">
        <v>780</v>
      </c>
      <c r="K9082">
        <v>8</v>
      </c>
      <c r="M9082">
        <v>100</v>
      </c>
      <c r="N9082" t="s">
        <v>25</v>
      </c>
      <c r="O9082">
        <v>6240</v>
      </c>
      <c r="P9082">
        <v>1440</v>
      </c>
      <c r="R9082">
        <f t="shared" si="706"/>
        <v>6240</v>
      </c>
      <c r="S9082">
        <f t="shared" si="707"/>
        <v>27</v>
      </c>
      <c r="T9082" t="str">
        <f t="shared" si="708"/>
        <v>May</v>
      </c>
      <c r="U9082" t="str">
        <f t="shared" si="709"/>
        <v>2025</v>
      </c>
    </row>
    <row r="9083" spans="1:21" x14ac:dyDescent="0.25">
      <c r="A9083" t="s">
        <v>417</v>
      </c>
      <c r="B9083" t="s">
        <v>123</v>
      </c>
      <c r="C9083" t="s">
        <v>15</v>
      </c>
      <c r="D9083" t="s">
        <v>16</v>
      </c>
      <c r="E9083" t="s">
        <v>28</v>
      </c>
      <c r="F9083" t="s">
        <v>61</v>
      </c>
      <c r="G9083" t="s">
        <v>62</v>
      </c>
      <c r="H9083">
        <f t="shared" si="705"/>
        <v>1800</v>
      </c>
      <c r="I9083">
        <v>900</v>
      </c>
      <c r="J9083">
        <v>1170</v>
      </c>
      <c r="K9083">
        <v>2</v>
      </c>
      <c r="M9083">
        <v>117</v>
      </c>
      <c r="N9083" t="s">
        <v>25</v>
      </c>
      <c r="O9083">
        <v>2340</v>
      </c>
      <c r="P9083">
        <v>540</v>
      </c>
      <c r="R9083">
        <f t="shared" si="706"/>
        <v>2340</v>
      </c>
      <c r="S9083">
        <f t="shared" si="707"/>
        <v>27</v>
      </c>
      <c r="T9083" t="str">
        <f t="shared" si="708"/>
        <v>May</v>
      </c>
      <c r="U9083" t="str">
        <f t="shared" si="709"/>
        <v>2025</v>
      </c>
    </row>
    <row r="9084" spans="1:21" x14ac:dyDescent="0.25">
      <c r="A9084" t="s">
        <v>417</v>
      </c>
      <c r="B9084" t="s">
        <v>37</v>
      </c>
      <c r="C9084" t="s">
        <v>15</v>
      </c>
      <c r="D9084" t="s">
        <v>16</v>
      </c>
      <c r="E9084" t="s">
        <v>17</v>
      </c>
      <c r="F9084" t="s">
        <v>48</v>
      </c>
      <c r="G9084" t="s">
        <v>147</v>
      </c>
      <c r="H9084">
        <f t="shared" si="705"/>
        <v>360</v>
      </c>
      <c r="I9084">
        <v>90</v>
      </c>
      <c r="J9084">
        <v>117</v>
      </c>
      <c r="K9084">
        <v>4</v>
      </c>
      <c r="M9084">
        <v>23.4</v>
      </c>
      <c r="N9084" t="s">
        <v>25</v>
      </c>
      <c r="O9084">
        <v>468</v>
      </c>
      <c r="P9084">
        <v>108</v>
      </c>
      <c r="R9084">
        <f t="shared" si="706"/>
        <v>468</v>
      </c>
      <c r="S9084">
        <f t="shared" si="707"/>
        <v>27</v>
      </c>
      <c r="T9084" t="str">
        <f t="shared" si="708"/>
        <v>May</v>
      </c>
      <c r="U9084" t="str">
        <f t="shared" si="709"/>
        <v>2025</v>
      </c>
    </row>
    <row r="9085" spans="1:21" x14ac:dyDescent="0.25">
      <c r="A9085" t="s">
        <v>417</v>
      </c>
      <c r="B9085" t="s">
        <v>186</v>
      </c>
      <c r="C9085" t="s">
        <v>27</v>
      </c>
      <c r="D9085" t="s">
        <v>16</v>
      </c>
      <c r="E9085" t="s">
        <v>28</v>
      </c>
      <c r="F9085" t="s">
        <v>45</v>
      </c>
      <c r="G9085" t="s">
        <v>106</v>
      </c>
      <c r="H9085">
        <f t="shared" si="705"/>
        <v>24000</v>
      </c>
      <c r="I9085">
        <v>12000</v>
      </c>
      <c r="J9085">
        <v>15600</v>
      </c>
      <c r="K9085">
        <v>2</v>
      </c>
      <c r="M9085">
        <v>2340</v>
      </c>
      <c r="N9085" t="s">
        <v>38</v>
      </c>
      <c r="O9085">
        <v>31200</v>
      </c>
      <c r="P9085">
        <v>7200</v>
      </c>
      <c r="R9085">
        <f t="shared" si="706"/>
        <v>31200</v>
      </c>
      <c r="S9085">
        <f t="shared" si="707"/>
        <v>27</v>
      </c>
      <c r="T9085" t="str">
        <f t="shared" si="708"/>
        <v>May</v>
      </c>
      <c r="U9085" t="str">
        <f t="shared" si="709"/>
        <v>2025</v>
      </c>
    </row>
    <row r="9086" spans="1:21" x14ac:dyDescent="0.25">
      <c r="A9086" t="s">
        <v>417</v>
      </c>
      <c r="B9086" t="s">
        <v>191</v>
      </c>
      <c r="C9086" t="s">
        <v>27</v>
      </c>
      <c r="D9086" t="s">
        <v>23</v>
      </c>
      <c r="E9086" t="s">
        <v>28</v>
      </c>
      <c r="F9086" t="s">
        <v>18</v>
      </c>
      <c r="G9086" t="s">
        <v>113</v>
      </c>
      <c r="H9086">
        <f t="shared" si="705"/>
        <v>160</v>
      </c>
      <c r="I9086">
        <v>20</v>
      </c>
      <c r="J9086">
        <v>26</v>
      </c>
      <c r="K9086">
        <v>8</v>
      </c>
      <c r="M9086">
        <v>24.96</v>
      </c>
      <c r="N9086" t="s">
        <v>20</v>
      </c>
      <c r="O9086">
        <v>208</v>
      </c>
      <c r="P9086">
        <v>48</v>
      </c>
      <c r="R9086">
        <f t="shared" si="706"/>
        <v>208</v>
      </c>
      <c r="S9086">
        <f t="shared" si="707"/>
        <v>27</v>
      </c>
      <c r="T9086" t="str">
        <f t="shared" si="708"/>
        <v>May</v>
      </c>
      <c r="U9086" t="str">
        <f t="shared" si="709"/>
        <v>2025</v>
      </c>
    </row>
    <row r="9087" spans="1:21" x14ac:dyDescent="0.25">
      <c r="A9087" t="s">
        <v>417</v>
      </c>
      <c r="B9087" t="s">
        <v>74</v>
      </c>
      <c r="C9087" t="s">
        <v>27</v>
      </c>
      <c r="D9087" t="s">
        <v>23</v>
      </c>
      <c r="E9087" t="s">
        <v>17</v>
      </c>
      <c r="F9087" t="s">
        <v>45</v>
      </c>
      <c r="G9087" t="s">
        <v>54</v>
      </c>
      <c r="H9087">
        <f t="shared" si="705"/>
        <v>6400</v>
      </c>
      <c r="I9087">
        <v>800</v>
      </c>
      <c r="J9087">
        <v>1040</v>
      </c>
      <c r="K9087">
        <v>8</v>
      </c>
      <c r="M9087">
        <v>104</v>
      </c>
      <c r="N9087" t="s">
        <v>20</v>
      </c>
      <c r="O9087">
        <v>8320</v>
      </c>
      <c r="P9087">
        <v>1920</v>
      </c>
      <c r="R9087">
        <f t="shared" si="706"/>
        <v>8320</v>
      </c>
      <c r="S9087">
        <f t="shared" si="707"/>
        <v>27</v>
      </c>
      <c r="T9087" t="str">
        <f t="shared" si="708"/>
        <v>May</v>
      </c>
      <c r="U9087" t="str">
        <f t="shared" si="709"/>
        <v>2025</v>
      </c>
    </row>
    <row r="9088" spans="1:21" x14ac:dyDescent="0.25">
      <c r="A9088" t="s">
        <v>417</v>
      </c>
      <c r="B9088" t="s">
        <v>102</v>
      </c>
      <c r="C9088" t="s">
        <v>27</v>
      </c>
      <c r="D9088" t="s">
        <v>16</v>
      </c>
      <c r="E9088" t="s">
        <v>17</v>
      </c>
      <c r="F9088" t="s">
        <v>80</v>
      </c>
      <c r="G9088" t="s">
        <v>213</v>
      </c>
      <c r="H9088">
        <f t="shared" si="705"/>
        <v>125</v>
      </c>
      <c r="I9088">
        <v>25</v>
      </c>
      <c r="J9088">
        <v>33</v>
      </c>
      <c r="K9088">
        <v>5</v>
      </c>
      <c r="M9088">
        <v>10.9375</v>
      </c>
      <c r="N9088" t="s">
        <v>20</v>
      </c>
      <c r="O9088">
        <v>156.25</v>
      </c>
      <c r="P9088">
        <v>31.25</v>
      </c>
      <c r="R9088">
        <f t="shared" si="706"/>
        <v>165</v>
      </c>
      <c r="S9088">
        <f t="shared" si="707"/>
        <v>27</v>
      </c>
      <c r="T9088" t="str">
        <f t="shared" si="708"/>
        <v>May</v>
      </c>
      <c r="U9088" t="str">
        <f t="shared" si="709"/>
        <v>2025</v>
      </c>
    </row>
    <row r="9089" spans="1:21" x14ac:dyDescent="0.25">
      <c r="A9089" t="s">
        <v>418</v>
      </c>
      <c r="B9089" t="s">
        <v>155</v>
      </c>
      <c r="C9089" t="s">
        <v>66</v>
      </c>
      <c r="D9089" t="s">
        <v>16</v>
      </c>
      <c r="E9089" t="s">
        <v>28</v>
      </c>
      <c r="F9089" t="s">
        <v>80</v>
      </c>
      <c r="G9089" t="s">
        <v>89</v>
      </c>
      <c r="H9089">
        <f t="shared" si="705"/>
        <v>45</v>
      </c>
      <c r="I9089">
        <v>15</v>
      </c>
      <c r="J9089">
        <v>20</v>
      </c>
      <c r="K9089">
        <v>3</v>
      </c>
      <c r="M9089">
        <v>3.9375</v>
      </c>
      <c r="N9089" t="s">
        <v>20</v>
      </c>
      <c r="O9089">
        <v>56.25</v>
      </c>
      <c r="P9089">
        <v>11.25</v>
      </c>
      <c r="R9089">
        <f t="shared" si="706"/>
        <v>60</v>
      </c>
      <c r="S9089">
        <f t="shared" si="707"/>
        <v>28</v>
      </c>
      <c r="T9089" t="str">
        <f t="shared" si="708"/>
        <v>May</v>
      </c>
      <c r="U9089" t="str">
        <f t="shared" si="709"/>
        <v>2025</v>
      </c>
    </row>
    <row r="9090" spans="1:21" x14ac:dyDescent="0.25">
      <c r="A9090" t="s">
        <v>418</v>
      </c>
      <c r="B9090" t="s">
        <v>144</v>
      </c>
      <c r="C9090" t="s">
        <v>27</v>
      </c>
      <c r="D9090" t="s">
        <v>23</v>
      </c>
      <c r="E9090" t="s">
        <v>17</v>
      </c>
      <c r="F9090" t="s">
        <v>18</v>
      </c>
      <c r="G9090" t="s">
        <v>43</v>
      </c>
      <c r="H9090">
        <f t="shared" si="705"/>
        <v>80</v>
      </c>
      <c r="I9090">
        <v>20</v>
      </c>
      <c r="J9090">
        <v>26</v>
      </c>
      <c r="K9090">
        <v>4</v>
      </c>
      <c r="M9090">
        <v>10.4</v>
      </c>
      <c r="N9090" t="s">
        <v>25</v>
      </c>
      <c r="O9090">
        <v>104</v>
      </c>
      <c r="P9090">
        <v>24</v>
      </c>
      <c r="R9090">
        <f t="shared" si="706"/>
        <v>104</v>
      </c>
      <c r="S9090">
        <f t="shared" si="707"/>
        <v>28</v>
      </c>
      <c r="T9090" t="str">
        <f t="shared" si="708"/>
        <v>May</v>
      </c>
      <c r="U9090" t="str">
        <f t="shared" si="709"/>
        <v>2025</v>
      </c>
    </row>
    <row r="9091" spans="1:21" x14ac:dyDescent="0.25">
      <c r="A9091" t="s">
        <v>418</v>
      </c>
      <c r="B9091" t="s">
        <v>189</v>
      </c>
      <c r="C9091" t="s">
        <v>27</v>
      </c>
      <c r="D9091" t="s">
        <v>16</v>
      </c>
      <c r="E9091" t="s">
        <v>17</v>
      </c>
      <c r="F9091" t="s">
        <v>18</v>
      </c>
      <c r="G9091" t="s">
        <v>130</v>
      </c>
      <c r="H9091">
        <f t="shared" ref="H9091:H9154" si="710">I9091*K9091</f>
        <v>225</v>
      </c>
      <c r="I9091">
        <v>45</v>
      </c>
      <c r="J9091">
        <v>59</v>
      </c>
      <c r="K9091">
        <v>5</v>
      </c>
      <c r="M9091">
        <v>18.899999999999999</v>
      </c>
      <c r="N9091" t="s">
        <v>20</v>
      </c>
      <c r="O9091">
        <v>270</v>
      </c>
      <c r="P9091">
        <v>45</v>
      </c>
      <c r="R9091">
        <f t="shared" ref="R9091:R9154" si="711">J9091*K9091</f>
        <v>295</v>
      </c>
      <c r="S9091">
        <f t="shared" ref="S9091:S9154" si="712">DAY(A9091)</f>
        <v>28</v>
      </c>
      <c r="T9091" t="str">
        <f t="shared" ref="T9091:T9154" si="713">TEXT(A9091,"mmm")</f>
        <v>May</v>
      </c>
      <c r="U9091" t="str">
        <f t="shared" ref="U9091:U9154" si="714">TEXT(A9091,"yyy")</f>
        <v>2025</v>
      </c>
    </row>
    <row r="9092" spans="1:21" x14ac:dyDescent="0.25">
      <c r="A9092" t="s">
        <v>418</v>
      </c>
      <c r="B9092" t="s">
        <v>99</v>
      </c>
      <c r="C9092" t="s">
        <v>15</v>
      </c>
      <c r="D9092" t="s">
        <v>16</v>
      </c>
      <c r="E9092" t="s">
        <v>17</v>
      </c>
      <c r="F9092" t="s">
        <v>18</v>
      </c>
      <c r="G9092" t="s">
        <v>56</v>
      </c>
      <c r="H9092">
        <f t="shared" si="710"/>
        <v>3300</v>
      </c>
      <c r="I9092">
        <v>550</v>
      </c>
      <c r="J9092">
        <v>715</v>
      </c>
      <c r="K9092">
        <v>6</v>
      </c>
      <c r="M9092">
        <v>100</v>
      </c>
      <c r="N9092" t="s">
        <v>25</v>
      </c>
      <c r="O9092">
        <v>4290</v>
      </c>
      <c r="P9092">
        <v>990</v>
      </c>
      <c r="R9092">
        <f t="shared" si="711"/>
        <v>4290</v>
      </c>
      <c r="S9092">
        <f t="shared" si="712"/>
        <v>28</v>
      </c>
      <c r="T9092" t="str">
        <f t="shared" si="713"/>
        <v>May</v>
      </c>
      <c r="U9092" t="str">
        <f t="shared" si="714"/>
        <v>2025</v>
      </c>
    </row>
    <row r="9093" spans="1:21" x14ac:dyDescent="0.25">
      <c r="A9093" t="s">
        <v>418</v>
      </c>
      <c r="B9093" t="s">
        <v>75</v>
      </c>
      <c r="C9093" t="s">
        <v>27</v>
      </c>
      <c r="D9093" t="s">
        <v>23</v>
      </c>
      <c r="E9093" t="s">
        <v>17</v>
      </c>
      <c r="F9093" t="s">
        <v>18</v>
      </c>
      <c r="G9093" t="s">
        <v>56</v>
      </c>
      <c r="H9093">
        <f t="shared" si="710"/>
        <v>1100</v>
      </c>
      <c r="I9093">
        <v>550</v>
      </c>
      <c r="J9093">
        <v>715</v>
      </c>
      <c r="K9093">
        <v>2</v>
      </c>
      <c r="M9093">
        <v>100</v>
      </c>
      <c r="N9093" t="s">
        <v>38</v>
      </c>
      <c r="O9093">
        <v>1375</v>
      </c>
      <c r="P9093">
        <v>275</v>
      </c>
      <c r="R9093">
        <f t="shared" si="711"/>
        <v>1430</v>
      </c>
      <c r="S9093">
        <f t="shared" si="712"/>
        <v>28</v>
      </c>
      <c r="T9093" t="str">
        <f t="shared" si="713"/>
        <v>May</v>
      </c>
      <c r="U9093" t="str">
        <f t="shared" si="714"/>
        <v>2025</v>
      </c>
    </row>
    <row r="9094" spans="1:21" x14ac:dyDescent="0.25">
      <c r="A9094" t="s">
        <v>418</v>
      </c>
      <c r="B9094" t="s">
        <v>161</v>
      </c>
      <c r="C9094" t="s">
        <v>53</v>
      </c>
      <c r="D9094" t="s">
        <v>16</v>
      </c>
      <c r="E9094" t="s">
        <v>28</v>
      </c>
      <c r="F9094" t="s">
        <v>18</v>
      </c>
      <c r="G9094" t="s">
        <v>116</v>
      </c>
      <c r="H9094">
        <f t="shared" si="710"/>
        <v>480</v>
      </c>
      <c r="I9094">
        <v>60</v>
      </c>
      <c r="J9094">
        <v>78</v>
      </c>
      <c r="K9094">
        <v>8</v>
      </c>
      <c r="M9094">
        <v>43.68</v>
      </c>
      <c r="N9094" t="s">
        <v>20</v>
      </c>
      <c r="O9094">
        <v>624</v>
      </c>
      <c r="P9094">
        <v>144</v>
      </c>
      <c r="R9094">
        <f t="shared" si="711"/>
        <v>624</v>
      </c>
      <c r="S9094">
        <f t="shared" si="712"/>
        <v>28</v>
      </c>
      <c r="T9094" t="str">
        <f t="shared" si="713"/>
        <v>May</v>
      </c>
      <c r="U9094" t="str">
        <f t="shared" si="714"/>
        <v>2025</v>
      </c>
    </row>
    <row r="9095" spans="1:21" x14ac:dyDescent="0.25">
      <c r="A9095" t="s">
        <v>418</v>
      </c>
      <c r="B9095" t="s">
        <v>150</v>
      </c>
      <c r="C9095" t="s">
        <v>91</v>
      </c>
      <c r="D9095" t="s">
        <v>16</v>
      </c>
      <c r="E9095" t="s">
        <v>17</v>
      </c>
      <c r="F9095" t="s">
        <v>48</v>
      </c>
      <c r="G9095" t="s">
        <v>85</v>
      </c>
      <c r="H9095">
        <f t="shared" si="710"/>
        <v>900</v>
      </c>
      <c r="I9095">
        <v>450</v>
      </c>
      <c r="J9095">
        <v>585</v>
      </c>
      <c r="K9095">
        <v>2</v>
      </c>
      <c r="M9095">
        <v>58.5</v>
      </c>
      <c r="N9095" t="s">
        <v>25</v>
      </c>
      <c r="O9095">
        <v>1170</v>
      </c>
      <c r="P9095">
        <v>270</v>
      </c>
      <c r="R9095">
        <f t="shared" si="711"/>
        <v>1170</v>
      </c>
      <c r="S9095">
        <f t="shared" si="712"/>
        <v>28</v>
      </c>
      <c r="T9095" t="str">
        <f t="shared" si="713"/>
        <v>May</v>
      </c>
      <c r="U9095" t="str">
        <f t="shared" si="714"/>
        <v>2025</v>
      </c>
    </row>
    <row r="9096" spans="1:21" x14ac:dyDescent="0.25">
      <c r="A9096" t="s">
        <v>418</v>
      </c>
      <c r="B9096" t="s">
        <v>150</v>
      </c>
      <c r="C9096" t="s">
        <v>91</v>
      </c>
      <c r="D9096" t="s">
        <v>16</v>
      </c>
      <c r="E9096" t="s">
        <v>28</v>
      </c>
      <c r="F9096" t="s">
        <v>45</v>
      </c>
      <c r="G9096" t="s">
        <v>58</v>
      </c>
      <c r="H9096">
        <f t="shared" si="710"/>
        <v>125000</v>
      </c>
      <c r="I9096">
        <v>25000</v>
      </c>
      <c r="J9096">
        <v>32500</v>
      </c>
      <c r="K9096">
        <v>5</v>
      </c>
      <c r="M9096">
        <v>4875</v>
      </c>
      <c r="N9096" t="s">
        <v>20</v>
      </c>
      <c r="O9096">
        <v>162500</v>
      </c>
      <c r="P9096">
        <v>37500</v>
      </c>
      <c r="R9096">
        <f t="shared" si="711"/>
        <v>162500</v>
      </c>
      <c r="S9096">
        <f t="shared" si="712"/>
        <v>28</v>
      </c>
      <c r="T9096" t="str">
        <f t="shared" si="713"/>
        <v>May</v>
      </c>
      <c r="U9096" t="str">
        <f t="shared" si="714"/>
        <v>2025</v>
      </c>
    </row>
    <row r="9097" spans="1:21" x14ac:dyDescent="0.25">
      <c r="A9097" t="s">
        <v>418</v>
      </c>
      <c r="B9097" t="s">
        <v>152</v>
      </c>
      <c r="C9097" t="s">
        <v>66</v>
      </c>
      <c r="D9097" t="s">
        <v>16</v>
      </c>
      <c r="E9097" t="s">
        <v>17</v>
      </c>
      <c r="F9097" t="s">
        <v>61</v>
      </c>
      <c r="G9097" t="s">
        <v>108</v>
      </c>
      <c r="H9097">
        <f t="shared" si="710"/>
        <v>7500</v>
      </c>
      <c r="I9097">
        <v>1500</v>
      </c>
      <c r="J9097">
        <v>1950</v>
      </c>
      <c r="K9097">
        <v>5</v>
      </c>
      <c r="M9097">
        <v>195</v>
      </c>
      <c r="N9097" t="s">
        <v>25</v>
      </c>
      <c r="O9097">
        <v>9750</v>
      </c>
      <c r="P9097">
        <v>2250</v>
      </c>
      <c r="R9097">
        <f t="shared" si="711"/>
        <v>9750</v>
      </c>
      <c r="S9097">
        <f t="shared" si="712"/>
        <v>28</v>
      </c>
      <c r="T9097" t="str">
        <f t="shared" si="713"/>
        <v>May</v>
      </c>
      <c r="U9097" t="str">
        <f t="shared" si="714"/>
        <v>2025</v>
      </c>
    </row>
    <row r="9098" spans="1:21" x14ac:dyDescent="0.25">
      <c r="A9098" t="s">
        <v>418</v>
      </c>
      <c r="B9098" t="s">
        <v>209</v>
      </c>
      <c r="C9098" t="s">
        <v>27</v>
      </c>
      <c r="D9098" t="s">
        <v>16</v>
      </c>
      <c r="E9098" t="s">
        <v>28</v>
      </c>
      <c r="F9098" t="s">
        <v>18</v>
      </c>
      <c r="G9098" t="s">
        <v>51</v>
      </c>
      <c r="H9098">
        <f t="shared" si="710"/>
        <v>360</v>
      </c>
      <c r="I9098">
        <v>60</v>
      </c>
      <c r="J9098">
        <v>78</v>
      </c>
      <c r="K9098">
        <v>6</v>
      </c>
      <c r="M9098">
        <v>43.2</v>
      </c>
      <c r="N9098" t="s">
        <v>38</v>
      </c>
      <c r="O9098">
        <v>432</v>
      </c>
      <c r="P9098">
        <v>72</v>
      </c>
      <c r="R9098">
        <f t="shared" si="711"/>
        <v>468</v>
      </c>
      <c r="S9098">
        <f t="shared" si="712"/>
        <v>28</v>
      </c>
      <c r="T9098" t="str">
        <f t="shared" si="713"/>
        <v>May</v>
      </c>
      <c r="U9098" t="str">
        <f t="shared" si="714"/>
        <v>2025</v>
      </c>
    </row>
    <row r="9099" spans="1:21" x14ac:dyDescent="0.25">
      <c r="A9099" t="s">
        <v>418</v>
      </c>
      <c r="B9099" t="s">
        <v>165</v>
      </c>
      <c r="C9099" t="s">
        <v>27</v>
      </c>
      <c r="D9099" t="s">
        <v>16</v>
      </c>
      <c r="E9099" t="s">
        <v>17</v>
      </c>
      <c r="F9099" t="s">
        <v>18</v>
      </c>
      <c r="G9099" t="s">
        <v>43</v>
      </c>
      <c r="H9099">
        <f t="shared" si="710"/>
        <v>40</v>
      </c>
      <c r="I9099">
        <v>20</v>
      </c>
      <c r="J9099">
        <v>26</v>
      </c>
      <c r="K9099">
        <v>2</v>
      </c>
      <c r="M9099">
        <v>5.2</v>
      </c>
      <c r="N9099" t="s">
        <v>38</v>
      </c>
      <c r="O9099">
        <v>52</v>
      </c>
      <c r="P9099">
        <v>12</v>
      </c>
      <c r="R9099">
        <f t="shared" si="711"/>
        <v>52</v>
      </c>
      <c r="S9099">
        <f t="shared" si="712"/>
        <v>28</v>
      </c>
      <c r="T9099" t="str">
        <f t="shared" si="713"/>
        <v>May</v>
      </c>
      <c r="U9099" t="str">
        <f t="shared" si="714"/>
        <v>2025</v>
      </c>
    </row>
    <row r="9100" spans="1:21" x14ac:dyDescent="0.25">
      <c r="A9100" t="s">
        <v>418</v>
      </c>
      <c r="B9100" t="s">
        <v>220</v>
      </c>
      <c r="C9100" t="s">
        <v>27</v>
      </c>
      <c r="D9100" t="s">
        <v>16</v>
      </c>
      <c r="E9100" t="s">
        <v>17</v>
      </c>
      <c r="F9100" t="s">
        <v>18</v>
      </c>
      <c r="G9100" t="s">
        <v>56</v>
      </c>
      <c r="H9100">
        <f t="shared" si="710"/>
        <v>1650</v>
      </c>
      <c r="I9100">
        <v>550</v>
      </c>
      <c r="J9100">
        <v>715</v>
      </c>
      <c r="K9100">
        <v>3</v>
      </c>
      <c r="M9100">
        <v>100</v>
      </c>
      <c r="N9100" t="s">
        <v>20</v>
      </c>
      <c r="O9100">
        <v>1980</v>
      </c>
      <c r="P9100">
        <v>330</v>
      </c>
      <c r="R9100">
        <f t="shared" si="711"/>
        <v>2145</v>
      </c>
      <c r="S9100">
        <f t="shared" si="712"/>
        <v>28</v>
      </c>
      <c r="T9100" t="str">
        <f t="shared" si="713"/>
        <v>May</v>
      </c>
      <c r="U9100" t="str">
        <f t="shared" si="714"/>
        <v>2025</v>
      </c>
    </row>
    <row r="9101" spans="1:21" x14ac:dyDescent="0.25">
      <c r="A9101" t="s">
        <v>418</v>
      </c>
      <c r="B9101" t="s">
        <v>109</v>
      </c>
      <c r="C9101" t="s">
        <v>42</v>
      </c>
      <c r="D9101" t="s">
        <v>23</v>
      </c>
      <c r="E9101" t="s">
        <v>28</v>
      </c>
      <c r="F9101" t="s">
        <v>18</v>
      </c>
      <c r="G9101" t="s">
        <v>116</v>
      </c>
      <c r="H9101">
        <f t="shared" si="710"/>
        <v>300</v>
      </c>
      <c r="I9101">
        <v>60</v>
      </c>
      <c r="J9101">
        <v>78</v>
      </c>
      <c r="K9101">
        <v>5</v>
      </c>
      <c r="M9101">
        <v>45</v>
      </c>
      <c r="N9101" t="s">
        <v>20</v>
      </c>
      <c r="O9101">
        <v>375</v>
      </c>
      <c r="P9101">
        <v>75</v>
      </c>
      <c r="R9101">
        <f t="shared" si="711"/>
        <v>390</v>
      </c>
      <c r="S9101">
        <f t="shared" si="712"/>
        <v>28</v>
      </c>
      <c r="T9101" t="str">
        <f t="shared" si="713"/>
        <v>May</v>
      </c>
      <c r="U9101" t="str">
        <f t="shared" si="714"/>
        <v>2025</v>
      </c>
    </row>
    <row r="9102" spans="1:21" x14ac:dyDescent="0.25">
      <c r="A9102" t="s">
        <v>418</v>
      </c>
      <c r="B9102" t="s">
        <v>55</v>
      </c>
      <c r="C9102" t="s">
        <v>15</v>
      </c>
      <c r="D9102" t="s">
        <v>16</v>
      </c>
      <c r="E9102" t="s">
        <v>28</v>
      </c>
      <c r="F9102" t="s">
        <v>61</v>
      </c>
      <c r="G9102" t="s">
        <v>164</v>
      </c>
      <c r="H9102">
        <f t="shared" si="710"/>
        <v>12000</v>
      </c>
      <c r="I9102">
        <v>2000</v>
      </c>
      <c r="J9102">
        <v>2600</v>
      </c>
      <c r="K9102">
        <v>6</v>
      </c>
      <c r="M9102">
        <v>260</v>
      </c>
      <c r="N9102" t="s">
        <v>38</v>
      </c>
      <c r="O9102">
        <v>15600</v>
      </c>
      <c r="P9102">
        <v>3600</v>
      </c>
      <c r="R9102">
        <f t="shared" si="711"/>
        <v>15600</v>
      </c>
      <c r="S9102">
        <f t="shared" si="712"/>
        <v>28</v>
      </c>
      <c r="T9102" t="str">
        <f t="shared" si="713"/>
        <v>May</v>
      </c>
      <c r="U9102" t="str">
        <f t="shared" si="714"/>
        <v>2025</v>
      </c>
    </row>
    <row r="9103" spans="1:21" x14ac:dyDescent="0.25">
      <c r="A9103" t="s">
        <v>418</v>
      </c>
      <c r="B9103" t="s">
        <v>204</v>
      </c>
      <c r="C9103" t="s">
        <v>42</v>
      </c>
      <c r="D9103" t="s">
        <v>16</v>
      </c>
      <c r="E9103" t="s">
        <v>17</v>
      </c>
      <c r="F9103" t="s">
        <v>18</v>
      </c>
      <c r="G9103" t="s">
        <v>121</v>
      </c>
      <c r="H9103">
        <f t="shared" si="710"/>
        <v>55</v>
      </c>
      <c r="I9103">
        <v>55</v>
      </c>
      <c r="J9103">
        <v>72</v>
      </c>
      <c r="K9103">
        <v>1</v>
      </c>
      <c r="M9103">
        <v>3.5750000000000002</v>
      </c>
      <c r="N9103" t="s">
        <v>25</v>
      </c>
      <c r="O9103">
        <v>71.5</v>
      </c>
      <c r="P9103">
        <v>16.5</v>
      </c>
      <c r="R9103">
        <f t="shared" si="711"/>
        <v>72</v>
      </c>
      <c r="S9103">
        <f t="shared" si="712"/>
        <v>28</v>
      </c>
      <c r="T9103" t="str">
        <f t="shared" si="713"/>
        <v>May</v>
      </c>
      <c r="U9103" t="str">
        <f t="shared" si="714"/>
        <v>2025</v>
      </c>
    </row>
    <row r="9104" spans="1:21" x14ac:dyDescent="0.25">
      <c r="A9104" t="s">
        <v>418</v>
      </c>
      <c r="B9104" t="s">
        <v>14</v>
      </c>
      <c r="C9104" t="s">
        <v>15</v>
      </c>
      <c r="D9104" t="s">
        <v>23</v>
      </c>
      <c r="E9104" t="s">
        <v>28</v>
      </c>
      <c r="F9104" t="s">
        <v>48</v>
      </c>
      <c r="G9104" t="s">
        <v>167</v>
      </c>
      <c r="H9104">
        <f t="shared" si="710"/>
        <v>475</v>
      </c>
      <c r="I9104">
        <v>95</v>
      </c>
      <c r="J9104">
        <v>124</v>
      </c>
      <c r="K9104">
        <v>5</v>
      </c>
      <c r="M9104">
        <v>57</v>
      </c>
      <c r="N9104" t="s">
        <v>25</v>
      </c>
      <c r="O9104">
        <v>570</v>
      </c>
      <c r="P9104">
        <v>95</v>
      </c>
      <c r="R9104">
        <f t="shared" si="711"/>
        <v>620</v>
      </c>
      <c r="S9104">
        <f t="shared" si="712"/>
        <v>28</v>
      </c>
      <c r="T9104" t="str">
        <f t="shared" si="713"/>
        <v>May</v>
      </c>
      <c r="U9104" t="str">
        <f t="shared" si="714"/>
        <v>2025</v>
      </c>
    </row>
    <row r="9105" spans="1:21" x14ac:dyDescent="0.25">
      <c r="A9105" t="s">
        <v>418</v>
      </c>
      <c r="B9105" t="s">
        <v>57</v>
      </c>
      <c r="C9105" t="s">
        <v>27</v>
      </c>
      <c r="D9105" t="s">
        <v>16</v>
      </c>
      <c r="E9105" t="s">
        <v>28</v>
      </c>
      <c r="F9105" t="s">
        <v>18</v>
      </c>
      <c r="G9105" t="s">
        <v>151</v>
      </c>
      <c r="H9105">
        <f t="shared" si="710"/>
        <v>42</v>
      </c>
      <c r="I9105">
        <v>7</v>
      </c>
      <c r="J9105">
        <v>9</v>
      </c>
      <c r="K9105">
        <v>6</v>
      </c>
      <c r="M9105">
        <v>3.6749999999999998</v>
      </c>
      <c r="N9105" t="s">
        <v>20</v>
      </c>
      <c r="O9105">
        <v>52.5</v>
      </c>
      <c r="P9105">
        <v>10.5</v>
      </c>
      <c r="R9105">
        <f t="shared" si="711"/>
        <v>54</v>
      </c>
      <c r="S9105">
        <f t="shared" si="712"/>
        <v>28</v>
      </c>
      <c r="T9105" t="str">
        <f t="shared" si="713"/>
        <v>May</v>
      </c>
      <c r="U9105" t="str">
        <f t="shared" si="714"/>
        <v>2025</v>
      </c>
    </row>
    <row r="9106" spans="1:21" x14ac:dyDescent="0.25">
      <c r="A9106" t="s">
        <v>418</v>
      </c>
      <c r="B9106" t="s">
        <v>97</v>
      </c>
      <c r="C9106" t="s">
        <v>27</v>
      </c>
      <c r="D9106" t="s">
        <v>16</v>
      </c>
      <c r="E9106" t="s">
        <v>17</v>
      </c>
      <c r="F9106" t="s">
        <v>18</v>
      </c>
      <c r="G9106" t="s">
        <v>56</v>
      </c>
      <c r="H9106">
        <f t="shared" si="710"/>
        <v>2200</v>
      </c>
      <c r="I9106">
        <v>550</v>
      </c>
      <c r="J9106">
        <v>715</v>
      </c>
      <c r="K9106">
        <v>4</v>
      </c>
      <c r="M9106">
        <v>100</v>
      </c>
      <c r="N9106" t="s">
        <v>20</v>
      </c>
      <c r="O9106">
        <v>2860</v>
      </c>
      <c r="P9106">
        <v>660</v>
      </c>
      <c r="R9106">
        <f t="shared" si="711"/>
        <v>2860</v>
      </c>
      <c r="S9106">
        <f t="shared" si="712"/>
        <v>28</v>
      </c>
      <c r="T9106" t="str">
        <f t="shared" si="713"/>
        <v>May</v>
      </c>
      <c r="U9106" t="str">
        <f t="shared" si="714"/>
        <v>2025</v>
      </c>
    </row>
    <row r="9107" spans="1:21" x14ac:dyDescent="0.25">
      <c r="A9107" t="s">
        <v>418</v>
      </c>
      <c r="B9107" t="s">
        <v>171</v>
      </c>
      <c r="C9107" t="s">
        <v>22</v>
      </c>
      <c r="D9107" t="s">
        <v>23</v>
      </c>
      <c r="E9107" t="s">
        <v>28</v>
      </c>
      <c r="F9107" t="s">
        <v>61</v>
      </c>
      <c r="G9107" t="s">
        <v>108</v>
      </c>
      <c r="H9107">
        <f t="shared" si="710"/>
        <v>13500</v>
      </c>
      <c r="I9107">
        <v>1500</v>
      </c>
      <c r="J9107">
        <v>1950</v>
      </c>
      <c r="K9107">
        <v>9</v>
      </c>
      <c r="M9107">
        <v>195</v>
      </c>
      <c r="N9107" t="s">
        <v>25</v>
      </c>
      <c r="O9107">
        <v>17550</v>
      </c>
      <c r="P9107">
        <v>4050</v>
      </c>
      <c r="R9107">
        <f t="shared" si="711"/>
        <v>17550</v>
      </c>
      <c r="S9107">
        <f t="shared" si="712"/>
        <v>28</v>
      </c>
      <c r="T9107" t="str">
        <f t="shared" si="713"/>
        <v>May</v>
      </c>
      <c r="U9107" t="str">
        <f t="shared" si="714"/>
        <v>2025</v>
      </c>
    </row>
    <row r="9108" spans="1:21" x14ac:dyDescent="0.25">
      <c r="A9108" t="s">
        <v>418</v>
      </c>
      <c r="B9108" t="s">
        <v>21</v>
      </c>
      <c r="C9108" t="s">
        <v>22</v>
      </c>
      <c r="D9108" t="s">
        <v>16</v>
      </c>
      <c r="E9108" t="s">
        <v>28</v>
      </c>
      <c r="F9108" t="s">
        <v>61</v>
      </c>
      <c r="G9108" t="s">
        <v>103</v>
      </c>
      <c r="H9108">
        <f t="shared" si="710"/>
        <v>500</v>
      </c>
      <c r="I9108">
        <v>100</v>
      </c>
      <c r="J9108">
        <v>130</v>
      </c>
      <c r="K9108">
        <v>5</v>
      </c>
      <c r="M9108">
        <v>32.5</v>
      </c>
      <c r="N9108" t="s">
        <v>25</v>
      </c>
      <c r="O9108">
        <v>650</v>
      </c>
      <c r="P9108">
        <v>150</v>
      </c>
      <c r="R9108">
        <f t="shared" si="711"/>
        <v>650</v>
      </c>
      <c r="S9108">
        <f t="shared" si="712"/>
        <v>28</v>
      </c>
      <c r="T9108" t="str">
        <f t="shared" si="713"/>
        <v>May</v>
      </c>
      <c r="U9108" t="str">
        <f t="shared" si="714"/>
        <v>2025</v>
      </c>
    </row>
    <row r="9109" spans="1:21" x14ac:dyDescent="0.25">
      <c r="A9109" t="s">
        <v>418</v>
      </c>
      <c r="B9109" t="s">
        <v>33</v>
      </c>
      <c r="C9109" t="s">
        <v>15</v>
      </c>
      <c r="D9109" t="s">
        <v>16</v>
      </c>
      <c r="E9109" t="s">
        <v>17</v>
      </c>
      <c r="F9109" t="s">
        <v>45</v>
      </c>
      <c r="G9109" t="s">
        <v>76</v>
      </c>
      <c r="H9109">
        <f t="shared" si="710"/>
        <v>10800</v>
      </c>
      <c r="I9109">
        <v>1200</v>
      </c>
      <c r="J9109">
        <v>1560</v>
      </c>
      <c r="K9109">
        <v>9</v>
      </c>
      <c r="M9109">
        <v>156</v>
      </c>
      <c r="N9109" t="s">
        <v>20</v>
      </c>
      <c r="O9109">
        <v>12960</v>
      </c>
      <c r="P9109">
        <v>2160</v>
      </c>
      <c r="R9109">
        <f t="shared" si="711"/>
        <v>14040</v>
      </c>
      <c r="S9109">
        <f t="shared" si="712"/>
        <v>28</v>
      </c>
      <c r="T9109" t="str">
        <f t="shared" si="713"/>
        <v>May</v>
      </c>
      <c r="U9109" t="str">
        <f t="shared" si="714"/>
        <v>2025</v>
      </c>
    </row>
    <row r="9110" spans="1:21" x14ac:dyDescent="0.25">
      <c r="A9110" t="s">
        <v>418</v>
      </c>
      <c r="B9110" t="s">
        <v>208</v>
      </c>
      <c r="C9110" t="s">
        <v>27</v>
      </c>
      <c r="D9110" t="s">
        <v>16</v>
      </c>
      <c r="E9110" t="s">
        <v>17</v>
      </c>
      <c r="F9110" t="s">
        <v>18</v>
      </c>
      <c r="G9110" t="s">
        <v>113</v>
      </c>
      <c r="H9110">
        <f t="shared" si="710"/>
        <v>60</v>
      </c>
      <c r="I9110">
        <v>20</v>
      </c>
      <c r="J9110">
        <v>26</v>
      </c>
      <c r="K9110">
        <v>3</v>
      </c>
      <c r="M9110">
        <v>5.25</v>
      </c>
      <c r="N9110" t="s">
        <v>20</v>
      </c>
      <c r="O9110">
        <v>75</v>
      </c>
      <c r="P9110">
        <v>15</v>
      </c>
      <c r="R9110">
        <f t="shared" si="711"/>
        <v>78</v>
      </c>
      <c r="S9110">
        <f t="shared" si="712"/>
        <v>28</v>
      </c>
      <c r="T9110" t="str">
        <f t="shared" si="713"/>
        <v>May</v>
      </c>
      <c r="U9110" t="str">
        <f t="shared" si="714"/>
        <v>2025</v>
      </c>
    </row>
    <row r="9111" spans="1:21" x14ac:dyDescent="0.25">
      <c r="A9111" t="s">
        <v>418</v>
      </c>
      <c r="B9111" t="s">
        <v>83</v>
      </c>
      <c r="C9111" t="s">
        <v>27</v>
      </c>
      <c r="D9111" t="s">
        <v>16</v>
      </c>
      <c r="E9111" t="s">
        <v>17</v>
      </c>
      <c r="F9111" t="s">
        <v>18</v>
      </c>
      <c r="G9111" t="s">
        <v>116</v>
      </c>
      <c r="H9111">
        <f t="shared" si="710"/>
        <v>420</v>
      </c>
      <c r="I9111">
        <v>60</v>
      </c>
      <c r="J9111">
        <v>78</v>
      </c>
      <c r="K9111">
        <v>7</v>
      </c>
      <c r="M9111">
        <v>25.2</v>
      </c>
      <c r="N9111" t="s">
        <v>25</v>
      </c>
      <c r="O9111">
        <v>504</v>
      </c>
      <c r="P9111">
        <v>84</v>
      </c>
      <c r="R9111">
        <f t="shared" si="711"/>
        <v>546</v>
      </c>
      <c r="S9111">
        <f t="shared" si="712"/>
        <v>28</v>
      </c>
      <c r="T9111" t="str">
        <f t="shared" si="713"/>
        <v>May</v>
      </c>
      <c r="U9111" t="str">
        <f t="shared" si="714"/>
        <v>2025</v>
      </c>
    </row>
    <row r="9112" spans="1:21" x14ac:dyDescent="0.25">
      <c r="A9112" t="s">
        <v>418</v>
      </c>
      <c r="B9112" t="s">
        <v>171</v>
      </c>
      <c r="C9112" t="s">
        <v>22</v>
      </c>
      <c r="D9112" t="s">
        <v>16</v>
      </c>
      <c r="E9112" t="s">
        <v>17</v>
      </c>
      <c r="F9112" t="s">
        <v>45</v>
      </c>
      <c r="G9112" t="s">
        <v>58</v>
      </c>
      <c r="H9112">
        <f t="shared" si="710"/>
        <v>125000</v>
      </c>
      <c r="I9112">
        <v>25000</v>
      </c>
      <c r="J9112">
        <v>32500</v>
      </c>
      <c r="K9112">
        <v>5</v>
      </c>
      <c r="M9112">
        <v>4875</v>
      </c>
      <c r="N9112" t="s">
        <v>38</v>
      </c>
      <c r="O9112">
        <v>162500</v>
      </c>
      <c r="P9112">
        <v>37500</v>
      </c>
      <c r="R9112">
        <f t="shared" si="711"/>
        <v>162500</v>
      </c>
      <c r="S9112">
        <f t="shared" si="712"/>
        <v>28</v>
      </c>
      <c r="T9112" t="str">
        <f t="shared" si="713"/>
        <v>May</v>
      </c>
      <c r="U9112" t="str">
        <f t="shared" si="714"/>
        <v>2025</v>
      </c>
    </row>
    <row r="9113" spans="1:21" x14ac:dyDescent="0.25">
      <c r="A9113" t="s">
        <v>418</v>
      </c>
      <c r="B9113" t="s">
        <v>145</v>
      </c>
      <c r="C9113" t="s">
        <v>27</v>
      </c>
      <c r="D9113" t="s">
        <v>16</v>
      </c>
      <c r="E9113" t="s">
        <v>28</v>
      </c>
      <c r="F9113" t="s">
        <v>45</v>
      </c>
      <c r="G9113" t="s">
        <v>67</v>
      </c>
      <c r="H9113">
        <f t="shared" si="710"/>
        <v>10500</v>
      </c>
      <c r="I9113">
        <v>3500</v>
      </c>
      <c r="J9113">
        <v>4550</v>
      </c>
      <c r="K9113">
        <v>3</v>
      </c>
      <c r="M9113">
        <v>455</v>
      </c>
      <c r="N9113" t="s">
        <v>25</v>
      </c>
      <c r="O9113">
        <v>12075</v>
      </c>
      <c r="P9113">
        <v>1575</v>
      </c>
      <c r="R9113">
        <f t="shared" si="711"/>
        <v>13650</v>
      </c>
      <c r="S9113">
        <f t="shared" si="712"/>
        <v>28</v>
      </c>
      <c r="T9113" t="str">
        <f t="shared" si="713"/>
        <v>May</v>
      </c>
      <c r="U9113" t="str">
        <f t="shared" si="714"/>
        <v>2025</v>
      </c>
    </row>
    <row r="9114" spans="1:21" x14ac:dyDescent="0.25">
      <c r="A9114" t="s">
        <v>418</v>
      </c>
      <c r="B9114" t="s">
        <v>146</v>
      </c>
      <c r="C9114" t="s">
        <v>27</v>
      </c>
      <c r="D9114" t="s">
        <v>16</v>
      </c>
      <c r="E9114" t="s">
        <v>17</v>
      </c>
      <c r="F9114" t="s">
        <v>61</v>
      </c>
      <c r="G9114" t="s">
        <v>180</v>
      </c>
      <c r="H9114">
        <f t="shared" si="710"/>
        <v>1200</v>
      </c>
      <c r="I9114">
        <v>600</v>
      </c>
      <c r="J9114">
        <v>780</v>
      </c>
      <c r="K9114">
        <v>2</v>
      </c>
      <c r="M9114">
        <v>78</v>
      </c>
      <c r="N9114" t="s">
        <v>25</v>
      </c>
      <c r="O9114">
        <v>1560</v>
      </c>
      <c r="P9114">
        <v>360</v>
      </c>
      <c r="R9114">
        <f t="shared" si="711"/>
        <v>1560</v>
      </c>
      <c r="S9114">
        <f t="shared" si="712"/>
        <v>28</v>
      </c>
      <c r="T9114" t="str">
        <f t="shared" si="713"/>
        <v>May</v>
      </c>
      <c r="U9114" t="str">
        <f t="shared" si="714"/>
        <v>2025</v>
      </c>
    </row>
    <row r="9115" spans="1:21" x14ac:dyDescent="0.25">
      <c r="A9115" t="s">
        <v>418</v>
      </c>
      <c r="B9115" t="s">
        <v>63</v>
      </c>
      <c r="C9115" t="s">
        <v>42</v>
      </c>
      <c r="D9115" t="s">
        <v>23</v>
      </c>
      <c r="E9115" t="s">
        <v>17</v>
      </c>
      <c r="F9115" t="s">
        <v>18</v>
      </c>
      <c r="G9115" t="s">
        <v>64</v>
      </c>
      <c r="H9115">
        <f t="shared" si="710"/>
        <v>840</v>
      </c>
      <c r="I9115">
        <v>140</v>
      </c>
      <c r="J9115">
        <v>182</v>
      </c>
      <c r="K9115">
        <v>6</v>
      </c>
      <c r="M9115">
        <v>100</v>
      </c>
      <c r="N9115" t="s">
        <v>25</v>
      </c>
      <c r="O9115">
        <v>1092</v>
      </c>
      <c r="P9115">
        <v>252</v>
      </c>
      <c r="R9115">
        <f t="shared" si="711"/>
        <v>1092</v>
      </c>
      <c r="S9115">
        <f t="shared" si="712"/>
        <v>28</v>
      </c>
      <c r="T9115" t="str">
        <f t="shared" si="713"/>
        <v>May</v>
      </c>
      <c r="U9115" t="str">
        <f t="shared" si="714"/>
        <v>2025</v>
      </c>
    </row>
    <row r="9116" spans="1:21" x14ac:dyDescent="0.25">
      <c r="A9116" t="s">
        <v>418</v>
      </c>
      <c r="B9116" t="s">
        <v>79</v>
      </c>
      <c r="C9116" t="s">
        <v>27</v>
      </c>
      <c r="D9116" t="s">
        <v>16</v>
      </c>
      <c r="E9116" t="s">
        <v>28</v>
      </c>
      <c r="F9116" t="s">
        <v>61</v>
      </c>
      <c r="G9116" t="s">
        <v>103</v>
      </c>
      <c r="H9116">
        <f t="shared" si="710"/>
        <v>400</v>
      </c>
      <c r="I9116">
        <v>100</v>
      </c>
      <c r="J9116">
        <v>130</v>
      </c>
      <c r="K9116">
        <v>4</v>
      </c>
      <c r="M9116">
        <v>24</v>
      </c>
      <c r="N9116" t="s">
        <v>25</v>
      </c>
      <c r="O9116">
        <v>480</v>
      </c>
      <c r="P9116">
        <v>80</v>
      </c>
      <c r="R9116">
        <f t="shared" si="711"/>
        <v>520</v>
      </c>
      <c r="S9116">
        <f t="shared" si="712"/>
        <v>28</v>
      </c>
      <c r="T9116" t="str">
        <f t="shared" si="713"/>
        <v>May</v>
      </c>
      <c r="U9116" t="str">
        <f t="shared" si="714"/>
        <v>2025</v>
      </c>
    </row>
    <row r="9117" spans="1:21" x14ac:dyDescent="0.25">
      <c r="A9117" t="s">
        <v>418</v>
      </c>
      <c r="B9117" t="s">
        <v>166</v>
      </c>
      <c r="C9117" t="s">
        <v>15</v>
      </c>
      <c r="D9117" t="s">
        <v>16</v>
      </c>
      <c r="E9117" t="s">
        <v>28</v>
      </c>
      <c r="F9117" t="s">
        <v>18</v>
      </c>
      <c r="G9117" t="s">
        <v>32</v>
      </c>
      <c r="H9117">
        <f t="shared" si="710"/>
        <v>500</v>
      </c>
      <c r="I9117">
        <v>100</v>
      </c>
      <c r="J9117">
        <v>130</v>
      </c>
      <c r="K9117">
        <v>5</v>
      </c>
      <c r="M9117">
        <v>60</v>
      </c>
      <c r="N9117" t="s">
        <v>38</v>
      </c>
      <c r="O9117">
        <v>600</v>
      </c>
      <c r="P9117">
        <v>100</v>
      </c>
      <c r="R9117">
        <f t="shared" si="711"/>
        <v>650</v>
      </c>
      <c r="S9117">
        <f t="shared" si="712"/>
        <v>28</v>
      </c>
      <c r="T9117" t="str">
        <f t="shared" si="713"/>
        <v>May</v>
      </c>
      <c r="U9117" t="str">
        <f t="shared" si="714"/>
        <v>2025</v>
      </c>
    </row>
    <row r="9118" spans="1:21" x14ac:dyDescent="0.25">
      <c r="A9118" t="s">
        <v>418</v>
      </c>
      <c r="B9118" t="s">
        <v>74</v>
      </c>
      <c r="C9118" t="s">
        <v>27</v>
      </c>
      <c r="D9118" t="s">
        <v>16</v>
      </c>
      <c r="E9118" t="s">
        <v>17</v>
      </c>
      <c r="F9118" t="s">
        <v>18</v>
      </c>
      <c r="G9118" t="s">
        <v>51</v>
      </c>
      <c r="H9118">
        <f t="shared" si="710"/>
        <v>540</v>
      </c>
      <c r="I9118">
        <v>60</v>
      </c>
      <c r="J9118">
        <v>78</v>
      </c>
      <c r="K9118">
        <v>9</v>
      </c>
      <c r="M9118">
        <v>35.1</v>
      </c>
      <c r="N9118" t="s">
        <v>25</v>
      </c>
      <c r="O9118">
        <v>702</v>
      </c>
      <c r="P9118">
        <v>162</v>
      </c>
      <c r="R9118">
        <f t="shared" si="711"/>
        <v>702</v>
      </c>
      <c r="S9118">
        <f t="shared" si="712"/>
        <v>28</v>
      </c>
      <c r="T9118" t="str">
        <f t="shared" si="713"/>
        <v>May</v>
      </c>
      <c r="U9118" t="str">
        <f t="shared" si="714"/>
        <v>2025</v>
      </c>
    </row>
    <row r="9119" spans="1:21" x14ac:dyDescent="0.25">
      <c r="A9119" t="s">
        <v>418</v>
      </c>
      <c r="B9119" t="s">
        <v>36</v>
      </c>
      <c r="C9119" t="s">
        <v>15</v>
      </c>
      <c r="D9119" t="s">
        <v>23</v>
      </c>
      <c r="E9119" t="s">
        <v>17</v>
      </c>
      <c r="F9119" t="s">
        <v>45</v>
      </c>
      <c r="G9119" t="s">
        <v>199</v>
      </c>
      <c r="H9119">
        <f t="shared" si="710"/>
        <v>50000</v>
      </c>
      <c r="I9119">
        <v>5000</v>
      </c>
      <c r="J9119">
        <v>6500</v>
      </c>
      <c r="K9119">
        <v>10</v>
      </c>
      <c r="M9119">
        <v>650</v>
      </c>
      <c r="N9119" t="s">
        <v>38</v>
      </c>
      <c r="O9119">
        <v>65000</v>
      </c>
      <c r="P9119">
        <v>15000</v>
      </c>
      <c r="R9119">
        <f t="shared" si="711"/>
        <v>65000</v>
      </c>
      <c r="S9119">
        <f t="shared" si="712"/>
        <v>28</v>
      </c>
      <c r="T9119" t="str">
        <f t="shared" si="713"/>
        <v>May</v>
      </c>
      <c r="U9119" t="str">
        <f t="shared" si="714"/>
        <v>2025</v>
      </c>
    </row>
    <row r="9120" spans="1:21" x14ac:dyDescent="0.25">
      <c r="A9120" t="s">
        <v>418</v>
      </c>
      <c r="B9120" t="s">
        <v>139</v>
      </c>
      <c r="C9120" t="s">
        <v>27</v>
      </c>
      <c r="D9120" t="s">
        <v>23</v>
      </c>
      <c r="E9120" t="s">
        <v>17</v>
      </c>
      <c r="F9120" t="s">
        <v>61</v>
      </c>
      <c r="G9120" t="s">
        <v>62</v>
      </c>
      <c r="H9120">
        <f t="shared" si="710"/>
        <v>4500</v>
      </c>
      <c r="I9120">
        <v>900</v>
      </c>
      <c r="J9120">
        <v>1170</v>
      </c>
      <c r="K9120">
        <v>5</v>
      </c>
      <c r="M9120">
        <v>117</v>
      </c>
      <c r="N9120" t="s">
        <v>20</v>
      </c>
      <c r="O9120">
        <v>5175</v>
      </c>
      <c r="P9120">
        <v>675</v>
      </c>
      <c r="R9120">
        <f t="shared" si="711"/>
        <v>5850</v>
      </c>
      <c r="S9120">
        <f t="shared" si="712"/>
        <v>28</v>
      </c>
      <c r="T9120" t="str">
        <f t="shared" si="713"/>
        <v>May</v>
      </c>
      <c r="U9120" t="str">
        <f t="shared" si="714"/>
        <v>2025</v>
      </c>
    </row>
    <row r="9121" spans="1:21" x14ac:dyDescent="0.25">
      <c r="A9121" t="s">
        <v>418</v>
      </c>
      <c r="B9121" t="s">
        <v>111</v>
      </c>
      <c r="C9121" t="s">
        <v>27</v>
      </c>
      <c r="D9121" t="s">
        <v>16</v>
      </c>
      <c r="E9121" t="s">
        <v>17</v>
      </c>
      <c r="F9121" t="s">
        <v>45</v>
      </c>
      <c r="G9121" t="s">
        <v>71</v>
      </c>
      <c r="H9121">
        <f t="shared" si="710"/>
        <v>4400</v>
      </c>
      <c r="I9121">
        <v>2200</v>
      </c>
      <c r="J9121">
        <v>2860</v>
      </c>
      <c r="K9121">
        <v>2</v>
      </c>
      <c r="M9121">
        <v>286</v>
      </c>
      <c r="N9121" t="s">
        <v>20</v>
      </c>
      <c r="O9121">
        <v>5280</v>
      </c>
      <c r="P9121">
        <v>880</v>
      </c>
      <c r="R9121">
        <f t="shared" si="711"/>
        <v>5720</v>
      </c>
      <c r="S9121">
        <f t="shared" si="712"/>
        <v>28</v>
      </c>
      <c r="T9121" t="str">
        <f t="shared" si="713"/>
        <v>May</v>
      </c>
      <c r="U9121" t="str">
        <f t="shared" si="714"/>
        <v>2025</v>
      </c>
    </row>
    <row r="9122" spans="1:21" x14ac:dyDescent="0.25">
      <c r="A9122" t="s">
        <v>418</v>
      </c>
      <c r="B9122" t="s">
        <v>148</v>
      </c>
      <c r="C9122" t="s">
        <v>27</v>
      </c>
      <c r="D9122" t="s">
        <v>16</v>
      </c>
      <c r="E9122" t="s">
        <v>28</v>
      </c>
      <c r="F9122" t="s">
        <v>61</v>
      </c>
      <c r="G9122" t="s">
        <v>117</v>
      </c>
      <c r="H9122">
        <f t="shared" si="710"/>
        <v>10000</v>
      </c>
      <c r="I9122">
        <v>2500</v>
      </c>
      <c r="J9122">
        <v>3250</v>
      </c>
      <c r="K9122">
        <v>4</v>
      </c>
      <c r="M9122">
        <v>325</v>
      </c>
      <c r="N9122" t="s">
        <v>25</v>
      </c>
      <c r="O9122">
        <v>13000</v>
      </c>
      <c r="P9122">
        <v>3000</v>
      </c>
      <c r="R9122">
        <f t="shared" si="711"/>
        <v>13000</v>
      </c>
      <c r="S9122">
        <f t="shared" si="712"/>
        <v>28</v>
      </c>
      <c r="T9122" t="str">
        <f t="shared" si="713"/>
        <v>May</v>
      </c>
      <c r="U9122" t="str">
        <f t="shared" si="714"/>
        <v>2025</v>
      </c>
    </row>
    <row r="9123" spans="1:21" x14ac:dyDescent="0.25">
      <c r="A9123" t="s">
        <v>418</v>
      </c>
      <c r="B9123" t="s">
        <v>65</v>
      </c>
      <c r="C9123" t="s">
        <v>66</v>
      </c>
      <c r="D9123" t="s">
        <v>16</v>
      </c>
      <c r="E9123" t="s">
        <v>28</v>
      </c>
      <c r="F9123" t="s">
        <v>61</v>
      </c>
      <c r="G9123" t="s">
        <v>68</v>
      </c>
      <c r="H9123">
        <f t="shared" si="710"/>
        <v>5400</v>
      </c>
      <c r="I9123">
        <v>1800</v>
      </c>
      <c r="J9123">
        <v>2340</v>
      </c>
      <c r="K9123">
        <v>3</v>
      </c>
      <c r="M9123">
        <v>234</v>
      </c>
      <c r="N9123" t="s">
        <v>25</v>
      </c>
      <c r="O9123">
        <v>6210</v>
      </c>
      <c r="P9123">
        <v>810</v>
      </c>
      <c r="R9123">
        <f t="shared" si="711"/>
        <v>7020</v>
      </c>
      <c r="S9123">
        <f t="shared" si="712"/>
        <v>28</v>
      </c>
      <c r="T9123" t="str">
        <f t="shared" si="713"/>
        <v>May</v>
      </c>
      <c r="U9123" t="str">
        <f t="shared" si="714"/>
        <v>2025</v>
      </c>
    </row>
    <row r="9124" spans="1:21" x14ac:dyDescent="0.25">
      <c r="A9124" t="s">
        <v>419</v>
      </c>
      <c r="B9124" t="s">
        <v>174</v>
      </c>
      <c r="C9124" t="s">
        <v>27</v>
      </c>
      <c r="D9124" t="s">
        <v>16</v>
      </c>
      <c r="E9124" t="s">
        <v>17</v>
      </c>
      <c r="F9124" t="s">
        <v>45</v>
      </c>
      <c r="G9124" t="s">
        <v>58</v>
      </c>
      <c r="H9124">
        <f t="shared" si="710"/>
        <v>175000</v>
      </c>
      <c r="I9124">
        <v>25000</v>
      </c>
      <c r="J9124">
        <v>32500</v>
      </c>
      <c r="K9124">
        <v>7</v>
      </c>
      <c r="M9124">
        <v>4875</v>
      </c>
      <c r="N9124" t="s">
        <v>25</v>
      </c>
      <c r="O9124">
        <v>218750</v>
      </c>
      <c r="P9124">
        <v>43750</v>
      </c>
      <c r="R9124">
        <f t="shared" si="711"/>
        <v>227500</v>
      </c>
      <c r="S9124">
        <f t="shared" si="712"/>
        <v>29</v>
      </c>
      <c r="T9124" t="str">
        <f t="shared" si="713"/>
        <v>May</v>
      </c>
      <c r="U9124" t="str">
        <f t="shared" si="714"/>
        <v>2025</v>
      </c>
    </row>
    <row r="9125" spans="1:21" x14ac:dyDescent="0.25">
      <c r="A9125" t="s">
        <v>419</v>
      </c>
      <c r="B9125" t="s">
        <v>131</v>
      </c>
      <c r="C9125" t="s">
        <v>27</v>
      </c>
      <c r="D9125" t="s">
        <v>23</v>
      </c>
      <c r="E9125" t="s">
        <v>17</v>
      </c>
      <c r="F9125" t="s">
        <v>45</v>
      </c>
      <c r="G9125" t="s">
        <v>76</v>
      </c>
      <c r="H9125">
        <f t="shared" si="710"/>
        <v>7200</v>
      </c>
      <c r="I9125">
        <v>1200</v>
      </c>
      <c r="J9125">
        <v>1560</v>
      </c>
      <c r="K9125">
        <v>6</v>
      </c>
      <c r="M9125">
        <v>156</v>
      </c>
      <c r="N9125" t="s">
        <v>25</v>
      </c>
      <c r="O9125">
        <v>9000</v>
      </c>
      <c r="P9125">
        <v>1800</v>
      </c>
      <c r="R9125">
        <f t="shared" si="711"/>
        <v>9360</v>
      </c>
      <c r="S9125">
        <f t="shared" si="712"/>
        <v>29</v>
      </c>
      <c r="T9125" t="str">
        <f t="shared" si="713"/>
        <v>May</v>
      </c>
      <c r="U9125" t="str">
        <f t="shared" si="714"/>
        <v>2025</v>
      </c>
    </row>
    <row r="9126" spans="1:21" x14ac:dyDescent="0.25">
      <c r="A9126" t="s">
        <v>419</v>
      </c>
      <c r="B9126" t="s">
        <v>70</v>
      </c>
      <c r="C9126" t="s">
        <v>53</v>
      </c>
      <c r="D9126" t="s">
        <v>16</v>
      </c>
      <c r="E9126" t="s">
        <v>17</v>
      </c>
      <c r="F9126" t="s">
        <v>61</v>
      </c>
      <c r="G9126" t="s">
        <v>110</v>
      </c>
      <c r="H9126">
        <f t="shared" si="710"/>
        <v>3200</v>
      </c>
      <c r="I9126">
        <v>800</v>
      </c>
      <c r="J9126">
        <v>1040</v>
      </c>
      <c r="K9126">
        <v>4</v>
      </c>
      <c r="M9126">
        <v>104</v>
      </c>
      <c r="N9126" t="s">
        <v>25</v>
      </c>
      <c r="O9126">
        <v>4000</v>
      </c>
      <c r="P9126">
        <v>800</v>
      </c>
      <c r="R9126">
        <f t="shared" si="711"/>
        <v>4160</v>
      </c>
      <c r="S9126">
        <f t="shared" si="712"/>
        <v>29</v>
      </c>
      <c r="T9126" t="str">
        <f t="shared" si="713"/>
        <v>May</v>
      </c>
      <c r="U9126" t="str">
        <f t="shared" si="714"/>
        <v>2025</v>
      </c>
    </row>
    <row r="9127" spans="1:21" x14ac:dyDescent="0.25">
      <c r="A9127" t="s">
        <v>419</v>
      </c>
      <c r="B9127" t="s">
        <v>72</v>
      </c>
      <c r="C9127" t="s">
        <v>15</v>
      </c>
      <c r="D9127" t="s">
        <v>23</v>
      </c>
      <c r="E9127" t="s">
        <v>17</v>
      </c>
      <c r="F9127" t="s">
        <v>18</v>
      </c>
      <c r="G9127" t="s">
        <v>151</v>
      </c>
      <c r="H9127">
        <f t="shared" si="710"/>
        <v>35</v>
      </c>
      <c r="I9127">
        <v>7</v>
      </c>
      <c r="J9127">
        <v>9</v>
      </c>
      <c r="K9127">
        <v>5</v>
      </c>
      <c r="M9127">
        <v>5.46</v>
      </c>
      <c r="N9127" t="s">
        <v>20</v>
      </c>
      <c r="O9127">
        <v>45.5</v>
      </c>
      <c r="P9127">
        <v>10.5</v>
      </c>
      <c r="R9127">
        <f t="shared" si="711"/>
        <v>45</v>
      </c>
      <c r="S9127">
        <f t="shared" si="712"/>
        <v>29</v>
      </c>
      <c r="T9127" t="str">
        <f t="shared" si="713"/>
        <v>May</v>
      </c>
      <c r="U9127" t="str">
        <f t="shared" si="714"/>
        <v>2025</v>
      </c>
    </row>
    <row r="9128" spans="1:21" x14ac:dyDescent="0.25">
      <c r="A9128" t="s">
        <v>419</v>
      </c>
      <c r="B9128" t="s">
        <v>97</v>
      </c>
      <c r="C9128" t="s">
        <v>27</v>
      </c>
      <c r="D9128" t="s">
        <v>16</v>
      </c>
      <c r="E9128" t="s">
        <v>28</v>
      </c>
      <c r="F9128" t="s">
        <v>18</v>
      </c>
      <c r="G9128" t="s">
        <v>51</v>
      </c>
      <c r="H9128">
        <f t="shared" si="710"/>
        <v>300</v>
      </c>
      <c r="I9128">
        <v>60</v>
      </c>
      <c r="J9128">
        <v>78</v>
      </c>
      <c r="K9128">
        <v>5</v>
      </c>
      <c r="M9128">
        <v>39</v>
      </c>
      <c r="N9128" t="s">
        <v>38</v>
      </c>
      <c r="O9128">
        <v>390</v>
      </c>
      <c r="P9128">
        <v>90</v>
      </c>
      <c r="R9128">
        <f t="shared" si="711"/>
        <v>390</v>
      </c>
      <c r="S9128">
        <f t="shared" si="712"/>
        <v>29</v>
      </c>
      <c r="T9128" t="str">
        <f t="shared" si="713"/>
        <v>May</v>
      </c>
      <c r="U9128" t="str">
        <f t="shared" si="714"/>
        <v>2025</v>
      </c>
    </row>
    <row r="9129" spans="1:21" x14ac:dyDescent="0.25">
      <c r="A9129" t="s">
        <v>419</v>
      </c>
      <c r="B9129" t="s">
        <v>195</v>
      </c>
      <c r="C9129" t="s">
        <v>115</v>
      </c>
      <c r="D9129" t="s">
        <v>16</v>
      </c>
      <c r="E9129" t="s">
        <v>28</v>
      </c>
      <c r="F9129" t="s">
        <v>29</v>
      </c>
      <c r="G9129" t="s">
        <v>87</v>
      </c>
      <c r="H9129">
        <f t="shared" si="710"/>
        <v>900</v>
      </c>
      <c r="I9129">
        <v>100</v>
      </c>
      <c r="J9129">
        <v>130</v>
      </c>
      <c r="K9129">
        <v>9</v>
      </c>
      <c r="M9129">
        <v>81.900000000000006</v>
      </c>
      <c r="N9129" t="s">
        <v>20</v>
      </c>
      <c r="O9129">
        <v>1170</v>
      </c>
      <c r="P9129">
        <v>270</v>
      </c>
      <c r="R9129">
        <f t="shared" si="711"/>
        <v>1170</v>
      </c>
      <c r="S9129">
        <f t="shared" si="712"/>
        <v>29</v>
      </c>
      <c r="T9129" t="str">
        <f t="shared" si="713"/>
        <v>May</v>
      </c>
      <c r="U9129" t="str">
        <f t="shared" si="714"/>
        <v>2025</v>
      </c>
    </row>
    <row r="9130" spans="1:21" x14ac:dyDescent="0.25">
      <c r="A9130" t="s">
        <v>419</v>
      </c>
      <c r="B9130" t="s">
        <v>188</v>
      </c>
      <c r="C9130" t="s">
        <v>27</v>
      </c>
      <c r="D9130" t="s">
        <v>23</v>
      </c>
      <c r="E9130" t="s">
        <v>28</v>
      </c>
      <c r="F9130" t="s">
        <v>61</v>
      </c>
      <c r="G9130" t="s">
        <v>103</v>
      </c>
      <c r="H9130">
        <f t="shared" si="710"/>
        <v>400</v>
      </c>
      <c r="I9130">
        <v>100</v>
      </c>
      <c r="J9130">
        <v>130</v>
      </c>
      <c r="K9130">
        <v>4</v>
      </c>
      <c r="M9130">
        <v>72</v>
      </c>
      <c r="N9130" t="s">
        <v>38</v>
      </c>
      <c r="O9130">
        <v>480</v>
      </c>
      <c r="P9130">
        <v>80</v>
      </c>
      <c r="R9130">
        <f t="shared" si="711"/>
        <v>520</v>
      </c>
      <c r="S9130">
        <f t="shared" si="712"/>
        <v>29</v>
      </c>
      <c r="T9130" t="str">
        <f t="shared" si="713"/>
        <v>May</v>
      </c>
      <c r="U9130" t="str">
        <f t="shared" si="714"/>
        <v>2025</v>
      </c>
    </row>
    <row r="9131" spans="1:21" x14ac:dyDescent="0.25">
      <c r="A9131" t="s">
        <v>419</v>
      </c>
      <c r="B9131" t="s">
        <v>162</v>
      </c>
      <c r="C9131" t="s">
        <v>15</v>
      </c>
      <c r="D9131" t="s">
        <v>16</v>
      </c>
      <c r="E9131" t="s">
        <v>28</v>
      </c>
      <c r="F9131" t="s">
        <v>61</v>
      </c>
      <c r="G9131" t="s">
        <v>117</v>
      </c>
      <c r="H9131">
        <f t="shared" si="710"/>
        <v>20000</v>
      </c>
      <c r="I9131">
        <v>2500</v>
      </c>
      <c r="J9131">
        <v>3250</v>
      </c>
      <c r="K9131">
        <v>8</v>
      </c>
      <c r="M9131">
        <v>325</v>
      </c>
      <c r="N9131" t="s">
        <v>38</v>
      </c>
      <c r="O9131">
        <v>26000</v>
      </c>
      <c r="P9131">
        <v>6000</v>
      </c>
      <c r="R9131">
        <f t="shared" si="711"/>
        <v>26000</v>
      </c>
      <c r="S9131">
        <f t="shared" si="712"/>
        <v>29</v>
      </c>
      <c r="T9131" t="str">
        <f t="shared" si="713"/>
        <v>May</v>
      </c>
      <c r="U9131" t="str">
        <f t="shared" si="714"/>
        <v>2025</v>
      </c>
    </row>
    <row r="9132" spans="1:21" x14ac:dyDescent="0.25">
      <c r="A9132" t="s">
        <v>419</v>
      </c>
      <c r="B9132" t="s">
        <v>145</v>
      </c>
      <c r="C9132" t="s">
        <v>27</v>
      </c>
      <c r="D9132" t="s">
        <v>16</v>
      </c>
      <c r="E9132" t="s">
        <v>28</v>
      </c>
      <c r="F9132" t="s">
        <v>61</v>
      </c>
      <c r="G9132" t="s">
        <v>117</v>
      </c>
      <c r="H9132">
        <f t="shared" si="710"/>
        <v>10000</v>
      </c>
      <c r="I9132">
        <v>2500</v>
      </c>
      <c r="J9132">
        <v>3250</v>
      </c>
      <c r="K9132">
        <v>4</v>
      </c>
      <c r="M9132">
        <v>325</v>
      </c>
      <c r="N9132" t="s">
        <v>20</v>
      </c>
      <c r="O9132">
        <v>13000</v>
      </c>
      <c r="P9132">
        <v>3000</v>
      </c>
      <c r="R9132">
        <f t="shared" si="711"/>
        <v>13000</v>
      </c>
      <c r="S9132">
        <f t="shared" si="712"/>
        <v>29</v>
      </c>
      <c r="T9132" t="str">
        <f t="shared" si="713"/>
        <v>May</v>
      </c>
      <c r="U9132" t="str">
        <f t="shared" si="714"/>
        <v>2025</v>
      </c>
    </row>
    <row r="9133" spans="1:21" x14ac:dyDescent="0.25">
      <c r="A9133" t="s">
        <v>419</v>
      </c>
      <c r="B9133" t="s">
        <v>189</v>
      </c>
      <c r="C9133" t="s">
        <v>27</v>
      </c>
      <c r="D9133" t="s">
        <v>23</v>
      </c>
      <c r="E9133" t="s">
        <v>17</v>
      </c>
      <c r="F9133" t="s">
        <v>45</v>
      </c>
      <c r="G9133" t="s">
        <v>92</v>
      </c>
      <c r="H9133">
        <f t="shared" si="710"/>
        <v>750</v>
      </c>
      <c r="I9133">
        <v>250</v>
      </c>
      <c r="J9133">
        <v>325</v>
      </c>
      <c r="K9133">
        <v>3</v>
      </c>
      <c r="M9133">
        <v>100</v>
      </c>
      <c r="N9133" t="s">
        <v>38</v>
      </c>
      <c r="O9133">
        <v>937.5</v>
      </c>
      <c r="P9133">
        <v>187.5</v>
      </c>
      <c r="R9133">
        <f t="shared" si="711"/>
        <v>975</v>
      </c>
      <c r="S9133">
        <f t="shared" si="712"/>
        <v>29</v>
      </c>
      <c r="T9133" t="str">
        <f t="shared" si="713"/>
        <v>May</v>
      </c>
      <c r="U9133" t="str">
        <f t="shared" si="714"/>
        <v>2025</v>
      </c>
    </row>
    <row r="9134" spans="1:21" x14ac:dyDescent="0.25">
      <c r="A9134" t="s">
        <v>419</v>
      </c>
      <c r="B9134" t="s">
        <v>182</v>
      </c>
      <c r="C9134" t="s">
        <v>22</v>
      </c>
      <c r="D9134" t="s">
        <v>16</v>
      </c>
      <c r="E9134" t="s">
        <v>17</v>
      </c>
      <c r="F9134" t="s">
        <v>18</v>
      </c>
      <c r="G9134" t="s">
        <v>113</v>
      </c>
      <c r="H9134">
        <f t="shared" si="710"/>
        <v>100</v>
      </c>
      <c r="I9134">
        <v>20</v>
      </c>
      <c r="J9134">
        <v>26</v>
      </c>
      <c r="K9134">
        <v>5</v>
      </c>
      <c r="M9134">
        <v>9.1</v>
      </c>
      <c r="N9134" t="s">
        <v>20</v>
      </c>
      <c r="O9134">
        <v>130</v>
      </c>
      <c r="P9134">
        <v>30</v>
      </c>
      <c r="R9134">
        <f t="shared" si="711"/>
        <v>130</v>
      </c>
      <c r="S9134">
        <f t="shared" si="712"/>
        <v>29</v>
      </c>
      <c r="T9134" t="str">
        <f t="shared" si="713"/>
        <v>May</v>
      </c>
      <c r="U9134" t="str">
        <f t="shared" si="714"/>
        <v>2025</v>
      </c>
    </row>
    <row r="9135" spans="1:21" x14ac:dyDescent="0.25">
      <c r="A9135" t="s">
        <v>419</v>
      </c>
      <c r="B9135" t="s">
        <v>152</v>
      </c>
      <c r="C9135" t="s">
        <v>66</v>
      </c>
      <c r="D9135" t="s">
        <v>23</v>
      </c>
      <c r="E9135" t="s">
        <v>17</v>
      </c>
      <c r="F9135" t="s">
        <v>18</v>
      </c>
      <c r="G9135" t="s">
        <v>56</v>
      </c>
      <c r="H9135">
        <f t="shared" si="710"/>
        <v>5500</v>
      </c>
      <c r="I9135">
        <v>550</v>
      </c>
      <c r="J9135">
        <v>715</v>
      </c>
      <c r="K9135">
        <v>10</v>
      </c>
      <c r="M9135">
        <v>100</v>
      </c>
      <c r="N9135" t="s">
        <v>25</v>
      </c>
      <c r="O9135">
        <v>7150</v>
      </c>
      <c r="P9135">
        <v>1650</v>
      </c>
      <c r="R9135">
        <f t="shared" si="711"/>
        <v>7150</v>
      </c>
      <c r="S9135">
        <f t="shared" si="712"/>
        <v>29</v>
      </c>
      <c r="T9135" t="str">
        <f t="shared" si="713"/>
        <v>May</v>
      </c>
      <c r="U9135" t="str">
        <f t="shared" si="714"/>
        <v>2025</v>
      </c>
    </row>
    <row r="9136" spans="1:21" x14ac:dyDescent="0.25">
      <c r="A9136" t="s">
        <v>419</v>
      </c>
      <c r="B9136" t="s">
        <v>144</v>
      </c>
      <c r="C9136" t="s">
        <v>27</v>
      </c>
      <c r="D9136" t="s">
        <v>16</v>
      </c>
      <c r="E9136" t="s">
        <v>17</v>
      </c>
      <c r="F9136" t="s">
        <v>18</v>
      </c>
      <c r="G9136" t="s">
        <v>151</v>
      </c>
      <c r="H9136">
        <f t="shared" si="710"/>
        <v>28</v>
      </c>
      <c r="I9136">
        <v>7</v>
      </c>
      <c r="J9136">
        <v>9</v>
      </c>
      <c r="K9136">
        <v>4</v>
      </c>
      <c r="M9136">
        <v>3.5</v>
      </c>
      <c r="N9136" t="s">
        <v>38</v>
      </c>
      <c r="O9136">
        <v>35</v>
      </c>
      <c r="P9136">
        <v>7</v>
      </c>
      <c r="R9136">
        <f t="shared" si="711"/>
        <v>36</v>
      </c>
      <c r="S9136">
        <f t="shared" si="712"/>
        <v>29</v>
      </c>
      <c r="T9136" t="str">
        <f t="shared" si="713"/>
        <v>May</v>
      </c>
      <c r="U9136" t="str">
        <f t="shared" si="714"/>
        <v>2025</v>
      </c>
    </row>
    <row r="9137" spans="1:21" x14ac:dyDescent="0.25">
      <c r="A9137" t="s">
        <v>419</v>
      </c>
      <c r="B9137" t="s">
        <v>135</v>
      </c>
      <c r="C9137" t="s">
        <v>27</v>
      </c>
      <c r="D9137" t="s">
        <v>23</v>
      </c>
      <c r="E9137" t="s">
        <v>28</v>
      </c>
      <c r="F9137" t="s">
        <v>18</v>
      </c>
      <c r="G9137" t="s">
        <v>100</v>
      </c>
      <c r="H9137">
        <f t="shared" si="710"/>
        <v>240</v>
      </c>
      <c r="I9137">
        <v>40</v>
      </c>
      <c r="J9137">
        <v>52</v>
      </c>
      <c r="K9137">
        <v>6</v>
      </c>
      <c r="M9137">
        <v>43.2</v>
      </c>
      <c r="N9137" t="s">
        <v>38</v>
      </c>
      <c r="O9137">
        <v>288</v>
      </c>
      <c r="P9137">
        <v>48</v>
      </c>
      <c r="R9137">
        <f t="shared" si="711"/>
        <v>312</v>
      </c>
      <c r="S9137">
        <f t="shared" si="712"/>
        <v>29</v>
      </c>
      <c r="T9137" t="str">
        <f t="shared" si="713"/>
        <v>May</v>
      </c>
      <c r="U9137" t="str">
        <f t="shared" si="714"/>
        <v>2025</v>
      </c>
    </row>
    <row r="9138" spans="1:21" x14ac:dyDescent="0.25">
      <c r="A9138" t="s">
        <v>419</v>
      </c>
      <c r="B9138" t="s">
        <v>162</v>
      </c>
      <c r="C9138" t="s">
        <v>15</v>
      </c>
      <c r="D9138" t="s">
        <v>23</v>
      </c>
      <c r="E9138" t="s">
        <v>17</v>
      </c>
      <c r="F9138" t="s">
        <v>18</v>
      </c>
      <c r="G9138" t="s">
        <v>56</v>
      </c>
      <c r="H9138">
        <f t="shared" si="710"/>
        <v>2200</v>
      </c>
      <c r="I9138">
        <v>550</v>
      </c>
      <c r="J9138">
        <v>715</v>
      </c>
      <c r="K9138">
        <v>4</v>
      </c>
      <c r="M9138">
        <v>100</v>
      </c>
      <c r="N9138" t="s">
        <v>20</v>
      </c>
      <c r="O9138">
        <v>2860</v>
      </c>
      <c r="P9138">
        <v>660</v>
      </c>
      <c r="R9138">
        <f t="shared" si="711"/>
        <v>2860</v>
      </c>
      <c r="S9138">
        <f t="shared" si="712"/>
        <v>29</v>
      </c>
      <c r="T9138" t="str">
        <f t="shared" si="713"/>
        <v>May</v>
      </c>
      <c r="U9138" t="str">
        <f t="shared" si="714"/>
        <v>2025</v>
      </c>
    </row>
    <row r="9139" spans="1:21" x14ac:dyDescent="0.25">
      <c r="A9139" t="s">
        <v>419</v>
      </c>
      <c r="B9139" t="s">
        <v>145</v>
      </c>
      <c r="C9139" t="s">
        <v>27</v>
      </c>
      <c r="D9139" t="s">
        <v>16</v>
      </c>
      <c r="E9139" t="s">
        <v>28</v>
      </c>
      <c r="F9139" t="s">
        <v>18</v>
      </c>
      <c r="G9139" t="s">
        <v>51</v>
      </c>
      <c r="H9139">
        <f t="shared" si="710"/>
        <v>180</v>
      </c>
      <c r="I9139">
        <v>60</v>
      </c>
      <c r="J9139">
        <v>78</v>
      </c>
      <c r="K9139">
        <v>3</v>
      </c>
      <c r="M9139">
        <v>23.4</v>
      </c>
      <c r="N9139" t="s">
        <v>38</v>
      </c>
      <c r="O9139">
        <v>234</v>
      </c>
      <c r="P9139">
        <v>54</v>
      </c>
      <c r="R9139">
        <f t="shared" si="711"/>
        <v>234</v>
      </c>
      <c r="S9139">
        <f t="shared" si="712"/>
        <v>29</v>
      </c>
      <c r="T9139" t="str">
        <f t="shared" si="713"/>
        <v>May</v>
      </c>
      <c r="U9139" t="str">
        <f t="shared" si="714"/>
        <v>2025</v>
      </c>
    </row>
    <row r="9140" spans="1:21" x14ac:dyDescent="0.25">
      <c r="A9140" t="s">
        <v>419</v>
      </c>
      <c r="B9140" t="s">
        <v>134</v>
      </c>
      <c r="C9140" t="s">
        <v>66</v>
      </c>
      <c r="D9140" t="s">
        <v>16</v>
      </c>
      <c r="E9140" t="s">
        <v>28</v>
      </c>
      <c r="F9140" t="s">
        <v>18</v>
      </c>
      <c r="G9140" t="s">
        <v>19</v>
      </c>
      <c r="H9140">
        <f t="shared" si="710"/>
        <v>1500</v>
      </c>
      <c r="I9140">
        <v>250</v>
      </c>
      <c r="J9140">
        <v>325</v>
      </c>
      <c r="K9140">
        <v>6</v>
      </c>
      <c r="M9140">
        <v>100</v>
      </c>
      <c r="N9140" t="s">
        <v>38</v>
      </c>
      <c r="O9140">
        <v>1950</v>
      </c>
      <c r="P9140">
        <v>450</v>
      </c>
      <c r="R9140">
        <f t="shared" si="711"/>
        <v>1950</v>
      </c>
      <c r="S9140">
        <f t="shared" si="712"/>
        <v>29</v>
      </c>
      <c r="T9140" t="str">
        <f t="shared" si="713"/>
        <v>May</v>
      </c>
      <c r="U9140" t="str">
        <f t="shared" si="714"/>
        <v>2025</v>
      </c>
    </row>
    <row r="9141" spans="1:21" x14ac:dyDescent="0.25">
      <c r="A9141" t="s">
        <v>419</v>
      </c>
      <c r="B9141" t="s">
        <v>57</v>
      </c>
      <c r="C9141" t="s">
        <v>27</v>
      </c>
      <c r="D9141" t="s">
        <v>23</v>
      </c>
      <c r="E9141" t="s">
        <v>17</v>
      </c>
      <c r="F9141" t="s">
        <v>18</v>
      </c>
      <c r="G9141" t="s">
        <v>51</v>
      </c>
      <c r="H9141">
        <f t="shared" si="710"/>
        <v>240</v>
      </c>
      <c r="I9141">
        <v>60</v>
      </c>
      <c r="J9141">
        <v>78</v>
      </c>
      <c r="K9141">
        <v>4</v>
      </c>
      <c r="M9141">
        <v>37.44</v>
      </c>
      <c r="N9141" t="s">
        <v>20</v>
      </c>
      <c r="O9141">
        <v>312</v>
      </c>
      <c r="P9141">
        <v>72</v>
      </c>
      <c r="R9141">
        <f t="shared" si="711"/>
        <v>312</v>
      </c>
      <c r="S9141">
        <f t="shared" si="712"/>
        <v>29</v>
      </c>
      <c r="T9141" t="str">
        <f t="shared" si="713"/>
        <v>May</v>
      </c>
      <c r="U9141" t="str">
        <f t="shared" si="714"/>
        <v>2025</v>
      </c>
    </row>
    <row r="9142" spans="1:21" x14ac:dyDescent="0.25">
      <c r="A9142" t="s">
        <v>419</v>
      </c>
      <c r="B9142" t="s">
        <v>127</v>
      </c>
      <c r="C9142" t="s">
        <v>66</v>
      </c>
      <c r="D9142" t="s">
        <v>16</v>
      </c>
      <c r="E9142" t="s">
        <v>28</v>
      </c>
      <c r="F9142" t="s">
        <v>45</v>
      </c>
      <c r="G9142" t="s">
        <v>92</v>
      </c>
      <c r="H9142">
        <f t="shared" si="710"/>
        <v>1750</v>
      </c>
      <c r="I9142">
        <v>250</v>
      </c>
      <c r="J9142">
        <v>325</v>
      </c>
      <c r="K9142">
        <v>7</v>
      </c>
      <c r="M9142">
        <v>100</v>
      </c>
      <c r="N9142" t="s">
        <v>38</v>
      </c>
      <c r="O9142">
        <v>2275</v>
      </c>
      <c r="P9142">
        <v>525</v>
      </c>
      <c r="R9142">
        <f t="shared" si="711"/>
        <v>2275</v>
      </c>
      <c r="S9142">
        <f t="shared" si="712"/>
        <v>29</v>
      </c>
      <c r="T9142" t="str">
        <f t="shared" si="713"/>
        <v>May</v>
      </c>
      <c r="U9142" t="str">
        <f t="shared" si="714"/>
        <v>2025</v>
      </c>
    </row>
    <row r="9143" spans="1:21" x14ac:dyDescent="0.25">
      <c r="A9143" t="s">
        <v>420</v>
      </c>
      <c r="B9143" t="s">
        <v>174</v>
      </c>
      <c r="C9143" t="s">
        <v>27</v>
      </c>
      <c r="D9143" t="s">
        <v>16</v>
      </c>
      <c r="E9143" t="s">
        <v>17</v>
      </c>
      <c r="F9143" t="s">
        <v>18</v>
      </c>
      <c r="G9143" t="s">
        <v>43</v>
      </c>
      <c r="H9143">
        <f t="shared" si="710"/>
        <v>120</v>
      </c>
      <c r="I9143">
        <v>20</v>
      </c>
      <c r="J9143">
        <v>26</v>
      </c>
      <c r="K9143">
        <v>6</v>
      </c>
      <c r="M9143">
        <v>7.8</v>
      </c>
      <c r="N9143" t="s">
        <v>25</v>
      </c>
      <c r="O9143">
        <v>156</v>
      </c>
      <c r="P9143">
        <v>36</v>
      </c>
      <c r="R9143">
        <f t="shared" si="711"/>
        <v>156</v>
      </c>
      <c r="S9143">
        <f t="shared" si="712"/>
        <v>30</v>
      </c>
      <c r="T9143" t="str">
        <f t="shared" si="713"/>
        <v>May</v>
      </c>
      <c r="U9143" t="str">
        <f t="shared" si="714"/>
        <v>2025</v>
      </c>
    </row>
    <row r="9144" spans="1:21" x14ac:dyDescent="0.25">
      <c r="A9144" t="s">
        <v>420</v>
      </c>
      <c r="B9144" t="s">
        <v>55</v>
      </c>
      <c r="C9144" t="s">
        <v>15</v>
      </c>
      <c r="D9144" t="s">
        <v>16</v>
      </c>
      <c r="E9144" t="s">
        <v>17</v>
      </c>
      <c r="F9144" t="s">
        <v>18</v>
      </c>
      <c r="G9144" t="s">
        <v>56</v>
      </c>
      <c r="H9144">
        <f t="shared" si="710"/>
        <v>3300</v>
      </c>
      <c r="I9144">
        <v>550</v>
      </c>
      <c r="J9144">
        <v>715</v>
      </c>
      <c r="K9144">
        <v>6</v>
      </c>
      <c r="M9144">
        <v>100</v>
      </c>
      <c r="N9144" t="s">
        <v>25</v>
      </c>
      <c r="O9144">
        <v>4290</v>
      </c>
      <c r="P9144">
        <v>990</v>
      </c>
      <c r="R9144">
        <f t="shared" si="711"/>
        <v>4290</v>
      </c>
      <c r="S9144">
        <f t="shared" si="712"/>
        <v>30</v>
      </c>
      <c r="T9144" t="str">
        <f t="shared" si="713"/>
        <v>May</v>
      </c>
      <c r="U9144" t="str">
        <f t="shared" si="714"/>
        <v>2025</v>
      </c>
    </row>
    <row r="9145" spans="1:21" x14ac:dyDescent="0.25">
      <c r="A9145" t="s">
        <v>420</v>
      </c>
      <c r="B9145" t="s">
        <v>41</v>
      </c>
      <c r="C9145" t="s">
        <v>42</v>
      </c>
      <c r="D9145" t="s">
        <v>23</v>
      </c>
      <c r="E9145" t="s">
        <v>28</v>
      </c>
      <c r="F9145" t="s">
        <v>61</v>
      </c>
      <c r="G9145" t="s">
        <v>62</v>
      </c>
      <c r="H9145">
        <f t="shared" si="710"/>
        <v>4500</v>
      </c>
      <c r="I9145">
        <v>900</v>
      </c>
      <c r="J9145">
        <v>1170</v>
      </c>
      <c r="K9145">
        <v>5</v>
      </c>
      <c r="M9145">
        <v>117</v>
      </c>
      <c r="N9145" t="s">
        <v>20</v>
      </c>
      <c r="O9145">
        <v>5850</v>
      </c>
      <c r="P9145">
        <v>1350</v>
      </c>
      <c r="R9145">
        <f t="shared" si="711"/>
        <v>5850</v>
      </c>
      <c r="S9145">
        <f t="shared" si="712"/>
        <v>30</v>
      </c>
      <c r="T9145" t="str">
        <f t="shared" si="713"/>
        <v>May</v>
      </c>
      <c r="U9145" t="str">
        <f t="shared" si="714"/>
        <v>2025</v>
      </c>
    </row>
    <row r="9146" spans="1:21" x14ac:dyDescent="0.25">
      <c r="A9146" t="s">
        <v>420</v>
      </c>
      <c r="B9146" t="s">
        <v>104</v>
      </c>
      <c r="C9146" t="s">
        <v>15</v>
      </c>
      <c r="D9146" t="s">
        <v>16</v>
      </c>
      <c r="E9146" t="s">
        <v>28</v>
      </c>
      <c r="F9146" t="s">
        <v>80</v>
      </c>
      <c r="G9146" t="s">
        <v>201</v>
      </c>
      <c r="H9146">
        <f t="shared" si="710"/>
        <v>270</v>
      </c>
      <c r="I9146">
        <v>30</v>
      </c>
      <c r="J9146">
        <v>39</v>
      </c>
      <c r="K9146">
        <v>9</v>
      </c>
      <c r="M9146">
        <v>17.55</v>
      </c>
      <c r="N9146" t="s">
        <v>25</v>
      </c>
      <c r="O9146">
        <v>351</v>
      </c>
      <c r="P9146">
        <v>81</v>
      </c>
      <c r="R9146">
        <f t="shared" si="711"/>
        <v>351</v>
      </c>
      <c r="S9146">
        <f t="shared" si="712"/>
        <v>30</v>
      </c>
      <c r="T9146" t="str">
        <f t="shared" si="713"/>
        <v>May</v>
      </c>
      <c r="U9146" t="str">
        <f t="shared" si="714"/>
        <v>2025</v>
      </c>
    </row>
    <row r="9147" spans="1:21" x14ac:dyDescent="0.25">
      <c r="A9147" t="s">
        <v>420</v>
      </c>
      <c r="B9147" t="s">
        <v>65</v>
      </c>
      <c r="C9147" t="s">
        <v>66</v>
      </c>
      <c r="D9147" t="s">
        <v>23</v>
      </c>
      <c r="E9147" t="s">
        <v>17</v>
      </c>
      <c r="F9147" t="s">
        <v>18</v>
      </c>
      <c r="G9147" t="s">
        <v>32</v>
      </c>
      <c r="H9147">
        <f t="shared" si="710"/>
        <v>700</v>
      </c>
      <c r="I9147">
        <v>100</v>
      </c>
      <c r="J9147">
        <v>130</v>
      </c>
      <c r="K9147">
        <v>7</v>
      </c>
      <c r="M9147">
        <v>100</v>
      </c>
      <c r="N9147" t="s">
        <v>38</v>
      </c>
      <c r="O9147">
        <v>910</v>
      </c>
      <c r="P9147">
        <v>210</v>
      </c>
      <c r="R9147">
        <f t="shared" si="711"/>
        <v>910</v>
      </c>
      <c r="S9147">
        <f t="shared" si="712"/>
        <v>30</v>
      </c>
      <c r="T9147" t="str">
        <f t="shared" si="713"/>
        <v>May</v>
      </c>
      <c r="U9147" t="str">
        <f t="shared" si="714"/>
        <v>2025</v>
      </c>
    </row>
    <row r="9148" spans="1:21" x14ac:dyDescent="0.25">
      <c r="A9148" t="s">
        <v>420</v>
      </c>
      <c r="B9148" t="s">
        <v>132</v>
      </c>
      <c r="C9148" t="s">
        <v>115</v>
      </c>
      <c r="D9148" t="s">
        <v>16</v>
      </c>
      <c r="E9148" t="s">
        <v>17</v>
      </c>
      <c r="F9148" t="s">
        <v>45</v>
      </c>
      <c r="G9148" t="s">
        <v>92</v>
      </c>
      <c r="H9148">
        <f t="shared" si="710"/>
        <v>750</v>
      </c>
      <c r="I9148">
        <v>250</v>
      </c>
      <c r="J9148">
        <v>325</v>
      </c>
      <c r="K9148">
        <v>3</v>
      </c>
      <c r="M9148">
        <v>46.875</v>
      </c>
      <c r="N9148" t="s">
        <v>25</v>
      </c>
      <c r="O9148">
        <v>937.5</v>
      </c>
      <c r="P9148">
        <v>187.5</v>
      </c>
      <c r="R9148">
        <f t="shared" si="711"/>
        <v>975</v>
      </c>
      <c r="S9148">
        <f t="shared" si="712"/>
        <v>30</v>
      </c>
      <c r="T9148" t="str">
        <f t="shared" si="713"/>
        <v>May</v>
      </c>
      <c r="U9148" t="str">
        <f t="shared" si="714"/>
        <v>2025</v>
      </c>
    </row>
    <row r="9149" spans="1:21" x14ac:dyDescent="0.25">
      <c r="A9149" t="s">
        <v>420</v>
      </c>
      <c r="B9149" t="s">
        <v>197</v>
      </c>
      <c r="C9149" t="s">
        <v>115</v>
      </c>
      <c r="D9149" t="s">
        <v>23</v>
      </c>
      <c r="E9149" t="s">
        <v>17</v>
      </c>
      <c r="F9149" t="s">
        <v>45</v>
      </c>
      <c r="G9149" t="s">
        <v>199</v>
      </c>
      <c r="H9149">
        <f t="shared" si="710"/>
        <v>15000</v>
      </c>
      <c r="I9149">
        <v>5000</v>
      </c>
      <c r="J9149">
        <v>6500</v>
      </c>
      <c r="K9149">
        <v>3</v>
      </c>
      <c r="M9149">
        <v>650</v>
      </c>
      <c r="N9149" t="s">
        <v>25</v>
      </c>
      <c r="O9149">
        <v>19500</v>
      </c>
      <c r="P9149">
        <v>4500</v>
      </c>
      <c r="R9149">
        <f t="shared" si="711"/>
        <v>19500</v>
      </c>
      <c r="S9149">
        <f t="shared" si="712"/>
        <v>30</v>
      </c>
      <c r="T9149" t="str">
        <f t="shared" si="713"/>
        <v>May</v>
      </c>
      <c r="U9149" t="str">
        <f t="shared" si="714"/>
        <v>2025</v>
      </c>
    </row>
    <row r="9150" spans="1:21" x14ac:dyDescent="0.25">
      <c r="A9150" t="s">
        <v>420</v>
      </c>
      <c r="B9150" t="s">
        <v>183</v>
      </c>
      <c r="C9150" t="s">
        <v>22</v>
      </c>
      <c r="D9150" t="s">
        <v>16</v>
      </c>
      <c r="E9150" t="s">
        <v>17</v>
      </c>
      <c r="F9150" t="s">
        <v>61</v>
      </c>
      <c r="G9150" t="s">
        <v>108</v>
      </c>
      <c r="H9150">
        <f t="shared" si="710"/>
        <v>10500</v>
      </c>
      <c r="I9150">
        <v>1500</v>
      </c>
      <c r="J9150">
        <v>1950</v>
      </c>
      <c r="K9150">
        <v>7</v>
      </c>
      <c r="M9150">
        <v>195</v>
      </c>
      <c r="N9150" t="s">
        <v>25</v>
      </c>
      <c r="O9150">
        <v>13650</v>
      </c>
      <c r="P9150">
        <v>3150</v>
      </c>
      <c r="R9150">
        <f t="shared" si="711"/>
        <v>13650</v>
      </c>
      <c r="S9150">
        <f t="shared" si="712"/>
        <v>30</v>
      </c>
      <c r="T9150" t="str">
        <f t="shared" si="713"/>
        <v>May</v>
      </c>
      <c r="U9150" t="str">
        <f t="shared" si="714"/>
        <v>2025</v>
      </c>
    </row>
    <row r="9151" spans="1:21" x14ac:dyDescent="0.25">
      <c r="A9151" t="s">
        <v>420</v>
      </c>
      <c r="B9151" t="s">
        <v>150</v>
      </c>
      <c r="C9151" t="s">
        <v>91</v>
      </c>
      <c r="D9151" t="s">
        <v>16</v>
      </c>
      <c r="E9151" t="s">
        <v>17</v>
      </c>
      <c r="F9151" t="s">
        <v>61</v>
      </c>
      <c r="G9151" t="s">
        <v>180</v>
      </c>
      <c r="H9151">
        <f t="shared" si="710"/>
        <v>2400</v>
      </c>
      <c r="I9151">
        <v>600</v>
      </c>
      <c r="J9151">
        <v>780</v>
      </c>
      <c r="K9151">
        <v>4</v>
      </c>
      <c r="M9151">
        <v>100</v>
      </c>
      <c r="N9151" t="s">
        <v>20</v>
      </c>
      <c r="O9151">
        <v>3120</v>
      </c>
      <c r="P9151">
        <v>720</v>
      </c>
      <c r="R9151">
        <f t="shared" si="711"/>
        <v>3120</v>
      </c>
      <c r="S9151">
        <f t="shared" si="712"/>
        <v>30</v>
      </c>
      <c r="T9151" t="str">
        <f t="shared" si="713"/>
        <v>May</v>
      </c>
      <c r="U9151" t="str">
        <f t="shared" si="714"/>
        <v>2025</v>
      </c>
    </row>
    <row r="9152" spans="1:21" x14ac:dyDescent="0.25">
      <c r="A9152" t="s">
        <v>420</v>
      </c>
      <c r="B9152" t="s">
        <v>120</v>
      </c>
      <c r="C9152" t="s">
        <v>91</v>
      </c>
      <c r="D9152" t="s">
        <v>16</v>
      </c>
      <c r="E9152" t="s">
        <v>17</v>
      </c>
      <c r="F9152" t="s">
        <v>45</v>
      </c>
      <c r="G9152" t="s">
        <v>76</v>
      </c>
      <c r="H9152">
        <f t="shared" si="710"/>
        <v>6000</v>
      </c>
      <c r="I9152">
        <v>1200</v>
      </c>
      <c r="J9152">
        <v>1560</v>
      </c>
      <c r="K9152">
        <v>5</v>
      </c>
      <c r="M9152">
        <v>156</v>
      </c>
      <c r="N9152" t="s">
        <v>25</v>
      </c>
      <c r="O9152">
        <v>7500</v>
      </c>
      <c r="P9152">
        <v>1500</v>
      </c>
      <c r="R9152">
        <f t="shared" si="711"/>
        <v>7800</v>
      </c>
      <c r="S9152">
        <f t="shared" si="712"/>
        <v>30</v>
      </c>
      <c r="T9152" t="str">
        <f t="shared" si="713"/>
        <v>May</v>
      </c>
      <c r="U9152" t="str">
        <f t="shared" si="714"/>
        <v>2025</v>
      </c>
    </row>
    <row r="9153" spans="1:21" x14ac:dyDescent="0.25">
      <c r="A9153" t="s">
        <v>420</v>
      </c>
      <c r="B9153" t="s">
        <v>165</v>
      </c>
      <c r="C9153" t="s">
        <v>27</v>
      </c>
      <c r="D9153" t="s">
        <v>16</v>
      </c>
      <c r="E9153" t="s">
        <v>17</v>
      </c>
      <c r="F9153" t="s">
        <v>18</v>
      </c>
      <c r="G9153" t="s">
        <v>130</v>
      </c>
      <c r="H9153">
        <f t="shared" si="710"/>
        <v>225</v>
      </c>
      <c r="I9153">
        <v>45</v>
      </c>
      <c r="J9153">
        <v>59</v>
      </c>
      <c r="K9153">
        <v>5</v>
      </c>
      <c r="M9153">
        <v>28.125</v>
      </c>
      <c r="N9153" t="s">
        <v>38</v>
      </c>
      <c r="O9153">
        <v>281.25</v>
      </c>
      <c r="P9153">
        <v>56.25</v>
      </c>
      <c r="R9153">
        <f t="shared" si="711"/>
        <v>295</v>
      </c>
      <c r="S9153">
        <f t="shared" si="712"/>
        <v>30</v>
      </c>
      <c r="T9153" t="str">
        <f t="shared" si="713"/>
        <v>May</v>
      </c>
      <c r="U9153" t="str">
        <f t="shared" si="714"/>
        <v>2025</v>
      </c>
    </row>
    <row r="9154" spans="1:21" x14ac:dyDescent="0.25">
      <c r="A9154" t="s">
        <v>420</v>
      </c>
      <c r="B9154" t="s">
        <v>220</v>
      </c>
      <c r="C9154" t="s">
        <v>27</v>
      </c>
      <c r="D9154" t="s">
        <v>16</v>
      </c>
      <c r="E9154" t="s">
        <v>28</v>
      </c>
      <c r="F9154" t="s">
        <v>48</v>
      </c>
      <c r="G9154" t="s">
        <v>85</v>
      </c>
      <c r="H9154">
        <f t="shared" si="710"/>
        <v>1800</v>
      </c>
      <c r="I9154">
        <v>450</v>
      </c>
      <c r="J9154">
        <v>585</v>
      </c>
      <c r="K9154">
        <v>4</v>
      </c>
      <c r="M9154">
        <v>100</v>
      </c>
      <c r="N9154" t="s">
        <v>25</v>
      </c>
      <c r="O9154">
        <v>2250</v>
      </c>
      <c r="P9154">
        <v>450</v>
      </c>
      <c r="R9154">
        <f t="shared" si="711"/>
        <v>2340</v>
      </c>
      <c r="S9154">
        <f t="shared" si="712"/>
        <v>30</v>
      </c>
      <c r="T9154" t="str">
        <f t="shared" si="713"/>
        <v>May</v>
      </c>
      <c r="U9154" t="str">
        <f t="shared" si="714"/>
        <v>2025</v>
      </c>
    </row>
    <row r="9155" spans="1:21" x14ac:dyDescent="0.25">
      <c r="A9155" t="s">
        <v>420</v>
      </c>
      <c r="B9155" t="s">
        <v>146</v>
      </c>
      <c r="C9155" t="s">
        <v>27</v>
      </c>
      <c r="D9155" t="s">
        <v>23</v>
      </c>
      <c r="E9155" t="s">
        <v>17</v>
      </c>
      <c r="F9155" t="s">
        <v>18</v>
      </c>
      <c r="G9155" t="s">
        <v>32</v>
      </c>
      <c r="H9155">
        <f t="shared" ref="H9155:H9218" si="715">I9155*K9155</f>
        <v>400</v>
      </c>
      <c r="I9155">
        <v>100</v>
      </c>
      <c r="J9155">
        <v>130</v>
      </c>
      <c r="K9155">
        <v>4</v>
      </c>
      <c r="M9155">
        <v>52</v>
      </c>
      <c r="N9155" t="s">
        <v>25</v>
      </c>
      <c r="O9155">
        <v>520</v>
      </c>
      <c r="P9155">
        <v>120</v>
      </c>
      <c r="R9155">
        <f t="shared" ref="R9155:R9218" si="716">J9155*K9155</f>
        <v>520</v>
      </c>
      <c r="S9155">
        <f t="shared" ref="S9155:S9218" si="717">DAY(A9155)</f>
        <v>30</v>
      </c>
      <c r="T9155" t="str">
        <f t="shared" ref="T9155:T9218" si="718">TEXT(A9155,"mmm")</f>
        <v>May</v>
      </c>
      <c r="U9155" t="str">
        <f t="shared" ref="U9155:U9218" si="719">TEXT(A9155,"yyy")</f>
        <v>2025</v>
      </c>
    </row>
    <row r="9156" spans="1:21" x14ac:dyDescent="0.25">
      <c r="A9156" t="s">
        <v>420</v>
      </c>
      <c r="B9156" t="s">
        <v>77</v>
      </c>
      <c r="C9156" t="s">
        <v>42</v>
      </c>
      <c r="D9156" t="s">
        <v>16</v>
      </c>
      <c r="E9156" t="s">
        <v>17</v>
      </c>
      <c r="F9156" t="s">
        <v>18</v>
      </c>
      <c r="G9156" t="s">
        <v>113</v>
      </c>
      <c r="H9156">
        <f t="shared" si="715"/>
        <v>80</v>
      </c>
      <c r="I9156">
        <v>20</v>
      </c>
      <c r="J9156">
        <v>26</v>
      </c>
      <c r="K9156">
        <v>4</v>
      </c>
      <c r="M9156">
        <v>5</v>
      </c>
      <c r="N9156" t="s">
        <v>25</v>
      </c>
      <c r="O9156">
        <v>100</v>
      </c>
      <c r="P9156">
        <v>20</v>
      </c>
      <c r="R9156">
        <f t="shared" si="716"/>
        <v>104</v>
      </c>
      <c r="S9156">
        <f t="shared" si="717"/>
        <v>30</v>
      </c>
      <c r="T9156" t="str">
        <f t="shared" si="718"/>
        <v>May</v>
      </c>
      <c r="U9156" t="str">
        <f t="shared" si="719"/>
        <v>2025</v>
      </c>
    </row>
    <row r="9157" spans="1:21" x14ac:dyDescent="0.25">
      <c r="A9157" t="s">
        <v>420</v>
      </c>
      <c r="B9157" t="s">
        <v>144</v>
      </c>
      <c r="C9157" t="s">
        <v>27</v>
      </c>
      <c r="D9157" t="s">
        <v>16</v>
      </c>
      <c r="E9157" t="s">
        <v>17</v>
      </c>
      <c r="F9157" t="s">
        <v>45</v>
      </c>
      <c r="G9157" t="s">
        <v>76</v>
      </c>
      <c r="H9157">
        <f t="shared" si="715"/>
        <v>7200</v>
      </c>
      <c r="I9157">
        <v>1200</v>
      </c>
      <c r="J9157">
        <v>1560</v>
      </c>
      <c r="K9157">
        <v>6</v>
      </c>
      <c r="M9157">
        <v>156</v>
      </c>
      <c r="N9157" t="s">
        <v>38</v>
      </c>
      <c r="O9157">
        <v>9360</v>
      </c>
      <c r="P9157">
        <v>2160</v>
      </c>
      <c r="R9157">
        <f t="shared" si="716"/>
        <v>9360</v>
      </c>
      <c r="S9157">
        <f t="shared" si="717"/>
        <v>30</v>
      </c>
      <c r="T9157" t="str">
        <f t="shared" si="718"/>
        <v>May</v>
      </c>
      <c r="U9157" t="str">
        <f t="shared" si="719"/>
        <v>2025</v>
      </c>
    </row>
    <row r="9158" spans="1:21" x14ac:dyDescent="0.25">
      <c r="A9158" t="s">
        <v>420</v>
      </c>
      <c r="B9158" t="s">
        <v>183</v>
      </c>
      <c r="C9158" t="s">
        <v>22</v>
      </c>
      <c r="D9158" t="s">
        <v>16</v>
      </c>
      <c r="E9158" t="s">
        <v>17</v>
      </c>
      <c r="F9158" t="s">
        <v>18</v>
      </c>
      <c r="G9158" t="s">
        <v>100</v>
      </c>
      <c r="H9158">
        <f t="shared" si="715"/>
        <v>280</v>
      </c>
      <c r="I9158">
        <v>40</v>
      </c>
      <c r="J9158">
        <v>52</v>
      </c>
      <c r="K9158">
        <v>7</v>
      </c>
      <c r="M9158">
        <v>25.48</v>
      </c>
      <c r="N9158" t="s">
        <v>20</v>
      </c>
      <c r="O9158">
        <v>364</v>
      </c>
      <c r="P9158">
        <v>84</v>
      </c>
      <c r="R9158">
        <f t="shared" si="716"/>
        <v>364</v>
      </c>
      <c r="S9158">
        <f t="shared" si="717"/>
        <v>30</v>
      </c>
      <c r="T9158" t="str">
        <f t="shared" si="718"/>
        <v>May</v>
      </c>
      <c r="U9158" t="str">
        <f t="shared" si="719"/>
        <v>2025</v>
      </c>
    </row>
    <row r="9159" spans="1:21" x14ac:dyDescent="0.25">
      <c r="A9159" t="s">
        <v>420</v>
      </c>
      <c r="B9159" t="s">
        <v>165</v>
      </c>
      <c r="C9159" t="s">
        <v>27</v>
      </c>
      <c r="D9159" t="s">
        <v>16</v>
      </c>
      <c r="E9159" t="s">
        <v>28</v>
      </c>
      <c r="F9159" t="s">
        <v>45</v>
      </c>
      <c r="G9159" t="s">
        <v>76</v>
      </c>
      <c r="H9159">
        <f t="shared" si="715"/>
        <v>10800</v>
      </c>
      <c r="I9159">
        <v>1200</v>
      </c>
      <c r="J9159">
        <v>1560</v>
      </c>
      <c r="K9159">
        <v>9</v>
      </c>
      <c r="M9159">
        <v>156</v>
      </c>
      <c r="N9159" t="s">
        <v>20</v>
      </c>
      <c r="O9159">
        <v>14040</v>
      </c>
      <c r="P9159">
        <v>3240</v>
      </c>
      <c r="R9159">
        <f t="shared" si="716"/>
        <v>14040</v>
      </c>
      <c r="S9159">
        <f t="shared" si="717"/>
        <v>30</v>
      </c>
      <c r="T9159" t="str">
        <f t="shared" si="718"/>
        <v>May</v>
      </c>
      <c r="U9159" t="str">
        <f t="shared" si="719"/>
        <v>2025</v>
      </c>
    </row>
    <row r="9160" spans="1:21" x14ac:dyDescent="0.25">
      <c r="A9160" t="s">
        <v>420</v>
      </c>
      <c r="B9160" t="s">
        <v>72</v>
      </c>
      <c r="C9160" t="s">
        <v>15</v>
      </c>
      <c r="D9160" t="s">
        <v>16</v>
      </c>
      <c r="E9160" t="s">
        <v>28</v>
      </c>
      <c r="F9160" t="s">
        <v>45</v>
      </c>
      <c r="G9160" t="s">
        <v>106</v>
      </c>
      <c r="H9160">
        <f t="shared" si="715"/>
        <v>36000</v>
      </c>
      <c r="I9160">
        <v>12000</v>
      </c>
      <c r="J9160">
        <v>15600</v>
      </c>
      <c r="K9160">
        <v>3</v>
      </c>
      <c r="M9160">
        <v>2340</v>
      </c>
      <c r="N9160" t="s">
        <v>38</v>
      </c>
      <c r="O9160">
        <v>46800</v>
      </c>
      <c r="P9160">
        <v>10800</v>
      </c>
      <c r="R9160">
        <f t="shared" si="716"/>
        <v>46800</v>
      </c>
      <c r="S9160">
        <f t="shared" si="717"/>
        <v>30</v>
      </c>
      <c r="T9160" t="str">
        <f t="shared" si="718"/>
        <v>May</v>
      </c>
      <c r="U9160" t="str">
        <f t="shared" si="719"/>
        <v>2025</v>
      </c>
    </row>
    <row r="9161" spans="1:21" x14ac:dyDescent="0.25">
      <c r="A9161" t="s">
        <v>420</v>
      </c>
      <c r="B9161" t="s">
        <v>182</v>
      </c>
      <c r="C9161" t="s">
        <v>22</v>
      </c>
      <c r="D9161" t="s">
        <v>23</v>
      </c>
      <c r="E9161" t="s">
        <v>28</v>
      </c>
      <c r="F9161" t="s">
        <v>45</v>
      </c>
      <c r="G9161" t="s">
        <v>199</v>
      </c>
      <c r="H9161">
        <f t="shared" si="715"/>
        <v>25000</v>
      </c>
      <c r="I9161">
        <v>5000</v>
      </c>
      <c r="J9161">
        <v>6500</v>
      </c>
      <c r="K9161">
        <v>5</v>
      </c>
      <c r="M9161">
        <v>650</v>
      </c>
      <c r="N9161" t="s">
        <v>25</v>
      </c>
      <c r="O9161">
        <v>32500</v>
      </c>
      <c r="P9161">
        <v>7500</v>
      </c>
      <c r="R9161">
        <f t="shared" si="716"/>
        <v>32500</v>
      </c>
      <c r="S9161">
        <f t="shared" si="717"/>
        <v>30</v>
      </c>
      <c r="T9161" t="str">
        <f t="shared" si="718"/>
        <v>May</v>
      </c>
      <c r="U9161" t="str">
        <f t="shared" si="719"/>
        <v>2025</v>
      </c>
    </row>
    <row r="9162" spans="1:21" x14ac:dyDescent="0.25">
      <c r="A9162" t="s">
        <v>420</v>
      </c>
      <c r="B9162" t="s">
        <v>163</v>
      </c>
      <c r="C9162" t="s">
        <v>15</v>
      </c>
      <c r="D9162" t="s">
        <v>16</v>
      </c>
      <c r="E9162" t="s">
        <v>28</v>
      </c>
      <c r="F9162" t="s">
        <v>45</v>
      </c>
      <c r="G9162" t="s">
        <v>199</v>
      </c>
      <c r="H9162">
        <f t="shared" si="715"/>
        <v>25000</v>
      </c>
      <c r="I9162">
        <v>5000</v>
      </c>
      <c r="J9162">
        <v>6500</v>
      </c>
      <c r="K9162">
        <v>5</v>
      </c>
      <c r="M9162">
        <v>650</v>
      </c>
      <c r="N9162" t="s">
        <v>38</v>
      </c>
      <c r="O9162">
        <v>30000</v>
      </c>
      <c r="P9162">
        <v>5000</v>
      </c>
      <c r="R9162">
        <f t="shared" si="716"/>
        <v>32500</v>
      </c>
      <c r="S9162">
        <f t="shared" si="717"/>
        <v>30</v>
      </c>
      <c r="T9162" t="str">
        <f t="shared" si="718"/>
        <v>May</v>
      </c>
      <c r="U9162" t="str">
        <f t="shared" si="719"/>
        <v>2025</v>
      </c>
    </row>
    <row r="9163" spans="1:21" x14ac:dyDescent="0.25">
      <c r="A9163" t="s">
        <v>420</v>
      </c>
      <c r="B9163" t="s">
        <v>14</v>
      </c>
      <c r="C9163" t="s">
        <v>15</v>
      </c>
      <c r="D9163" t="s">
        <v>16</v>
      </c>
      <c r="E9163" t="s">
        <v>28</v>
      </c>
      <c r="F9163" t="s">
        <v>29</v>
      </c>
      <c r="G9163" t="s">
        <v>30</v>
      </c>
      <c r="H9163">
        <f t="shared" si="715"/>
        <v>720</v>
      </c>
      <c r="I9163">
        <v>180</v>
      </c>
      <c r="J9163">
        <v>234</v>
      </c>
      <c r="K9163">
        <v>4</v>
      </c>
      <c r="M9163">
        <v>60.48</v>
      </c>
      <c r="N9163" t="s">
        <v>20</v>
      </c>
      <c r="O9163">
        <v>864</v>
      </c>
      <c r="P9163">
        <v>144</v>
      </c>
      <c r="R9163">
        <f t="shared" si="716"/>
        <v>936</v>
      </c>
      <c r="S9163">
        <f t="shared" si="717"/>
        <v>30</v>
      </c>
      <c r="T9163" t="str">
        <f t="shared" si="718"/>
        <v>May</v>
      </c>
      <c r="U9163" t="str">
        <f t="shared" si="719"/>
        <v>2025</v>
      </c>
    </row>
    <row r="9164" spans="1:21" x14ac:dyDescent="0.25">
      <c r="A9164" t="s">
        <v>420</v>
      </c>
      <c r="B9164" t="s">
        <v>50</v>
      </c>
      <c r="C9164" t="s">
        <v>27</v>
      </c>
      <c r="D9164" t="s">
        <v>16</v>
      </c>
      <c r="E9164" t="s">
        <v>17</v>
      </c>
      <c r="F9164" t="s">
        <v>18</v>
      </c>
      <c r="G9164" t="s">
        <v>24</v>
      </c>
      <c r="H9164">
        <f t="shared" si="715"/>
        <v>800</v>
      </c>
      <c r="I9164">
        <v>80</v>
      </c>
      <c r="J9164">
        <v>104</v>
      </c>
      <c r="K9164">
        <v>10</v>
      </c>
      <c r="M9164">
        <v>52</v>
      </c>
      <c r="N9164" t="s">
        <v>25</v>
      </c>
      <c r="O9164">
        <v>1040</v>
      </c>
      <c r="P9164">
        <v>240</v>
      </c>
      <c r="R9164">
        <f t="shared" si="716"/>
        <v>1040</v>
      </c>
      <c r="S9164">
        <f t="shared" si="717"/>
        <v>30</v>
      </c>
      <c r="T9164" t="str">
        <f t="shared" si="718"/>
        <v>May</v>
      </c>
      <c r="U9164" t="str">
        <f t="shared" si="719"/>
        <v>2025</v>
      </c>
    </row>
    <row r="9165" spans="1:21" x14ac:dyDescent="0.25">
      <c r="A9165" t="s">
        <v>420</v>
      </c>
      <c r="B9165" t="s">
        <v>26</v>
      </c>
      <c r="C9165" t="s">
        <v>27</v>
      </c>
      <c r="D9165" t="s">
        <v>16</v>
      </c>
      <c r="E9165" t="s">
        <v>17</v>
      </c>
      <c r="F9165" t="s">
        <v>18</v>
      </c>
      <c r="G9165" t="s">
        <v>51</v>
      </c>
      <c r="H9165">
        <f t="shared" si="715"/>
        <v>60</v>
      </c>
      <c r="I9165">
        <v>60</v>
      </c>
      <c r="J9165">
        <v>78</v>
      </c>
      <c r="K9165">
        <v>1</v>
      </c>
      <c r="M9165">
        <v>7.5</v>
      </c>
      <c r="N9165" t="s">
        <v>38</v>
      </c>
      <c r="O9165">
        <v>75</v>
      </c>
      <c r="P9165">
        <v>15</v>
      </c>
      <c r="R9165">
        <f t="shared" si="716"/>
        <v>78</v>
      </c>
      <c r="S9165">
        <f t="shared" si="717"/>
        <v>30</v>
      </c>
      <c r="T9165" t="str">
        <f t="shared" si="718"/>
        <v>May</v>
      </c>
      <c r="U9165" t="str">
        <f t="shared" si="719"/>
        <v>2025</v>
      </c>
    </row>
    <row r="9166" spans="1:21" x14ac:dyDescent="0.25">
      <c r="A9166" t="s">
        <v>420</v>
      </c>
      <c r="B9166" t="s">
        <v>131</v>
      </c>
      <c r="C9166" t="s">
        <v>27</v>
      </c>
      <c r="D9166" t="s">
        <v>23</v>
      </c>
      <c r="E9166" t="s">
        <v>17</v>
      </c>
      <c r="F9166" t="s">
        <v>18</v>
      </c>
      <c r="G9166" t="s">
        <v>43</v>
      </c>
      <c r="H9166">
        <f t="shared" si="715"/>
        <v>120</v>
      </c>
      <c r="I9166">
        <v>20</v>
      </c>
      <c r="J9166">
        <v>26</v>
      </c>
      <c r="K9166">
        <v>6</v>
      </c>
      <c r="M9166">
        <v>18</v>
      </c>
      <c r="N9166" t="s">
        <v>20</v>
      </c>
      <c r="O9166">
        <v>150</v>
      </c>
      <c r="P9166">
        <v>30</v>
      </c>
      <c r="R9166">
        <f t="shared" si="716"/>
        <v>156</v>
      </c>
      <c r="S9166">
        <f t="shared" si="717"/>
        <v>30</v>
      </c>
      <c r="T9166" t="str">
        <f t="shared" si="718"/>
        <v>May</v>
      </c>
      <c r="U9166" t="str">
        <f t="shared" si="719"/>
        <v>2025</v>
      </c>
    </row>
    <row r="9167" spans="1:21" x14ac:dyDescent="0.25">
      <c r="A9167" t="s">
        <v>420</v>
      </c>
      <c r="B9167" t="s">
        <v>194</v>
      </c>
      <c r="C9167" t="s">
        <v>115</v>
      </c>
      <c r="D9167" t="s">
        <v>23</v>
      </c>
      <c r="E9167" t="s">
        <v>28</v>
      </c>
      <c r="F9167" t="s">
        <v>18</v>
      </c>
      <c r="G9167" t="s">
        <v>121</v>
      </c>
      <c r="H9167">
        <f t="shared" si="715"/>
        <v>275</v>
      </c>
      <c r="I9167">
        <v>55</v>
      </c>
      <c r="J9167">
        <v>72</v>
      </c>
      <c r="K9167">
        <v>5</v>
      </c>
      <c r="M9167">
        <v>42.9</v>
      </c>
      <c r="N9167" t="s">
        <v>20</v>
      </c>
      <c r="O9167">
        <v>357.5</v>
      </c>
      <c r="P9167">
        <v>82.5</v>
      </c>
      <c r="R9167">
        <f t="shared" si="716"/>
        <v>360</v>
      </c>
      <c r="S9167">
        <f t="shared" si="717"/>
        <v>30</v>
      </c>
      <c r="T9167" t="str">
        <f t="shared" si="718"/>
        <v>May</v>
      </c>
      <c r="U9167" t="str">
        <f t="shared" si="719"/>
        <v>2025</v>
      </c>
    </row>
    <row r="9168" spans="1:21" x14ac:dyDescent="0.25">
      <c r="A9168" t="s">
        <v>420</v>
      </c>
      <c r="B9168" t="s">
        <v>157</v>
      </c>
      <c r="C9168" t="s">
        <v>15</v>
      </c>
      <c r="D9168" t="s">
        <v>16</v>
      </c>
      <c r="E9168" t="s">
        <v>17</v>
      </c>
      <c r="F9168" t="s">
        <v>18</v>
      </c>
      <c r="G9168" t="s">
        <v>34</v>
      </c>
      <c r="H9168">
        <f t="shared" si="715"/>
        <v>280</v>
      </c>
      <c r="I9168">
        <v>40</v>
      </c>
      <c r="J9168">
        <v>52</v>
      </c>
      <c r="K9168">
        <v>7</v>
      </c>
      <c r="M9168">
        <v>16.100000000000001</v>
      </c>
      <c r="N9168" t="s">
        <v>25</v>
      </c>
      <c r="O9168">
        <v>322</v>
      </c>
      <c r="P9168">
        <v>42</v>
      </c>
      <c r="R9168">
        <f t="shared" si="716"/>
        <v>364</v>
      </c>
      <c r="S9168">
        <f t="shared" si="717"/>
        <v>30</v>
      </c>
      <c r="T9168" t="str">
        <f t="shared" si="718"/>
        <v>May</v>
      </c>
      <c r="U9168" t="str">
        <f t="shared" si="719"/>
        <v>2025</v>
      </c>
    </row>
    <row r="9169" spans="1:21" x14ac:dyDescent="0.25">
      <c r="A9169" t="s">
        <v>420</v>
      </c>
      <c r="B9169" t="s">
        <v>47</v>
      </c>
      <c r="C9169" t="s">
        <v>27</v>
      </c>
      <c r="D9169" t="s">
        <v>16</v>
      </c>
      <c r="E9169" t="s">
        <v>28</v>
      </c>
      <c r="F9169" t="s">
        <v>18</v>
      </c>
      <c r="G9169" t="s">
        <v>51</v>
      </c>
      <c r="H9169">
        <f t="shared" si="715"/>
        <v>240</v>
      </c>
      <c r="I9169">
        <v>60</v>
      </c>
      <c r="J9169">
        <v>78</v>
      </c>
      <c r="K9169">
        <v>4</v>
      </c>
      <c r="M9169">
        <v>21.84</v>
      </c>
      <c r="N9169" t="s">
        <v>20</v>
      </c>
      <c r="O9169">
        <v>312</v>
      </c>
      <c r="P9169">
        <v>72</v>
      </c>
      <c r="R9169">
        <f t="shared" si="716"/>
        <v>312</v>
      </c>
      <c r="S9169">
        <f t="shared" si="717"/>
        <v>30</v>
      </c>
      <c r="T9169" t="str">
        <f t="shared" si="718"/>
        <v>May</v>
      </c>
      <c r="U9169" t="str">
        <f t="shared" si="719"/>
        <v>2025</v>
      </c>
    </row>
    <row r="9170" spans="1:21" x14ac:dyDescent="0.25">
      <c r="A9170" t="s">
        <v>420</v>
      </c>
      <c r="B9170" t="s">
        <v>152</v>
      </c>
      <c r="C9170" t="s">
        <v>66</v>
      </c>
      <c r="D9170" t="s">
        <v>16</v>
      </c>
      <c r="E9170" t="s">
        <v>28</v>
      </c>
      <c r="F9170" t="s">
        <v>45</v>
      </c>
      <c r="G9170" t="s">
        <v>78</v>
      </c>
      <c r="H9170">
        <f t="shared" si="715"/>
        <v>72000</v>
      </c>
      <c r="I9170">
        <v>18000</v>
      </c>
      <c r="J9170">
        <v>23400</v>
      </c>
      <c r="K9170">
        <v>4</v>
      </c>
      <c r="M9170">
        <v>3510</v>
      </c>
      <c r="N9170" t="s">
        <v>25</v>
      </c>
      <c r="O9170">
        <v>93600</v>
      </c>
      <c r="P9170">
        <v>21600</v>
      </c>
      <c r="R9170">
        <f t="shared" si="716"/>
        <v>93600</v>
      </c>
      <c r="S9170">
        <f t="shared" si="717"/>
        <v>30</v>
      </c>
      <c r="T9170" t="str">
        <f t="shared" si="718"/>
        <v>May</v>
      </c>
      <c r="U9170" t="str">
        <f t="shared" si="719"/>
        <v>2025</v>
      </c>
    </row>
    <row r="9171" spans="1:21" x14ac:dyDescent="0.25">
      <c r="A9171" t="s">
        <v>420</v>
      </c>
      <c r="B9171" t="s">
        <v>107</v>
      </c>
      <c r="C9171" t="s">
        <v>27</v>
      </c>
      <c r="D9171" t="s">
        <v>16</v>
      </c>
      <c r="E9171" t="s">
        <v>28</v>
      </c>
      <c r="F9171" t="s">
        <v>18</v>
      </c>
      <c r="G9171" t="s">
        <v>121</v>
      </c>
      <c r="H9171">
        <f t="shared" si="715"/>
        <v>110</v>
      </c>
      <c r="I9171">
        <v>55</v>
      </c>
      <c r="J9171">
        <v>72</v>
      </c>
      <c r="K9171">
        <v>2</v>
      </c>
      <c r="M9171">
        <v>14.3</v>
      </c>
      <c r="N9171" t="s">
        <v>38</v>
      </c>
      <c r="O9171">
        <v>143</v>
      </c>
      <c r="P9171">
        <v>33</v>
      </c>
      <c r="R9171">
        <f t="shared" si="716"/>
        <v>144</v>
      </c>
      <c r="S9171">
        <f t="shared" si="717"/>
        <v>30</v>
      </c>
      <c r="T9171" t="str">
        <f t="shared" si="718"/>
        <v>May</v>
      </c>
      <c r="U9171" t="str">
        <f t="shared" si="719"/>
        <v>2025</v>
      </c>
    </row>
    <row r="9172" spans="1:21" x14ac:dyDescent="0.25">
      <c r="A9172" t="s">
        <v>420</v>
      </c>
      <c r="B9172" t="s">
        <v>105</v>
      </c>
      <c r="C9172" t="s">
        <v>91</v>
      </c>
      <c r="D9172" t="s">
        <v>23</v>
      </c>
      <c r="E9172" t="s">
        <v>28</v>
      </c>
      <c r="F9172" t="s">
        <v>18</v>
      </c>
      <c r="G9172" t="s">
        <v>100</v>
      </c>
      <c r="H9172">
        <f t="shared" si="715"/>
        <v>320</v>
      </c>
      <c r="I9172">
        <v>40</v>
      </c>
      <c r="J9172">
        <v>52</v>
      </c>
      <c r="K9172">
        <v>8</v>
      </c>
      <c r="M9172">
        <v>41.6</v>
      </c>
      <c r="N9172" t="s">
        <v>25</v>
      </c>
      <c r="O9172">
        <v>416</v>
      </c>
      <c r="P9172">
        <v>96</v>
      </c>
      <c r="R9172">
        <f t="shared" si="716"/>
        <v>416</v>
      </c>
      <c r="S9172">
        <f t="shared" si="717"/>
        <v>30</v>
      </c>
      <c r="T9172" t="str">
        <f t="shared" si="718"/>
        <v>May</v>
      </c>
      <c r="U9172" t="str">
        <f t="shared" si="719"/>
        <v>2025</v>
      </c>
    </row>
    <row r="9173" spans="1:21" x14ac:dyDescent="0.25">
      <c r="A9173" t="s">
        <v>420</v>
      </c>
      <c r="B9173" t="s">
        <v>104</v>
      </c>
      <c r="C9173" t="s">
        <v>15</v>
      </c>
      <c r="D9173" t="s">
        <v>16</v>
      </c>
      <c r="E9173" t="s">
        <v>17</v>
      </c>
      <c r="F9173" t="s">
        <v>61</v>
      </c>
      <c r="G9173" t="s">
        <v>117</v>
      </c>
      <c r="H9173">
        <f t="shared" si="715"/>
        <v>17500</v>
      </c>
      <c r="I9173">
        <v>2500</v>
      </c>
      <c r="J9173">
        <v>3250</v>
      </c>
      <c r="K9173">
        <v>7</v>
      </c>
      <c r="M9173">
        <v>325</v>
      </c>
      <c r="N9173" t="s">
        <v>25</v>
      </c>
      <c r="O9173">
        <v>22750</v>
      </c>
      <c r="P9173">
        <v>5250</v>
      </c>
      <c r="R9173">
        <f t="shared" si="716"/>
        <v>22750</v>
      </c>
      <c r="S9173">
        <f t="shared" si="717"/>
        <v>30</v>
      </c>
      <c r="T9173" t="str">
        <f t="shared" si="718"/>
        <v>May</v>
      </c>
      <c r="U9173" t="str">
        <f t="shared" si="719"/>
        <v>2025</v>
      </c>
    </row>
    <row r="9174" spans="1:21" x14ac:dyDescent="0.25">
      <c r="A9174" t="s">
        <v>420</v>
      </c>
      <c r="B9174" t="s">
        <v>142</v>
      </c>
      <c r="C9174" t="s">
        <v>115</v>
      </c>
      <c r="D9174" t="s">
        <v>16</v>
      </c>
      <c r="E9174" t="s">
        <v>17</v>
      </c>
      <c r="F9174" t="s">
        <v>18</v>
      </c>
      <c r="G9174" t="s">
        <v>56</v>
      </c>
      <c r="H9174">
        <f t="shared" si="715"/>
        <v>2750</v>
      </c>
      <c r="I9174">
        <v>550</v>
      </c>
      <c r="J9174">
        <v>715</v>
      </c>
      <c r="K9174">
        <v>5</v>
      </c>
      <c r="M9174">
        <v>100</v>
      </c>
      <c r="N9174" t="s">
        <v>38</v>
      </c>
      <c r="O9174">
        <v>3575</v>
      </c>
      <c r="P9174">
        <v>825</v>
      </c>
      <c r="R9174">
        <f t="shared" si="716"/>
        <v>3575</v>
      </c>
      <c r="S9174">
        <f t="shared" si="717"/>
        <v>30</v>
      </c>
      <c r="T9174" t="str">
        <f t="shared" si="718"/>
        <v>May</v>
      </c>
      <c r="U9174" t="str">
        <f t="shared" si="719"/>
        <v>2025</v>
      </c>
    </row>
    <row r="9175" spans="1:21" x14ac:dyDescent="0.25">
      <c r="A9175" t="s">
        <v>421</v>
      </c>
      <c r="B9175" t="s">
        <v>123</v>
      </c>
      <c r="C9175" t="s">
        <v>15</v>
      </c>
      <c r="D9175" t="s">
        <v>16</v>
      </c>
      <c r="E9175" t="s">
        <v>17</v>
      </c>
      <c r="F9175" t="s">
        <v>18</v>
      </c>
      <c r="G9175" t="s">
        <v>151</v>
      </c>
      <c r="H9175">
        <f t="shared" si="715"/>
        <v>56</v>
      </c>
      <c r="I9175">
        <v>7</v>
      </c>
      <c r="J9175">
        <v>9</v>
      </c>
      <c r="K9175">
        <v>8</v>
      </c>
      <c r="M9175">
        <v>7.28</v>
      </c>
      <c r="N9175" t="s">
        <v>38</v>
      </c>
      <c r="O9175">
        <v>72.8</v>
      </c>
      <c r="P9175">
        <v>16.8</v>
      </c>
      <c r="R9175">
        <f t="shared" si="716"/>
        <v>72</v>
      </c>
      <c r="S9175">
        <f t="shared" si="717"/>
        <v>31</v>
      </c>
      <c r="T9175" t="str">
        <f t="shared" si="718"/>
        <v>May</v>
      </c>
      <c r="U9175" t="str">
        <f t="shared" si="719"/>
        <v>2025</v>
      </c>
    </row>
    <row r="9176" spans="1:21" x14ac:dyDescent="0.25">
      <c r="A9176" t="s">
        <v>421</v>
      </c>
      <c r="B9176" t="s">
        <v>174</v>
      </c>
      <c r="C9176" t="s">
        <v>27</v>
      </c>
      <c r="D9176" t="s">
        <v>23</v>
      </c>
      <c r="E9176" t="s">
        <v>28</v>
      </c>
      <c r="F9176" t="s">
        <v>61</v>
      </c>
      <c r="G9176" t="s">
        <v>62</v>
      </c>
      <c r="H9176">
        <f t="shared" si="715"/>
        <v>7200</v>
      </c>
      <c r="I9176">
        <v>900</v>
      </c>
      <c r="J9176">
        <v>1170</v>
      </c>
      <c r="K9176">
        <v>8</v>
      </c>
      <c r="M9176">
        <v>117</v>
      </c>
      <c r="N9176" t="s">
        <v>25</v>
      </c>
      <c r="O9176">
        <v>9360</v>
      </c>
      <c r="P9176">
        <v>2160</v>
      </c>
      <c r="R9176">
        <f t="shared" si="716"/>
        <v>9360</v>
      </c>
      <c r="S9176">
        <f t="shared" si="717"/>
        <v>31</v>
      </c>
      <c r="T9176" t="str">
        <f t="shared" si="718"/>
        <v>May</v>
      </c>
      <c r="U9176" t="str">
        <f t="shared" si="719"/>
        <v>2025</v>
      </c>
    </row>
    <row r="9177" spans="1:21" x14ac:dyDescent="0.25">
      <c r="A9177" t="s">
        <v>421</v>
      </c>
      <c r="B9177" t="s">
        <v>159</v>
      </c>
      <c r="C9177" t="s">
        <v>27</v>
      </c>
      <c r="D9177" t="s">
        <v>16</v>
      </c>
      <c r="E9177" t="s">
        <v>17</v>
      </c>
      <c r="F9177" t="s">
        <v>45</v>
      </c>
      <c r="G9177" t="s">
        <v>106</v>
      </c>
      <c r="H9177">
        <f t="shared" si="715"/>
        <v>60000</v>
      </c>
      <c r="I9177">
        <v>12000</v>
      </c>
      <c r="J9177">
        <v>15600</v>
      </c>
      <c r="K9177">
        <v>5</v>
      </c>
      <c r="M9177">
        <v>2340</v>
      </c>
      <c r="N9177" t="s">
        <v>20</v>
      </c>
      <c r="O9177">
        <v>78000</v>
      </c>
      <c r="P9177">
        <v>18000</v>
      </c>
      <c r="R9177">
        <f t="shared" si="716"/>
        <v>78000</v>
      </c>
      <c r="S9177">
        <f t="shared" si="717"/>
        <v>31</v>
      </c>
      <c r="T9177" t="str">
        <f t="shared" si="718"/>
        <v>May</v>
      </c>
      <c r="U9177" t="str">
        <f t="shared" si="719"/>
        <v>2025</v>
      </c>
    </row>
    <row r="9178" spans="1:21" x14ac:dyDescent="0.25">
      <c r="A9178" t="s">
        <v>421</v>
      </c>
      <c r="B9178" t="s">
        <v>44</v>
      </c>
      <c r="C9178" t="s">
        <v>27</v>
      </c>
      <c r="D9178" t="s">
        <v>23</v>
      </c>
      <c r="E9178" t="s">
        <v>17</v>
      </c>
      <c r="F9178" t="s">
        <v>45</v>
      </c>
      <c r="G9178" t="s">
        <v>58</v>
      </c>
      <c r="H9178">
        <f t="shared" si="715"/>
        <v>175000</v>
      </c>
      <c r="I9178">
        <v>25000</v>
      </c>
      <c r="J9178">
        <v>32500</v>
      </c>
      <c r="K9178">
        <v>7</v>
      </c>
      <c r="M9178">
        <v>4875</v>
      </c>
      <c r="N9178" t="s">
        <v>38</v>
      </c>
      <c r="O9178">
        <v>218750</v>
      </c>
      <c r="P9178">
        <v>43750</v>
      </c>
      <c r="R9178">
        <f t="shared" si="716"/>
        <v>227500</v>
      </c>
      <c r="S9178">
        <f t="shared" si="717"/>
        <v>31</v>
      </c>
      <c r="T9178" t="str">
        <f t="shared" si="718"/>
        <v>May</v>
      </c>
      <c r="U9178" t="str">
        <f t="shared" si="719"/>
        <v>2025</v>
      </c>
    </row>
    <row r="9179" spans="1:21" x14ac:dyDescent="0.25">
      <c r="A9179" t="s">
        <v>421</v>
      </c>
      <c r="B9179" t="s">
        <v>111</v>
      </c>
      <c r="C9179" t="s">
        <v>27</v>
      </c>
      <c r="D9179" t="s">
        <v>16</v>
      </c>
      <c r="E9179" t="s">
        <v>17</v>
      </c>
      <c r="F9179" t="s">
        <v>18</v>
      </c>
      <c r="G9179" t="s">
        <v>151</v>
      </c>
      <c r="H9179">
        <f t="shared" si="715"/>
        <v>56</v>
      </c>
      <c r="I9179">
        <v>7</v>
      </c>
      <c r="J9179">
        <v>9</v>
      </c>
      <c r="K9179">
        <v>8</v>
      </c>
      <c r="M9179">
        <v>3.64</v>
      </c>
      <c r="N9179" t="s">
        <v>25</v>
      </c>
      <c r="O9179">
        <v>72.8</v>
      </c>
      <c r="P9179">
        <v>16.8</v>
      </c>
      <c r="R9179">
        <f t="shared" si="716"/>
        <v>72</v>
      </c>
      <c r="S9179">
        <f t="shared" si="717"/>
        <v>31</v>
      </c>
      <c r="T9179" t="str">
        <f t="shared" si="718"/>
        <v>May</v>
      </c>
      <c r="U9179" t="str">
        <f t="shared" si="719"/>
        <v>2025</v>
      </c>
    </row>
    <row r="9180" spans="1:21" x14ac:dyDescent="0.25">
      <c r="A9180" t="s">
        <v>421</v>
      </c>
      <c r="B9180" t="s">
        <v>204</v>
      </c>
      <c r="C9180" t="s">
        <v>42</v>
      </c>
      <c r="D9180" t="s">
        <v>16</v>
      </c>
      <c r="E9180" t="s">
        <v>17</v>
      </c>
      <c r="F9180" t="s">
        <v>18</v>
      </c>
      <c r="G9180" t="s">
        <v>40</v>
      </c>
      <c r="H9180">
        <f t="shared" si="715"/>
        <v>360</v>
      </c>
      <c r="I9180">
        <v>90</v>
      </c>
      <c r="J9180">
        <v>117</v>
      </c>
      <c r="K9180">
        <v>4</v>
      </c>
      <c r="M9180">
        <v>31.5</v>
      </c>
      <c r="N9180" t="s">
        <v>20</v>
      </c>
      <c r="O9180">
        <v>450</v>
      </c>
      <c r="P9180">
        <v>90</v>
      </c>
      <c r="R9180">
        <f t="shared" si="716"/>
        <v>468</v>
      </c>
      <c r="S9180">
        <f t="shared" si="717"/>
        <v>31</v>
      </c>
      <c r="T9180" t="str">
        <f t="shared" si="718"/>
        <v>May</v>
      </c>
      <c r="U9180" t="str">
        <f t="shared" si="719"/>
        <v>2025</v>
      </c>
    </row>
    <row r="9181" spans="1:21" x14ac:dyDescent="0.25">
      <c r="A9181" t="s">
        <v>421</v>
      </c>
      <c r="B9181" t="s">
        <v>44</v>
      </c>
      <c r="C9181" t="s">
        <v>27</v>
      </c>
      <c r="D9181" t="s">
        <v>23</v>
      </c>
      <c r="E9181" t="s">
        <v>17</v>
      </c>
      <c r="F9181" t="s">
        <v>45</v>
      </c>
      <c r="G9181" t="s">
        <v>78</v>
      </c>
      <c r="H9181">
        <f t="shared" si="715"/>
        <v>108000</v>
      </c>
      <c r="I9181">
        <v>18000</v>
      </c>
      <c r="J9181">
        <v>23400</v>
      </c>
      <c r="K9181">
        <v>6</v>
      </c>
      <c r="M9181">
        <v>3510</v>
      </c>
      <c r="N9181" t="s">
        <v>38</v>
      </c>
      <c r="O9181">
        <v>140400</v>
      </c>
      <c r="P9181">
        <v>32400</v>
      </c>
      <c r="R9181">
        <f t="shared" si="716"/>
        <v>140400</v>
      </c>
      <c r="S9181">
        <f t="shared" si="717"/>
        <v>31</v>
      </c>
      <c r="T9181" t="str">
        <f t="shared" si="718"/>
        <v>May</v>
      </c>
      <c r="U9181" t="str">
        <f t="shared" si="719"/>
        <v>2025</v>
      </c>
    </row>
    <row r="9182" spans="1:21" x14ac:dyDescent="0.25">
      <c r="A9182" t="s">
        <v>421</v>
      </c>
      <c r="B9182" t="s">
        <v>134</v>
      </c>
      <c r="C9182" t="s">
        <v>66</v>
      </c>
      <c r="D9182" t="s">
        <v>23</v>
      </c>
      <c r="E9182" t="s">
        <v>28</v>
      </c>
      <c r="F9182" t="s">
        <v>45</v>
      </c>
      <c r="G9182" t="s">
        <v>71</v>
      </c>
      <c r="H9182">
        <f t="shared" si="715"/>
        <v>4400</v>
      </c>
      <c r="I9182">
        <v>2200</v>
      </c>
      <c r="J9182">
        <v>2860</v>
      </c>
      <c r="K9182">
        <v>2</v>
      </c>
      <c r="M9182">
        <v>286</v>
      </c>
      <c r="N9182" t="s">
        <v>25</v>
      </c>
      <c r="O9182">
        <v>5060</v>
      </c>
      <c r="P9182">
        <v>660</v>
      </c>
      <c r="R9182">
        <f t="shared" si="716"/>
        <v>5720</v>
      </c>
      <c r="S9182">
        <f t="shared" si="717"/>
        <v>31</v>
      </c>
      <c r="T9182" t="str">
        <f t="shared" si="718"/>
        <v>May</v>
      </c>
      <c r="U9182" t="str">
        <f t="shared" si="719"/>
        <v>2025</v>
      </c>
    </row>
    <row r="9183" spans="1:21" x14ac:dyDescent="0.25">
      <c r="A9183" t="s">
        <v>421</v>
      </c>
      <c r="B9183" t="s">
        <v>132</v>
      </c>
      <c r="C9183" t="s">
        <v>115</v>
      </c>
      <c r="D9183" t="s">
        <v>16</v>
      </c>
      <c r="E9183" t="s">
        <v>28</v>
      </c>
      <c r="F9183" t="s">
        <v>18</v>
      </c>
      <c r="G9183" t="s">
        <v>121</v>
      </c>
      <c r="H9183">
        <f t="shared" si="715"/>
        <v>165</v>
      </c>
      <c r="I9183">
        <v>55</v>
      </c>
      <c r="J9183">
        <v>72</v>
      </c>
      <c r="K9183">
        <v>3</v>
      </c>
      <c r="M9183">
        <v>13.282500000000001</v>
      </c>
      <c r="N9183" t="s">
        <v>20</v>
      </c>
      <c r="O9183">
        <v>189.75</v>
      </c>
      <c r="P9183">
        <v>24.75</v>
      </c>
      <c r="R9183">
        <f t="shared" si="716"/>
        <v>216</v>
      </c>
      <c r="S9183">
        <f t="shared" si="717"/>
        <v>31</v>
      </c>
      <c r="T9183" t="str">
        <f t="shared" si="718"/>
        <v>May</v>
      </c>
      <c r="U9183" t="str">
        <f t="shared" si="719"/>
        <v>2025</v>
      </c>
    </row>
    <row r="9184" spans="1:21" x14ac:dyDescent="0.25">
      <c r="A9184" t="s">
        <v>421</v>
      </c>
      <c r="B9184" t="s">
        <v>148</v>
      </c>
      <c r="C9184" t="s">
        <v>27</v>
      </c>
      <c r="D9184" t="s">
        <v>16</v>
      </c>
      <c r="E9184" t="s">
        <v>28</v>
      </c>
      <c r="F9184" t="s">
        <v>45</v>
      </c>
      <c r="G9184" t="s">
        <v>76</v>
      </c>
      <c r="H9184">
        <f t="shared" si="715"/>
        <v>3600</v>
      </c>
      <c r="I9184">
        <v>1200</v>
      </c>
      <c r="J9184">
        <v>1560</v>
      </c>
      <c r="K9184">
        <v>3</v>
      </c>
      <c r="M9184">
        <v>156</v>
      </c>
      <c r="N9184" t="s">
        <v>20</v>
      </c>
      <c r="O9184">
        <v>4680</v>
      </c>
      <c r="P9184">
        <v>1080</v>
      </c>
      <c r="R9184">
        <f t="shared" si="716"/>
        <v>4680</v>
      </c>
      <c r="S9184">
        <f t="shared" si="717"/>
        <v>31</v>
      </c>
      <c r="T9184" t="str">
        <f t="shared" si="718"/>
        <v>May</v>
      </c>
      <c r="U9184" t="str">
        <f t="shared" si="719"/>
        <v>2025</v>
      </c>
    </row>
    <row r="9185" spans="1:21" x14ac:dyDescent="0.25">
      <c r="A9185" t="s">
        <v>421</v>
      </c>
      <c r="B9185" t="s">
        <v>118</v>
      </c>
      <c r="C9185" t="s">
        <v>27</v>
      </c>
      <c r="D9185" t="s">
        <v>16</v>
      </c>
      <c r="E9185" t="s">
        <v>28</v>
      </c>
      <c r="F9185" t="s">
        <v>18</v>
      </c>
      <c r="G9185" t="s">
        <v>121</v>
      </c>
      <c r="H9185">
        <f t="shared" si="715"/>
        <v>275</v>
      </c>
      <c r="I9185">
        <v>55</v>
      </c>
      <c r="J9185">
        <v>72</v>
      </c>
      <c r="K9185">
        <v>5</v>
      </c>
      <c r="M9185">
        <v>25.024999999999999</v>
      </c>
      <c r="N9185" t="s">
        <v>20</v>
      </c>
      <c r="O9185">
        <v>357.5</v>
      </c>
      <c r="P9185">
        <v>82.5</v>
      </c>
      <c r="R9185">
        <f t="shared" si="716"/>
        <v>360</v>
      </c>
      <c r="S9185">
        <f t="shared" si="717"/>
        <v>31</v>
      </c>
      <c r="T9185" t="str">
        <f t="shared" si="718"/>
        <v>May</v>
      </c>
      <c r="U9185" t="str">
        <f t="shared" si="719"/>
        <v>2025</v>
      </c>
    </row>
    <row r="9186" spans="1:21" x14ac:dyDescent="0.25">
      <c r="A9186" t="s">
        <v>421</v>
      </c>
      <c r="B9186" t="s">
        <v>144</v>
      </c>
      <c r="C9186" t="s">
        <v>27</v>
      </c>
      <c r="D9186" t="s">
        <v>16</v>
      </c>
      <c r="E9186" t="s">
        <v>28</v>
      </c>
      <c r="F9186" t="s">
        <v>61</v>
      </c>
      <c r="G9186" t="s">
        <v>108</v>
      </c>
      <c r="H9186">
        <f t="shared" si="715"/>
        <v>7500</v>
      </c>
      <c r="I9186">
        <v>1500</v>
      </c>
      <c r="J9186">
        <v>1950</v>
      </c>
      <c r="K9186">
        <v>5</v>
      </c>
      <c r="M9186">
        <v>195</v>
      </c>
      <c r="N9186" t="s">
        <v>25</v>
      </c>
      <c r="O9186">
        <v>9750</v>
      </c>
      <c r="P9186">
        <v>2250</v>
      </c>
      <c r="R9186">
        <f t="shared" si="716"/>
        <v>9750</v>
      </c>
      <c r="S9186">
        <f t="shared" si="717"/>
        <v>31</v>
      </c>
      <c r="T9186" t="str">
        <f t="shared" si="718"/>
        <v>May</v>
      </c>
      <c r="U9186" t="str">
        <f t="shared" si="719"/>
        <v>2025</v>
      </c>
    </row>
    <row r="9187" spans="1:21" x14ac:dyDescent="0.25">
      <c r="A9187" t="s">
        <v>421</v>
      </c>
      <c r="B9187" t="s">
        <v>95</v>
      </c>
      <c r="C9187" t="s">
        <v>66</v>
      </c>
      <c r="D9187" t="s">
        <v>16</v>
      </c>
      <c r="E9187" t="s">
        <v>17</v>
      </c>
      <c r="F9187" t="s">
        <v>29</v>
      </c>
      <c r="G9187" t="s">
        <v>207</v>
      </c>
      <c r="H9187">
        <f t="shared" si="715"/>
        <v>350</v>
      </c>
      <c r="I9187">
        <v>35</v>
      </c>
      <c r="J9187">
        <v>46</v>
      </c>
      <c r="K9187">
        <v>10</v>
      </c>
      <c r="M9187">
        <v>22.75</v>
      </c>
      <c r="N9187" t="s">
        <v>25</v>
      </c>
      <c r="O9187">
        <v>455</v>
      </c>
      <c r="P9187">
        <v>105</v>
      </c>
      <c r="R9187">
        <f t="shared" si="716"/>
        <v>460</v>
      </c>
      <c r="S9187">
        <f t="shared" si="717"/>
        <v>31</v>
      </c>
      <c r="T9187" t="str">
        <f t="shared" si="718"/>
        <v>May</v>
      </c>
      <c r="U9187" t="str">
        <f t="shared" si="719"/>
        <v>2025</v>
      </c>
    </row>
    <row r="9188" spans="1:21" x14ac:dyDescent="0.25">
      <c r="A9188" t="s">
        <v>421</v>
      </c>
      <c r="B9188" t="s">
        <v>122</v>
      </c>
      <c r="C9188" t="s">
        <v>27</v>
      </c>
      <c r="D9188" t="s">
        <v>16</v>
      </c>
      <c r="E9188" t="s">
        <v>17</v>
      </c>
      <c r="F9188" t="s">
        <v>61</v>
      </c>
      <c r="G9188" t="s">
        <v>62</v>
      </c>
      <c r="H9188">
        <f t="shared" si="715"/>
        <v>2700</v>
      </c>
      <c r="I9188">
        <v>900</v>
      </c>
      <c r="J9188">
        <v>1170</v>
      </c>
      <c r="K9188">
        <v>3</v>
      </c>
      <c r="M9188">
        <v>117</v>
      </c>
      <c r="N9188" t="s">
        <v>20</v>
      </c>
      <c r="O9188">
        <v>3510</v>
      </c>
      <c r="P9188">
        <v>810</v>
      </c>
      <c r="R9188">
        <f t="shared" si="716"/>
        <v>3510</v>
      </c>
      <c r="S9188">
        <f t="shared" si="717"/>
        <v>31</v>
      </c>
      <c r="T9188" t="str">
        <f t="shared" si="718"/>
        <v>May</v>
      </c>
      <c r="U9188" t="str">
        <f t="shared" si="719"/>
        <v>2025</v>
      </c>
    </row>
    <row r="9189" spans="1:21" x14ac:dyDescent="0.25">
      <c r="A9189" t="s">
        <v>421</v>
      </c>
      <c r="B9189" t="s">
        <v>69</v>
      </c>
      <c r="C9189" t="s">
        <v>27</v>
      </c>
      <c r="D9189" t="s">
        <v>16</v>
      </c>
      <c r="E9189" t="s">
        <v>28</v>
      </c>
      <c r="F9189" t="s">
        <v>18</v>
      </c>
      <c r="G9189" t="s">
        <v>64</v>
      </c>
      <c r="H9189">
        <f t="shared" si="715"/>
        <v>700</v>
      </c>
      <c r="I9189">
        <v>140</v>
      </c>
      <c r="J9189">
        <v>182</v>
      </c>
      <c r="K9189">
        <v>5</v>
      </c>
      <c r="M9189">
        <v>45.5</v>
      </c>
      <c r="N9189" t="s">
        <v>25</v>
      </c>
      <c r="O9189">
        <v>910</v>
      </c>
      <c r="P9189">
        <v>210</v>
      </c>
      <c r="R9189">
        <f t="shared" si="716"/>
        <v>910</v>
      </c>
      <c r="S9189">
        <f t="shared" si="717"/>
        <v>31</v>
      </c>
      <c r="T9189" t="str">
        <f t="shared" si="718"/>
        <v>May</v>
      </c>
      <c r="U9189" t="str">
        <f t="shared" si="719"/>
        <v>2025</v>
      </c>
    </row>
    <row r="9190" spans="1:21" x14ac:dyDescent="0.25">
      <c r="A9190" t="s">
        <v>421</v>
      </c>
      <c r="B9190" t="s">
        <v>142</v>
      </c>
      <c r="C9190" t="s">
        <v>115</v>
      </c>
      <c r="D9190" t="s">
        <v>23</v>
      </c>
      <c r="E9190" t="s">
        <v>17</v>
      </c>
      <c r="F9190" t="s">
        <v>48</v>
      </c>
      <c r="G9190" t="s">
        <v>167</v>
      </c>
      <c r="H9190">
        <f t="shared" si="715"/>
        <v>380</v>
      </c>
      <c r="I9190">
        <v>95</v>
      </c>
      <c r="J9190">
        <v>124</v>
      </c>
      <c r="K9190">
        <v>4</v>
      </c>
      <c r="M9190">
        <v>49.4</v>
      </c>
      <c r="N9190" t="s">
        <v>25</v>
      </c>
      <c r="O9190">
        <v>494</v>
      </c>
      <c r="P9190">
        <v>114</v>
      </c>
      <c r="R9190">
        <f t="shared" si="716"/>
        <v>496</v>
      </c>
      <c r="S9190">
        <f t="shared" si="717"/>
        <v>31</v>
      </c>
      <c r="T9190" t="str">
        <f t="shared" si="718"/>
        <v>May</v>
      </c>
      <c r="U9190" t="str">
        <f t="shared" si="719"/>
        <v>2025</v>
      </c>
    </row>
    <row r="9191" spans="1:21" x14ac:dyDescent="0.25">
      <c r="A9191" t="s">
        <v>421</v>
      </c>
      <c r="B9191" t="s">
        <v>156</v>
      </c>
      <c r="C9191" t="s">
        <v>53</v>
      </c>
      <c r="D9191" t="s">
        <v>16</v>
      </c>
      <c r="E9191" t="s">
        <v>28</v>
      </c>
      <c r="F9191" t="s">
        <v>61</v>
      </c>
      <c r="G9191" t="s">
        <v>110</v>
      </c>
      <c r="H9191">
        <f t="shared" si="715"/>
        <v>4800</v>
      </c>
      <c r="I9191">
        <v>800</v>
      </c>
      <c r="J9191">
        <v>1040</v>
      </c>
      <c r="K9191">
        <v>6</v>
      </c>
      <c r="M9191">
        <v>104</v>
      </c>
      <c r="N9191" t="s">
        <v>25</v>
      </c>
      <c r="O9191">
        <v>6240</v>
      </c>
      <c r="P9191">
        <v>1440</v>
      </c>
      <c r="R9191">
        <f t="shared" si="716"/>
        <v>6240</v>
      </c>
      <c r="S9191">
        <f t="shared" si="717"/>
        <v>31</v>
      </c>
      <c r="T9191" t="str">
        <f t="shared" si="718"/>
        <v>May</v>
      </c>
      <c r="U9191" t="str">
        <f t="shared" si="719"/>
        <v>2025</v>
      </c>
    </row>
    <row r="9192" spans="1:21" x14ac:dyDescent="0.25">
      <c r="A9192" t="s">
        <v>421</v>
      </c>
      <c r="B9192" t="s">
        <v>31</v>
      </c>
      <c r="C9192" t="s">
        <v>27</v>
      </c>
      <c r="D9192" t="s">
        <v>16</v>
      </c>
      <c r="E9192" t="s">
        <v>17</v>
      </c>
      <c r="F9192" t="s">
        <v>45</v>
      </c>
      <c r="G9192" t="s">
        <v>71</v>
      </c>
      <c r="H9192">
        <f t="shared" si="715"/>
        <v>6600</v>
      </c>
      <c r="I9192">
        <v>2200</v>
      </c>
      <c r="J9192">
        <v>2860</v>
      </c>
      <c r="K9192">
        <v>3</v>
      </c>
      <c r="M9192">
        <v>286</v>
      </c>
      <c r="N9192" t="s">
        <v>38</v>
      </c>
      <c r="O9192">
        <v>8580</v>
      </c>
      <c r="P9192">
        <v>1980</v>
      </c>
      <c r="R9192">
        <f t="shared" si="716"/>
        <v>8580</v>
      </c>
      <c r="S9192">
        <f t="shared" si="717"/>
        <v>31</v>
      </c>
      <c r="T9192" t="str">
        <f t="shared" si="718"/>
        <v>May</v>
      </c>
      <c r="U9192" t="str">
        <f t="shared" si="719"/>
        <v>2025</v>
      </c>
    </row>
    <row r="9193" spans="1:21" x14ac:dyDescent="0.25">
      <c r="A9193" t="s">
        <v>421</v>
      </c>
      <c r="B9193" t="s">
        <v>159</v>
      </c>
      <c r="C9193" t="s">
        <v>27</v>
      </c>
      <c r="D9193" t="s">
        <v>16</v>
      </c>
      <c r="E9193" t="s">
        <v>17</v>
      </c>
      <c r="F9193" t="s">
        <v>18</v>
      </c>
      <c r="G9193" t="s">
        <v>100</v>
      </c>
      <c r="H9193">
        <f t="shared" si="715"/>
        <v>80</v>
      </c>
      <c r="I9193">
        <v>40</v>
      </c>
      <c r="J9193">
        <v>52</v>
      </c>
      <c r="K9193">
        <v>2</v>
      </c>
      <c r="M9193">
        <v>6.44</v>
      </c>
      <c r="N9193" t="s">
        <v>20</v>
      </c>
      <c r="O9193">
        <v>92</v>
      </c>
      <c r="P9193">
        <v>12</v>
      </c>
      <c r="R9193">
        <f t="shared" si="716"/>
        <v>104</v>
      </c>
      <c r="S9193">
        <f t="shared" si="717"/>
        <v>31</v>
      </c>
      <c r="T9193" t="str">
        <f t="shared" si="718"/>
        <v>May</v>
      </c>
      <c r="U9193" t="str">
        <f t="shared" si="719"/>
        <v>2025</v>
      </c>
    </row>
    <row r="9194" spans="1:21" x14ac:dyDescent="0.25">
      <c r="A9194" t="s">
        <v>421</v>
      </c>
      <c r="B9194" t="s">
        <v>39</v>
      </c>
      <c r="C9194" t="s">
        <v>27</v>
      </c>
      <c r="D9194" t="s">
        <v>23</v>
      </c>
      <c r="E9194" t="s">
        <v>28</v>
      </c>
      <c r="F9194" t="s">
        <v>29</v>
      </c>
      <c r="G9194" t="s">
        <v>207</v>
      </c>
      <c r="H9194">
        <f t="shared" si="715"/>
        <v>280</v>
      </c>
      <c r="I9194">
        <v>35</v>
      </c>
      <c r="J9194">
        <v>46</v>
      </c>
      <c r="K9194">
        <v>8</v>
      </c>
      <c r="M9194">
        <v>36.4</v>
      </c>
      <c r="N9194" t="s">
        <v>25</v>
      </c>
      <c r="O9194">
        <v>364</v>
      </c>
      <c r="P9194">
        <v>84</v>
      </c>
      <c r="R9194">
        <f t="shared" si="716"/>
        <v>368</v>
      </c>
      <c r="S9194">
        <f t="shared" si="717"/>
        <v>31</v>
      </c>
      <c r="T9194" t="str">
        <f t="shared" si="718"/>
        <v>May</v>
      </c>
      <c r="U9194" t="str">
        <f t="shared" si="719"/>
        <v>2025</v>
      </c>
    </row>
    <row r="9195" spans="1:21" x14ac:dyDescent="0.25">
      <c r="A9195" t="s">
        <v>421</v>
      </c>
      <c r="B9195" t="s">
        <v>122</v>
      </c>
      <c r="C9195" t="s">
        <v>27</v>
      </c>
      <c r="D9195" t="s">
        <v>16</v>
      </c>
      <c r="E9195" t="s">
        <v>17</v>
      </c>
      <c r="F9195" t="s">
        <v>45</v>
      </c>
      <c r="G9195" t="s">
        <v>78</v>
      </c>
      <c r="H9195">
        <f t="shared" si="715"/>
        <v>18000</v>
      </c>
      <c r="I9195">
        <v>18000</v>
      </c>
      <c r="J9195">
        <v>23400</v>
      </c>
      <c r="K9195">
        <v>1</v>
      </c>
      <c r="M9195">
        <v>1638</v>
      </c>
      <c r="N9195" t="s">
        <v>20</v>
      </c>
      <c r="O9195">
        <v>23400</v>
      </c>
      <c r="P9195">
        <v>5400</v>
      </c>
      <c r="R9195">
        <f t="shared" si="716"/>
        <v>23400</v>
      </c>
      <c r="S9195">
        <f t="shared" si="717"/>
        <v>31</v>
      </c>
      <c r="T9195" t="str">
        <f t="shared" si="718"/>
        <v>May</v>
      </c>
      <c r="U9195" t="str">
        <f t="shared" si="719"/>
        <v>2025</v>
      </c>
    </row>
    <row r="9196" spans="1:21" x14ac:dyDescent="0.25">
      <c r="A9196" t="s">
        <v>421</v>
      </c>
      <c r="B9196" t="s">
        <v>102</v>
      </c>
      <c r="C9196" t="s">
        <v>27</v>
      </c>
      <c r="D9196" t="s">
        <v>23</v>
      </c>
      <c r="E9196" t="s">
        <v>17</v>
      </c>
      <c r="F9196" t="s">
        <v>29</v>
      </c>
      <c r="G9196" t="s">
        <v>207</v>
      </c>
      <c r="H9196">
        <f t="shared" si="715"/>
        <v>210</v>
      </c>
      <c r="I9196">
        <v>35</v>
      </c>
      <c r="J9196">
        <v>46</v>
      </c>
      <c r="K9196">
        <v>6</v>
      </c>
      <c r="M9196">
        <v>27.3</v>
      </c>
      <c r="N9196" t="s">
        <v>25</v>
      </c>
      <c r="O9196">
        <v>273</v>
      </c>
      <c r="P9196">
        <v>63</v>
      </c>
      <c r="R9196">
        <f t="shared" si="716"/>
        <v>276</v>
      </c>
      <c r="S9196">
        <f t="shared" si="717"/>
        <v>31</v>
      </c>
      <c r="T9196" t="str">
        <f t="shared" si="718"/>
        <v>May</v>
      </c>
      <c r="U9196" t="str">
        <f t="shared" si="719"/>
        <v>2025</v>
      </c>
    </row>
    <row r="9197" spans="1:21" x14ac:dyDescent="0.25">
      <c r="A9197" t="s">
        <v>421</v>
      </c>
      <c r="B9197" t="s">
        <v>186</v>
      </c>
      <c r="C9197" t="s">
        <v>27</v>
      </c>
      <c r="D9197" t="s">
        <v>16</v>
      </c>
      <c r="E9197" t="s">
        <v>17</v>
      </c>
      <c r="F9197" t="s">
        <v>18</v>
      </c>
      <c r="G9197" t="s">
        <v>43</v>
      </c>
      <c r="H9197">
        <f t="shared" si="715"/>
        <v>80</v>
      </c>
      <c r="I9197">
        <v>20</v>
      </c>
      <c r="J9197">
        <v>26</v>
      </c>
      <c r="K9197">
        <v>4</v>
      </c>
      <c r="M9197">
        <v>10.4</v>
      </c>
      <c r="N9197" t="s">
        <v>38</v>
      </c>
      <c r="O9197">
        <v>104</v>
      </c>
      <c r="P9197">
        <v>24</v>
      </c>
      <c r="R9197">
        <f t="shared" si="716"/>
        <v>104</v>
      </c>
      <c r="S9197">
        <f t="shared" si="717"/>
        <v>31</v>
      </c>
      <c r="T9197" t="str">
        <f t="shared" si="718"/>
        <v>May</v>
      </c>
      <c r="U9197" t="str">
        <f t="shared" si="719"/>
        <v>2025</v>
      </c>
    </row>
    <row r="9198" spans="1:21" x14ac:dyDescent="0.25">
      <c r="A9198" t="s">
        <v>421</v>
      </c>
      <c r="B9198" t="s">
        <v>198</v>
      </c>
      <c r="C9198" t="s">
        <v>15</v>
      </c>
      <c r="D9198" t="s">
        <v>16</v>
      </c>
      <c r="E9198" t="s">
        <v>17</v>
      </c>
      <c r="F9198" t="s">
        <v>18</v>
      </c>
      <c r="G9198" t="s">
        <v>19</v>
      </c>
      <c r="H9198">
        <f t="shared" si="715"/>
        <v>1000</v>
      </c>
      <c r="I9198">
        <v>250</v>
      </c>
      <c r="J9198">
        <v>325</v>
      </c>
      <c r="K9198">
        <v>4</v>
      </c>
      <c r="M9198">
        <v>91</v>
      </c>
      <c r="N9198" t="s">
        <v>20</v>
      </c>
      <c r="O9198">
        <v>1300</v>
      </c>
      <c r="P9198">
        <v>300</v>
      </c>
      <c r="R9198">
        <f t="shared" si="716"/>
        <v>1300</v>
      </c>
      <c r="S9198">
        <f t="shared" si="717"/>
        <v>31</v>
      </c>
      <c r="T9198" t="str">
        <f t="shared" si="718"/>
        <v>May</v>
      </c>
      <c r="U9198" t="str">
        <f t="shared" si="719"/>
        <v>2025</v>
      </c>
    </row>
    <row r="9199" spans="1:21" x14ac:dyDescent="0.25">
      <c r="A9199" t="s">
        <v>421</v>
      </c>
      <c r="B9199" t="s">
        <v>173</v>
      </c>
      <c r="C9199" t="s">
        <v>115</v>
      </c>
      <c r="D9199" t="s">
        <v>16</v>
      </c>
      <c r="E9199" t="s">
        <v>17</v>
      </c>
      <c r="F9199" t="s">
        <v>18</v>
      </c>
      <c r="G9199" t="s">
        <v>51</v>
      </c>
      <c r="H9199">
        <f t="shared" si="715"/>
        <v>180</v>
      </c>
      <c r="I9199">
        <v>60</v>
      </c>
      <c r="J9199">
        <v>78</v>
      </c>
      <c r="K9199">
        <v>3</v>
      </c>
      <c r="M9199">
        <v>11.25</v>
      </c>
      <c r="N9199" t="s">
        <v>25</v>
      </c>
      <c r="O9199">
        <v>225</v>
      </c>
      <c r="P9199">
        <v>45</v>
      </c>
      <c r="R9199">
        <f t="shared" si="716"/>
        <v>234</v>
      </c>
      <c r="S9199">
        <f t="shared" si="717"/>
        <v>31</v>
      </c>
      <c r="T9199" t="str">
        <f t="shared" si="718"/>
        <v>May</v>
      </c>
      <c r="U9199" t="str">
        <f t="shared" si="719"/>
        <v>2025</v>
      </c>
    </row>
    <row r="9200" spans="1:21" x14ac:dyDescent="0.25">
      <c r="A9200" t="s">
        <v>421</v>
      </c>
      <c r="B9200" t="s">
        <v>99</v>
      </c>
      <c r="C9200" t="s">
        <v>15</v>
      </c>
      <c r="D9200" t="s">
        <v>23</v>
      </c>
      <c r="E9200" t="s">
        <v>17</v>
      </c>
      <c r="F9200" t="s">
        <v>18</v>
      </c>
      <c r="G9200" t="s">
        <v>100</v>
      </c>
      <c r="H9200">
        <f t="shared" si="715"/>
        <v>280</v>
      </c>
      <c r="I9200">
        <v>40</v>
      </c>
      <c r="J9200">
        <v>52</v>
      </c>
      <c r="K9200">
        <v>7</v>
      </c>
      <c r="M9200">
        <v>43.68</v>
      </c>
      <c r="N9200" t="s">
        <v>20</v>
      </c>
      <c r="O9200">
        <v>364</v>
      </c>
      <c r="P9200">
        <v>84</v>
      </c>
      <c r="R9200">
        <f t="shared" si="716"/>
        <v>364</v>
      </c>
      <c r="S9200">
        <f t="shared" si="717"/>
        <v>31</v>
      </c>
      <c r="T9200" t="str">
        <f t="shared" si="718"/>
        <v>May</v>
      </c>
      <c r="U9200" t="str">
        <f t="shared" si="719"/>
        <v>2025</v>
      </c>
    </row>
    <row r="9201" spans="1:21" x14ac:dyDescent="0.25">
      <c r="A9201" t="s">
        <v>421</v>
      </c>
      <c r="B9201" t="s">
        <v>170</v>
      </c>
      <c r="C9201" t="s">
        <v>91</v>
      </c>
      <c r="D9201" t="s">
        <v>16</v>
      </c>
      <c r="E9201" t="s">
        <v>28</v>
      </c>
      <c r="F9201" t="s">
        <v>18</v>
      </c>
      <c r="G9201" t="s">
        <v>40</v>
      </c>
      <c r="H9201">
        <f t="shared" si="715"/>
        <v>720</v>
      </c>
      <c r="I9201">
        <v>90</v>
      </c>
      <c r="J9201">
        <v>117</v>
      </c>
      <c r="K9201">
        <v>8</v>
      </c>
      <c r="M9201">
        <v>65.52</v>
      </c>
      <c r="N9201" t="s">
        <v>20</v>
      </c>
      <c r="O9201">
        <v>936</v>
      </c>
      <c r="P9201">
        <v>216</v>
      </c>
      <c r="R9201">
        <f t="shared" si="716"/>
        <v>936</v>
      </c>
      <c r="S9201">
        <f t="shared" si="717"/>
        <v>31</v>
      </c>
      <c r="T9201" t="str">
        <f t="shared" si="718"/>
        <v>May</v>
      </c>
      <c r="U9201" t="str">
        <f t="shared" si="719"/>
        <v>2025</v>
      </c>
    </row>
    <row r="9202" spans="1:21" x14ac:dyDescent="0.25">
      <c r="A9202" t="s">
        <v>421</v>
      </c>
      <c r="B9202" t="s">
        <v>63</v>
      </c>
      <c r="C9202" t="s">
        <v>42</v>
      </c>
      <c r="D9202" t="s">
        <v>16</v>
      </c>
      <c r="E9202" t="s">
        <v>28</v>
      </c>
      <c r="F9202" t="s">
        <v>18</v>
      </c>
      <c r="G9202" t="s">
        <v>130</v>
      </c>
      <c r="H9202">
        <f t="shared" si="715"/>
        <v>360</v>
      </c>
      <c r="I9202">
        <v>45</v>
      </c>
      <c r="J9202">
        <v>59</v>
      </c>
      <c r="K9202">
        <v>8</v>
      </c>
      <c r="M9202">
        <v>23.4</v>
      </c>
      <c r="N9202" t="s">
        <v>25</v>
      </c>
      <c r="O9202">
        <v>468</v>
      </c>
      <c r="P9202">
        <v>108</v>
      </c>
      <c r="R9202">
        <f t="shared" si="716"/>
        <v>472</v>
      </c>
      <c r="S9202">
        <f t="shared" si="717"/>
        <v>31</v>
      </c>
      <c r="T9202" t="str">
        <f t="shared" si="718"/>
        <v>May</v>
      </c>
      <c r="U9202" t="str">
        <f t="shared" si="719"/>
        <v>2025</v>
      </c>
    </row>
    <row r="9203" spans="1:21" x14ac:dyDescent="0.25">
      <c r="A9203" t="s">
        <v>421</v>
      </c>
      <c r="B9203" t="s">
        <v>214</v>
      </c>
      <c r="C9203" t="s">
        <v>66</v>
      </c>
      <c r="D9203" t="s">
        <v>23</v>
      </c>
      <c r="E9203" t="s">
        <v>17</v>
      </c>
      <c r="F9203" t="s">
        <v>48</v>
      </c>
      <c r="G9203" t="s">
        <v>147</v>
      </c>
      <c r="H9203">
        <f t="shared" si="715"/>
        <v>450</v>
      </c>
      <c r="I9203">
        <v>90</v>
      </c>
      <c r="J9203">
        <v>117</v>
      </c>
      <c r="K9203">
        <v>5</v>
      </c>
      <c r="M9203">
        <v>87.75</v>
      </c>
      <c r="N9203" t="s">
        <v>38</v>
      </c>
      <c r="O9203">
        <v>585</v>
      </c>
      <c r="P9203">
        <v>135</v>
      </c>
      <c r="R9203">
        <f t="shared" si="716"/>
        <v>585</v>
      </c>
      <c r="S9203">
        <f t="shared" si="717"/>
        <v>31</v>
      </c>
      <c r="T9203" t="str">
        <f t="shared" si="718"/>
        <v>May</v>
      </c>
      <c r="U9203" t="str">
        <f t="shared" si="719"/>
        <v>2025</v>
      </c>
    </row>
    <row r="9204" spans="1:21" x14ac:dyDescent="0.25">
      <c r="A9204" t="s">
        <v>421</v>
      </c>
      <c r="B9204" t="s">
        <v>216</v>
      </c>
      <c r="C9204" t="s">
        <v>27</v>
      </c>
      <c r="D9204" t="s">
        <v>23</v>
      </c>
      <c r="E9204" t="s">
        <v>17</v>
      </c>
      <c r="F9204" t="s">
        <v>18</v>
      </c>
      <c r="G9204" t="s">
        <v>151</v>
      </c>
      <c r="H9204">
        <f t="shared" si="715"/>
        <v>56</v>
      </c>
      <c r="I9204">
        <v>7</v>
      </c>
      <c r="J9204">
        <v>9</v>
      </c>
      <c r="K9204">
        <v>8</v>
      </c>
      <c r="M9204">
        <v>7.28</v>
      </c>
      <c r="N9204" t="s">
        <v>25</v>
      </c>
      <c r="O9204">
        <v>72.8</v>
      </c>
      <c r="P9204">
        <v>16.8</v>
      </c>
      <c r="R9204">
        <f t="shared" si="716"/>
        <v>72</v>
      </c>
      <c r="S9204">
        <f t="shared" si="717"/>
        <v>31</v>
      </c>
      <c r="T9204" t="str">
        <f t="shared" si="718"/>
        <v>May</v>
      </c>
      <c r="U9204" t="str">
        <f t="shared" si="719"/>
        <v>2025</v>
      </c>
    </row>
    <row r="9205" spans="1:21" x14ac:dyDescent="0.25">
      <c r="A9205" t="s">
        <v>421</v>
      </c>
      <c r="B9205" t="s">
        <v>144</v>
      </c>
      <c r="C9205" t="s">
        <v>27</v>
      </c>
      <c r="D9205" t="s">
        <v>23</v>
      </c>
      <c r="E9205" t="s">
        <v>17</v>
      </c>
      <c r="F9205" t="s">
        <v>18</v>
      </c>
      <c r="G9205" t="s">
        <v>121</v>
      </c>
      <c r="H9205">
        <f t="shared" si="715"/>
        <v>275</v>
      </c>
      <c r="I9205">
        <v>55</v>
      </c>
      <c r="J9205">
        <v>72</v>
      </c>
      <c r="K9205">
        <v>5</v>
      </c>
      <c r="M9205">
        <v>35.75</v>
      </c>
      <c r="N9205" t="s">
        <v>25</v>
      </c>
      <c r="O9205">
        <v>357.5</v>
      </c>
      <c r="P9205">
        <v>82.5</v>
      </c>
      <c r="R9205">
        <f t="shared" si="716"/>
        <v>360</v>
      </c>
      <c r="S9205">
        <f t="shared" si="717"/>
        <v>31</v>
      </c>
      <c r="T9205" t="str">
        <f t="shared" si="718"/>
        <v>May</v>
      </c>
      <c r="U9205" t="str">
        <f t="shared" si="719"/>
        <v>2025</v>
      </c>
    </row>
    <row r="9206" spans="1:21" x14ac:dyDescent="0.25">
      <c r="A9206" t="s">
        <v>421</v>
      </c>
      <c r="B9206" t="s">
        <v>125</v>
      </c>
      <c r="C9206" t="s">
        <v>15</v>
      </c>
      <c r="D9206" t="s">
        <v>16</v>
      </c>
      <c r="E9206" t="s">
        <v>28</v>
      </c>
      <c r="F9206" t="s">
        <v>45</v>
      </c>
      <c r="G9206" t="s">
        <v>67</v>
      </c>
      <c r="H9206">
        <f t="shared" si="715"/>
        <v>24500</v>
      </c>
      <c r="I9206">
        <v>3500</v>
      </c>
      <c r="J9206">
        <v>4550</v>
      </c>
      <c r="K9206">
        <v>7</v>
      </c>
      <c r="M9206">
        <v>455</v>
      </c>
      <c r="N9206" t="s">
        <v>38</v>
      </c>
      <c r="O9206">
        <v>31850</v>
      </c>
      <c r="P9206">
        <v>7350</v>
      </c>
      <c r="R9206">
        <f t="shared" si="716"/>
        <v>31850</v>
      </c>
      <c r="S9206">
        <f t="shared" si="717"/>
        <v>31</v>
      </c>
      <c r="T9206" t="str">
        <f t="shared" si="718"/>
        <v>May</v>
      </c>
      <c r="U9206" t="str">
        <f t="shared" si="719"/>
        <v>2025</v>
      </c>
    </row>
    <row r="9207" spans="1:21" x14ac:dyDescent="0.25">
      <c r="A9207" s="1">
        <v>45663</v>
      </c>
      <c r="B9207" t="s">
        <v>188</v>
      </c>
      <c r="C9207" t="s">
        <v>27</v>
      </c>
      <c r="D9207" t="s">
        <v>16</v>
      </c>
      <c r="E9207" t="s">
        <v>17</v>
      </c>
      <c r="F9207" t="s">
        <v>18</v>
      </c>
      <c r="G9207" t="s">
        <v>100</v>
      </c>
      <c r="H9207">
        <f t="shared" si="715"/>
        <v>80</v>
      </c>
      <c r="I9207">
        <v>40</v>
      </c>
      <c r="J9207">
        <v>52</v>
      </c>
      <c r="K9207">
        <v>2</v>
      </c>
      <c r="M9207">
        <v>5.2</v>
      </c>
      <c r="N9207" t="s">
        <v>25</v>
      </c>
      <c r="O9207">
        <v>104</v>
      </c>
      <c r="P9207">
        <v>24</v>
      </c>
      <c r="R9207">
        <f t="shared" si="716"/>
        <v>104</v>
      </c>
      <c r="S9207">
        <f t="shared" si="717"/>
        <v>6</v>
      </c>
      <c r="T9207" t="str">
        <f t="shared" si="718"/>
        <v>Jan</v>
      </c>
      <c r="U9207" t="str">
        <f t="shared" si="719"/>
        <v>2025</v>
      </c>
    </row>
    <row r="9208" spans="1:21" x14ac:dyDescent="0.25">
      <c r="A9208" s="1">
        <v>45663</v>
      </c>
      <c r="B9208" t="s">
        <v>144</v>
      </c>
      <c r="C9208" t="s">
        <v>27</v>
      </c>
      <c r="D9208" t="s">
        <v>16</v>
      </c>
      <c r="E9208" t="s">
        <v>17</v>
      </c>
      <c r="F9208" t="s">
        <v>45</v>
      </c>
      <c r="G9208" t="s">
        <v>46</v>
      </c>
      <c r="H9208">
        <f t="shared" si="715"/>
        <v>275000</v>
      </c>
      <c r="I9208">
        <v>55000</v>
      </c>
      <c r="J9208">
        <v>71500</v>
      </c>
      <c r="K9208">
        <v>5</v>
      </c>
      <c r="M9208">
        <v>10725</v>
      </c>
      <c r="N9208" t="s">
        <v>25</v>
      </c>
      <c r="O9208">
        <v>343750</v>
      </c>
      <c r="P9208">
        <v>68750</v>
      </c>
      <c r="R9208">
        <f t="shared" si="716"/>
        <v>357500</v>
      </c>
      <c r="S9208">
        <f t="shared" si="717"/>
        <v>6</v>
      </c>
      <c r="T9208" t="str">
        <f t="shared" si="718"/>
        <v>Jan</v>
      </c>
      <c r="U9208" t="str">
        <f t="shared" si="719"/>
        <v>2025</v>
      </c>
    </row>
    <row r="9209" spans="1:21" x14ac:dyDescent="0.25">
      <c r="A9209" s="1">
        <v>45663</v>
      </c>
      <c r="B9209" t="s">
        <v>142</v>
      </c>
      <c r="C9209" t="s">
        <v>115</v>
      </c>
      <c r="D9209" t="s">
        <v>16</v>
      </c>
      <c r="E9209" t="s">
        <v>28</v>
      </c>
      <c r="F9209" t="s">
        <v>61</v>
      </c>
      <c r="G9209" t="s">
        <v>110</v>
      </c>
      <c r="H9209">
        <f t="shared" si="715"/>
        <v>4000</v>
      </c>
      <c r="I9209">
        <v>800</v>
      </c>
      <c r="J9209">
        <v>1040</v>
      </c>
      <c r="K9209">
        <v>5</v>
      </c>
      <c r="M9209">
        <v>104</v>
      </c>
      <c r="N9209" t="s">
        <v>38</v>
      </c>
      <c r="O9209">
        <v>5000</v>
      </c>
      <c r="P9209">
        <v>1000</v>
      </c>
      <c r="R9209">
        <f t="shared" si="716"/>
        <v>5200</v>
      </c>
      <c r="S9209">
        <f t="shared" si="717"/>
        <v>6</v>
      </c>
      <c r="T9209" t="str">
        <f t="shared" si="718"/>
        <v>Jan</v>
      </c>
      <c r="U9209" t="str">
        <f t="shared" si="719"/>
        <v>2025</v>
      </c>
    </row>
    <row r="9210" spans="1:21" x14ac:dyDescent="0.25">
      <c r="A9210" s="1">
        <v>45663</v>
      </c>
      <c r="B9210" t="s">
        <v>137</v>
      </c>
      <c r="C9210" t="s">
        <v>15</v>
      </c>
      <c r="D9210" t="s">
        <v>23</v>
      </c>
      <c r="E9210" t="s">
        <v>17</v>
      </c>
      <c r="F9210" t="s">
        <v>61</v>
      </c>
      <c r="G9210" t="s">
        <v>110</v>
      </c>
      <c r="H9210">
        <f t="shared" si="715"/>
        <v>3200</v>
      </c>
      <c r="I9210">
        <v>800</v>
      </c>
      <c r="J9210">
        <v>1040</v>
      </c>
      <c r="K9210">
        <v>4</v>
      </c>
      <c r="M9210">
        <v>104</v>
      </c>
      <c r="N9210" t="s">
        <v>25</v>
      </c>
      <c r="O9210">
        <v>4160</v>
      </c>
      <c r="P9210">
        <v>960</v>
      </c>
      <c r="R9210">
        <f t="shared" si="716"/>
        <v>4160</v>
      </c>
      <c r="S9210">
        <f t="shared" si="717"/>
        <v>6</v>
      </c>
      <c r="T9210" t="str">
        <f t="shared" si="718"/>
        <v>Jan</v>
      </c>
      <c r="U9210" t="str">
        <f t="shared" si="719"/>
        <v>2025</v>
      </c>
    </row>
    <row r="9211" spans="1:21" x14ac:dyDescent="0.25">
      <c r="A9211" s="1">
        <v>45663</v>
      </c>
      <c r="B9211" t="s">
        <v>193</v>
      </c>
      <c r="C9211" t="s">
        <v>53</v>
      </c>
      <c r="D9211" t="s">
        <v>16</v>
      </c>
      <c r="E9211" t="s">
        <v>17</v>
      </c>
      <c r="F9211" t="s">
        <v>80</v>
      </c>
      <c r="G9211" t="s">
        <v>177</v>
      </c>
      <c r="H9211">
        <f t="shared" si="715"/>
        <v>280</v>
      </c>
      <c r="I9211">
        <v>70</v>
      </c>
      <c r="J9211">
        <v>91</v>
      </c>
      <c r="K9211">
        <v>4</v>
      </c>
      <c r="M9211">
        <v>35</v>
      </c>
      <c r="N9211" t="s">
        <v>38</v>
      </c>
      <c r="O9211">
        <v>350</v>
      </c>
      <c r="P9211">
        <v>70</v>
      </c>
      <c r="R9211">
        <f t="shared" si="716"/>
        <v>364</v>
      </c>
      <c r="S9211">
        <f t="shared" si="717"/>
        <v>6</v>
      </c>
      <c r="T9211" t="str">
        <f t="shared" si="718"/>
        <v>Jan</v>
      </c>
      <c r="U9211" t="str">
        <f t="shared" si="719"/>
        <v>2025</v>
      </c>
    </row>
    <row r="9212" spans="1:21" x14ac:dyDescent="0.25">
      <c r="A9212" s="1">
        <v>45663</v>
      </c>
      <c r="B9212" t="s">
        <v>134</v>
      </c>
      <c r="C9212" t="s">
        <v>66</v>
      </c>
      <c r="D9212" t="s">
        <v>16</v>
      </c>
      <c r="E9212" t="s">
        <v>28</v>
      </c>
      <c r="F9212" t="s">
        <v>45</v>
      </c>
      <c r="G9212" t="s">
        <v>92</v>
      </c>
      <c r="H9212">
        <f t="shared" si="715"/>
        <v>1250</v>
      </c>
      <c r="I9212">
        <v>250</v>
      </c>
      <c r="J9212">
        <v>325</v>
      </c>
      <c r="K9212">
        <v>5</v>
      </c>
      <c r="M9212">
        <v>71.875</v>
      </c>
      <c r="N9212" t="s">
        <v>25</v>
      </c>
      <c r="O9212">
        <v>1437.5</v>
      </c>
      <c r="P9212">
        <v>187.5</v>
      </c>
      <c r="R9212">
        <f t="shared" si="716"/>
        <v>1625</v>
      </c>
      <c r="S9212">
        <f t="shared" si="717"/>
        <v>6</v>
      </c>
      <c r="T9212" t="str">
        <f t="shared" si="718"/>
        <v>Jan</v>
      </c>
      <c r="U9212" t="str">
        <f t="shared" si="719"/>
        <v>2025</v>
      </c>
    </row>
    <row r="9213" spans="1:21" x14ac:dyDescent="0.25">
      <c r="A9213" s="1">
        <v>45663</v>
      </c>
      <c r="B9213" t="s">
        <v>184</v>
      </c>
      <c r="C9213" t="s">
        <v>27</v>
      </c>
      <c r="D9213" t="s">
        <v>23</v>
      </c>
      <c r="E9213" t="s">
        <v>28</v>
      </c>
      <c r="F9213" t="s">
        <v>18</v>
      </c>
      <c r="G9213" t="s">
        <v>56</v>
      </c>
      <c r="H9213">
        <f t="shared" si="715"/>
        <v>4400</v>
      </c>
      <c r="I9213">
        <v>550</v>
      </c>
      <c r="J9213">
        <v>715</v>
      </c>
      <c r="K9213">
        <v>8</v>
      </c>
      <c r="M9213">
        <v>100</v>
      </c>
      <c r="N9213" t="s">
        <v>25</v>
      </c>
      <c r="O9213">
        <v>5500</v>
      </c>
      <c r="P9213">
        <v>1100</v>
      </c>
      <c r="R9213">
        <f t="shared" si="716"/>
        <v>5720</v>
      </c>
      <c r="S9213">
        <f t="shared" si="717"/>
        <v>6</v>
      </c>
      <c r="T9213" t="str">
        <f t="shared" si="718"/>
        <v>Jan</v>
      </c>
      <c r="U9213" t="str">
        <f t="shared" si="719"/>
        <v>2025</v>
      </c>
    </row>
    <row r="9214" spans="1:21" x14ac:dyDescent="0.25">
      <c r="A9214" s="1">
        <v>45663</v>
      </c>
      <c r="B9214" t="s">
        <v>182</v>
      </c>
      <c r="C9214" t="s">
        <v>22</v>
      </c>
      <c r="D9214" t="s">
        <v>16</v>
      </c>
      <c r="E9214" t="s">
        <v>28</v>
      </c>
      <c r="F9214" t="s">
        <v>29</v>
      </c>
      <c r="G9214" t="s">
        <v>87</v>
      </c>
      <c r="H9214">
        <f t="shared" si="715"/>
        <v>300</v>
      </c>
      <c r="I9214">
        <v>100</v>
      </c>
      <c r="J9214">
        <v>130</v>
      </c>
      <c r="K9214">
        <v>3</v>
      </c>
      <c r="M9214">
        <v>18</v>
      </c>
      <c r="N9214" t="s">
        <v>25</v>
      </c>
      <c r="O9214">
        <v>360</v>
      </c>
      <c r="P9214">
        <v>60</v>
      </c>
      <c r="R9214">
        <f t="shared" si="716"/>
        <v>390</v>
      </c>
      <c r="S9214">
        <f t="shared" si="717"/>
        <v>6</v>
      </c>
      <c r="T9214" t="str">
        <f t="shared" si="718"/>
        <v>Jan</v>
      </c>
      <c r="U9214" t="str">
        <f t="shared" si="719"/>
        <v>2025</v>
      </c>
    </row>
    <row r="9215" spans="1:21" x14ac:dyDescent="0.25">
      <c r="A9215" s="1">
        <v>45663</v>
      </c>
      <c r="B9215" t="s">
        <v>216</v>
      </c>
      <c r="C9215" t="s">
        <v>27</v>
      </c>
      <c r="D9215" t="s">
        <v>23</v>
      </c>
      <c r="E9215" t="s">
        <v>17</v>
      </c>
      <c r="F9215" t="s">
        <v>45</v>
      </c>
      <c r="G9215" t="s">
        <v>46</v>
      </c>
      <c r="H9215">
        <f t="shared" si="715"/>
        <v>110000</v>
      </c>
      <c r="I9215">
        <v>55000</v>
      </c>
      <c r="J9215">
        <v>71500</v>
      </c>
      <c r="K9215">
        <v>2</v>
      </c>
      <c r="M9215">
        <v>10725</v>
      </c>
      <c r="N9215" t="s">
        <v>25</v>
      </c>
      <c r="O9215">
        <v>132000</v>
      </c>
      <c r="P9215">
        <v>22000</v>
      </c>
      <c r="R9215">
        <f t="shared" si="716"/>
        <v>143000</v>
      </c>
      <c r="S9215">
        <f t="shared" si="717"/>
        <v>6</v>
      </c>
      <c r="T9215" t="str">
        <f t="shared" si="718"/>
        <v>Jan</v>
      </c>
      <c r="U9215" t="str">
        <f t="shared" si="719"/>
        <v>2025</v>
      </c>
    </row>
    <row r="9216" spans="1:21" x14ac:dyDescent="0.25">
      <c r="A9216" s="1">
        <v>45663</v>
      </c>
      <c r="B9216" t="s">
        <v>137</v>
      </c>
      <c r="C9216" t="s">
        <v>15</v>
      </c>
      <c r="D9216" t="s">
        <v>16</v>
      </c>
      <c r="E9216" t="s">
        <v>17</v>
      </c>
      <c r="F9216" t="s">
        <v>18</v>
      </c>
      <c r="G9216" t="s">
        <v>51</v>
      </c>
      <c r="H9216">
        <f t="shared" si="715"/>
        <v>240</v>
      </c>
      <c r="I9216">
        <v>60</v>
      </c>
      <c r="J9216">
        <v>78</v>
      </c>
      <c r="K9216">
        <v>4</v>
      </c>
      <c r="M9216">
        <v>21.84</v>
      </c>
      <c r="N9216" t="s">
        <v>20</v>
      </c>
      <c r="O9216">
        <v>312</v>
      </c>
      <c r="P9216">
        <v>72</v>
      </c>
      <c r="R9216">
        <f t="shared" si="716"/>
        <v>312</v>
      </c>
      <c r="S9216">
        <f t="shared" si="717"/>
        <v>6</v>
      </c>
      <c r="T9216" t="str">
        <f t="shared" si="718"/>
        <v>Jan</v>
      </c>
      <c r="U9216" t="str">
        <f t="shared" si="719"/>
        <v>2025</v>
      </c>
    </row>
    <row r="9217" spans="1:21" x14ac:dyDescent="0.25">
      <c r="A9217" s="1">
        <v>45663</v>
      </c>
      <c r="B9217" t="s">
        <v>133</v>
      </c>
      <c r="C9217" t="s">
        <v>27</v>
      </c>
      <c r="D9217" t="s">
        <v>16</v>
      </c>
      <c r="E9217" t="s">
        <v>17</v>
      </c>
      <c r="F9217" t="s">
        <v>61</v>
      </c>
      <c r="G9217" t="s">
        <v>110</v>
      </c>
      <c r="H9217">
        <f t="shared" si="715"/>
        <v>1600</v>
      </c>
      <c r="I9217">
        <v>800</v>
      </c>
      <c r="J9217">
        <v>1040</v>
      </c>
      <c r="K9217">
        <v>2</v>
      </c>
      <c r="M9217">
        <v>104</v>
      </c>
      <c r="N9217" t="s">
        <v>38</v>
      </c>
      <c r="O9217">
        <v>2080</v>
      </c>
      <c r="P9217">
        <v>480</v>
      </c>
      <c r="R9217">
        <f t="shared" si="716"/>
        <v>2080</v>
      </c>
      <c r="S9217">
        <f t="shared" si="717"/>
        <v>6</v>
      </c>
      <c r="T9217" t="str">
        <f t="shared" si="718"/>
        <v>Jan</v>
      </c>
      <c r="U9217" t="str">
        <f t="shared" si="719"/>
        <v>2025</v>
      </c>
    </row>
    <row r="9218" spans="1:21" x14ac:dyDescent="0.25">
      <c r="A9218" s="1">
        <v>45663</v>
      </c>
      <c r="B9218" t="s">
        <v>142</v>
      </c>
      <c r="C9218" t="s">
        <v>115</v>
      </c>
      <c r="D9218" t="s">
        <v>16</v>
      </c>
      <c r="E9218" t="s">
        <v>28</v>
      </c>
      <c r="F9218" t="s">
        <v>48</v>
      </c>
      <c r="G9218" t="s">
        <v>85</v>
      </c>
      <c r="H9218">
        <f t="shared" si="715"/>
        <v>3600</v>
      </c>
      <c r="I9218">
        <v>450</v>
      </c>
      <c r="J9218">
        <v>585</v>
      </c>
      <c r="K9218">
        <v>8</v>
      </c>
      <c r="M9218">
        <v>100</v>
      </c>
      <c r="N9218" t="s">
        <v>25</v>
      </c>
      <c r="O9218">
        <v>4500</v>
      </c>
      <c r="P9218">
        <v>900</v>
      </c>
      <c r="R9218">
        <f t="shared" si="716"/>
        <v>4680</v>
      </c>
      <c r="S9218">
        <f t="shared" si="717"/>
        <v>6</v>
      </c>
      <c r="T9218" t="str">
        <f t="shared" si="718"/>
        <v>Jan</v>
      </c>
      <c r="U9218" t="str">
        <f t="shared" si="719"/>
        <v>2025</v>
      </c>
    </row>
    <row r="9219" spans="1:21" x14ac:dyDescent="0.25">
      <c r="A9219" s="1">
        <v>45663</v>
      </c>
      <c r="B9219" t="s">
        <v>139</v>
      </c>
      <c r="C9219" t="s">
        <v>27</v>
      </c>
      <c r="D9219" t="s">
        <v>23</v>
      </c>
      <c r="E9219" t="s">
        <v>17</v>
      </c>
      <c r="F9219" t="s">
        <v>18</v>
      </c>
      <c r="G9219" t="s">
        <v>19</v>
      </c>
      <c r="H9219">
        <f t="shared" ref="H9219:H9282" si="720">I9219*K9219</f>
        <v>1750</v>
      </c>
      <c r="I9219">
        <v>250</v>
      </c>
      <c r="J9219">
        <v>325</v>
      </c>
      <c r="K9219">
        <v>7</v>
      </c>
      <c r="M9219">
        <v>100</v>
      </c>
      <c r="N9219" t="s">
        <v>20</v>
      </c>
      <c r="O9219">
        <v>2187.5</v>
      </c>
      <c r="P9219">
        <v>437.5</v>
      </c>
      <c r="R9219">
        <f t="shared" ref="R9219:R9282" si="721">J9219*K9219</f>
        <v>2275</v>
      </c>
      <c r="S9219">
        <f t="shared" ref="S9219:S9282" si="722">DAY(A9219)</f>
        <v>6</v>
      </c>
      <c r="T9219" t="str">
        <f t="shared" ref="T9219:T9282" si="723">TEXT(A9219,"mmm")</f>
        <v>Jan</v>
      </c>
      <c r="U9219" t="str">
        <f t="shared" ref="U9219:U9282" si="724">TEXT(A9219,"yyy")</f>
        <v>2025</v>
      </c>
    </row>
    <row r="9220" spans="1:21" x14ac:dyDescent="0.25">
      <c r="A9220" s="1">
        <v>45663</v>
      </c>
      <c r="B9220" t="s">
        <v>70</v>
      </c>
      <c r="C9220" t="s">
        <v>53</v>
      </c>
      <c r="D9220" t="s">
        <v>23</v>
      </c>
      <c r="E9220" t="s">
        <v>28</v>
      </c>
      <c r="F9220" t="s">
        <v>18</v>
      </c>
      <c r="G9220" t="s">
        <v>43</v>
      </c>
      <c r="H9220">
        <f t="shared" si="720"/>
        <v>160</v>
      </c>
      <c r="I9220">
        <v>20</v>
      </c>
      <c r="J9220">
        <v>26</v>
      </c>
      <c r="K9220">
        <v>8</v>
      </c>
      <c r="M9220">
        <v>30</v>
      </c>
      <c r="N9220" t="s">
        <v>38</v>
      </c>
      <c r="O9220">
        <v>200</v>
      </c>
      <c r="P9220">
        <v>40</v>
      </c>
      <c r="R9220">
        <f t="shared" si="721"/>
        <v>208</v>
      </c>
      <c r="S9220">
        <f t="shared" si="722"/>
        <v>6</v>
      </c>
      <c r="T9220" t="str">
        <f t="shared" si="723"/>
        <v>Jan</v>
      </c>
      <c r="U9220" t="str">
        <f t="shared" si="724"/>
        <v>2025</v>
      </c>
    </row>
    <row r="9221" spans="1:21" x14ac:dyDescent="0.25">
      <c r="A9221" s="1">
        <v>45663</v>
      </c>
      <c r="B9221" t="s">
        <v>181</v>
      </c>
      <c r="C9221" t="s">
        <v>53</v>
      </c>
      <c r="D9221" t="s">
        <v>16</v>
      </c>
      <c r="E9221" t="s">
        <v>17</v>
      </c>
      <c r="F9221" t="s">
        <v>45</v>
      </c>
      <c r="G9221" t="s">
        <v>58</v>
      </c>
      <c r="H9221">
        <f t="shared" si="720"/>
        <v>125000</v>
      </c>
      <c r="I9221">
        <v>25000</v>
      </c>
      <c r="J9221">
        <v>32500</v>
      </c>
      <c r="K9221">
        <v>5</v>
      </c>
      <c r="M9221">
        <v>4875</v>
      </c>
      <c r="N9221" t="s">
        <v>38</v>
      </c>
      <c r="O9221">
        <v>150000</v>
      </c>
      <c r="P9221">
        <v>25000</v>
      </c>
      <c r="R9221">
        <f t="shared" si="721"/>
        <v>162500</v>
      </c>
      <c r="S9221">
        <f t="shared" si="722"/>
        <v>6</v>
      </c>
      <c r="T9221" t="str">
        <f t="shared" si="723"/>
        <v>Jan</v>
      </c>
      <c r="U9221" t="str">
        <f t="shared" si="724"/>
        <v>2025</v>
      </c>
    </row>
    <row r="9222" spans="1:21" x14ac:dyDescent="0.25">
      <c r="A9222" s="1">
        <v>45663</v>
      </c>
      <c r="B9222" t="s">
        <v>125</v>
      </c>
      <c r="C9222" t="s">
        <v>15</v>
      </c>
      <c r="D9222" t="s">
        <v>16</v>
      </c>
      <c r="E9222" t="s">
        <v>28</v>
      </c>
      <c r="F9222" t="s">
        <v>18</v>
      </c>
      <c r="G9222" t="s">
        <v>64</v>
      </c>
      <c r="H9222">
        <f t="shared" si="720"/>
        <v>1120</v>
      </c>
      <c r="I9222">
        <v>140</v>
      </c>
      <c r="J9222">
        <v>182</v>
      </c>
      <c r="K9222">
        <v>8</v>
      </c>
      <c r="M9222">
        <v>72.8</v>
      </c>
      <c r="N9222" t="s">
        <v>25</v>
      </c>
      <c r="O9222">
        <v>1456</v>
      </c>
      <c r="P9222">
        <v>336</v>
      </c>
      <c r="R9222">
        <f t="shared" si="721"/>
        <v>1456</v>
      </c>
      <c r="S9222">
        <f t="shared" si="722"/>
        <v>6</v>
      </c>
      <c r="T9222" t="str">
        <f t="shared" si="723"/>
        <v>Jan</v>
      </c>
      <c r="U9222" t="str">
        <f t="shared" si="724"/>
        <v>2025</v>
      </c>
    </row>
    <row r="9223" spans="1:21" x14ac:dyDescent="0.25">
      <c r="A9223" s="1">
        <v>45663</v>
      </c>
      <c r="B9223" t="s">
        <v>175</v>
      </c>
      <c r="C9223" t="s">
        <v>91</v>
      </c>
      <c r="D9223" t="s">
        <v>23</v>
      </c>
      <c r="E9223" t="s">
        <v>17</v>
      </c>
      <c r="F9223" t="s">
        <v>18</v>
      </c>
      <c r="G9223" t="s">
        <v>32</v>
      </c>
      <c r="H9223">
        <f t="shared" si="720"/>
        <v>300</v>
      </c>
      <c r="I9223">
        <v>100</v>
      </c>
      <c r="J9223">
        <v>130</v>
      </c>
      <c r="K9223">
        <v>3</v>
      </c>
      <c r="M9223">
        <v>45</v>
      </c>
      <c r="N9223" t="s">
        <v>20</v>
      </c>
      <c r="O9223">
        <v>375</v>
      </c>
      <c r="P9223">
        <v>75</v>
      </c>
      <c r="R9223">
        <f t="shared" si="721"/>
        <v>390</v>
      </c>
      <c r="S9223">
        <f t="shared" si="722"/>
        <v>6</v>
      </c>
      <c r="T9223" t="str">
        <f t="shared" si="723"/>
        <v>Jan</v>
      </c>
      <c r="U9223" t="str">
        <f t="shared" si="724"/>
        <v>2025</v>
      </c>
    </row>
    <row r="9224" spans="1:21" x14ac:dyDescent="0.25">
      <c r="A9224" s="1">
        <v>45663</v>
      </c>
      <c r="B9224" t="s">
        <v>59</v>
      </c>
      <c r="C9224" t="s">
        <v>27</v>
      </c>
      <c r="D9224" t="s">
        <v>16</v>
      </c>
      <c r="E9224" t="s">
        <v>28</v>
      </c>
      <c r="F9224" t="s">
        <v>18</v>
      </c>
      <c r="G9224" t="s">
        <v>56</v>
      </c>
      <c r="H9224">
        <f t="shared" si="720"/>
        <v>550</v>
      </c>
      <c r="I9224">
        <v>550</v>
      </c>
      <c r="J9224">
        <v>715</v>
      </c>
      <c r="K9224">
        <v>1</v>
      </c>
      <c r="M9224">
        <v>63.25</v>
      </c>
      <c r="N9224" t="s">
        <v>38</v>
      </c>
      <c r="O9224">
        <v>632.5</v>
      </c>
      <c r="P9224">
        <v>82.5</v>
      </c>
      <c r="R9224">
        <f t="shared" si="721"/>
        <v>715</v>
      </c>
      <c r="S9224">
        <f t="shared" si="722"/>
        <v>6</v>
      </c>
      <c r="T9224" t="str">
        <f t="shared" si="723"/>
        <v>Jan</v>
      </c>
      <c r="U9224" t="str">
        <f t="shared" si="724"/>
        <v>2025</v>
      </c>
    </row>
    <row r="9225" spans="1:21" x14ac:dyDescent="0.25">
      <c r="A9225" s="1">
        <v>45663</v>
      </c>
      <c r="B9225" t="s">
        <v>145</v>
      </c>
      <c r="C9225" t="s">
        <v>27</v>
      </c>
      <c r="D9225" t="s">
        <v>23</v>
      </c>
      <c r="E9225" t="s">
        <v>17</v>
      </c>
      <c r="F9225" t="s">
        <v>18</v>
      </c>
      <c r="G9225" t="s">
        <v>100</v>
      </c>
      <c r="H9225">
        <f t="shared" si="720"/>
        <v>280</v>
      </c>
      <c r="I9225">
        <v>40</v>
      </c>
      <c r="J9225">
        <v>52</v>
      </c>
      <c r="K9225">
        <v>7</v>
      </c>
      <c r="M9225">
        <v>43.68</v>
      </c>
      <c r="N9225" t="s">
        <v>20</v>
      </c>
      <c r="O9225">
        <v>364</v>
      </c>
      <c r="P9225">
        <v>84</v>
      </c>
      <c r="R9225">
        <f t="shared" si="721"/>
        <v>364</v>
      </c>
      <c r="S9225">
        <f t="shared" si="722"/>
        <v>6</v>
      </c>
      <c r="T9225" t="str">
        <f t="shared" si="723"/>
        <v>Jan</v>
      </c>
      <c r="U9225" t="str">
        <f t="shared" si="724"/>
        <v>2025</v>
      </c>
    </row>
    <row r="9226" spans="1:21" x14ac:dyDescent="0.25">
      <c r="A9226" s="1">
        <v>45663</v>
      </c>
      <c r="B9226" t="s">
        <v>154</v>
      </c>
      <c r="C9226" t="s">
        <v>27</v>
      </c>
      <c r="D9226" t="s">
        <v>16</v>
      </c>
      <c r="E9226" t="s">
        <v>17</v>
      </c>
      <c r="F9226" t="s">
        <v>61</v>
      </c>
      <c r="G9226" t="s">
        <v>62</v>
      </c>
      <c r="H9226">
        <f t="shared" si="720"/>
        <v>4500</v>
      </c>
      <c r="I9226">
        <v>900</v>
      </c>
      <c r="J9226">
        <v>1170</v>
      </c>
      <c r="K9226">
        <v>5</v>
      </c>
      <c r="M9226">
        <v>117</v>
      </c>
      <c r="N9226" t="s">
        <v>25</v>
      </c>
      <c r="O9226">
        <v>5850</v>
      </c>
      <c r="P9226">
        <v>1350</v>
      </c>
      <c r="R9226">
        <f t="shared" si="721"/>
        <v>5850</v>
      </c>
      <c r="S9226">
        <f t="shared" si="722"/>
        <v>6</v>
      </c>
      <c r="T9226" t="str">
        <f t="shared" si="723"/>
        <v>Jan</v>
      </c>
      <c r="U9226" t="str">
        <f t="shared" si="724"/>
        <v>2025</v>
      </c>
    </row>
    <row r="9227" spans="1:21" x14ac:dyDescent="0.25">
      <c r="A9227" s="1">
        <v>45663</v>
      </c>
      <c r="B9227" t="s">
        <v>44</v>
      </c>
      <c r="C9227" t="s">
        <v>27</v>
      </c>
      <c r="D9227" t="s">
        <v>23</v>
      </c>
      <c r="E9227" t="s">
        <v>17</v>
      </c>
      <c r="F9227" t="s">
        <v>80</v>
      </c>
      <c r="G9227" t="s">
        <v>81</v>
      </c>
      <c r="H9227">
        <f t="shared" si="720"/>
        <v>90</v>
      </c>
      <c r="I9227">
        <v>10</v>
      </c>
      <c r="J9227">
        <v>13</v>
      </c>
      <c r="K9227">
        <v>9</v>
      </c>
      <c r="M9227">
        <v>11.25</v>
      </c>
      <c r="N9227" t="s">
        <v>25</v>
      </c>
      <c r="O9227">
        <v>112.5</v>
      </c>
      <c r="P9227">
        <v>22.5</v>
      </c>
      <c r="R9227">
        <f t="shared" si="721"/>
        <v>117</v>
      </c>
      <c r="S9227">
        <f t="shared" si="722"/>
        <v>6</v>
      </c>
      <c r="T9227" t="str">
        <f t="shared" si="723"/>
        <v>Jan</v>
      </c>
      <c r="U9227" t="str">
        <f t="shared" si="724"/>
        <v>2025</v>
      </c>
    </row>
    <row r="9228" spans="1:21" x14ac:dyDescent="0.25">
      <c r="A9228" s="1">
        <v>45663</v>
      </c>
      <c r="B9228" t="s">
        <v>166</v>
      </c>
      <c r="C9228" t="s">
        <v>15</v>
      </c>
      <c r="D9228" t="s">
        <v>16</v>
      </c>
      <c r="E9228" t="s">
        <v>28</v>
      </c>
      <c r="F9228" t="s">
        <v>18</v>
      </c>
      <c r="G9228" t="s">
        <v>56</v>
      </c>
      <c r="H9228">
        <f t="shared" si="720"/>
        <v>1100</v>
      </c>
      <c r="I9228">
        <v>550</v>
      </c>
      <c r="J9228">
        <v>715</v>
      </c>
      <c r="K9228">
        <v>2</v>
      </c>
      <c r="M9228">
        <v>71.5</v>
      </c>
      <c r="N9228" t="s">
        <v>25</v>
      </c>
      <c r="O9228">
        <v>1430</v>
      </c>
      <c r="P9228">
        <v>330</v>
      </c>
      <c r="R9228">
        <f t="shared" si="721"/>
        <v>1430</v>
      </c>
      <c r="S9228">
        <f t="shared" si="722"/>
        <v>6</v>
      </c>
      <c r="T9228" t="str">
        <f t="shared" si="723"/>
        <v>Jan</v>
      </c>
      <c r="U9228" t="str">
        <f t="shared" si="724"/>
        <v>2025</v>
      </c>
    </row>
    <row r="9229" spans="1:21" x14ac:dyDescent="0.25">
      <c r="A9229" s="1">
        <v>45663</v>
      </c>
      <c r="B9229" t="s">
        <v>197</v>
      </c>
      <c r="C9229" t="s">
        <v>115</v>
      </c>
      <c r="D9229" t="s">
        <v>23</v>
      </c>
      <c r="E9229" t="s">
        <v>17</v>
      </c>
      <c r="F9229" t="s">
        <v>80</v>
      </c>
      <c r="G9229" t="s">
        <v>96</v>
      </c>
      <c r="H9229">
        <f t="shared" si="720"/>
        <v>10</v>
      </c>
      <c r="I9229">
        <v>5</v>
      </c>
      <c r="J9229">
        <v>7</v>
      </c>
      <c r="K9229">
        <v>2</v>
      </c>
      <c r="M9229">
        <v>1.5</v>
      </c>
      <c r="N9229" t="s">
        <v>20</v>
      </c>
      <c r="O9229">
        <v>12.5</v>
      </c>
      <c r="P9229">
        <v>2.5</v>
      </c>
      <c r="R9229">
        <f t="shared" si="721"/>
        <v>14</v>
      </c>
      <c r="S9229">
        <f t="shared" si="722"/>
        <v>6</v>
      </c>
      <c r="T9229" t="str">
        <f t="shared" si="723"/>
        <v>Jan</v>
      </c>
      <c r="U9229" t="str">
        <f t="shared" si="724"/>
        <v>2025</v>
      </c>
    </row>
    <row r="9230" spans="1:21" x14ac:dyDescent="0.25">
      <c r="A9230" s="1">
        <v>45663</v>
      </c>
      <c r="B9230" t="s">
        <v>37</v>
      </c>
      <c r="C9230" t="s">
        <v>15</v>
      </c>
      <c r="D9230" t="s">
        <v>16</v>
      </c>
      <c r="E9230" t="s">
        <v>17</v>
      </c>
      <c r="F9230" t="s">
        <v>18</v>
      </c>
      <c r="G9230" t="s">
        <v>51</v>
      </c>
      <c r="H9230">
        <f t="shared" si="720"/>
        <v>540</v>
      </c>
      <c r="I9230">
        <v>60</v>
      </c>
      <c r="J9230">
        <v>78</v>
      </c>
      <c r="K9230">
        <v>9</v>
      </c>
      <c r="M9230">
        <v>67.5</v>
      </c>
      <c r="N9230" t="s">
        <v>38</v>
      </c>
      <c r="O9230">
        <v>675</v>
      </c>
      <c r="P9230">
        <v>135</v>
      </c>
      <c r="R9230">
        <f t="shared" si="721"/>
        <v>702</v>
      </c>
      <c r="S9230">
        <f t="shared" si="722"/>
        <v>6</v>
      </c>
      <c r="T9230" t="str">
        <f t="shared" si="723"/>
        <v>Jan</v>
      </c>
      <c r="U9230" t="str">
        <f t="shared" si="724"/>
        <v>2025</v>
      </c>
    </row>
    <row r="9231" spans="1:21" x14ac:dyDescent="0.25">
      <c r="A9231" s="1">
        <v>45663</v>
      </c>
      <c r="B9231" t="s">
        <v>168</v>
      </c>
      <c r="C9231" t="s">
        <v>27</v>
      </c>
      <c r="D9231" t="s">
        <v>16</v>
      </c>
      <c r="E9231" t="s">
        <v>17</v>
      </c>
      <c r="F9231" t="s">
        <v>29</v>
      </c>
      <c r="G9231" t="s">
        <v>30</v>
      </c>
      <c r="H9231">
        <f t="shared" si="720"/>
        <v>360</v>
      </c>
      <c r="I9231">
        <v>180</v>
      </c>
      <c r="J9231">
        <v>234</v>
      </c>
      <c r="K9231">
        <v>2</v>
      </c>
      <c r="M9231">
        <v>31.5</v>
      </c>
      <c r="N9231" t="s">
        <v>20</v>
      </c>
      <c r="O9231">
        <v>450</v>
      </c>
      <c r="P9231">
        <v>90</v>
      </c>
      <c r="R9231">
        <f t="shared" si="721"/>
        <v>468</v>
      </c>
      <c r="S9231">
        <f t="shared" si="722"/>
        <v>6</v>
      </c>
      <c r="T9231" t="str">
        <f t="shared" si="723"/>
        <v>Jan</v>
      </c>
      <c r="U9231" t="str">
        <f t="shared" si="724"/>
        <v>2025</v>
      </c>
    </row>
    <row r="9232" spans="1:21" x14ac:dyDescent="0.25">
      <c r="A9232" s="1">
        <v>45663</v>
      </c>
      <c r="B9232" t="s">
        <v>132</v>
      </c>
      <c r="C9232" t="s">
        <v>115</v>
      </c>
      <c r="D9232" t="s">
        <v>16</v>
      </c>
      <c r="E9232" t="s">
        <v>17</v>
      </c>
      <c r="F9232" t="s">
        <v>61</v>
      </c>
      <c r="G9232" t="s">
        <v>110</v>
      </c>
      <c r="H9232">
        <f t="shared" si="720"/>
        <v>6400</v>
      </c>
      <c r="I9232">
        <v>800</v>
      </c>
      <c r="J9232">
        <v>1040</v>
      </c>
      <c r="K9232">
        <v>8</v>
      </c>
      <c r="M9232">
        <v>104</v>
      </c>
      <c r="N9232" t="s">
        <v>25</v>
      </c>
      <c r="O9232">
        <v>8320</v>
      </c>
      <c r="P9232">
        <v>1920</v>
      </c>
      <c r="R9232">
        <f t="shared" si="721"/>
        <v>8320</v>
      </c>
      <c r="S9232">
        <f t="shared" si="722"/>
        <v>6</v>
      </c>
      <c r="T9232" t="str">
        <f t="shared" si="723"/>
        <v>Jan</v>
      </c>
      <c r="U9232" t="str">
        <f t="shared" si="724"/>
        <v>2025</v>
      </c>
    </row>
    <row r="9233" spans="1:21" x14ac:dyDescent="0.25">
      <c r="A9233" s="1">
        <v>45663</v>
      </c>
      <c r="B9233" t="s">
        <v>161</v>
      </c>
      <c r="C9233" t="s">
        <v>53</v>
      </c>
      <c r="D9233" t="s">
        <v>16</v>
      </c>
      <c r="E9233" t="s">
        <v>17</v>
      </c>
      <c r="F9233" t="s">
        <v>18</v>
      </c>
      <c r="G9233" t="s">
        <v>34</v>
      </c>
      <c r="H9233">
        <f t="shared" si="720"/>
        <v>120</v>
      </c>
      <c r="I9233">
        <v>40</v>
      </c>
      <c r="J9233">
        <v>52</v>
      </c>
      <c r="K9233">
        <v>3</v>
      </c>
      <c r="M9233">
        <v>15.6</v>
      </c>
      <c r="N9233" t="s">
        <v>38</v>
      </c>
      <c r="O9233">
        <v>156</v>
      </c>
      <c r="P9233">
        <v>36</v>
      </c>
      <c r="R9233">
        <f t="shared" si="721"/>
        <v>156</v>
      </c>
      <c r="S9233">
        <f t="shared" si="722"/>
        <v>6</v>
      </c>
      <c r="T9233" t="str">
        <f t="shared" si="723"/>
        <v>Jan</v>
      </c>
      <c r="U9233" t="str">
        <f t="shared" si="724"/>
        <v>2025</v>
      </c>
    </row>
    <row r="9234" spans="1:21" x14ac:dyDescent="0.25">
      <c r="A9234" s="1">
        <v>45663</v>
      </c>
      <c r="B9234" t="s">
        <v>73</v>
      </c>
      <c r="C9234" t="s">
        <v>42</v>
      </c>
      <c r="D9234" t="s">
        <v>23</v>
      </c>
      <c r="E9234" t="s">
        <v>28</v>
      </c>
      <c r="F9234" t="s">
        <v>80</v>
      </c>
      <c r="G9234" t="s">
        <v>89</v>
      </c>
      <c r="H9234">
        <f t="shared" si="720"/>
        <v>105</v>
      </c>
      <c r="I9234">
        <v>15</v>
      </c>
      <c r="J9234">
        <v>20</v>
      </c>
      <c r="K9234">
        <v>7</v>
      </c>
      <c r="M9234">
        <v>12.6</v>
      </c>
      <c r="N9234" t="s">
        <v>25</v>
      </c>
      <c r="O9234">
        <v>126</v>
      </c>
      <c r="P9234">
        <v>21</v>
      </c>
      <c r="R9234">
        <f t="shared" si="721"/>
        <v>140</v>
      </c>
      <c r="S9234">
        <f t="shared" si="722"/>
        <v>6</v>
      </c>
      <c r="T9234" t="str">
        <f t="shared" si="723"/>
        <v>Jan</v>
      </c>
      <c r="U9234" t="str">
        <f t="shared" si="724"/>
        <v>2025</v>
      </c>
    </row>
    <row r="9235" spans="1:21" x14ac:dyDescent="0.25">
      <c r="A9235" s="1">
        <v>45663</v>
      </c>
      <c r="B9235" t="s">
        <v>79</v>
      </c>
      <c r="C9235" t="s">
        <v>27</v>
      </c>
      <c r="D9235" t="s">
        <v>16</v>
      </c>
      <c r="E9235" t="s">
        <v>17</v>
      </c>
      <c r="F9235" t="s">
        <v>61</v>
      </c>
      <c r="G9235" t="s">
        <v>68</v>
      </c>
      <c r="H9235">
        <f t="shared" si="720"/>
        <v>5400</v>
      </c>
      <c r="I9235">
        <v>1800</v>
      </c>
      <c r="J9235">
        <v>2340</v>
      </c>
      <c r="K9235">
        <v>3</v>
      </c>
      <c r="M9235">
        <v>234</v>
      </c>
      <c r="N9235" t="s">
        <v>20</v>
      </c>
      <c r="O9235">
        <v>7020</v>
      </c>
      <c r="P9235">
        <v>1620</v>
      </c>
      <c r="R9235">
        <f t="shared" si="721"/>
        <v>7020</v>
      </c>
      <c r="S9235">
        <f t="shared" si="722"/>
        <v>6</v>
      </c>
      <c r="T9235" t="str">
        <f t="shared" si="723"/>
        <v>Jan</v>
      </c>
      <c r="U9235" t="str">
        <f t="shared" si="724"/>
        <v>2025</v>
      </c>
    </row>
    <row r="9236" spans="1:21" x14ac:dyDescent="0.25">
      <c r="A9236" s="1">
        <v>45663</v>
      </c>
      <c r="B9236" t="s">
        <v>136</v>
      </c>
      <c r="C9236" t="s">
        <v>15</v>
      </c>
      <c r="D9236" t="s">
        <v>23</v>
      </c>
      <c r="E9236" t="s">
        <v>28</v>
      </c>
      <c r="F9236" t="s">
        <v>18</v>
      </c>
      <c r="G9236" t="s">
        <v>24</v>
      </c>
      <c r="H9236">
        <f t="shared" si="720"/>
        <v>400</v>
      </c>
      <c r="I9236">
        <v>80</v>
      </c>
      <c r="J9236">
        <v>104</v>
      </c>
      <c r="K9236">
        <v>5</v>
      </c>
      <c r="M9236">
        <v>52</v>
      </c>
      <c r="N9236" t="s">
        <v>25</v>
      </c>
      <c r="O9236">
        <v>520</v>
      </c>
      <c r="P9236">
        <v>120</v>
      </c>
      <c r="R9236">
        <f t="shared" si="721"/>
        <v>520</v>
      </c>
      <c r="S9236">
        <f t="shared" si="722"/>
        <v>6</v>
      </c>
      <c r="T9236" t="str">
        <f t="shared" si="723"/>
        <v>Jan</v>
      </c>
      <c r="U9236" t="str">
        <f t="shared" si="724"/>
        <v>2025</v>
      </c>
    </row>
    <row r="9237" spans="1:21" x14ac:dyDescent="0.25">
      <c r="A9237" s="1">
        <v>45663</v>
      </c>
      <c r="B9237" t="s">
        <v>153</v>
      </c>
      <c r="C9237" t="s">
        <v>27</v>
      </c>
      <c r="D9237" t="s">
        <v>16</v>
      </c>
      <c r="E9237" t="s">
        <v>17</v>
      </c>
      <c r="F9237" t="s">
        <v>61</v>
      </c>
      <c r="G9237" t="s">
        <v>128</v>
      </c>
      <c r="H9237">
        <f t="shared" si="720"/>
        <v>600</v>
      </c>
      <c r="I9237">
        <v>300</v>
      </c>
      <c r="J9237">
        <v>390</v>
      </c>
      <c r="K9237">
        <v>2</v>
      </c>
      <c r="M9237">
        <v>78</v>
      </c>
      <c r="N9237" t="s">
        <v>38</v>
      </c>
      <c r="O9237">
        <v>780</v>
      </c>
      <c r="P9237">
        <v>180</v>
      </c>
      <c r="R9237">
        <f t="shared" si="721"/>
        <v>780</v>
      </c>
      <c r="S9237">
        <f t="shared" si="722"/>
        <v>6</v>
      </c>
      <c r="T9237" t="str">
        <f t="shared" si="723"/>
        <v>Jan</v>
      </c>
      <c r="U9237" t="str">
        <f t="shared" si="724"/>
        <v>2025</v>
      </c>
    </row>
    <row r="9238" spans="1:21" x14ac:dyDescent="0.25">
      <c r="A9238" s="1">
        <v>45663</v>
      </c>
      <c r="B9238" t="s">
        <v>63</v>
      </c>
      <c r="C9238" t="s">
        <v>42</v>
      </c>
      <c r="D9238" t="s">
        <v>16</v>
      </c>
      <c r="E9238" t="s">
        <v>28</v>
      </c>
      <c r="F9238" t="s">
        <v>61</v>
      </c>
      <c r="G9238" t="s">
        <v>103</v>
      </c>
      <c r="H9238">
        <f t="shared" si="720"/>
        <v>1000</v>
      </c>
      <c r="I9238">
        <v>100</v>
      </c>
      <c r="J9238">
        <v>130</v>
      </c>
      <c r="K9238">
        <v>10</v>
      </c>
      <c r="M9238">
        <v>91</v>
      </c>
      <c r="N9238" t="s">
        <v>20</v>
      </c>
      <c r="O9238">
        <v>1300</v>
      </c>
      <c r="P9238">
        <v>300</v>
      </c>
      <c r="R9238">
        <f t="shared" si="721"/>
        <v>1300</v>
      </c>
      <c r="S9238">
        <f t="shared" si="722"/>
        <v>6</v>
      </c>
      <c r="T9238" t="str">
        <f t="shared" si="723"/>
        <v>Jan</v>
      </c>
      <c r="U9238" t="str">
        <f t="shared" si="724"/>
        <v>2025</v>
      </c>
    </row>
    <row r="9239" spans="1:21" x14ac:dyDescent="0.25">
      <c r="A9239" s="1">
        <v>45663</v>
      </c>
      <c r="B9239" t="s">
        <v>182</v>
      </c>
      <c r="C9239" t="s">
        <v>22</v>
      </c>
      <c r="D9239" t="s">
        <v>16</v>
      </c>
      <c r="E9239" t="s">
        <v>28</v>
      </c>
      <c r="F9239" t="s">
        <v>18</v>
      </c>
      <c r="G9239" t="s">
        <v>43</v>
      </c>
      <c r="H9239">
        <f t="shared" si="720"/>
        <v>160</v>
      </c>
      <c r="I9239">
        <v>20</v>
      </c>
      <c r="J9239">
        <v>26</v>
      </c>
      <c r="K9239">
        <v>8</v>
      </c>
      <c r="M9239">
        <v>9.6</v>
      </c>
      <c r="N9239" t="s">
        <v>25</v>
      </c>
      <c r="O9239">
        <v>192</v>
      </c>
      <c r="P9239">
        <v>32</v>
      </c>
      <c r="R9239">
        <f t="shared" si="721"/>
        <v>208</v>
      </c>
      <c r="S9239">
        <f t="shared" si="722"/>
        <v>6</v>
      </c>
      <c r="T9239" t="str">
        <f t="shared" si="723"/>
        <v>Jan</v>
      </c>
      <c r="U9239" t="str">
        <f t="shared" si="724"/>
        <v>2025</v>
      </c>
    </row>
    <row r="9240" spans="1:21" x14ac:dyDescent="0.25">
      <c r="A9240" s="1">
        <v>45663</v>
      </c>
      <c r="B9240" t="s">
        <v>114</v>
      </c>
      <c r="C9240" t="s">
        <v>115</v>
      </c>
      <c r="D9240" t="s">
        <v>16</v>
      </c>
      <c r="E9240" t="s">
        <v>17</v>
      </c>
      <c r="F9240" t="s">
        <v>61</v>
      </c>
      <c r="G9240" t="s">
        <v>110</v>
      </c>
      <c r="H9240">
        <f t="shared" si="720"/>
        <v>3200</v>
      </c>
      <c r="I9240">
        <v>800</v>
      </c>
      <c r="J9240">
        <v>1040</v>
      </c>
      <c r="K9240">
        <v>4</v>
      </c>
      <c r="M9240">
        <v>104</v>
      </c>
      <c r="N9240" t="s">
        <v>25</v>
      </c>
      <c r="O9240">
        <v>4160</v>
      </c>
      <c r="P9240">
        <v>960</v>
      </c>
      <c r="R9240">
        <f t="shared" si="721"/>
        <v>4160</v>
      </c>
      <c r="S9240">
        <f t="shared" si="722"/>
        <v>6</v>
      </c>
      <c r="T9240" t="str">
        <f t="shared" si="723"/>
        <v>Jan</v>
      </c>
      <c r="U9240" t="str">
        <f t="shared" si="724"/>
        <v>2025</v>
      </c>
    </row>
    <row r="9241" spans="1:21" x14ac:dyDescent="0.25">
      <c r="A9241" s="1">
        <v>45663</v>
      </c>
      <c r="B9241" t="s">
        <v>188</v>
      </c>
      <c r="C9241" t="s">
        <v>27</v>
      </c>
      <c r="D9241" t="s">
        <v>16</v>
      </c>
      <c r="E9241" t="s">
        <v>28</v>
      </c>
      <c r="F9241" t="s">
        <v>18</v>
      </c>
      <c r="G9241" t="s">
        <v>19</v>
      </c>
      <c r="H9241">
        <f t="shared" si="720"/>
        <v>2500</v>
      </c>
      <c r="I9241">
        <v>250</v>
      </c>
      <c r="J9241">
        <v>325</v>
      </c>
      <c r="K9241">
        <v>10</v>
      </c>
      <c r="M9241">
        <v>100</v>
      </c>
      <c r="N9241" t="s">
        <v>25</v>
      </c>
      <c r="O9241">
        <v>3250</v>
      </c>
      <c r="P9241">
        <v>750</v>
      </c>
      <c r="R9241">
        <f t="shared" si="721"/>
        <v>3250</v>
      </c>
      <c r="S9241">
        <f t="shared" si="722"/>
        <v>6</v>
      </c>
      <c r="T9241" t="str">
        <f t="shared" si="723"/>
        <v>Jan</v>
      </c>
      <c r="U9241" t="str">
        <f t="shared" si="724"/>
        <v>2025</v>
      </c>
    </row>
    <row r="9242" spans="1:21" x14ac:dyDescent="0.25">
      <c r="A9242" s="1">
        <v>45663</v>
      </c>
      <c r="B9242" t="s">
        <v>183</v>
      </c>
      <c r="C9242" t="s">
        <v>22</v>
      </c>
      <c r="D9242" t="s">
        <v>16</v>
      </c>
      <c r="E9242" t="s">
        <v>17</v>
      </c>
      <c r="F9242" t="s">
        <v>45</v>
      </c>
      <c r="G9242" t="s">
        <v>76</v>
      </c>
      <c r="H9242">
        <f t="shared" si="720"/>
        <v>9600</v>
      </c>
      <c r="I9242">
        <v>1200</v>
      </c>
      <c r="J9242">
        <v>1560</v>
      </c>
      <c r="K9242">
        <v>8</v>
      </c>
      <c r="M9242">
        <v>156</v>
      </c>
      <c r="N9242" t="s">
        <v>20</v>
      </c>
      <c r="O9242">
        <v>12000</v>
      </c>
      <c r="P9242">
        <v>2400</v>
      </c>
      <c r="R9242">
        <f t="shared" si="721"/>
        <v>12480</v>
      </c>
      <c r="S9242">
        <f t="shared" si="722"/>
        <v>6</v>
      </c>
      <c r="T9242" t="str">
        <f t="shared" si="723"/>
        <v>Jan</v>
      </c>
      <c r="U9242" t="str">
        <f t="shared" si="724"/>
        <v>2025</v>
      </c>
    </row>
    <row r="9243" spans="1:21" x14ac:dyDescent="0.25">
      <c r="A9243" s="1">
        <v>45694</v>
      </c>
      <c r="B9243" t="s">
        <v>70</v>
      </c>
      <c r="C9243" t="s">
        <v>53</v>
      </c>
      <c r="D9243" t="s">
        <v>23</v>
      </c>
      <c r="E9243" t="s">
        <v>28</v>
      </c>
      <c r="F9243" t="s">
        <v>45</v>
      </c>
      <c r="G9243" t="s">
        <v>106</v>
      </c>
      <c r="H9243">
        <f t="shared" si="720"/>
        <v>24000</v>
      </c>
      <c r="I9243">
        <v>12000</v>
      </c>
      <c r="J9243">
        <v>15600</v>
      </c>
      <c r="K9243">
        <v>2</v>
      </c>
      <c r="M9243">
        <v>2340</v>
      </c>
      <c r="N9243" t="s">
        <v>25</v>
      </c>
      <c r="O9243">
        <v>31200</v>
      </c>
      <c r="P9243">
        <v>7200</v>
      </c>
      <c r="R9243">
        <f t="shared" si="721"/>
        <v>31200</v>
      </c>
      <c r="S9243">
        <f t="shared" si="722"/>
        <v>6</v>
      </c>
      <c r="T9243" t="str">
        <f t="shared" si="723"/>
        <v>Feb</v>
      </c>
      <c r="U9243" t="str">
        <f t="shared" si="724"/>
        <v>2025</v>
      </c>
    </row>
    <row r="9244" spans="1:21" x14ac:dyDescent="0.25">
      <c r="A9244" s="1">
        <v>45694</v>
      </c>
      <c r="B9244" t="s">
        <v>126</v>
      </c>
      <c r="C9244" t="s">
        <v>27</v>
      </c>
      <c r="D9244" t="s">
        <v>16</v>
      </c>
      <c r="E9244" t="s">
        <v>17</v>
      </c>
      <c r="F9244" t="s">
        <v>18</v>
      </c>
      <c r="G9244" t="s">
        <v>113</v>
      </c>
      <c r="H9244">
        <f t="shared" si="720"/>
        <v>120</v>
      </c>
      <c r="I9244">
        <v>20</v>
      </c>
      <c r="J9244">
        <v>26</v>
      </c>
      <c r="K9244">
        <v>6</v>
      </c>
      <c r="M9244">
        <v>10.92</v>
      </c>
      <c r="N9244" t="s">
        <v>20</v>
      </c>
      <c r="O9244">
        <v>156</v>
      </c>
      <c r="P9244">
        <v>36</v>
      </c>
      <c r="R9244">
        <f t="shared" si="721"/>
        <v>156</v>
      </c>
      <c r="S9244">
        <f t="shared" si="722"/>
        <v>6</v>
      </c>
      <c r="T9244" t="str">
        <f t="shared" si="723"/>
        <v>Feb</v>
      </c>
      <c r="U9244" t="str">
        <f t="shared" si="724"/>
        <v>2025</v>
      </c>
    </row>
    <row r="9245" spans="1:21" x14ac:dyDescent="0.25">
      <c r="A9245" s="1">
        <v>45694</v>
      </c>
      <c r="B9245" t="s">
        <v>14</v>
      </c>
      <c r="C9245" t="s">
        <v>15</v>
      </c>
      <c r="D9245" t="s">
        <v>16</v>
      </c>
      <c r="E9245" t="s">
        <v>17</v>
      </c>
      <c r="F9245" t="s">
        <v>18</v>
      </c>
      <c r="G9245" t="s">
        <v>40</v>
      </c>
      <c r="H9245">
        <f t="shared" si="720"/>
        <v>450</v>
      </c>
      <c r="I9245">
        <v>90</v>
      </c>
      <c r="J9245">
        <v>117</v>
      </c>
      <c r="K9245">
        <v>5</v>
      </c>
      <c r="M9245">
        <v>58.5</v>
      </c>
      <c r="N9245" t="s">
        <v>38</v>
      </c>
      <c r="O9245">
        <v>585</v>
      </c>
      <c r="P9245">
        <v>135</v>
      </c>
      <c r="R9245">
        <f t="shared" si="721"/>
        <v>585</v>
      </c>
      <c r="S9245">
        <f t="shared" si="722"/>
        <v>6</v>
      </c>
      <c r="T9245" t="str">
        <f t="shared" si="723"/>
        <v>Feb</v>
      </c>
      <c r="U9245" t="str">
        <f t="shared" si="724"/>
        <v>2025</v>
      </c>
    </row>
    <row r="9246" spans="1:21" x14ac:dyDescent="0.25">
      <c r="A9246" s="1">
        <v>45694</v>
      </c>
      <c r="B9246" t="s">
        <v>93</v>
      </c>
      <c r="C9246" t="s">
        <v>42</v>
      </c>
      <c r="D9246" t="s">
        <v>16</v>
      </c>
      <c r="E9246" t="s">
        <v>17</v>
      </c>
      <c r="F9246" t="s">
        <v>29</v>
      </c>
      <c r="G9246" t="s">
        <v>178</v>
      </c>
      <c r="H9246">
        <f t="shared" si="720"/>
        <v>1800</v>
      </c>
      <c r="I9246">
        <v>200</v>
      </c>
      <c r="J9246">
        <v>260</v>
      </c>
      <c r="K9246">
        <v>9</v>
      </c>
      <c r="M9246">
        <v>100</v>
      </c>
      <c r="N9246" t="s">
        <v>25</v>
      </c>
      <c r="O9246">
        <v>2340</v>
      </c>
      <c r="P9246">
        <v>540</v>
      </c>
      <c r="R9246">
        <f t="shared" si="721"/>
        <v>2340</v>
      </c>
      <c r="S9246">
        <f t="shared" si="722"/>
        <v>6</v>
      </c>
      <c r="T9246" t="str">
        <f t="shared" si="723"/>
        <v>Feb</v>
      </c>
      <c r="U9246" t="str">
        <f t="shared" si="724"/>
        <v>2025</v>
      </c>
    </row>
    <row r="9247" spans="1:21" x14ac:dyDescent="0.25">
      <c r="A9247" s="1">
        <v>45694</v>
      </c>
      <c r="B9247" t="s">
        <v>93</v>
      </c>
      <c r="C9247" t="s">
        <v>42</v>
      </c>
      <c r="D9247" t="s">
        <v>16</v>
      </c>
      <c r="E9247" t="s">
        <v>28</v>
      </c>
      <c r="F9247" t="s">
        <v>29</v>
      </c>
      <c r="G9247" t="s">
        <v>87</v>
      </c>
      <c r="H9247">
        <f t="shared" si="720"/>
        <v>700</v>
      </c>
      <c r="I9247">
        <v>100</v>
      </c>
      <c r="J9247">
        <v>130</v>
      </c>
      <c r="K9247">
        <v>7</v>
      </c>
      <c r="M9247">
        <v>91</v>
      </c>
      <c r="N9247" t="s">
        <v>38</v>
      </c>
      <c r="O9247">
        <v>910</v>
      </c>
      <c r="P9247">
        <v>210</v>
      </c>
      <c r="R9247">
        <f t="shared" si="721"/>
        <v>910</v>
      </c>
      <c r="S9247">
        <f t="shared" si="722"/>
        <v>6</v>
      </c>
      <c r="T9247" t="str">
        <f t="shared" si="723"/>
        <v>Feb</v>
      </c>
      <c r="U9247" t="str">
        <f t="shared" si="724"/>
        <v>2025</v>
      </c>
    </row>
    <row r="9248" spans="1:21" x14ac:dyDescent="0.25">
      <c r="A9248" s="1">
        <v>45694</v>
      </c>
      <c r="B9248" t="s">
        <v>118</v>
      </c>
      <c r="C9248" t="s">
        <v>27</v>
      </c>
      <c r="D9248" t="s">
        <v>16</v>
      </c>
      <c r="E9248" t="s">
        <v>28</v>
      </c>
      <c r="F9248" t="s">
        <v>18</v>
      </c>
      <c r="G9248" t="s">
        <v>56</v>
      </c>
      <c r="H9248">
        <f t="shared" si="720"/>
        <v>3850</v>
      </c>
      <c r="I9248">
        <v>550</v>
      </c>
      <c r="J9248">
        <v>715</v>
      </c>
      <c r="K9248">
        <v>7</v>
      </c>
      <c r="M9248">
        <v>100</v>
      </c>
      <c r="N9248" t="s">
        <v>25</v>
      </c>
      <c r="O9248">
        <v>4812.5</v>
      </c>
      <c r="P9248">
        <v>962.5</v>
      </c>
      <c r="R9248">
        <f t="shared" si="721"/>
        <v>5005</v>
      </c>
      <c r="S9248">
        <f t="shared" si="722"/>
        <v>6</v>
      </c>
      <c r="T9248" t="str">
        <f t="shared" si="723"/>
        <v>Feb</v>
      </c>
      <c r="U9248" t="str">
        <f t="shared" si="724"/>
        <v>2025</v>
      </c>
    </row>
    <row r="9249" spans="1:21" x14ac:dyDescent="0.25">
      <c r="A9249" s="1">
        <v>45694</v>
      </c>
      <c r="B9249" t="s">
        <v>88</v>
      </c>
      <c r="C9249" t="s">
        <v>27</v>
      </c>
      <c r="D9249" t="s">
        <v>23</v>
      </c>
      <c r="E9249" t="s">
        <v>28</v>
      </c>
      <c r="F9249" t="s">
        <v>18</v>
      </c>
      <c r="G9249" t="s">
        <v>34</v>
      </c>
      <c r="H9249">
        <f t="shared" si="720"/>
        <v>280</v>
      </c>
      <c r="I9249">
        <v>40</v>
      </c>
      <c r="J9249">
        <v>52</v>
      </c>
      <c r="K9249">
        <v>7</v>
      </c>
      <c r="M9249">
        <v>36.4</v>
      </c>
      <c r="N9249" t="s">
        <v>25</v>
      </c>
      <c r="O9249">
        <v>364</v>
      </c>
      <c r="P9249">
        <v>84</v>
      </c>
      <c r="R9249">
        <f t="shared" si="721"/>
        <v>364</v>
      </c>
      <c r="S9249">
        <f t="shared" si="722"/>
        <v>6</v>
      </c>
      <c r="T9249" t="str">
        <f t="shared" si="723"/>
        <v>Feb</v>
      </c>
      <c r="U9249" t="str">
        <f t="shared" si="724"/>
        <v>2025</v>
      </c>
    </row>
    <row r="9250" spans="1:21" x14ac:dyDescent="0.25">
      <c r="A9250" s="1">
        <v>45694</v>
      </c>
      <c r="B9250" t="s">
        <v>126</v>
      </c>
      <c r="C9250" t="s">
        <v>27</v>
      </c>
      <c r="D9250" t="s">
        <v>23</v>
      </c>
      <c r="E9250" t="s">
        <v>17</v>
      </c>
      <c r="F9250" t="s">
        <v>61</v>
      </c>
      <c r="G9250" t="s">
        <v>119</v>
      </c>
      <c r="H9250">
        <f t="shared" si="720"/>
        <v>3500</v>
      </c>
      <c r="I9250">
        <v>500</v>
      </c>
      <c r="J9250">
        <v>650</v>
      </c>
      <c r="K9250">
        <v>7</v>
      </c>
      <c r="M9250">
        <v>100</v>
      </c>
      <c r="N9250" t="s">
        <v>25</v>
      </c>
      <c r="O9250">
        <v>4550</v>
      </c>
      <c r="P9250">
        <v>1050</v>
      </c>
      <c r="R9250">
        <f t="shared" si="721"/>
        <v>4550</v>
      </c>
      <c r="S9250">
        <f t="shared" si="722"/>
        <v>6</v>
      </c>
      <c r="T9250" t="str">
        <f t="shared" si="723"/>
        <v>Feb</v>
      </c>
      <c r="U9250" t="str">
        <f t="shared" si="724"/>
        <v>2025</v>
      </c>
    </row>
    <row r="9251" spans="1:21" x14ac:dyDescent="0.25">
      <c r="A9251" s="1">
        <v>45694</v>
      </c>
      <c r="B9251" t="s">
        <v>188</v>
      </c>
      <c r="C9251" t="s">
        <v>27</v>
      </c>
      <c r="D9251" t="s">
        <v>16</v>
      </c>
      <c r="E9251" t="s">
        <v>17</v>
      </c>
      <c r="F9251" t="s">
        <v>18</v>
      </c>
      <c r="G9251" t="s">
        <v>64</v>
      </c>
      <c r="H9251">
        <f t="shared" si="720"/>
        <v>560</v>
      </c>
      <c r="I9251">
        <v>140</v>
      </c>
      <c r="J9251">
        <v>182</v>
      </c>
      <c r="K9251">
        <v>4</v>
      </c>
      <c r="M9251">
        <v>36.4</v>
      </c>
      <c r="N9251" t="s">
        <v>25</v>
      </c>
      <c r="O9251">
        <v>728</v>
      </c>
      <c r="P9251">
        <v>168</v>
      </c>
      <c r="R9251">
        <f t="shared" si="721"/>
        <v>728</v>
      </c>
      <c r="S9251">
        <f t="shared" si="722"/>
        <v>6</v>
      </c>
      <c r="T9251" t="str">
        <f t="shared" si="723"/>
        <v>Feb</v>
      </c>
      <c r="U9251" t="str">
        <f t="shared" si="724"/>
        <v>2025</v>
      </c>
    </row>
    <row r="9252" spans="1:21" x14ac:dyDescent="0.25">
      <c r="A9252" s="1">
        <v>45694</v>
      </c>
      <c r="B9252" t="s">
        <v>123</v>
      </c>
      <c r="C9252" t="s">
        <v>15</v>
      </c>
      <c r="D9252" t="s">
        <v>16</v>
      </c>
      <c r="E9252" t="s">
        <v>17</v>
      </c>
      <c r="F9252" t="s">
        <v>18</v>
      </c>
      <c r="G9252" t="s">
        <v>32</v>
      </c>
      <c r="H9252">
        <f t="shared" si="720"/>
        <v>800</v>
      </c>
      <c r="I9252">
        <v>100</v>
      </c>
      <c r="J9252">
        <v>130</v>
      </c>
      <c r="K9252">
        <v>8</v>
      </c>
      <c r="M9252">
        <v>52</v>
      </c>
      <c r="N9252" t="s">
        <v>25</v>
      </c>
      <c r="O9252">
        <v>1040</v>
      </c>
      <c r="P9252">
        <v>240</v>
      </c>
      <c r="R9252">
        <f t="shared" si="721"/>
        <v>1040</v>
      </c>
      <c r="S9252">
        <f t="shared" si="722"/>
        <v>6</v>
      </c>
      <c r="T9252" t="str">
        <f t="shared" si="723"/>
        <v>Feb</v>
      </c>
      <c r="U9252" t="str">
        <f t="shared" si="724"/>
        <v>2025</v>
      </c>
    </row>
    <row r="9253" spans="1:21" x14ac:dyDescent="0.25">
      <c r="A9253" s="1">
        <v>45694</v>
      </c>
      <c r="B9253" t="s">
        <v>124</v>
      </c>
      <c r="C9253" t="s">
        <v>27</v>
      </c>
      <c r="D9253" t="s">
        <v>16</v>
      </c>
      <c r="E9253" t="s">
        <v>28</v>
      </c>
      <c r="F9253" t="s">
        <v>61</v>
      </c>
      <c r="G9253" t="s">
        <v>117</v>
      </c>
      <c r="H9253">
        <f t="shared" si="720"/>
        <v>2500</v>
      </c>
      <c r="I9253">
        <v>2500</v>
      </c>
      <c r="J9253">
        <v>3250</v>
      </c>
      <c r="K9253">
        <v>1</v>
      </c>
      <c r="M9253">
        <v>227.5</v>
      </c>
      <c r="N9253" t="s">
        <v>20</v>
      </c>
      <c r="O9253">
        <v>3250</v>
      </c>
      <c r="P9253">
        <v>750</v>
      </c>
      <c r="R9253">
        <f t="shared" si="721"/>
        <v>3250</v>
      </c>
      <c r="S9253">
        <f t="shared" si="722"/>
        <v>6</v>
      </c>
      <c r="T9253" t="str">
        <f t="shared" si="723"/>
        <v>Feb</v>
      </c>
      <c r="U9253" t="str">
        <f t="shared" si="724"/>
        <v>2025</v>
      </c>
    </row>
    <row r="9254" spans="1:21" x14ac:dyDescent="0.25">
      <c r="A9254" s="1">
        <v>45694</v>
      </c>
      <c r="B9254" t="s">
        <v>127</v>
      </c>
      <c r="C9254" t="s">
        <v>66</v>
      </c>
      <c r="D9254" t="s">
        <v>16</v>
      </c>
      <c r="E9254" t="s">
        <v>28</v>
      </c>
      <c r="F9254" t="s">
        <v>61</v>
      </c>
      <c r="G9254" t="s">
        <v>180</v>
      </c>
      <c r="H9254">
        <f t="shared" si="720"/>
        <v>2400</v>
      </c>
      <c r="I9254">
        <v>600</v>
      </c>
      <c r="J9254">
        <v>780</v>
      </c>
      <c r="K9254">
        <v>4</v>
      </c>
      <c r="M9254">
        <v>100</v>
      </c>
      <c r="N9254" t="s">
        <v>20</v>
      </c>
      <c r="O9254">
        <v>3120</v>
      </c>
      <c r="P9254">
        <v>720</v>
      </c>
      <c r="R9254">
        <f t="shared" si="721"/>
        <v>3120</v>
      </c>
      <c r="S9254">
        <f t="shared" si="722"/>
        <v>6</v>
      </c>
      <c r="T9254" t="str">
        <f t="shared" si="723"/>
        <v>Feb</v>
      </c>
      <c r="U9254" t="str">
        <f t="shared" si="724"/>
        <v>2025</v>
      </c>
    </row>
    <row r="9255" spans="1:21" x14ac:dyDescent="0.25">
      <c r="A9255" s="1">
        <v>45694</v>
      </c>
      <c r="B9255" t="s">
        <v>97</v>
      </c>
      <c r="C9255" t="s">
        <v>27</v>
      </c>
      <c r="D9255" t="s">
        <v>23</v>
      </c>
      <c r="E9255" t="s">
        <v>28</v>
      </c>
      <c r="F9255" t="s">
        <v>18</v>
      </c>
      <c r="G9255" t="s">
        <v>43</v>
      </c>
      <c r="H9255">
        <f t="shared" si="720"/>
        <v>140</v>
      </c>
      <c r="I9255">
        <v>20</v>
      </c>
      <c r="J9255">
        <v>26</v>
      </c>
      <c r="K9255">
        <v>7</v>
      </c>
      <c r="M9255">
        <v>27.3</v>
      </c>
      <c r="N9255" t="s">
        <v>38</v>
      </c>
      <c r="O9255">
        <v>182</v>
      </c>
      <c r="P9255">
        <v>42</v>
      </c>
      <c r="R9255">
        <f t="shared" si="721"/>
        <v>182</v>
      </c>
      <c r="S9255">
        <f t="shared" si="722"/>
        <v>6</v>
      </c>
      <c r="T9255" t="str">
        <f t="shared" si="723"/>
        <v>Feb</v>
      </c>
      <c r="U9255" t="str">
        <f t="shared" si="724"/>
        <v>2025</v>
      </c>
    </row>
    <row r="9256" spans="1:21" x14ac:dyDescent="0.25">
      <c r="A9256" s="1">
        <v>45694</v>
      </c>
      <c r="B9256" t="s">
        <v>148</v>
      </c>
      <c r="C9256" t="s">
        <v>27</v>
      </c>
      <c r="D9256" t="s">
        <v>23</v>
      </c>
      <c r="E9256" t="s">
        <v>28</v>
      </c>
      <c r="F9256" t="s">
        <v>45</v>
      </c>
      <c r="G9256" t="s">
        <v>199</v>
      </c>
      <c r="H9256">
        <f t="shared" si="720"/>
        <v>40000</v>
      </c>
      <c r="I9256">
        <v>5000</v>
      </c>
      <c r="J9256">
        <v>6500</v>
      </c>
      <c r="K9256">
        <v>8</v>
      </c>
      <c r="M9256">
        <v>650</v>
      </c>
      <c r="N9256" t="s">
        <v>20</v>
      </c>
      <c r="O9256">
        <v>50000</v>
      </c>
      <c r="P9256">
        <v>10000</v>
      </c>
      <c r="R9256">
        <f t="shared" si="721"/>
        <v>52000</v>
      </c>
      <c r="S9256">
        <f t="shared" si="722"/>
        <v>6</v>
      </c>
      <c r="T9256" t="str">
        <f t="shared" si="723"/>
        <v>Feb</v>
      </c>
      <c r="U9256" t="str">
        <f t="shared" si="724"/>
        <v>2025</v>
      </c>
    </row>
    <row r="9257" spans="1:21" x14ac:dyDescent="0.25">
      <c r="A9257" s="1">
        <v>45694</v>
      </c>
      <c r="B9257" t="s">
        <v>72</v>
      </c>
      <c r="C9257" t="s">
        <v>15</v>
      </c>
      <c r="D9257" t="s">
        <v>16</v>
      </c>
      <c r="E9257" t="s">
        <v>17</v>
      </c>
      <c r="F9257" t="s">
        <v>80</v>
      </c>
      <c r="G9257" t="s">
        <v>81</v>
      </c>
      <c r="H9257">
        <f t="shared" si="720"/>
        <v>60</v>
      </c>
      <c r="I9257">
        <v>10</v>
      </c>
      <c r="J9257">
        <v>13</v>
      </c>
      <c r="K9257">
        <v>6</v>
      </c>
      <c r="M9257">
        <v>3.9</v>
      </c>
      <c r="N9257" t="s">
        <v>25</v>
      </c>
      <c r="O9257">
        <v>78</v>
      </c>
      <c r="P9257">
        <v>18</v>
      </c>
      <c r="R9257">
        <f t="shared" si="721"/>
        <v>78</v>
      </c>
      <c r="S9257">
        <f t="shared" si="722"/>
        <v>6</v>
      </c>
      <c r="T9257" t="str">
        <f t="shared" si="723"/>
        <v>Feb</v>
      </c>
      <c r="U9257" t="str">
        <f t="shared" si="724"/>
        <v>2025</v>
      </c>
    </row>
    <row r="9258" spans="1:21" x14ac:dyDescent="0.25">
      <c r="A9258" s="1">
        <v>45694</v>
      </c>
      <c r="B9258" t="s">
        <v>170</v>
      </c>
      <c r="C9258" t="s">
        <v>91</v>
      </c>
      <c r="D9258" t="s">
        <v>16</v>
      </c>
      <c r="E9258" t="s">
        <v>28</v>
      </c>
      <c r="F9258" t="s">
        <v>18</v>
      </c>
      <c r="G9258" t="s">
        <v>64</v>
      </c>
      <c r="H9258">
        <f t="shared" si="720"/>
        <v>420</v>
      </c>
      <c r="I9258">
        <v>140</v>
      </c>
      <c r="J9258">
        <v>182</v>
      </c>
      <c r="K9258">
        <v>3</v>
      </c>
      <c r="M9258">
        <v>50.4</v>
      </c>
      <c r="N9258" t="s">
        <v>38</v>
      </c>
      <c r="O9258">
        <v>504</v>
      </c>
      <c r="P9258">
        <v>84</v>
      </c>
      <c r="R9258">
        <f t="shared" si="721"/>
        <v>546</v>
      </c>
      <c r="S9258">
        <f t="shared" si="722"/>
        <v>6</v>
      </c>
      <c r="T9258" t="str">
        <f t="shared" si="723"/>
        <v>Feb</v>
      </c>
      <c r="U9258" t="str">
        <f t="shared" si="724"/>
        <v>2025</v>
      </c>
    </row>
    <row r="9259" spans="1:21" x14ac:dyDescent="0.25">
      <c r="A9259" s="1">
        <v>45694</v>
      </c>
      <c r="B9259" t="s">
        <v>144</v>
      </c>
      <c r="C9259" t="s">
        <v>27</v>
      </c>
      <c r="D9259" t="s">
        <v>23</v>
      </c>
      <c r="E9259" t="s">
        <v>17</v>
      </c>
      <c r="F9259" t="s">
        <v>18</v>
      </c>
      <c r="G9259" t="s">
        <v>130</v>
      </c>
      <c r="H9259">
        <f t="shared" si="720"/>
        <v>225</v>
      </c>
      <c r="I9259">
        <v>45</v>
      </c>
      <c r="J9259">
        <v>59</v>
      </c>
      <c r="K9259">
        <v>5</v>
      </c>
      <c r="M9259">
        <v>35.1</v>
      </c>
      <c r="N9259" t="s">
        <v>20</v>
      </c>
      <c r="O9259">
        <v>292.5</v>
      </c>
      <c r="P9259">
        <v>67.5</v>
      </c>
      <c r="R9259">
        <f t="shared" si="721"/>
        <v>295</v>
      </c>
      <c r="S9259">
        <f t="shared" si="722"/>
        <v>6</v>
      </c>
      <c r="T9259" t="str">
        <f t="shared" si="723"/>
        <v>Feb</v>
      </c>
      <c r="U9259" t="str">
        <f t="shared" si="724"/>
        <v>2025</v>
      </c>
    </row>
    <row r="9260" spans="1:21" x14ac:dyDescent="0.25">
      <c r="A9260" s="1">
        <v>45694</v>
      </c>
      <c r="B9260" t="s">
        <v>191</v>
      </c>
      <c r="C9260" t="s">
        <v>27</v>
      </c>
      <c r="D9260" t="s">
        <v>16</v>
      </c>
      <c r="E9260" t="s">
        <v>17</v>
      </c>
      <c r="F9260" t="s">
        <v>18</v>
      </c>
      <c r="G9260" t="s">
        <v>51</v>
      </c>
      <c r="H9260">
        <f t="shared" si="720"/>
        <v>360</v>
      </c>
      <c r="I9260">
        <v>60</v>
      </c>
      <c r="J9260">
        <v>78</v>
      </c>
      <c r="K9260">
        <v>6</v>
      </c>
      <c r="M9260">
        <v>32.76</v>
      </c>
      <c r="N9260" t="s">
        <v>20</v>
      </c>
      <c r="O9260">
        <v>468</v>
      </c>
      <c r="P9260">
        <v>108</v>
      </c>
      <c r="R9260">
        <f t="shared" si="721"/>
        <v>468</v>
      </c>
      <c r="S9260">
        <f t="shared" si="722"/>
        <v>6</v>
      </c>
      <c r="T9260" t="str">
        <f t="shared" si="723"/>
        <v>Feb</v>
      </c>
      <c r="U9260" t="str">
        <f t="shared" si="724"/>
        <v>2025</v>
      </c>
    </row>
    <row r="9261" spans="1:21" x14ac:dyDescent="0.25">
      <c r="A9261" s="1">
        <v>45694</v>
      </c>
      <c r="B9261" t="s">
        <v>216</v>
      </c>
      <c r="C9261" t="s">
        <v>27</v>
      </c>
      <c r="D9261" t="s">
        <v>16</v>
      </c>
      <c r="E9261" t="s">
        <v>17</v>
      </c>
      <c r="F9261" t="s">
        <v>29</v>
      </c>
      <c r="G9261" t="s">
        <v>207</v>
      </c>
      <c r="H9261">
        <f t="shared" si="720"/>
        <v>105</v>
      </c>
      <c r="I9261">
        <v>35</v>
      </c>
      <c r="J9261">
        <v>46</v>
      </c>
      <c r="K9261">
        <v>3</v>
      </c>
      <c r="M9261">
        <v>8.82</v>
      </c>
      <c r="N9261" t="s">
        <v>20</v>
      </c>
      <c r="O9261">
        <v>126</v>
      </c>
      <c r="P9261">
        <v>21</v>
      </c>
      <c r="R9261">
        <f t="shared" si="721"/>
        <v>138</v>
      </c>
      <c r="S9261">
        <f t="shared" si="722"/>
        <v>6</v>
      </c>
      <c r="T9261" t="str">
        <f t="shared" si="723"/>
        <v>Feb</v>
      </c>
      <c r="U9261" t="str">
        <f t="shared" si="724"/>
        <v>2025</v>
      </c>
    </row>
    <row r="9262" spans="1:21" x14ac:dyDescent="0.25">
      <c r="A9262" s="1">
        <v>45694</v>
      </c>
      <c r="B9262" t="s">
        <v>112</v>
      </c>
      <c r="C9262" t="s">
        <v>27</v>
      </c>
      <c r="D9262" t="s">
        <v>23</v>
      </c>
      <c r="E9262" t="s">
        <v>17</v>
      </c>
      <c r="F9262" t="s">
        <v>18</v>
      </c>
      <c r="G9262" t="s">
        <v>32</v>
      </c>
      <c r="H9262">
        <f t="shared" si="720"/>
        <v>500</v>
      </c>
      <c r="I9262">
        <v>100</v>
      </c>
      <c r="J9262">
        <v>130</v>
      </c>
      <c r="K9262">
        <v>5</v>
      </c>
      <c r="M9262">
        <v>97.5</v>
      </c>
      <c r="N9262" t="s">
        <v>38</v>
      </c>
      <c r="O9262">
        <v>650</v>
      </c>
      <c r="P9262">
        <v>150</v>
      </c>
      <c r="R9262">
        <f t="shared" si="721"/>
        <v>650</v>
      </c>
      <c r="S9262">
        <f t="shared" si="722"/>
        <v>6</v>
      </c>
      <c r="T9262" t="str">
        <f t="shared" si="723"/>
        <v>Feb</v>
      </c>
      <c r="U9262" t="str">
        <f t="shared" si="724"/>
        <v>2025</v>
      </c>
    </row>
    <row r="9263" spans="1:21" x14ac:dyDescent="0.25">
      <c r="A9263" s="1">
        <v>45694</v>
      </c>
      <c r="B9263" t="s">
        <v>83</v>
      </c>
      <c r="C9263" t="s">
        <v>27</v>
      </c>
      <c r="D9263" t="s">
        <v>16</v>
      </c>
      <c r="E9263" t="s">
        <v>28</v>
      </c>
      <c r="F9263" t="s">
        <v>18</v>
      </c>
      <c r="G9263" t="s">
        <v>51</v>
      </c>
      <c r="H9263">
        <f t="shared" si="720"/>
        <v>480</v>
      </c>
      <c r="I9263">
        <v>60</v>
      </c>
      <c r="J9263">
        <v>78</v>
      </c>
      <c r="K9263">
        <v>8</v>
      </c>
      <c r="M9263">
        <v>57.6</v>
      </c>
      <c r="N9263" t="s">
        <v>38</v>
      </c>
      <c r="O9263">
        <v>576</v>
      </c>
      <c r="P9263">
        <v>96</v>
      </c>
      <c r="R9263">
        <f t="shared" si="721"/>
        <v>624</v>
      </c>
      <c r="S9263">
        <f t="shared" si="722"/>
        <v>6</v>
      </c>
      <c r="T9263" t="str">
        <f t="shared" si="723"/>
        <v>Feb</v>
      </c>
      <c r="U9263" t="str">
        <f t="shared" si="724"/>
        <v>2025</v>
      </c>
    </row>
    <row r="9264" spans="1:21" x14ac:dyDescent="0.25">
      <c r="A9264" s="1">
        <v>45694</v>
      </c>
      <c r="B9264" t="s">
        <v>142</v>
      </c>
      <c r="C9264" t="s">
        <v>115</v>
      </c>
      <c r="D9264" t="s">
        <v>16</v>
      </c>
      <c r="E9264" t="s">
        <v>28</v>
      </c>
      <c r="F9264" t="s">
        <v>61</v>
      </c>
      <c r="G9264" t="s">
        <v>164</v>
      </c>
      <c r="H9264">
        <f t="shared" si="720"/>
        <v>6000</v>
      </c>
      <c r="I9264">
        <v>2000</v>
      </c>
      <c r="J9264">
        <v>2600</v>
      </c>
      <c r="K9264">
        <v>3</v>
      </c>
      <c r="M9264">
        <v>260</v>
      </c>
      <c r="N9264" t="s">
        <v>20</v>
      </c>
      <c r="O9264">
        <v>7800</v>
      </c>
      <c r="P9264">
        <v>1800</v>
      </c>
      <c r="R9264">
        <f t="shared" si="721"/>
        <v>7800</v>
      </c>
      <c r="S9264">
        <f t="shared" si="722"/>
        <v>6</v>
      </c>
      <c r="T9264" t="str">
        <f t="shared" si="723"/>
        <v>Feb</v>
      </c>
      <c r="U9264" t="str">
        <f t="shared" si="724"/>
        <v>2025</v>
      </c>
    </row>
    <row r="9265" spans="1:21" x14ac:dyDescent="0.25">
      <c r="A9265" s="1">
        <v>45694</v>
      </c>
      <c r="B9265" t="s">
        <v>136</v>
      </c>
      <c r="C9265" t="s">
        <v>15</v>
      </c>
      <c r="D9265" t="s">
        <v>16</v>
      </c>
      <c r="E9265" t="s">
        <v>17</v>
      </c>
      <c r="F9265" t="s">
        <v>45</v>
      </c>
      <c r="G9265" t="s">
        <v>106</v>
      </c>
      <c r="H9265">
        <f t="shared" si="720"/>
        <v>36000</v>
      </c>
      <c r="I9265">
        <v>12000</v>
      </c>
      <c r="J9265">
        <v>15600</v>
      </c>
      <c r="K9265">
        <v>3</v>
      </c>
      <c r="M9265">
        <v>2340</v>
      </c>
      <c r="N9265" t="s">
        <v>38</v>
      </c>
      <c r="O9265">
        <v>45000</v>
      </c>
      <c r="P9265">
        <v>9000</v>
      </c>
      <c r="R9265">
        <f t="shared" si="721"/>
        <v>46800</v>
      </c>
      <c r="S9265">
        <f t="shared" si="722"/>
        <v>6</v>
      </c>
      <c r="T9265" t="str">
        <f t="shared" si="723"/>
        <v>Feb</v>
      </c>
      <c r="U9265" t="str">
        <f t="shared" si="724"/>
        <v>2025</v>
      </c>
    </row>
    <row r="9266" spans="1:21" x14ac:dyDescent="0.25">
      <c r="A9266" s="1">
        <v>45694</v>
      </c>
      <c r="B9266" t="s">
        <v>174</v>
      </c>
      <c r="C9266" t="s">
        <v>27</v>
      </c>
      <c r="D9266" t="s">
        <v>23</v>
      </c>
      <c r="E9266" t="s">
        <v>17</v>
      </c>
      <c r="F9266" t="s">
        <v>18</v>
      </c>
      <c r="G9266" t="s">
        <v>24</v>
      </c>
      <c r="H9266">
        <f t="shared" si="720"/>
        <v>160</v>
      </c>
      <c r="I9266">
        <v>80</v>
      </c>
      <c r="J9266">
        <v>104</v>
      </c>
      <c r="K9266">
        <v>2</v>
      </c>
      <c r="M9266">
        <v>24.96</v>
      </c>
      <c r="N9266" t="s">
        <v>20</v>
      </c>
      <c r="O9266">
        <v>208</v>
      </c>
      <c r="P9266">
        <v>48</v>
      </c>
      <c r="R9266">
        <f t="shared" si="721"/>
        <v>208</v>
      </c>
      <c r="S9266">
        <f t="shared" si="722"/>
        <v>6</v>
      </c>
      <c r="T9266" t="str">
        <f t="shared" si="723"/>
        <v>Feb</v>
      </c>
      <c r="U9266" t="str">
        <f t="shared" si="724"/>
        <v>2025</v>
      </c>
    </row>
    <row r="9267" spans="1:21" x14ac:dyDescent="0.25">
      <c r="A9267" s="1">
        <v>45694</v>
      </c>
      <c r="B9267" t="s">
        <v>156</v>
      </c>
      <c r="C9267" t="s">
        <v>53</v>
      </c>
      <c r="D9267" t="s">
        <v>16</v>
      </c>
      <c r="E9267" t="s">
        <v>17</v>
      </c>
      <c r="F9267" t="s">
        <v>18</v>
      </c>
      <c r="G9267" t="s">
        <v>64</v>
      </c>
      <c r="H9267">
        <f t="shared" si="720"/>
        <v>1120</v>
      </c>
      <c r="I9267">
        <v>140</v>
      </c>
      <c r="J9267">
        <v>182</v>
      </c>
      <c r="K9267">
        <v>8</v>
      </c>
      <c r="M9267">
        <v>100</v>
      </c>
      <c r="N9267" t="s">
        <v>38</v>
      </c>
      <c r="O9267">
        <v>1400</v>
      </c>
      <c r="P9267">
        <v>280</v>
      </c>
      <c r="R9267">
        <f t="shared" si="721"/>
        <v>1456</v>
      </c>
      <c r="S9267">
        <f t="shared" si="722"/>
        <v>6</v>
      </c>
      <c r="T9267" t="str">
        <f t="shared" si="723"/>
        <v>Feb</v>
      </c>
      <c r="U9267" t="str">
        <f t="shared" si="724"/>
        <v>2025</v>
      </c>
    </row>
    <row r="9268" spans="1:21" x14ac:dyDescent="0.25">
      <c r="A9268" s="1">
        <v>45694</v>
      </c>
      <c r="B9268" t="s">
        <v>153</v>
      </c>
      <c r="C9268" t="s">
        <v>27</v>
      </c>
      <c r="D9268" t="s">
        <v>16</v>
      </c>
      <c r="E9268" t="s">
        <v>28</v>
      </c>
      <c r="F9268" t="s">
        <v>29</v>
      </c>
      <c r="G9268" t="s">
        <v>160</v>
      </c>
      <c r="H9268">
        <f t="shared" si="720"/>
        <v>450</v>
      </c>
      <c r="I9268">
        <v>150</v>
      </c>
      <c r="J9268">
        <v>195</v>
      </c>
      <c r="K9268">
        <v>3</v>
      </c>
      <c r="M9268">
        <v>39.375</v>
      </c>
      <c r="N9268" t="s">
        <v>20</v>
      </c>
      <c r="O9268">
        <v>562.5</v>
      </c>
      <c r="P9268">
        <v>112.5</v>
      </c>
      <c r="R9268">
        <f t="shared" si="721"/>
        <v>585</v>
      </c>
      <c r="S9268">
        <f t="shared" si="722"/>
        <v>6</v>
      </c>
      <c r="T9268" t="str">
        <f t="shared" si="723"/>
        <v>Feb</v>
      </c>
      <c r="U9268" t="str">
        <f t="shared" si="724"/>
        <v>2025</v>
      </c>
    </row>
    <row r="9269" spans="1:21" x14ac:dyDescent="0.25">
      <c r="A9269" s="1">
        <v>45694</v>
      </c>
      <c r="B9269" t="s">
        <v>97</v>
      </c>
      <c r="C9269" t="s">
        <v>27</v>
      </c>
      <c r="D9269" t="s">
        <v>16</v>
      </c>
      <c r="E9269" t="s">
        <v>28</v>
      </c>
      <c r="F9269" t="s">
        <v>45</v>
      </c>
      <c r="G9269" t="s">
        <v>106</v>
      </c>
      <c r="H9269">
        <f t="shared" si="720"/>
        <v>48000</v>
      </c>
      <c r="I9269">
        <v>12000</v>
      </c>
      <c r="J9269">
        <v>15600</v>
      </c>
      <c r="K9269">
        <v>4</v>
      </c>
      <c r="M9269">
        <v>2340</v>
      </c>
      <c r="N9269" t="s">
        <v>20</v>
      </c>
      <c r="O9269">
        <v>62400</v>
      </c>
      <c r="P9269">
        <v>14400</v>
      </c>
      <c r="R9269">
        <f t="shared" si="721"/>
        <v>62400</v>
      </c>
      <c r="S9269">
        <f t="shared" si="722"/>
        <v>6</v>
      </c>
      <c r="T9269" t="str">
        <f t="shared" si="723"/>
        <v>Feb</v>
      </c>
      <c r="U9269" t="str">
        <f t="shared" si="724"/>
        <v>2025</v>
      </c>
    </row>
    <row r="9270" spans="1:21" x14ac:dyDescent="0.25">
      <c r="A9270" s="1">
        <v>45722</v>
      </c>
      <c r="B9270" t="s">
        <v>105</v>
      </c>
      <c r="C9270" t="s">
        <v>91</v>
      </c>
      <c r="D9270" t="s">
        <v>16</v>
      </c>
      <c r="E9270" t="s">
        <v>17</v>
      </c>
      <c r="F9270" t="s">
        <v>45</v>
      </c>
      <c r="G9270" t="s">
        <v>92</v>
      </c>
      <c r="H9270">
        <f t="shared" si="720"/>
        <v>2500</v>
      </c>
      <c r="I9270">
        <v>250</v>
      </c>
      <c r="J9270">
        <v>325</v>
      </c>
      <c r="K9270">
        <v>10</v>
      </c>
      <c r="M9270">
        <v>100</v>
      </c>
      <c r="N9270" t="s">
        <v>25</v>
      </c>
      <c r="O9270">
        <v>3000</v>
      </c>
      <c r="P9270">
        <v>500</v>
      </c>
      <c r="R9270">
        <f t="shared" si="721"/>
        <v>3250</v>
      </c>
      <c r="S9270">
        <f t="shared" si="722"/>
        <v>6</v>
      </c>
      <c r="T9270" t="str">
        <f t="shared" si="723"/>
        <v>Mar</v>
      </c>
      <c r="U9270" t="str">
        <f t="shared" si="724"/>
        <v>2025</v>
      </c>
    </row>
    <row r="9271" spans="1:21" x14ac:dyDescent="0.25">
      <c r="A9271" s="1">
        <v>45722</v>
      </c>
      <c r="B9271" t="s">
        <v>190</v>
      </c>
      <c r="C9271" t="s">
        <v>22</v>
      </c>
      <c r="D9271" t="s">
        <v>23</v>
      </c>
      <c r="E9271" t="s">
        <v>17</v>
      </c>
      <c r="F9271" t="s">
        <v>18</v>
      </c>
      <c r="G9271" t="s">
        <v>130</v>
      </c>
      <c r="H9271">
        <f t="shared" si="720"/>
        <v>270</v>
      </c>
      <c r="I9271">
        <v>45</v>
      </c>
      <c r="J9271">
        <v>59</v>
      </c>
      <c r="K9271">
        <v>6</v>
      </c>
      <c r="M9271">
        <v>35.1</v>
      </c>
      <c r="N9271" t="s">
        <v>25</v>
      </c>
      <c r="O9271">
        <v>351</v>
      </c>
      <c r="P9271">
        <v>81</v>
      </c>
      <c r="R9271">
        <f t="shared" si="721"/>
        <v>354</v>
      </c>
      <c r="S9271">
        <f t="shared" si="722"/>
        <v>6</v>
      </c>
      <c r="T9271" t="str">
        <f t="shared" si="723"/>
        <v>Mar</v>
      </c>
      <c r="U9271" t="str">
        <f t="shared" si="724"/>
        <v>2025</v>
      </c>
    </row>
    <row r="9272" spans="1:21" x14ac:dyDescent="0.25">
      <c r="A9272" s="1">
        <v>45722</v>
      </c>
      <c r="B9272" t="s">
        <v>159</v>
      </c>
      <c r="C9272" t="s">
        <v>27</v>
      </c>
      <c r="D9272" t="s">
        <v>16</v>
      </c>
      <c r="E9272" t="s">
        <v>28</v>
      </c>
      <c r="F9272" t="s">
        <v>18</v>
      </c>
      <c r="G9272" t="s">
        <v>130</v>
      </c>
      <c r="H9272">
        <f t="shared" si="720"/>
        <v>360</v>
      </c>
      <c r="I9272">
        <v>45</v>
      </c>
      <c r="J9272">
        <v>59</v>
      </c>
      <c r="K9272">
        <v>8</v>
      </c>
      <c r="M9272">
        <v>46.8</v>
      </c>
      <c r="N9272" t="s">
        <v>38</v>
      </c>
      <c r="O9272">
        <v>468</v>
      </c>
      <c r="P9272">
        <v>108</v>
      </c>
      <c r="R9272">
        <f t="shared" si="721"/>
        <v>472</v>
      </c>
      <c r="S9272">
        <f t="shared" si="722"/>
        <v>6</v>
      </c>
      <c r="T9272" t="str">
        <f t="shared" si="723"/>
        <v>Mar</v>
      </c>
      <c r="U9272" t="str">
        <f t="shared" si="724"/>
        <v>2025</v>
      </c>
    </row>
    <row r="9273" spans="1:21" x14ac:dyDescent="0.25">
      <c r="A9273" s="1">
        <v>45722</v>
      </c>
      <c r="B9273" t="s">
        <v>63</v>
      </c>
      <c r="C9273" t="s">
        <v>42</v>
      </c>
      <c r="D9273" t="s">
        <v>16</v>
      </c>
      <c r="E9273" t="s">
        <v>17</v>
      </c>
      <c r="F9273" t="s">
        <v>18</v>
      </c>
      <c r="G9273" t="s">
        <v>34</v>
      </c>
      <c r="H9273">
        <f t="shared" si="720"/>
        <v>160</v>
      </c>
      <c r="I9273">
        <v>40</v>
      </c>
      <c r="J9273">
        <v>52</v>
      </c>
      <c r="K9273">
        <v>4</v>
      </c>
      <c r="M9273">
        <v>18.399999999999999</v>
      </c>
      <c r="N9273" t="s">
        <v>38</v>
      </c>
      <c r="O9273">
        <v>184</v>
      </c>
      <c r="P9273">
        <v>24</v>
      </c>
      <c r="R9273">
        <f t="shared" si="721"/>
        <v>208</v>
      </c>
      <c r="S9273">
        <f t="shared" si="722"/>
        <v>6</v>
      </c>
      <c r="T9273" t="str">
        <f t="shared" si="723"/>
        <v>Mar</v>
      </c>
      <c r="U9273" t="str">
        <f t="shared" si="724"/>
        <v>2025</v>
      </c>
    </row>
    <row r="9274" spans="1:21" x14ac:dyDescent="0.25">
      <c r="A9274" s="1">
        <v>45722</v>
      </c>
      <c r="B9274" t="s">
        <v>55</v>
      </c>
      <c r="C9274" t="s">
        <v>15</v>
      </c>
      <c r="D9274" t="s">
        <v>16</v>
      </c>
      <c r="E9274" t="s">
        <v>28</v>
      </c>
      <c r="F9274" t="s">
        <v>61</v>
      </c>
      <c r="G9274" t="s">
        <v>128</v>
      </c>
      <c r="H9274">
        <f t="shared" si="720"/>
        <v>900</v>
      </c>
      <c r="I9274">
        <v>300</v>
      </c>
      <c r="J9274">
        <v>390</v>
      </c>
      <c r="K9274">
        <v>3</v>
      </c>
      <c r="M9274">
        <v>58.5</v>
      </c>
      <c r="N9274" t="s">
        <v>25</v>
      </c>
      <c r="O9274">
        <v>1170</v>
      </c>
      <c r="P9274">
        <v>270</v>
      </c>
      <c r="R9274">
        <f t="shared" si="721"/>
        <v>1170</v>
      </c>
      <c r="S9274">
        <f t="shared" si="722"/>
        <v>6</v>
      </c>
      <c r="T9274" t="str">
        <f t="shared" si="723"/>
        <v>Mar</v>
      </c>
      <c r="U9274" t="str">
        <f t="shared" si="724"/>
        <v>2025</v>
      </c>
    </row>
    <row r="9275" spans="1:21" x14ac:dyDescent="0.25">
      <c r="A9275" s="1">
        <v>45722</v>
      </c>
      <c r="B9275" t="s">
        <v>41</v>
      </c>
      <c r="C9275" t="s">
        <v>42</v>
      </c>
      <c r="D9275" t="s">
        <v>16</v>
      </c>
      <c r="E9275" t="s">
        <v>17</v>
      </c>
      <c r="F9275" t="s">
        <v>18</v>
      </c>
      <c r="G9275" t="s">
        <v>19</v>
      </c>
      <c r="H9275">
        <f t="shared" si="720"/>
        <v>750</v>
      </c>
      <c r="I9275">
        <v>250</v>
      </c>
      <c r="J9275">
        <v>325</v>
      </c>
      <c r="K9275">
        <v>3</v>
      </c>
      <c r="M9275">
        <v>46.875</v>
      </c>
      <c r="N9275" t="s">
        <v>25</v>
      </c>
      <c r="O9275">
        <v>937.5</v>
      </c>
      <c r="P9275">
        <v>187.5</v>
      </c>
      <c r="R9275">
        <f t="shared" si="721"/>
        <v>975</v>
      </c>
      <c r="S9275">
        <f t="shared" si="722"/>
        <v>6</v>
      </c>
      <c r="T9275" t="str">
        <f t="shared" si="723"/>
        <v>Mar</v>
      </c>
      <c r="U9275" t="str">
        <f t="shared" si="724"/>
        <v>2025</v>
      </c>
    </row>
    <row r="9276" spans="1:21" x14ac:dyDescent="0.25">
      <c r="A9276" s="1">
        <v>45722</v>
      </c>
      <c r="B9276" t="s">
        <v>204</v>
      </c>
      <c r="C9276" t="s">
        <v>42</v>
      </c>
      <c r="D9276" t="s">
        <v>23</v>
      </c>
      <c r="E9276" t="s">
        <v>28</v>
      </c>
      <c r="F9276" t="s">
        <v>61</v>
      </c>
      <c r="G9276" t="s">
        <v>164</v>
      </c>
      <c r="H9276">
        <f t="shared" si="720"/>
        <v>2000</v>
      </c>
      <c r="I9276">
        <v>2000</v>
      </c>
      <c r="J9276">
        <v>2600</v>
      </c>
      <c r="K9276">
        <v>1</v>
      </c>
      <c r="M9276">
        <v>240</v>
      </c>
      <c r="N9276" t="s">
        <v>25</v>
      </c>
      <c r="O9276">
        <v>2400</v>
      </c>
      <c r="P9276">
        <v>400</v>
      </c>
      <c r="R9276">
        <f t="shared" si="721"/>
        <v>2600</v>
      </c>
      <c r="S9276">
        <f t="shared" si="722"/>
        <v>6</v>
      </c>
      <c r="T9276" t="str">
        <f t="shared" si="723"/>
        <v>Mar</v>
      </c>
      <c r="U9276" t="str">
        <f t="shared" si="724"/>
        <v>2025</v>
      </c>
    </row>
    <row r="9277" spans="1:21" x14ac:dyDescent="0.25">
      <c r="A9277" s="1">
        <v>45722</v>
      </c>
      <c r="B9277" t="s">
        <v>157</v>
      </c>
      <c r="C9277" t="s">
        <v>15</v>
      </c>
      <c r="D9277" t="s">
        <v>16</v>
      </c>
      <c r="E9277" t="s">
        <v>17</v>
      </c>
      <c r="F9277" t="s">
        <v>45</v>
      </c>
      <c r="G9277" t="s">
        <v>106</v>
      </c>
      <c r="H9277">
        <f t="shared" si="720"/>
        <v>60000</v>
      </c>
      <c r="I9277">
        <v>12000</v>
      </c>
      <c r="J9277">
        <v>15600</v>
      </c>
      <c r="K9277">
        <v>5</v>
      </c>
      <c r="M9277">
        <v>2340</v>
      </c>
      <c r="N9277" t="s">
        <v>25</v>
      </c>
      <c r="O9277">
        <v>75000</v>
      </c>
      <c r="P9277">
        <v>15000</v>
      </c>
      <c r="R9277">
        <f t="shared" si="721"/>
        <v>78000</v>
      </c>
      <c r="S9277">
        <f t="shared" si="722"/>
        <v>6</v>
      </c>
      <c r="T9277" t="str">
        <f t="shared" si="723"/>
        <v>Mar</v>
      </c>
      <c r="U9277" t="str">
        <f t="shared" si="724"/>
        <v>2025</v>
      </c>
    </row>
    <row r="9278" spans="1:21" x14ac:dyDescent="0.25">
      <c r="A9278" s="1">
        <v>45722</v>
      </c>
      <c r="B9278" t="s">
        <v>36</v>
      </c>
      <c r="C9278" t="s">
        <v>15</v>
      </c>
      <c r="D9278" t="s">
        <v>16</v>
      </c>
      <c r="E9278" t="s">
        <v>17</v>
      </c>
      <c r="F9278" t="s">
        <v>61</v>
      </c>
      <c r="G9278" t="s">
        <v>108</v>
      </c>
      <c r="H9278">
        <f t="shared" si="720"/>
        <v>9000</v>
      </c>
      <c r="I9278">
        <v>1500</v>
      </c>
      <c r="J9278">
        <v>1950</v>
      </c>
      <c r="K9278">
        <v>6</v>
      </c>
      <c r="M9278">
        <v>195</v>
      </c>
      <c r="N9278" t="s">
        <v>25</v>
      </c>
      <c r="O9278">
        <v>11700</v>
      </c>
      <c r="P9278">
        <v>2700</v>
      </c>
      <c r="R9278">
        <f t="shared" si="721"/>
        <v>11700</v>
      </c>
      <c r="S9278">
        <f t="shared" si="722"/>
        <v>6</v>
      </c>
      <c r="T9278" t="str">
        <f t="shared" si="723"/>
        <v>Mar</v>
      </c>
      <c r="U9278" t="str">
        <f t="shared" si="724"/>
        <v>2025</v>
      </c>
    </row>
    <row r="9279" spans="1:21" x14ac:dyDescent="0.25">
      <c r="A9279" s="1">
        <v>45722</v>
      </c>
      <c r="B9279" t="s">
        <v>153</v>
      </c>
      <c r="C9279" t="s">
        <v>27</v>
      </c>
      <c r="D9279" t="s">
        <v>16</v>
      </c>
      <c r="E9279" t="s">
        <v>17</v>
      </c>
      <c r="F9279" t="s">
        <v>18</v>
      </c>
      <c r="G9279" t="s">
        <v>34</v>
      </c>
      <c r="H9279">
        <f t="shared" si="720"/>
        <v>240</v>
      </c>
      <c r="I9279">
        <v>40</v>
      </c>
      <c r="J9279">
        <v>52</v>
      </c>
      <c r="K9279">
        <v>6</v>
      </c>
      <c r="M9279">
        <v>15.6</v>
      </c>
      <c r="N9279" t="s">
        <v>25</v>
      </c>
      <c r="O9279">
        <v>312</v>
      </c>
      <c r="P9279">
        <v>72</v>
      </c>
      <c r="R9279">
        <f t="shared" si="721"/>
        <v>312</v>
      </c>
      <c r="S9279">
        <f t="shared" si="722"/>
        <v>6</v>
      </c>
      <c r="T9279" t="str">
        <f t="shared" si="723"/>
        <v>Mar</v>
      </c>
      <c r="U9279" t="str">
        <f t="shared" si="724"/>
        <v>2025</v>
      </c>
    </row>
    <row r="9280" spans="1:21" x14ac:dyDescent="0.25">
      <c r="A9280" s="1">
        <v>45722</v>
      </c>
      <c r="B9280" t="s">
        <v>35</v>
      </c>
      <c r="C9280" t="s">
        <v>15</v>
      </c>
      <c r="D9280" t="s">
        <v>16</v>
      </c>
      <c r="E9280" t="s">
        <v>28</v>
      </c>
      <c r="F9280" t="s">
        <v>48</v>
      </c>
      <c r="G9280" t="s">
        <v>147</v>
      </c>
      <c r="H9280">
        <f t="shared" si="720"/>
        <v>90</v>
      </c>
      <c r="I9280">
        <v>90</v>
      </c>
      <c r="J9280">
        <v>117</v>
      </c>
      <c r="K9280">
        <v>1</v>
      </c>
      <c r="M9280">
        <v>5.85</v>
      </c>
      <c r="N9280" t="s">
        <v>25</v>
      </c>
      <c r="O9280">
        <v>117</v>
      </c>
      <c r="P9280">
        <v>27</v>
      </c>
      <c r="R9280">
        <f t="shared" si="721"/>
        <v>117</v>
      </c>
      <c r="S9280">
        <f t="shared" si="722"/>
        <v>6</v>
      </c>
      <c r="T9280" t="str">
        <f t="shared" si="723"/>
        <v>Mar</v>
      </c>
      <c r="U9280" t="str">
        <f t="shared" si="724"/>
        <v>2025</v>
      </c>
    </row>
    <row r="9281" spans="1:21" x14ac:dyDescent="0.25">
      <c r="A9281" s="1">
        <v>45722</v>
      </c>
      <c r="B9281" t="s">
        <v>84</v>
      </c>
      <c r="C9281" t="s">
        <v>27</v>
      </c>
      <c r="D9281" t="s">
        <v>16</v>
      </c>
      <c r="E9281" t="s">
        <v>28</v>
      </c>
      <c r="F9281" t="s">
        <v>61</v>
      </c>
      <c r="G9281" t="s">
        <v>108</v>
      </c>
      <c r="H9281">
        <f t="shared" si="720"/>
        <v>12000</v>
      </c>
      <c r="I9281">
        <v>1500</v>
      </c>
      <c r="J9281">
        <v>1950</v>
      </c>
      <c r="K9281">
        <v>8</v>
      </c>
      <c r="M9281">
        <v>195</v>
      </c>
      <c r="N9281" t="s">
        <v>20</v>
      </c>
      <c r="O9281">
        <v>15600</v>
      </c>
      <c r="P9281">
        <v>3600</v>
      </c>
      <c r="R9281">
        <f t="shared" si="721"/>
        <v>15600</v>
      </c>
      <c r="S9281">
        <f t="shared" si="722"/>
        <v>6</v>
      </c>
      <c r="T9281" t="str">
        <f t="shared" si="723"/>
        <v>Mar</v>
      </c>
      <c r="U9281" t="str">
        <f t="shared" si="724"/>
        <v>2025</v>
      </c>
    </row>
    <row r="9282" spans="1:21" x14ac:dyDescent="0.25">
      <c r="A9282" s="1">
        <v>45722</v>
      </c>
      <c r="B9282" t="s">
        <v>109</v>
      </c>
      <c r="C9282" t="s">
        <v>42</v>
      </c>
      <c r="D9282" t="s">
        <v>16</v>
      </c>
      <c r="E9282" t="s">
        <v>28</v>
      </c>
      <c r="F9282" t="s">
        <v>18</v>
      </c>
      <c r="G9282" t="s">
        <v>24</v>
      </c>
      <c r="H9282">
        <f t="shared" si="720"/>
        <v>480</v>
      </c>
      <c r="I9282">
        <v>80</v>
      </c>
      <c r="J9282">
        <v>104</v>
      </c>
      <c r="K9282">
        <v>6</v>
      </c>
      <c r="M9282">
        <v>27.6</v>
      </c>
      <c r="N9282" t="s">
        <v>25</v>
      </c>
      <c r="O9282">
        <v>552</v>
      </c>
      <c r="P9282">
        <v>72</v>
      </c>
      <c r="R9282">
        <f t="shared" si="721"/>
        <v>624</v>
      </c>
      <c r="S9282">
        <f t="shared" si="722"/>
        <v>6</v>
      </c>
      <c r="T9282" t="str">
        <f t="shared" si="723"/>
        <v>Mar</v>
      </c>
      <c r="U9282" t="str">
        <f t="shared" si="724"/>
        <v>2025</v>
      </c>
    </row>
    <row r="9283" spans="1:21" x14ac:dyDescent="0.25">
      <c r="A9283" s="1">
        <v>45722</v>
      </c>
      <c r="B9283" t="s">
        <v>181</v>
      </c>
      <c r="C9283" t="s">
        <v>53</v>
      </c>
      <c r="D9283" t="s">
        <v>23</v>
      </c>
      <c r="E9283" t="s">
        <v>17</v>
      </c>
      <c r="F9283" t="s">
        <v>18</v>
      </c>
      <c r="G9283" t="s">
        <v>56</v>
      </c>
      <c r="H9283">
        <f t="shared" ref="H9283:H9346" si="725">I9283*K9283</f>
        <v>3850</v>
      </c>
      <c r="I9283">
        <v>550</v>
      </c>
      <c r="J9283">
        <v>715</v>
      </c>
      <c r="K9283">
        <v>7</v>
      </c>
      <c r="M9283">
        <v>100</v>
      </c>
      <c r="N9283" t="s">
        <v>20</v>
      </c>
      <c r="O9283">
        <v>4812.5</v>
      </c>
      <c r="P9283">
        <v>962.5</v>
      </c>
      <c r="R9283">
        <f t="shared" ref="R9283:R9346" si="726">J9283*K9283</f>
        <v>5005</v>
      </c>
      <c r="S9283">
        <f t="shared" ref="S9283:S9346" si="727">DAY(A9283)</f>
        <v>6</v>
      </c>
      <c r="T9283" t="str">
        <f t="shared" ref="T9283:T9346" si="728">TEXT(A9283,"mmm")</f>
        <v>Mar</v>
      </c>
      <c r="U9283" t="str">
        <f t="shared" ref="U9283:U9346" si="729">TEXT(A9283,"yyy")</f>
        <v>2025</v>
      </c>
    </row>
    <row r="9284" spans="1:21" x14ac:dyDescent="0.25">
      <c r="A9284" s="1">
        <v>45722</v>
      </c>
      <c r="B9284" t="s">
        <v>148</v>
      </c>
      <c r="C9284" t="s">
        <v>27</v>
      </c>
      <c r="D9284" t="s">
        <v>16</v>
      </c>
      <c r="E9284" t="s">
        <v>28</v>
      </c>
      <c r="F9284" t="s">
        <v>29</v>
      </c>
      <c r="G9284" t="s">
        <v>30</v>
      </c>
      <c r="H9284">
        <f t="shared" si="725"/>
        <v>900</v>
      </c>
      <c r="I9284">
        <v>180</v>
      </c>
      <c r="J9284">
        <v>234</v>
      </c>
      <c r="K9284">
        <v>5</v>
      </c>
      <c r="M9284">
        <v>78.75</v>
      </c>
      <c r="N9284" t="s">
        <v>20</v>
      </c>
      <c r="O9284">
        <v>1125</v>
      </c>
      <c r="P9284">
        <v>225</v>
      </c>
      <c r="R9284">
        <f t="shared" si="726"/>
        <v>1170</v>
      </c>
      <c r="S9284">
        <f t="shared" si="727"/>
        <v>6</v>
      </c>
      <c r="T9284" t="str">
        <f t="shared" si="728"/>
        <v>Mar</v>
      </c>
      <c r="U9284" t="str">
        <f t="shared" si="729"/>
        <v>2025</v>
      </c>
    </row>
    <row r="9285" spans="1:21" x14ac:dyDescent="0.25">
      <c r="A9285" s="1">
        <v>45722</v>
      </c>
      <c r="B9285" t="s">
        <v>105</v>
      </c>
      <c r="C9285" t="s">
        <v>91</v>
      </c>
      <c r="D9285" t="s">
        <v>16</v>
      </c>
      <c r="E9285" t="s">
        <v>28</v>
      </c>
      <c r="F9285" t="s">
        <v>48</v>
      </c>
      <c r="G9285" t="s">
        <v>94</v>
      </c>
      <c r="H9285">
        <f t="shared" si="725"/>
        <v>840</v>
      </c>
      <c r="I9285">
        <v>120</v>
      </c>
      <c r="J9285">
        <v>156</v>
      </c>
      <c r="K9285">
        <v>7</v>
      </c>
      <c r="M9285">
        <v>54.6</v>
      </c>
      <c r="N9285" t="s">
        <v>25</v>
      </c>
      <c r="O9285">
        <v>1092</v>
      </c>
      <c r="P9285">
        <v>252</v>
      </c>
      <c r="R9285">
        <f t="shared" si="726"/>
        <v>1092</v>
      </c>
      <c r="S9285">
        <f t="shared" si="727"/>
        <v>6</v>
      </c>
      <c r="T9285" t="str">
        <f t="shared" si="728"/>
        <v>Mar</v>
      </c>
      <c r="U9285" t="str">
        <f t="shared" si="729"/>
        <v>2025</v>
      </c>
    </row>
    <row r="9286" spans="1:21" x14ac:dyDescent="0.25">
      <c r="A9286" s="1">
        <v>45722</v>
      </c>
      <c r="B9286" t="s">
        <v>133</v>
      </c>
      <c r="C9286" t="s">
        <v>27</v>
      </c>
      <c r="D9286" t="s">
        <v>23</v>
      </c>
      <c r="E9286" t="s">
        <v>17</v>
      </c>
      <c r="F9286" t="s">
        <v>45</v>
      </c>
      <c r="G9286" t="s">
        <v>58</v>
      </c>
      <c r="H9286">
        <f t="shared" si="725"/>
        <v>50000</v>
      </c>
      <c r="I9286">
        <v>25000</v>
      </c>
      <c r="J9286">
        <v>32500</v>
      </c>
      <c r="K9286">
        <v>2</v>
      </c>
      <c r="M9286">
        <v>4875</v>
      </c>
      <c r="N9286" t="s">
        <v>20</v>
      </c>
      <c r="O9286">
        <v>57500</v>
      </c>
      <c r="P9286">
        <v>7500</v>
      </c>
      <c r="R9286">
        <f t="shared" si="726"/>
        <v>65000</v>
      </c>
      <c r="S9286">
        <f t="shared" si="727"/>
        <v>6</v>
      </c>
      <c r="T9286" t="str">
        <f t="shared" si="728"/>
        <v>Mar</v>
      </c>
      <c r="U9286" t="str">
        <f t="shared" si="729"/>
        <v>2025</v>
      </c>
    </row>
    <row r="9287" spans="1:21" x14ac:dyDescent="0.25">
      <c r="A9287" s="1">
        <v>45722</v>
      </c>
      <c r="B9287" t="s">
        <v>123</v>
      </c>
      <c r="C9287" t="s">
        <v>15</v>
      </c>
      <c r="D9287" t="s">
        <v>16</v>
      </c>
      <c r="E9287" t="s">
        <v>17</v>
      </c>
      <c r="F9287" t="s">
        <v>61</v>
      </c>
      <c r="G9287" t="s">
        <v>68</v>
      </c>
      <c r="H9287">
        <f t="shared" si="725"/>
        <v>7200</v>
      </c>
      <c r="I9287">
        <v>1800</v>
      </c>
      <c r="J9287">
        <v>2340</v>
      </c>
      <c r="K9287">
        <v>4</v>
      </c>
      <c r="M9287">
        <v>234</v>
      </c>
      <c r="N9287" t="s">
        <v>25</v>
      </c>
      <c r="O9287">
        <v>9360</v>
      </c>
      <c r="P9287">
        <v>2160</v>
      </c>
      <c r="R9287">
        <f t="shared" si="726"/>
        <v>9360</v>
      </c>
      <c r="S9287">
        <f t="shared" si="727"/>
        <v>6</v>
      </c>
      <c r="T9287" t="str">
        <f t="shared" si="728"/>
        <v>Mar</v>
      </c>
      <c r="U9287" t="str">
        <f t="shared" si="729"/>
        <v>2025</v>
      </c>
    </row>
    <row r="9288" spans="1:21" x14ac:dyDescent="0.25">
      <c r="A9288" s="1">
        <v>45722</v>
      </c>
      <c r="B9288" t="s">
        <v>47</v>
      </c>
      <c r="C9288" t="s">
        <v>27</v>
      </c>
      <c r="D9288" t="s">
        <v>16</v>
      </c>
      <c r="E9288" t="s">
        <v>17</v>
      </c>
      <c r="F9288" t="s">
        <v>18</v>
      </c>
      <c r="G9288" t="s">
        <v>34</v>
      </c>
      <c r="H9288">
        <f t="shared" si="725"/>
        <v>240</v>
      </c>
      <c r="I9288">
        <v>40</v>
      </c>
      <c r="J9288">
        <v>52</v>
      </c>
      <c r="K9288">
        <v>6</v>
      </c>
      <c r="M9288">
        <v>21.84</v>
      </c>
      <c r="N9288" t="s">
        <v>20</v>
      </c>
      <c r="O9288">
        <v>312</v>
      </c>
      <c r="P9288">
        <v>72</v>
      </c>
      <c r="R9288">
        <f t="shared" si="726"/>
        <v>312</v>
      </c>
      <c r="S9288">
        <f t="shared" si="727"/>
        <v>6</v>
      </c>
      <c r="T9288" t="str">
        <f t="shared" si="728"/>
        <v>Mar</v>
      </c>
      <c r="U9288" t="str">
        <f t="shared" si="729"/>
        <v>2025</v>
      </c>
    </row>
    <row r="9289" spans="1:21" x14ac:dyDescent="0.25">
      <c r="A9289" s="1">
        <v>45722</v>
      </c>
      <c r="B9289" t="s">
        <v>162</v>
      </c>
      <c r="C9289" t="s">
        <v>15</v>
      </c>
      <c r="D9289" t="s">
        <v>23</v>
      </c>
      <c r="E9289" t="s">
        <v>28</v>
      </c>
      <c r="F9289" t="s">
        <v>29</v>
      </c>
      <c r="G9289" t="s">
        <v>138</v>
      </c>
      <c r="H9289">
        <f t="shared" si="725"/>
        <v>200</v>
      </c>
      <c r="I9289">
        <v>50</v>
      </c>
      <c r="J9289">
        <v>65</v>
      </c>
      <c r="K9289">
        <v>4</v>
      </c>
      <c r="M9289">
        <v>24</v>
      </c>
      <c r="N9289" t="s">
        <v>25</v>
      </c>
      <c r="O9289">
        <v>240</v>
      </c>
      <c r="P9289">
        <v>40</v>
      </c>
      <c r="R9289">
        <f t="shared" si="726"/>
        <v>260</v>
      </c>
      <c r="S9289">
        <f t="shared" si="727"/>
        <v>6</v>
      </c>
      <c r="T9289" t="str">
        <f t="shared" si="728"/>
        <v>Mar</v>
      </c>
      <c r="U9289" t="str">
        <f t="shared" si="729"/>
        <v>2025</v>
      </c>
    </row>
    <row r="9290" spans="1:21" x14ac:dyDescent="0.25">
      <c r="A9290" s="1">
        <v>45722</v>
      </c>
      <c r="B9290" t="s">
        <v>204</v>
      </c>
      <c r="C9290" t="s">
        <v>42</v>
      </c>
      <c r="D9290" t="s">
        <v>23</v>
      </c>
      <c r="E9290" t="s">
        <v>17</v>
      </c>
      <c r="F9290" t="s">
        <v>45</v>
      </c>
      <c r="G9290" t="s">
        <v>58</v>
      </c>
      <c r="H9290">
        <f t="shared" si="725"/>
        <v>250000</v>
      </c>
      <c r="I9290">
        <v>25000</v>
      </c>
      <c r="J9290">
        <v>32500</v>
      </c>
      <c r="K9290">
        <v>10</v>
      </c>
      <c r="M9290">
        <v>4875</v>
      </c>
      <c r="N9290" t="s">
        <v>38</v>
      </c>
      <c r="O9290">
        <v>312500</v>
      </c>
      <c r="P9290">
        <v>62500</v>
      </c>
      <c r="R9290">
        <f t="shared" si="726"/>
        <v>325000</v>
      </c>
      <c r="S9290">
        <f t="shared" si="727"/>
        <v>6</v>
      </c>
      <c r="T9290" t="str">
        <f t="shared" si="728"/>
        <v>Mar</v>
      </c>
      <c r="U9290" t="str">
        <f t="shared" si="729"/>
        <v>2025</v>
      </c>
    </row>
    <row r="9291" spans="1:21" x14ac:dyDescent="0.25">
      <c r="A9291" s="1">
        <v>45722</v>
      </c>
      <c r="B9291" t="s">
        <v>70</v>
      </c>
      <c r="C9291" t="s">
        <v>53</v>
      </c>
      <c r="D9291" t="s">
        <v>16</v>
      </c>
      <c r="E9291" t="s">
        <v>28</v>
      </c>
      <c r="F9291" t="s">
        <v>18</v>
      </c>
      <c r="G9291" t="s">
        <v>43</v>
      </c>
      <c r="H9291">
        <f t="shared" si="725"/>
        <v>160</v>
      </c>
      <c r="I9291">
        <v>20</v>
      </c>
      <c r="J9291">
        <v>26</v>
      </c>
      <c r="K9291">
        <v>8</v>
      </c>
      <c r="M9291">
        <v>20.8</v>
      </c>
      <c r="N9291" t="s">
        <v>38</v>
      </c>
      <c r="O9291">
        <v>208</v>
      </c>
      <c r="P9291">
        <v>48</v>
      </c>
      <c r="R9291">
        <f t="shared" si="726"/>
        <v>208</v>
      </c>
      <c r="S9291">
        <f t="shared" si="727"/>
        <v>6</v>
      </c>
      <c r="T9291" t="str">
        <f t="shared" si="728"/>
        <v>Mar</v>
      </c>
      <c r="U9291" t="str">
        <f t="shared" si="729"/>
        <v>2025</v>
      </c>
    </row>
    <row r="9292" spans="1:21" x14ac:dyDescent="0.25">
      <c r="A9292" s="1">
        <v>45722</v>
      </c>
      <c r="B9292" t="s">
        <v>95</v>
      </c>
      <c r="C9292" t="s">
        <v>66</v>
      </c>
      <c r="D9292" t="s">
        <v>16</v>
      </c>
      <c r="E9292" t="s">
        <v>17</v>
      </c>
      <c r="F9292" t="s">
        <v>45</v>
      </c>
      <c r="G9292" t="s">
        <v>46</v>
      </c>
      <c r="H9292">
        <f t="shared" si="725"/>
        <v>550000</v>
      </c>
      <c r="I9292">
        <v>55000</v>
      </c>
      <c r="J9292">
        <v>71500</v>
      </c>
      <c r="K9292">
        <v>10</v>
      </c>
      <c r="M9292">
        <v>10725</v>
      </c>
      <c r="N9292" t="s">
        <v>20</v>
      </c>
      <c r="O9292">
        <v>715000</v>
      </c>
      <c r="P9292">
        <v>165000</v>
      </c>
      <c r="R9292">
        <f t="shared" si="726"/>
        <v>715000</v>
      </c>
      <c r="S9292">
        <f t="shared" si="727"/>
        <v>6</v>
      </c>
      <c r="T9292" t="str">
        <f t="shared" si="728"/>
        <v>Mar</v>
      </c>
      <c r="U9292" t="str">
        <f t="shared" si="729"/>
        <v>2025</v>
      </c>
    </row>
    <row r="9293" spans="1:21" x14ac:dyDescent="0.25">
      <c r="A9293" s="1">
        <v>45722</v>
      </c>
      <c r="B9293" t="s">
        <v>194</v>
      </c>
      <c r="C9293" t="s">
        <v>115</v>
      </c>
      <c r="D9293" t="s">
        <v>16</v>
      </c>
      <c r="E9293" t="s">
        <v>17</v>
      </c>
      <c r="F9293" t="s">
        <v>18</v>
      </c>
      <c r="G9293" t="s">
        <v>56</v>
      </c>
      <c r="H9293">
        <f t="shared" si="725"/>
        <v>2200</v>
      </c>
      <c r="I9293">
        <v>550</v>
      </c>
      <c r="J9293">
        <v>715</v>
      </c>
      <c r="K9293">
        <v>4</v>
      </c>
      <c r="M9293">
        <v>100</v>
      </c>
      <c r="N9293" t="s">
        <v>38</v>
      </c>
      <c r="O9293">
        <v>2860</v>
      </c>
      <c r="P9293">
        <v>660</v>
      </c>
      <c r="R9293">
        <f t="shared" si="726"/>
        <v>2860</v>
      </c>
      <c r="S9293">
        <f t="shared" si="727"/>
        <v>6</v>
      </c>
      <c r="T9293" t="str">
        <f t="shared" si="728"/>
        <v>Mar</v>
      </c>
      <c r="U9293" t="str">
        <f t="shared" si="729"/>
        <v>2025</v>
      </c>
    </row>
    <row r="9294" spans="1:21" x14ac:dyDescent="0.25">
      <c r="A9294" s="1">
        <v>45722</v>
      </c>
      <c r="B9294" t="s">
        <v>21</v>
      </c>
      <c r="C9294" t="s">
        <v>22</v>
      </c>
      <c r="D9294" t="s">
        <v>23</v>
      </c>
      <c r="E9294" t="s">
        <v>28</v>
      </c>
      <c r="F9294" t="s">
        <v>48</v>
      </c>
      <c r="G9294" t="s">
        <v>85</v>
      </c>
      <c r="H9294">
        <f t="shared" si="725"/>
        <v>3150</v>
      </c>
      <c r="I9294">
        <v>450</v>
      </c>
      <c r="J9294">
        <v>585</v>
      </c>
      <c r="K9294">
        <v>7</v>
      </c>
      <c r="M9294">
        <v>100</v>
      </c>
      <c r="N9294" t="s">
        <v>20</v>
      </c>
      <c r="O9294">
        <v>3937.5</v>
      </c>
      <c r="P9294">
        <v>787.5</v>
      </c>
      <c r="R9294">
        <f t="shared" si="726"/>
        <v>4095</v>
      </c>
      <c r="S9294">
        <f t="shared" si="727"/>
        <v>6</v>
      </c>
      <c r="T9294" t="str">
        <f t="shared" si="728"/>
        <v>Mar</v>
      </c>
      <c r="U9294" t="str">
        <f t="shared" si="729"/>
        <v>2025</v>
      </c>
    </row>
    <row r="9295" spans="1:21" x14ac:dyDescent="0.25">
      <c r="A9295" s="1">
        <v>45753</v>
      </c>
      <c r="B9295" t="s">
        <v>104</v>
      </c>
      <c r="C9295" t="s">
        <v>15</v>
      </c>
      <c r="D9295" t="s">
        <v>16</v>
      </c>
      <c r="E9295" t="s">
        <v>17</v>
      </c>
      <c r="F9295" t="s">
        <v>61</v>
      </c>
      <c r="G9295" t="s">
        <v>119</v>
      </c>
      <c r="H9295">
        <f t="shared" si="725"/>
        <v>2500</v>
      </c>
      <c r="I9295">
        <v>500</v>
      </c>
      <c r="J9295">
        <v>650</v>
      </c>
      <c r="K9295">
        <v>5</v>
      </c>
      <c r="M9295">
        <v>100</v>
      </c>
      <c r="N9295" t="s">
        <v>20</v>
      </c>
      <c r="O9295">
        <v>3250</v>
      </c>
      <c r="P9295">
        <v>750</v>
      </c>
      <c r="R9295">
        <f t="shared" si="726"/>
        <v>3250</v>
      </c>
      <c r="S9295">
        <f t="shared" si="727"/>
        <v>6</v>
      </c>
      <c r="T9295" t="str">
        <f t="shared" si="728"/>
        <v>Apr</v>
      </c>
      <c r="U9295" t="str">
        <f t="shared" si="729"/>
        <v>2025</v>
      </c>
    </row>
    <row r="9296" spans="1:21" x14ac:dyDescent="0.25">
      <c r="A9296" s="1">
        <v>45753</v>
      </c>
      <c r="B9296" t="s">
        <v>145</v>
      </c>
      <c r="C9296" t="s">
        <v>27</v>
      </c>
      <c r="D9296" t="s">
        <v>16</v>
      </c>
      <c r="E9296" t="s">
        <v>17</v>
      </c>
      <c r="F9296" t="s">
        <v>45</v>
      </c>
      <c r="G9296" t="s">
        <v>78</v>
      </c>
      <c r="H9296">
        <f t="shared" si="725"/>
        <v>126000</v>
      </c>
      <c r="I9296">
        <v>18000</v>
      </c>
      <c r="J9296">
        <v>23400</v>
      </c>
      <c r="K9296">
        <v>7</v>
      </c>
      <c r="M9296">
        <v>3510</v>
      </c>
      <c r="N9296" t="s">
        <v>25</v>
      </c>
      <c r="O9296">
        <v>157500</v>
      </c>
      <c r="P9296">
        <v>31500</v>
      </c>
      <c r="R9296">
        <f t="shared" si="726"/>
        <v>163800</v>
      </c>
      <c r="S9296">
        <f t="shared" si="727"/>
        <v>6</v>
      </c>
      <c r="T9296" t="str">
        <f t="shared" si="728"/>
        <v>Apr</v>
      </c>
      <c r="U9296" t="str">
        <f t="shared" si="729"/>
        <v>2025</v>
      </c>
    </row>
    <row r="9297" spans="1:21" x14ac:dyDescent="0.25">
      <c r="A9297" s="1">
        <v>45753</v>
      </c>
      <c r="B9297" t="s">
        <v>158</v>
      </c>
      <c r="C9297" t="s">
        <v>27</v>
      </c>
      <c r="D9297" t="s">
        <v>16</v>
      </c>
      <c r="E9297" t="s">
        <v>28</v>
      </c>
      <c r="F9297" t="s">
        <v>45</v>
      </c>
      <c r="G9297" t="s">
        <v>67</v>
      </c>
      <c r="H9297">
        <f t="shared" si="725"/>
        <v>10500</v>
      </c>
      <c r="I9297">
        <v>3500</v>
      </c>
      <c r="J9297">
        <v>4550</v>
      </c>
      <c r="K9297">
        <v>3</v>
      </c>
      <c r="M9297">
        <v>455</v>
      </c>
      <c r="N9297" t="s">
        <v>20</v>
      </c>
      <c r="O9297">
        <v>13650</v>
      </c>
      <c r="P9297">
        <v>3150</v>
      </c>
      <c r="R9297">
        <f t="shared" si="726"/>
        <v>13650</v>
      </c>
      <c r="S9297">
        <f t="shared" si="727"/>
        <v>6</v>
      </c>
      <c r="T9297" t="str">
        <f t="shared" si="728"/>
        <v>Apr</v>
      </c>
      <c r="U9297" t="str">
        <f t="shared" si="729"/>
        <v>2025</v>
      </c>
    </row>
    <row r="9298" spans="1:21" x14ac:dyDescent="0.25">
      <c r="A9298" s="1">
        <v>45753</v>
      </c>
      <c r="B9298" t="s">
        <v>211</v>
      </c>
      <c r="C9298" t="s">
        <v>91</v>
      </c>
      <c r="D9298" t="s">
        <v>23</v>
      </c>
      <c r="E9298" t="s">
        <v>28</v>
      </c>
      <c r="F9298" t="s">
        <v>18</v>
      </c>
      <c r="G9298" t="s">
        <v>24</v>
      </c>
      <c r="H9298">
        <f t="shared" si="725"/>
        <v>480</v>
      </c>
      <c r="I9298">
        <v>80</v>
      </c>
      <c r="J9298">
        <v>104</v>
      </c>
      <c r="K9298">
        <v>6</v>
      </c>
      <c r="M9298">
        <v>74.88</v>
      </c>
      <c r="N9298" t="s">
        <v>20</v>
      </c>
      <c r="O9298">
        <v>624</v>
      </c>
      <c r="P9298">
        <v>144</v>
      </c>
      <c r="R9298">
        <f t="shared" si="726"/>
        <v>624</v>
      </c>
      <c r="S9298">
        <f t="shared" si="727"/>
        <v>6</v>
      </c>
      <c r="T9298" t="str">
        <f t="shared" si="728"/>
        <v>Apr</v>
      </c>
      <c r="U9298" t="str">
        <f t="shared" si="729"/>
        <v>2025</v>
      </c>
    </row>
    <row r="9299" spans="1:21" x14ac:dyDescent="0.25">
      <c r="A9299" s="1">
        <v>45753</v>
      </c>
      <c r="B9299" t="s">
        <v>79</v>
      </c>
      <c r="C9299" t="s">
        <v>27</v>
      </c>
      <c r="D9299" t="s">
        <v>23</v>
      </c>
      <c r="E9299" t="s">
        <v>28</v>
      </c>
      <c r="F9299" t="s">
        <v>18</v>
      </c>
      <c r="G9299" t="s">
        <v>113</v>
      </c>
      <c r="H9299">
        <f t="shared" si="725"/>
        <v>100</v>
      </c>
      <c r="I9299">
        <v>20</v>
      </c>
      <c r="J9299">
        <v>26</v>
      </c>
      <c r="K9299">
        <v>5</v>
      </c>
      <c r="M9299">
        <v>15.6</v>
      </c>
      <c r="N9299" t="s">
        <v>20</v>
      </c>
      <c r="O9299">
        <v>130</v>
      </c>
      <c r="P9299">
        <v>30</v>
      </c>
      <c r="R9299">
        <f t="shared" si="726"/>
        <v>130</v>
      </c>
      <c r="S9299">
        <f t="shared" si="727"/>
        <v>6</v>
      </c>
      <c r="T9299" t="str">
        <f t="shared" si="728"/>
        <v>Apr</v>
      </c>
      <c r="U9299" t="str">
        <f t="shared" si="729"/>
        <v>2025</v>
      </c>
    </row>
    <row r="9300" spans="1:21" x14ac:dyDescent="0.25">
      <c r="A9300" s="1">
        <v>45753</v>
      </c>
      <c r="B9300" t="s">
        <v>173</v>
      </c>
      <c r="C9300" t="s">
        <v>115</v>
      </c>
      <c r="D9300" t="s">
        <v>16</v>
      </c>
      <c r="E9300" t="s">
        <v>17</v>
      </c>
      <c r="F9300" t="s">
        <v>18</v>
      </c>
      <c r="G9300" t="s">
        <v>24</v>
      </c>
      <c r="H9300">
        <f t="shared" si="725"/>
        <v>480</v>
      </c>
      <c r="I9300">
        <v>80</v>
      </c>
      <c r="J9300">
        <v>104</v>
      </c>
      <c r="K9300">
        <v>6</v>
      </c>
      <c r="M9300">
        <v>30</v>
      </c>
      <c r="N9300" t="s">
        <v>25</v>
      </c>
      <c r="O9300">
        <v>600</v>
      </c>
      <c r="P9300">
        <v>120</v>
      </c>
      <c r="R9300">
        <f t="shared" si="726"/>
        <v>624</v>
      </c>
      <c r="S9300">
        <f t="shared" si="727"/>
        <v>6</v>
      </c>
      <c r="T9300" t="str">
        <f t="shared" si="728"/>
        <v>Apr</v>
      </c>
      <c r="U9300" t="str">
        <f t="shared" si="729"/>
        <v>2025</v>
      </c>
    </row>
    <row r="9301" spans="1:21" x14ac:dyDescent="0.25">
      <c r="A9301" s="1">
        <v>45753</v>
      </c>
      <c r="B9301" t="s">
        <v>84</v>
      </c>
      <c r="C9301" t="s">
        <v>27</v>
      </c>
      <c r="D9301" t="s">
        <v>16</v>
      </c>
      <c r="E9301" t="s">
        <v>17</v>
      </c>
      <c r="F9301" t="s">
        <v>80</v>
      </c>
      <c r="G9301" t="s">
        <v>81</v>
      </c>
      <c r="H9301">
        <f t="shared" si="725"/>
        <v>60</v>
      </c>
      <c r="I9301">
        <v>10</v>
      </c>
      <c r="J9301">
        <v>13</v>
      </c>
      <c r="K9301">
        <v>6</v>
      </c>
      <c r="M9301">
        <v>3.9</v>
      </c>
      <c r="N9301" t="s">
        <v>25</v>
      </c>
      <c r="O9301">
        <v>78</v>
      </c>
      <c r="P9301">
        <v>18</v>
      </c>
      <c r="R9301">
        <f t="shared" si="726"/>
        <v>78</v>
      </c>
      <c r="S9301">
        <f t="shared" si="727"/>
        <v>6</v>
      </c>
      <c r="T9301" t="str">
        <f t="shared" si="728"/>
        <v>Apr</v>
      </c>
      <c r="U9301" t="str">
        <f t="shared" si="729"/>
        <v>2025</v>
      </c>
    </row>
    <row r="9302" spans="1:21" x14ac:dyDescent="0.25">
      <c r="A9302" s="1">
        <v>45753</v>
      </c>
      <c r="B9302" t="s">
        <v>153</v>
      </c>
      <c r="C9302" t="s">
        <v>27</v>
      </c>
      <c r="D9302" t="s">
        <v>16</v>
      </c>
      <c r="E9302" t="s">
        <v>28</v>
      </c>
      <c r="F9302" t="s">
        <v>18</v>
      </c>
      <c r="G9302" t="s">
        <v>43</v>
      </c>
      <c r="H9302">
        <f t="shared" si="725"/>
        <v>80</v>
      </c>
      <c r="I9302">
        <v>20</v>
      </c>
      <c r="J9302">
        <v>26</v>
      </c>
      <c r="K9302">
        <v>4</v>
      </c>
      <c r="M9302">
        <v>5</v>
      </c>
      <c r="N9302" t="s">
        <v>25</v>
      </c>
      <c r="O9302">
        <v>100</v>
      </c>
      <c r="P9302">
        <v>20</v>
      </c>
      <c r="R9302">
        <f t="shared" si="726"/>
        <v>104</v>
      </c>
      <c r="S9302">
        <f t="shared" si="727"/>
        <v>6</v>
      </c>
      <c r="T9302" t="str">
        <f t="shared" si="728"/>
        <v>Apr</v>
      </c>
      <c r="U9302" t="str">
        <f t="shared" si="729"/>
        <v>2025</v>
      </c>
    </row>
    <row r="9303" spans="1:21" x14ac:dyDescent="0.25">
      <c r="A9303" s="1">
        <v>45753</v>
      </c>
      <c r="B9303" t="s">
        <v>193</v>
      </c>
      <c r="C9303" t="s">
        <v>53</v>
      </c>
      <c r="D9303" t="s">
        <v>23</v>
      </c>
      <c r="E9303" t="s">
        <v>28</v>
      </c>
      <c r="F9303" t="s">
        <v>18</v>
      </c>
      <c r="G9303" t="s">
        <v>130</v>
      </c>
      <c r="H9303">
        <f t="shared" si="725"/>
        <v>180</v>
      </c>
      <c r="I9303">
        <v>45</v>
      </c>
      <c r="J9303">
        <v>59</v>
      </c>
      <c r="K9303">
        <v>4</v>
      </c>
      <c r="M9303">
        <v>22.5</v>
      </c>
      <c r="N9303" t="s">
        <v>25</v>
      </c>
      <c r="O9303">
        <v>225</v>
      </c>
      <c r="P9303">
        <v>45</v>
      </c>
      <c r="R9303">
        <f t="shared" si="726"/>
        <v>236</v>
      </c>
      <c r="S9303">
        <f t="shared" si="727"/>
        <v>6</v>
      </c>
      <c r="T9303" t="str">
        <f t="shared" si="728"/>
        <v>Apr</v>
      </c>
      <c r="U9303" t="str">
        <f t="shared" si="729"/>
        <v>2025</v>
      </c>
    </row>
    <row r="9304" spans="1:21" x14ac:dyDescent="0.25">
      <c r="A9304" s="1">
        <v>45753</v>
      </c>
      <c r="B9304" t="s">
        <v>136</v>
      </c>
      <c r="C9304" t="s">
        <v>15</v>
      </c>
      <c r="D9304" t="s">
        <v>16</v>
      </c>
      <c r="E9304" t="s">
        <v>28</v>
      </c>
      <c r="F9304" t="s">
        <v>18</v>
      </c>
      <c r="G9304" t="s">
        <v>121</v>
      </c>
      <c r="H9304">
        <f t="shared" si="725"/>
        <v>330</v>
      </c>
      <c r="I9304">
        <v>55</v>
      </c>
      <c r="J9304">
        <v>72</v>
      </c>
      <c r="K9304">
        <v>6</v>
      </c>
      <c r="M9304">
        <v>21.45</v>
      </c>
      <c r="N9304" t="s">
        <v>25</v>
      </c>
      <c r="O9304">
        <v>429</v>
      </c>
      <c r="P9304">
        <v>99</v>
      </c>
      <c r="R9304">
        <f t="shared" si="726"/>
        <v>432</v>
      </c>
      <c r="S9304">
        <f t="shared" si="727"/>
        <v>6</v>
      </c>
      <c r="T9304" t="str">
        <f t="shared" si="728"/>
        <v>Apr</v>
      </c>
      <c r="U9304" t="str">
        <f t="shared" si="729"/>
        <v>2025</v>
      </c>
    </row>
    <row r="9305" spans="1:21" x14ac:dyDescent="0.25">
      <c r="A9305" s="1">
        <v>45753</v>
      </c>
      <c r="B9305" t="s">
        <v>152</v>
      </c>
      <c r="C9305" t="s">
        <v>66</v>
      </c>
      <c r="D9305" t="s">
        <v>16</v>
      </c>
      <c r="E9305" t="s">
        <v>17</v>
      </c>
      <c r="F9305" t="s">
        <v>61</v>
      </c>
      <c r="G9305" t="s">
        <v>103</v>
      </c>
      <c r="H9305">
        <f t="shared" si="725"/>
        <v>400</v>
      </c>
      <c r="I9305">
        <v>100</v>
      </c>
      <c r="J9305">
        <v>130</v>
      </c>
      <c r="K9305">
        <v>4</v>
      </c>
      <c r="M9305">
        <v>25</v>
      </c>
      <c r="N9305" t="s">
        <v>25</v>
      </c>
      <c r="O9305">
        <v>500</v>
      </c>
      <c r="P9305">
        <v>100</v>
      </c>
      <c r="R9305">
        <f t="shared" si="726"/>
        <v>520</v>
      </c>
      <c r="S9305">
        <f t="shared" si="727"/>
        <v>6</v>
      </c>
      <c r="T9305" t="str">
        <f t="shared" si="728"/>
        <v>Apr</v>
      </c>
      <c r="U9305" t="str">
        <f t="shared" si="729"/>
        <v>2025</v>
      </c>
    </row>
    <row r="9306" spans="1:21" x14ac:dyDescent="0.25">
      <c r="A9306" s="1">
        <v>45753</v>
      </c>
      <c r="B9306" t="s">
        <v>144</v>
      </c>
      <c r="C9306" t="s">
        <v>27</v>
      </c>
      <c r="D9306" t="s">
        <v>16</v>
      </c>
      <c r="E9306" t="s">
        <v>28</v>
      </c>
      <c r="F9306" t="s">
        <v>18</v>
      </c>
      <c r="G9306" t="s">
        <v>34</v>
      </c>
      <c r="H9306">
        <f t="shared" si="725"/>
        <v>80</v>
      </c>
      <c r="I9306">
        <v>40</v>
      </c>
      <c r="J9306">
        <v>52</v>
      </c>
      <c r="K9306">
        <v>2</v>
      </c>
      <c r="M9306">
        <v>7</v>
      </c>
      <c r="N9306" t="s">
        <v>20</v>
      </c>
      <c r="O9306">
        <v>100</v>
      </c>
      <c r="P9306">
        <v>20</v>
      </c>
      <c r="R9306">
        <f t="shared" si="726"/>
        <v>104</v>
      </c>
      <c r="S9306">
        <f t="shared" si="727"/>
        <v>6</v>
      </c>
      <c r="T9306" t="str">
        <f t="shared" si="728"/>
        <v>Apr</v>
      </c>
      <c r="U9306" t="str">
        <f t="shared" si="729"/>
        <v>2025</v>
      </c>
    </row>
    <row r="9307" spans="1:21" x14ac:dyDescent="0.25">
      <c r="A9307" s="1">
        <v>45753</v>
      </c>
      <c r="B9307" t="s">
        <v>123</v>
      </c>
      <c r="C9307" t="s">
        <v>15</v>
      </c>
      <c r="D9307" t="s">
        <v>16</v>
      </c>
      <c r="E9307" t="s">
        <v>17</v>
      </c>
      <c r="F9307" t="s">
        <v>29</v>
      </c>
      <c r="G9307" t="s">
        <v>207</v>
      </c>
      <c r="H9307">
        <f t="shared" si="725"/>
        <v>210</v>
      </c>
      <c r="I9307">
        <v>35</v>
      </c>
      <c r="J9307">
        <v>46</v>
      </c>
      <c r="K9307">
        <v>6</v>
      </c>
      <c r="M9307">
        <v>17.64</v>
      </c>
      <c r="N9307" t="s">
        <v>20</v>
      </c>
      <c r="O9307">
        <v>252</v>
      </c>
      <c r="P9307">
        <v>42</v>
      </c>
      <c r="R9307">
        <f t="shared" si="726"/>
        <v>276</v>
      </c>
      <c r="S9307">
        <f t="shared" si="727"/>
        <v>6</v>
      </c>
      <c r="T9307" t="str">
        <f t="shared" si="728"/>
        <v>Apr</v>
      </c>
      <c r="U9307" t="str">
        <f t="shared" si="729"/>
        <v>2025</v>
      </c>
    </row>
    <row r="9308" spans="1:21" x14ac:dyDescent="0.25">
      <c r="A9308" s="1">
        <v>45753</v>
      </c>
      <c r="B9308" t="s">
        <v>65</v>
      </c>
      <c r="C9308" t="s">
        <v>66</v>
      </c>
      <c r="D9308" t="s">
        <v>23</v>
      </c>
      <c r="E9308" t="s">
        <v>28</v>
      </c>
      <c r="F9308" t="s">
        <v>48</v>
      </c>
      <c r="G9308" t="s">
        <v>172</v>
      </c>
      <c r="H9308">
        <f t="shared" si="725"/>
        <v>600</v>
      </c>
      <c r="I9308">
        <v>300</v>
      </c>
      <c r="J9308">
        <v>390</v>
      </c>
      <c r="K9308">
        <v>2</v>
      </c>
      <c r="M9308">
        <v>78</v>
      </c>
      <c r="N9308" t="s">
        <v>25</v>
      </c>
      <c r="O9308">
        <v>780</v>
      </c>
      <c r="P9308">
        <v>180</v>
      </c>
      <c r="R9308">
        <f t="shared" si="726"/>
        <v>780</v>
      </c>
      <c r="S9308">
        <f t="shared" si="727"/>
        <v>6</v>
      </c>
      <c r="T9308" t="str">
        <f t="shared" si="728"/>
        <v>Apr</v>
      </c>
      <c r="U9308" t="str">
        <f t="shared" si="729"/>
        <v>2025</v>
      </c>
    </row>
    <row r="9309" spans="1:21" x14ac:dyDescent="0.25">
      <c r="A9309" s="1">
        <v>45753</v>
      </c>
      <c r="B9309" t="s">
        <v>125</v>
      </c>
      <c r="C9309" t="s">
        <v>15</v>
      </c>
      <c r="D9309" t="s">
        <v>16</v>
      </c>
      <c r="E9309" t="s">
        <v>17</v>
      </c>
      <c r="F9309" t="s">
        <v>18</v>
      </c>
      <c r="G9309" t="s">
        <v>113</v>
      </c>
      <c r="H9309">
        <f t="shared" si="725"/>
        <v>160</v>
      </c>
      <c r="I9309">
        <v>20</v>
      </c>
      <c r="J9309">
        <v>26</v>
      </c>
      <c r="K9309">
        <v>8</v>
      </c>
      <c r="M9309">
        <v>10</v>
      </c>
      <c r="N9309" t="s">
        <v>25</v>
      </c>
      <c r="O9309">
        <v>200</v>
      </c>
      <c r="P9309">
        <v>40</v>
      </c>
      <c r="R9309">
        <f t="shared" si="726"/>
        <v>208</v>
      </c>
      <c r="S9309">
        <f t="shared" si="727"/>
        <v>6</v>
      </c>
      <c r="T9309" t="str">
        <f t="shared" si="728"/>
        <v>Apr</v>
      </c>
      <c r="U9309" t="str">
        <f t="shared" si="729"/>
        <v>2025</v>
      </c>
    </row>
    <row r="9310" spans="1:21" x14ac:dyDescent="0.25">
      <c r="A9310" s="1">
        <v>45753</v>
      </c>
      <c r="B9310" t="s">
        <v>97</v>
      </c>
      <c r="C9310" t="s">
        <v>27</v>
      </c>
      <c r="D9310" t="s">
        <v>23</v>
      </c>
      <c r="E9310" t="s">
        <v>28</v>
      </c>
      <c r="F9310" t="s">
        <v>61</v>
      </c>
      <c r="G9310" t="s">
        <v>68</v>
      </c>
      <c r="H9310">
        <f t="shared" si="725"/>
        <v>7200</v>
      </c>
      <c r="I9310">
        <v>1800</v>
      </c>
      <c r="J9310">
        <v>2340</v>
      </c>
      <c r="K9310">
        <v>4</v>
      </c>
      <c r="M9310">
        <v>234</v>
      </c>
      <c r="N9310" t="s">
        <v>38</v>
      </c>
      <c r="O9310">
        <v>9000</v>
      </c>
      <c r="P9310">
        <v>1800</v>
      </c>
      <c r="R9310">
        <f t="shared" si="726"/>
        <v>9360</v>
      </c>
      <c r="S9310">
        <f t="shared" si="727"/>
        <v>6</v>
      </c>
      <c r="T9310" t="str">
        <f t="shared" si="728"/>
        <v>Apr</v>
      </c>
      <c r="U9310" t="str">
        <f t="shared" si="729"/>
        <v>2025</v>
      </c>
    </row>
    <row r="9311" spans="1:21" x14ac:dyDescent="0.25">
      <c r="A9311" s="1">
        <v>45753</v>
      </c>
      <c r="B9311" t="s">
        <v>124</v>
      </c>
      <c r="C9311" t="s">
        <v>27</v>
      </c>
      <c r="D9311" t="s">
        <v>16</v>
      </c>
      <c r="E9311" t="s">
        <v>17</v>
      </c>
      <c r="F9311" t="s">
        <v>29</v>
      </c>
      <c r="G9311" t="s">
        <v>210</v>
      </c>
      <c r="H9311">
        <f t="shared" si="725"/>
        <v>760</v>
      </c>
      <c r="I9311">
        <v>95</v>
      </c>
      <c r="J9311">
        <v>124</v>
      </c>
      <c r="K9311">
        <v>8</v>
      </c>
      <c r="M9311">
        <v>49.4</v>
      </c>
      <c r="N9311" t="s">
        <v>25</v>
      </c>
      <c r="O9311">
        <v>988</v>
      </c>
      <c r="P9311">
        <v>228</v>
      </c>
      <c r="R9311">
        <f t="shared" si="726"/>
        <v>992</v>
      </c>
      <c r="S9311">
        <f t="shared" si="727"/>
        <v>6</v>
      </c>
      <c r="T9311" t="str">
        <f t="shared" si="728"/>
        <v>Apr</v>
      </c>
      <c r="U9311" t="str">
        <f t="shared" si="729"/>
        <v>2025</v>
      </c>
    </row>
    <row r="9312" spans="1:21" x14ac:dyDescent="0.25">
      <c r="A9312" s="1">
        <v>45753</v>
      </c>
      <c r="B9312" t="s">
        <v>202</v>
      </c>
      <c r="C9312" t="s">
        <v>22</v>
      </c>
      <c r="D9312" t="s">
        <v>16</v>
      </c>
      <c r="E9312" t="s">
        <v>17</v>
      </c>
      <c r="F9312" t="s">
        <v>61</v>
      </c>
      <c r="G9312" t="s">
        <v>62</v>
      </c>
      <c r="H9312">
        <f t="shared" si="725"/>
        <v>8100</v>
      </c>
      <c r="I9312">
        <v>900</v>
      </c>
      <c r="J9312">
        <v>1170</v>
      </c>
      <c r="K9312">
        <v>9</v>
      </c>
      <c r="M9312">
        <v>117</v>
      </c>
      <c r="N9312" t="s">
        <v>25</v>
      </c>
      <c r="O9312">
        <v>10530</v>
      </c>
      <c r="P9312">
        <v>2430</v>
      </c>
      <c r="R9312">
        <f t="shared" si="726"/>
        <v>10530</v>
      </c>
      <c r="S9312">
        <f t="shared" si="727"/>
        <v>6</v>
      </c>
      <c r="T9312" t="str">
        <f t="shared" si="728"/>
        <v>Apr</v>
      </c>
      <c r="U9312" t="str">
        <f t="shared" si="729"/>
        <v>2025</v>
      </c>
    </row>
    <row r="9313" spans="1:21" x14ac:dyDescent="0.25">
      <c r="A9313" s="1">
        <v>45753</v>
      </c>
      <c r="B9313" t="s">
        <v>55</v>
      </c>
      <c r="C9313" t="s">
        <v>15</v>
      </c>
      <c r="D9313" t="s">
        <v>16</v>
      </c>
      <c r="E9313" t="s">
        <v>17</v>
      </c>
      <c r="F9313" t="s">
        <v>29</v>
      </c>
      <c r="G9313" t="s">
        <v>210</v>
      </c>
      <c r="H9313">
        <f t="shared" si="725"/>
        <v>570</v>
      </c>
      <c r="I9313">
        <v>95</v>
      </c>
      <c r="J9313">
        <v>124</v>
      </c>
      <c r="K9313">
        <v>6</v>
      </c>
      <c r="M9313">
        <v>74.099999999999994</v>
      </c>
      <c r="N9313" t="s">
        <v>38</v>
      </c>
      <c r="O9313">
        <v>741</v>
      </c>
      <c r="P9313">
        <v>171</v>
      </c>
      <c r="R9313">
        <f t="shared" si="726"/>
        <v>744</v>
      </c>
      <c r="S9313">
        <f t="shared" si="727"/>
        <v>6</v>
      </c>
      <c r="T9313" t="str">
        <f t="shared" si="728"/>
        <v>Apr</v>
      </c>
      <c r="U9313" t="str">
        <f t="shared" si="729"/>
        <v>2025</v>
      </c>
    </row>
    <row r="9314" spans="1:21" x14ac:dyDescent="0.25">
      <c r="A9314" s="1">
        <v>45753</v>
      </c>
      <c r="B9314" t="s">
        <v>139</v>
      </c>
      <c r="C9314" t="s">
        <v>27</v>
      </c>
      <c r="D9314" t="s">
        <v>16</v>
      </c>
      <c r="E9314" t="s">
        <v>28</v>
      </c>
      <c r="F9314" t="s">
        <v>61</v>
      </c>
      <c r="G9314" t="s">
        <v>128</v>
      </c>
      <c r="H9314">
        <f t="shared" si="725"/>
        <v>2400</v>
      </c>
      <c r="I9314">
        <v>300</v>
      </c>
      <c r="J9314">
        <v>390</v>
      </c>
      <c r="K9314">
        <v>8</v>
      </c>
      <c r="M9314">
        <v>100</v>
      </c>
      <c r="N9314" t="s">
        <v>38</v>
      </c>
      <c r="O9314">
        <v>3000</v>
      </c>
      <c r="P9314">
        <v>600</v>
      </c>
      <c r="R9314">
        <f t="shared" si="726"/>
        <v>3120</v>
      </c>
      <c r="S9314">
        <f t="shared" si="727"/>
        <v>6</v>
      </c>
      <c r="T9314" t="str">
        <f t="shared" si="728"/>
        <v>Apr</v>
      </c>
      <c r="U9314" t="str">
        <f t="shared" si="729"/>
        <v>2025</v>
      </c>
    </row>
    <row r="9315" spans="1:21" x14ac:dyDescent="0.25">
      <c r="A9315" s="1">
        <v>45753</v>
      </c>
      <c r="B9315" t="s">
        <v>93</v>
      </c>
      <c r="C9315" t="s">
        <v>42</v>
      </c>
      <c r="D9315" t="s">
        <v>16</v>
      </c>
      <c r="E9315" t="s">
        <v>28</v>
      </c>
      <c r="F9315" t="s">
        <v>18</v>
      </c>
      <c r="G9315" t="s">
        <v>116</v>
      </c>
      <c r="H9315">
        <f t="shared" si="725"/>
        <v>180</v>
      </c>
      <c r="I9315">
        <v>60</v>
      </c>
      <c r="J9315">
        <v>78</v>
      </c>
      <c r="K9315">
        <v>3</v>
      </c>
      <c r="M9315">
        <v>15.75</v>
      </c>
      <c r="N9315" t="s">
        <v>20</v>
      </c>
      <c r="O9315">
        <v>225</v>
      </c>
      <c r="P9315">
        <v>45</v>
      </c>
      <c r="R9315">
        <f t="shared" si="726"/>
        <v>234</v>
      </c>
      <c r="S9315">
        <f t="shared" si="727"/>
        <v>6</v>
      </c>
      <c r="T9315" t="str">
        <f t="shared" si="728"/>
        <v>Apr</v>
      </c>
      <c r="U9315" t="str">
        <f t="shared" si="729"/>
        <v>2025</v>
      </c>
    </row>
    <row r="9316" spans="1:21" x14ac:dyDescent="0.25">
      <c r="A9316" s="1">
        <v>45753</v>
      </c>
      <c r="B9316" t="s">
        <v>181</v>
      </c>
      <c r="C9316" t="s">
        <v>53</v>
      </c>
      <c r="D9316" t="s">
        <v>16</v>
      </c>
      <c r="E9316" t="s">
        <v>28</v>
      </c>
      <c r="F9316" t="s">
        <v>45</v>
      </c>
      <c r="G9316" t="s">
        <v>199</v>
      </c>
      <c r="H9316">
        <f t="shared" si="725"/>
        <v>30000</v>
      </c>
      <c r="I9316">
        <v>5000</v>
      </c>
      <c r="J9316">
        <v>6500</v>
      </c>
      <c r="K9316">
        <v>6</v>
      </c>
      <c r="M9316">
        <v>650</v>
      </c>
      <c r="N9316" t="s">
        <v>25</v>
      </c>
      <c r="O9316">
        <v>39000</v>
      </c>
      <c r="P9316">
        <v>9000</v>
      </c>
      <c r="R9316">
        <f t="shared" si="726"/>
        <v>39000</v>
      </c>
      <c r="S9316">
        <f t="shared" si="727"/>
        <v>6</v>
      </c>
      <c r="T9316" t="str">
        <f t="shared" si="728"/>
        <v>Apr</v>
      </c>
      <c r="U9316" t="str">
        <f t="shared" si="729"/>
        <v>2025</v>
      </c>
    </row>
    <row r="9317" spans="1:21" x14ac:dyDescent="0.25">
      <c r="A9317" s="1">
        <v>45753</v>
      </c>
      <c r="B9317" t="s">
        <v>198</v>
      </c>
      <c r="C9317" t="s">
        <v>15</v>
      </c>
      <c r="D9317" t="s">
        <v>23</v>
      </c>
      <c r="E9317" t="s">
        <v>17</v>
      </c>
      <c r="F9317" t="s">
        <v>45</v>
      </c>
      <c r="G9317" t="s">
        <v>71</v>
      </c>
      <c r="H9317">
        <f t="shared" si="725"/>
        <v>11000</v>
      </c>
      <c r="I9317">
        <v>2200</v>
      </c>
      <c r="J9317">
        <v>2860</v>
      </c>
      <c r="K9317">
        <v>5</v>
      </c>
      <c r="M9317">
        <v>286</v>
      </c>
      <c r="N9317" t="s">
        <v>25</v>
      </c>
      <c r="O9317">
        <v>14300</v>
      </c>
      <c r="P9317">
        <v>3300</v>
      </c>
      <c r="R9317">
        <f t="shared" si="726"/>
        <v>14300</v>
      </c>
      <c r="S9317">
        <f t="shared" si="727"/>
        <v>6</v>
      </c>
      <c r="T9317" t="str">
        <f t="shared" si="728"/>
        <v>Apr</v>
      </c>
      <c r="U9317" t="str">
        <f t="shared" si="729"/>
        <v>2025</v>
      </c>
    </row>
    <row r="9318" spans="1:21" x14ac:dyDescent="0.25">
      <c r="A9318" s="1">
        <v>45753</v>
      </c>
      <c r="B9318" t="s">
        <v>105</v>
      </c>
      <c r="C9318" t="s">
        <v>91</v>
      </c>
      <c r="D9318" t="s">
        <v>16</v>
      </c>
      <c r="E9318" t="s">
        <v>17</v>
      </c>
      <c r="F9318" t="s">
        <v>61</v>
      </c>
      <c r="G9318" t="s">
        <v>62</v>
      </c>
      <c r="H9318">
        <f t="shared" si="725"/>
        <v>4500</v>
      </c>
      <c r="I9318">
        <v>900</v>
      </c>
      <c r="J9318">
        <v>1170</v>
      </c>
      <c r="K9318">
        <v>5</v>
      </c>
      <c r="M9318">
        <v>117</v>
      </c>
      <c r="N9318" t="s">
        <v>20</v>
      </c>
      <c r="O9318">
        <v>5625</v>
      </c>
      <c r="P9318">
        <v>1125</v>
      </c>
      <c r="R9318">
        <f t="shared" si="726"/>
        <v>5850</v>
      </c>
      <c r="S9318">
        <f t="shared" si="727"/>
        <v>6</v>
      </c>
      <c r="T9318" t="str">
        <f t="shared" si="728"/>
        <v>Apr</v>
      </c>
      <c r="U9318" t="str">
        <f t="shared" si="729"/>
        <v>2025</v>
      </c>
    </row>
    <row r="9319" spans="1:21" x14ac:dyDescent="0.25">
      <c r="A9319" s="1">
        <v>45753</v>
      </c>
      <c r="B9319" t="s">
        <v>203</v>
      </c>
      <c r="C9319" t="s">
        <v>42</v>
      </c>
      <c r="D9319" t="s">
        <v>16</v>
      </c>
      <c r="E9319" t="s">
        <v>17</v>
      </c>
      <c r="F9319" t="s">
        <v>45</v>
      </c>
      <c r="G9319" t="s">
        <v>76</v>
      </c>
      <c r="H9319">
        <f t="shared" si="725"/>
        <v>6000</v>
      </c>
      <c r="I9319">
        <v>1200</v>
      </c>
      <c r="J9319">
        <v>1560</v>
      </c>
      <c r="K9319">
        <v>5</v>
      </c>
      <c r="M9319">
        <v>156</v>
      </c>
      <c r="N9319" t="s">
        <v>25</v>
      </c>
      <c r="O9319">
        <v>7800</v>
      </c>
      <c r="P9319">
        <v>1800</v>
      </c>
      <c r="R9319">
        <f t="shared" si="726"/>
        <v>7800</v>
      </c>
      <c r="S9319">
        <f t="shared" si="727"/>
        <v>6</v>
      </c>
      <c r="T9319" t="str">
        <f t="shared" si="728"/>
        <v>Apr</v>
      </c>
      <c r="U9319" t="str">
        <f t="shared" si="729"/>
        <v>2025</v>
      </c>
    </row>
    <row r="9320" spans="1:21" x14ac:dyDescent="0.25">
      <c r="A9320" s="1">
        <v>45753</v>
      </c>
      <c r="B9320" t="s">
        <v>134</v>
      </c>
      <c r="C9320" t="s">
        <v>66</v>
      </c>
      <c r="D9320" t="s">
        <v>16</v>
      </c>
      <c r="E9320" t="s">
        <v>17</v>
      </c>
      <c r="F9320" t="s">
        <v>45</v>
      </c>
      <c r="G9320" t="s">
        <v>54</v>
      </c>
      <c r="H9320">
        <f t="shared" si="725"/>
        <v>5600</v>
      </c>
      <c r="I9320">
        <v>800</v>
      </c>
      <c r="J9320">
        <v>1040</v>
      </c>
      <c r="K9320">
        <v>7</v>
      </c>
      <c r="M9320">
        <v>104</v>
      </c>
      <c r="N9320" t="s">
        <v>25</v>
      </c>
      <c r="O9320">
        <v>7000</v>
      </c>
      <c r="P9320">
        <v>1400</v>
      </c>
      <c r="R9320">
        <f t="shared" si="726"/>
        <v>7280</v>
      </c>
      <c r="S9320">
        <f t="shared" si="727"/>
        <v>6</v>
      </c>
      <c r="T9320" t="str">
        <f t="shared" si="728"/>
        <v>Apr</v>
      </c>
      <c r="U9320" t="str">
        <f t="shared" si="729"/>
        <v>2025</v>
      </c>
    </row>
    <row r="9321" spans="1:21" x14ac:dyDescent="0.25">
      <c r="A9321" s="1">
        <v>45783</v>
      </c>
      <c r="B9321" t="s">
        <v>124</v>
      </c>
      <c r="C9321" t="s">
        <v>27</v>
      </c>
      <c r="D9321" t="s">
        <v>16</v>
      </c>
      <c r="E9321" t="s">
        <v>17</v>
      </c>
      <c r="F9321" t="s">
        <v>29</v>
      </c>
      <c r="G9321" t="s">
        <v>207</v>
      </c>
      <c r="H9321">
        <f t="shared" si="725"/>
        <v>315</v>
      </c>
      <c r="I9321">
        <v>35</v>
      </c>
      <c r="J9321">
        <v>46</v>
      </c>
      <c r="K9321">
        <v>9</v>
      </c>
      <c r="M9321">
        <v>40.950000000000003</v>
      </c>
      <c r="N9321" t="s">
        <v>38</v>
      </c>
      <c r="O9321">
        <v>409.5</v>
      </c>
      <c r="P9321">
        <v>94.5</v>
      </c>
      <c r="R9321">
        <f t="shared" si="726"/>
        <v>414</v>
      </c>
      <c r="S9321">
        <f t="shared" si="727"/>
        <v>6</v>
      </c>
      <c r="T9321" t="str">
        <f t="shared" si="728"/>
        <v>May</v>
      </c>
      <c r="U9321" t="str">
        <f t="shared" si="729"/>
        <v>2025</v>
      </c>
    </row>
    <row r="9322" spans="1:21" x14ac:dyDescent="0.25">
      <c r="A9322" s="1">
        <v>45783</v>
      </c>
      <c r="B9322" t="s">
        <v>133</v>
      </c>
      <c r="C9322" t="s">
        <v>27</v>
      </c>
      <c r="D9322" t="s">
        <v>16</v>
      </c>
      <c r="E9322" t="s">
        <v>28</v>
      </c>
      <c r="F9322" t="s">
        <v>45</v>
      </c>
      <c r="G9322" t="s">
        <v>106</v>
      </c>
      <c r="H9322">
        <f t="shared" si="725"/>
        <v>48000</v>
      </c>
      <c r="I9322">
        <v>12000</v>
      </c>
      <c r="J9322">
        <v>15600</v>
      </c>
      <c r="K9322">
        <v>4</v>
      </c>
      <c r="M9322">
        <v>2340</v>
      </c>
      <c r="N9322" t="s">
        <v>20</v>
      </c>
      <c r="O9322">
        <v>60000</v>
      </c>
      <c r="P9322">
        <v>12000</v>
      </c>
      <c r="R9322">
        <f t="shared" si="726"/>
        <v>62400</v>
      </c>
      <c r="S9322">
        <f t="shared" si="727"/>
        <v>6</v>
      </c>
      <c r="T9322" t="str">
        <f t="shared" si="728"/>
        <v>May</v>
      </c>
      <c r="U9322" t="str">
        <f t="shared" si="729"/>
        <v>2025</v>
      </c>
    </row>
    <row r="9323" spans="1:21" x14ac:dyDescent="0.25">
      <c r="A9323" s="1">
        <v>45783</v>
      </c>
      <c r="B9323" t="s">
        <v>149</v>
      </c>
      <c r="C9323" t="s">
        <v>15</v>
      </c>
      <c r="D9323" t="s">
        <v>16</v>
      </c>
      <c r="E9323" t="s">
        <v>28</v>
      </c>
      <c r="F9323" t="s">
        <v>18</v>
      </c>
      <c r="G9323" t="s">
        <v>51</v>
      </c>
      <c r="H9323">
        <f t="shared" si="725"/>
        <v>360</v>
      </c>
      <c r="I9323">
        <v>60</v>
      </c>
      <c r="J9323">
        <v>78</v>
      </c>
      <c r="K9323">
        <v>6</v>
      </c>
      <c r="M9323">
        <v>45</v>
      </c>
      <c r="N9323" t="s">
        <v>38</v>
      </c>
      <c r="O9323">
        <v>450</v>
      </c>
      <c r="P9323">
        <v>90</v>
      </c>
      <c r="R9323">
        <f t="shared" si="726"/>
        <v>468</v>
      </c>
      <c r="S9323">
        <f t="shared" si="727"/>
        <v>6</v>
      </c>
      <c r="T9323" t="str">
        <f t="shared" si="728"/>
        <v>May</v>
      </c>
      <c r="U9323" t="str">
        <f t="shared" si="729"/>
        <v>2025</v>
      </c>
    </row>
    <row r="9324" spans="1:21" x14ac:dyDescent="0.25">
      <c r="A9324" s="1">
        <v>45783</v>
      </c>
      <c r="B9324" t="s">
        <v>75</v>
      </c>
      <c r="C9324" t="s">
        <v>27</v>
      </c>
      <c r="D9324" t="s">
        <v>16</v>
      </c>
      <c r="E9324" t="s">
        <v>17</v>
      </c>
      <c r="F9324" t="s">
        <v>45</v>
      </c>
      <c r="G9324" t="s">
        <v>92</v>
      </c>
      <c r="H9324">
        <f t="shared" si="725"/>
        <v>2250</v>
      </c>
      <c r="I9324">
        <v>250</v>
      </c>
      <c r="J9324">
        <v>325</v>
      </c>
      <c r="K9324">
        <v>9</v>
      </c>
      <c r="M9324">
        <v>100</v>
      </c>
      <c r="N9324" t="s">
        <v>25</v>
      </c>
      <c r="O9324">
        <v>2812.5</v>
      </c>
      <c r="P9324">
        <v>562.5</v>
      </c>
      <c r="R9324">
        <f t="shared" si="726"/>
        <v>2925</v>
      </c>
      <c r="S9324">
        <f t="shared" si="727"/>
        <v>6</v>
      </c>
      <c r="T9324" t="str">
        <f t="shared" si="728"/>
        <v>May</v>
      </c>
      <c r="U9324" t="str">
        <f t="shared" si="729"/>
        <v>2025</v>
      </c>
    </row>
    <row r="9325" spans="1:21" x14ac:dyDescent="0.25">
      <c r="A9325" s="1">
        <v>45783</v>
      </c>
      <c r="B9325" t="s">
        <v>183</v>
      </c>
      <c r="C9325" t="s">
        <v>22</v>
      </c>
      <c r="D9325" t="s">
        <v>23</v>
      </c>
      <c r="E9325" t="s">
        <v>17</v>
      </c>
      <c r="F9325" t="s">
        <v>18</v>
      </c>
      <c r="G9325" t="s">
        <v>40</v>
      </c>
      <c r="H9325">
        <f t="shared" si="725"/>
        <v>270</v>
      </c>
      <c r="I9325">
        <v>90</v>
      </c>
      <c r="J9325">
        <v>117</v>
      </c>
      <c r="K9325">
        <v>3</v>
      </c>
      <c r="M9325">
        <v>35.1</v>
      </c>
      <c r="N9325" t="s">
        <v>25</v>
      </c>
      <c r="O9325">
        <v>351</v>
      </c>
      <c r="P9325">
        <v>81</v>
      </c>
      <c r="R9325">
        <f t="shared" si="726"/>
        <v>351</v>
      </c>
      <c r="S9325">
        <f t="shared" si="727"/>
        <v>6</v>
      </c>
      <c r="T9325" t="str">
        <f t="shared" si="728"/>
        <v>May</v>
      </c>
      <c r="U9325" t="str">
        <f t="shared" si="729"/>
        <v>2025</v>
      </c>
    </row>
    <row r="9326" spans="1:21" x14ac:dyDescent="0.25">
      <c r="A9326" s="1">
        <v>45783</v>
      </c>
      <c r="B9326" t="s">
        <v>148</v>
      </c>
      <c r="C9326" t="s">
        <v>27</v>
      </c>
      <c r="D9326" t="s">
        <v>16</v>
      </c>
      <c r="E9326" t="s">
        <v>17</v>
      </c>
      <c r="F9326" t="s">
        <v>18</v>
      </c>
      <c r="G9326" t="s">
        <v>40</v>
      </c>
      <c r="H9326">
        <f t="shared" si="725"/>
        <v>360</v>
      </c>
      <c r="I9326">
        <v>90</v>
      </c>
      <c r="J9326">
        <v>117</v>
      </c>
      <c r="K9326">
        <v>4</v>
      </c>
      <c r="M9326">
        <v>28.98</v>
      </c>
      <c r="N9326" t="s">
        <v>20</v>
      </c>
      <c r="O9326">
        <v>414</v>
      </c>
      <c r="P9326">
        <v>54</v>
      </c>
      <c r="R9326">
        <f t="shared" si="726"/>
        <v>468</v>
      </c>
      <c r="S9326">
        <f t="shared" si="727"/>
        <v>6</v>
      </c>
      <c r="T9326" t="str">
        <f t="shared" si="728"/>
        <v>May</v>
      </c>
      <c r="U9326" t="str">
        <f t="shared" si="729"/>
        <v>2025</v>
      </c>
    </row>
    <row r="9327" spans="1:21" x14ac:dyDescent="0.25">
      <c r="A9327" s="1">
        <v>45783</v>
      </c>
      <c r="B9327" t="s">
        <v>142</v>
      </c>
      <c r="C9327" t="s">
        <v>115</v>
      </c>
      <c r="D9327" t="s">
        <v>16</v>
      </c>
      <c r="E9327" t="s">
        <v>28</v>
      </c>
      <c r="F9327" t="s">
        <v>45</v>
      </c>
      <c r="G9327" t="s">
        <v>46</v>
      </c>
      <c r="H9327">
        <f t="shared" si="725"/>
        <v>220000</v>
      </c>
      <c r="I9327">
        <v>55000</v>
      </c>
      <c r="J9327">
        <v>71500</v>
      </c>
      <c r="K9327">
        <v>4</v>
      </c>
      <c r="M9327">
        <v>10725</v>
      </c>
      <c r="N9327" t="s">
        <v>25</v>
      </c>
      <c r="O9327">
        <v>286000</v>
      </c>
      <c r="P9327">
        <v>66000</v>
      </c>
      <c r="R9327">
        <f t="shared" si="726"/>
        <v>286000</v>
      </c>
      <c r="S9327">
        <f t="shared" si="727"/>
        <v>6</v>
      </c>
      <c r="T9327" t="str">
        <f t="shared" si="728"/>
        <v>May</v>
      </c>
      <c r="U9327" t="str">
        <f t="shared" si="729"/>
        <v>2025</v>
      </c>
    </row>
    <row r="9328" spans="1:21" x14ac:dyDescent="0.25">
      <c r="A9328" s="1">
        <v>45783</v>
      </c>
      <c r="B9328" t="s">
        <v>59</v>
      </c>
      <c r="C9328" t="s">
        <v>27</v>
      </c>
      <c r="D9328" t="s">
        <v>16</v>
      </c>
      <c r="E9328" t="s">
        <v>28</v>
      </c>
      <c r="F9328" t="s">
        <v>45</v>
      </c>
      <c r="G9328" t="s">
        <v>92</v>
      </c>
      <c r="H9328">
        <f t="shared" si="725"/>
        <v>1250</v>
      </c>
      <c r="I9328">
        <v>250</v>
      </c>
      <c r="J9328">
        <v>325</v>
      </c>
      <c r="K9328">
        <v>5</v>
      </c>
      <c r="M9328">
        <v>71.875</v>
      </c>
      <c r="N9328" t="s">
        <v>25</v>
      </c>
      <c r="O9328">
        <v>1437.5</v>
      </c>
      <c r="P9328">
        <v>187.5</v>
      </c>
      <c r="R9328">
        <f t="shared" si="726"/>
        <v>1625</v>
      </c>
      <c r="S9328">
        <f t="shared" si="727"/>
        <v>6</v>
      </c>
      <c r="T9328" t="str">
        <f t="shared" si="728"/>
        <v>May</v>
      </c>
      <c r="U9328" t="str">
        <f t="shared" si="729"/>
        <v>2025</v>
      </c>
    </row>
    <row r="9329" spans="1:21" x14ac:dyDescent="0.25">
      <c r="A9329" s="1">
        <v>45783</v>
      </c>
      <c r="B9329" t="s">
        <v>188</v>
      </c>
      <c r="C9329" t="s">
        <v>27</v>
      </c>
      <c r="D9329" t="s">
        <v>16</v>
      </c>
      <c r="E9329" t="s">
        <v>28</v>
      </c>
      <c r="F9329" t="s">
        <v>61</v>
      </c>
      <c r="G9329" t="s">
        <v>110</v>
      </c>
      <c r="H9329">
        <f t="shared" si="725"/>
        <v>1600</v>
      </c>
      <c r="I9329">
        <v>800</v>
      </c>
      <c r="J9329">
        <v>1040</v>
      </c>
      <c r="K9329">
        <v>2</v>
      </c>
      <c r="M9329">
        <v>104</v>
      </c>
      <c r="N9329" t="s">
        <v>20</v>
      </c>
      <c r="O9329">
        <v>2080</v>
      </c>
      <c r="P9329">
        <v>480</v>
      </c>
      <c r="R9329">
        <f t="shared" si="726"/>
        <v>2080</v>
      </c>
      <c r="S9329">
        <f t="shared" si="727"/>
        <v>6</v>
      </c>
      <c r="T9329" t="str">
        <f t="shared" si="728"/>
        <v>May</v>
      </c>
      <c r="U9329" t="str">
        <f t="shared" si="729"/>
        <v>2025</v>
      </c>
    </row>
    <row r="9330" spans="1:21" x14ac:dyDescent="0.25">
      <c r="A9330" s="1">
        <v>45783</v>
      </c>
      <c r="B9330" t="s">
        <v>152</v>
      </c>
      <c r="C9330" t="s">
        <v>66</v>
      </c>
      <c r="D9330" t="s">
        <v>16</v>
      </c>
      <c r="E9330" t="s">
        <v>28</v>
      </c>
      <c r="F9330" t="s">
        <v>18</v>
      </c>
      <c r="G9330" t="s">
        <v>19</v>
      </c>
      <c r="H9330">
        <f t="shared" si="725"/>
        <v>750</v>
      </c>
      <c r="I9330">
        <v>250</v>
      </c>
      <c r="J9330">
        <v>325</v>
      </c>
      <c r="K9330">
        <v>3</v>
      </c>
      <c r="M9330">
        <v>43.125</v>
      </c>
      <c r="N9330" t="s">
        <v>25</v>
      </c>
      <c r="O9330">
        <v>862.5</v>
      </c>
      <c r="P9330">
        <v>112.5</v>
      </c>
      <c r="R9330">
        <f t="shared" si="726"/>
        <v>975</v>
      </c>
      <c r="S9330">
        <f t="shared" si="727"/>
        <v>6</v>
      </c>
      <c r="T9330" t="str">
        <f t="shared" si="728"/>
        <v>May</v>
      </c>
      <c r="U9330" t="str">
        <f t="shared" si="729"/>
        <v>2025</v>
      </c>
    </row>
    <row r="9331" spans="1:21" x14ac:dyDescent="0.25">
      <c r="A9331" s="1">
        <v>45783</v>
      </c>
      <c r="B9331" t="s">
        <v>111</v>
      </c>
      <c r="C9331" t="s">
        <v>27</v>
      </c>
      <c r="D9331" t="s">
        <v>23</v>
      </c>
      <c r="E9331" t="s">
        <v>17</v>
      </c>
      <c r="F9331" t="s">
        <v>61</v>
      </c>
      <c r="G9331" t="s">
        <v>62</v>
      </c>
      <c r="H9331">
        <f t="shared" si="725"/>
        <v>6300</v>
      </c>
      <c r="I9331">
        <v>900</v>
      </c>
      <c r="J9331">
        <v>1170</v>
      </c>
      <c r="K9331">
        <v>7</v>
      </c>
      <c r="M9331">
        <v>117</v>
      </c>
      <c r="N9331" t="s">
        <v>20</v>
      </c>
      <c r="O9331">
        <v>8190</v>
      </c>
      <c r="P9331">
        <v>1890</v>
      </c>
      <c r="R9331">
        <f t="shared" si="726"/>
        <v>8190</v>
      </c>
      <c r="S9331">
        <f t="shared" si="727"/>
        <v>6</v>
      </c>
      <c r="T9331" t="str">
        <f t="shared" si="728"/>
        <v>May</v>
      </c>
      <c r="U9331" t="str">
        <f t="shared" si="729"/>
        <v>2025</v>
      </c>
    </row>
    <row r="9332" spans="1:21" x14ac:dyDescent="0.25">
      <c r="A9332" s="1">
        <v>45783</v>
      </c>
      <c r="B9332" t="s">
        <v>200</v>
      </c>
      <c r="C9332" t="s">
        <v>27</v>
      </c>
      <c r="D9332" t="s">
        <v>16</v>
      </c>
      <c r="E9332" t="s">
        <v>17</v>
      </c>
      <c r="F9332" t="s">
        <v>80</v>
      </c>
      <c r="G9332" t="s">
        <v>213</v>
      </c>
      <c r="H9332">
        <f t="shared" si="725"/>
        <v>250</v>
      </c>
      <c r="I9332">
        <v>25</v>
      </c>
      <c r="J9332">
        <v>33</v>
      </c>
      <c r="K9332">
        <v>10</v>
      </c>
      <c r="M9332">
        <v>32.5</v>
      </c>
      <c r="N9332" t="s">
        <v>38</v>
      </c>
      <c r="O9332">
        <v>325</v>
      </c>
      <c r="P9332">
        <v>75</v>
      </c>
      <c r="R9332">
        <f t="shared" si="726"/>
        <v>330</v>
      </c>
      <c r="S9332">
        <f t="shared" si="727"/>
        <v>6</v>
      </c>
      <c r="T9332" t="str">
        <f t="shared" si="728"/>
        <v>May</v>
      </c>
      <c r="U9332" t="str">
        <f t="shared" si="729"/>
        <v>2025</v>
      </c>
    </row>
    <row r="9333" spans="1:21" x14ac:dyDescent="0.25">
      <c r="A9333" s="1">
        <v>45783</v>
      </c>
      <c r="B9333" t="s">
        <v>105</v>
      </c>
      <c r="C9333" t="s">
        <v>91</v>
      </c>
      <c r="D9333" t="s">
        <v>16</v>
      </c>
      <c r="E9333" t="s">
        <v>28</v>
      </c>
      <c r="F9333" t="s">
        <v>45</v>
      </c>
      <c r="G9333" t="s">
        <v>71</v>
      </c>
      <c r="H9333">
        <f t="shared" si="725"/>
        <v>19800</v>
      </c>
      <c r="I9333">
        <v>2200</v>
      </c>
      <c r="J9333">
        <v>2860</v>
      </c>
      <c r="K9333">
        <v>9</v>
      </c>
      <c r="M9333">
        <v>286</v>
      </c>
      <c r="N9333" t="s">
        <v>20</v>
      </c>
      <c r="O9333">
        <v>25740</v>
      </c>
      <c r="P9333">
        <v>5940</v>
      </c>
      <c r="R9333">
        <f t="shared" si="726"/>
        <v>25740</v>
      </c>
      <c r="S9333">
        <f t="shared" si="727"/>
        <v>6</v>
      </c>
      <c r="T9333" t="str">
        <f t="shared" si="728"/>
        <v>May</v>
      </c>
      <c r="U9333" t="str">
        <f t="shared" si="729"/>
        <v>2025</v>
      </c>
    </row>
    <row r="9334" spans="1:21" x14ac:dyDescent="0.25">
      <c r="A9334" s="1">
        <v>45783</v>
      </c>
      <c r="B9334" t="s">
        <v>206</v>
      </c>
      <c r="C9334" t="s">
        <v>22</v>
      </c>
      <c r="D9334" t="s">
        <v>16</v>
      </c>
      <c r="E9334" t="s">
        <v>17</v>
      </c>
      <c r="F9334" t="s">
        <v>18</v>
      </c>
      <c r="G9334" t="s">
        <v>116</v>
      </c>
      <c r="H9334">
        <f t="shared" si="725"/>
        <v>300</v>
      </c>
      <c r="I9334">
        <v>60</v>
      </c>
      <c r="J9334">
        <v>78</v>
      </c>
      <c r="K9334">
        <v>5</v>
      </c>
      <c r="M9334">
        <v>26.25</v>
      </c>
      <c r="N9334" t="s">
        <v>20</v>
      </c>
      <c r="O9334">
        <v>375</v>
      </c>
      <c r="P9334">
        <v>75</v>
      </c>
      <c r="R9334">
        <f t="shared" si="726"/>
        <v>390</v>
      </c>
      <c r="S9334">
        <f t="shared" si="727"/>
        <v>6</v>
      </c>
      <c r="T9334" t="str">
        <f t="shared" si="728"/>
        <v>May</v>
      </c>
      <c r="U9334" t="str">
        <f t="shared" si="729"/>
        <v>2025</v>
      </c>
    </row>
    <row r="9335" spans="1:21" x14ac:dyDescent="0.25">
      <c r="A9335" s="1">
        <v>45783</v>
      </c>
      <c r="B9335" t="s">
        <v>153</v>
      </c>
      <c r="C9335" t="s">
        <v>27</v>
      </c>
      <c r="D9335" t="s">
        <v>16</v>
      </c>
      <c r="E9335" t="s">
        <v>17</v>
      </c>
      <c r="F9335" t="s">
        <v>18</v>
      </c>
      <c r="G9335" t="s">
        <v>34</v>
      </c>
      <c r="H9335">
        <f t="shared" si="725"/>
        <v>200</v>
      </c>
      <c r="I9335">
        <v>40</v>
      </c>
      <c r="J9335">
        <v>52</v>
      </c>
      <c r="K9335">
        <v>5</v>
      </c>
      <c r="M9335">
        <v>13</v>
      </c>
      <c r="N9335" t="s">
        <v>25</v>
      </c>
      <c r="O9335">
        <v>260</v>
      </c>
      <c r="P9335">
        <v>60</v>
      </c>
      <c r="R9335">
        <f t="shared" si="726"/>
        <v>260</v>
      </c>
      <c r="S9335">
        <f t="shared" si="727"/>
        <v>6</v>
      </c>
      <c r="T9335" t="str">
        <f t="shared" si="728"/>
        <v>May</v>
      </c>
      <c r="U9335" t="str">
        <f t="shared" si="729"/>
        <v>2025</v>
      </c>
    </row>
    <row r="9336" spans="1:21" x14ac:dyDescent="0.25">
      <c r="A9336" s="1">
        <v>45783</v>
      </c>
      <c r="B9336" t="s">
        <v>125</v>
      </c>
      <c r="C9336" t="s">
        <v>15</v>
      </c>
      <c r="D9336" t="s">
        <v>23</v>
      </c>
      <c r="E9336" t="s">
        <v>28</v>
      </c>
      <c r="F9336" t="s">
        <v>45</v>
      </c>
      <c r="G9336" t="s">
        <v>67</v>
      </c>
      <c r="H9336">
        <f t="shared" si="725"/>
        <v>24500</v>
      </c>
      <c r="I9336">
        <v>3500</v>
      </c>
      <c r="J9336">
        <v>4550</v>
      </c>
      <c r="K9336">
        <v>7</v>
      </c>
      <c r="M9336">
        <v>455</v>
      </c>
      <c r="N9336" t="s">
        <v>38</v>
      </c>
      <c r="O9336">
        <v>31850</v>
      </c>
      <c r="P9336">
        <v>7350</v>
      </c>
      <c r="R9336">
        <f t="shared" si="726"/>
        <v>31850</v>
      </c>
      <c r="S9336">
        <f t="shared" si="727"/>
        <v>6</v>
      </c>
      <c r="T9336" t="str">
        <f t="shared" si="728"/>
        <v>May</v>
      </c>
      <c r="U9336" t="str">
        <f t="shared" si="729"/>
        <v>2025</v>
      </c>
    </row>
    <row r="9337" spans="1:21" x14ac:dyDescent="0.25">
      <c r="A9337" s="1">
        <v>45783</v>
      </c>
      <c r="B9337" t="s">
        <v>102</v>
      </c>
      <c r="C9337" t="s">
        <v>27</v>
      </c>
      <c r="D9337" t="s">
        <v>23</v>
      </c>
      <c r="E9337" t="s">
        <v>17</v>
      </c>
      <c r="F9337" t="s">
        <v>18</v>
      </c>
      <c r="G9337" t="s">
        <v>43</v>
      </c>
      <c r="H9337">
        <f t="shared" si="725"/>
        <v>100</v>
      </c>
      <c r="I9337">
        <v>20</v>
      </c>
      <c r="J9337">
        <v>26</v>
      </c>
      <c r="K9337">
        <v>5</v>
      </c>
      <c r="M9337">
        <v>15</v>
      </c>
      <c r="N9337" t="s">
        <v>20</v>
      </c>
      <c r="O9337">
        <v>125</v>
      </c>
      <c r="P9337">
        <v>25</v>
      </c>
      <c r="R9337">
        <f t="shared" si="726"/>
        <v>130</v>
      </c>
      <c r="S9337">
        <f t="shared" si="727"/>
        <v>6</v>
      </c>
      <c r="T9337" t="str">
        <f t="shared" si="728"/>
        <v>May</v>
      </c>
      <c r="U9337" t="str">
        <f t="shared" si="729"/>
        <v>2025</v>
      </c>
    </row>
    <row r="9338" spans="1:21" x14ac:dyDescent="0.25">
      <c r="A9338" s="1">
        <v>45783</v>
      </c>
      <c r="B9338" t="s">
        <v>203</v>
      </c>
      <c r="C9338" t="s">
        <v>42</v>
      </c>
      <c r="D9338" t="s">
        <v>16</v>
      </c>
      <c r="E9338" t="s">
        <v>28</v>
      </c>
      <c r="F9338" t="s">
        <v>18</v>
      </c>
      <c r="G9338" t="s">
        <v>64</v>
      </c>
      <c r="H9338">
        <f t="shared" si="725"/>
        <v>1120</v>
      </c>
      <c r="I9338">
        <v>140</v>
      </c>
      <c r="J9338">
        <v>182</v>
      </c>
      <c r="K9338">
        <v>8</v>
      </c>
      <c r="M9338">
        <v>98</v>
      </c>
      <c r="N9338" t="s">
        <v>20</v>
      </c>
      <c r="O9338">
        <v>1400</v>
      </c>
      <c r="P9338">
        <v>280</v>
      </c>
      <c r="R9338">
        <f t="shared" si="726"/>
        <v>1456</v>
      </c>
      <c r="S9338">
        <f t="shared" si="727"/>
        <v>6</v>
      </c>
      <c r="T9338" t="str">
        <f t="shared" si="728"/>
        <v>May</v>
      </c>
      <c r="U9338" t="str">
        <f t="shared" si="729"/>
        <v>2025</v>
      </c>
    </row>
    <row r="9339" spans="1:21" x14ac:dyDescent="0.25">
      <c r="A9339" s="1">
        <v>45783</v>
      </c>
      <c r="B9339" t="s">
        <v>139</v>
      </c>
      <c r="C9339" t="s">
        <v>27</v>
      </c>
      <c r="D9339" t="s">
        <v>16</v>
      </c>
      <c r="E9339" t="s">
        <v>17</v>
      </c>
      <c r="F9339" t="s">
        <v>61</v>
      </c>
      <c r="G9339" t="s">
        <v>108</v>
      </c>
      <c r="H9339">
        <f t="shared" si="725"/>
        <v>12000</v>
      </c>
      <c r="I9339">
        <v>1500</v>
      </c>
      <c r="J9339">
        <v>1950</v>
      </c>
      <c r="K9339">
        <v>8</v>
      </c>
      <c r="M9339">
        <v>195</v>
      </c>
      <c r="N9339" t="s">
        <v>25</v>
      </c>
      <c r="O9339">
        <v>13800</v>
      </c>
      <c r="P9339">
        <v>1800</v>
      </c>
      <c r="R9339">
        <f t="shared" si="726"/>
        <v>15600</v>
      </c>
      <c r="S9339">
        <f t="shared" si="727"/>
        <v>6</v>
      </c>
      <c r="T9339" t="str">
        <f t="shared" si="728"/>
        <v>May</v>
      </c>
      <c r="U9339" t="str">
        <f t="shared" si="729"/>
        <v>2025</v>
      </c>
    </row>
    <row r="9340" spans="1:21" x14ac:dyDescent="0.25">
      <c r="A9340" s="1">
        <v>45783</v>
      </c>
      <c r="B9340" t="s">
        <v>222</v>
      </c>
      <c r="C9340" t="s">
        <v>15</v>
      </c>
      <c r="D9340" t="s">
        <v>16</v>
      </c>
      <c r="E9340" t="s">
        <v>28</v>
      </c>
      <c r="F9340" t="s">
        <v>18</v>
      </c>
      <c r="G9340" t="s">
        <v>56</v>
      </c>
      <c r="H9340">
        <f t="shared" si="725"/>
        <v>3850</v>
      </c>
      <c r="I9340">
        <v>550</v>
      </c>
      <c r="J9340">
        <v>715</v>
      </c>
      <c r="K9340">
        <v>7</v>
      </c>
      <c r="M9340">
        <v>100</v>
      </c>
      <c r="N9340" t="s">
        <v>20</v>
      </c>
      <c r="O9340">
        <v>4620</v>
      </c>
      <c r="P9340">
        <v>770</v>
      </c>
      <c r="R9340">
        <f t="shared" si="726"/>
        <v>5005</v>
      </c>
      <c r="S9340">
        <f t="shared" si="727"/>
        <v>6</v>
      </c>
      <c r="T9340" t="str">
        <f t="shared" si="728"/>
        <v>May</v>
      </c>
      <c r="U9340" t="str">
        <f t="shared" si="729"/>
        <v>2025</v>
      </c>
    </row>
    <row r="9341" spans="1:21" x14ac:dyDescent="0.25">
      <c r="A9341" s="1">
        <v>45783</v>
      </c>
      <c r="B9341" t="s">
        <v>129</v>
      </c>
      <c r="C9341" t="s">
        <v>27</v>
      </c>
      <c r="D9341" t="s">
        <v>16</v>
      </c>
      <c r="E9341" t="s">
        <v>17</v>
      </c>
      <c r="F9341" t="s">
        <v>61</v>
      </c>
      <c r="G9341" t="s">
        <v>180</v>
      </c>
      <c r="H9341">
        <f t="shared" si="725"/>
        <v>3600</v>
      </c>
      <c r="I9341">
        <v>600</v>
      </c>
      <c r="J9341">
        <v>780</v>
      </c>
      <c r="K9341">
        <v>6</v>
      </c>
      <c r="M9341">
        <v>100</v>
      </c>
      <c r="N9341" t="s">
        <v>38</v>
      </c>
      <c r="O9341">
        <v>4680</v>
      </c>
      <c r="P9341">
        <v>1080</v>
      </c>
      <c r="R9341">
        <f t="shared" si="726"/>
        <v>4680</v>
      </c>
      <c r="S9341">
        <f t="shared" si="727"/>
        <v>6</v>
      </c>
      <c r="T9341" t="str">
        <f t="shared" si="728"/>
        <v>May</v>
      </c>
      <c r="U9341" t="str">
        <f t="shared" si="729"/>
        <v>2025</v>
      </c>
    </row>
    <row r="9342" spans="1:21" x14ac:dyDescent="0.25">
      <c r="A9342" s="1">
        <v>45783</v>
      </c>
      <c r="B9342" t="s">
        <v>220</v>
      </c>
      <c r="C9342" t="s">
        <v>27</v>
      </c>
      <c r="D9342" t="s">
        <v>16</v>
      </c>
      <c r="E9342" t="s">
        <v>28</v>
      </c>
      <c r="F9342" t="s">
        <v>18</v>
      </c>
      <c r="G9342" t="s">
        <v>64</v>
      </c>
      <c r="H9342">
        <f t="shared" si="725"/>
        <v>980</v>
      </c>
      <c r="I9342">
        <v>140</v>
      </c>
      <c r="J9342">
        <v>182</v>
      </c>
      <c r="K9342">
        <v>7</v>
      </c>
      <c r="M9342">
        <v>63.7</v>
      </c>
      <c r="N9342" t="s">
        <v>25</v>
      </c>
      <c r="O9342">
        <v>1274</v>
      </c>
      <c r="P9342">
        <v>294</v>
      </c>
      <c r="R9342">
        <f t="shared" si="726"/>
        <v>1274</v>
      </c>
      <c r="S9342">
        <f t="shared" si="727"/>
        <v>6</v>
      </c>
      <c r="T9342" t="str">
        <f t="shared" si="728"/>
        <v>May</v>
      </c>
      <c r="U9342" t="str">
        <f t="shared" si="729"/>
        <v>2025</v>
      </c>
    </row>
    <row r="9343" spans="1:21" x14ac:dyDescent="0.25">
      <c r="A9343" s="1">
        <v>45783</v>
      </c>
      <c r="B9343" t="s">
        <v>211</v>
      </c>
      <c r="C9343" t="s">
        <v>91</v>
      </c>
      <c r="D9343" t="s">
        <v>16</v>
      </c>
      <c r="E9343" t="s">
        <v>17</v>
      </c>
      <c r="F9343" t="s">
        <v>18</v>
      </c>
      <c r="G9343" t="s">
        <v>43</v>
      </c>
      <c r="H9343">
        <f t="shared" si="725"/>
        <v>120</v>
      </c>
      <c r="I9343">
        <v>20</v>
      </c>
      <c r="J9343">
        <v>26</v>
      </c>
      <c r="K9343">
        <v>6</v>
      </c>
      <c r="M9343">
        <v>9.66</v>
      </c>
      <c r="N9343" t="s">
        <v>20</v>
      </c>
      <c r="O9343">
        <v>138</v>
      </c>
      <c r="P9343">
        <v>18</v>
      </c>
      <c r="R9343">
        <f t="shared" si="726"/>
        <v>156</v>
      </c>
      <c r="S9343">
        <f t="shared" si="727"/>
        <v>6</v>
      </c>
      <c r="T9343" t="str">
        <f t="shared" si="728"/>
        <v>May</v>
      </c>
      <c r="U9343" t="str">
        <f t="shared" si="729"/>
        <v>2025</v>
      </c>
    </row>
    <row r="9344" spans="1:21" x14ac:dyDescent="0.25">
      <c r="A9344" s="1">
        <v>45814</v>
      </c>
      <c r="B9344" t="s">
        <v>47</v>
      </c>
      <c r="C9344" t="s">
        <v>27</v>
      </c>
      <c r="D9344" t="s">
        <v>16</v>
      </c>
      <c r="E9344" t="s">
        <v>17</v>
      </c>
      <c r="F9344" t="s">
        <v>18</v>
      </c>
      <c r="G9344" t="s">
        <v>51</v>
      </c>
      <c r="H9344">
        <f t="shared" si="725"/>
        <v>120</v>
      </c>
      <c r="I9344">
        <v>60</v>
      </c>
      <c r="J9344">
        <v>78</v>
      </c>
      <c r="K9344">
        <v>2</v>
      </c>
      <c r="M9344">
        <v>7.8</v>
      </c>
      <c r="N9344" t="s">
        <v>25</v>
      </c>
      <c r="O9344">
        <v>156</v>
      </c>
      <c r="P9344">
        <v>36</v>
      </c>
      <c r="R9344">
        <f t="shared" si="726"/>
        <v>156</v>
      </c>
      <c r="S9344">
        <f t="shared" si="727"/>
        <v>6</v>
      </c>
      <c r="T9344" t="str">
        <f t="shared" si="728"/>
        <v>Jun</v>
      </c>
      <c r="U9344" t="str">
        <f t="shared" si="729"/>
        <v>2025</v>
      </c>
    </row>
    <row r="9345" spans="1:21" x14ac:dyDescent="0.25">
      <c r="A9345" s="1">
        <v>45814</v>
      </c>
      <c r="B9345" t="s">
        <v>161</v>
      </c>
      <c r="C9345" t="s">
        <v>53</v>
      </c>
      <c r="D9345" t="s">
        <v>23</v>
      </c>
      <c r="E9345" t="s">
        <v>28</v>
      </c>
      <c r="F9345" t="s">
        <v>18</v>
      </c>
      <c r="G9345" t="s">
        <v>24</v>
      </c>
      <c r="H9345">
        <f t="shared" si="725"/>
        <v>160</v>
      </c>
      <c r="I9345">
        <v>80</v>
      </c>
      <c r="J9345">
        <v>104</v>
      </c>
      <c r="K9345">
        <v>2</v>
      </c>
      <c r="M9345">
        <v>20</v>
      </c>
      <c r="N9345" t="s">
        <v>25</v>
      </c>
      <c r="O9345">
        <v>200</v>
      </c>
      <c r="P9345">
        <v>40</v>
      </c>
      <c r="R9345">
        <f t="shared" si="726"/>
        <v>208</v>
      </c>
      <c r="S9345">
        <f t="shared" si="727"/>
        <v>6</v>
      </c>
      <c r="T9345" t="str">
        <f t="shared" si="728"/>
        <v>Jun</v>
      </c>
      <c r="U9345" t="str">
        <f t="shared" si="729"/>
        <v>2025</v>
      </c>
    </row>
    <row r="9346" spans="1:21" x14ac:dyDescent="0.25">
      <c r="A9346" s="1">
        <v>45814</v>
      </c>
      <c r="B9346" t="s">
        <v>105</v>
      </c>
      <c r="C9346" t="s">
        <v>91</v>
      </c>
      <c r="D9346" t="s">
        <v>16</v>
      </c>
      <c r="E9346" t="s">
        <v>17</v>
      </c>
      <c r="F9346" t="s">
        <v>48</v>
      </c>
      <c r="G9346" t="s">
        <v>85</v>
      </c>
      <c r="H9346">
        <f t="shared" si="725"/>
        <v>3600</v>
      </c>
      <c r="I9346">
        <v>450</v>
      </c>
      <c r="J9346">
        <v>585</v>
      </c>
      <c r="K9346">
        <v>8</v>
      </c>
      <c r="M9346">
        <v>100</v>
      </c>
      <c r="N9346" t="s">
        <v>25</v>
      </c>
      <c r="O9346">
        <v>4680</v>
      </c>
      <c r="P9346">
        <v>1080</v>
      </c>
      <c r="R9346">
        <f t="shared" si="726"/>
        <v>4680</v>
      </c>
      <c r="S9346">
        <f t="shared" si="727"/>
        <v>6</v>
      </c>
      <c r="T9346" t="str">
        <f t="shared" si="728"/>
        <v>Jun</v>
      </c>
      <c r="U9346" t="str">
        <f t="shared" si="729"/>
        <v>2025</v>
      </c>
    </row>
    <row r="9347" spans="1:21" x14ac:dyDescent="0.25">
      <c r="A9347" s="1">
        <v>45814</v>
      </c>
      <c r="B9347" t="s">
        <v>52</v>
      </c>
      <c r="C9347" t="s">
        <v>53</v>
      </c>
      <c r="D9347" t="s">
        <v>16</v>
      </c>
      <c r="E9347" t="s">
        <v>28</v>
      </c>
      <c r="F9347" t="s">
        <v>18</v>
      </c>
      <c r="G9347" t="s">
        <v>43</v>
      </c>
      <c r="H9347">
        <f t="shared" ref="H9347:H9410" si="730">I9347*K9347</f>
        <v>200</v>
      </c>
      <c r="I9347">
        <v>20</v>
      </c>
      <c r="J9347">
        <v>26</v>
      </c>
      <c r="K9347">
        <v>10</v>
      </c>
      <c r="M9347">
        <v>18.2</v>
      </c>
      <c r="N9347" t="s">
        <v>20</v>
      </c>
      <c r="O9347">
        <v>260</v>
      </c>
      <c r="P9347">
        <v>60</v>
      </c>
      <c r="R9347">
        <f t="shared" ref="R9347:R9410" si="731">J9347*K9347</f>
        <v>260</v>
      </c>
      <c r="S9347">
        <f t="shared" ref="S9347:S9410" si="732">DAY(A9347)</f>
        <v>6</v>
      </c>
      <c r="T9347" t="str">
        <f t="shared" ref="T9347:T9410" si="733">TEXT(A9347,"mmm")</f>
        <v>Jun</v>
      </c>
      <c r="U9347" t="str">
        <f t="shared" ref="U9347:U9410" si="734">TEXT(A9347,"yyy")</f>
        <v>2025</v>
      </c>
    </row>
    <row r="9348" spans="1:21" x14ac:dyDescent="0.25">
      <c r="A9348" s="1">
        <v>45814</v>
      </c>
      <c r="B9348" t="s">
        <v>33</v>
      </c>
      <c r="C9348" t="s">
        <v>15</v>
      </c>
      <c r="D9348" t="s">
        <v>16</v>
      </c>
      <c r="E9348" t="s">
        <v>17</v>
      </c>
      <c r="F9348" t="s">
        <v>29</v>
      </c>
      <c r="G9348" t="s">
        <v>169</v>
      </c>
      <c r="H9348">
        <f t="shared" si="730"/>
        <v>100</v>
      </c>
      <c r="I9348">
        <v>25</v>
      </c>
      <c r="J9348">
        <v>33</v>
      </c>
      <c r="K9348">
        <v>4</v>
      </c>
      <c r="M9348">
        <v>8.75</v>
      </c>
      <c r="N9348" t="s">
        <v>20</v>
      </c>
      <c r="O9348">
        <v>125</v>
      </c>
      <c r="P9348">
        <v>25</v>
      </c>
      <c r="R9348">
        <f t="shared" si="731"/>
        <v>132</v>
      </c>
      <c r="S9348">
        <f t="shared" si="732"/>
        <v>6</v>
      </c>
      <c r="T9348" t="str">
        <f t="shared" si="733"/>
        <v>Jun</v>
      </c>
      <c r="U9348" t="str">
        <f t="shared" si="734"/>
        <v>2025</v>
      </c>
    </row>
    <row r="9349" spans="1:21" x14ac:dyDescent="0.25">
      <c r="A9349" s="1">
        <v>45814</v>
      </c>
      <c r="B9349" t="s">
        <v>214</v>
      </c>
      <c r="C9349" t="s">
        <v>66</v>
      </c>
      <c r="D9349" t="s">
        <v>16</v>
      </c>
      <c r="E9349" t="s">
        <v>17</v>
      </c>
      <c r="F9349" t="s">
        <v>45</v>
      </c>
      <c r="G9349" t="s">
        <v>76</v>
      </c>
      <c r="H9349">
        <f t="shared" si="730"/>
        <v>8400</v>
      </c>
      <c r="I9349">
        <v>1200</v>
      </c>
      <c r="J9349">
        <v>1560</v>
      </c>
      <c r="K9349">
        <v>7</v>
      </c>
      <c r="M9349">
        <v>156</v>
      </c>
      <c r="N9349" t="s">
        <v>25</v>
      </c>
      <c r="O9349">
        <v>10920</v>
      </c>
      <c r="P9349">
        <v>2520</v>
      </c>
      <c r="R9349">
        <f t="shared" si="731"/>
        <v>10920</v>
      </c>
      <c r="S9349">
        <f t="shared" si="732"/>
        <v>6</v>
      </c>
      <c r="T9349" t="str">
        <f t="shared" si="733"/>
        <v>Jun</v>
      </c>
      <c r="U9349" t="str">
        <f t="shared" si="734"/>
        <v>2025</v>
      </c>
    </row>
    <row r="9350" spans="1:21" x14ac:dyDescent="0.25">
      <c r="A9350" s="1">
        <v>45814</v>
      </c>
      <c r="B9350" t="s">
        <v>173</v>
      </c>
      <c r="C9350" t="s">
        <v>115</v>
      </c>
      <c r="D9350" t="s">
        <v>23</v>
      </c>
      <c r="E9350" t="s">
        <v>28</v>
      </c>
      <c r="F9350" t="s">
        <v>29</v>
      </c>
      <c r="G9350" t="s">
        <v>160</v>
      </c>
      <c r="H9350">
        <f t="shared" si="730"/>
        <v>450</v>
      </c>
      <c r="I9350">
        <v>150</v>
      </c>
      <c r="J9350">
        <v>195</v>
      </c>
      <c r="K9350">
        <v>3</v>
      </c>
      <c r="M9350">
        <v>70.2</v>
      </c>
      <c r="N9350" t="s">
        <v>20</v>
      </c>
      <c r="O9350">
        <v>585</v>
      </c>
      <c r="P9350">
        <v>135</v>
      </c>
      <c r="R9350">
        <f t="shared" si="731"/>
        <v>585</v>
      </c>
      <c r="S9350">
        <f t="shared" si="732"/>
        <v>6</v>
      </c>
      <c r="T9350" t="str">
        <f t="shared" si="733"/>
        <v>Jun</v>
      </c>
      <c r="U9350" t="str">
        <f t="shared" si="734"/>
        <v>2025</v>
      </c>
    </row>
    <row r="9351" spans="1:21" x14ac:dyDescent="0.25">
      <c r="A9351" s="1">
        <v>45814</v>
      </c>
      <c r="B9351" t="s">
        <v>137</v>
      </c>
      <c r="C9351" t="s">
        <v>15</v>
      </c>
      <c r="D9351" t="s">
        <v>23</v>
      </c>
      <c r="E9351" t="s">
        <v>17</v>
      </c>
      <c r="F9351" t="s">
        <v>18</v>
      </c>
      <c r="G9351" t="s">
        <v>151</v>
      </c>
      <c r="H9351">
        <f t="shared" si="730"/>
        <v>49</v>
      </c>
      <c r="I9351">
        <v>7</v>
      </c>
      <c r="J9351">
        <v>9</v>
      </c>
      <c r="K9351">
        <v>7</v>
      </c>
      <c r="M9351">
        <v>7.6440000000000001</v>
      </c>
      <c r="N9351" t="s">
        <v>20</v>
      </c>
      <c r="O9351">
        <v>63.7</v>
      </c>
      <c r="P9351">
        <v>14.7</v>
      </c>
      <c r="R9351">
        <f t="shared" si="731"/>
        <v>63</v>
      </c>
      <c r="S9351">
        <f t="shared" si="732"/>
        <v>6</v>
      </c>
      <c r="T9351" t="str">
        <f t="shared" si="733"/>
        <v>Jun</v>
      </c>
      <c r="U9351" t="str">
        <f t="shared" si="734"/>
        <v>2025</v>
      </c>
    </row>
    <row r="9352" spans="1:21" x14ac:dyDescent="0.25">
      <c r="A9352" s="1">
        <v>45814</v>
      </c>
      <c r="B9352" t="s">
        <v>157</v>
      </c>
      <c r="C9352" t="s">
        <v>15</v>
      </c>
      <c r="D9352" t="s">
        <v>16</v>
      </c>
      <c r="E9352" t="s">
        <v>17</v>
      </c>
      <c r="F9352" t="s">
        <v>18</v>
      </c>
      <c r="G9352" t="s">
        <v>51</v>
      </c>
      <c r="H9352">
        <f t="shared" si="730"/>
        <v>240</v>
      </c>
      <c r="I9352">
        <v>60</v>
      </c>
      <c r="J9352">
        <v>78</v>
      </c>
      <c r="K9352">
        <v>4</v>
      </c>
      <c r="M9352">
        <v>15.6</v>
      </c>
      <c r="N9352" t="s">
        <v>25</v>
      </c>
      <c r="O9352">
        <v>312</v>
      </c>
      <c r="P9352">
        <v>72</v>
      </c>
      <c r="R9352">
        <f t="shared" si="731"/>
        <v>312</v>
      </c>
      <c r="S9352">
        <f t="shared" si="732"/>
        <v>6</v>
      </c>
      <c r="T9352" t="str">
        <f t="shared" si="733"/>
        <v>Jun</v>
      </c>
      <c r="U9352" t="str">
        <f t="shared" si="734"/>
        <v>2025</v>
      </c>
    </row>
    <row r="9353" spans="1:21" x14ac:dyDescent="0.25">
      <c r="A9353" s="1">
        <v>45814</v>
      </c>
      <c r="B9353" t="s">
        <v>111</v>
      </c>
      <c r="C9353" t="s">
        <v>27</v>
      </c>
      <c r="D9353" t="s">
        <v>16</v>
      </c>
      <c r="E9353" t="s">
        <v>17</v>
      </c>
      <c r="F9353" t="s">
        <v>48</v>
      </c>
      <c r="G9353" t="s">
        <v>94</v>
      </c>
      <c r="H9353">
        <f t="shared" si="730"/>
        <v>480</v>
      </c>
      <c r="I9353">
        <v>120</v>
      </c>
      <c r="J9353">
        <v>156</v>
      </c>
      <c r="K9353">
        <v>4</v>
      </c>
      <c r="M9353">
        <v>62.4</v>
      </c>
      <c r="N9353" t="s">
        <v>38</v>
      </c>
      <c r="O9353">
        <v>624</v>
      </c>
      <c r="P9353">
        <v>144</v>
      </c>
      <c r="R9353">
        <f t="shared" si="731"/>
        <v>624</v>
      </c>
      <c r="S9353">
        <f t="shared" si="732"/>
        <v>6</v>
      </c>
      <c r="T9353" t="str">
        <f t="shared" si="733"/>
        <v>Jun</v>
      </c>
      <c r="U9353" t="str">
        <f t="shared" si="734"/>
        <v>2025</v>
      </c>
    </row>
    <row r="9354" spans="1:21" x14ac:dyDescent="0.25">
      <c r="A9354" s="1">
        <v>45814</v>
      </c>
      <c r="B9354" t="s">
        <v>137</v>
      </c>
      <c r="C9354" t="s">
        <v>15</v>
      </c>
      <c r="D9354" t="s">
        <v>16</v>
      </c>
      <c r="E9354" t="s">
        <v>28</v>
      </c>
      <c r="F9354" t="s">
        <v>61</v>
      </c>
      <c r="G9354" t="s">
        <v>119</v>
      </c>
      <c r="H9354">
        <f t="shared" si="730"/>
        <v>2000</v>
      </c>
      <c r="I9354">
        <v>500</v>
      </c>
      <c r="J9354">
        <v>650</v>
      </c>
      <c r="K9354">
        <v>4</v>
      </c>
      <c r="M9354">
        <v>100</v>
      </c>
      <c r="N9354" t="s">
        <v>25</v>
      </c>
      <c r="O9354">
        <v>2600</v>
      </c>
      <c r="P9354">
        <v>600</v>
      </c>
      <c r="R9354">
        <f t="shared" si="731"/>
        <v>2600</v>
      </c>
      <c r="S9354">
        <f t="shared" si="732"/>
        <v>6</v>
      </c>
      <c r="T9354" t="str">
        <f t="shared" si="733"/>
        <v>Jun</v>
      </c>
      <c r="U9354" t="str">
        <f t="shared" si="734"/>
        <v>2025</v>
      </c>
    </row>
    <row r="9355" spans="1:21" x14ac:dyDescent="0.25">
      <c r="A9355" s="1">
        <v>45814</v>
      </c>
      <c r="B9355" t="s">
        <v>176</v>
      </c>
      <c r="C9355" t="s">
        <v>15</v>
      </c>
      <c r="D9355" t="s">
        <v>16</v>
      </c>
      <c r="E9355" t="s">
        <v>17</v>
      </c>
      <c r="F9355" t="s">
        <v>80</v>
      </c>
      <c r="G9355" t="s">
        <v>212</v>
      </c>
      <c r="H9355">
        <f t="shared" si="730"/>
        <v>60</v>
      </c>
      <c r="I9355">
        <v>20</v>
      </c>
      <c r="J9355">
        <v>26</v>
      </c>
      <c r="K9355">
        <v>3</v>
      </c>
      <c r="M9355">
        <v>5.46</v>
      </c>
      <c r="N9355" t="s">
        <v>20</v>
      </c>
      <c r="O9355">
        <v>78</v>
      </c>
      <c r="P9355">
        <v>18</v>
      </c>
      <c r="R9355">
        <f t="shared" si="731"/>
        <v>78</v>
      </c>
      <c r="S9355">
        <f t="shared" si="732"/>
        <v>6</v>
      </c>
      <c r="T9355" t="str">
        <f t="shared" si="733"/>
        <v>Jun</v>
      </c>
      <c r="U9355" t="str">
        <f t="shared" si="734"/>
        <v>2025</v>
      </c>
    </row>
    <row r="9356" spans="1:21" x14ac:dyDescent="0.25">
      <c r="A9356" s="1">
        <v>45814</v>
      </c>
      <c r="B9356" t="s">
        <v>149</v>
      </c>
      <c r="C9356" t="s">
        <v>15</v>
      </c>
      <c r="D9356" t="s">
        <v>16</v>
      </c>
      <c r="E9356" t="s">
        <v>28</v>
      </c>
      <c r="F9356" t="s">
        <v>45</v>
      </c>
      <c r="G9356" t="s">
        <v>76</v>
      </c>
      <c r="H9356">
        <f t="shared" si="730"/>
        <v>6000</v>
      </c>
      <c r="I9356">
        <v>1200</v>
      </c>
      <c r="J9356">
        <v>1560</v>
      </c>
      <c r="K9356">
        <v>5</v>
      </c>
      <c r="M9356">
        <v>156</v>
      </c>
      <c r="N9356" t="s">
        <v>25</v>
      </c>
      <c r="O9356">
        <v>6900</v>
      </c>
      <c r="P9356">
        <v>900</v>
      </c>
      <c r="R9356">
        <f t="shared" si="731"/>
        <v>7800</v>
      </c>
      <c r="S9356">
        <f t="shared" si="732"/>
        <v>6</v>
      </c>
      <c r="T9356" t="str">
        <f t="shared" si="733"/>
        <v>Jun</v>
      </c>
      <c r="U9356" t="str">
        <f t="shared" si="734"/>
        <v>2025</v>
      </c>
    </row>
    <row r="9357" spans="1:21" x14ac:dyDescent="0.25">
      <c r="A9357" s="1">
        <v>45814</v>
      </c>
      <c r="B9357" t="s">
        <v>50</v>
      </c>
      <c r="C9357" t="s">
        <v>27</v>
      </c>
      <c r="D9357" t="s">
        <v>16</v>
      </c>
      <c r="E9357" t="s">
        <v>17</v>
      </c>
      <c r="F9357" t="s">
        <v>29</v>
      </c>
      <c r="G9357" t="s">
        <v>178</v>
      </c>
      <c r="H9357">
        <f t="shared" si="730"/>
        <v>1400</v>
      </c>
      <c r="I9357">
        <v>200</v>
      </c>
      <c r="J9357">
        <v>260</v>
      </c>
      <c r="K9357">
        <v>7</v>
      </c>
      <c r="M9357">
        <v>91</v>
      </c>
      <c r="N9357" t="s">
        <v>25</v>
      </c>
      <c r="O9357">
        <v>1820</v>
      </c>
      <c r="P9357">
        <v>420</v>
      </c>
      <c r="R9357">
        <f t="shared" si="731"/>
        <v>1820</v>
      </c>
      <c r="S9357">
        <f t="shared" si="732"/>
        <v>6</v>
      </c>
      <c r="T9357" t="str">
        <f t="shared" si="733"/>
        <v>Jun</v>
      </c>
      <c r="U9357" t="str">
        <f t="shared" si="734"/>
        <v>2025</v>
      </c>
    </row>
    <row r="9358" spans="1:21" x14ac:dyDescent="0.25">
      <c r="A9358" s="1">
        <v>45814</v>
      </c>
      <c r="B9358" t="s">
        <v>120</v>
      </c>
      <c r="C9358" t="s">
        <v>91</v>
      </c>
      <c r="D9358" t="s">
        <v>16</v>
      </c>
      <c r="E9358" t="s">
        <v>28</v>
      </c>
      <c r="F9358" t="s">
        <v>80</v>
      </c>
      <c r="G9358" t="s">
        <v>143</v>
      </c>
      <c r="H9358">
        <f t="shared" si="730"/>
        <v>6</v>
      </c>
      <c r="I9358">
        <v>3</v>
      </c>
      <c r="J9358">
        <v>4</v>
      </c>
      <c r="K9358">
        <v>2</v>
      </c>
      <c r="M9358">
        <v>0.48299999999999998</v>
      </c>
      <c r="N9358" t="s">
        <v>20</v>
      </c>
      <c r="O9358">
        <v>6.9</v>
      </c>
      <c r="P9358">
        <v>0.9</v>
      </c>
      <c r="R9358">
        <f t="shared" si="731"/>
        <v>8</v>
      </c>
      <c r="S9358">
        <f t="shared" si="732"/>
        <v>6</v>
      </c>
      <c r="T9358" t="str">
        <f t="shared" si="733"/>
        <v>Jun</v>
      </c>
      <c r="U9358" t="str">
        <f t="shared" si="734"/>
        <v>2025</v>
      </c>
    </row>
    <row r="9359" spans="1:21" x14ac:dyDescent="0.25">
      <c r="A9359" s="1">
        <v>45814</v>
      </c>
      <c r="B9359" t="s">
        <v>193</v>
      </c>
      <c r="C9359" t="s">
        <v>53</v>
      </c>
      <c r="D9359" t="s">
        <v>16</v>
      </c>
      <c r="E9359" t="s">
        <v>28</v>
      </c>
      <c r="F9359" t="s">
        <v>45</v>
      </c>
      <c r="G9359" t="s">
        <v>92</v>
      </c>
      <c r="H9359">
        <f t="shared" si="730"/>
        <v>1500</v>
      </c>
      <c r="I9359">
        <v>250</v>
      </c>
      <c r="J9359">
        <v>325</v>
      </c>
      <c r="K9359">
        <v>6</v>
      </c>
      <c r="M9359">
        <v>97.5</v>
      </c>
      <c r="N9359" t="s">
        <v>25</v>
      </c>
      <c r="O9359">
        <v>1950</v>
      </c>
      <c r="P9359">
        <v>450</v>
      </c>
      <c r="R9359">
        <f t="shared" si="731"/>
        <v>1950</v>
      </c>
      <c r="S9359">
        <f t="shared" si="732"/>
        <v>6</v>
      </c>
      <c r="T9359" t="str">
        <f t="shared" si="733"/>
        <v>Jun</v>
      </c>
      <c r="U9359" t="str">
        <f t="shared" si="734"/>
        <v>2025</v>
      </c>
    </row>
    <row r="9360" spans="1:21" x14ac:dyDescent="0.25">
      <c r="A9360" s="1">
        <v>45814</v>
      </c>
      <c r="B9360" t="s">
        <v>55</v>
      </c>
      <c r="C9360" t="s">
        <v>15</v>
      </c>
      <c r="D9360" t="s">
        <v>16</v>
      </c>
      <c r="E9360" t="s">
        <v>28</v>
      </c>
      <c r="F9360" t="s">
        <v>45</v>
      </c>
      <c r="G9360" t="s">
        <v>106</v>
      </c>
      <c r="H9360">
        <f t="shared" si="730"/>
        <v>72000</v>
      </c>
      <c r="I9360">
        <v>12000</v>
      </c>
      <c r="J9360">
        <v>15600</v>
      </c>
      <c r="K9360">
        <v>6</v>
      </c>
      <c r="M9360">
        <v>2340</v>
      </c>
      <c r="N9360" t="s">
        <v>25</v>
      </c>
      <c r="O9360">
        <v>93600</v>
      </c>
      <c r="P9360">
        <v>21600</v>
      </c>
      <c r="R9360">
        <f t="shared" si="731"/>
        <v>93600</v>
      </c>
      <c r="S9360">
        <f t="shared" si="732"/>
        <v>6</v>
      </c>
      <c r="T9360" t="str">
        <f t="shared" si="733"/>
        <v>Jun</v>
      </c>
      <c r="U9360" t="str">
        <f t="shared" si="734"/>
        <v>2025</v>
      </c>
    </row>
    <row r="9361" spans="1:21" x14ac:dyDescent="0.25">
      <c r="A9361" s="1">
        <v>45814</v>
      </c>
      <c r="B9361" t="s">
        <v>139</v>
      </c>
      <c r="C9361" t="s">
        <v>27</v>
      </c>
      <c r="D9361" t="s">
        <v>16</v>
      </c>
      <c r="E9361" t="s">
        <v>28</v>
      </c>
      <c r="F9361" t="s">
        <v>18</v>
      </c>
      <c r="G9361" t="s">
        <v>43</v>
      </c>
      <c r="H9361">
        <f t="shared" si="730"/>
        <v>100</v>
      </c>
      <c r="I9361">
        <v>20</v>
      </c>
      <c r="J9361">
        <v>26</v>
      </c>
      <c r="K9361">
        <v>5</v>
      </c>
      <c r="M9361">
        <v>9.1</v>
      </c>
      <c r="N9361" t="s">
        <v>20</v>
      </c>
      <c r="O9361">
        <v>130</v>
      </c>
      <c r="P9361">
        <v>30</v>
      </c>
      <c r="R9361">
        <f t="shared" si="731"/>
        <v>130</v>
      </c>
      <c r="S9361">
        <f t="shared" si="732"/>
        <v>6</v>
      </c>
      <c r="T9361" t="str">
        <f t="shared" si="733"/>
        <v>Jun</v>
      </c>
      <c r="U9361" t="str">
        <f t="shared" si="734"/>
        <v>2025</v>
      </c>
    </row>
    <row r="9362" spans="1:21" x14ac:dyDescent="0.25">
      <c r="A9362" s="1">
        <v>45814</v>
      </c>
      <c r="B9362" t="s">
        <v>192</v>
      </c>
      <c r="C9362" t="s">
        <v>91</v>
      </c>
      <c r="D9362" t="s">
        <v>16</v>
      </c>
      <c r="E9362" t="s">
        <v>17</v>
      </c>
      <c r="F9362" t="s">
        <v>18</v>
      </c>
      <c r="G9362" t="s">
        <v>64</v>
      </c>
      <c r="H9362">
        <f t="shared" si="730"/>
        <v>840</v>
      </c>
      <c r="I9362">
        <v>140</v>
      </c>
      <c r="J9362">
        <v>182</v>
      </c>
      <c r="K9362">
        <v>6</v>
      </c>
      <c r="M9362">
        <v>54.6</v>
      </c>
      <c r="N9362" t="s">
        <v>25</v>
      </c>
      <c r="O9362">
        <v>1092</v>
      </c>
      <c r="P9362">
        <v>252</v>
      </c>
      <c r="R9362">
        <f t="shared" si="731"/>
        <v>1092</v>
      </c>
      <c r="S9362">
        <f t="shared" si="732"/>
        <v>6</v>
      </c>
      <c r="T9362" t="str">
        <f t="shared" si="733"/>
        <v>Jun</v>
      </c>
      <c r="U9362" t="str">
        <f t="shared" si="734"/>
        <v>2025</v>
      </c>
    </row>
    <row r="9363" spans="1:21" x14ac:dyDescent="0.25">
      <c r="A9363" s="1">
        <v>45814</v>
      </c>
      <c r="B9363" t="s">
        <v>163</v>
      </c>
      <c r="C9363" t="s">
        <v>15</v>
      </c>
      <c r="D9363" t="s">
        <v>16</v>
      </c>
      <c r="E9363" t="s">
        <v>28</v>
      </c>
      <c r="F9363" t="s">
        <v>45</v>
      </c>
      <c r="G9363" t="s">
        <v>78</v>
      </c>
      <c r="H9363">
        <f t="shared" si="730"/>
        <v>108000</v>
      </c>
      <c r="I9363">
        <v>18000</v>
      </c>
      <c r="J9363">
        <v>23400</v>
      </c>
      <c r="K9363">
        <v>6</v>
      </c>
      <c r="M9363">
        <v>3510</v>
      </c>
      <c r="N9363" t="s">
        <v>20</v>
      </c>
      <c r="O9363">
        <v>140400</v>
      </c>
      <c r="P9363">
        <v>32400</v>
      </c>
      <c r="R9363">
        <f t="shared" si="731"/>
        <v>140400</v>
      </c>
      <c r="S9363">
        <f t="shared" si="732"/>
        <v>6</v>
      </c>
      <c r="T9363" t="str">
        <f t="shared" si="733"/>
        <v>Jun</v>
      </c>
      <c r="U9363" t="str">
        <f t="shared" si="734"/>
        <v>2025</v>
      </c>
    </row>
    <row r="9364" spans="1:21" x14ac:dyDescent="0.25">
      <c r="A9364" s="1">
        <v>45814</v>
      </c>
      <c r="B9364" t="s">
        <v>72</v>
      </c>
      <c r="C9364" t="s">
        <v>15</v>
      </c>
      <c r="D9364" t="s">
        <v>23</v>
      </c>
      <c r="E9364" t="s">
        <v>17</v>
      </c>
      <c r="F9364" t="s">
        <v>80</v>
      </c>
      <c r="G9364" t="s">
        <v>212</v>
      </c>
      <c r="H9364">
        <f t="shared" si="730"/>
        <v>100</v>
      </c>
      <c r="I9364">
        <v>20</v>
      </c>
      <c r="J9364">
        <v>26</v>
      </c>
      <c r="K9364">
        <v>5</v>
      </c>
      <c r="M9364">
        <v>13</v>
      </c>
      <c r="N9364" t="s">
        <v>25</v>
      </c>
      <c r="O9364">
        <v>130</v>
      </c>
      <c r="P9364">
        <v>30</v>
      </c>
      <c r="R9364">
        <f t="shared" si="731"/>
        <v>130</v>
      </c>
      <c r="S9364">
        <f t="shared" si="732"/>
        <v>6</v>
      </c>
      <c r="T9364" t="str">
        <f t="shared" si="733"/>
        <v>Jun</v>
      </c>
      <c r="U9364" t="str">
        <f t="shared" si="734"/>
        <v>2025</v>
      </c>
    </row>
    <row r="9365" spans="1:21" x14ac:dyDescent="0.25">
      <c r="A9365" s="1">
        <v>45814</v>
      </c>
      <c r="B9365" t="s">
        <v>104</v>
      </c>
      <c r="C9365" t="s">
        <v>15</v>
      </c>
      <c r="D9365" t="s">
        <v>16</v>
      </c>
      <c r="E9365" t="s">
        <v>28</v>
      </c>
      <c r="F9365" t="s">
        <v>29</v>
      </c>
      <c r="G9365" t="s">
        <v>138</v>
      </c>
      <c r="H9365">
        <f t="shared" si="730"/>
        <v>350</v>
      </c>
      <c r="I9365">
        <v>50</v>
      </c>
      <c r="J9365">
        <v>65</v>
      </c>
      <c r="K9365">
        <v>7</v>
      </c>
      <c r="M9365">
        <v>29.4</v>
      </c>
      <c r="N9365" t="s">
        <v>20</v>
      </c>
      <c r="O9365">
        <v>420</v>
      </c>
      <c r="P9365">
        <v>70</v>
      </c>
      <c r="R9365">
        <f t="shared" si="731"/>
        <v>455</v>
      </c>
      <c r="S9365">
        <f t="shared" si="732"/>
        <v>6</v>
      </c>
      <c r="T9365" t="str">
        <f t="shared" si="733"/>
        <v>Jun</v>
      </c>
      <c r="U9365" t="str">
        <f t="shared" si="734"/>
        <v>2025</v>
      </c>
    </row>
    <row r="9366" spans="1:21" x14ac:dyDescent="0.25">
      <c r="A9366" s="1">
        <v>45814</v>
      </c>
      <c r="B9366" t="s">
        <v>140</v>
      </c>
      <c r="C9366" t="s">
        <v>27</v>
      </c>
      <c r="D9366" t="s">
        <v>16</v>
      </c>
      <c r="E9366" t="s">
        <v>17</v>
      </c>
      <c r="F9366" t="s">
        <v>18</v>
      </c>
      <c r="G9366" t="s">
        <v>100</v>
      </c>
      <c r="H9366">
        <f t="shared" si="730"/>
        <v>320</v>
      </c>
      <c r="I9366">
        <v>40</v>
      </c>
      <c r="J9366">
        <v>52</v>
      </c>
      <c r="K9366">
        <v>8</v>
      </c>
      <c r="M9366">
        <v>41.6</v>
      </c>
      <c r="N9366" t="s">
        <v>38</v>
      </c>
      <c r="O9366">
        <v>416</v>
      </c>
      <c r="P9366">
        <v>96</v>
      </c>
      <c r="R9366">
        <f t="shared" si="731"/>
        <v>416</v>
      </c>
      <c r="S9366">
        <f t="shared" si="732"/>
        <v>6</v>
      </c>
      <c r="T9366" t="str">
        <f t="shared" si="733"/>
        <v>Jun</v>
      </c>
      <c r="U9366" t="str">
        <f t="shared" si="734"/>
        <v>2025</v>
      </c>
    </row>
    <row r="9367" spans="1:21" x14ac:dyDescent="0.25">
      <c r="A9367" s="1">
        <v>45814</v>
      </c>
      <c r="B9367" t="s">
        <v>26</v>
      </c>
      <c r="C9367" t="s">
        <v>27</v>
      </c>
      <c r="D9367" t="s">
        <v>16</v>
      </c>
      <c r="E9367" t="s">
        <v>28</v>
      </c>
      <c r="F9367" t="s">
        <v>18</v>
      </c>
      <c r="G9367" t="s">
        <v>56</v>
      </c>
      <c r="H9367">
        <f t="shared" si="730"/>
        <v>1100</v>
      </c>
      <c r="I9367">
        <v>550</v>
      </c>
      <c r="J9367">
        <v>715</v>
      </c>
      <c r="K9367">
        <v>2</v>
      </c>
      <c r="M9367">
        <v>68.75</v>
      </c>
      <c r="N9367" t="s">
        <v>25</v>
      </c>
      <c r="O9367">
        <v>1375</v>
      </c>
      <c r="P9367">
        <v>275</v>
      </c>
      <c r="R9367">
        <f t="shared" si="731"/>
        <v>1430</v>
      </c>
      <c r="S9367">
        <f t="shared" si="732"/>
        <v>6</v>
      </c>
      <c r="T9367" t="str">
        <f t="shared" si="733"/>
        <v>Jun</v>
      </c>
      <c r="U9367" t="str">
        <f t="shared" si="734"/>
        <v>2025</v>
      </c>
    </row>
    <row r="9368" spans="1:21" x14ac:dyDescent="0.25">
      <c r="A9368" s="1">
        <v>45814</v>
      </c>
      <c r="B9368" t="s">
        <v>211</v>
      </c>
      <c r="C9368" t="s">
        <v>91</v>
      </c>
      <c r="D9368" t="s">
        <v>16</v>
      </c>
      <c r="E9368" t="s">
        <v>17</v>
      </c>
      <c r="F9368" t="s">
        <v>29</v>
      </c>
      <c r="G9368" t="s">
        <v>138</v>
      </c>
      <c r="H9368">
        <f t="shared" si="730"/>
        <v>250</v>
      </c>
      <c r="I9368">
        <v>50</v>
      </c>
      <c r="J9368">
        <v>65</v>
      </c>
      <c r="K9368">
        <v>5</v>
      </c>
      <c r="M9368">
        <v>20.125</v>
      </c>
      <c r="N9368" t="s">
        <v>20</v>
      </c>
      <c r="O9368">
        <v>287.5</v>
      </c>
      <c r="P9368">
        <v>37.5</v>
      </c>
      <c r="R9368">
        <f t="shared" si="731"/>
        <v>325</v>
      </c>
      <c r="S9368">
        <f t="shared" si="732"/>
        <v>6</v>
      </c>
      <c r="T9368" t="str">
        <f t="shared" si="733"/>
        <v>Jun</v>
      </c>
      <c r="U9368" t="str">
        <f t="shared" si="734"/>
        <v>2025</v>
      </c>
    </row>
    <row r="9369" spans="1:21" x14ac:dyDescent="0.25">
      <c r="A9369" s="1">
        <v>45814</v>
      </c>
      <c r="B9369" t="s">
        <v>135</v>
      </c>
      <c r="C9369" t="s">
        <v>27</v>
      </c>
      <c r="D9369" t="s">
        <v>16</v>
      </c>
      <c r="E9369" t="s">
        <v>28</v>
      </c>
      <c r="F9369" t="s">
        <v>45</v>
      </c>
      <c r="G9369" t="s">
        <v>199</v>
      </c>
      <c r="H9369">
        <f t="shared" si="730"/>
        <v>30000</v>
      </c>
      <c r="I9369">
        <v>5000</v>
      </c>
      <c r="J9369">
        <v>6500</v>
      </c>
      <c r="K9369">
        <v>6</v>
      </c>
      <c r="M9369">
        <v>650</v>
      </c>
      <c r="N9369" t="s">
        <v>20</v>
      </c>
      <c r="O9369">
        <v>36000</v>
      </c>
      <c r="P9369">
        <v>6000</v>
      </c>
      <c r="R9369">
        <f t="shared" si="731"/>
        <v>39000</v>
      </c>
      <c r="S9369">
        <f t="shared" si="732"/>
        <v>6</v>
      </c>
      <c r="T9369" t="str">
        <f t="shared" si="733"/>
        <v>Jun</v>
      </c>
      <c r="U9369" t="str">
        <f t="shared" si="734"/>
        <v>2025</v>
      </c>
    </row>
    <row r="9370" spans="1:21" x14ac:dyDescent="0.25">
      <c r="A9370" s="1">
        <v>45814</v>
      </c>
      <c r="B9370" t="s">
        <v>69</v>
      </c>
      <c r="C9370" t="s">
        <v>27</v>
      </c>
      <c r="D9370" t="s">
        <v>16</v>
      </c>
      <c r="E9370" t="s">
        <v>28</v>
      </c>
      <c r="F9370" t="s">
        <v>18</v>
      </c>
      <c r="G9370" t="s">
        <v>113</v>
      </c>
      <c r="H9370">
        <f t="shared" si="730"/>
        <v>80</v>
      </c>
      <c r="I9370">
        <v>20</v>
      </c>
      <c r="J9370">
        <v>26</v>
      </c>
      <c r="K9370">
        <v>4</v>
      </c>
      <c r="M9370">
        <v>5.2</v>
      </c>
      <c r="N9370" t="s">
        <v>25</v>
      </c>
      <c r="O9370">
        <v>104</v>
      </c>
      <c r="P9370">
        <v>24</v>
      </c>
      <c r="R9370">
        <f t="shared" si="731"/>
        <v>104</v>
      </c>
      <c r="S9370">
        <f t="shared" si="732"/>
        <v>6</v>
      </c>
      <c r="T9370" t="str">
        <f t="shared" si="733"/>
        <v>Jun</v>
      </c>
      <c r="U9370" t="str">
        <f t="shared" si="734"/>
        <v>2025</v>
      </c>
    </row>
    <row r="9371" spans="1:21" x14ac:dyDescent="0.25">
      <c r="A9371" s="1">
        <v>45814</v>
      </c>
      <c r="B9371" t="s">
        <v>203</v>
      </c>
      <c r="C9371" t="s">
        <v>42</v>
      </c>
      <c r="D9371" t="s">
        <v>16</v>
      </c>
      <c r="E9371" t="s">
        <v>28</v>
      </c>
      <c r="F9371" t="s">
        <v>18</v>
      </c>
      <c r="G9371" t="s">
        <v>116</v>
      </c>
      <c r="H9371">
        <f t="shared" si="730"/>
        <v>540</v>
      </c>
      <c r="I9371">
        <v>60</v>
      </c>
      <c r="J9371">
        <v>78</v>
      </c>
      <c r="K9371">
        <v>9</v>
      </c>
      <c r="M9371">
        <v>49.14</v>
      </c>
      <c r="N9371" t="s">
        <v>20</v>
      </c>
      <c r="O9371">
        <v>702</v>
      </c>
      <c r="P9371">
        <v>162</v>
      </c>
      <c r="R9371">
        <f t="shared" si="731"/>
        <v>702</v>
      </c>
      <c r="S9371">
        <f t="shared" si="732"/>
        <v>6</v>
      </c>
      <c r="T9371" t="str">
        <f t="shared" si="733"/>
        <v>Jun</v>
      </c>
      <c r="U9371" t="str">
        <f t="shared" si="734"/>
        <v>2025</v>
      </c>
    </row>
    <row r="9372" spans="1:21" x14ac:dyDescent="0.25">
      <c r="A9372" s="1">
        <v>45814</v>
      </c>
      <c r="B9372" t="s">
        <v>168</v>
      </c>
      <c r="C9372" t="s">
        <v>27</v>
      </c>
      <c r="D9372" t="s">
        <v>16</v>
      </c>
      <c r="E9372" t="s">
        <v>28</v>
      </c>
      <c r="F9372" t="s">
        <v>18</v>
      </c>
      <c r="G9372" t="s">
        <v>19</v>
      </c>
      <c r="H9372">
        <f t="shared" si="730"/>
        <v>1250</v>
      </c>
      <c r="I9372">
        <v>250</v>
      </c>
      <c r="J9372">
        <v>325</v>
      </c>
      <c r="K9372">
        <v>5</v>
      </c>
      <c r="M9372">
        <v>100</v>
      </c>
      <c r="N9372" t="s">
        <v>20</v>
      </c>
      <c r="O9372">
        <v>1562.5</v>
      </c>
      <c r="P9372">
        <v>312.5</v>
      </c>
      <c r="R9372">
        <f t="shared" si="731"/>
        <v>1625</v>
      </c>
      <c r="S9372">
        <f t="shared" si="732"/>
        <v>6</v>
      </c>
      <c r="T9372" t="str">
        <f t="shared" si="733"/>
        <v>Jun</v>
      </c>
      <c r="U9372" t="str">
        <f t="shared" si="734"/>
        <v>2025</v>
      </c>
    </row>
    <row r="9373" spans="1:21" x14ac:dyDescent="0.25">
      <c r="A9373" s="1">
        <v>45814</v>
      </c>
      <c r="B9373" t="s">
        <v>176</v>
      </c>
      <c r="C9373" t="s">
        <v>15</v>
      </c>
      <c r="D9373" t="s">
        <v>23</v>
      </c>
      <c r="E9373" t="s">
        <v>28</v>
      </c>
      <c r="F9373" t="s">
        <v>18</v>
      </c>
      <c r="G9373" t="s">
        <v>113</v>
      </c>
      <c r="H9373">
        <f t="shared" si="730"/>
        <v>180</v>
      </c>
      <c r="I9373">
        <v>20</v>
      </c>
      <c r="J9373">
        <v>26</v>
      </c>
      <c r="K9373">
        <v>9</v>
      </c>
      <c r="M9373">
        <v>23.4</v>
      </c>
      <c r="N9373" t="s">
        <v>25</v>
      </c>
      <c r="O9373">
        <v>234</v>
      </c>
      <c r="P9373">
        <v>54</v>
      </c>
      <c r="R9373">
        <f t="shared" si="731"/>
        <v>234</v>
      </c>
      <c r="S9373">
        <f t="shared" si="732"/>
        <v>6</v>
      </c>
      <c r="T9373" t="str">
        <f t="shared" si="733"/>
        <v>Jun</v>
      </c>
      <c r="U9373" t="str">
        <f t="shared" si="734"/>
        <v>2025</v>
      </c>
    </row>
    <row r="9374" spans="1:21" x14ac:dyDescent="0.25">
      <c r="A9374" s="1">
        <v>45814</v>
      </c>
      <c r="B9374" t="s">
        <v>158</v>
      </c>
      <c r="C9374" t="s">
        <v>27</v>
      </c>
      <c r="D9374" t="s">
        <v>23</v>
      </c>
      <c r="E9374" t="s">
        <v>17</v>
      </c>
      <c r="F9374" t="s">
        <v>18</v>
      </c>
      <c r="G9374" t="s">
        <v>100</v>
      </c>
      <c r="H9374">
        <f t="shared" si="730"/>
        <v>360</v>
      </c>
      <c r="I9374">
        <v>40</v>
      </c>
      <c r="J9374">
        <v>52</v>
      </c>
      <c r="K9374">
        <v>9</v>
      </c>
      <c r="M9374">
        <v>56.16</v>
      </c>
      <c r="N9374" t="s">
        <v>20</v>
      </c>
      <c r="O9374">
        <v>468</v>
      </c>
      <c r="P9374">
        <v>108</v>
      </c>
      <c r="R9374">
        <f t="shared" si="731"/>
        <v>468</v>
      </c>
      <c r="S9374">
        <f t="shared" si="732"/>
        <v>6</v>
      </c>
      <c r="T9374" t="str">
        <f t="shared" si="733"/>
        <v>Jun</v>
      </c>
      <c r="U9374" t="str">
        <f t="shared" si="734"/>
        <v>2025</v>
      </c>
    </row>
    <row r="9375" spans="1:21" x14ac:dyDescent="0.25">
      <c r="A9375" s="1">
        <v>45814</v>
      </c>
      <c r="B9375" t="s">
        <v>144</v>
      </c>
      <c r="C9375" t="s">
        <v>27</v>
      </c>
      <c r="D9375" t="s">
        <v>16</v>
      </c>
      <c r="E9375" t="s">
        <v>17</v>
      </c>
      <c r="F9375" t="s">
        <v>18</v>
      </c>
      <c r="G9375" t="s">
        <v>130</v>
      </c>
      <c r="H9375">
        <f t="shared" si="730"/>
        <v>225</v>
      </c>
      <c r="I9375">
        <v>45</v>
      </c>
      <c r="J9375">
        <v>59</v>
      </c>
      <c r="K9375">
        <v>5</v>
      </c>
      <c r="M9375">
        <v>20.475000000000001</v>
      </c>
      <c r="N9375" t="s">
        <v>20</v>
      </c>
      <c r="O9375">
        <v>292.5</v>
      </c>
      <c r="P9375">
        <v>67.5</v>
      </c>
      <c r="R9375">
        <f t="shared" si="731"/>
        <v>295</v>
      </c>
      <c r="S9375">
        <f t="shared" si="732"/>
        <v>6</v>
      </c>
      <c r="T9375" t="str">
        <f t="shared" si="733"/>
        <v>Jun</v>
      </c>
      <c r="U9375" t="str">
        <f t="shared" si="734"/>
        <v>2025</v>
      </c>
    </row>
    <row r="9376" spans="1:21" x14ac:dyDescent="0.25">
      <c r="A9376" s="1">
        <v>45844</v>
      </c>
      <c r="B9376" t="s">
        <v>35</v>
      </c>
      <c r="C9376" t="s">
        <v>15</v>
      </c>
      <c r="D9376" t="s">
        <v>16</v>
      </c>
      <c r="E9376" t="s">
        <v>28</v>
      </c>
      <c r="F9376" t="s">
        <v>18</v>
      </c>
      <c r="G9376" t="s">
        <v>19</v>
      </c>
      <c r="H9376">
        <f t="shared" si="730"/>
        <v>1000</v>
      </c>
      <c r="I9376">
        <v>250</v>
      </c>
      <c r="J9376">
        <v>325</v>
      </c>
      <c r="K9376">
        <v>4</v>
      </c>
      <c r="M9376">
        <v>65</v>
      </c>
      <c r="N9376" t="s">
        <v>25</v>
      </c>
      <c r="O9376">
        <v>1300</v>
      </c>
      <c r="P9376">
        <v>300</v>
      </c>
      <c r="R9376">
        <f t="shared" si="731"/>
        <v>1300</v>
      </c>
      <c r="S9376">
        <f t="shared" si="732"/>
        <v>6</v>
      </c>
      <c r="T9376" t="str">
        <f t="shared" si="733"/>
        <v>Jul</v>
      </c>
      <c r="U9376" t="str">
        <f t="shared" si="734"/>
        <v>2025</v>
      </c>
    </row>
    <row r="9377" spans="1:21" x14ac:dyDescent="0.25">
      <c r="A9377" s="1">
        <v>45844</v>
      </c>
      <c r="B9377" t="s">
        <v>104</v>
      </c>
      <c r="C9377" t="s">
        <v>15</v>
      </c>
      <c r="D9377" t="s">
        <v>23</v>
      </c>
      <c r="E9377" t="s">
        <v>28</v>
      </c>
      <c r="F9377" t="s">
        <v>61</v>
      </c>
      <c r="G9377" t="s">
        <v>108</v>
      </c>
      <c r="H9377">
        <f t="shared" si="730"/>
        <v>10500</v>
      </c>
      <c r="I9377">
        <v>1500</v>
      </c>
      <c r="J9377">
        <v>1950</v>
      </c>
      <c r="K9377">
        <v>7</v>
      </c>
      <c r="M9377">
        <v>195</v>
      </c>
      <c r="N9377" t="s">
        <v>20</v>
      </c>
      <c r="O9377">
        <v>13125</v>
      </c>
      <c r="P9377">
        <v>2625</v>
      </c>
      <c r="R9377">
        <f t="shared" si="731"/>
        <v>13650</v>
      </c>
      <c r="S9377">
        <f t="shared" si="732"/>
        <v>6</v>
      </c>
      <c r="T9377" t="str">
        <f t="shared" si="733"/>
        <v>Jul</v>
      </c>
      <c r="U9377" t="str">
        <f t="shared" si="734"/>
        <v>2025</v>
      </c>
    </row>
    <row r="9378" spans="1:21" x14ac:dyDescent="0.25">
      <c r="A9378" s="1">
        <v>45844</v>
      </c>
      <c r="B9378" t="s">
        <v>162</v>
      </c>
      <c r="C9378" t="s">
        <v>15</v>
      </c>
      <c r="D9378" t="s">
        <v>16</v>
      </c>
      <c r="E9378" t="s">
        <v>17</v>
      </c>
      <c r="F9378" t="s">
        <v>80</v>
      </c>
      <c r="G9378" t="s">
        <v>213</v>
      </c>
      <c r="H9378">
        <f t="shared" si="730"/>
        <v>125</v>
      </c>
      <c r="I9378">
        <v>25</v>
      </c>
      <c r="J9378">
        <v>33</v>
      </c>
      <c r="K9378">
        <v>5</v>
      </c>
      <c r="M9378">
        <v>8.125</v>
      </c>
      <c r="N9378" t="s">
        <v>25</v>
      </c>
      <c r="O9378">
        <v>162.5</v>
      </c>
      <c r="P9378">
        <v>37.5</v>
      </c>
      <c r="R9378">
        <f t="shared" si="731"/>
        <v>165</v>
      </c>
      <c r="S9378">
        <f t="shared" si="732"/>
        <v>6</v>
      </c>
      <c r="T9378" t="str">
        <f t="shared" si="733"/>
        <v>Jul</v>
      </c>
      <c r="U9378" t="str">
        <f t="shared" si="734"/>
        <v>2025</v>
      </c>
    </row>
    <row r="9379" spans="1:21" x14ac:dyDescent="0.25">
      <c r="A9379" s="1">
        <v>45844</v>
      </c>
      <c r="B9379" t="s">
        <v>163</v>
      </c>
      <c r="C9379" t="s">
        <v>15</v>
      </c>
      <c r="D9379" t="s">
        <v>23</v>
      </c>
      <c r="E9379" t="s">
        <v>17</v>
      </c>
      <c r="F9379" t="s">
        <v>45</v>
      </c>
      <c r="G9379" t="s">
        <v>78</v>
      </c>
      <c r="H9379">
        <f t="shared" si="730"/>
        <v>126000</v>
      </c>
      <c r="I9379">
        <v>18000</v>
      </c>
      <c r="J9379">
        <v>23400</v>
      </c>
      <c r="K9379">
        <v>7</v>
      </c>
      <c r="M9379">
        <v>3510</v>
      </c>
      <c r="N9379" t="s">
        <v>25</v>
      </c>
      <c r="O9379">
        <v>163800</v>
      </c>
      <c r="P9379">
        <v>37800</v>
      </c>
      <c r="R9379">
        <f t="shared" si="731"/>
        <v>163800</v>
      </c>
      <c r="S9379">
        <f t="shared" si="732"/>
        <v>6</v>
      </c>
      <c r="T9379" t="str">
        <f t="shared" si="733"/>
        <v>Jul</v>
      </c>
      <c r="U9379" t="str">
        <f t="shared" si="734"/>
        <v>2025</v>
      </c>
    </row>
    <row r="9380" spans="1:21" x14ac:dyDescent="0.25">
      <c r="A9380" s="1">
        <v>45844</v>
      </c>
      <c r="B9380" t="s">
        <v>114</v>
      </c>
      <c r="C9380" t="s">
        <v>115</v>
      </c>
      <c r="D9380" t="s">
        <v>23</v>
      </c>
      <c r="E9380" t="s">
        <v>17</v>
      </c>
      <c r="F9380" t="s">
        <v>18</v>
      </c>
      <c r="G9380" t="s">
        <v>64</v>
      </c>
      <c r="H9380">
        <f t="shared" si="730"/>
        <v>980</v>
      </c>
      <c r="I9380">
        <v>140</v>
      </c>
      <c r="J9380">
        <v>182</v>
      </c>
      <c r="K9380">
        <v>7</v>
      </c>
      <c r="M9380">
        <v>100</v>
      </c>
      <c r="N9380" t="s">
        <v>20</v>
      </c>
      <c r="O9380">
        <v>1274</v>
      </c>
      <c r="P9380">
        <v>294</v>
      </c>
      <c r="R9380">
        <f t="shared" si="731"/>
        <v>1274</v>
      </c>
      <c r="S9380">
        <f t="shared" si="732"/>
        <v>6</v>
      </c>
      <c r="T9380" t="str">
        <f t="shared" si="733"/>
        <v>Jul</v>
      </c>
      <c r="U9380" t="str">
        <f t="shared" si="734"/>
        <v>2025</v>
      </c>
    </row>
    <row r="9381" spans="1:21" x14ac:dyDescent="0.25">
      <c r="A9381" s="1">
        <v>45844</v>
      </c>
      <c r="B9381" t="s">
        <v>124</v>
      </c>
      <c r="C9381" t="s">
        <v>27</v>
      </c>
      <c r="D9381" t="s">
        <v>16</v>
      </c>
      <c r="E9381" t="s">
        <v>28</v>
      </c>
      <c r="F9381" t="s">
        <v>18</v>
      </c>
      <c r="G9381" t="s">
        <v>24</v>
      </c>
      <c r="H9381">
        <f t="shared" si="730"/>
        <v>320</v>
      </c>
      <c r="I9381">
        <v>80</v>
      </c>
      <c r="J9381">
        <v>104</v>
      </c>
      <c r="K9381">
        <v>4</v>
      </c>
      <c r="M9381">
        <v>20.8</v>
      </c>
      <c r="N9381" t="s">
        <v>25</v>
      </c>
      <c r="O9381">
        <v>416</v>
      </c>
      <c r="P9381">
        <v>96</v>
      </c>
      <c r="R9381">
        <f t="shared" si="731"/>
        <v>416</v>
      </c>
      <c r="S9381">
        <f t="shared" si="732"/>
        <v>6</v>
      </c>
      <c r="T9381" t="str">
        <f t="shared" si="733"/>
        <v>Jul</v>
      </c>
      <c r="U9381" t="str">
        <f t="shared" si="734"/>
        <v>2025</v>
      </c>
    </row>
    <row r="9382" spans="1:21" x14ac:dyDescent="0.25">
      <c r="A9382" s="1">
        <v>45844</v>
      </c>
      <c r="B9382" t="s">
        <v>109</v>
      </c>
      <c r="C9382" t="s">
        <v>42</v>
      </c>
      <c r="D9382" t="s">
        <v>16</v>
      </c>
      <c r="E9382" t="s">
        <v>28</v>
      </c>
      <c r="F9382" t="s">
        <v>18</v>
      </c>
      <c r="G9382" t="s">
        <v>56</v>
      </c>
      <c r="H9382">
        <f t="shared" si="730"/>
        <v>3300</v>
      </c>
      <c r="I9382">
        <v>550</v>
      </c>
      <c r="J9382">
        <v>715</v>
      </c>
      <c r="K9382">
        <v>6</v>
      </c>
      <c r="M9382">
        <v>100</v>
      </c>
      <c r="N9382" t="s">
        <v>25</v>
      </c>
      <c r="O9382">
        <v>4290</v>
      </c>
      <c r="P9382">
        <v>990</v>
      </c>
      <c r="R9382">
        <f t="shared" si="731"/>
        <v>4290</v>
      </c>
      <c r="S9382">
        <f t="shared" si="732"/>
        <v>6</v>
      </c>
      <c r="T9382" t="str">
        <f t="shared" si="733"/>
        <v>Jul</v>
      </c>
      <c r="U9382" t="str">
        <f t="shared" si="734"/>
        <v>2025</v>
      </c>
    </row>
    <row r="9383" spans="1:21" x14ac:dyDescent="0.25">
      <c r="A9383" s="1">
        <v>45844</v>
      </c>
      <c r="B9383" t="s">
        <v>194</v>
      </c>
      <c r="C9383" t="s">
        <v>115</v>
      </c>
      <c r="D9383" t="s">
        <v>16</v>
      </c>
      <c r="E9383" t="s">
        <v>28</v>
      </c>
      <c r="F9383" t="s">
        <v>45</v>
      </c>
      <c r="G9383" t="s">
        <v>58</v>
      </c>
      <c r="H9383">
        <f t="shared" si="730"/>
        <v>150000</v>
      </c>
      <c r="I9383">
        <v>25000</v>
      </c>
      <c r="J9383">
        <v>32500</v>
      </c>
      <c r="K9383">
        <v>6</v>
      </c>
      <c r="M9383">
        <v>4875</v>
      </c>
      <c r="N9383" t="s">
        <v>20</v>
      </c>
      <c r="O9383">
        <v>195000</v>
      </c>
      <c r="P9383">
        <v>45000</v>
      </c>
      <c r="R9383">
        <f t="shared" si="731"/>
        <v>195000</v>
      </c>
      <c r="S9383">
        <f t="shared" si="732"/>
        <v>6</v>
      </c>
      <c r="T9383" t="str">
        <f t="shared" si="733"/>
        <v>Jul</v>
      </c>
      <c r="U9383" t="str">
        <f t="shared" si="734"/>
        <v>2025</v>
      </c>
    </row>
    <row r="9384" spans="1:21" x14ac:dyDescent="0.25">
      <c r="A9384" s="1">
        <v>45844</v>
      </c>
      <c r="B9384" t="s">
        <v>154</v>
      </c>
      <c r="C9384" t="s">
        <v>27</v>
      </c>
      <c r="D9384" t="s">
        <v>23</v>
      </c>
      <c r="E9384" t="s">
        <v>28</v>
      </c>
      <c r="F9384" t="s">
        <v>18</v>
      </c>
      <c r="G9384" t="s">
        <v>40</v>
      </c>
      <c r="H9384">
        <f t="shared" si="730"/>
        <v>360</v>
      </c>
      <c r="I9384">
        <v>90</v>
      </c>
      <c r="J9384">
        <v>117</v>
      </c>
      <c r="K9384">
        <v>4</v>
      </c>
      <c r="M9384">
        <v>67.5</v>
      </c>
      <c r="N9384" t="s">
        <v>38</v>
      </c>
      <c r="O9384">
        <v>450</v>
      </c>
      <c r="P9384">
        <v>90</v>
      </c>
      <c r="R9384">
        <f t="shared" si="731"/>
        <v>468</v>
      </c>
      <c r="S9384">
        <f t="shared" si="732"/>
        <v>6</v>
      </c>
      <c r="T9384" t="str">
        <f t="shared" si="733"/>
        <v>Jul</v>
      </c>
      <c r="U9384" t="str">
        <f t="shared" si="734"/>
        <v>2025</v>
      </c>
    </row>
    <row r="9385" spans="1:21" x14ac:dyDescent="0.25">
      <c r="A9385" s="1">
        <v>45844</v>
      </c>
      <c r="B9385" t="s">
        <v>186</v>
      </c>
      <c r="C9385" t="s">
        <v>27</v>
      </c>
      <c r="D9385" t="s">
        <v>16</v>
      </c>
      <c r="E9385" t="s">
        <v>17</v>
      </c>
      <c r="F9385" t="s">
        <v>45</v>
      </c>
      <c r="G9385" t="s">
        <v>92</v>
      </c>
      <c r="H9385">
        <f t="shared" si="730"/>
        <v>2000</v>
      </c>
      <c r="I9385">
        <v>250</v>
      </c>
      <c r="J9385">
        <v>325</v>
      </c>
      <c r="K9385">
        <v>8</v>
      </c>
      <c r="M9385">
        <v>100</v>
      </c>
      <c r="N9385" t="s">
        <v>38</v>
      </c>
      <c r="O9385">
        <v>2400</v>
      </c>
      <c r="P9385">
        <v>400</v>
      </c>
      <c r="R9385">
        <f t="shared" si="731"/>
        <v>2600</v>
      </c>
      <c r="S9385">
        <f t="shared" si="732"/>
        <v>6</v>
      </c>
      <c r="T9385" t="str">
        <f t="shared" si="733"/>
        <v>Jul</v>
      </c>
      <c r="U9385" t="str">
        <f t="shared" si="734"/>
        <v>2025</v>
      </c>
    </row>
    <row r="9386" spans="1:21" x14ac:dyDescent="0.25">
      <c r="A9386" s="1">
        <v>45844</v>
      </c>
      <c r="B9386" t="s">
        <v>206</v>
      </c>
      <c r="C9386" t="s">
        <v>22</v>
      </c>
      <c r="D9386" t="s">
        <v>16</v>
      </c>
      <c r="E9386" t="s">
        <v>28</v>
      </c>
      <c r="F9386" t="s">
        <v>45</v>
      </c>
      <c r="G9386" t="s">
        <v>46</v>
      </c>
      <c r="H9386">
        <f t="shared" si="730"/>
        <v>550000</v>
      </c>
      <c r="I9386">
        <v>55000</v>
      </c>
      <c r="J9386">
        <v>71500</v>
      </c>
      <c r="K9386">
        <v>10</v>
      </c>
      <c r="M9386">
        <v>10725</v>
      </c>
      <c r="N9386" t="s">
        <v>38</v>
      </c>
      <c r="O9386">
        <v>632500</v>
      </c>
      <c r="P9386">
        <v>82500</v>
      </c>
      <c r="R9386">
        <f t="shared" si="731"/>
        <v>715000</v>
      </c>
      <c r="S9386">
        <f t="shared" si="732"/>
        <v>6</v>
      </c>
      <c r="T9386" t="str">
        <f t="shared" si="733"/>
        <v>Jul</v>
      </c>
      <c r="U9386" t="str">
        <f t="shared" si="734"/>
        <v>2025</v>
      </c>
    </row>
    <row r="9387" spans="1:21" x14ac:dyDescent="0.25">
      <c r="A9387" s="1">
        <v>45844</v>
      </c>
      <c r="B9387" t="s">
        <v>107</v>
      </c>
      <c r="C9387" t="s">
        <v>27</v>
      </c>
      <c r="D9387" t="s">
        <v>16</v>
      </c>
      <c r="E9387" t="s">
        <v>17</v>
      </c>
      <c r="F9387" t="s">
        <v>18</v>
      </c>
      <c r="G9387" t="s">
        <v>116</v>
      </c>
      <c r="H9387">
        <f t="shared" si="730"/>
        <v>360</v>
      </c>
      <c r="I9387">
        <v>60</v>
      </c>
      <c r="J9387">
        <v>78</v>
      </c>
      <c r="K9387">
        <v>6</v>
      </c>
      <c r="M9387">
        <v>31.5</v>
      </c>
      <c r="N9387" t="s">
        <v>20</v>
      </c>
      <c r="O9387">
        <v>450</v>
      </c>
      <c r="P9387">
        <v>90</v>
      </c>
      <c r="R9387">
        <f t="shared" si="731"/>
        <v>468</v>
      </c>
      <c r="S9387">
        <f t="shared" si="732"/>
        <v>6</v>
      </c>
      <c r="T9387" t="str">
        <f t="shared" si="733"/>
        <v>Jul</v>
      </c>
      <c r="U9387" t="str">
        <f t="shared" si="734"/>
        <v>2025</v>
      </c>
    </row>
    <row r="9388" spans="1:21" x14ac:dyDescent="0.25">
      <c r="A9388" s="1">
        <v>45844</v>
      </c>
      <c r="B9388" t="s">
        <v>159</v>
      </c>
      <c r="C9388" t="s">
        <v>27</v>
      </c>
      <c r="D9388" t="s">
        <v>16</v>
      </c>
      <c r="E9388" t="s">
        <v>17</v>
      </c>
      <c r="F9388" t="s">
        <v>45</v>
      </c>
      <c r="G9388" t="s">
        <v>76</v>
      </c>
      <c r="H9388">
        <f t="shared" si="730"/>
        <v>2400</v>
      </c>
      <c r="I9388">
        <v>1200</v>
      </c>
      <c r="J9388">
        <v>1560</v>
      </c>
      <c r="K9388">
        <v>2</v>
      </c>
      <c r="M9388">
        <v>156</v>
      </c>
      <c r="N9388" t="s">
        <v>20</v>
      </c>
      <c r="O9388">
        <v>3120</v>
      </c>
      <c r="P9388">
        <v>720</v>
      </c>
      <c r="R9388">
        <f t="shared" si="731"/>
        <v>3120</v>
      </c>
      <c r="S9388">
        <f t="shared" si="732"/>
        <v>6</v>
      </c>
      <c r="T9388" t="str">
        <f t="shared" si="733"/>
        <v>Jul</v>
      </c>
      <c r="U9388" t="str">
        <f t="shared" si="734"/>
        <v>2025</v>
      </c>
    </row>
    <row r="9389" spans="1:21" x14ac:dyDescent="0.25">
      <c r="A9389" s="1">
        <v>45844</v>
      </c>
      <c r="B9389" t="s">
        <v>77</v>
      </c>
      <c r="C9389" t="s">
        <v>42</v>
      </c>
      <c r="D9389" t="s">
        <v>16</v>
      </c>
      <c r="E9389" t="s">
        <v>17</v>
      </c>
      <c r="F9389" t="s">
        <v>45</v>
      </c>
      <c r="G9389" t="s">
        <v>67</v>
      </c>
      <c r="H9389">
        <f t="shared" si="730"/>
        <v>17500</v>
      </c>
      <c r="I9389">
        <v>3500</v>
      </c>
      <c r="J9389">
        <v>4550</v>
      </c>
      <c r="K9389">
        <v>5</v>
      </c>
      <c r="M9389">
        <v>455</v>
      </c>
      <c r="N9389" t="s">
        <v>25</v>
      </c>
      <c r="O9389">
        <v>22750</v>
      </c>
      <c r="P9389">
        <v>5250</v>
      </c>
      <c r="R9389">
        <f t="shared" si="731"/>
        <v>22750</v>
      </c>
      <c r="S9389">
        <f t="shared" si="732"/>
        <v>6</v>
      </c>
      <c r="T9389" t="str">
        <f t="shared" si="733"/>
        <v>Jul</v>
      </c>
      <c r="U9389" t="str">
        <f t="shared" si="734"/>
        <v>2025</v>
      </c>
    </row>
    <row r="9390" spans="1:21" x14ac:dyDescent="0.25">
      <c r="A9390" s="1">
        <v>45844</v>
      </c>
      <c r="B9390" t="s">
        <v>21</v>
      </c>
      <c r="C9390" t="s">
        <v>22</v>
      </c>
      <c r="D9390" t="s">
        <v>16</v>
      </c>
      <c r="E9390" t="s">
        <v>17</v>
      </c>
      <c r="F9390" t="s">
        <v>18</v>
      </c>
      <c r="G9390" t="s">
        <v>19</v>
      </c>
      <c r="H9390">
        <f t="shared" si="730"/>
        <v>1500</v>
      </c>
      <c r="I9390">
        <v>250</v>
      </c>
      <c r="J9390">
        <v>325</v>
      </c>
      <c r="K9390">
        <v>6</v>
      </c>
      <c r="M9390">
        <v>100</v>
      </c>
      <c r="N9390" t="s">
        <v>20</v>
      </c>
      <c r="O9390">
        <v>1950</v>
      </c>
      <c r="P9390">
        <v>450</v>
      </c>
      <c r="R9390">
        <f t="shared" si="731"/>
        <v>1950</v>
      </c>
      <c r="S9390">
        <f t="shared" si="732"/>
        <v>6</v>
      </c>
      <c r="T9390" t="str">
        <f t="shared" si="733"/>
        <v>Jul</v>
      </c>
      <c r="U9390" t="str">
        <f t="shared" si="734"/>
        <v>2025</v>
      </c>
    </row>
    <row r="9391" spans="1:21" x14ac:dyDescent="0.25">
      <c r="A9391" s="1">
        <v>45844</v>
      </c>
      <c r="B9391" t="s">
        <v>188</v>
      </c>
      <c r="C9391" t="s">
        <v>27</v>
      </c>
      <c r="D9391" t="s">
        <v>16</v>
      </c>
      <c r="E9391" t="s">
        <v>28</v>
      </c>
      <c r="F9391" t="s">
        <v>18</v>
      </c>
      <c r="G9391" t="s">
        <v>56</v>
      </c>
      <c r="H9391">
        <f t="shared" si="730"/>
        <v>2750</v>
      </c>
      <c r="I9391">
        <v>550</v>
      </c>
      <c r="J9391">
        <v>715</v>
      </c>
      <c r="K9391">
        <v>5</v>
      </c>
      <c r="M9391">
        <v>100</v>
      </c>
      <c r="N9391" t="s">
        <v>25</v>
      </c>
      <c r="O9391">
        <v>3437.5</v>
      </c>
      <c r="P9391">
        <v>687.5</v>
      </c>
      <c r="R9391">
        <f t="shared" si="731"/>
        <v>3575</v>
      </c>
      <c r="S9391">
        <f t="shared" si="732"/>
        <v>6</v>
      </c>
      <c r="T9391" t="str">
        <f t="shared" si="733"/>
        <v>Jul</v>
      </c>
      <c r="U9391" t="str">
        <f t="shared" si="734"/>
        <v>2025</v>
      </c>
    </row>
    <row r="9392" spans="1:21" x14ac:dyDescent="0.25">
      <c r="A9392" s="1">
        <v>45844</v>
      </c>
      <c r="B9392" t="s">
        <v>37</v>
      </c>
      <c r="C9392" t="s">
        <v>15</v>
      </c>
      <c r="D9392" t="s">
        <v>16</v>
      </c>
      <c r="E9392" t="s">
        <v>28</v>
      </c>
      <c r="F9392" t="s">
        <v>80</v>
      </c>
      <c r="G9392" t="s">
        <v>212</v>
      </c>
      <c r="H9392">
        <f t="shared" si="730"/>
        <v>140</v>
      </c>
      <c r="I9392">
        <v>20</v>
      </c>
      <c r="J9392">
        <v>26</v>
      </c>
      <c r="K9392">
        <v>7</v>
      </c>
      <c r="M9392">
        <v>8.75</v>
      </c>
      <c r="N9392" t="s">
        <v>25</v>
      </c>
      <c r="O9392">
        <v>175</v>
      </c>
      <c r="P9392">
        <v>35</v>
      </c>
      <c r="R9392">
        <f t="shared" si="731"/>
        <v>182</v>
      </c>
      <c r="S9392">
        <f t="shared" si="732"/>
        <v>6</v>
      </c>
      <c r="T9392" t="str">
        <f t="shared" si="733"/>
        <v>Jul</v>
      </c>
      <c r="U9392" t="str">
        <f t="shared" si="734"/>
        <v>2025</v>
      </c>
    </row>
    <row r="9393" spans="1:21" x14ac:dyDescent="0.25">
      <c r="A9393" s="1">
        <v>45844</v>
      </c>
      <c r="B9393" t="s">
        <v>140</v>
      </c>
      <c r="C9393" t="s">
        <v>27</v>
      </c>
      <c r="D9393" t="s">
        <v>16</v>
      </c>
      <c r="E9393" t="s">
        <v>28</v>
      </c>
      <c r="F9393" t="s">
        <v>18</v>
      </c>
      <c r="G9393" t="s">
        <v>121</v>
      </c>
      <c r="H9393">
        <f t="shared" si="730"/>
        <v>385</v>
      </c>
      <c r="I9393">
        <v>55</v>
      </c>
      <c r="J9393">
        <v>72</v>
      </c>
      <c r="K9393">
        <v>7</v>
      </c>
      <c r="M9393">
        <v>25.024999999999999</v>
      </c>
      <c r="N9393" t="s">
        <v>25</v>
      </c>
      <c r="O9393">
        <v>500.5</v>
      </c>
      <c r="P9393">
        <v>115.5</v>
      </c>
      <c r="R9393">
        <f t="shared" si="731"/>
        <v>504</v>
      </c>
      <c r="S9393">
        <f t="shared" si="732"/>
        <v>6</v>
      </c>
      <c r="T9393" t="str">
        <f t="shared" si="733"/>
        <v>Jul</v>
      </c>
      <c r="U9393" t="str">
        <f t="shared" si="734"/>
        <v>2025</v>
      </c>
    </row>
    <row r="9394" spans="1:21" x14ac:dyDescent="0.25">
      <c r="A9394" s="1">
        <v>45844</v>
      </c>
      <c r="B9394" t="s">
        <v>126</v>
      </c>
      <c r="C9394" t="s">
        <v>27</v>
      </c>
      <c r="D9394" t="s">
        <v>16</v>
      </c>
      <c r="E9394" t="s">
        <v>28</v>
      </c>
      <c r="F9394" t="s">
        <v>18</v>
      </c>
      <c r="G9394" t="s">
        <v>130</v>
      </c>
      <c r="H9394">
        <f t="shared" si="730"/>
        <v>315</v>
      </c>
      <c r="I9394">
        <v>45</v>
      </c>
      <c r="J9394">
        <v>59</v>
      </c>
      <c r="K9394">
        <v>7</v>
      </c>
      <c r="M9394">
        <v>37.799999999999997</v>
      </c>
      <c r="N9394" t="s">
        <v>38</v>
      </c>
      <c r="O9394">
        <v>378</v>
      </c>
      <c r="P9394">
        <v>63</v>
      </c>
      <c r="R9394">
        <f t="shared" si="731"/>
        <v>413</v>
      </c>
      <c r="S9394">
        <f t="shared" si="732"/>
        <v>6</v>
      </c>
      <c r="T9394" t="str">
        <f t="shared" si="733"/>
        <v>Jul</v>
      </c>
      <c r="U9394" t="str">
        <f t="shared" si="734"/>
        <v>2025</v>
      </c>
    </row>
    <row r="9395" spans="1:21" x14ac:dyDescent="0.25">
      <c r="A9395" s="1">
        <v>45844</v>
      </c>
      <c r="B9395" t="s">
        <v>186</v>
      </c>
      <c r="C9395" t="s">
        <v>27</v>
      </c>
      <c r="D9395" t="s">
        <v>16</v>
      </c>
      <c r="E9395" t="s">
        <v>28</v>
      </c>
      <c r="F9395" t="s">
        <v>61</v>
      </c>
      <c r="G9395" t="s">
        <v>103</v>
      </c>
      <c r="H9395">
        <f t="shared" si="730"/>
        <v>700</v>
      </c>
      <c r="I9395">
        <v>100</v>
      </c>
      <c r="J9395">
        <v>130</v>
      </c>
      <c r="K9395">
        <v>7</v>
      </c>
      <c r="M9395">
        <v>61.25</v>
      </c>
      <c r="N9395" t="s">
        <v>20</v>
      </c>
      <c r="O9395">
        <v>875</v>
      </c>
      <c r="P9395">
        <v>175</v>
      </c>
      <c r="R9395">
        <f t="shared" si="731"/>
        <v>910</v>
      </c>
      <c r="S9395">
        <f t="shared" si="732"/>
        <v>6</v>
      </c>
      <c r="T9395" t="str">
        <f t="shared" si="733"/>
        <v>Jul</v>
      </c>
      <c r="U9395" t="str">
        <f t="shared" si="734"/>
        <v>2025</v>
      </c>
    </row>
    <row r="9396" spans="1:21" x14ac:dyDescent="0.25">
      <c r="A9396" s="1">
        <v>45844</v>
      </c>
      <c r="B9396" t="s">
        <v>196</v>
      </c>
      <c r="C9396" t="s">
        <v>53</v>
      </c>
      <c r="D9396" t="s">
        <v>16</v>
      </c>
      <c r="E9396" t="s">
        <v>17</v>
      </c>
      <c r="F9396" t="s">
        <v>18</v>
      </c>
      <c r="G9396" t="s">
        <v>151</v>
      </c>
      <c r="H9396">
        <f t="shared" si="730"/>
        <v>63</v>
      </c>
      <c r="I9396">
        <v>7</v>
      </c>
      <c r="J9396">
        <v>9</v>
      </c>
      <c r="K9396">
        <v>9</v>
      </c>
      <c r="M9396">
        <v>3.78</v>
      </c>
      <c r="N9396" t="s">
        <v>25</v>
      </c>
      <c r="O9396">
        <v>75.599999999999994</v>
      </c>
      <c r="P9396">
        <v>12.6</v>
      </c>
      <c r="R9396">
        <f t="shared" si="731"/>
        <v>81</v>
      </c>
      <c r="S9396">
        <f t="shared" si="732"/>
        <v>6</v>
      </c>
      <c r="T9396" t="str">
        <f t="shared" si="733"/>
        <v>Jul</v>
      </c>
      <c r="U9396" t="str">
        <f t="shared" si="734"/>
        <v>2025</v>
      </c>
    </row>
    <row r="9397" spans="1:21" x14ac:dyDescent="0.25">
      <c r="A9397" s="1">
        <v>45844</v>
      </c>
      <c r="B9397" t="s">
        <v>99</v>
      </c>
      <c r="C9397" t="s">
        <v>15</v>
      </c>
      <c r="D9397" t="s">
        <v>16</v>
      </c>
      <c r="E9397" t="s">
        <v>28</v>
      </c>
      <c r="F9397" t="s">
        <v>18</v>
      </c>
      <c r="G9397" t="s">
        <v>116</v>
      </c>
      <c r="H9397">
        <f t="shared" si="730"/>
        <v>540</v>
      </c>
      <c r="I9397">
        <v>60</v>
      </c>
      <c r="J9397">
        <v>78</v>
      </c>
      <c r="K9397">
        <v>9</v>
      </c>
      <c r="M9397">
        <v>33.75</v>
      </c>
      <c r="N9397" t="s">
        <v>25</v>
      </c>
      <c r="O9397">
        <v>675</v>
      </c>
      <c r="P9397">
        <v>135</v>
      </c>
      <c r="R9397">
        <f t="shared" si="731"/>
        <v>702</v>
      </c>
      <c r="S9397">
        <f t="shared" si="732"/>
        <v>6</v>
      </c>
      <c r="T9397" t="str">
        <f t="shared" si="733"/>
        <v>Jul</v>
      </c>
      <c r="U9397" t="str">
        <f t="shared" si="734"/>
        <v>2025</v>
      </c>
    </row>
    <row r="9398" spans="1:21" x14ac:dyDescent="0.25">
      <c r="A9398" s="1">
        <v>45844</v>
      </c>
      <c r="B9398" t="s">
        <v>70</v>
      </c>
      <c r="C9398" t="s">
        <v>53</v>
      </c>
      <c r="D9398" t="s">
        <v>23</v>
      </c>
      <c r="E9398" t="s">
        <v>17</v>
      </c>
      <c r="F9398" t="s">
        <v>61</v>
      </c>
      <c r="G9398" t="s">
        <v>180</v>
      </c>
      <c r="H9398">
        <f t="shared" si="730"/>
        <v>3000</v>
      </c>
      <c r="I9398">
        <v>600</v>
      </c>
      <c r="J9398">
        <v>780</v>
      </c>
      <c r="K9398">
        <v>5</v>
      </c>
      <c r="M9398">
        <v>100</v>
      </c>
      <c r="N9398" t="s">
        <v>20</v>
      </c>
      <c r="O9398">
        <v>3900</v>
      </c>
      <c r="P9398">
        <v>900</v>
      </c>
      <c r="R9398">
        <f t="shared" si="731"/>
        <v>3900</v>
      </c>
      <c r="S9398">
        <f t="shared" si="732"/>
        <v>6</v>
      </c>
      <c r="T9398" t="str">
        <f t="shared" si="733"/>
        <v>Jul</v>
      </c>
      <c r="U9398" t="str">
        <f t="shared" si="734"/>
        <v>2025</v>
      </c>
    </row>
    <row r="9399" spans="1:21" x14ac:dyDescent="0.25">
      <c r="A9399" s="1">
        <v>45875</v>
      </c>
      <c r="B9399" t="s">
        <v>188</v>
      </c>
      <c r="C9399" t="s">
        <v>27</v>
      </c>
      <c r="D9399" t="s">
        <v>16</v>
      </c>
      <c r="E9399" t="s">
        <v>17</v>
      </c>
      <c r="F9399" t="s">
        <v>45</v>
      </c>
      <c r="G9399" t="s">
        <v>71</v>
      </c>
      <c r="H9399">
        <f t="shared" si="730"/>
        <v>13200</v>
      </c>
      <c r="I9399">
        <v>2200</v>
      </c>
      <c r="J9399">
        <v>2860</v>
      </c>
      <c r="K9399">
        <v>6</v>
      </c>
      <c r="M9399">
        <v>286</v>
      </c>
      <c r="N9399" t="s">
        <v>25</v>
      </c>
      <c r="O9399">
        <v>17160</v>
      </c>
      <c r="P9399">
        <v>3960</v>
      </c>
      <c r="R9399">
        <f t="shared" si="731"/>
        <v>17160</v>
      </c>
      <c r="S9399">
        <f t="shared" si="732"/>
        <v>6</v>
      </c>
      <c r="T9399" t="str">
        <f t="shared" si="733"/>
        <v>Aug</v>
      </c>
      <c r="U9399" t="str">
        <f t="shared" si="734"/>
        <v>2025</v>
      </c>
    </row>
    <row r="9400" spans="1:21" x14ac:dyDescent="0.25">
      <c r="A9400" s="1">
        <v>45875</v>
      </c>
      <c r="B9400" t="s">
        <v>200</v>
      </c>
      <c r="C9400" t="s">
        <v>27</v>
      </c>
      <c r="D9400" t="s">
        <v>23</v>
      </c>
      <c r="E9400" t="s">
        <v>17</v>
      </c>
      <c r="F9400" t="s">
        <v>61</v>
      </c>
      <c r="G9400" t="s">
        <v>128</v>
      </c>
      <c r="H9400">
        <f t="shared" si="730"/>
        <v>2100</v>
      </c>
      <c r="I9400">
        <v>300</v>
      </c>
      <c r="J9400">
        <v>390</v>
      </c>
      <c r="K9400">
        <v>7</v>
      </c>
      <c r="M9400">
        <v>100</v>
      </c>
      <c r="N9400" t="s">
        <v>25</v>
      </c>
      <c r="O9400">
        <v>2730</v>
      </c>
      <c r="P9400">
        <v>630</v>
      </c>
      <c r="R9400">
        <f t="shared" si="731"/>
        <v>2730</v>
      </c>
      <c r="S9400">
        <f t="shared" si="732"/>
        <v>6</v>
      </c>
      <c r="T9400" t="str">
        <f t="shared" si="733"/>
        <v>Aug</v>
      </c>
      <c r="U9400" t="str">
        <f t="shared" si="734"/>
        <v>2025</v>
      </c>
    </row>
    <row r="9401" spans="1:21" x14ac:dyDescent="0.25">
      <c r="A9401" s="1">
        <v>45875</v>
      </c>
      <c r="B9401" t="s">
        <v>171</v>
      </c>
      <c r="C9401" t="s">
        <v>22</v>
      </c>
      <c r="D9401" t="s">
        <v>16</v>
      </c>
      <c r="E9401" t="s">
        <v>28</v>
      </c>
      <c r="F9401" t="s">
        <v>18</v>
      </c>
      <c r="G9401" t="s">
        <v>51</v>
      </c>
      <c r="H9401">
        <f t="shared" si="730"/>
        <v>420</v>
      </c>
      <c r="I9401">
        <v>60</v>
      </c>
      <c r="J9401">
        <v>78</v>
      </c>
      <c r="K9401">
        <v>7</v>
      </c>
      <c r="M9401">
        <v>38.22</v>
      </c>
      <c r="N9401" t="s">
        <v>20</v>
      </c>
      <c r="O9401">
        <v>546</v>
      </c>
      <c r="P9401">
        <v>126</v>
      </c>
      <c r="R9401">
        <f t="shared" si="731"/>
        <v>546</v>
      </c>
      <c r="S9401">
        <f t="shared" si="732"/>
        <v>6</v>
      </c>
      <c r="T9401" t="str">
        <f t="shared" si="733"/>
        <v>Aug</v>
      </c>
      <c r="U9401" t="str">
        <f t="shared" si="734"/>
        <v>2025</v>
      </c>
    </row>
    <row r="9402" spans="1:21" x14ac:dyDescent="0.25">
      <c r="A9402" s="1">
        <v>45875</v>
      </c>
      <c r="B9402" t="s">
        <v>185</v>
      </c>
      <c r="C9402" t="s">
        <v>27</v>
      </c>
      <c r="D9402" t="s">
        <v>16</v>
      </c>
      <c r="E9402" t="s">
        <v>28</v>
      </c>
      <c r="F9402" t="s">
        <v>80</v>
      </c>
      <c r="G9402" t="s">
        <v>89</v>
      </c>
      <c r="H9402">
        <f t="shared" si="730"/>
        <v>60</v>
      </c>
      <c r="I9402">
        <v>15</v>
      </c>
      <c r="J9402">
        <v>20</v>
      </c>
      <c r="K9402">
        <v>4</v>
      </c>
      <c r="M9402">
        <v>7.5</v>
      </c>
      <c r="N9402" t="s">
        <v>38</v>
      </c>
      <c r="O9402">
        <v>75</v>
      </c>
      <c r="P9402">
        <v>15</v>
      </c>
      <c r="R9402">
        <f t="shared" si="731"/>
        <v>80</v>
      </c>
      <c r="S9402">
        <f t="shared" si="732"/>
        <v>6</v>
      </c>
      <c r="T9402" t="str">
        <f t="shared" si="733"/>
        <v>Aug</v>
      </c>
      <c r="U9402" t="str">
        <f t="shared" si="734"/>
        <v>2025</v>
      </c>
    </row>
    <row r="9403" spans="1:21" x14ac:dyDescent="0.25">
      <c r="A9403" s="1">
        <v>45875</v>
      </c>
      <c r="B9403" t="s">
        <v>149</v>
      </c>
      <c r="C9403" t="s">
        <v>15</v>
      </c>
      <c r="D9403" t="s">
        <v>16</v>
      </c>
      <c r="E9403" t="s">
        <v>17</v>
      </c>
      <c r="F9403" t="s">
        <v>45</v>
      </c>
      <c r="G9403" t="s">
        <v>54</v>
      </c>
      <c r="H9403">
        <f t="shared" si="730"/>
        <v>1600</v>
      </c>
      <c r="I9403">
        <v>800</v>
      </c>
      <c r="J9403">
        <v>1040</v>
      </c>
      <c r="K9403">
        <v>2</v>
      </c>
      <c r="M9403">
        <v>96</v>
      </c>
      <c r="N9403" t="s">
        <v>25</v>
      </c>
      <c r="O9403">
        <v>1920</v>
      </c>
      <c r="P9403">
        <v>320</v>
      </c>
      <c r="R9403">
        <f t="shared" si="731"/>
        <v>2080</v>
      </c>
      <c r="S9403">
        <f t="shared" si="732"/>
        <v>6</v>
      </c>
      <c r="T9403" t="str">
        <f t="shared" si="733"/>
        <v>Aug</v>
      </c>
      <c r="U9403" t="str">
        <f t="shared" si="734"/>
        <v>2025</v>
      </c>
    </row>
    <row r="9404" spans="1:21" x14ac:dyDescent="0.25">
      <c r="A9404" s="1">
        <v>45875</v>
      </c>
      <c r="B9404" t="s">
        <v>65</v>
      </c>
      <c r="C9404" t="s">
        <v>66</v>
      </c>
      <c r="D9404" t="s">
        <v>16</v>
      </c>
      <c r="E9404" t="s">
        <v>17</v>
      </c>
      <c r="F9404" t="s">
        <v>61</v>
      </c>
      <c r="G9404" t="s">
        <v>164</v>
      </c>
      <c r="H9404">
        <f t="shared" si="730"/>
        <v>20000</v>
      </c>
      <c r="I9404">
        <v>2000</v>
      </c>
      <c r="J9404">
        <v>2600</v>
      </c>
      <c r="K9404">
        <v>10</v>
      </c>
      <c r="M9404">
        <v>260</v>
      </c>
      <c r="N9404" t="s">
        <v>20</v>
      </c>
      <c r="O9404">
        <v>26000</v>
      </c>
      <c r="P9404">
        <v>6000</v>
      </c>
      <c r="R9404">
        <f t="shared" si="731"/>
        <v>26000</v>
      </c>
      <c r="S9404">
        <f t="shared" si="732"/>
        <v>6</v>
      </c>
      <c r="T9404" t="str">
        <f t="shared" si="733"/>
        <v>Aug</v>
      </c>
      <c r="U9404" t="str">
        <f t="shared" si="734"/>
        <v>2025</v>
      </c>
    </row>
    <row r="9405" spans="1:21" x14ac:dyDescent="0.25">
      <c r="A9405" s="1">
        <v>45875</v>
      </c>
      <c r="B9405" t="s">
        <v>139</v>
      </c>
      <c r="C9405" t="s">
        <v>27</v>
      </c>
      <c r="D9405" t="s">
        <v>16</v>
      </c>
      <c r="E9405" t="s">
        <v>17</v>
      </c>
      <c r="F9405" t="s">
        <v>18</v>
      </c>
      <c r="G9405" t="s">
        <v>19</v>
      </c>
      <c r="H9405">
        <f t="shared" si="730"/>
        <v>500</v>
      </c>
      <c r="I9405">
        <v>250</v>
      </c>
      <c r="J9405">
        <v>325</v>
      </c>
      <c r="K9405">
        <v>2</v>
      </c>
      <c r="M9405">
        <v>32.5</v>
      </c>
      <c r="N9405" t="s">
        <v>25</v>
      </c>
      <c r="O9405">
        <v>650</v>
      </c>
      <c r="P9405">
        <v>150</v>
      </c>
      <c r="R9405">
        <f t="shared" si="731"/>
        <v>650</v>
      </c>
      <c r="S9405">
        <f t="shared" si="732"/>
        <v>6</v>
      </c>
      <c r="T9405" t="str">
        <f t="shared" si="733"/>
        <v>Aug</v>
      </c>
      <c r="U9405" t="str">
        <f t="shared" si="734"/>
        <v>2025</v>
      </c>
    </row>
    <row r="9406" spans="1:21" x14ac:dyDescent="0.25">
      <c r="A9406" s="1">
        <v>45875</v>
      </c>
      <c r="B9406" t="s">
        <v>161</v>
      </c>
      <c r="C9406" t="s">
        <v>53</v>
      </c>
      <c r="D9406" t="s">
        <v>16</v>
      </c>
      <c r="E9406" t="s">
        <v>17</v>
      </c>
      <c r="F9406" t="s">
        <v>61</v>
      </c>
      <c r="G9406" t="s">
        <v>108</v>
      </c>
      <c r="H9406">
        <f t="shared" si="730"/>
        <v>4500</v>
      </c>
      <c r="I9406">
        <v>1500</v>
      </c>
      <c r="J9406">
        <v>1950</v>
      </c>
      <c r="K9406">
        <v>3</v>
      </c>
      <c r="M9406">
        <v>195</v>
      </c>
      <c r="N9406" t="s">
        <v>25</v>
      </c>
      <c r="O9406">
        <v>5625</v>
      </c>
      <c r="P9406">
        <v>1125</v>
      </c>
      <c r="R9406">
        <f t="shared" si="731"/>
        <v>5850</v>
      </c>
      <c r="S9406">
        <f t="shared" si="732"/>
        <v>6</v>
      </c>
      <c r="T9406" t="str">
        <f t="shared" si="733"/>
        <v>Aug</v>
      </c>
      <c r="U9406" t="str">
        <f t="shared" si="734"/>
        <v>2025</v>
      </c>
    </row>
    <row r="9407" spans="1:21" x14ac:dyDescent="0.25">
      <c r="A9407" s="1">
        <v>45875</v>
      </c>
      <c r="B9407" t="s">
        <v>59</v>
      </c>
      <c r="C9407" t="s">
        <v>27</v>
      </c>
      <c r="D9407" t="s">
        <v>23</v>
      </c>
      <c r="E9407" t="s">
        <v>17</v>
      </c>
      <c r="F9407" t="s">
        <v>45</v>
      </c>
      <c r="G9407" t="s">
        <v>76</v>
      </c>
      <c r="H9407">
        <f t="shared" si="730"/>
        <v>6000</v>
      </c>
      <c r="I9407">
        <v>1200</v>
      </c>
      <c r="J9407">
        <v>1560</v>
      </c>
      <c r="K9407">
        <v>5</v>
      </c>
      <c r="M9407">
        <v>156</v>
      </c>
      <c r="N9407" t="s">
        <v>25</v>
      </c>
      <c r="O9407">
        <v>7500</v>
      </c>
      <c r="P9407">
        <v>1500</v>
      </c>
      <c r="R9407">
        <f t="shared" si="731"/>
        <v>7800</v>
      </c>
      <c r="S9407">
        <f t="shared" si="732"/>
        <v>6</v>
      </c>
      <c r="T9407" t="str">
        <f t="shared" si="733"/>
        <v>Aug</v>
      </c>
      <c r="U9407" t="str">
        <f t="shared" si="734"/>
        <v>2025</v>
      </c>
    </row>
    <row r="9408" spans="1:21" x14ac:dyDescent="0.25">
      <c r="A9408" s="1">
        <v>45875</v>
      </c>
      <c r="B9408" t="s">
        <v>202</v>
      </c>
      <c r="C9408" t="s">
        <v>22</v>
      </c>
      <c r="D9408" t="s">
        <v>16</v>
      </c>
      <c r="E9408" t="s">
        <v>17</v>
      </c>
      <c r="F9408" t="s">
        <v>45</v>
      </c>
      <c r="G9408" t="s">
        <v>92</v>
      </c>
      <c r="H9408">
        <f t="shared" si="730"/>
        <v>2000</v>
      </c>
      <c r="I9408">
        <v>250</v>
      </c>
      <c r="J9408">
        <v>325</v>
      </c>
      <c r="K9408">
        <v>8</v>
      </c>
      <c r="M9408">
        <v>100</v>
      </c>
      <c r="N9408" t="s">
        <v>25</v>
      </c>
      <c r="O9408">
        <v>2600</v>
      </c>
      <c r="P9408">
        <v>600</v>
      </c>
      <c r="R9408">
        <f t="shared" si="731"/>
        <v>2600</v>
      </c>
      <c r="S9408">
        <f t="shared" si="732"/>
        <v>6</v>
      </c>
      <c r="T9408" t="str">
        <f t="shared" si="733"/>
        <v>Aug</v>
      </c>
      <c r="U9408" t="str">
        <f t="shared" si="734"/>
        <v>2025</v>
      </c>
    </row>
    <row r="9409" spans="1:21" x14ac:dyDescent="0.25">
      <c r="A9409" s="1">
        <v>45875</v>
      </c>
      <c r="B9409" t="s">
        <v>60</v>
      </c>
      <c r="C9409" t="s">
        <v>27</v>
      </c>
      <c r="D9409" t="s">
        <v>23</v>
      </c>
      <c r="E9409" t="s">
        <v>28</v>
      </c>
      <c r="F9409" t="s">
        <v>18</v>
      </c>
      <c r="G9409" t="s">
        <v>151</v>
      </c>
      <c r="H9409">
        <f t="shared" si="730"/>
        <v>49</v>
      </c>
      <c r="I9409">
        <v>7</v>
      </c>
      <c r="J9409">
        <v>9</v>
      </c>
      <c r="K9409">
        <v>7</v>
      </c>
      <c r="M9409">
        <v>7.6440000000000001</v>
      </c>
      <c r="N9409" t="s">
        <v>20</v>
      </c>
      <c r="O9409">
        <v>63.7</v>
      </c>
      <c r="P9409">
        <v>14.7</v>
      </c>
      <c r="R9409">
        <f t="shared" si="731"/>
        <v>63</v>
      </c>
      <c r="S9409">
        <f t="shared" si="732"/>
        <v>6</v>
      </c>
      <c r="T9409" t="str">
        <f t="shared" si="733"/>
        <v>Aug</v>
      </c>
      <c r="U9409" t="str">
        <f t="shared" si="734"/>
        <v>2025</v>
      </c>
    </row>
    <row r="9410" spans="1:21" x14ac:dyDescent="0.25">
      <c r="A9410" s="1">
        <v>45875</v>
      </c>
      <c r="B9410" t="s">
        <v>88</v>
      </c>
      <c r="C9410" t="s">
        <v>27</v>
      </c>
      <c r="D9410" t="s">
        <v>23</v>
      </c>
      <c r="E9410" t="s">
        <v>17</v>
      </c>
      <c r="F9410" t="s">
        <v>18</v>
      </c>
      <c r="G9410" t="s">
        <v>19</v>
      </c>
      <c r="H9410">
        <f t="shared" si="730"/>
        <v>1000</v>
      </c>
      <c r="I9410">
        <v>250</v>
      </c>
      <c r="J9410">
        <v>325</v>
      </c>
      <c r="K9410">
        <v>4</v>
      </c>
      <c r="M9410">
        <v>100</v>
      </c>
      <c r="N9410" t="s">
        <v>25</v>
      </c>
      <c r="O9410">
        <v>1300</v>
      </c>
      <c r="P9410">
        <v>300</v>
      </c>
      <c r="R9410">
        <f t="shared" si="731"/>
        <v>1300</v>
      </c>
      <c r="S9410">
        <f t="shared" si="732"/>
        <v>6</v>
      </c>
      <c r="T9410" t="str">
        <f t="shared" si="733"/>
        <v>Aug</v>
      </c>
      <c r="U9410" t="str">
        <f t="shared" si="734"/>
        <v>2025</v>
      </c>
    </row>
    <row r="9411" spans="1:21" x14ac:dyDescent="0.25">
      <c r="A9411" s="1">
        <v>45875</v>
      </c>
      <c r="B9411" t="s">
        <v>192</v>
      </c>
      <c r="C9411" t="s">
        <v>91</v>
      </c>
      <c r="D9411" t="s">
        <v>23</v>
      </c>
      <c r="E9411" t="s">
        <v>17</v>
      </c>
      <c r="F9411" t="s">
        <v>18</v>
      </c>
      <c r="G9411" t="s">
        <v>151</v>
      </c>
      <c r="H9411">
        <f t="shared" ref="H9411:H9474" si="735">I9411*K9411</f>
        <v>42</v>
      </c>
      <c r="I9411">
        <v>7</v>
      </c>
      <c r="J9411">
        <v>9</v>
      </c>
      <c r="K9411">
        <v>6</v>
      </c>
      <c r="M9411">
        <v>7.875</v>
      </c>
      <c r="N9411" t="s">
        <v>38</v>
      </c>
      <c r="O9411">
        <v>52.5</v>
      </c>
      <c r="P9411">
        <v>10.5</v>
      </c>
      <c r="R9411">
        <f t="shared" ref="R9411:R9474" si="736">J9411*K9411</f>
        <v>54</v>
      </c>
      <c r="S9411">
        <f t="shared" ref="S9411:S9474" si="737">DAY(A9411)</f>
        <v>6</v>
      </c>
      <c r="T9411" t="str">
        <f t="shared" ref="T9411:T9474" si="738">TEXT(A9411,"mmm")</f>
        <v>Aug</v>
      </c>
      <c r="U9411" t="str">
        <f t="shared" ref="U9411:U9474" si="739">TEXT(A9411,"yyy")</f>
        <v>2025</v>
      </c>
    </row>
    <row r="9412" spans="1:21" x14ac:dyDescent="0.25">
      <c r="A9412" s="1">
        <v>45875</v>
      </c>
      <c r="B9412" t="s">
        <v>175</v>
      </c>
      <c r="C9412" t="s">
        <v>91</v>
      </c>
      <c r="D9412" t="s">
        <v>23</v>
      </c>
      <c r="E9412" t="s">
        <v>17</v>
      </c>
      <c r="F9412" t="s">
        <v>29</v>
      </c>
      <c r="G9412" t="s">
        <v>160</v>
      </c>
      <c r="H9412">
        <f t="shared" si="735"/>
        <v>1050</v>
      </c>
      <c r="I9412">
        <v>150</v>
      </c>
      <c r="J9412">
        <v>195</v>
      </c>
      <c r="K9412">
        <v>7</v>
      </c>
      <c r="M9412">
        <v>100</v>
      </c>
      <c r="N9412" t="s">
        <v>25</v>
      </c>
      <c r="O9412">
        <v>1312.5</v>
      </c>
      <c r="P9412">
        <v>262.5</v>
      </c>
      <c r="R9412">
        <f t="shared" si="736"/>
        <v>1365</v>
      </c>
      <c r="S9412">
        <f t="shared" si="737"/>
        <v>6</v>
      </c>
      <c r="T9412" t="str">
        <f t="shared" si="738"/>
        <v>Aug</v>
      </c>
      <c r="U9412" t="str">
        <f t="shared" si="739"/>
        <v>2025</v>
      </c>
    </row>
    <row r="9413" spans="1:21" x14ac:dyDescent="0.25">
      <c r="A9413" s="1">
        <v>45875</v>
      </c>
      <c r="B9413" t="s">
        <v>157</v>
      </c>
      <c r="C9413" t="s">
        <v>15</v>
      </c>
      <c r="D9413" t="s">
        <v>16</v>
      </c>
      <c r="E9413" t="s">
        <v>28</v>
      </c>
      <c r="F9413" t="s">
        <v>45</v>
      </c>
      <c r="G9413" t="s">
        <v>199</v>
      </c>
      <c r="H9413">
        <f t="shared" si="735"/>
        <v>15000</v>
      </c>
      <c r="I9413">
        <v>5000</v>
      </c>
      <c r="J9413">
        <v>6500</v>
      </c>
      <c r="K9413">
        <v>3</v>
      </c>
      <c r="M9413">
        <v>650</v>
      </c>
      <c r="N9413" t="s">
        <v>38</v>
      </c>
      <c r="O9413">
        <v>19500</v>
      </c>
      <c r="P9413">
        <v>4500</v>
      </c>
      <c r="R9413">
        <f t="shared" si="736"/>
        <v>19500</v>
      </c>
      <c r="S9413">
        <f t="shared" si="737"/>
        <v>6</v>
      </c>
      <c r="T9413" t="str">
        <f t="shared" si="738"/>
        <v>Aug</v>
      </c>
      <c r="U9413" t="str">
        <f t="shared" si="739"/>
        <v>2025</v>
      </c>
    </row>
    <row r="9414" spans="1:21" x14ac:dyDescent="0.25">
      <c r="A9414" s="1">
        <v>45875</v>
      </c>
      <c r="B9414" t="s">
        <v>83</v>
      </c>
      <c r="C9414" t="s">
        <v>27</v>
      </c>
      <c r="D9414" t="s">
        <v>23</v>
      </c>
      <c r="E9414" t="s">
        <v>17</v>
      </c>
      <c r="F9414" t="s">
        <v>18</v>
      </c>
      <c r="G9414" t="s">
        <v>130</v>
      </c>
      <c r="H9414">
        <f t="shared" si="735"/>
        <v>315</v>
      </c>
      <c r="I9414">
        <v>45</v>
      </c>
      <c r="J9414">
        <v>59</v>
      </c>
      <c r="K9414">
        <v>7</v>
      </c>
      <c r="M9414">
        <v>45.36</v>
      </c>
      <c r="N9414" t="s">
        <v>20</v>
      </c>
      <c r="O9414">
        <v>378</v>
      </c>
      <c r="P9414">
        <v>63</v>
      </c>
      <c r="R9414">
        <f t="shared" si="736"/>
        <v>413</v>
      </c>
      <c r="S9414">
        <f t="shared" si="737"/>
        <v>6</v>
      </c>
      <c r="T9414" t="str">
        <f t="shared" si="738"/>
        <v>Aug</v>
      </c>
      <c r="U9414" t="str">
        <f t="shared" si="739"/>
        <v>2025</v>
      </c>
    </row>
    <row r="9415" spans="1:21" x14ac:dyDescent="0.25">
      <c r="A9415" s="1">
        <v>45875</v>
      </c>
      <c r="B9415" t="s">
        <v>39</v>
      </c>
      <c r="C9415" t="s">
        <v>27</v>
      </c>
      <c r="D9415" t="s">
        <v>16</v>
      </c>
      <c r="E9415" t="s">
        <v>28</v>
      </c>
      <c r="F9415" t="s">
        <v>18</v>
      </c>
      <c r="G9415" t="s">
        <v>151</v>
      </c>
      <c r="H9415">
        <f t="shared" si="735"/>
        <v>35</v>
      </c>
      <c r="I9415">
        <v>7</v>
      </c>
      <c r="J9415">
        <v>9</v>
      </c>
      <c r="K9415">
        <v>5</v>
      </c>
      <c r="M9415">
        <v>4.55</v>
      </c>
      <c r="N9415" t="s">
        <v>38</v>
      </c>
      <c r="O9415">
        <v>45.5</v>
      </c>
      <c r="P9415">
        <v>10.5</v>
      </c>
      <c r="R9415">
        <f t="shared" si="736"/>
        <v>45</v>
      </c>
      <c r="S9415">
        <f t="shared" si="737"/>
        <v>6</v>
      </c>
      <c r="T9415" t="str">
        <f t="shared" si="738"/>
        <v>Aug</v>
      </c>
      <c r="U9415" t="str">
        <f t="shared" si="739"/>
        <v>2025</v>
      </c>
    </row>
    <row r="9416" spans="1:21" x14ac:dyDescent="0.25">
      <c r="A9416" s="1">
        <v>45875</v>
      </c>
      <c r="B9416" t="s">
        <v>155</v>
      </c>
      <c r="C9416" t="s">
        <v>66</v>
      </c>
      <c r="D9416" t="s">
        <v>23</v>
      </c>
      <c r="E9416" t="s">
        <v>17</v>
      </c>
      <c r="F9416" t="s">
        <v>29</v>
      </c>
      <c r="G9416" t="s">
        <v>178</v>
      </c>
      <c r="H9416">
        <f t="shared" si="735"/>
        <v>1200</v>
      </c>
      <c r="I9416">
        <v>200</v>
      </c>
      <c r="J9416">
        <v>260</v>
      </c>
      <c r="K9416">
        <v>6</v>
      </c>
      <c r="M9416">
        <v>100</v>
      </c>
      <c r="N9416" t="s">
        <v>38</v>
      </c>
      <c r="O9416">
        <v>1500</v>
      </c>
      <c r="P9416">
        <v>300</v>
      </c>
      <c r="R9416">
        <f t="shared" si="736"/>
        <v>1560</v>
      </c>
      <c r="S9416">
        <f t="shared" si="737"/>
        <v>6</v>
      </c>
      <c r="T9416" t="str">
        <f t="shared" si="738"/>
        <v>Aug</v>
      </c>
      <c r="U9416" t="str">
        <f t="shared" si="739"/>
        <v>2025</v>
      </c>
    </row>
    <row r="9417" spans="1:21" x14ac:dyDescent="0.25">
      <c r="A9417" s="1">
        <v>45875</v>
      </c>
      <c r="B9417" t="s">
        <v>188</v>
      </c>
      <c r="C9417" t="s">
        <v>27</v>
      </c>
      <c r="D9417" t="s">
        <v>16</v>
      </c>
      <c r="E9417" t="s">
        <v>17</v>
      </c>
      <c r="F9417" t="s">
        <v>18</v>
      </c>
      <c r="G9417" t="s">
        <v>121</v>
      </c>
      <c r="H9417">
        <f t="shared" si="735"/>
        <v>330</v>
      </c>
      <c r="I9417">
        <v>55</v>
      </c>
      <c r="J9417">
        <v>72</v>
      </c>
      <c r="K9417">
        <v>6</v>
      </c>
      <c r="M9417">
        <v>21.45</v>
      </c>
      <c r="N9417" t="s">
        <v>25</v>
      </c>
      <c r="O9417">
        <v>429</v>
      </c>
      <c r="P9417">
        <v>99</v>
      </c>
      <c r="R9417">
        <f t="shared" si="736"/>
        <v>432</v>
      </c>
      <c r="S9417">
        <f t="shared" si="737"/>
        <v>6</v>
      </c>
      <c r="T9417" t="str">
        <f t="shared" si="738"/>
        <v>Aug</v>
      </c>
      <c r="U9417" t="str">
        <f t="shared" si="739"/>
        <v>2025</v>
      </c>
    </row>
    <row r="9418" spans="1:21" x14ac:dyDescent="0.25">
      <c r="A9418" s="1">
        <v>45875</v>
      </c>
      <c r="B9418" t="s">
        <v>197</v>
      </c>
      <c r="C9418" t="s">
        <v>115</v>
      </c>
      <c r="D9418" t="s">
        <v>23</v>
      </c>
      <c r="E9418" t="s">
        <v>17</v>
      </c>
      <c r="F9418" t="s">
        <v>18</v>
      </c>
      <c r="G9418" t="s">
        <v>113</v>
      </c>
      <c r="H9418">
        <f t="shared" si="735"/>
        <v>100</v>
      </c>
      <c r="I9418">
        <v>20</v>
      </c>
      <c r="J9418">
        <v>26</v>
      </c>
      <c r="K9418">
        <v>5</v>
      </c>
      <c r="M9418">
        <v>13</v>
      </c>
      <c r="N9418" t="s">
        <v>25</v>
      </c>
      <c r="O9418">
        <v>130</v>
      </c>
      <c r="P9418">
        <v>30</v>
      </c>
      <c r="R9418">
        <f t="shared" si="736"/>
        <v>130</v>
      </c>
      <c r="S9418">
        <f t="shared" si="737"/>
        <v>6</v>
      </c>
      <c r="T9418" t="str">
        <f t="shared" si="738"/>
        <v>Aug</v>
      </c>
      <c r="U9418" t="str">
        <f t="shared" si="739"/>
        <v>2025</v>
      </c>
    </row>
    <row r="9419" spans="1:21" x14ac:dyDescent="0.25">
      <c r="A9419" s="1">
        <v>45875</v>
      </c>
      <c r="B9419" t="s">
        <v>150</v>
      </c>
      <c r="C9419" t="s">
        <v>91</v>
      </c>
      <c r="D9419" t="s">
        <v>23</v>
      </c>
      <c r="E9419" t="s">
        <v>17</v>
      </c>
      <c r="F9419" t="s">
        <v>18</v>
      </c>
      <c r="G9419" t="s">
        <v>34</v>
      </c>
      <c r="H9419">
        <f t="shared" si="735"/>
        <v>360</v>
      </c>
      <c r="I9419">
        <v>40</v>
      </c>
      <c r="J9419">
        <v>52</v>
      </c>
      <c r="K9419">
        <v>9</v>
      </c>
      <c r="M9419">
        <v>67.5</v>
      </c>
      <c r="N9419" t="s">
        <v>38</v>
      </c>
      <c r="O9419">
        <v>450</v>
      </c>
      <c r="P9419">
        <v>90</v>
      </c>
      <c r="R9419">
        <f t="shared" si="736"/>
        <v>468</v>
      </c>
      <c r="S9419">
        <f t="shared" si="737"/>
        <v>6</v>
      </c>
      <c r="T9419" t="str">
        <f t="shared" si="738"/>
        <v>Aug</v>
      </c>
      <c r="U9419" t="str">
        <f t="shared" si="739"/>
        <v>2025</v>
      </c>
    </row>
    <row r="9420" spans="1:21" x14ac:dyDescent="0.25">
      <c r="A9420" s="1">
        <v>45875</v>
      </c>
      <c r="B9420" t="s">
        <v>112</v>
      </c>
      <c r="C9420" t="s">
        <v>27</v>
      </c>
      <c r="D9420" t="s">
        <v>16</v>
      </c>
      <c r="E9420" t="s">
        <v>17</v>
      </c>
      <c r="F9420" t="s">
        <v>18</v>
      </c>
      <c r="G9420" t="s">
        <v>151</v>
      </c>
      <c r="H9420">
        <f t="shared" si="735"/>
        <v>14</v>
      </c>
      <c r="I9420">
        <v>7</v>
      </c>
      <c r="J9420">
        <v>9</v>
      </c>
      <c r="K9420">
        <v>2</v>
      </c>
      <c r="M9420">
        <v>1.82</v>
      </c>
      <c r="N9420" t="s">
        <v>38</v>
      </c>
      <c r="O9420">
        <v>18.2</v>
      </c>
      <c r="P9420">
        <v>4.2</v>
      </c>
      <c r="R9420">
        <f t="shared" si="736"/>
        <v>18</v>
      </c>
      <c r="S9420">
        <f t="shared" si="737"/>
        <v>6</v>
      </c>
      <c r="T9420" t="str">
        <f t="shared" si="738"/>
        <v>Aug</v>
      </c>
      <c r="U9420" t="str">
        <f t="shared" si="739"/>
        <v>2025</v>
      </c>
    </row>
    <row r="9421" spans="1:21" x14ac:dyDescent="0.25">
      <c r="A9421" s="1">
        <v>45875</v>
      </c>
      <c r="B9421" t="s">
        <v>155</v>
      </c>
      <c r="C9421" t="s">
        <v>66</v>
      </c>
      <c r="D9421" t="s">
        <v>16</v>
      </c>
      <c r="E9421" t="s">
        <v>17</v>
      </c>
      <c r="F9421" t="s">
        <v>45</v>
      </c>
      <c r="G9421" t="s">
        <v>58</v>
      </c>
      <c r="H9421">
        <f t="shared" si="735"/>
        <v>150000</v>
      </c>
      <c r="I9421">
        <v>25000</v>
      </c>
      <c r="J9421">
        <v>32500</v>
      </c>
      <c r="K9421">
        <v>6</v>
      </c>
      <c r="M9421">
        <v>4875</v>
      </c>
      <c r="N9421" t="s">
        <v>25</v>
      </c>
      <c r="O9421">
        <v>195000</v>
      </c>
      <c r="P9421">
        <v>45000</v>
      </c>
      <c r="R9421">
        <f t="shared" si="736"/>
        <v>195000</v>
      </c>
      <c r="S9421">
        <f t="shared" si="737"/>
        <v>6</v>
      </c>
      <c r="T9421" t="str">
        <f t="shared" si="738"/>
        <v>Aug</v>
      </c>
      <c r="U9421" t="str">
        <f t="shared" si="739"/>
        <v>2025</v>
      </c>
    </row>
    <row r="9422" spans="1:21" x14ac:dyDescent="0.25">
      <c r="A9422" s="1">
        <v>45906</v>
      </c>
      <c r="B9422" t="s">
        <v>84</v>
      </c>
      <c r="C9422" t="s">
        <v>27</v>
      </c>
      <c r="D9422" t="s">
        <v>16</v>
      </c>
      <c r="E9422" t="s">
        <v>28</v>
      </c>
      <c r="F9422" t="s">
        <v>18</v>
      </c>
      <c r="G9422" t="s">
        <v>100</v>
      </c>
      <c r="H9422">
        <f t="shared" si="735"/>
        <v>160</v>
      </c>
      <c r="I9422">
        <v>40</v>
      </c>
      <c r="J9422">
        <v>52</v>
      </c>
      <c r="K9422">
        <v>4</v>
      </c>
      <c r="M9422">
        <v>20.8</v>
      </c>
      <c r="N9422" t="s">
        <v>38</v>
      </c>
      <c r="O9422">
        <v>208</v>
      </c>
      <c r="P9422">
        <v>48</v>
      </c>
      <c r="R9422">
        <f t="shared" si="736"/>
        <v>208</v>
      </c>
      <c r="S9422">
        <f t="shared" si="737"/>
        <v>6</v>
      </c>
      <c r="T9422" t="str">
        <f t="shared" si="738"/>
        <v>Sep</v>
      </c>
      <c r="U9422" t="str">
        <f t="shared" si="739"/>
        <v>2025</v>
      </c>
    </row>
    <row r="9423" spans="1:21" x14ac:dyDescent="0.25">
      <c r="A9423" s="1">
        <v>45906</v>
      </c>
      <c r="B9423" t="s">
        <v>57</v>
      </c>
      <c r="C9423" t="s">
        <v>27</v>
      </c>
      <c r="D9423" t="s">
        <v>16</v>
      </c>
      <c r="E9423" t="s">
        <v>17</v>
      </c>
      <c r="F9423" t="s">
        <v>45</v>
      </c>
      <c r="G9423" t="s">
        <v>199</v>
      </c>
      <c r="H9423">
        <f t="shared" si="735"/>
        <v>45000</v>
      </c>
      <c r="I9423">
        <v>5000</v>
      </c>
      <c r="J9423">
        <v>6500</v>
      </c>
      <c r="K9423">
        <v>9</v>
      </c>
      <c r="M9423">
        <v>650</v>
      </c>
      <c r="N9423" t="s">
        <v>20</v>
      </c>
      <c r="O9423">
        <v>58500</v>
      </c>
      <c r="P9423">
        <v>13500</v>
      </c>
      <c r="R9423">
        <f t="shared" si="736"/>
        <v>58500</v>
      </c>
      <c r="S9423">
        <f t="shared" si="737"/>
        <v>6</v>
      </c>
      <c r="T9423" t="str">
        <f t="shared" si="738"/>
        <v>Sep</v>
      </c>
      <c r="U9423" t="str">
        <f t="shared" si="739"/>
        <v>2025</v>
      </c>
    </row>
    <row r="9424" spans="1:21" x14ac:dyDescent="0.25">
      <c r="A9424" s="1">
        <v>45906</v>
      </c>
      <c r="B9424" t="s">
        <v>139</v>
      </c>
      <c r="C9424" t="s">
        <v>27</v>
      </c>
      <c r="D9424" t="s">
        <v>23</v>
      </c>
      <c r="E9424" t="s">
        <v>28</v>
      </c>
      <c r="F9424" t="s">
        <v>45</v>
      </c>
      <c r="G9424" t="s">
        <v>78</v>
      </c>
      <c r="H9424">
        <f t="shared" si="735"/>
        <v>180000</v>
      </c>
      <c r="I9424">
        <v>18000</v>
      </c>
      <c r="J9424">
        <v>23400</v>
      </c>
      <c r="K9424">
        <v>10</v>
      </c>
      <c r="M9424">
        <v>3510</v>
      </c>
      <c r="N9424" t="s">
        <v>25</v>
      </c>
      <c r="O9424">
        <v>234000</v>
      </c>
      <c r="P9424">
        <v>54000</v>
      </c>
      <c r="R9424">
        <f t="shared" si="736"/>
        <v>234000</v>
      </c>
      <c r="S9424">
        <f t="shared" si="737"/>
        <v>6</v>
      </c>
      <c r="T9424" t="str">
        <f t="shared" si="738"/>
        <v>Sep</v>
      </c>
      <c r="U9424" t="str">
        <f t="shared" si="739"/>
        <v>2025</v>
      </c>
    </row>
    <row r="9425" spans="1:21" x14ac:dyDescent="0.25">
      <c r="A9425" s="1">
        <v>45906</v>
      </c>
      <c r="B9425" t="s">
        <v>176</v>
      </c>
      <c r="C9425" t="s">
        <v>15</v>
      </c>
      <c r="D9425" t="s">
        <v>16</v>
      </c>
      <c r="E9425" t="s">
        <v>28</v>
      </c>
      <c r="F9425" t="s">
        <v>45</v>
      </c>
      <c r="G9425" t="s">
        <v>76</v>
      </c>
      <c r="H9425">
        <f t="shared" si="735"/>
        <v>9600</v>
      </c>
      <c r="I9425">
        <v>1200</v>
      </c>
      <c r="J9425">
        <v>1560</v>
      </c>
      <c r="K9425">
        <v>8</v>
      </c>
      <c r="M9425">
        <v>156</v>
      </c>
      <c r="N9425" t="s">
        <v>20</v>
      </c>
      <c r="O9425">
        <v>12480</v>
      </c>
      <c r="P9425">
        <v>2880</v>
      </c>
      <c r="R9425">
        <f t="shared" si="736"/>
        <v>12480</v>
      </c>
      <c r="S9425">
        <f t="shared" si="737"/>
        <v>6</v>
      </c>
      <c r="T9425" t="str">
        <f t="shared" si="738"/>
        <v>Sep</v>
      </c>
      <c r="U9425" t="str">
        <f t="shared" si="739"/>
        <v>2025</v>
      </c>
    </row>
    <row r="9426" spans="1:21" x14ac:dyDescent="0.25">
      <c r="A9426" s="1">
        <v>45906</v>
      </c>
      <c r="B9426" t="s">
        <v>83</v>
      </c>
      <c r="C9426" t="s">
        <v>27</v>
      </c>
      <c r="D9426" t="s">
        <v>16</v>
      </c>
      <c r="E9426" t="s">
        <v>17</v>
      </c>
      <c r="F9426" t="s">
        <v>45</v>
      </c>
      <c r="G9426" t="s">
        <v>71</v>
      </c>
      <c r="H9426">
        <f t="shared" si="735"/>
        <v>6600</v>
      </c>
      <c r="I9426">
        <v>2200</v>
      </c>
      <c r="J9426">
        <v>2860</v>
      </c>
      <c r="K9426">
        <v>3</v>
      </c>
      <c r="M9426">
        <v>286</v>
      </c>
      <c r="N9426" t="s">
        <v>25</v>
      </c>
      <c r="O9426">
        <v>8250</v>
      </c>
      <c r="P9426">
        <v>1650</v>
      </c>
      <c r="R9426">
        <f t="shared" si="736"/>
        <v>8580</v>
      </c>
      <c r="S9426">
        <f t="shared" si="737"/>
        <v>6</v>
      </c>
      <c r="T9426" t="str">
        <f t="shared" si="738"/>
        <v>Sep</v>
      </c>
      <c r="U9426" t="str">
        <f t="shared" si="739"/>
        <v>2025</v>
      </c>
    </row>
    <row r="9427" spans="1:21" x14ac:dyDescent="0.25">
      <c r="A9427" s="1">
        <v>45906</v>
      </c>
      <c r="B9427" t="s">
        <v>137</v>
      </c>
      <c r="C9427" t="s">
        <v>15</v>
      </c>
      <c r="D9427" t="s">
        <v>23</v>
      </c>
      <c r="E9427" t="s">
        <v>28</v>
      </c>
      <c r="F9427" t="s">
        <v>48</v>
      </c>
      <c r="G9427" t="s">
        <v>167</v>
      </c>
      <c r="H9427">
        <f t="shared" si="735"/>
        <v>285</v>
      </c>
      <c r="I9427">
        <v>95</v>
      </c>
      <c r="J9427">
        <v>124</v>
      </c>
      <c r="K9427">
        <v>3</v>
      </c>
      <c r="M9427">
        <v>37.049999999999997</v>
      </c>
      <c r="N9427" t="s">
        <v>25</v>
      </c>
      <c r="O9427">
        <v>370.5</v>
      </c>
      <c r="P9427">
        <v>85.5</v>
      </c>
      <c r="R9427">
        <f t="shared" si="736"/>
        <v>372</v>
      </c>
      <c r="S9427">
        <f t="shared" si="737"/>
        <v>6</v>
      </c>
      <c r="T9427" t="str">
        <f t="shared" si="738"/>
        <v>Sep</v>
      </c>
      <c r="U9427" t="str">
        <f t="shared" si="739"/>
        <v>2025</v>
      </c>
    </row>
    <row r="9428" spans="1:21" x14ac:dyDescent="0.25">
      <c r="A9428" s="1">
        <v>45906</v>
      </c>
      <c r="B9428" t="s">
        <v>158</v>
      </c>
      <c r="C9428" t="s">
        <v>27</v>
      </c>
      <c r="D9428" t="s">
        <v>23</v>
      </c>
      <c r="E9428" t="s">
        <v>28</v>
      </c>
      <c r="F9428" t="s">
        <v>18</v>
      </c>
      <c r="G9428" t="s">
        <v>56</v>
      </c>
      <c r="H9428">
        <f t="shared" si="735"/>
        <v>3300</v>
      </c>
      <c r="I9428">
        <v>550</v>
      </c>
      <c r="J9428">
        <v>715</v>
      </c>
      <c r="K9428">
        <v>6</v>
      </c>
      <c r="M9428">
        <v>100</v>
      </c>
      <c r="N9428" t="s">
        <v>38</v>
      </c>
      <c r="O9428">
        <v>4125</v>
      </c>
      <c r="P9428">
        <v>825</v>
      </c>
      <c r="R9428">
        <f t="shared" si="736"/>
        <v>4290</v>
      </c>
      <c r="S9428">
        <f t="shared" si="737"/>
        <v>6</v>
      </c>
      <c r="T9428" t="str">
        <f t="shared" si="738"/>
        <v>Sep</v>
      </c>
      <c r="U9428" t="str">
        <f t="shared" si="739"/>
        <v>2025</v>
      </c>
    </row>
    <row r="9429" spans="1:21" x14ac:dyDescent="0.25">
      <c r="A9429" s="1">
        <v>45906</v>
      </c>
      <c r="B9429" t="s">
        <v>195</v>
      </c>
      <c r="C9429" t="s">
        <v>115</v>
      </c>
      <c r="D9429" t="s">
        <v>16</v>
      </c>
      <c r="E9429" t="s">
        <v>28</v>
      </c>
      <c r="F9429" t="s">
        <v>18</v>
      </c>
      <c r="G9429" t="s">
        <v>24</v>
      </c>
      <c r="H9429">
        <f t="shared" si="735"/>
        <v>400</v>
      </c>
      <c r="I9429">
        <v>80</v>
      </c>
      <c r="J9429">
        <v>104</v>
      </c>
      <c r="K9429">
        <v>5</v>
      </c>
      <c r="M9429">
        <v>33.6</v>
      </c>
      <c r="N9429" t="s">
        <v>20</v>
      </c>
      <c r="O9429">
        <v>480</v>
      </c>
      <c r="P9429">
        <v>80</v>
      </c>
      <c r="R9429">
        <f t="shared" si="736"/>
        <v>520</v>
      </c>
      <c r="S9429">
        <f t="shared" si="737"/>
        <v>6</v>
      </c>
      <c r="T9429" t="str">
        <f t="shared" si="738"/>
        <v>Sep</v>
      </c>
      <c r="U9429" t="str">
        <f t="shared" si="739"/>
        <v>2025</v>
      </c>
    </row>
    <row r="9430" spans="1:21" x14ac:dyDescent="0.25">
      <c r="A9430" s="1">
        <v>45906</v>
      </c>
      <c r="B9430" t="s">
        <v>47</v>
      </c>
      <c r="C9430" t="s">
        <v>27</v>
      </c>
      <c r="D9430" t="s">
        <v>23</v>
      </c>
      <c r="E9430" t="s">
        <v>17</v>
      </c>
      <c r="F9430" t="s">
        <v>45</v>
      </c>
      <c r="G9430" t="s">
        <v>58</v>
      </c>
      <c r="H9430">
        <f t="shared" si="735"/>
        <v>250000</v>
      </c>
      <c r="I9430">
        <v>25000</v>
      </c>
      <c r="J9430">
        <v>32500</v>
      </c>
      <c r="K9430">
        <v>10</v>
      </c>
      <c r="M9430">
        <v>4875</v>
      </c>
      <c r="N9430" t="s">
        <v>38</v>
      </c>
      <c r="O9430">
        <v>300000</v>
      </c>
      <c r="P9430">
        <v>50000</v>
      </c>
      <c r="R9430">
        <f t="shared" si="736"/>
        <v>325000</v>
      </c>
      <c r="S9430">
        <f t="shared" si="737"/>
        <v>6</v>
      </c>
      <c r="T9430" t="str">
        <f t="shared" si="738"/>
        <v>Sep</v>
      </c>
      <c r="U9430" t="str">
        <f t="shared" si="739"/>
        <v>2025</v>
      </c>
    </row>
    <row r="9431" spans="1:21" x14ac:dyDescent="0.25">
      <c r="A9431" s="1">
        <v>45906</v>
      </c>
      <c r="B9431" t="s">
        <v>127</v>
      </c>
      <c r="C9431" t="s">
        <v>66</v>
      </c>
      <c r="D9431" t="s">
        <v>16</v>
      </c>
      <c r="E9431" t="s">
        <v>28</v>
      </c>
      <c r="F9431" t="s">
        <v>18</v>
      </c>
      <c r="G9431" t="s">
        <v>24</v>
      </c>
      <c r="H9431">
        <f t="shared" si="735"/>
        <v>720</v>
      </c>
      <c r="I9431">
        <v>80</v>
      </c>
      <c r="J9431">
        <v>104</v>
      </c>
      <c r="K9431">
        <v>9</v>
      </c>
      <c r="M9431">
        <v>65.52</v>
      </c>
      <c r="N9431" t="s">
        <v>20</v>
      </c>
      <c r="O9431">
        <v>936</v>
      </c>
      <c r="P9431">
        <v>216</v>
      </c>
      <c r="R9431">
        <f t="shared" si="736"/>
        <v>936</v>
      </c>
      <c r="S9431">
        <f t="shared" si="737"/>
        <v>6</v>
      </c>
      <c r="T9431" t="str">
        <f t="shared" si="738"/>
        <v>Sep</v>
      </c>
      <c r="U9431" t="str">
        <f t="shared" si="739"/>
        <v>2025</v>
      </c>
    </row>
    <row r="9432" spans="1:21" x14ac:dyDescent="0.25">
      <c r="A9432" s="1">
        <v>45906</v>
      </c>
      <c r="B9432" t="s">
        <v>188</v>
      </c>
      <c r="C9432" t="s">
        <v>27</v>
      </c>
      <c r="D9432" t="s">
        <v>16</v>
      </c>
      <c r="E9432" t="s">
        <v>17</v>
      </c>
      <c r="F9432" t="s">
        <v>18</v>
      </c>
      <c r="G9432" t="s">
        <v>24</v>
      </c>
      <c r="H9432">
        <f t="shared" si="735"/>
        <v>160</v>
      </c>
      <c r="I9432">
        <v>80</v>
      </c>
      <c r="J9432">
        <v>104</v>
      </c>
      <c r="K9432">
        <v>2</v>
      </c>
      <c r="M9432">
        <v>14.56</v>
      </c>
      <c r="N9432" t="s">
        <v>20</v>
      </c>
      <c r="O9432">
        <v>208</v>
      </c>
      <c r="P9432">
        <v>48</v>
      </c>
      <c r="R9432">
        <f t="shared" si="736"/>
        <v>208</v>
      </c>
      <c r="S9432">
        <f t="shared" si="737"/>
        <v>6</v>
      </c>
      <c r="T9432" t="str">
        <f t="shared" si="738"/>
        <v>Sep</v>
      </c>
      <c r="U9432" t="str">
        <f t="shared" si="739"/>
        <v>2025</v>
      </c>
    </row>
    <row r="9433" spans="1:21" x14ac:dyDescent="0.25">
      <c r="A9433" s="1">
        <v>45906</v>
      </c>
      <c r="B9433" t="s">
        <v>44</v>
      </c>
      <c r="C9433" t="s">
        <v>27</v>
      </c>
      <c r="D9433" t="s">
        <v>23</v>
      </c>
      <c r="E9433" t="s">
        <v>17</v>
      </c>
      <c r="F9433" t="s">
        <v>29</v>
      </c>
      <c r="G9433" t="s">
        <v>30</v>
      </c>
      <c r="H9433">
        <f t="shared" si="735"/>
        <v>720</v>
      </c>
      <c r="I9433">
        <v>180</v>
      </c>
      <c r="J9433">
        <v>234</v>
      </c>
      <c r="K9433">
        <v>4</v>
      </c>
      <c r="M9433">
        <v>100</v>
      </c>
      <c r="N9433" t="s">
        <v>20</v>
      </c>
      <c r="O9433">
        <v>864</v>
      </c>
      <c r="P9433">
        <v>144</v>
      </c>
      <c r="R9433">
        <f t="shared" si="736"/>
        <v>936</v>
      </c>
      <c r="S9433">
        <f t="shared" si="737"/>
        <v>6</v>
      </c>
      <c r="T9433" t="str">
        <f t="shared" si="738"/>
        <v>Sep</v>
      </c>
      <c r="U9433" t="str">
        <f t="shared" si="739"/>
        <v>2025</v>
      </c>
    </row>
    <row r="9434" spans="1:21" x14ac:dyDescent="0.25">
      <c r="A9434" s="1">
        <v>45906</v>
      </c>
      <c r="B9434" t="s">
        <v>109</v>
      </c>
      <c r="C9434" t="s">
        <v>42</v>
      </c>
      <c r="D9434" t="s">
        <v>16</v>
      </c>
      <c r="E9434" t="s">
        <v>17</v>
      </c>
      <c r="F9434" t="s">
        <v>18</v>
      </c>
      <c r="G9434" t="s">
        <v>121</v>
      </c>
      <c r="H9434">
        <f t="shared" si="735"/>
        <v>165</v>
      </c>
      <c r="I9434">
        <v>55</v>
      </c>
      <c r="J9434">
        <v>72</v>
      </c>
      <c r="K9434">
        <v>3</v>
      </c>
      <c r="M9434">
        <v>15.015000000000001</v>
      </c>
      <c r="N9434" t="s">
        <v>20</v>
      </c>
      <c r="O9434">
        <v>214.5</v>
      </c>
      <c r="P9434">
        <v>49.5</v>
      </c>
      <c r="R9434">
        <f t="shared" si="736"/>
        <v>216</v>
      </c>
      <c r="S9434">
        <f t="shared" si="737"/>
        <v>6</v>
      </c>
      <c r="T9434" t="str">
        <f t="shared" si="738"/>
        <v>Sep</v>
      </c>
      <c r="U9434" t="str">
        <f t="shared" si="739"/>
        <v>2025</v>
      </c>
    </row>
    <row r="9435" spans="1:21" x14ac:dyDescent="0.25">
      <c r="A9435" s="1">
        <v>45906</v>
      </c>
      <c r="B9435" t="s">
        <v>41</v>
      </c>
      <c r="C9435" t="s">
        <v>42</v>
      </c>
      <c r="D9435" t="s">
        <v>23</v>
      </c>
      <c r="E9435" t="s">
        <v>28</v>
      </c>
      <c r="F9435" t="s">
        <v>48</v>
      </c>
      <c r="G9435" t="s">
        <v>49</v>
      </c>
      <c r="H9435">
        <f t="shared" si="735"/>
        <v>320</v>
      </c>
      <c r="I9435">
        <v>80</v>
      </c>
      <c r="J9435">
        <v>104</v>
      </c>
      <c r="K9435">
        <v>4</v>
      </c>
      <c r="M9435">
        <v>44.16</v>
      </c>
      <c r="N9435" t="s">
        <v>20</v>
      </c>
      <c r="O9435">
        <v>368</v>
      </c>
      <c r="P9435">
        <v>48</v>
      </c>
      <c r="R9435">
        <f t="shared" si="736"/>
        <v>416</v>
      </c>
      <c r="S9435">
        <f t="shared" si="737"/>
        <v>6</v>
      </c>
      <c r="T9435" t="str">
        <f t="shared" si="738"/>
        <v>Sep</v>
      </c>
      <c r="U9435" t="str">
        <f t="shared" si="739"/>
        <v>2025</v>
      </c>
    </row>
    <row r="9436" spans="1:21" x14ac:dyDescent="0.25">
      <c r="A9436" s="1">
        <v>45906</v>
      </c>
      <c r="B9436" t="s">
        <v>146</v>
      </c>
      <c r="C9436" t="s">
        <v>27</v>
      </c>
      <c r="D9436" t="s">
        <v>23</v>
      </c>
      <c r="E9436" t="s">
        <v>28</v>
      </c>
      <c r="F9436" t="s">
        <v>61</v>
      </c>
      <c r="G9436" t="s">
        <v>117</v>
      </c>
      <c r="H9436">
        <f t="shared" si="735"/>
        <v>25000</v>
      </c>
      <c r="I9436">
        <v>2500</v>
      </c>
      <c r="J9436">
        <v>3250</v>
      </c>
      <c r="K9436">
        <v>10</v>
      </c>
      <c r="M9436">
        <v>325</v>
      </c>
      <c r="N9436" t="s">
        <v>20</v>
      </c>
      <c r="O9436">
        <v>32500</v>
      </c>
      <c r="P9436">
        <v>7500</v>
      </c>
      <c r="R9436">
        <f t="shared" si="736"/>
        <v>32500</v>
      </c>
      <c r="S9436">
        <f t="shared" si="737"/>
        <v>6</v>
      </c>
      <c r="T9436" t="str">
        <f t="shared" si="738"/>
        <v>Sep</v>
      </c>
      <c r="U9436" t="str">
        <f t="shared" si="739"/>
        <v>2025</v>
      </c>
    </row>
    <row r="9437" spans="1:21" x14ac:dyDescent="0.25">
      <c r="A9437" s="1">
        <v>45906</v>
      </c>
      <c r="B9437" t="s">
        <v>209</v>
      </c>
      <c r="C9437" t="s">
        <v>27</v>
      </c>
      <c r="D9437" t="s">
        <v>23</v>
      </c>
      <c r="E9437" t="s">
        <v>17</v>
      </c>
      <c r="F9437" t="s">
        <v>18</v>
      </c>
      <c r="G9437" t="s">
        <v>130</v>
      </c>
      <c r="H9437">
        <f t="shared" si="735"/>
        <v>135</v>
      </c>
      <c r="I9437">
        <v>45</v>
      </c>
      <c r="J9437">
        <v>59</v>
      </c>
      <c r="K9437">
        <v>3</v>
      </c>
      <c r="M9437">
        <v>17.55</v>
      </c>
      <c r="N9437" t="s">
        <v>25</v>
      </c>
      <c r="O9437">
        <v>175.5</v>
      </c>
      <c r="P9437">
        <v>40.5</v>
      </c>
      <c r="R9437">
        <f t="shared" si="736"/>
        <v>177</v>
      </c>
      <c r="S9437">
        <f t="shared" si="737"/>
        <v>6</v>
      </c>
      <c r="T9437" t="str">
        <f t="shared" si="738"/>
        <v>Sep</v>
      </c>
      <c r="U9437" t="str">
        <f t="shared" si="739"/>
        <v>2025</v>
      </c>
    </row>
    <row r="9438" spans="1:21" x14ac:dyDescent="0.25">
      <c r="A9438" s="1">
        <v>45906</v>
      </c>
      <c r="B9438" t="s">
        <v>41</v>
      </c>
      <c r="C9438" t="s">
        <v>42</v>
      </c>
      <c r="D9438" t="s">
        <v>16</v>
      </c>
      <c r="E9438" t="s">
        <v>28</v>
      </c>
      <c r="F9438" t="s">
        <v>18</v>
      </c>
      <c r="G9438" t="s">
        <v>51</v>
      </c>
      <c r="H9438">
        <f t="shared" si="735"/>
        <v>120</v>
      </c>
      <c r="I9438">
        <v>60</v>
      </c>
      <c r="J9438">
        <v>78</v>
      </c>
      <c r="K9438">
        <v>2</v>
      </c>
      <c r="M9438">
        <v>7.8</v>
      </c>
      <c r="N9438" t="s">
        <v>25</v>
      </c>
      <c r="O9438">
        <v>156</v>
      </c>
      <c r="P9438">
        <v>36</v>
      </c>
      <c r="R9438">
        <f t="shared" si="736"/>
        <v>156</v>
      </c>
      <c r="S9438">
        <f t="shared" si="737"/>
        <v>6</v>
      </c>
      <c r="T9438" t="str">
        <f t="shared" si="738"/>
        <v>Sep</v>
      </c>
      <c r="U9438" t="str">
        <f t="shared" si="739"/>
        <v>2025</v>
      </c>
    </row>
    <row r="9439" spans="1:21" x14ac:dyDescent="0.25">
      <c r="A9439" s="1">
        <v>45906</v>
      </c>
      <c r="B9439" t="s">
        <v>181</v>
      </c>
      <c r="C9439" t="s">
        <v>53</v>
      </c>
      <c r="D9439" t="s">
        <v>16</v>
      </c>
      <c r="E9439" t="s">
        <v>17</v>
      </c>
      <c r="F9439" t="s">
        <v>80</v>
      </c>
      <c r="G9439" t="s">
        <v>96</v>
      </c>
      <c r="H9439">
        <f t="shared" si="735"/>
        <v>25</v>
      </c>
      <c r="I9439">
        <v>5</v>
      </c>
      <c r="J9439">
        <v>7</v>
      </c>
      <c r="K9439">
        <v>5</v>
      </c>
      <c r="M9439">
        <v>1.5625</v>
      </c>
      <c r="N9439" t="s">
        <v>25</v>
      </c>
      <c r="O9439">
        <v>31.25</v>
      </c>
      <c r="P9439">
        <v>6.25</v>
      </c>
      <c r="R9439">
        <f t="shared" si="736"/>
        <v>35</v>
      </c>
      <c r="S9439">
        <f t="shared" si="737"/>
        <v>6</v>
      </c>
      <c r="T9439" t="str">
        <f t="shared" si="738"/>
        <v>Sep</v>
      </c>
      <c r="U9439" t="str">
        <f t="shared" si="739"/>
        <v>2025</v>
      </c>
    </row>
    <row r="9440" spans="1:21" x14ac:dyDescent="0.25">
      <c r="A9440" s="1">
        <v>45906</v>
      </c>
      <c r="B9440" t="s">
        <v>148</v>
      </c>
      <c r="C9440" t="s">
        <v>27</v>
      </c>
      <c r="D9440" t="s">
        <v>16</v>
      </c>
      <c r="E9440" t="s">
        <v>17</v>
      </c>
      <c r="F9440" t="s">
        <v>18</v>
      </c>
      <c r="G9440" t="s">
        <v>24</v>
      </c>
      <c r="H9440">
        <f t="shared" si="735"/>
        <v>80</v>
      </c>
      <c r="I9440">
        <v>80</v>
      </c>
      <c r="J9440">
        <v>104</v>
      </c>
      <c r="K9440">
        <v>1</v>
      </c>
      <c r="M9440">
        <v>5.2</v>
      </c>
      <c r="N9440" t="s">
        <v>25</v>
      </c>
      <c r="O9440">
        <v>104</v>
      </c>
      <c r="P9440">
        <v>24</v>
      </c>
      <c r="R9440">
        <f t="shared" si="736"/>
        <v>104</v>
      </c>
      <c r="S9440">
        <f t="shared" si="737"/>
        <v>6</v>
      </c>
      <c r="T9440" t="str">
        <f t="shared" si="738"/>
        <v>Sep</v>
      </c>
      <c r="U9440" t="str">
        <f t="shared" si="739"/>
        <v>2025</v>
      </c>
    </row>
    <row r="9441" spans="1:21" x14ac:dyDescent="0.25">
      <c r="A9441" s="1">
        <v>45906</v>
      </c>
      <c r="B9441" t="s">
        <v>154</v>
      </c>
      <c r="C9441" t="s">
        <v>27</v>
      </c>
      <c r="D9441" t="s">
        <v>16</v>
      </c>
      <c r="E9441" t="s">
        <v>17</v>
      </c>
      <c r="F9441" t="s">
        <v>29</v>
      </c>
      <c r="G9441" t="s">
        <v>138</v>
      </c>
      <c r="H9441">
        <f t="shared" si="735"/>
        <v>450</v>
      </c>
      <c r="I9441">
        <v>50</v>
      </c>
      <c r="J9441">
        <v>65</v>
      </c>
      <c r="K9441">
        <v>9</v>
      </c>
      <c r="M9441">
        <v>36.225000000000001</v>
      </c>
      <c r="N9441" t="s">
        <v>20</v>
      </c>
      <c r="O9441">
        <v>517.5</v>
      </c>
      <c r="P9441">
        <v>67.5</v>
      </c>
      <c r="R9441">
        <f t="shared" si="736"/>
        <v>585</v>
      </c>
      <c r="S9441">
        <f t="shared" si="737"/>
        <v>6</v>
      </c>
      <c r="T9441" t="str">
        <f t="shared" si="738"/>
        <v>Sep</v>
      </c>
      <c r="U9441" t="str">
        <f t="shared" si="739"/>
        <v>2025</v>
      </c>
    </row>
    <row r="9442" spans="1:21" x14ac:dyDescent="0.25">
      <c r="A9442" s="1">
        <v>45906</v>
      </c>
      <c r="B9442" t="s">
        <v>157</v>
      </c>
      <c r="C9442" t="s">
        <v>15</v>
      </c>
      <c r="D9442" t="s">
        <v>23</v>
      </c>
      <c r="E9442" t="s">
        <v>17</v>
      </c>
      <c r="F9442" t="s">
        <v>18</v>
      </c>
      <c r="G9442" t="s">
        <v>34</v>
      </c>
      <c r="H9442">
        <f t="shared" si="735"/>
        <v>280</v>
      </c>
      <c r="I9442">
        <v>40</v>
      </c>
      <c r="J9442">
        <v>52</v>
      </c>
      <c r="K9442">
        <v>7</v>
      </c>
      <c r="M9442">
        <v>52.5</v>
      </c>
      <c r="N9442" t="s">
        <v>38</v>
      </c>
      <c r="O9442">
        <v>350</v>
      </c>
      <c r="P9442">
        <v>70</v>
      </c>
      <c r="R9442">
        <f t="shared" si="736"/>
        <v>364</v>
      </c>
      <c r="S9442">
        <f t="shared" si="737"/>
        <v>6</v>
      </c>
      <c r="T9442" t="str">
        <f t="shared" si="738"/>
        <v>Sep</v>
      </c>
      <c r="U9442" t="str">
        <f t="shared" si="739"/>
        <v>2025</v>
      </c>
    </row>
    <row r="9443" spans="1:21" x14ac:dyDescent="0.25">
      <c r="A9443" s="1">
        <v>45906</v>
      </c>
      <c r="B9443" t="s">
        <v>195</v>
      </c>
      <c r="C9443" t="s">
        <v>115</v>
      </c>
      <c r="D9443" t="s">
        <v>16</v>
      </c>
      <c r="E9443" t="s">
        <v>28</v>
      </c>
      <c r="F9443" t="s">
        <v>18</v>
      </c>
      <c r="G9443" t="s">
        <v>56</v>
      </c>
      <c r="H9443">
        <f t="shared" si="735"/>
        <v>4400</v>
      </c>
      <c r="I9443">
        <v>550</v>
      </c>
      <c r="J9443">
        <v>715</v>
      </c>
      <c r="K9443">
        <v>8</v>
      </c>
      <c r="M9443">
        <v>100</v>
      </c>
      <c r="N9443" t="s">
        <v>38</v>
      </c>
      <c r="O9443">
        <v>5720</v>
      </c>
      <c r="P9443">
        <v>1320</v>
      </c>
      <c r="R9443">
        <f t="shared" si="736"/>
        <v>5720</v>
      </c>
      <c r="S9443">
        <f t="shared" si="737"/>
        <v>6</v>
      </c>
      <c r="T9443" t="str">
        <f t="shared" si="738"/>
        <v>Sep</v>
      </c>
      <c r="U9443" t="str">
        <f t="shared" si="739"/>
        <v>2025</v>
      </c>
    </row>
    <row r="9444" spans="1:21" x14ac:dyDescent="0.25">
      <c r="A9444" s="1">
        <v>45936</v>
      </c>
      <c r="B9444" t="s">
        <v>33</v>
      </c>
      <c r="C9444" t="s">
        <v>15</v>
      </c>
      <c r="D9444" t="s">
        <v>23</v>
      </c>
      <c r="E9444" t="s">
        <v>28</v>
      </c>
      <c r="F9444" t="s">
        <v>61</v>
      </c>
      <c r="G9444" t="s">
        <v>180</v>
      </c>
      <c r="H9444">
        <f t="shared" si="735"/>
        <v>4200</v>
      </c>
      <c r="I9444">
        <v>600</v>
      </c>
      <c r="J9444">
        <v>780</v>
      </c>
      <c r="K9444">
        <v>7</v>
      </c>
      <c r="M9444">
        <v>100</v>
      </c>
      <c r="N9444" t="s">
        <v>20</v>
      </c>
      <c r="O9444">
        <v>5460</v>
      </c>
      <c r="P9444">
        <v>1260</v>
      </c>
      <c r="R9444">
        <f t="shared" si="736"/>
        <v>5460</v>
      </c>
      <c r="S9444">
        <f t="shared" si="737"/>
        <v>6</v>
      </c>
      <c r="T9444" t="str">
        <f t="shared" si="738"/>
        <v>Oct</v>
      </c>
      <c r="U9444" t="str">
        <f t="shared" si="739"/>
        <v>2025</v>
      </c>
    </row>
    <row r="9445" spans="1:21" x14ac:dyDescent="0.25">
      <c r="A9445" s="1">
        <v>45936</v>
      </c>
      <c r="B9445" t="s">
        <v>188</v>
      </c>
      <c r="C9445" t="s">
        <v>27</v>
      </c>
      <c r="D9445" t="s">
        <v>16</v>
      </c>
      <c r="E9445" t="s">
        <v>28</v>
      </c>
      <c r="F9445" t="s">
        <v>18</v>
      </c>
      <c r="G9445" t="s">
        <v>121</v>
      </c>
      <c r="H9445">
        <f t="shared" si="735"/>
        <v>275</v>
      </c>
      <c r="I9445">
        <v>55</v>
      </c>
      <c r="J9445">
        <v>72</v>
      </c>
      <c r="K9445">
        <v>5</v>
      </c>
      <c r="M9445">
        <v>17.875</v>
      </c>
      <c r="N9445" t="s">
        <v>25</v>
      </c>
      <c r="O9445">
        <v>357.5</v>
      </c>
      <c r="P9445">
        <v>82.5</v>
      </c>
      <c r="R9445">
        <f t="shared" si="736"/>
        <v>360</v>
      </c>
      <c r="S9445">
        <f t="shared" si="737"/>
        <v>6</v>
      </c>
      <c r="T9445" t="str">
        <f t="shared" si="738"/>
        <v>Oct</v>
      </c>
      <c r="U9445" t="str">
        <f t="shared" si="739"/>
        <v>2025</v>
      </c>
    </row>
    <row r="9446" spans="1:21" x14ac:dyDescent="0.25">
      <c r="A9446" s="1">
        <v>45936</v>
      </c>
      <c r="B9446" t="s">
        <v>131</v>
      </c>
      <c r="C9446" t="s">
        <v>27</v>
      </c>
      <c r="D9446" t="s">
        <v>16</v>
      </c>
      <c r="E9446" t="s">
        <v>28</v>
      </c>
      <c r="F9446" t="s">
        <v>45</v>
      </c>
      <c r="G9446" t="s">
        <v>92</v>
      </c>
      <c r="H9446">
        <f t="shared" si="735"/>
        <v>1000</v>
      </c>
      <c r="I9446">
        <v>250</v>
      </c>
      <c r="J9446">
        <v>325</v>
      </c>
      <c r="K9446">
        <v>4</v>
      </c>
      <c r="M9446">
        <v>91</v>
      </c>
      <c r="N9446" t="s">
        <v>20</v>
      </c>
      <c r="O9446">
        <v>1300</v>
      </c>
      <c r="P9446">
        <v>300</v>
      </c>
      <c r="R9446">
        <f t="shared" si="736"/>
        <v>1300</v>
      </c>
      <c r="S9446">
        <f t="shared" si="737"/>
        <v>6</v>
      </c>
      <c r="T9446" t="str">
        <f t="shared" si="738"/>
        <v>Oct</v>
      </c>
      <c r="U9446" t="str">
        <f t="shared" si="739"/>
        <v>2025</v>
      </c>
    </row>
    <row r="9447" spans="1:21" x14ac:dyDescent="0.25">
      <c r="A9447" s="1">
        <v>45936</v>
      </c>
      <c r="B9447" t="s">
        <v>132</v>
      </c>
      <c r="C9447" t="s">
        <v>115</v>
      </c>
      <c r="D9447" t="s">
        <v>16</v>
      </c>
      <c r="E9447" t="s">
        <v>17</v>
      </c>
      <c r="F9447" t="s">
        <v>29</v>
      </c>
      <c r="G9447" t="s">
        <v>178</v>
      </c>
      <c r="H9447">
        <f t="shared" si="735"/>
        <v>1400</v>
      </c>
      <c r="I9447">
        <v>200</v>
      </c>
      <c r="J9447">
        <v>260</v>
      </c>
      <c r="K9447">
        <v>7</v>
      </c>
      <c r="M9447">
        <v>100</v>
      </c>
      <c r="N9447" t="s">
        <v>38</v>
      </c>
      <c r="O9447">
        <v>1680</v>
      </c>
      <c r="P9447">
        <v>280</v>
      </c>
      <c r="R9447">
        <f t="shared" si="736"/>
        <v>1820</v>
      </c>
      <c r="S9447">
        <f t="shared" si="737"/>
        <v>6</v>
      </c>
      <c r="T9447" t="str">
        <f t="shared" si="738"/>
        <v>Oct</v>
      </c>
      <c r="U9447" t="str">
        <f t="shared" si="739"/>
        <v>2025</v>
      </c>
    </row>
    <row r="9448" spans="1:21" x14ac:dyDescent="0.25">
      <c r="A9448" s="1">
        <v>45936</v>
      </c>
      <c r="B9448" t="s">
        <v>86</v>
      </c>
      <c r="C9448" t="s">
        <v>22</v>
      </c>
      <c r="D9448" t="s">
        <v>16</v>
      </c>
      <c r="E9448" t="s">
        <v>17</v>
      </c>
      <c r="F9448" t="s">
        <v>45</v>
      </c>
      <c r="G9448" t="s">
        <v>67</v>
      </c>
      <c r="H9448">
        <f t="shared" si="735"/>
        <v>24500</v>
      </c>
      <c r="I9448">
        <v>3500</v>
      </c>
      <c r="J9448">
        <v>4550</v>
      </c>
      <c r="K9448">
        <v>7</v>
      </c>
      <c r="M9448">
        <v>455</v>
      </c>
      <c r="N9448" t="s">
        <v>20</v>
      </c>
      <c r="O9448">
        <v>29400</v>
      </c>
      <c r="P9448">
        <v>4900</v>
      </c>
      <c r="R9448">
        <f t="shared" si="736"/>
        <v>31850</v>
      </c>
      <c r="S9448">
        <f t="shared" si="737"/>
        <v>6</v>
      </c>
      <c r="T9448" t="str">
        <f t="shared" si="738"/>
        <v>Oct</v>
      </c>
      <c r="U9448" t="str">
        <f t="shared" si="739"/>
        <v>2025</v>
      </c>
    </row>
    <row r="9449" spans="1:21" x14ac:dyDescent="0.25">
      <c r="A9449" s="1">
        <v>45936</v>
      </c>
      <c r="B9449" t="s">
        <v>214</v>
      </c>
      <c r="C9449" t="s">
        <v>66</v>
      </c>
      <c r="D9449" t="s">
        <v>16</v>
      </c>
      <c r="E9449" t="s">
        <v>17</v>
      </c>
      <c r="F9449" t="s">
        <v>61</v>
      </c>
      <c r="G9449" t="s">
        <v>180</v>
      </c>
      <c r="H9449">
        <f t="shared" si="735"/>
        <v>3000</v>
      </c>
      <c r="I9449">
        <v>600</v>
      </c>
      <c r="J9449">
        <v>780</v>
      </c>
      <c r="K9449">
        <v>5</v>
      </c>
      <c r="M9449">
        <v>100</v>
      </c>
      <c r="N9449" t="s">
        <v>25</v>
      </c>
      <c r="O9449">
        <v>3900</v>
      </c>
      <c r="P9449">
        <v>900</v>
      </c>
      <c r="R9449">
        <f t="shared" si="736"/>
        <v>3900</v>
      </c>
      <c r="S9449">
        <f t="shared" si="737"/>
        <v>6</v>
      </c>
      <c r="T9449" t="str">
        <f t="shared" si="738"/>
        <v>Oct</v>
      </c>
      <c r="U9449" t="str">
        <f t="shared" si="739"/>
        <v>2025</v>
      </c>
    </row>
    <row r="9450" spans="1:21" x14ac:dyDescent="0.25">
      <c r="A9450" s="1">
        <v>45936</v>
      </c>
      <c r="B9450" t="s">
        <v>211</v>
      </c>
      <c r="C9450" t="s">
        <v>91</v>
      </c>
      <c r="D9450" t="s">
        <v>16</v>
      </c>
      <c r="E9450" t="s">
        <v>17</v>
      </c>
      <c r="F9450" t="s">
        <v>29</v>
      </c>
      <c r="G9450" t="s">
        <v>207</v>
      </c>
      <c r="H9450">
        <f t="shared" si="735"/>
        <v>105</v>
      </c>
      <c r="I9450">
        <v>35</v>
      </c>
      <c r="J9450">
        <v>46</v>
      </c>
      <c r="K9450">
        <v>3</v>
      </c>
      <c r="M9450">
        <v>6.8250000000000002</v>
      </c>
      <c r="N9450" t="s">
        <v>25</v>
      </c>
      <c r="O9450">
        <v>136.5</v>
      </c>
      <c r="P9450">
        <v>31.5</v>
      </c>
      <c r="R9450">
        <f t="shared" si="736"/>
        <v>138</v>
      </c>
      <c r="S9450">
        <f t="shared" si="737"/>
        <v>6</v>
      </c>
      <c r="T9450" t="str">
        <f t="shared" si="738"/>
        <v>Oct</v>
      </c>
      <c r="U9450" t="str">
        <f t="shared" si="739"/>
        <v>2025</v>
      </c>
    </row>
    <row r="9451" spans="1:21" x14ac:dyDescent="0.25">
      <c r="A9451" s="1">
        <v>45936</v>
      </c>
      <c r="B9451" t="s">
        <v>152</v>
      </c>
      <c r="C9451" t="s">
        <v>66</v>
      </c>
      <c r="D9451" t="s">
        <v>16</v>
      </c>
      <c r="E9451" t="s">
        <v>28</v>
      </c>
      <c r="F9451" t="s">
        <v>80</v>
      </c>
      <c r="G9451" t="s">
        <v>213</v>
      </c>
      <c r="H9451">
        <f t="shared" si="735"/>
        <v>150</v>
      </c>
      <c r="I9451">
        <v>25</v>
      </c>
      <c r="J9451">
        <v>33</v>
      </c>
      <c r="K9451">
        <v>6</v>
      </c>
      <c r="M9451">
        <v>9.375</v>
      </c>
      <c r="N9451" t="s">
        <v>25</v>
      </c>
      <c r="O9451">
        <v>187.5</v>
      </c>
      <c r="P9451">
        <v>37.5</v>
      </c>
      <c r="R9451">
        <f t="shared" si="736"/>
        <v>198</v>
      </c>
      <c r="S9451">
        <f t="shared" si="737"/>
        <v>6</v>
      </c>
      <c r="T9451" t="str">
        <f t="shared" si="738"/>
        <v>Oct</v>
      </c>
      <c r="U9451" t="str">
        <f t="shared" si="739"/>
        <v>2025</v>
      </c>
    </row>
    <row r="9452" spans="1:21" x14ac:dyDescent="0.25">
      <c r="A9452" s="1">
        <v>45936</v>
      </c>
      <c r="B9452" t="s">
        <v>184</v>
      </c>
      <c r="C9452" t="s">
        <v>27</v>
      </c>
      <c r="D9452" t="s">
        <v>16</v>
      </c>
      <c r="E9452" t="s">
        <v>17</v>
      </c>
      <c r="F9452" t="s">
        <v>18</v>
      </c>
      <c r="G9452" t="s">
        <v>51</v>
      </c>
      <c r="H9452">
        <f t="shared" si="735"/>
        <v>300</v>
      </c>
      <c r="I9452">
        <v>60</v>
      </c>
      <c r="J9452">
        <v>78</v>
      </c>
      <c r="K9452">
        <v>5</v>
      </c>
      <c r="M9452">
        <v>27.3</v>
      </c>
      <c r="N9452" t="s">
        <v>20</v>
      </c>
      <c r="O9452">
        <v>390</v>
      </c>
      <c r="P9452">
        <v>90</v>
      </c>
      <c r="R9452">
        <f t="shared" si="736"/>
        <v>390</v>
      </c>
      <c r="S9452">
        <f t="shared" si="737"/>
        <v>6</v>
      </c>
      <c r="T9452" t="str">
        <f t="shared" si="738"/>
        <v>Oct</v>
      </c>
      <c r="U9452" t="str">
        <f t="shared" si="739"/>
        <v>2025</v>
      </c>
    </row>
    <row r="9453" spans="1:21" x14ac:dyDescent="0.25">
      <c r="A9453" s="1">
        <v>45936</v>
      </c>
      <c r="B9453" t="s">
        <v>137</v>
      </c>
      <c r="C9453" t="s">
        <v>15</v>
      </c>
      <c r="D9453" t="s">
        <v>16</v>
      </c>
      <c r="E9453" t="s">
        <v>17</v>
      </c>
      <c r="F9453" t="s">
        <v>18</v>
      </c>
      <c r="G9453" t="s">
        <v>51</v>
      </c>
      <c r="H9453">
        <f t="shared" si="735"/>
        <v>420</v>
      </c>
      <c r="I9453">
        <v>60</v>
      </c>
      <c r="J9453">
        <v>78</v>
      </c>
      <c r="K9453">
        <v>7</v>
      </c>
      <c r="M9453">
        <v>27.3</v>
      </c>
      <c r="N9453" t="s">
        <v>25</v>
      </c>
      <c r="O9453">
        <v>546</v>
      </c>
      <c r="P9453">
        <v>126</v>
      </c>
      <c r="R9453">
        <f t="shared" si="736"/>
        <v>546</v>
      </c>
      <c r="S9453">
        <f t="shared" si="737"/>
        <v>6</v>
      </c>
      <c r="T9453" t="str">
        <f t="shared" si="738"/>
        <v>Oct</v>
      </c>
      <c r="U9453" t="str">
        <f t="shared" si="739"/>
        <v>2025</v>
      </c>
    </row>
    <row r="9454" spans="1:21" x14ac:dyDescent="0.25">
      <c r="A9454" s="1">
        <v>45936</v>
      </c>
      <c r="B9454" t="s">
        <v>183</v>
      </c>
      <c r="C9454" t="s">
        <v>22</v>
      </c>
      <c r="D9454" t="s">
        <v>16</v>
      </c>
      <c r="E9454" t="s">
        <v>17</v>
      </c>
      <c r="F9454" t="s">
        <v>45</v>
      </c>
      <c r="G9454" t="s">
        <v>58</v>
      </c>
      <c r="H9454">
        <f t="shared" si="735"/>
        <v>150000</v>
      </c>
      <c r="I9454">
        <v>25000</v>
      </c>
      <c r="J9454">
        <v>32500</v>
      </c>
      <c r="K9454">
        <v>6</v>
      </c>
      <c r="M9454">
        <v>4875</v>
      </c>
      <c r="N9454" t="s">
        <v>38</v>
      </c>
      <c r="O9454">
        <v>187500</v>
      </c>
      <c r="P9454">
        <v>37500</v>
      </c>
      <c r="R9454">
        <f t="shared" si="736"/>
        <v>195000</v>
      </c>
      <c r="S9454">
        <f t="shared" si="737"/>
        <v>6</v>
      </c>
      <c r="T9454" t="str">
        <f t="shared" si="738"/>
        <v>Oct</v>
      </c>
      <c r="U9454" t="str">
        <f t="shared" si="739"/>
        <v>2025</v>
      </c>
    </row>
    <row r="9455" spans="1:21" x14ac:dyDescent="0.25">
      <c r="A9455" s="1">
        <v>45936</v>
      </c>
      <c r="B9455" t="s">
        <v>65</v>
      </c>
      <c r="C9455" t="s">
        <v>66</v>
      </c>
      <c r="D9455" t="s">
        <v>23</v>
      </c>
      <c r="E9455" t="s">
        <v>17</v>
      </c>
      <c r="F9455" t="s">
        <v>29</v>
      </c>
      <c r="G9455" t="s">
        <v>160</v>
      </c>
      <c r="H9455">
        <f t="shared" si="735"/>
        <v>750</v>
      </c>
      <c r="I9455">
        <v>150</v>
      </c>
      <c r="J9455">
        <v>195</v>
      </c>
      <c r="K9455">
        <v>5</v>
      </c>
      <c r="M9455">
        <v>100</v>
      </c>
      <c r="N9455" t="s">
        <v>20</v>
      </c>
      <c r="O9455">
        <v>975</v>
      </c>
      <c r="P9455">
        <v>225</v>
      </c>
      <c r="R9455">
        <f t="shared" si="736"/>
        <v>975</v>
      </c>
      <c r="S9455">
        <f t="shared" si="737"/>
        <v>6</v>
      </c>
      <c r="T9455" t="str">
        <f t="shared" si="738"/>
        <v>Oct</v>
      </c>
      <c r="U9455" t="str">
        <f t="shared" si="739"/>
        <v>2025</v>
      </c>
    </row>
    <row r="9456" spans="1:21" x14ac:dyDescent="0.25">
      <c r="A9456" s="1">
        <v>45936</v>
      </c>
      <c r="B9456" t="s">
        <v>157</v>
      </c>
      <c r="C9456" t="s">
        <v>15</v>
      </c>
      <c r="D9456" t="s">
        <v>16</v>
      </c>
      <c r="E9456" t="s">
        <v>28</v>
      </c>
      <c r="F9456" t="s">
        <v>18</v>
      </c>
      <c r="G9456" t="s">
        <v>130</v>
      </c>
      <c r="H9456">
        <f t="shared" si="735"/>
        <v>180</v>
      </c>
      <c r="I9456">
        <v>45</v>
      </c>
      <c r="J9456">
        <v>59</v>
      </c>
      <c r="K9456">
        <v>4</v>
      </c>
      <c r="M9456">
        <v>11.7</v>
      </c>
      <c r="N9456" t="s">
        <v>25</v>
      </c>
      <c r="O9456">
        <v>234</v>
      </c>
      <c r="P9456">
        <v>54</v>
      </c>
      <c r="R9456">
        <f t="shared" si="736"/>
        <v>236</v>
      </c>
      <c r="S9456">
        <f t="shared" si="737"/>
        <v>6</v>
      </c>
      <c r="T9456" t="str">
        <f t="shared" si="738"/>
        <v>Oct</v>
      </c>
      <c r="U9456" t="str">
        <f t="shared" si="739"/>
        <v>2025</v>
      </c>
    </row>
    <row r="9457" spans="1:21" x14ac:dyDescent="0.25">
      <c r="A9457" s="1">
        <v>45936</v>
      </c>
      <c r="B9457" t="s">
        <v>171</v>
      </c>
      <c r="C9457" t="s">
        <v>22</v>
      </c>
      <c r="D9457" t="s">
        <v>16</v>
      </c>
      <c r="E9457" t="s">
        <v>28</v>
      </c>
      <c r="F9457" t="s">
        <v>61</v>
      </c>
      <c r="G9457" t="s">
        <v>119</v>
      </c>
      <c r="H9457">
        <f t="shared" si="735"/>
        <v>1500</v>
      </c>
      <c r="I9457">
        <v>500</v>
      </c>
      <c r="J9457">
        <v>650</v>
      </c>
      <c r="K9457">
        <v>3</v>
      </c>
      <c r="M9457">
        <v>100</v>
      </c>
      <c r="N9457" t="s">
        <v>20</v>
      </c>
      <c r="O9457">
        <v>1950</v>
      </c>
      <c r="P9457">
        <v>450</v>
      </c>
      <c r="R9457">
        <f t="shared" si="736"/>
        <v>1950</v>
      </c>
      <c r="S9457">
        <f t="shared" si="737"/>
        <v>6</v>
      </c>
      <c r="T9457" t="str">
        <f t="shared" si="738"/>
        <v>Oct</v>
      </c>
      <c r="U9457" t="str">
        <f t="shared" si="739"/>
        <v>2025</v>
      </c>
    </row>
    <row r="9458" spans="1:21" x14ac:dyDescent="0.25">
      <c r="A9458" s="1">
        <v>45936</v>
      </c>
      <c r="B9458" t="s">
        <v>209</v>
      </c>
      <c r="C9458" t="s">
        <v>27</v>
      </c>
      <c r="D9458" t="s">
        <v>23</v>
      </c>
      <c r="E9458" t="s">
        <v>17</v>
      </c>
      <c r="F9458" t="s">
        <v>18</v>
      </c>
      <c r="G9458" t="s">
        <v>40</v>
      </c>
      <c r="H9458">
        <f t="shared" si="735"/>
        <v>900</v>
      </c>
      <c r="I9458">
        <v>90</v>
      </c>
      <c r="J9458">
        <v>117</v>
      </c>
      <c r="K9458">
        <v>10</v>
      </c>
      <c r="M9458">
        <v>100</v>
      </c>
      <c r="N9458" t="s">
        <v>38</v>
      </c>
      <c r="O9458">
        <v>1080</v>
      </c>
      <c r="P9458">
        <v>180</v>
      </c>
      <c r="R9458">
        <f t="shared" si="736"/>
        <v>1170</v>
      </c>
      <c r="S9458">
        <f t="shared" si="737"/>
        <v>6</v>
      </c>
      <c r="T9458" t="str">
        <f t="shared" si="738"/>
        <v>Oct</v>
      </c>
      <c r="U9458" t="str">
        <f t="shared" si="739"/>
        <v>2025</v>
      </c>
    </row>
    <row r="9459" spans="1:21" x14ac:dyDescent="0.25">
      <c r="A9459" s="1">
        <v>45936</v>
      </c>
      <c r="B9459" t="s">
        <v>187</v>
      </c>
      <c r="C9459" t="s">
        <v>53</v>
      </c>
      <c r="D9459" t="s">
        <v>16</v>
      </c>
      <c r="E9459" t="s">
        <v>17</v>
      </c>
      <c r="F9459" t="s">
        <v>18</v>
      </c>
      <c r="G9459" t="s">
        <v>24</v>
      </c>
      <c r="H9459">
        <f t="shared" si="735"/>
        <v>400</v>
      </c>
      <c r="I9459">
        <v>80</v>
      </c>
      <c r="J9459">
        <v>104</v>
      </c>
      <c r="K9459">
        <v>5</v>
      </c>
      <c r="M9459">
        <v>52</v>
      </c>
      <c r="N9459" t="s">
        <v>38</v>
      </c>
      <c r="O9459">
        <v>520</v>
      </c>
      <c r="P9459">
        <v>120</v>
      </c>
      <c r="R9459">
        <f t="shared" si="736"/>
        <v>520</v>
      </c>
      <c r="S9459">
        <f t="shared" si="737"/>
        <v>6</v>
      </c>
      <c r="T9459" t="str">
        <f t="shared" si="738"/>
        <v>Oct</v>
      </c>
      <c r="U9459" t="str">
        <f t="shared" si="739"/>
        <v>2025</v>
      </c>
    </row>
    <row r="9460" spans="1:21" x14ac:dyDescent="0.25">
      <c r="A9460" s="1">
        <v>45936</v>
      </c>
      <c r="B9460" t="s">
        <v>191</v>
      </c>
      <c r="C9460" t="s">
        <v>27</v>
      </c>
      <c r="D9460" t="s">
        <v>16</v>
      </c>
      <c r="E9460" t="s">
        <v>28</v>
      </c>
      <c r="F9460" t="s">
        <v>18</v>
      </c>
      <c r="G9460" t="s">
        <v>130</v>
      </c>
      <c r="H9460">
        <f t="shared" si="735"/>
        <v>90</v>
      </c>
      <c r="I9460">
        <v>45</v>
      </c>
      <c r="J9460">
        <v>59</v>
      </c>
      <c r="K9460">
        <v>2</v>
      </c>
      <c r="M9460">
        <v>10.8</v>
      </c>
      <c r="N9460" t="s">
        <v>38</v>
      </c>
      <c r="O9460">
        <v>108</v>
      </c>
      <c r="P9460">
        <v>18</v>
      </c>
      <c r="R9460">
        <f t="shared" si="736"/>
        <v>118</v>
      </c>
      <c r="S9460">
        <f t="shared" si="737"/>
        <v>6</v>
      </c>
      <c r="T9460" t="str">
        <f t="shared" si="738"/>
        <v>Oct</v>
      </c>
      <c r="U9460" t="str">
        <f t="shared" si="739"/>
        <v>2025</v>
      </c>
    </row>
    <row r="9461" spans="1:21" x14ac:dyDescent="0.25">
      <c r="A9461" s="1">
        <v>45936</v>
      </c>
      <c r="B9461" t="s">
        <v>114</v>
      </c>
      <c r="C9461" t="s">
        <v>115</v>
      </c>
      <c r="D9461" t="s">
        <v>23</v>
      </c>
      <c r="E9461" t="s">
        <v>28</v>
      </c>
      <c r="F9461" t="s">
        <v>80</v>
      </c>
      <c r="G9461" t="s">
        <v>201</v>
      </c>
      <c r="H9461">
        <f t="shared" si="735"/>
        <v>180</v>
      </c>
      <c r="I9461">
        <v>30</v>
      </c>
      <c r="J9461">
        <v>39</v>
      </c>
      <c r="K9461">
        <v>6</v>
      </c>
      <c r="M9461">
        <v>32.4</v>
      </c>
      <c r="N9461" t="s">
        <v>38</v>
      </c>
      <c r="O9461">
        <v>216</v>
      </c>
      <c r="P9461">
        <v>36</v>
      </c>
      <c r="R9461">
        <f t="shared" si="736"/>
        <v>234</v>
      </c>
      <c r="S9461">
        <f t="shared" si="737"/>
        <v>6</v>
      </c>
      <c r="T9461" t="str">
        <f t="shared" si="738"/>
        <v>Oct</v>
      </c>
      <c r="U9461" t="str">
        <f t="shared" si="739"/>
        <v>2025</v>
      </c>
    </row>
    <row r="9462" spans="1:21" x14ac:dyDescent="0.25">
      <c r="A9462" s="1">
        <v>45936</v>
      </c>
      <c r="B9462" t="s">
        <v>55</v>
      </c>
      <c r="C9462" t="s">
        <v>15</v>
      </c>
      <c r="D9462" t="s">
        <v>16</v>
      </c>
      <c r="E9462" t="s">
        <v>28</v>
      </c>
      <c r="F9462" t="s">
        <v>18</v>
      </c>
      <c r="G9462" t="s">
        <v>34</v>
      </c>
      <c r="H9462">
        <f t="shared" si="735"/>
        <v>280</v>
      </c>
      <c r="I9462">
        <v>40</v>
      </c>
      <c r="J9462">
        <v>52</v>
      </c>
      <c r="K9462">
        <v>7</v>
      </c>
      <c r="M9462">
        <v>22.54</v>
      </c>
      <c r="N9462" t="s">
        <v>20</v>
      </c>
      <c r="O9462">
        <v>322</v>
      </c>
      <c r="P9462">
        <v>42</v>
      </c>
      <c r="R9462">
        <f t="shared" si="736"/>
        <v>364</v>
      </c>
      <c r="S9462">
        <f t="shared" si="737"/>
        <v>6</v>
      </c>
      <c r="T9462" t="str">
        <f t="shared" si="738"/>
        <v>Oct</v>
      </c>
      <c r="U9462" t="str">
        <f t="shared" si="739"/>
        <v>2025</v>
      </c>
    </row>
    <row r="9463" spans="1:21" x14ac:dyDescent="0.25">
      <c r="A9463" s="1">
        <v>45936</v>
      </c>
      <c r="B9463" t="s">
        <v>145</v>
      </c>
      <c r="C9463" t="s">
        <v>27</v>
      </c>
      <c r="D9463" t="s">
        <v>23</v>
      </c>
      <c r="E9463" t="s">
        <v>17</v>
      </c>
      <c r="F9463" t="s">
        <v>45</v>
      </c>
      <c r="G9463" t="s">
        <v>71</v>
      </c>
      <c r="H9463">
        <f t="shared" si="735"/>
        <v>6600</v>
      </c>
      <c r="I9463">
        <v>2200</v>
      </c>
      <c r="J9463">
        <v>2860</v>
      </c>
      <c r="K9463">
        <v>3</v>
      </c>
      <c r="M9463">
        <v>286</v>
      </c>
      <c r="N9463" t="s">
        <v>38</v>
      </c>
      <c r="O9463">
        <v>8580</v>
      </c>
      <c r="P9463">
        <v>1980</v>
      </c>
      <c r="R9463">
        <f t="shared" si="736"/>
        <v>8580</v>
      </c>
      <c r="S9463">
        <f t="shared" si="737"/>
        <v>6</v>
      </c>
      <c r="T9463" t="str">
        <f t="shared" si="738"/>
        <v>Oct</v>
      </c>
      <c r="U9463" t="str">
        <f t="shared" si="739"/>
        <v>2025</v>
      </c>
    </row>
    <row r="9464" spans="1:21" x14ac:dyDescent="0.25">
      <c r="A9464" s="1">
        <v>45936</v>
      </c>
      <c r="B9464" t="s">
        <v>97</v>
      </c>
      <c r="C9464" t="s">
        <v>27</v>
      </c>
      <c r="D9464" t="s">
        <v>16</v>
      </c>
      <c r="E9464" t="s">
        <v>28</v>
      </c>
      <c r="F9464" t="s">
        <v>18</v>
      </c>
      <c r="G9464" t="s">
        <v>34</v>
      </c>
      <c r="H9464">
        <f t="shared" si="735"/>
        <v>160</v>
      </c>
      <c r="I9464">
        <v>40</v>
      </c>
      <c r="J9464">
        <v>52</v>
      </c>
      <c r="K9464">
        <v>4</v>
      </c>
      <c r="M9464">
        <v>10.4</v>
      </c>
      <c r="N9464" t="s">
        <v>25</v>
      </c>
      <c r="O9464">
        <v>208</v>
      </c>
      <c r="P9464">
        <v>48</v>
      </c>
      <c r="R9464">
        <f t="shared" si="736"/>
        <v>208</v>
      </c>
      <c r="S9464">
        <f t="shared" si="737"/>
        <v>6</v>
      </c>
      <c r="T9464" t="str">
        <f t="shared" si="738"/>
        <v>Oct</v>
      </c>
      <c r="U9464" t="str">
        <f t="shared" si="739"/>
        <v>2025</v>
      </c>
    </row>
    <row r="9465" spans="1:21" x14ac:dyDescent="0.25">
      <c r="A9465" s="1">
        <v>45936</v>
      </c>
      <c r="B9465" t="s">
        <v>205</v>
      </c>
      <c r="C9465" t="s">
        <v>15</v>
      </c>
      <c r="D9465" t="s">
        <v>23</v>
      </c>
      <c r="E9465" t="s">
        <v>28</v>
      </c>
      <c r="F9465" t="s">
        <v>18</v>
      </c>
      <c r="G9465" t="s">
        <v>151</v>
      </c>
      <c r="H9465">
        <f t="shared" si="735"/>
        <v>28</v>
      </c>
      <c r="I9465">
        <v>7</v>
      </c>
      <c r="J9465">
        <v>9</v>
      </c>
      <c r="K9465">
        <v>4</v>
      </c>
      <c r="M9465">
        <v>4.3680000000000003</v>
      </c>
      <c r="N9465" t="s">
        <v>20</v>
      </c>
      <c r="O9465">
        <v>36.4</v>
      </c>
      <c r="P9465">
        <v>8.4</v>
      </c>
      <c r="R9465">
        <f t="shared" si="736"/>
        <v>36</v>
      </c>
      <c r="S9465">
        <f t="shared" si="737"/>
        <v>6</v>
      </c>
      <c r="T9465" t="str">
        <f t="shared" si="738"/>
        <v>Oct</v>
      </c>
      <c r="U9465" t="str">
        <f t="shared" si="739"/>
        <v>2025</v>
      </c>
    </row>
    <row r="9466" spans="1:21" x14ac:dyDescent="0.25">
      <c r="A9466" s="1">
        <v>45936</v>
      </c>
      <c r="B9466" t="s">
        <v>74</v>
      </c>
      <c r="C9466" t="s">
        <v>27</v>
      </c>
      <c r="D9466" t="s">
        <v>16</v>
      </c>
      <c r="E9466" t="s">
        <v>17</v>
      </c>
      <c r="F9466" t="s">
        <v>18</v>
      </c>
      <c r="G9466" t="s">
        <v>100</v>
      </c>
      <c r="H9466">
        <f t="shared" si="735"/>
        <v>160</v>
      </c>
      <c r="I9466">
        <v>40</v>
      </c>
      <c r="J9466">
        <v>52</v>
      </c>
      <c r="K9466">
        <v>4</v>
      </c>
      <c r="M9466">
        <v>20.8</v>
      </c>
      <c r="N9466" t="s">
        <v>38</v>
      </c>
      <c r="O9466">
        <v>208</v>
      </c>
      <c r="P9466">
        <v>48</v>
      </c>
      <c r="R9466">
        <f t="shared" si="736"/>
        <v>208</v>
      </c>
      <c r="S9466">
        <f t="shared" si="737"/>
        <v>6</v>
      </c>
      <c r="T9466" t="str">
        <f t="shared" si="738"/>
        <v>Oct</v>
      </c>
      <c r="U9466" t="str">
        <f t="shared" si="739"/>
        <v>2025</v>
      </c>
    </row>
    <row r="9467" spans="1:21" x14ac:dyDescent="0.25">
      <c r="A9467" s="1">
        <v>45936</v>
      </c>
      <c r="B9467" t="s">
        <v>21</v>
      </c>
      <c r="C9467" t="s">
        <v>22</v>
      </c>
      <c r="D9467" t="s">
        <v>23</v>
      </c>
      <c r="E9467" t="s">
        <v>28</v>
      </c>
      <c r="F9467" t="s">
        <v>18</v>
      </c>
      <c r="G9467" t="s">
        <v>121</v>
      </c>
      <c r="H9467">
        <f t="shared" si="735"/>
        <v>330</v>
      </c>
      <c r="I9467">
        <v>55</v>
      </c>
      <c r="J9467">
        <v>72</v>
      </c>
      <c r="K9467">
        <v>6</v>
      </c>
      <c r="M9467">
        <v>41.25</v>
      </c>
      <c r="N9467" t="s">
        <v>25</v>
      </c>
      <c r="O9467">
        <v>412.5</v>
      </c>
      <c r="P9467">
        <v>82.5</v>
      </c>
      <c r="R9467">
        <f t="shared" si="736"/>
        <v>432</v>
      </c>
      <c r="S9467">
        <f t="shared" si="737"/>
        <v>6</v>
      </c>
      <c r="T9467" t="str">
        <f t="shared" si="738"/>
        <v>Oct</v>
      </c>
      <c r="U9467" t="str">
        <f t="shared" si="739"/>
        <v>2025</v>
      </c>
    </row>
    <row r="9468" spans="1:21" x14ac:dyDescent="0.25">
      <c r="A9468" s="1">
        <v>45936</v>
      </c>
      <c r="B9468" t="s">
        <v>107</v>
      </c>
      <c r="C9468" t="s">
        <v>27</v>
      </c>
      <c r="D9468" t="s">
        <v>23</v>
      </c>
      <c r="E9468" t="s">
        <v>17</v>
      </c>
      <c r="F9468" t="s">
        <v>29</v>
      </c>
      <c r="G9468" t="s">
        <v>169</v>
      </c>
      <c r="H9468">
        <f t="shared" si="735"/>
        <v>125</v>
      </c>
      <c r="I9468">
        <v>25</v>
      </c>
      <c r="J9468">
        <v>33</v>
      </c>
      <c r="K9468">
        <v>5</v>
      </c>
      <c r="M9468">
        <v>16.25</v>
      </c>
      <c r="N9468" t="s">
        <v>25</v>
      </c>
      <c r="O9468">
        <v>162.5</v>
      </c>
      <c r="P9468">
        <v>37.5</v>
      </c>
      <c r="R9468">
        <f t="shared" si="736"/>
        <v>165</v>
      </c>
      <c r="S9468">
        <f t="shared" si="737"/>
        <v>6</v>
      </c>
      <c r="T9468" t="str">
        <f t="shared" si="738"/>
        <v>Oct</v>
      </c>
      <c r="U9468" t="str">
        <f t="shared" si="739"/>
        <v>2025</v>
      </c>
    </row>
    <row r="9469" spans="1:21" x14ac:dyDescent="0.25">
      <c r="A9469" s="1">
        <v>45936</v>
      </c>
      <c r="B9469" t="s">
        <v>145</v>
      </c>
      <c r="C9469" t="s">
        <v>27</v>
      </c>
      <c r="D9469" t="s">
        <v>16</v>
      </c>
      <c r="E9469" t="s">
        <v>28</v>
      </c>
      <c r="F9469" t="s">
        <v>29</v>
      </c>
      <c r="G9469" t="s">
        <v>138</v>
      </c>
      <c r="H9469">
        <f t="shared" si="735"/>
        <v>150</v>
      </c>
      <c r="I9469">
        <v>50</v>
      </c>
      <c r="J9469">
        <v>65</v>
      </c>
      <c r="K9469">
        <v>3</v>
      </c>
      <c r="M9469">
        <v>9.75</v>
      </c>
      <c r="N9469" t="s">
        <v>25</v>
      </c>
      <c r="O9469">
        <v>195</v>
      </c>
      <c r="P9469">
        <v>45</v>
      </c>
      <c r="R9469">
        <f t="shared" si="736"/>
        <v>195</v>
      </c>
      <c r="S9469">
        <f t="shared" si="737"/>
        <v>6</v>
      </c>
      <c r="T9469" t="str">
        <f t="shared" si="738"/>
        <v>Oct</v>
      </c>
      <c r="U9469" t="str">
        <f t="shared" si="739"/>
        <v>2025</v>
      </c>
    </row>
    <row r="9470" spans="1:21" x14ac:dyDescent="0.25">
      <c r="A9470" s="1">
        <v>45967</v>
      </c>
      <c r="B9470" t="s">
        <v>14</v>
      </c>
      <c r="C9470" t="s">
        <v>15</v>
      </c>
      <c r="D9470" t="s">
        <v>23</v>
      </c>
      <c r="E9470" t="s">
        <v>17</v>
      </c>
      <c r="F9470" t="s">
        <v>18</v>
      </c>
      <c r="G9470" t="s">
        <v>100</v>
      </c>
      <c r="H9470">
        <f t="shared" si="735"/>
        <v>200</v>
      </c>
      <c r="I9470">
        <v>40</v>
      </c>
      <c r="J9470">
        <v>52</v>
      </c>
      <c r="K9470">
        <v>5</v>
      </c>
      <c r="M9470">
        <v>39</v>
      </c>
      <c r="N9470" t="s">
        <v>38</v>
      </c>
      <c r="O9470">
        <v>260</v>
      </c>
      <c r="P9470">
        <v>60</v>
      </c>
      <c r="R9470">
        <f t="shared" si="736"/>
        <v>260</v>
      </c>
      <c r="S9470">
        <f t="shared" si="737"/>
        <v>6</v>
      </c>
      <c r="T9470" t="str">
        <f t="shared" si="738"/>
        <v>Nov</v>
      </c>
      <c r="U9470" t="str">
        <f t="shared" si="739"/>
        <v>2025</v>
      </c>
    </row>
    <row r="9471" spans="1:21" x14ac:dyDescent="0.25">
      <c r="A9471" s="1">
        <v>45967</v>
      </c>
      <c r="B9471" t="s">
        <v>179</v>
      </c>
      <c r="C9471" t="s">
        <v>27</v>
      </c>
      <c r="D9471" t="s">
        <v>16</v>
      </c>
      <c r="E9471" t="s">
        <v>28</v>
      </c>
      <c r="F9471" t="s">
        <v>80</v>
      </c>
      <c r="G9471" t="s">
        <v>231</v>
      </c>
      <c r="H9471">
        <f t="shared" si="735"/>
        <v>1000</v>
      </c>
      <c r="I9471">
        <v>250</v>
      </c>
      <c r="J9471">
        <v>325</v>
      </c>
      <c r="K9471">
        <v>4</v>
      </c>
      <c r="M9471">
        <v>65</v>
      </c>
      <c r="N9471" t="s">
        <v>25</v>
      </c>
      <c r="O9471">
        <v>1300</v>
      </c>
      <c r="P9471">
        <v>300</v>
      </c>
      <c r="R9471">
        <f t="shared" si="736"/>
        <v>1300</v>
      </c>
      <c r="S9471">
        <f t="shared" si="737"/>
        <v>6</v>
      </c>
      <c r="T9471" t="str">
        <f t="shared" si="738"/>
        <v>Nov</v>
      </c>
      <c r="U9471" t="str">
        <f t="shared" si="739"/>
        <v>2025</v>
      </c>
    </row>
    <row r="9472" spans="1:21" x14ac:dyDescent="0.25">
      <c r="A9472" s="1">
        <v>45967</v>
      </c>
      <c r="B9472" t="s">
        <v>95</v>
      </c>
      <c r="C9472" t="s">
        <v>66</v>
      </c>
      <c r="D9472" t="s">
        <v>23</v>
      </c>
      <c r="E9472" t="s">
        <v>28</v>
      </c>
      <c r="F9472" t="s">
        <v>29</v>
      </c>
      <c r="G9472" t="s">
        <v>210</v>
      </c>
      <c r="H9472">
        <f t="shared" si="735"/>
        <v>665</v>
      </c>
      <c r="I9472">
        <v>95</v>
      </c>
      <c r="J9472">
        <v>124</v>
      </c>
      <c r="K9472">
        <v>7</v>
      </c>
      <c r="M9472">
        <v>86.45</v>
      </c>
      <c r="N9472" t="s">
        <v>25</v>
      </c>
      <c r="O9472">
        <v>864.5</v>
      </c>
      <c r="P9472">
        <v>199.5</v>
      </c>
      <c r="R9472">
        <f t="shared" si="736"/>
        <v>868</v>
      </c>
      <c r="S9472">
        <f t="shared" si="737"/>
        <v>6</v>
      </c>
      <c r="T9472" t="str">
        <f t="shared" si="738"/>
        <v>Nov</v>
      </c>
      <c r="U9472" t="str">
        <f t="shared" si="739"/>
        <v>2025</v>
      </c>
    </row>
    <row r="9473" spans="1:21" x14ac:dyDescent="0.25">
      <c r="A9473" s="1">
        <v>45967</v>
      </c>
      <c r="B9473" t="s">
        <v>157</v>
      </c>
      <c r="C9473" t="s">
        <v>15</v>
      </c>
      <c r="D9473" t="s">
        <v>16</v>
      </c>
      <c r="E9473" t="s">
        <v>17</v>
      </c>
      <c r="F9473" t="s">
        <v>45</v>
      </c>
      <c r="G9473" t="s">
        <v>78</v>
      </c>
      <c r="H9473">
        <f t="shared" si="735"/>
        <v>54000</v>
      </c>
      <c r="I9473">
        <v>18000</v>
      </c>
      <c r="J9473">
        <v>23400</v>
      </c>
      <c r="K9473">
        <v>3</v>
      </c>
      <c r="M9473">
        <v>3240</v>
      </c>
      <c r="N9473" t="s">
        <v>25</v>
      </c>
      <c r="O9473">
        <v>64800</v>
      </c>
      <c r="P9473">
        <v>10800</v>
      </c>
      <c r="R9473">
        <f t="shared" si="736"/>
        <v>70200</v>
      </c>
      <c r="S9473">
        <f t="shared" si="737"/>
        <v>6</v>
      </c>
      <c r="T9473" t="str">
        <f t="shared" si="738"/>
        <v>Nov</v>
      </c>
      <c r="U9473" t="str">
        <f t="shared" si="739"/>
        <v>2025</v>
      </c>
    </row>
    <row r="9474" spans="1:21" x14ac:dyDescent="0.25">
      <c r="A9474" s="1">
        <v>45967</v>
      </c>
      <c r="B9474" t="s">
        <v>102</v>
      </c>
      <c r="C9474" t="s">
        <v>27</v>
      </c>
      <c r="D9474" t="s">
        <v>23</v>
      </c>
      <c r="E9474" t="s">
        <v>28</v>
      </c>
      <c r="F9474" t="s">
        <v>61</v>
      </c>
      <c r="G9474" t="s">
        <v>164</v>
      </c>
      <c r="H9474">
        <f t="shared" si="735"/>
        <v>12000</v>
      </c>
      <c r="I9474">
        <v>2000</v>
      </c>
      <c r="J9474">
        <v>2600</v>
      </c>
      <c r="K9474">
        <v>6</v>
      </c>
      <c r="M9474">
        <v>260</v>
      </c>
      <c r="N9474" t="s">
        <v>38</v>
      </c>
      <c r="O9474">
        <v>15600</v>
      </c>
      <c r="P9474">
        <v>3600</v>
      </c>
      <c r="R9474">
        <f t="shared" si="736"/>
        <v>15600</v>
      </c>
      <c r="S9474">
        <f t="shared" si="737"/>
        <v>6</v>
      </c>
      <c r="T9474" t="str">
        <f t="shared" si="738"/>
        <v>Nov</v>
      </c>
      <c r="U9474" t="str">
        <f t="shared" si="739"/>
        <v>2025</v>
      </c>
    </row>
    <row r="9475" spans="1:21" x14ac:dyDescent="0.25">
      <c r="A9475" s="1">
        <v>45967</v>
      </c>
      <c r="B9475" t="s">
        <v>14</v>
      </c>
      <c r="C9475" t="s">
        <v>15</v>
      </c>
      <c r="D9475" t="s">
        <v>16</v>
      </c>
      <c r="E9475" t="s">
        <v>28</v>
      </c>
      <c r="F9475" t="s">
        <v>18</v>
      </c>
      <c r="G9475" t="s">
        <v>100</v>
      </c>
      <c r="H9475">
        <f t="shared" ref="H9475:H9538" si="740">I9475*K9475</f>
        <v>400</v>
      </c>
      <c r="I9475">
        <v>40</v>
      </c>
      <c r="J9475">
        <v>52</v>
      </c>
      <c r="K9475">
        <v>10</v>
      </c>
      <c r="M9475">
        <v>26</v>
      </c>
      <c r="N9475" t="s">
        <v>25</v>
      </c>
      <c r="O9475">
        <v>520</v>
      </c>
      <c r="P9475">
        <v>120</v>
      </c>
      <c r="R9475">
        <f t="shared" ref="R9475:R9538" si="741">J9475*K9475</f>
        <v>520</v>
      </c>
      <c r="S9475">
        <f t="shared" ref="S9475:S9538" si="742">DAY(A9475)</f>
        <v>6</v>
      </c>
      <c r="T9475" t="str">
        <f t="shared" ref="T9475:T9538" si="743">TEXT(A9475,"mmm")</f>
        <v>Nov</v>
      </c>
      <c r="U9475" t="str">
        <f t="shared" ref="U9475:U9538" si="744">TEXT(A9475,"yyy")</f>
        <v>2025</v>
      </c>
    </row>
    <row r="9476" spans="1:21" x14ac:dyDescent="0.25">
      <c r="A9476" s="1">
        <v>45967</v>
      </c>
      <c r="B9476" t="s">
        <v>157</v>
      </c>
      <c r="C9476" t="s">
        <v>15</v>
      </c>
      <c r="D9476" t="s">
        <v>16</v>
      </c>
      <c r="E9476" t="s">
        <v>28</v>
      </c>
      <c r="F9476" t="s">
        <v>18</v>
      </c>
      <c r="G9476" t="s">
        <v>40</v>
      </c>
      <c r="H9476">
        <f t="shared" si="740"/>
        <v>450</v>
      </c>
      <c r="I9476">
        <v>90</v>
      </c>
      <c r="J9476">
        <v>117</v>
      </c>
      <c r="K9476">
        <v>5</v>
      </c>
      <c r="M9476">
        <v>29.25</v>
      </c>
      <c r="N9476" t="s">
        <v>25</v>
      </c>
      <c r="O9476">
        <v>585</v>
      </c>
      <c r="P9476">
        <v>135</v>
      </c>
      <c r="R9476">
        <f t="shared" si="741"/>
        <v>585</v>
      </c>
      <c r="S9476">
        <f t="shared" si="742"/>
        <v>6</v>
      </c>
      <c r="T9476" t="str">
        <f t="shared" si="743"/>
        <v>Nov</v>
      </c>
      <c r="U9476" t="str">
        <f t="shared" si="744"/>
        <v>2025</v>
      </c>
    </row>
    <row r="9477" spans="1:21" x14ac:dyDescent="0.25">
      <c r="A9477" s="1">
        <v>45967</v>
      </c>
      <c r="B9477" t="s">
        <v>97</v>
      </c>
      <c r="C9477" t="s">
        <v>27</v>
      </c>
      <c r="D9477" t="s">
        <v>23</v>
      </c>
      <c r="E9477" t="s">
        <v>28</v>
      </c>
      <c r="F9477" t="s">
        <v>45</v>
      </c>
      <c r="G9477" t="s">
        <v>58</v>
      </c>
      <c r="H9477">
        <f t="shared" si="740"/>
        <v>100000</v>
      </c>
      <c r="I9477">
        <v>25000</v>
      </c>
      <c r="J9477">
        <v>32500</v>
      </c>
      <c r="K9477">
        <v>4</v>
      </c>
      <c r="M9477">
        <v>4875</v>
      </c>
      <c r="N9477" t="s">
        <v>20</v>
      </c>
      <c r="O9477">
        <v>120000</v>
      </c>
      <c r="P9477">
        <v>20000</v>
      </c>
      <c r="R9477">
        <f t="shared" si="741"/>
        <v>130000</v>
      </c>
      <c r="S9477">
        <f t="shared" si="742"/>
        <v>6</v>
      </c>
      <c r="T9477" t="str">
        <f t="shared" si="743"/>
        <v>Nov</v>
      </c>
      <c r="U9477" t="str">
        <f t="shared" si="744"/>
        <v>2025</v>
      </c>
    </row>
    <row r="9478" spans="1:21" x14ac:dyDescent="0.25">
      <c r="A9478" s="1">
        <v>45967</v>
      </c>
      <c r="B9478" t="s">
        <v>189</v>
      </c>
      <c r="C9478" t="s">
        <v>27</v>
      </c>
      <c r="D9478" t="s">
        <v>16</v>
      </c>
      <c r="E9478" t="s">
        <v>28</v>
      </c>
      <c r="F9478" t="s">
        <v>29</v>
      </c>
      <c r="G9478" t="s">
        <v>138</v>
      </c>
      <c r="H9478">
        <f t="shared" si="740"/>
        <v>200</v>
      </c>
      <c r="I9478">
        <v>50</v>
      </c>
      <c r="J9478">
        <v>65</v>
      </c>
      <c r="K9478">
        <v>4</v>
      </c>
      <c r="M9478">
        <v>13</v>
      </c>
      <c r="N9478" t="s">
        <v>25</v>
      </c>
      <c r="O9478">
        <v>260</v>
      </c>
      <c r="P9478">
        <v>60</v>
      </c>
      <c r="R9478">
        <f t="shared" si="741"/>
        <v>260</v>
      </c>
      <c r="S9478">
        <f t="shared" si="742"/>
        <v>6</v>
      </c>
      <c r="T9478" t="str">
        <f t="shared" si="743"/>
        <v>Nov</v>
      </c>
      <c r="U9478" t="str">
        <f t="shared" si="744"/>
        <v>2025</v>
      </c>
    </row>
    <row r="9479" spans="1:21" x14ac:dyDescent="0.25">
      <c r="A9479" s="1">
        <v>45967</v>
      </c>
      <c r="B9479" t="s">
        <v>149</v>
      </c>
      <c r="C9479" t="s">
        <v>15</v>
      </c>
      <c r="D9479" t="s">
        <v>16</v>
      </c>
      <c r="E9479" t="s">
        <v>28</v>
      </c>
      <c r="F9479" t="s">
        <v>80</v>
      </c>
      <c r="G9479" t="s">
        <v>213</v>
      </c>
      <c r="H9479">
        <f t="shared" si="740"/>
        <v>150</v>
      </c>
      <c r="I9479">
        <v>25</v>
      </c>
      <c r="J9479">
        <v>33</v>
      </c>
      <c r="K9479">
        <v>6</v>
      </c>
      <c r="M9479">
        <v>9.75</v>
      </c>
      <c r="N9479" t="s">
        <v>25</v>
      </c>
      <c r="O9479">
        <v>195</v>
      </c>
      <c r="P9479">
        <v>45</v>
      </c>
      <c r="R9479">
        <f t="shared" si="741"/>
        <v>198</v>
      </c>
      <c r="S9479">
        <f t="shared" si="742"/>
        <v>6</v>
      </c>
      <c r="T9479" t="str">
        <f t="shared" si="743"/>
        <v>Nov</v>
      </c>
      <c r="U9479" t="str">
        <f t="shared" si="744"/>
        <v>2025</v>
      </c>
    </row>
    <row r="9480" spans="1:21" x14ac:dyDescent="0.25">
      <c r="A9480" s="1">
        <v>45967</v>
      </c>
      <c r="B9480" t="s">
        <v>73</v>
      </c>
      <c r="C9480" t="s">
        <v>42</v>
      </c>
      <c r="D9480" t="s">
        <v>23</v>
      </c>
      <c r="E9480" t="s">
        <v>17</v>
      </c>
      <c r="F9480" t="s">
        <v>61</v>
      </c>
      <c r="G9480" t="s">
        <v>164</v>
      </c>
      <c r="H9480">
        <f t="shared" si="740"/>
        <v>10000</v>
      </c>
      <c r="I9480">
        <v>2000</v>
      </c>
      <c r="J9480">
        <v>2600</v>
      </c>
      <c r="K9480">
        <v>5</v>
      </c>
      <c r="M9480">
        <v>260</v>
      </c>
      <c r="N9480" t="s">
        <v>38</v>
      </c>
      <c r="O9480">
        <v>12000</v>
      </c>
      <c r="P9480">
        <v>2000</v>
      </c>
      <c r="R9480">
        <f t="shared" si="741"/>
        <v>13000</v>
      </c>
      <c r="S9480">
        <f t="shared" si="742"/>
        <v>6</v>
      </c>
      <c r="T9480" t="str">
        <f t="shared" si="743"/>
        <v>Nov</v>
      </c>
      <c r="U9480" t="str">
        <f t="shared" si="744"/>
        <v>2025</v>
      </c>
    </row>
    <row r="9481" spans="1:21" x14ac:dyDescent="0.25">
      <c r="A9481" s="1">
        <v>45967</v>
      </c>
      <c r="B9481" t="s">
        <v>206</v>
      </c>
      <c r="C9481" t="s">
        <v>22</v>
      </c>
      <c r="D9481" t="s">
        <v>23</v>
      </c>
      <c r="E9481" t="s">
        <v>28</v>
      </c>
      <c r="F9481" t="s">
        <v>18</v>
      </c>
      <c r="G9481" t="s">
        <v>34</v>
      </c>
      <c r="H9481">
        <f t="shared" si="740"/>
        <v>160</v>
      </c>
      <c r="I9481">
        <v>40</v>
      </c>
      <c r="J9481">
        <v>52</v>
      </c>
      <c r="K9481">
        <v>4</v>
      </c>
      <c r="M9481">
        <v>20.8</v>
      </c>
      <c r="N9481" t="s">
        <v>25</v>
      </c>
      <c r="O9481">
        <v>208</v>
      </c>
      <c r="P9481">
        <v>48</v>
      </c>
      <c r="R9481">
        <f t="shared" si="741"/>
        <v>208</v>
      </c>
      <c r="S9481">
        <f t="shared" si="742"/>
        <v>6</v>
      </c>
      <c r="T9481" t="str">
        <f t="shared" si="743"/>
        <v>Nov</v>
      </c>
      <c r="U9481" t="str">
        <f t="shared" si="744"/>
        <v>2025</v>
      </c>
    </row>
    <row r="9482" spans="1:21" x14ac:dyDescent="0.25">
      <c r="A9482" s="1">
        <v>45967</v>
      </c>
      <c r="B9482" t="s">
        <v>158</v>
      </c>
      <c r="C9482" t="s">
        <v>27</v>
      </c>
      <c r="D9482" t="s">
        <v>16</v>
      </c>
      <c r="E9482" t="s">
        <v>17</v>
      </c>
      <c r="F9482" t="s">
        <v>29</v>
      </c>
      <c r="G9482" t="s">
        <v>169</v>
      </c>
      <c r="H9482">
        <f t="shared" si="740"/>
        <v>175</v>
      </c>
      <c r="I9482">
        <v>25</v>
      </c>
      <c r="J9482">
        <v>33</v>
      </c>
      <c r="K9482">
        <v>7</v>
      </c>
      <c r="M9482">
        <v>21</v>
      </c>
      <c r="N9482" t="s">
        <v>38</v>
      </c>
      <c r="O9482">
        <v>210</v>
      </c>
      <c r="P9482">
        <v>35</v>
      </c>
      <c r="R9482">
        <f t="shared" si="741"/>
        <v>231</v>
      </c>
      <c r="S9482">
        <f t="shared" si="742"/>
        <v>6</v>
      </c>
      <c r="T9482" t="str">
        <f t="shared" si="743"/>
        <v>Nov</v>
      </c>
      <c r="U9482" t="str">
        <f t="shared" si="744"/>
        <v>2025</v>
      </c>
    </row>
    <row r="9483" spans="1:21" x14ac:dyDescent="0.25">
      <c r="A9483" s="1">
        <v>45967</v>
      </c>
      <c r="B9483" t="s">
        <v>83</v>
      </c>
      <c r="C9483" t="s">
        <v>27</v>
      </c>
      <c r="D9483" t="s">
        <v>16</v>
      </c>
      <c r="E9483" t="s">
        <v>28</v>
      </c>
      <c r="F9483" t="s">
        <v>18</v>
      </c>
      <c r="G9483" t="s">
        <v>116</v>
      </c>
      <c r="H9483">
        <f t="shared" si="740"/>
        <v>360</v>
      </c>
      <c r="I9483">
        <v>60</v>
      </c>
      <c r="J9483">
        <v>78</v>
      </c>
      <c r="K9483">
        <v>6</v>
      </c>
      <c r="M9483">
        <v>46.8</v>
      </c>
      <c r="N9483" t="s">
        <v>38</v>
      </c>
      <c r="O9483">
        <v>468</v>
      </c>
      <c r="P9483">
        <v>108</v>
      </c>
      <c r="R9483">
        <f t="shared" si="741"/>
        <v>468</v>
      </c>
      <c r="S9483">
        <f t="shared" si="742"/>
        <v>6</v>
      </c>
      <c r="T9483" t="str">
        <f t="shared" si="743"/>
        <v>Nov</v>
      </c>
      <c r="U9483" t="str">
        <f t="shared" si="744"/>
        <v>2025</v>
      </c>
    </row>
    <row r="9484" spans="1:21" x14ac:dyDescent="0.25">
      <c r="A9484" s="1">
        <v>45967</v>
      </c>
      <c r="B9484" t="s">
        <v>197</v>
      </c>
      <c r="C9484" t="s">
        <v>115</v>
      </c>
      <c r="D9484" t="s">
        <v>23</v>
      </c>
      <c r="E9484" t="s">
        <v>28</v>
      </c>
      <c r="F9484" t="s">
        <v>18</v>
      </c>
      <c r="G9484" t="s">
        <v>40</v>
      </c>
      <c r="H9484">
        <f t="shared" si="740"/>
        <v>360</v>
      </c>
      <c r="I9484">
        <v>90</v>
      </c>
      <c r="J9484">
        <v>117</v>
      </c>
      <c r="K9484">
        <v>4</v>
      </c>
      <c r="M9484">
        <v>49.68</v>
      </c>
      <c r="N9484" t="s">
        <v>20</v>
      </c>
      <c r="O9484">
        <v>414</v>
      </c>
      <c r="P9484">
        <v>54</v>
      </c>
      <c r="R9484">
        <f t="shared" si="741"/>
        <v>468</v>
      </c>
      <c r="S9484">
        <f t="shared" si="742"/>
        <v>6</v>
      </c>
      <c r="T9484" t="str">
        <f t="shared" si="743"/>
        <v>Nov</v>
      </c>
      <c r="U9484" t="str">
        <f t="shared" si="744"/>
        <v>2025</v>
      </c>
    </row>
    <row r="9485" spans="1:21" x14ac:dyDescent="0.25">
      <c r="A9485" s="1">
        <v>45967</v>
      </c>
      <c r="B9485" t="s">
        <v>165</v>
      </c>
      <c r="C9485" t="s">
        <v>27</v>
      </c>
      <c r="D9485" t="s">
        <v>16</v>
      </c>
      <c r="E9485" t="s">
        <v>17</v>
      </c>
      <c r="F9485" t="s">
        <v>18</v>
      </c>
      <c r="G9485" t="s">
        <v>32</v>
      </c>
      <c r="H9485">
        <f t="shared" si="740"/>
        <v>300</v>
      </c>
      <c r="I9485">
        <v>100</v>
      </c>
      <c r="J9485">
        <v>130</v>
      </c>
      <c r="K9485">
        <v>3</v>
      </c>
      <c r="M9485">
        <v>34.5</v>
      </c>
      <c r="N9485" t="s">
        <v>38</v>
      </c>
      <c r="O9485">
        <v>345</v>
      </c>
      <c r="P9485">
        <v>45</v>
      </c>
      <c r="R9485">
        <f t="shared" si="741"/>
        <v>390</v>
      </c>
      <c r="S9485">
        <f t="shared" si="742"/>
        <v>6</v>
      </c>
      <c r="T9485" t="str">
        <f t="shared" si="743"/>
        <v>Nov</v>
      </c>
      <c r="U9485" t="str">
        <f t="shared" si="744"/>
        <v>2025</v>
      </c>
    </row>
    <row r="9486" spans="1:21" x14ac:dyDescent="0.25">
      <c r="A9486" s="1">
        <v>45967</v>
      </c>
      <c r="B9486" t="s">
        <v>191</v>
      </c>
      <c r="C9486" t="s">
        <v>27</v>
      </c>
      <c r="D9486" t="s">
        <v>16</v>
      </c>
      <c r="E9486" t="s">
        <v>17</v>
      </c>
      <c r="F9486" t="s">
        <v>61</v>
      </c>
      <c r="G9486" t="s">
        <v>62</v>
      </c>
      <c r="H9486">
        <f t="shared" si="740"/>
        <v>5400</v>
      </c>
      <c r="I9486">
        <v>900</v>
      </c>
      <c r="J9486">
        <v>1170</v>
      </c>
      <c r="K9486">
        <v>6</v>
      </c>
      <c r="M9486">
        <v>117</v>
      </c>
      <c r="N9486" t="s">
        <v>25</v>
      </c>
      <c r="O9486">
        <v>7020</v>
      </c>
      <c r="P9486">
        <v>1620</v>
      </c>
      <c r="R9486">
        <f t="shared" si="741"/>
        <v>7020</v>
      </c>
      <c r="S9486">
        <f t="shared" si="742"/>
        <v>6</v>
      </c>
      <c r="T9486" t="str">
        <f t="shared" si="743"/>
        <v>Nov</v>
      </c>
      <c r="U9486" t="str">
        <f t="shared" si="744"/>
        <v>2025</v>
      </c>
    </row>
    <row r="9487" spans="1:21" x14ac:dyDescent="0.25">
      <c r="A9487" s="1">
        <v>45967</v>
      </c>
      <c r="B9487" t="s">
        <v>99</v>
      </c>
      <c r="C9487" t="s">
        <v>15</v>
      </c>
      <c r="D9487" t="s">
        <v>23</v>
      </c>
      <c r="E9487" t="s">
        <v>28</v>
      </c>
      <c r="F9487" t="s">
        <v>29</v>
      </c>
      <c r="G9487" t="s">
        <v>87</v>
      </c>
      <c r="H9487">
        <f t="shared" si="740"/>
        <v>900</v>
      </c>
      <c r="I9487">
        <v>100</v>
      </c>
      <c r="J9487">
        <v>130</v>
      </c>
      <c r="K9487">
        <v>9</v>
      </c>
      <c r="M9487">
        <v>100</v>
      </c>
      <c r="N9487" t="s">
        <v>20</v>
      </c>
      <c r="O9487">
        <v>1170</v>
      </c>
      <c r="P9487">
        <v>270</v>
      </c>
      <c r="R9487">
        <f t="shared" si="741"/>
        <v>1170</v>
      </c>
      <c r="S9487">
        <f t="shared" si="742"/>
        <v>6</v>
      </c>
      <c r="T9487" t="str">
        <f t="shared" si="743"/>
        <v>Nov</v>
      </c>
      <c r="U9487" t="str">
        <f t="shared" si="744"/>
        <v>2025</v>
      </c>
    </row>
    <row r="9488" spans="1:21" x14ac:dyDescent="0.25">
      <c r="A9488" s="1">
        <v>45967</v>
      </c>
      <c r="B9488" t="s">
        <v>95</v>
      </c>
      <c r="C9488" t="s">
        <v>66</v>
      </c>
      <c r="D9488" t="s">
        <v>16</v>
      </c>
      <c r="E9488" t="s">
        <v>28</v>
      </c>
      <c r="F9488" t="s">
        <v>45</v>
      </c>
      <c r="G9488" t="s">
        <v>54</v>
      </c>
      <c r="H9488">
        <f t="shared" si="740"/>
        <v>4000</v>
      </c>
      <c r="I9488">
        <v>800</v>
      </c>
      <c r="J9488">
        <v>1040</v>
      </c>
      <c r="K9488">
        <v>5</v>
      </c>
      <c r="M9488">
        <v>104</v>
      </c>
      <c r="N9488" t="s">
        <v>20</v>
      </c>
      <c r="O9488">
        <v>5200</v>
      </c>
      <c r="P9488">
        <v>1200</v>
      </c>
      <c r="R9488">
        <f t="shared" si="741"/>
        <v>5200</v>
      </c>
      <c r="S9488">
        <f t="shared" si="742"/>
        <v>6</v>
      </c>
      <c r="T9488" t="str">
        <f t="shared" si="743"/>
        <v>Nov</v>
      </c>
      <c r="U9488" t="str">
        <f t="shared" si="744"/>
        <v>2025</v>
      </c>
    </row>
    <row r="9489" spans="1:21" x14ac:dyDescent="0.25">
      <c r="A9489" s="1">
        <v>45967</v>
      </c>
      <c r="B9489" t="s">
        <v>69</v>
      </c>
      <c r="C9489" t="s">
        <v>27</v>
      </c>
      <c r="D9489" t="s">
        <v>16</v>
      </c>
      <c r="E9489" t="s">
        <v>28</v>
      </c>
      <c r="F9489" t="s">
        <v>45</v>
      </c>
      <c r="G9489" t="s">
        <v>76</v>
      </c>
      <c r="H9489">
        <f t="shared" si="740"/>
        <v>3600</v>
      </c>
      <c r="I9489">
        <v>1200</v>
      </c>
      <c r="J9489">
        <v>1560</v>
      </c>
      <c r="K9489">
        <v>3</v>
      </c>
      <c r="M9489">
        <v>156</v>
      </c>
      <c r="N9489" t="s">
        <v>20</v>
      </c>
      <c r="O9489">
        <v>4680</v>
      </c>
      <c r="P9489">
        <v>1080</v>
      </c>
      <c r="R9489">
        <f t="shared" si="741"/>
        <v>4680</v>
      </c>
      <c r="S9489">
        <f t="shared" si="742"/>
        <v>6</v>
      </c>
      <c r="T9489" t="str">
        <f t="shared" si="743"/>
        <v>Nov</v>
      </c>
      <c r="U9489" t="str">
        <f t="shared" si="744"/>
        <v>2025</v>
      </c>
    </row>
    <row r="9490" spans="1:21" x14ac:dyDescent="0.25">
      <c r="A9490" s="1">
        <v>45967</v>
      </c>
      <c r="B9490" t="s">
        <v>183</v>
      </c>
      <c r="C9490" t="s">
        <v>22</v>
      </c>
      <c r="D9490" t="s">
        <v>16</v>
      </c>
      <c r="E9490" t="s">
        <v>17</v>
      </c>
      <c r="F9490" t="s">
        <v>45</v>
      </c>
      <c r="G9490" t="s">
        <v>54</v>
      </c>
      <c r="H9490">
        <f t="shared" si="740"/>
        <v>4800</v>
      </c>
      <c r="I9490">
        <v>800</v>
      </c>
      <c r="J9490">
        <v>1040</v>
      </c>
      <c r="K9490">
        <v>6</v>
      </c>
      <c r="M9490">
        <v>104</v>
      </c>
      <c r="N9490" t="s">
        <v>25</v>
      </c>
      <c r="O9490">
        <v>6240</v>
      </c>
      <c r="P9490">
        <v>1440</v>
      </c>
      <c r="R9490">
        <f t="shared" si="741"/>
        <v>6240</v>
      </c>
      <c r="S9490">
        <f t="shared" si="742"/>
        <v>6</v>
      </c>
      <c r="T9490" t="str">
        <f t="shared" si="743"/>
        <v>Nov</v>
      </c>
      <c r="U9490" t="str">
        <f t="shared" si="744"/>
        <v>2025</v>
      </c>
    </row>
    <row r="9491" spans="1:21" x14ac:dyDescent="0.25">
      <c r="A9491" s="1">
        <v>45967</v>
      </c>
      <c r="B9491" t="s">
        <v>222</v>
      </c>
      <c r="C9491" t="s">
        <v>15</v>
      </c>
      <c r="D9491" t="s">
        <v>16</v>
      </c>
      <c r="E9491" t="s">
        <v>17</v>
      </c>
      <c r="F9491" t="s">
        <v>45</v>
      </c>
      <c r="G9491" t="s">
        <v>78</v>
      </c>
      <c r="H9491">
        <f t="shared" si="740"/>
        <v>162000</v>
      </c>
      <c r="I9491">
        <v>18000</v>
      </c>
      <c r="J9491">
        <v>23400</v>
      </c>
      <c r="K9491">
        <v>9</v>
      </c>
      <c r="M9491">
        <v>3510</v>
      </c>
      <c r="N9491" t="s">
        <v>38</v>
      </c>
      <c r="O9491">
        <v>210600</v>
      </c>
      <c r="P9491">
        <v>48600</v>
      </c>
      <c r="R9491">
        <f t="shared" si="741"/>
        <v>210600</v>
      </c>
      <c r="S9491">
        <f t="shared" si="742"/>
        <v>6</v>
      </c>
      <c r="T9491" t="str">
        <f t="shared" si="743"/>
        <v>Nov</v>
      </c>
      <c r="U9491" t="str">
        <f t="shared" si="744"/>
        <v>2025</v>
      </c>
    </row>
    <row r="9492" spans="1:21" x14ac:dyDescent="0.25">
      <c r="A9492" s="1">
        <v>45967</v>
      </c>
      <c r="B9492" t="s">
        <v>159</v>
      </c>
      <c r="C9492" t="s">
        <v>27</v>
      </c>
      <c r="D9492" t="s">
        <v>16</v>
      </c>
      <c r="E9492" t="s">
        <v>17</v>
      </c>
      <c r="F9492" t="s">
        <v>61</v>
      </c>
      <c r="G9492" t="s">
        <v>108</v>
      </c>
      <c r="H9492">
        <f t="shared" si="740"/>
        <v>9000</v>
      </c>
      <c r="I9492">
        <v>1500</v>
      </c>
      <c r="J9492">
        <v>1950</v>
      </c>
      <c r="K9492">
        <v>6</v>
      </c>
      <c r="M9492">
        <v>195</v>
      </c>
      <c r="N9492" t="s">
        <v>20</v>
      </c>
      <c r="O9492">
        <v>11700</v>
      </c>
      <c r="P9492">
        <v>2700</v>
      </c>
      <c r="R9492">
        <f t="shared" si="741"/>
        <v>11700</v>
      </c>
      <c r="S9492">
        <f t="shared" si="742"/>
        <v>6</v>
      </c>
      <c r="T9492" t="str">
        <f t="shared" si="743"/>
        <v>Nov</v>
      </c>
      <c r="U9492" t="str">
        <f t="shared" si="744"/>
        <v>2025</v>
      </c>
    </row>
    <row r="9493" spans="1:21" x14ac:dyDescent="0.25">
      <c r="A9493" s="1">
        <v>45967</v>
      </c>
      <c r="B9493" t="s">
        <v>21</v>
      </c>
      <c r="C9493" t="s">
        <v>22</v>
      </c>
      <c r="D9493" t="s">
        <v>23</v>
      </c>
      <c r="E9493" t="s">
        <v>17</v>
      </c>
      <c r="F9493" t="s">
        <v>61</v>
      </c>
      <c r="G9493" t="s">
        <v>119</v>
      </c>
      <c r="H9493">
        <f t="shared" si="740"/>
        <v>5000</v>
      </c>
      <c r="I9493">
        <v>500</v>
      </c>
      <c r="J9493">
        <v>650</v>
      </c>
      <c r="K9493">
        <v>10</v>
      </c>
      <c r="M9493">
        <v>100</v>
      </c>
      <c r="N9493" t="s">
        <v>20</v>
      </c>
      <c r="O9493">
        <v>6500</v>
      </c>
      <c r="P9493">
        <v>1500</v>
      </c>
      <c r="R9493">
        <f t="shared" si="741"/>
        <v>6500</v>
      </c>
      <c r="S9493">
        <f t="shared" si="742"/>
        <v>6</v>
      </c>
      <c r="T9493" t="str">
        <f t="shared" si="743"/>
        <v>Nov</v>
      </c>
      <c r="U9493" t="str">
        <f t="shared" si="744"/>
        <v>2025</v>
      </c>
    </row>
    <row r="9494" spans="1:21" x14ac:dyDescent="0.25">
      <c r="A9494" s="1">
        <v>45967</v>
      </c>
      <c r="B9494" t="s">
        <v>179</v>
      </c>
      <c r="C9494" t="s">
        <v>27</v>
      </c>
      <c r="D9494" t="s">
        <v>16</v>
      </c>
      <c r="E9494" t="s">
        <v>17</v>
      </c>
      <c r="F9494" t="s">
        <v>29</v>
      </c>
      <c r="G9494" t="s">
        <v>178</v>
      </c>
      <c r="H9494">
        <f t="shared" si="740"/>
        <v>1200</v>
      </c>
      <c r="I9494">
        <v>200</v>
      </c>
      <c r="J9494">
        <v>260</v>
      </c>
      <c r="K9494">
        <v>6</v>
      </c>
      <c r="M9494">
        <v>100</v>
      </c>
      <c r="N9494" t="s">
        <v>20</v>
      </c>
      <c r="O9494">
        <v>1560</v>
      </c>
      <c r="P9494">
        <v>360</v>
      </c>
      <c r="R9494">
        <f t="shared" si="741"/>
        <v>1560</v>
      </c>
      <c r="S9494">
        <f t="shared" si="742"/>
        <v>6</v>
      </c>
      <c r="T9494" t="str">
        <f t="shared" si="743"/>
        <v>Nov</v>
      </c>
      <c r="U9494" t="str">
        <f t="shared" si="744"/>
        <v>2025</v>
      </c>
    </row>
    <row r="9495" spans="1:21" x14ac:dyDescent="0.25">
      <c r="A9495" s="1">
        <v>45967</v>
      </c>
      <c r="B9495" t="s">
        <v>168</v>
      </c>
      <c r="C9495" t="s">
        <v>27</v>
      </c>
      <c r="D9495" t="s">
        <v>23</v>
      </c>
      <c r="E9495" t="s">
        <v>17</v>
      </c>
      <c r="F9495" t="s">
        <v>45</v>
      </c>
      <c r="G9495" t="s">
        <v>67</v>
      </c>
      <c r="H9495">
        <f t="shared" si="740"/>
        <v>21000</v>
      </c>
      <c r="I9495">
        <v>3500</v>
      </c>
      <c r="J9495">
        <v>4550</v>
      </c>
      <c r="K9495">
        <v>6</v>
      </c>
      <c r="M9495">
        <v>455</v>
      </c>
      <c r="N9495" t="s">
        <v>20</v>
      </c>
      <c r="O9495">
        <v>24150</v>
      </c>
      <c r="P9495">
        <v>3150</v>
      </c>
      <c r="R9495">
        <f t="shared" si="741"/>
        <v>27300</v>
      </c>
      <c r="S9495">
        <f t="shared" si="742"/>
        <v>6</v>
      </c>
      <c r="T9495" t="str">
        <f t="shared" si="743"/>
        <v>Nov</v>
      </c>
      <c r="U9495" t="str">
        <f t="shared" si="744"/>
        <v>2025</v>
      </c>
    </row>
    <row r="9496" spans="1:21" x14ac:dyDescent="0.25">
      <c r="A9496" s="1">
        <v>45967</v>
      </c>
      <c r="B9496" t="s">
        <v>196</v>
      </c>
      <c r="C9496" t="s">
        <v>53</v>
      </c>
      <c r="D9496" t="s">
        <v>23</v>
      </c>
      <c r="E9496" t="s">
        <v>17</v>
      </c>
      <c r="F9496" t="s">
        <v>45</v>
      </c>
      <c r="G9496" t="s">
        <v>54</v>
      </c>
      <c r="H9496">
        <f t="shared" si="740"/>
        <v>7200</v>
      </c>
      <c r="I9496">
        <v>800</v>
      </c>
      <c r="J9496">
        <v>1040</v>
      </c>
      <c r="K9496">
        <v>9</v>
      </c>
      <c r="M9496">
        <v>104</v>
      </c>
      <c r="N9496" t="s">
        <v>20</v>
      </c>
      <c r="O9496">
        <v>9000</v>
      </c>
      <c r="P9496">
        <v>1800</v>
      </c>
      <c r="R9496">
        <f t="shared" si="741"/>
        <v>9360</v>
      </c>
      <c r="S9496">
        <f t="shared" si="742"/>
        <v>6</v>
      </c>
      <c r="T9496" t="str">
        <f t="shared" si="743"/>
        <v>Nov</v>
      </c>
      <c r="U9496" t="str">
        <f t="shared" si="744"/>
        <v>2025</v>
      </c>
    </row>
    <row r="9497" spans="1:21" x14ac:dyDescent="0.25">
      <c r="A9497" s="1">
        <v>45967</v>
      </c>
      <c r="B9497" t="s">
        <v>162</v>
      </c>
      <c r="C9497" t="s">
        <v>15</v>
      </c>
      <c r="D9497" t="s">
        <v>23</v>
      </c>
      <c r="E9497" t="s">
        <v>28</v>
      </c>
      <c r="F9497" t="s">
        <v>80</v>
      </c>
      <c r="G9497" t="s">
        <v>201</v>
      </c>
      <c r="H9497">
        <f t="shared" si="740"/>
        <v>90</v>
      </c>
      <c r="I9497">
        <v>30</v>
      </c>
      <c r="J9497">
        <v>39</v>
      </c>
      <c r="K9497">
        <v>3</v>
      </c>
      <c r="M9497">
        <v>14.04</v>
      </c>
      <c r="N9497" t="s">
        <v>20</v>
      </c>
      <c r="O9497">
        <v>117</v>
      </c>
      <c r="P9497">
        <v>27</v>
      </c>
      <c r="R9497">
        <f t="shared" si="741"/>
        <v>117</v>
      </c>
      <c r="S9497">
        <f t="shared" si="742"/>
        <v>6</v>
      </c>
      <c r="T9497" t="str">
        <f t="shared" si="743"/>
        <v>Nov</v>
      </c>
      <c r="U9497" t="str">
        <f t="shared" si="744"/>
        <v>2025</v>
      </c>
    </row>
    <row r="9498" spans="1:21" x14ac:dyDescent="0.25">
      <c r="A9498" s="1">
        <v>45967</v>
      </c>
      <c r="B9498" t="s">
        <v>202</v>
      </c>
      <c r="C9498" t="s">
        <v>22</v>
      </c>
      <c r="D9498" t="s">
        <v>16</v>
      </c>
      <c r="E9498" t="s">
        <v>17</v>
      </c>
      <c r="F9498" t="s">
        <v>61</v>
      </c>
      <c r="G9498" t="s">
        <v>68</v>
      </c>
      <c r="H9498">
        <f t="shared" si="740"/>
        <v>10800</v>
      </c>
      <c r="I9498">
        <v>1800</v>
      </c>
      <c r="J9498">
        <v>2340</v>
      </c>
      <c r="K9498">
        <v>6</v>
      </c>
      <c r="M9498">
        <v>234</v>
      </c>
      <c r="N9498" t="s">
        <v>20</v>
      </c>
      <c r="O9498">
        <v>14040</v>
      </c>
      <c r="P9498">
        <v>3240</v>
      </c>
      <c r="R9498">
        <f t="shared" si="741"/>
        <v>14040</v>
      </c>
      <c r="S9498">
        <f t="shared" si="742"/>
        <v>6</v>
      </c>
      <c r="T9498" t="str">
        <f t="shared" si="743"/>
        <v>Nov</v>
      </c>
      <c r="U9498" t="str">
        <f t="shared" si="744"/>
        <v>2025</v>
      </c>
    </row>
    <row r="9499" spans="1:21" x14ac:dyDescent="0.25">
      <c r="A9499" s="1">
        <v>45997</v>
      </c>
      <c r="B9499" t="s">
        <v>184</v>
      </c>
      <c r="C9499" t="s">
        <v>27</v>
      </c>
      <c r="D9499" t="s">
        <v>16</v>
      </c>
      <c r="E9499" t="s">
        <v>17</v>
      </c>
      <c r="F9499" t="s">
        <v>48</v>
      </c>
      <c r="G9499" t="s">
        <v>85</v>
      </c>
      <c r="H9499">
        <f t="shared" si="740"/>
        <v>3150</v>
      </c>
      <c r="I9499">
        <v>450</v>
      </c>
      <c r="J9499">
        <v>585</v>
      </c>
      <c r="K9499">
        <v>7</v>
      </c>
      <c r="M9499">
        <v>100</v>
      </c>
      <c r="N9499" t="s">
        <v>20</v>
      </c>
      <c r="O9499">
        <v>3937.5</v>
      </c>
      <c r="P9499">
        <v>787.5</v>
      </c>
      <c r="R9499">
        <f t="shared" si="741"/>
        <v>4095</v>
      </c>
      <c r="S9499">
        <f t="shared" si="742"/>
        <v>6</v>
      </c>
      <c r="T9499" t="str">
        <f t="shared" si="743"/>
        <v>Dec</v>
      </c>
      <c r="U9499" t="str">
        <f t="shared" si="744"/>
        <v>2025</v>
      </c>
    </row>
    <row r="9500" spans="1:21" x14ac:dyDescent="0.25">
      <c r="A9500" s="1">
        <v>45997</v>
      </c>
      <c r="B9500" t="s">
        <v>175</v>
      </c>
      <c r="C9500" t="s">
        <v>91</v>
      </c>
      <c r="D9500" t="s">
        <v>16</v>
      </c>
      <c r="E9500" t="s">
        <v>17</v>
      </c>
      <c r="F9500" t="s">
        <v>18</v>
      </c>
      <c r="G9500" t="s">
        <v>64</v>
      </c>
      <c r="H9500">
        <f t="shared" si="740"/>
        <v>1400</v>
      </c>
      <c r="I9500">
        <v>140</v>
      </c>
      <c r="J9500">
        <v>182</v>
      </c>
      <c r="K9500">
        <v>10</v>
      </c>
      <c r="M9500">
        <v>87.5</v>
      </c>
      <c r="N9500" t="s">
        <v>25</v>
      </c>
      <c r="O9500">
        <v>1750</v>
      </c>
      <c r="P9500">
        <v>350</v>
      </c>
      <c r="R9500">
        <f t="shared" si="741"/>
        <v>1820</v>
      </c>
      <c r="S9500">
        <f t="shared" si="742"/>
        <v>6</v>
      </c>
      <c r="T9500" t="str">
        <f t="shared" si="743"/>
        <v>Dec</v>
      </c>
      <c r="U9500" t="str">
        <f t="shared" si="744"/>
        <v>2025</v>
      </c>
    </row>
    <row r="9501" spans="1:21" x14ac:dyDescent="0.25">
      <c r="A9501" s="1">
        <v>45997</v>
      </c>
      <c r="B9501" t="s">
        <v>63</v>
      </c>
      <c r="C9501" t="s">
        <v>42</v>
      </c>
      <c r="D9501" t="s">
        <v>16</v>
      </c>
      <c r="E9501" t="s">
        <v>17</v>
      </c>
      <c r="F9501" t="s">
        <v>61</v>
      </c>
      <c r="G9501" t="s">
        <v>164</v>
      </c>
      <c r="H9501">
        <f t="shared" si="740"/>
        <v>10000</v>
      </c>
      <c r="I9501">
        <v>2000</v>
      </c>
      <c r="J9501">
        <v>2600</v>
      </c>
      <c r="K9501">
        <v>5</v>
      </c>
      <c r="M9501">
        <v>260</v>
      </c>
      <c r="N9501" t="s">
        <v>38</v>
      </c>
      <c r="O9501">
        <v>13000</v>
      </c>
      <c r="P9501">
        <v>3000</v>
      </c>
      <c r="R9501">
        <f t="shared" si="741"/>
        <v>13000</v>
      </c>
      <c r="S9501">
        <f t="shared" si="742"/>
        <v>6</v>
      </c>
      <c r="T9501" t="str">
        <f t="shared" si="743"/>
        <v>Dec</v>
      </c>
      <c r="U9501" t="str">
        <f t="shared" si="744"/>
        <v>2025</v>
      </c>
    </row>
    <row r="9502" spans="1:21" x14ac:dyDescent="0.25">
      <c r="A9502" s="1">
        <v>45997</v>
      </c>
      <c r="B9502" t="s">
        <v>181</v>
      </c>
      <c r="C9502" t="s">
        <v>53</v>
      </c>
      <c r="D9502" t="s">
        <v>23</v>
      </c>
      <c r="E9502" t="s">
        <v>28</v>
      </c>
      <c r="F9502" t="s">
        <v>45</v>
      </c>
      <c r="G9502" t="s">
        <v>106</v>
      </c>
      <c r="H9502">
        <f t="shared" si="740"/>
        <v>24000</v>
      </c>
      <c r="I9502">
        <v>12000</v>
      </c>
      <c r="J9502">
        <v>15600</v>
      </c>
      <c r="K9502">
        <v>2</v>
      </c>
      <c r="M9502">
        <v>2340</v>
      </c>
      <c r="N9502" t="s">
        <v>25</v>
      </c>
      <c r="O9502">
        <v>31200</v>
      </c>
      <c r="P9502">
        <v>7200</v>
      </c>
      <c r="R9502">
        <f t="shared" si="741"/>
        <v>31200</v>
      </c>
      <c r="S9502">
        <f t="shared" si="742"/>
        <v>6</v>
      </c>
      <c r="T9502" t="str">
        <f t="shared" si="743"/>
        <v>Dec</v>
      </c>
      <c r="U9502" t="str">
        <f t="shared" si="744"/>
        <v>2025</v>
      </c>
    </row>
    <row r="9503" spans="1:21" x14ac:dyDescent="0.25">
      <c r="A9503" s="1">
        <v>45997</v>
      </c>
      <c r="B9503" t="s">
        <v>159</v>
      </c>
      <c r="C9503" t="s">
        <v>27</v>
      </c>
      <c r="D9503" t="s">
        <v>16</v>
      </c>
      <c r="E9503" t="s">
        <v>28</v>
      </c>
      <c r="F9503" t="s">
        <v>45</v>
      </c>
      <c r="G9503" t="s">
        <v>58</v>
      </c>
      <c r="H9503">
        <f t="shared" si="740"/>
        <v>175000</v>
      </c>
      <c r="I9503">
        <v>25000</v>
      </c>
      <c r="J9503">
        <v>32500</v>
      </c>
      <c r="K9503">
        <v>7</v>
      </c>
      <c r="M9503">
        <v>4875</v>
      </c>
      <c r="N9503" t="s">
        <v>25</v>
      </c>
      <c r="O9503">
        <v>210000</v>
      </c>
      <c r="P9503">
        <v>35000</v>
      </c>
      <c r="R9503">
        <f t="shared" si="741"/>
        <v>227500</v>
      </c>
      <c r="S9503">
        <f t="shared" si="742"/>
        <v>6</v>
      </c>
      <c r="T9503" t="str">
        <f t="shared" si="743"/>
        <v>Dec</v>
      </c>
      <c r="U9503" t="str">
        <f t="shared" si="744"/>
        <v>2025</v>
      </c>
    </row>
    <row r="9504" spans="1:21" x14ac:dyDescent="0.25">
      <c r="A9504" s="1">
        <v>45997</v>
      </c>
      <c r="B9504" t="s">
        <v>74</v>
      </c>
      <c r="C9504" t="s">
        <v>27</v>
      </c>
      <c r="D9504" t="s">
        <v>23</v>
      </c>
      <c r="E9504" t="s">
        <v>17</v>
      </c>
      <c r="F9504" t="s">
        <v>18</v>
      </c>
      <c r="G9504" t="s">
        <v>64</v>
      </c>
      <c r="H9504">
        <f t="shared" si="740"/>
        <v>420</v>
      </c>
      <c r="I9504">
        <v>140</v>
      </c>
      <c r="J9504">
        <v>182</v>
      </c>
      <c r="K9504">
        <v>3</v>
      </c>
      <c r="M9504">
        <v>54.6</v>
      </c>
      <c r="N9504" t="s">
        <v>25</v>
      </c>
      <c r="O9504">
        <v>546</v>
      </c>
      <c r="P9504">
        <v>126</v>
      </c>
      <c r="R9504">
        <f t="shared" si="741"/>
        <v>546</v>
      </c>
      <c r="S9504">
        <f t="shared" si="742"/>
        <v>6</v>
      </c>
      <c r="T9504" t="str">
        <f t="shared" si="743"/>
        <v>Dec</v>
      </c>
      <c r="U9504" t="str">
        <f t="shared" si="744"/>
        <v>2025</v>
      </c>
    </row>
    <row r="9505" spans="1:21" x14ac:dyDescent="0.25">
      <c r="A9505" s="1">
        <v>45997</v>
      </c>
      <c r="B9505" t="s">
        <v>44</v>
      </c>
      <c r="C9505" t="s">
        <v>27</v>
      </c>
      <c r="D9505" t="s">
        <v>23</v>
      </c>
      <c r="E9505" t="s">
        <v>28</v>
      </c>
      <c r="F9505" t="s">
        <v>61</v>
      </c>
      <c r="G9505" t="s">
        <v>103</v>
      </c>
      <c r="H9505">
        <f t="shared" si="740"/>
        <v>500</v>
      </c>
      <c r="I9505">
        <v>100</v>
      </c>
      <c r="J9505">
        <v>130</v>
      </c>
      <c r="K9505">
        <v>5</v>
      </c>
      <c r="M9505">
        <v>78</v>
      </c>
      <c r="N9505" t="s">
        <v>20</v>
      </c>
      <c r="O9505">
        <v>650</v>
      </c>
      <c r="P9505">
        <v>150</v>
      </c>
      <c r="R9505">
        <f t="shared" si="741"/>
        <v>650</v>
      </c>
      <c r="S9505">
        <f t="shared" si="742"/>
        <v>6</v>
      </c>
      <c r="T9505" t="str">
        <f t="shared" si="743"/>
        <v>Dec</v>
      </c>
      <c r="U9505" t="str">
        <f t="shared" si="744"/>
        <v>2025</v>
      </c>
    </row>
    <row r="9506" spans="1:21" x14ac:dyDescent="0.25">
      <c r="A9506" s="1">
        <v>45997</v>
      </c>
      <c r="B9506" t="s">
        <v>52</v>
      </c>
      <c r="C9506" t="s">
        <v>53</v>
      </c>
      <c r="D9506" t="s">
        <v>16</v>
      </c>
      <c r="E9506" t="s">
        <v>28</v>
      </c>
      <c r="F9506" t="s">
        <v>18</v>
      </c>
      <c r="G9506" t="s">
        <v>100</v>
      </c>
      <c r="H9506">
        <f t="shared" si="740"/>
        <v>280</v>
      </c>
      <c r="I9506">
        <v>40</v>
      </c>
      <c r="J9506">
        <v>52</v>
      </c>
      <c r="K9506">
        <v>7</v>
      </c>
      <c r="M9506">
        <v>17.5</v>
      </c>
      <c r="N9506" t="s">
        <v>25</v>
      </c>
      <c r="O9506">
        <v>350</v>
      </c>
      <c r="P9506">
        <v>70</v>
      </c>
      <c r="R9506">
        <f t="shared" si="741"/>
        <v>364</v>
      </c>
      <c r="S9506">
        <f t="shared" si="742"/>
        <v>6</v>
      </c>
      <c r="T9506" t="str">
        <f t="shared" si="743"/>
        <v>Dec</v>
      </c>
      <c r="U9506" t="str">
        <f t="shared" si="744"/>
        <v>2025</v>
      </c>
    </row>
    <row r="9507" spans="1:21" x14ac:dyDescent="0.25">
      <c r="A9507" s="1">
        <v>45997</v>
      </c>
      <c r="B9507" t="s">
        <v>158</v>
      </c>
      <c r="C9507" t="s">
        <v>27</v>
      </c>
      <c r="D9507" t="s">
        <v>16</v>
      </c>
      <c r="E9507" t="s">
        <v>17</v>
      </c>
      <c r="F9507" t="s">
        <v>61</v>
      </c>
      <c r="G9507" t="s">
        <v>110</v>
      </c>
      <c r="H9507">
        <f t="shared" si="740"/>
        <v>6400</v>
      </c>
      <c r="I9507">
        <v>800</v>
      </c>
      <c r="J9507">
        <v>1040</v>
      </c>
      <c r="K9507">
        <v>8</v>
      </c>
      <c r="M9507">
        <v>104</v>
      </c>
      <c r="N9507" t="s">
        <v>20</v>
      </c>
      <c r="O9507">
        <v>8320</v>
      </c>
      <c r="P9507">
        <v>1920</v>
      </c>
      <c r="R9507">
        <f t="shared" si="741"/>
        <v>8320</v>
      </c>
      <c r="S9507">
        <f t="shared" si="742"/>
        <v>6</v>
      </c>
      <c r="T9507" t="str">
        <f t="shared" si="743"/>
        <v>Dec</v>
      </c>
      <c r="U9507" t="str">
        <f t="shared" si="744"/>
        <v>2025</v>
      </c>
    </row>
    <row r="9508" spans="1:21" x14ac:dyDescent="0.25">
      <c r="A9508" s="1">
        <v>45997</v>
      </c>
      <c r="B9508" t="s">
        <v>31</v>
      </c>
      <c r="C9508" t="s">
        <v>27</v>
      </c>
      <c r="D9508" t="s">
        <v>16</v>
      </c>
      <c r="E9508" t="s">
        <v>17</v>
      </c>
      <c r="F9508" t="s">
        <v>29</v>
      </c>
      <c r="G9508" t="s">
        <v>169</v>
      </c>
      <c r="H9508">
        <f t="shared" si="740"/>
        <v>125</v>
      </c>
      <c r="I9508">
        <v>25</v>
      </c>
      <c r="J9508">
        <v>33</v>
      </c>
      <c r="K9508">
        <v>5</v>
      </c>
      <c r="M9508">
        <v>7.8125</v>
      </c>
      <c r="N9508" t="s">
        <v>25</v>
      </c>
      <c r="O9508">
        <v>156.25</v>
      </c>
      <c r="P9508">
        <v>31.25</v>
      </c>
      <c r="R9508">
        <f t="shared" si="741"/>
        <v>165</v>
      </c>
      <c r="S9508">
        <f t="shared" si="742"/>
        <v>6</v>
      </c>
      <c r="T9508" t="str">
        <f t="shared" si="743"/>
        <v>Dec</v>
      </c>
      <c r="U9508" t="str">
        <f t="shared" si="744"/>
        <v>2025</v>
      </c>
    </row>
    <row r="9509" spans="1:21" x14ac:dyDescent="0.25">
      <c r="A9509" s="1">
        <v>45997</v>
      </c>
      <c r="B9509" t="s">
        <v>33</v>
      </c>
      <c r="C9509" t="s">
        <v>15</v>
      </c>
      <c r="D9509" t="s">
        <v>16</v>
      </c>
      <c r="E9509" t="s">
        <v>17</v>
      </c>
      <c r="F9509" t="s">
        <v>80</v>
      </c>
      <c r="G9509" t="s">
        <v>231</v>
      </c>
      <c r="H9509">
        <f t="shared" si="740"/>
        <v>1750</v>
      </c>
      <c r="I9509">
        <v>250</v>
      </c>
      <c r="J9509">
        <v>325</v>
      </c>
      <c r="K9509">
        <v>7</v>
      </c>
      <c r="M9509">
        <v>100</v>
      </c>
      <c r="N9509" t="s">
        <v>20</v>
      </c>
      <c r="O9509">
        <v>2275</v>
      </c>
      <c r="P9509">
        <v>525</v>
      </c>
      <c r="R9509">
        <f t="shared" si="741"/>
        <v>2275</v>
      </c>
      <c r="S9509">
        <f t="shared" si="742"/>
        <v>6</v>
      </c>
      <c r="T9509" t="str">
        <f t="shared" si="743"/>
        <v>Dec</v>
      </c>
      <c r="U9509" t="str">
        <f t="shared" si="744"/>
        <v>2025</v>
      </c>
    </row>
    <row r="9510" spans="1:21" x14ac:dyDescent="0.25">
      <c r="A9510" s="1">
        <v>45997</v>
      </c>
      <c r="B9510" t="s">
        <v>157</v>
      </c>
      <c r="C9510" t="s">
        <v>15</v>
      </c>
      <c r="D9510" t="s">
        <v>16</v>
      </c>
      <c r="E9510" t="s">
        <v>17</v>
      </c>
      <c r="F9510" t="s">
        <v>45</v>
      </c>
      <c r="G9510" t="s">
        <v>54</v>
      </c>
      <c r="H9510">
        <f t="shared" si="740"/>
        <v>800</v>
      </c>
      <c r="I9510">
        <v>800</v>
      </c>
      <c r="J9510">
        <v>1040</v>
      </c>
      <c r="K9510">
        <v>1</v>
      </c>
      <c r="M9510">
        <v>52</v>
      </c>
      <c r="N9510" t="s">
        <v>25</v>
      </c>
      <c r="O9510">
        <v>1040</v>
      </c>
      <c r="P9510">
        <v>240</v>
      </c>
      <c r="R9510">
        <f t="shared" si="741"/>
        <v>1040</v>
      </c>
      <c r="S9510">
        <f t="shared" si="742"/>
        <v>6</v>
      </c>
      <c r="T9510" t="str">
        <f t="shared" si="743"/>
        <v>Dec</v>
      </c>
      <c r="U9510" t="str">
        <f t="shared" si="744"/>
        <v>2025</v>
      </c>
    </row>
    <row r="9511" spans="1:21" x14ac:dyDescent="0.25">
      <c r="A9511" s="1">
        <v>45997</v>
      </c>
      <c r="B9511" t="s">
        <v>148</v>
      </c>
      <c r="C9511" t="s">
        <v>27</v>
      </c>
      <c r="D9511" t="s">
        <v>23</v>
      </c>
      <c r="E9511" t="s">
        <v>17</v>
      </c>
      <c r="F9511" t="s">
        <v>18</v>
      </c>
      <c r="G9511" t="s">
        <v>56</v>
      </c>
      <c r="H9511">
        <f t="shared" si="740"/>
        <v>2750</v>
      </c>
      <c r="I9511">
        <v>550</v>
      </c>
      <c r="J9511">
        <v>715</v>
      </c>
      <c r="K9511">
        <v>5</v>
      </c>
      <c r="M9511">
        <v>100</v>
      </c>
      <c r="N9511" t="s">
        <v>25</v>
      </c>
      <c r="O9511">
        <v>3437.5</v>
      </c>
      <c r="P9511">
        <v>687.5</v>
      </c>
      <c r="R9511">
        <f t="shared" si="741"/>
        <v>3575</v>
      </c>
      <c r="S9511">
        <f t="shared" si="742"/>
        <v>6</v>
      </c>
      <c r="T9511" t="str">
        <f t="shared" si="743"/>
        <v>Dec</v>
      </c>
      <c r="U9511" t="str">
        <f t="shared" si="744"/>
        <v>2025</v>
      </c>
    </row>
    <row r="9512" spans="1:21" x14ac:dyDescent="0.25">
      <c r="A9512" s="1">
        <v>45997</v>
      </c>
      <c r="B9512" t="s">
        <v>145</v>
      </c>
      <c r="C9512" t="s">
        <v>27</v>
      </c>
      <c r="D9512" t="s">
        <v>16</v>
      </c>
      <c r="E9512" t="s">
        <v>28</v>
      </c>
      <c r="F9512" t="s">
        <v>29</v>
      </c>
      <c r="G9512" t="s">
        <v>207</v>
      </c>
      <c r="H9512">
        <f t="shared" si="740"/>
        <v>175</v>
      </c>
      <c r="I9512">
        <v>35</v>
      </c>
      <c r="J9512">
        <v>46</v>
      </c>
      <c r="K9512">
        <v>5</v>
      </c>
      <c r="M9512">
        <v>15.925000000000001</v>
      </c>
      <c r="N9512" t="s">
        <v>20</v>
      </c>
      <c r="O9512">
        <v>227.5</v>
      </c>
      <c r="P9512">
        <v>52.5</v>
      </c>
      <c r="R9512">
        <f t="shared" si="741"/>
        <v>230</v>
      </c>
      <c r="S9512">
        <f t="shared" si="742"/>
        <v>6</v>
      </c>
      <c r="T9512" t="str">
        <f t="shared" si="743"/>
        <v>Dec</v>
      </c>
      <c r="U9512" t="str">
        <f t="shared" si="744"/>
        <v>2025</v>
      </c>
    </row>
    <row r="9513" spans="1:21" x14ac:dyDescent="0.25">
      <c r="A9513" s="1">
        <v>45997</v>
      </c>
      <c r="B9513" t="s">
        <v>173</v>
      </c>
      <c r="C9513" t="s">
        <v>115</v>
      </c>
      <c r="D9513" t="s">
        <v>23</v>
      </c>
      <c r="E9513" t="s">
        <v>17</v>
      </c>
      <c r="F9513" t="s">
        <v>18</v>
      </c>
      <c r="G9513" t="s">
        <v>51</v>
      </c>
      <c r="H9513">
        <f t="shared" si="740"/>
        <v>180</v>
      </c>
      <c r="I9513">
        <v>60</v>
      </c>
      <c r="J9513">
        <v>78</v>
      </c>
      <c r="K9513">
        <v>3</v>
      </c>
      <c r="M9513">
        <v>23.4</v>
      </c>
      <c r="N9513" t="s">
        <v>25</v>
      </c>
      <c r="O9513">
        <v>234</v>
      </c>
      <c r="P9513">
        <v>54</v>
      </c>
      <c r="R9513">
        <f t="shared" si="741"/>
        <v>234</v>
      </c>
      <c r="S9513">
        <f t="shared" si="742"/>
        <v>6</v>
      </c>
      <c r="T9513" t="str">
        <f t="shared" si="743"/>
        <v>Dec</v>
      </c>
      <c r="U9513" t="str">
        <f t="shared" si="744"/>
        <v>2025</v>
      </c>
    </row>
    <row r="9514" spans="1:21" x14ac:dyDescent="0.25">
      <c r="A9514" s="1">
        <v>45997</v>
      </c>
      <c r="B9514" t="s">
        <v>203</v>
      </c>
      <c r="C9514" t="s">
        <v>42</v>
      </c>
      <c r="D9514" t="s">
        <v>16</v>
      </c>
      <c r="E9514" t="s">
        <v>17</v>
      </c>
      <c r="F9514" t="s">
        <v>45</v>
      </c>
      <c r="G9514" t="s">
        <v>71</v>
      </c>
      <c r="H9514">
        <f t="shared" si="740"/>
        <v>11000</v>
      </c>
      <c r="I9514">
        <v>2200</v>
      </c>
      <c r="J9514">
        <v>2860</v>
      </c>
      <c r="K9514">
        <v>5</v>
      </c>
      <c r="M9514">
        <v>286</v>
      </c>
      <c r="N9514" t="s">
        <v>20</v>
      </c>
      <c r="O9514">
        <v>14300</v>
      </c>
      <c r="P9514">
        <v>3300</v>
      </c>
      <c r="R9514">
        <f t="shared" si="741"/>
        <v>14300</v>
      </c>
      <c r="S9514">
        <f t="shared" si="742"/>
        <v>6</v>
      </c>
      <c r="T9514" t="str">
        <f t="shared" si="743"/>
        <v>Dec</v>
      </c>
      <c r="U9514" t="str">
        <f t="shared" si="744"/>
        <v>2025</v>
      </c>
    </row>
    <row r="9515" spans="1:21" x14ac:dyDescent="0.25">
      <c r="A9515" s="1">
        <v>45997</v>
      </c>
      <c r="B9515" t="s">
        <v>114</v>
      </c>
      <c r="C9515" t="s">
        <v>115</v>
      </c>
      <c r="D9515" t="s">
        <v>23</v>
      </c>
      <c r="E9515" t="s">
        <v>28</v>
      </c>
      <c r="F9515" t="s">
        <v>61</v>
      </c>
      <c r="G9515" t="s">
        <v>128</v>
      </c>
      <c r="H9515">
        <f t="shared" si="740"/>
        <v>1500</v>
      </c>
      <c r="I9515">
        <v>300</v>
      </c>
      <c r="J9515">
        <v>390</v>
      </c>
      <c r="K9515">
        <v>5</v>
      </c>
      <c r="M9515">
        <v>100</v>
      </c>
      <c r="N9515" t="s">
        <v>20</v>
      </c>
      <c r="O9515">
        <v>1875</v>
      </c>
      <c r="P9515">
        <v>375</v>
      </c>
      <c r="R9515">
        <f t="shared" si="741"/>
        <v>1950</v>
      </c>
      <c r="S9515">
        <f t="shared" si="742"/>
        <v>6</v>
      </c>
      <c r="T9515" t="str">
        <f t="shared" si="743"/>
        <v>Dec</v>
      </c>
      <c r="U9515" t="str">
        <f t="shared" si="744"/>
        <v>2025</v>
      </c>
    </row>
    <row r="9516" spans="1:21" x14ac:dyDescent="0.25">
      <c r="A9516" s="1">
        <v>45997</v>
      </c>
      <c r="B9516" t="s">
        <v>162</v>
      </c>
      <c r="C9516" t="s">
        <v>15</v>
      </c>
      <c r="D9516" t="s">
        <v>23</v>
      </c>
      <c r="E9516" t="s">
        <v>28</v>
      </c>
      <c r="F9516" t="s">
        <v>45</v>
      </c>
      <c r="G9516" t="s">
        <v>46</v>
      </c>
      <c r="H9516">
        <f t="shared" si="740"/>
        <v>495000</v>
      </c>
      <c r="I9516">
        <v>55000</v>
      </c>
      <c r="J9516">
        <v>71500</v>
      </c>
      <c r="K9516">
        <v>9</v>
      </c>
      <c r="M9516">
        <v>10725</v>
      </c>
      <c r="N9516" t="s">
        <v>20</v>
      </c>
      <c r="O9516">
        <v>643500</v>
      </c>
      <c r="P9516">
        <v>148500</v>
      </c>
      <c r="R9516">
        <f t="shared" si="741"/>
        <v>643500</v>
      </c>
      <c r="S9516">
        <f t="shared" si="742"/>
        <v>6</v>
      </c>
      <c r="T9516" t="str">
        <f t="shared" si="743"/>
        <v>Dec</v>
      </c>
      <c r="U9516" t="str">
        <f t="shared" si="744"/>
        <v>2025</v>
      </c>
    </row>
    <row r="9517" spans="1:21" x14ac:dyDescent="0.25">
      <c r="A9517" s="1">
        <v>45997</v>
      </c>
      <c r="B9517" t="s">
        <v>140</v>
      </c>
      <c r="C9517" t="s">
        <v>27</v>
      </c>
      <c r="D9517" t="s">
        <v>23</v>
      </c>
      <c r="E9517" t="s">
        <v>28</v>
      </c>
      <c r="F9517" t="s">
        <v>18</v>
      </c>
      <c r="G9517" t="s">
        <v>24</v>
      </c>
      <c r="H9517">
        <f t="shared" si="740"/>
        <v>240</v>
      </c>
      <c r="I9517">
        <v>80</v>
      </c>
      <c r="J9517">
        <v>104</v>
      </c>
      <c r="K9517">
        <v>3</v>
      </c>
      <c r="M9517">
        <v>45</v>
      </c>
      <c r="N9517" t="s">
        <v>38</v>
      </c>
      <c r="O9517">
        <v>300</v>
      </c>
      <c r="P9517">
        <v>60</v>
      </c>
      <c r="R9517">
        <f t="shared" si="741"/>
        <v>312</v>
      </c>
      <c r="S9517">
        <f t="shared" si="742"/>
        <v>6</v>
      </c>
      <c r="T9517" t="str">
        <f t="shared" si="743"/>
        <v>Dec</v>
      </c>
      <c r="U9517" t="str">
        <f t="shared" si="744"/>
        <v>2025</v>
      </c>
    </row>
    <row r="9518" spans="1:21" x14ac:dyDescent="0.25">
      <c r="A9518" s="1">
        <v>45997</v>
      </c>
      <c r="B9518" t="s">
        <v>101</v>
      </c>
      <c r="C9518" t="s">
        <v>27</v>
      </c>
      <c r="D9518" t="s">
        <v>16</v>
      </c>
      <c r="E9518" t="s">
        <v>17</v>
      </c>
      <c r="F9518" t="s">
        <v>18</v>
      </c>
      <c r="G9518" t="s">
        <v>121</v>
      </c>
      <c r="H9518">
        <f t="shared" si="740"/>
        <v>55</v>
      </c>
      <c r="I9518">
        <v>55</v>
      </c>
      <c r="J9518">
        <v>72</v>
      </c>
      <c r="K9518">
        <v>1</v>
      </c>
      <c r="M9518">
        <v>5.0049999999999999</v>
      </c>
      <c r="N9518" t="s">
        <v>20</v>
      </c>
      <c r="O9518">
        <v>71.5</v>
      </c>
      <c r="P9518">
        <v>16.5</v>
      </c>
      <c r="R9518">
        <f t="shared" si="741"/>
        <v>72</v>
      </c>
      <c r="S9518">
        <f t="shared" si="742"/>
        <v>6</v>
      </c>
      <c r="T9518" t="str">
        <f t="shared" si="743"/>
        <v>Dec</v>
      </c>
      <c r="U9518" t="str">
        <f t="shared" si="744"/>
        <v>2025</v>
      </c>
    </row>
    <row r="9519" spans="1:21" x14ac:dyDescent="0.25">
      <c r="A9519" s="1">
        <v>45997</v>
      </c>
      <c r="B9519" t="s">
        <v>104</v>
      </c>
      <c r="C9519" t="s">
        <v>15</v>
      </c>
      <c r="D9519" t="s">
        <v>23</v>
      </c>
      <c r="E9519" t="s">
        <v>17</v>
      </c>
      <c r="F9519" t="s">
        <v>18</v>
      </c>
      <c r="G9519" t="s">
        <v>113</v>
      </c>
      <c r="H9519">
        <f t="shared" si="740"/>
        <v>120</v>
      </c>
      <c r="I9519">
        <v>20</v>
      </c>
      <c r="J9519">
        <v>26</v>
      </c>
      <c r="K9519">
        <v>6</v>
      </c>
      <c r="M9519">
        <v>15.6</v>
      </c>
      <c r="N9519" t="s">
        <v>25</v>
      </c>
      <c r="O9519">
        <v>156</v>
      </c>
      <c r="P9519">
        <v>36</v>
      </c>
      <c r="R9519">
        <f t="shared" si="741"/>
        <v>156</v>
      </c>
      <c r="S9519">
        <f t="shared" si="742"/>
        <v>6</v>
      </c>
      <c r="T9519" t="str">
        <f t="shared" si="743"/>
        <v>Dec</v>
      </c>
      <c r="U9519" t="str">
        <f t="shared" si="744"/>
        <v>2025</v>
      </c>
    </row>
    <row r="9520" spans="1:21" x14ac:dyDescent="0.25">
      <c r="A9520" s="1">
        <v>45997</v>
      </c>
      <c r="B9520" t="s">
        <v>107</v>
      </c>
      <c r="C9520" t="s">
        <v>27</v>
      </c>
      <c r="D9520" t="s">
        <v>16</v>
      </c>
      <c r="E9520" t="s">
        <v>28</v>
      </c>
      <c r="F9520" t="s">
        <v>18</v>
      </c>
      <c r="G9520" t="s">
        <v>100</v>
      </c>
      <c r="H9520">
        <f t="shared" si="740"/>
        <v>80</v>
      </c>
      <c r="I9520">
        <v>40</v>
      </c>
      <c r="J9520">
        <v>52</v>
      </c>
      <c r="K9520">
        <v>2</v>
      </c>
      <c r="M9520">
        <v>5.2</v>
      </c>
      <c r="N9520" t="s">
        <v>25</v>
      </c>
      <c r="O9520">
        <v>104</v>
      </c>
      <c r="P9520">
        <v>24</v>
      </c>
      <c r="R9520">
        <f t="shared" si="741"/>
        <v>104</v>
      </c>
      <c r="S9520">
        <f t="shared" si="742"/>
        <v>6</v>
      </c>
      <c r="T9520" t="str">
        <f t="shared" si="743"/>
        <v>Dec</v>
      </c>
      <c r="U9520" t="str">
        <f t="shared" si="744"/>
        <v>2025</v>
      </c>
    </row>
    <row r="9521" spans="1:21" x14ac:dyDescent="0.25">
      <c r="A9521" s="1">
        <v>45997</v>
      </c>
      <c r="B9521" t="s">
        <v>79</v>
      </c>
      <c r="C9521" t="s">
        <v>27</v>
      </c>
      <c r="D9521" t="s">
        <v>23</v>
      </c>
      <c r="E9521" t="s">
        <v>17</v>
      </c>
      <c r="F9521" t="s">
        <v>45</v>
      </c>
      <c r="G9521" t="s">
        <v>92</v>
      </c>
      <c r="H9521">
        <f t="shared" si="740"/>
        <v>1750</v>
      </c>
      <c r="I9521">
        <v>250</v>
      </c>
      <c r="J9521">
        <v>325</v>
      </c>
      <c r="K9521">
        <v>7</v>
      </c>
      <c r="M9521">
        <v>100</v>
      </c>
      <c r="N9521" t="s">
        <v>25</v>
      </c>
      <c r="O9521">
        <v>2275</v>
      </c>
      <c r="P9521">
        <v>525</v>
      </c>
      <c r="R9521">
        <f t="shared" si="741"/>
        <v>2275</v>
      </c>
      <c r="S9521">
        <f t="shared" si="742"/>
        <v>6</v>
      </c>
      <c r="T9521" t="str">
        <f t="shared" si="743"/>
        <v>Dec</v>
      </c>
      <c r="U9521" t="str">
        <f t="shared" si="744"/>
        <v>2025</v>
      </c>
    </row>
    <row r="9522" spans="1:21" x14ac:dyDescent="0.25">
      <c r="A9522" s="1">
        <v>45997</v>
      </c>
      <c r="B9522" t="s">
        <v>33</v>
      </c>
      <c r="C9522" t="s">
        <v>15</v>
      </c>
      <c r="D9522" t="s">
        <v>16</v>
      </c>
      <c r="E9522" t="s">
        <v>28</v>
      </c>
      <c r="F9522" t="s">
        <v>18</v>
      </c>
      <c r="G9522" t="s">
        <v>64</v>
      </c>
      <c r="H9522">
        <f t="shared" si="740"/>
        <v>700</v>
      </c>
      <c r="I9522">
        <v>140</v>
      </c>
      <c r="J9522">
        <v>182</v>
      </c>
      <c r="K9522">
        <v>5</v>
      </c>
      <c r="M9522">
        <v>45.5</v>
      </c>
      <c r="N9522" t="s">
        <v>25</v>
      </c>
      <c r="O9522">
        <v>910</v>
      </c>
      <c r="P9522">
        <v>210</v>
      </c>
      <c r="R9522">
        <f t="shared" si="741"/>
        <v>910</v>
      </c>
      <c r="S9522">
        <f t="shared" si="742"/>
        <v>6</v>
      </c>
      <c r="T9522" t="str">
        <f t="shared" si="743"/>
        <v>Dec</v>
      </c>
      <c r="U9522" t="str">
        <f t="shared" si="744"/>
        <v>2025</v>
      </c>
    </row>
    <row r="9523" spans="1:21" x14ac:dyDescent="0.25">
      <c r="A9523" s="1">
        <v>45997</v>
      </c>
      <c r="B9523" t="s">
        <v>166</v>
      </c>
      <c r="C9523" t="s">
        <v>15</v>
      </c>
      <c r="D9523" t="s">
        <v>23</v>
      </c>
      <c r="E9523" t="s">
        <v>17</v>
      </c>
      <c r="F9523" t="s">
        <v>45</v>
      </c>
      <c r="G9523" t="s">
        <v>76</v>
      </c>
      <c r="H9523">
        <f t="shared" si="740"/>
        <v>8400</v>
      </c>
      <c r="I9523">
        <v>1200</v>
      </c>
      <c r="J9523">
        <v>1560</v>
      </c>
      <c r="K9523">
        <v>7</v>
      </c>
      <c r="M9523">
        <v>156</v>
      </c>
      <c r="N9523" t="s">
        <v>25</v>
      </c>
      <c r="O9523">
        <v>10500</v>
      </c>
      <c r="P9523">
        <v>2100</v>
      </c>
      <c r="R9523">
        <f t="shared" si="741"/>
        <v>10920</v>
      </c>
      <c r="S9523">
        <f t="shared" si="742"/>
        <v>6</v>
      </c>
      <c r="T9523" t="str">
        <f t="shared" si="743"/>
        <v>Dec</v>
      </c>
      <c r="U9523" t="str">
        <f t="shared" si="744"/>
        <v>2025</v>
      </c>
    </row>
    <row r="9524" spans="1:21" x14ac:dyDescent="0.25">
      <c r="A9524" s="1">
        <v>45997</v>
      </c>
      <c r="B9524" t="s">
        <v>150</v>
      </c>
      <c r="C9524" t="s">
        <v>91</v>
      </c>
      <c r="D9524" t="s">
        <v>16</v>
      </c>
      <c r="E9524" t="s">
        <v>17</v>
      </c>
      <c r="F9524" t="s">
        <v>45</v>
      </c>
      <c r="G9524" t="s">
        <v>78</v>
      </c>
      <c r="H9524">
        <f t="shared" si="740"/>
        <v>36000</v>
      </c>
      <c r="I9524">
        <v>18000</v>
      </c>
      <c r="J9524">
        <v>23400</v>
      </c>
      <c r="K9524">
        <v>2</v>
      </c>
      <c r="M9524">
        <v>2340</v>
      </c>
      <c r="N9524" t="s">
        <v>25</v>
      </c>
      <c r="O9524">
        <v>46800</v>
      </c>
      <c r="P9524">
        <v>10800</v>
      </c>
      <c r="R9524">
        <f t="shared" si="741"/>
        <v>46800</v>
      </c>
      <c r="S9524">
        <f t="shared" si="742"/>
        <v>6</v>
      </c>
      <c r="T9524" t="str">
        <f t="shared" si="743"/>
        <v>Dec</v>
      </c>
      <c r="U9524" t="str">
        <f t="shared" si="744"/>
        <v>2025</v>
      </c>
    </row>
    <row r="9525" spans="1:21" x14ac:dyDescent="0.25">
      <c r="A9525" s="1">
        <v>45997</v>
      </c>
      <c r="B9525" t="s">
        <v>102</v>
      </c>
      <c r="C9525" t="s">
        <v>27</v>
      </c>
      <c r="D9525" t="s">
        <v>16</v>
      </c>
      <c r="E9525" t="s">
        <v>28</v>
      </c>
      <c r="F9525" t="s">
        <v>61</v>
      </c>
      <c r="G9525" t="s">
        <v>110</v>
      </c>
      <c r="H9525">
        <f t="shared" si="740"/>
        <v>1600</v>
      </c>
      <c r="I9525">
        <v>800</v>
      </c>
      <c r="J9525">
        <v>1040</v>
      </c>
      <c r="K9525">
        <v>2</v>
      </c>
      <c r="M9525">
        <v>104</v>
      </c>
      <c r="N9525" t="s">
        <v>25</v>
      </c>
      <c r="O9525">
        <v>2080</v>
      </c>
      <c r="P9525">
        <v>480</v>
      </c>
      <c r="R9525">
        <f t="shared" si="741"/>
        <v>2080</v>
      </c>
      <c r="S9525">
        <f t="shared" si="742"/>
        <v>6</v>
      </c>
      <c r="T9525" t="str">
        <f t="shared" si="743"/>
        <v>Dec</v>
      </c>
      <c r="U9525" t="str">
        <f t="shared" si="744"/>
        <v>2025</v>
      </c>
    </row>
    <row r="9526" spans="1:21" x14ac:dyDescent="0.25">
      <c r="A9526" t="s">
        <v>422</v>
      </c>
      <c r="B9526" t="s">
        <v>65</v>
      </c>
      <c r="C9526" t="s">
        <v>66</v>
      </c>
      <c r="D9526" t="s">
        <v>16</v>
      </c>
      <c r="E9526" t="s">
        <v>28</v>
      </c>
      <c r="F9526" t="s">
        <v>29</v>
      </c>
      <c r="G9526" t="s">
        <v>169</v>
      </c>
      <c r="H9526">
        <f t="shared" si="740"/>
        <v>75</v>
      </c>
      <c r="I9526">
        <v>25</v>
      </c>
      <c r="J9526">
        <v>33</v>
      </c>
      <c r="K9526">
        <v>3</v>
      </c>
      <c r="M9526">
        <v>9.375</v>
      </c>
      <c r="N9526" t="s">
        <v>38</v>
      </c>
      <c r="O9526">
        <v>93.75</v>
      </c>
      <c r="P9526">
        <v>18.75</v>
      </c>
      <c r="R9526">
        <f t="shared" si="741"/>
        <v>99</v>
      </c>
      <c r="S9526">
        <f t="shared" si="742"/>
        <v>13</v>
      </c>
      <c r="T9526" t="str">
        <f t="shared" si="743"/>
        <v>Jun</v>
      </c>
      <c r="U9526" t="str">
        <f t="shared" si="744"/>
        <v>2025</v>
      </c>
    </row>
    <row r="9527" spans="1:21" x14ac:dyDescent="0.25">
      <c r="A9527" t="s">
        <v>422</v>
      </c>
      <c r="B9527" t="s">
        <v>50</v>
      </c>
      <c r="C9527" t="s">
        <v>27</v>
      </c>
      <c r="D9527" t="s">
        <v>16</v>
      </c>
      <c r="E9527" t="s">
        <v>28</v>
      </c>
      <c r="F9527" t="s">
        <v>18</v>
      </c>
      <c r="G9527" t="s">
        <v>121</v>
      </c>
      <c r="H9527">
        <f t="shared" si="740"/>
        <v>330</v>
      </c>
      <c r="I9527">
        <v>55</v>
      </c>
      <c r="J9527">
        <v>72</v>
      </c>
      <c r="K9527">
        <v>6</v>
      </c>
      <c r="M9527">
        <v>20.625</v>
      </c>
      <c r="N9527" t="s">
        <v>25</v>
      </c>
      <c r="O9527">
        <v>412.5</v>
      </c>
      <c r="P9527">
        <v>82.5</v>
      </c>
      <c r="R9527">
        <f t="shared" si="741"/>
        <v>432</v>
      </c>
      <c r="S9527">
        <f t="shared" si="742"/>
        <v>13</v>
      </c>
      <c r="T9527" t="str">
        <f t="shared" si="743"/>
        <v>Jun</v>
      </c>
      <c r="U9527" t="str">
        <f t="shared" si="744"/>
        <v>2025</v>
      </c>
    </row>
    <row r="9528" spans="1:21" x14ac:dyDescent="0.25">
      <c r="A9528" t="s">
        <v>422</v>
      </c>
      <c r="B9528" t="s">
        <v>126</v>
      </c>
      <c r="C9528" t="s">
        <v>27</v>
      </c>
      <c r="D9528" t="s">
        <v>23</v>
      </c>
      <c r="E9528" t="s">
        <v>17</v>
      </c>
      <c r="F9528" t="s">
        <v>61</v>
      </c>
      <c r="G9528" t="s">
        <v>110</v>
      </c>
      <c r="H9528">
        <f t="shared" si="740"/>
        <v>4000</v>
      </c>
      <c r="I9528">
        <v>800</v>
      </c>
      <c r="J9528">
        <v>1040</v>
      </c>
      <c r="K9528">
        <v>5</v>
      </c>
      <c r="M9528">
        <v>104</v>
      </c>
      <c r="N9528" t="s">
        <v>38</v>
      </c>
      <c r="O9528">
        <v>5000</v>
      </c>
      <c r="P9528">
        <v>1000</v>
      </c>
      <c r="R9528">
        <f t="shared" si="741"/>
        <v>5200</v>
      </c>
      <c r="S9528">
        <f t="shared" si="742"/>
        <v>13</v>
      </c>
      <c r="T9528" t="str">
        <f t="shared" si="743"/>
        <v>Jun</v>
      </c>
      <c r="U9528" t="str">
        <f t="shared" si="744"/>
        <v>2025</v>
      </c>
    </row>
    <row r="9529" spans="1:21" x14ac:dyDescent="0.25">
      <c r="A9529" t="s">
        <v>422</v>
      </c>
      <c r="B9529" t="s">
        <v>144</v>
      </c>
      <c r="C9529" t="s">
        <v>27</v>
      </c>
      <c r="D9529" t="s">
        <v>16</v>
      </c>
      <c r="E9529" t="s">
        <v>17</v>
      </c>
      <c r="F9529" t="s">
        <v>48</v>
      </c>
      <c r="G9529" t="s">
        <v>172</v>
      </c>
      <c r="H9529">
        <f t="shared" si="740"/>
        <v>900</v>
      </c>
      <c r="I9529">
        <v>300</v>
      </c>
      <c r="J9529">
        <v>390</v>
      </c>
      <c r="K9529">
        <v>3</v>
      </c>
      <c r="M9529">
        <v>100</v>
      </c>
      <c r="N9529" t="s">
        <v>38</v>
      </c>
      <c r="O9529">
        <v>1170</v>
      </c>
      <c r="P9529">
        <v>270</v>
      </c>
      <c r="R9529">
        <f t="shared" si="741"/>
        <v>1170</v>
      </c>
      <c r="S9529">
        <f t="shared" si="742"/>
        <v>13</v>
      </c>
      <c r="T9529" t="str">
        <f t="shared" si="743"/>
        <v>Jun</v>
      </c>
      <c r="U9529" t="str">
        <f t="shared" si="744"/>
        <v>2025</v>
      </c>
    </row>
    <row r="9530" spans="1:21" x14ac:dyDescent="0.25">
      <c r="A9530" t="s">
        <v>422</v>
      </c>
      <c r="B9530" t="s">
        <v>77</v>
      </c>
      <c r="C9530" t="s">
        <v>42</v>
      </c>
      <c r="D9530" t="s">
        <v>23</v>
      </c>
      <c r="E9530" t="s">
        <v>28</v>
      </c>
      <c r="F9530" t="s">
        <v>45</v>
      </c>
      <c r="G9530" t="s">
        <v>54</v>
      </c>
      <c r="H9530">
        <f t="shared" si="740"/>
        <v>1600</v>
      </c>
      <c r="I9530">
        <v>800</v>
      </c>
      <c r="J9530">
        <v>1040</v>
      </c>
      <c r="K9530">
        <v>2</v>
      </c>
      <c r="M9530">
        <v>104</v>
      </c>
      <c r="N9530" t="s">
        <v>25</v>
      </c>
      <c r="O9530">
        <v>2000</v>
      </c>
      <c r="P9530">
        <v>400</v>
      </c>
      <c r="R9530">
        <f t="shared" si="741"/>
        <v>2080</v>
      </c>
      <c r="S9530">
        <f t="shared" si="742"/>
        <v>13</v>
      </c>
      <c r="T9530" t="str">
        <f t="shared" si="743"/>
        <v>Jun</v>
      </c>
      <c r="U9530" t="str">
        <f t="shared" si="744"/>
        <v>2025</v>
      </c>
    </row>
    <row r="9531" spans="1:21" x14ac:dyDescent="0.25">
      <c r="A9531" t="s">
        <v>422</v>
      </c>
      <c r="B9531" t="s">
        <v>170</v>
      </c>
      <c r="C9531" t="s">
        <v>91</v>
      </c>
      <c r="D9531" t="s">
        <v>16</v>
      </c>
      <c r="E9531" t="s">
        <v>17</v>
      </c>
      <c r="F9531" t="s">
        <v>45</v>
      </c>
      <c r="G9531" t="s">
        <v>67</v>
      </c>
      <c r="H9531">
        <f t="shared" si="740"/>
        <v>14000</v>
      </c>
      <c r="I9531">
        <v>3500</v>
      </c>
      <c r="J9531">
        <v>4550</v>
      </c>
      <c r="K9531">
        <v>4</v>
      </c>
      <c r="M9531">
        <v>455</v>
      </c>
      <c r="N9531" t="s">
        <v>25</v>
      </c>
      <c r="O9531">
        <v>17500</v>
      </c>
      <c r="P9531">
        <v>3500</v>
      </c>
      <c r="R9531">
        <f t="shared" si="741"/>
        <v>18200</v>
      </c>
      <c r="S9531">
        <f t="shared" si="742"/>
        <v>13</v>
      </c>
      <c r="T9531" t="str">
        <f t="shared" si="743"/>
        <v>Jun</v>
      </c>
      <c r="U9531" t="str">
        <f t="shared" si="744"/>
        <v>2025</v>
      </c>
    </row>
    <row r="9532" spans="1:21" x14ac:dyDescent="0.25">
      <c r="A9532" t="s">
        <v>422</v>
      </c>
      <c r="B9532" t="s">
        <v>188</v>
      </c>
      <c r="C9532" t="s">
        <v>27</v>
      </c>
      <c r="D9532" t="s">
        <v>16</v>
      </c>
      <c r="E9532" t="s">
        <v>17</v>
      </c>
      <c r="F9532" t="s">
        <v>29</v>
      </c>
      <c r="G9532" t="s">
        <v>210</v>
      </c>
      <c r="H9532">
        <f t="shared" si="740"/>
        <v>950</v>
      </c>
      <c r="I9532">
        <v>95</v>
      </c>
      <c r="J9532">
        <v>124</v>
      </c>
      <c r="K9532">
        <v>10</v>
      </c>
      <c r="M9532">
        <v>61.75</v>
      </c>
      <c r="N9532" t="s">
        <v>25</v>
      </c>
      <c r="O9532">
        <v>1235</v>
      </c>
      <c r="P9532">
        <v>285</v>
      </c>
      <c r="R9532">
        <f t="shared" si="741"/>
        <v>1240</v>
      </c>
      <c r="S9532">
        <f t="shared" si="742"/>
        <v>13</v>
      </c>
      <c r="T9532" t="str">
        <f t="shared" si="743"/>
        <v>Jun</v>
      </c>
      <c r="U9532" t="str">
        <f t="shared" si="744"/>
        <v>2025</v>
      </c>
    </row>
    <row r="9533" spans="1:21" x14ac:dyDescent="0.25">
      <c r="A9533" t="s">
        <v>422</v>
      </c>
      <c r="B9533" t="s">
        <v>50</v>
      </c>
      <c r="C9533" t="s">
        <v>27</v>
      </c>
      <c r="D9533" t="s">
        <v>16</v>
      </c>
      <c r="E9533" t="s">
        <v>17</v>
      </c>
      <c r="F9533" t="s">
        <v>18</v>
      </c>
      <c r="G9533" t="s">
        <v>32</v>
      </c>
      <c r="H9533">
        <f t="shared" si="740"/>
        <v>100</v>
      </c>
      <c r="I9533">
        <v>100</v>
      </c>
      <c r="J9533">
        <v>130</v>
      </c>
      <c r="K9533">
        <v>1</v>
      </c>
      <c r="M9533">
        <v>13</v>
      </c>
      <c r="N9533" t="s">
        <v>38</v>
      </c>
      <c r="O9533">
        <v>130</v>
      </c>
      <c r="P9533">
        <v>30</v>
      </c>
      <c r="R9533">
        <f t="shared" si="741"/>
        <v>130</v>
      </c>
      <c r="S9533">
        <f t="shared" si="742"/>
        <v>13</v>
      </c>
      <c r="T9533" t="str">
        <f t="shared" si="743"/>
        <v>Jun</v>
      </c>
      <c r="U9533" t="str">
        <f t="shared" si="744"/>
        <v>2025</v>
      </c>
    </row>
    <row r="9534" spans="1:21" x14ac:dyDescent="0.25">
      <c r="A9534" t="s">
        <v>422</v>
      </c>
      <c r="B9534" t="s">
        <v>84</v>
      </c>
      <c r="C9534" t="s">
        <v>27</v>
      </c>
      <c r="D9534" t="s">
        <v>16</v>
      </c>
      <c r="E9534" t="s">
        <v>28</v>
      </c>
      <c r="F9534" t="s">
        <v>18</v>
      </c>
      <c r="G9534" t="s">
        <v>64</v>
      </c>
      <c r="H9534">
        <f t="shared" si="740"/>
        <v>1260</v>
      </c>
      <c r="I9534">
        <v>140</v>
      </c>
      <c r="J9534">
        <v>182</v>
      </c>
      <c r="K9534">
        <v>9</v>
      </c>
      <c r="M9534">
        <v>100</v>
      </c>
      <c r="N9534" t="s">
        <v>20</v>
      </c>
      <c r="O9534">
        <v>1512</v>
      </c>
      <c r="P9534">
        <v>252</v>
      </c>
      <c r="R9534">
        <f t="shared" si="741"/>
        <v>1638</v>
      </c>
      <c r="S9534">
        <f t="shared" si="742"/>
        <v>13</v>
      </c>
      <c r="T9534" t="str">
        <f t="shared" si="743"/>
        <v>Jun</v>
      </c>
      <c r="U9534" t="str">
        <f t="shared" si="744"/>
        <v>2025</v>
      </c>
    </row>
    <row r="9535" spans="1:21" x14ac:dyDescent="0.25">
      <c r="A9535" t="s">
        <v>422</v>
      </c>
      <c r="B9535" t="s">
        <v>168</v>
      </c>
      <c r="C9535" t="s">
        <v>27</v>
      </c>
      <c r="D9535" t="s">
        <v>16</v>
      </c>
      <c r="E9535" t="s">
        <v>17</v>
      </c>
      <c r="F9535" t="s">
        <v>29</v>
      </c>
      <c r="G9535" t="s">
        <v>210</v>
      </c>
      <c r="H9535">
        <f t="shared" si="740"/>
        <v>380</v>
      </c>
      <c r="I9535">
        <v>95</v>
      </c>
      <c r="J9535">
        <v>124</v>
      </c>
      <c r="K9535">
        <v>4</v>
      </c>
      <c r="M9535">
        <v>33.25</v>
      </c>
      <c r="N9535" t="s">
        <v>20</v>
      </c>
      <c r="O9535">
        <v>475</v>
      </c>
      <c r="P9535">
        <v>95</v>
      </c>
      <c r="R9535">
        <f t="shared" si="741"/>
        <v>496</v>
      </c>
      <c r="S9535">
        <f t="shared" si="742"/>
        <v>13</v>
      </c>
      <c r="T9535" t="str">
        <f t="shared" si="743"/>
        <v>Jun</v>
      </c>
      <c r="U9535" t="str">
        <f t="shared" si="744"/>
        <v>2025</v>
      </c>
    </row>
    <row r="9536" spans="1:21" x14ac:dyDescent="0.25">
      <c r="A9536" t="s">
        <v>422</v>
      </c>
      <c r="B9536" t="s">
        <v>74</v>
      </c>
      <c r="C9536" t="s">
        <v>27</v>
      </c>
      <c r="D9536" t="s">
        <v>16</v>
      </c>
      <c r="E9536" t="s">
        <v>17</v>
      </c>
      <c r="F9536" t="s">
        <v>29</v>
      </c>
      <c r="G9536" t="s">
        <v>169</v>
      </c>
      <c r="H9536">
        <f t="shared" si="740"/>
        <v>125</v>
      </c>
      <c r="I9536">
        <v>25</v>
      </c>
      <c r="J9536">
        <v>33</v>
      </c>
      <c r="K9536">
        <v>5</v>
      </c>
      <c r="M9536">
        <v>15</v>
      </c>
      <c r="N9536" t="s">
        <v>38</v>
      </c>
      <c r="O9536">
        <v>150</v>
      </c>
      <c r="P9536">
        <v>25</v>
      </c>
      <c r="R9536">
        <f t="shared" si="741"/>
        <v>165</v>
      </c>
      <c r="S9536">
        <f t="shared" si="742"/>
        <v>13</v>
      </c>
      <c r="T9536" t="str">
        <f t="shared" si="743"/>
        <v>Jun</v>
      </c>
      <c r="U9536" t="str">
        <f t="shared" si="744"/>
        <v>2025</v>
      </c>
    </row>
    <row r="9537" spans="1:21" x14ac:dyDescent="0.25">
      <c r="A9537" t="s">
        <v>422</v>
      </c>
      <c r="B9537" t="s">
        <v>153</v>
      </c>
      <c r="C9537" t="s">
        <v>27</v>
      </c>
      <c r="D9537" t="s">
        <v>16</v>
      </c>
      <c r="E9537" t="s">
        <v>17</v>
      </c>
      <c r="F9537" t="s">
        <v>18</v>
      </c>
      <c r="G9537" t="s">
        <v>121</v>
      </c>
      <c r="H9537">
        <f t="shared" si="740"/>
        <v>220</v>
      </c>
      <c r="I9537">
        <v>55</v>
      </c>
      <c r="J9537">
        <v>72</v>
      </c>
      <c r="K9537">
        <v>4</v>
      </c>
      <c r="M9537">
        <v>13.75</v>
      </c>
      <c r="N9537" t="s">
        <v>25</v>
      </c>
      <c r="O9537">
        <v>275</v>
      </c>
      <c r="P9537">
        <v>55</v>
      </c>
      <c r="R9537">
        <f t="shared" si="741"/>
        <v>288</v>
      </c>
      <c r="S9537">
        <f t="shared" si="742"/>
        <v>13</v>
      </c>
      <c r="T9537" t="str">
        <f t="shared" si="743"/>
        <v>Jun</v>
      </c>
      <c r="U9537" t="str">
        <f t="shared" si="744"/>
        <v>2025</v>
      </c>
    </row>
    <row r="9538" spans="1:21" x14ac:dyDescent="0.25">
      <c r="A9538" t="s">
        <v>422</v>
      </c>
      <c r="B9538" t="s">
        <v>99</v>
      </c>
      <c r="C9538" t="s">
        <v>15</v>
      </c>
      <c r="D9538" t="s">
        <v>16</v>
      </c>
      <c r="E9538" t="s">
        <v>17</v>
      </c>
      <c r="F9538" t="s">
        <v>61</v>
      </c>
      <c r="G9538" t="s">
        <v>103</v>
      </c>
      <c r="H9538">
        <f t="shared" si="740"/>
        <v>400</v>
      </c>
      <c r="I9538">
        <v>100</v>
      </c>
      <c r="J9538">
        <v>130</v>
      </c>
      <c r="K9538">
        <v>4</v>
      </c>
      <c r="M9538">
        <v>26</v>
      </c>
      <c r="N9538" t="s">
        <v>25</v>
      </c>
      <c r="O9538">
        <v>520</v>
      </c>
      <c r="P9538">
        <v>120</v>
      </c>
      <c r="R9538">
        <f t="shared" si="741"/>
        <v>520</v>
      </c>
      <c r="S9538">
        <f t="shared" si="742"/>
        <v>13</v>
      </c>
      <c r="T9538" t="str">
        <f t="shared" si="743"/>
        <v>Jun</v>
      </c>
      <c r="U9538" t="str">
        <f t="shared" si="744"/>
        <v>2025</v>
      </c>
    </row>
    <row r="9539" spans="1:21" x14ac:dyDescent="0.25">
      <c r="A9539" t="s">
        <v>422</v>
      </c>
      <c r="B9539" t="s">
        <v>185</v>
      </c>
      <c r="C9539" t="s">
        <v>27</v>
      </c>
      <c r="D9539" t="s">
        <v>16</v>
      </c>
      <c r="E9539" t="s">
        <v>28</v>
      </c>
      <c r="F9539" t="s">
        <v>29</v>
      </c>
      <c r="G9539" t="s">
        <v>210</v>
      </c>
      <c r="H9539">
        <f t="shared" ref="H9539:H9602" si="745">I9539*K9539</f>
        <v>475</v>
      </c>
      <c r="I9539">
        <v>95</v>
      </c>
      <c r="J9539">
        <v>124</v>
      </c>
      <c r="K9539">
        <v>5</v>
      </c>
      <c r="M9539">
        <v>30.875</v>
      </c>
      <c r="N9539" t="s">
        <v>25</v>
      </c>
      <c r="O9539">
        <v>617.5</v>
      </c>
      <c r="P9539">
        <v>142.5</v>
      </c>
      <c r="R9539">
        <f t="shared" ref="R9539:R9602" si="746">J9539*K9539</f>
        <v>620</v>
      </c>
      <c r="S9539">
        <f t="shared" ref="S9539:S9602" si="747">DAY(A9539)</f>
        <v>13</v>
      </c>
      <c r="T9539" t="str">
        <f t="shared" ref="T9539:T9602" si="748">TEXT(A9539,"mmm")</f>
        <v>Jun</v>
      </c>
      <c r="U9539" t="str">
        <f t="shared" ref="U9539:U9602" si="749">TEXT(A9539,"yyy")</f>
        <v>2025</v>
      </c>
    </row>
    <row r="9540" spans="1:21" x14ac:dyDescent="0.25">
      <c r="A9540" t="s">
        <v>422</v>
      </c>
      <c r="B9540" t="s">
        <v>120</v>
      </c>
      <c r="C9540" t="s">
        <v>91</v>
      </c>
      <c r="D9540" t="s">
        <v>16</v>
      </c>
      <c r="E9540" t="s">
        <v>28</v>
      </c>
      <c r="F9540" t="s">
        <v>18</v>
      </c>
      <c r="G9540" t="s">
        <v>130</v>
      </c>
      <c r="H9540">
        <f t="shared" si="745"/>
        <v>405</v>
      </c>
      <c r="I9540">
        <v>45</v>
      </c>
      <c r="J9540">
        <v>59</v>
      </c>
      <c r="K9540">
        <v>9</v>
      </c>
      <c r="M9540">
        <v>52.65</v>
      </c>
      <c r="N9540" t="s">
        <v>38</v>
      </c>
      <c r="O9540">
        <v>526.5</v>
      </c>
      <c r="P9540">
        <v>121.5</v>
      </c>
      <c r="R9540">
        <f t="shared" si="746"/>
        <v>531</v>
      </c>
      <c r="S9540">
        <f t="shared" si="747"/>
        <v>13</v>
      </c>
      <c r="T9540" t="str">
        <f t="shared" si="748"/>
        <v>Jun</v>
      </c>
      <c r="U9540" t="str">
        <f t="shared" si="749"/>
        <v>2025</v>
      </c>
    </row>
    <row r="9541" spans="1:21" x14ac:dyDescent="0.25">
      <c r="A9541" t="s">
        <v>422</v>
      </c>
      <c r="B9541" t="s">
        <v>127</v>
      </c>
      <c r="C9541" t="s">
        <v>66</v>
      </c>
      <c r="D9541" t="s">
        <v>16</v>
      </c>
      <c r="E9541" t="s">
        <v>17</v>
      </c>
      <c r="F9541" t="s">
        <v>45</v>
      </c>
      <c r="G9541" t="s">
        <v>76</v>
      </c>
      <c r="H9541">
        <f t="shared" si="745"/>
        <v>6000</v>
      </c>
      <c r="I9541">
        <v>1200</v>
      </c>
      <c r="J9541">
        <v>1560</v>
      </c>
      <c r="K9541">
        <v>5</v>
      </c>
      <c r="M9541">
        <v>156</v>
      </c>
      <c r="N9541" t="s">
        <v>20</v>
      </c>
      <c r="O9541">
        <v>7800</v>
      </c>
      <c r="P9541">
        <v>1800</v>
      </c>
      <c r="R9541">
        <f t="shared" si="746"/>
        <v>7800</v>
      </c>
      <c r="S9541">
        <f t="shared" si="747"/>
        <v>13</v>
      </c>
      <c r="T9541" t="str">
        <f t="shared" si="748"/>
        <v>Jun</v>
      </c>
      <c r="U9541" t="str">
        <f t="shared" si="749"/>
        <v>2025</v>
      </c>
    </row>
    <row r="9542" spans="1:21" x14ac:dyDescent="0.25">
      <c r="A9542" t="s">
        <v>422</v>
      </c>
      <c r="B9542" t="s">
        <v>191</v>
      </c>
      <c r="C9542" t="s">
        <v>27</v>
      </c>
      <c r="D9542" t="s">
        <v>23</v>
      </c>
      <c r="E9542" t="s">
        <v>17</v>
      </c>
      <c r="F9542" t="s">
        <v>18</v>
      </c>
      <c r="G9542" t="s">
        <v>100</v>
      </c>
      <c r="H9542">
        <f t="shared" si="745"/>
        <v>240</v>
      </c>
      <c r="I9542">
        <v>40</v>
      </c>
      <c r="J9542">
        <v>52</v>
      </c>
      <c r="K9542">
        <v>6</v>
      </c>
      <c r="M9542">
        <v>46.8</v>
      </c>
      <c r="N9542" t="s">
        <v>38</v>
      </c>
      <c r="O9542">
        <v>312</v>
      </c>
      <c r="P9542">
        <v>72</v>
      </c>
      <c r="R9542">
        <f t="shared" si="746"/>
        <v>312</v>
      </c>
      <c r="S9542">
        <f t="shared" si="747"/>
        <v>13</v>
      </c>
      <c r="T9542" t="str">
        <f t="shared" si="748"/>
        <v>Jun</v>
      </c>
      <c r="U9542" t="str">
        <f t="shared" si="749"/>
        <v>2025</v>
      </c>
    </row>
    <row r="9543" spans="1:21" x14ac:dyDescent="0.25">
      <c r="A9543" t="s">
        <v>422</v>
      </c>
      <c r="B9543" t="s">
        <v>139</v>
      </c>
      <c r="C9543" t="s">
        <v>27</v>
      </c>
      <c r="D9543" t="s">
        <v>23</v>
      </c>
      <c r="E9543" t="s">
        <v>17</v>
      </c>
      <c r="F9543" t="s">
        <v>45</v>
      </c>
      <c r="G9543" t="s">
        <v>54</v>
      </c>
      <c r="H9543">
        <f t="shared" si="745"/>
        <v>800</v>
      </c>
      <c r="I9543">
        <v>800</v>
      </c>
      <c r="J9543">
        <v>1040</v>
      </c>
      <c r="K9543">
        <v>1</v>
      </c>
      <c r="M9543">
        <v>104</v>
      </c>
      <c r="N9543" t="s">
        <v>20</v>
      </c>
      <c r="O9543">
        <v>1040</v>
      </c>
      <c r="P9543">
        <v>240</v>
      </c>
      <c r="R9543">
        <f t="shared" si="746"/>
        <v>1040</v>
      </c>
      <c r="S9543">
        <f t="shared" si="747"/>
        <v>13</v>
      </c>
      <c r="T9543" t="str">
        <f t="shared" si="748"/>
        <v>Jun</v>
      </c>
      <c r="U9543" t="str">
        <f t="shared" si="749"/>
        <v>2025</v>
      </c>
    </row>
    <row r="9544" spans="1:21" x14ac:dyDescent="0.25">
      <c r="A9544" t="s">
        <v>422</v>
      </c>
      <c r="B9544" t="s">
        <v>104</v>
      </c>
      <c r="C9544" t="s">
        <v>15</v>
      </c>
      <c r="D9544" t="s">
        <v>16</v>
      </c>
      <c r="E9544" t="s">
        <v>17</v>
      </c>
      <c r="F9544" t="s">
        <v>29</v>
      </c>
      <c r="G9544" t="s">
        <v>207</v>
      </c>
      <c r="H9544">
        <f t="shared" si="745"/>
        <v>210</v>
      </c>
      <c r="I9544">
        <v>35</v>
      </c>
      <c r="J9544">
        <v>46</v>
      </c>
      <c r="K9544">
        <v>6</v>
      </c>
      <c r="M9544">
        <v>27.3</v>
      </c>
      <c r="N9544" t="s">
        <v>38</v>
      </c>
      <c r="O9544">
        <v>273</v>
      </c>
      <c r="P9544">
        <v>63</v>
      </c>
      <c r="R9544">
        <f t="shared" si="746"/>
        <v>276</v>
      </c>
      <c r="S9544">
        <f t="shared" si="747"/>
        <v>13</v>
      </c>
      <c r="T9544" t="str">
        <f t="shared" si="748"/>
        <v>Jun</v>
      </c>
      <c r="U9544" t="str">
        <f t="shared" si="749"/>
        <v>2025</v>
      </c>
    </row>
    <row r="9545" spans="1:21" x14ac:dyDescent="0.25">
      <c r="A9545" t="s">
        <v>422</v>
      </c>
      <c r="B9545" t="s">
        <v>158</v>
      </c>
      <c r="C9545" t="s">
        <v>27</v>
      </c>
      <c r="D9545" t="s">
        <v>16</v>
      </c>
      <c r="E9545" t="s">
        <v>28</v>
      </c>
      <c r="F9545" t="s">
        <v>18</v>
      </c>
      <c r="G9545" t="s">
        <v>151</v>
      </c>
      <c r="H9545">
        <f t="shared" si="745"/>
        <v>35</v>
      </c>
      <c r="I9545">
        <v>7</v>
      </c>
      <c r="J9545">
        <v>9</v>
      </c>
      <c r="K9545">
        <v>5</v>
      </c>
      <c r="M9545">
        <v>3.0625</v>
      </c>
      <c r="N9545" t="s">
        <v>20</v>
      </c>
      <c r="O9545">
        <v>43.75</v>
      </c>
      <c r="P9545">
        <v>8.75</v>
      </c>
      <c r="R9545">
        <f t="shared" si="746"/>
        <v>45</v>
      </c>
      <c r="S9545">
        <f t="shared" si="747"/>
        <v>13</v>
      </c>
      <c r="T9545" t="str">
        <f t="shared" si="748"/>
        <v>Jun</v>
      </c>
      <c r="U9545" t="str">
        <f t="shared" si="749"/>
        <v>2025</v>
      </c>
    </row>
    <row r="9546" spans="1:21" x14ac:dyDescent="0.25">
      <c r="A9546" t="s">
        <v>422</v>
      </c>
      <c r="B9546" t="s">
        <v>84</v>
      </c>
      <c r="C9546" t="s">
        <v>27</v>
      </c>
      <c r="D9546" t="s">
        <v>16</v>
      </c>
      <c r="E9546" t="s">
        <v>28</v>
      </c>
      <c r="F9546" t="s">
        <v>61</v>
      </c>
      <c r="G9546" t="s">
        <v>110</v>
      </c>
      <c r="H9546">
        <f t="shared" si="745"/>
        <v>7200</v>
      </c>
      <c r="I9546">
        <v>800</v>
      </c>
      <c r="J9546">
        <v>1040</v>
      </c>
      <c r="K9546">
        <v>9</v>
      </c>
      <c r="M9546">
        <v>104</v>
      </c>
      <c r="N9546" t="s">
        <v>38</v>
      </c>
      <c r="O9546">
        <v>9000</v>
      </c>
      <c r="P9546">
        <v>1800</v>
      </c>
      <c r="R9546">
        <f t="shared" si="746"/>
        <v>9360</v>
      </c>
      <c r="S9546">
        <f t="shared" si="747"/>
        <v>13</v>
      </c>
      <c r="T9546" t="str">
        <f t="shared" si="748"/>
        <v>Jun</v>
      </c>
      <c r="U9546" t="str">
        <f t="shared" si="749"/>
        <v>2025</v>
      </c>
    </row>
    <row r="9547" spans="1:21" x14ac:dyDescent="0.25">
      <c r="A9547" t="s">
        <v>422</v>
      </c>
      <c r="B9547" t="s">
        <v>98</v>
      </c>
      <c r="C9547" t="s">
        <v>66</v>
      </c>
      <c r="D9547" t="s">
        <v>16</v>
      </c>
      <c r="E9547" t="s">
        <v>28</v>
      </c>
      <c r="F9547" t="s">
        <v>18</v>
      </c>
      <c r="G9547" t="s">
        <v>43</v>
      </c>
      <c r="H9547">
        <f t="shared" si="745"/>
        <v>100</v>
      </c>
      <c r="I9547">
        <v>20</v>
      </c>
      <c r="J9547">
        <v>26</v>
      </c>
      <c r="K9547">
        <v>5</v>
      </c>
      <c r="M9547">
        <v>12</v>
      </c>
      <c r="N9547" t="s">
        <v>38</v>
      </c>
      <c r="O9547">
        <v>120</v>
      </c>
      <c r="P9547">
        <v>20</v>
      </c>
      <c r="R9547">
        <f t="shared" si="746"/>
        <v>130</v>
      </c>
      <c r="S9547">
        <f t="shared" si="747"/>
        <v>13</v>
      </c>
      <c r="T9547" t="str">
        <f t="shared" si="748"/>
        <v>Jun</v>
      </c>
      <c r="U9547" t="str">
        <f t="shared" si="749"/>
        <v>2025</v>
      </c>
    </row>
    <row r="9548" spans="1:21" x14ac:dyDescent="0.25">
      <c r="A9548" t="s">
        <v>422</v>
      </c>
      <c r="B9548" t="s">
        <v>193</v>
      </c>
      <c r="C9548" t="s">
        <v>53</v>
      </c>
      <c r="D9548" t="s">
        <v>16</v>
      </c>
      <c r="E9548" t="s">
        <v>28</v>
      </c>
      <c r="F9548" t="s">
        <v>61</v>
      </c>
      <c r="G9548" t="s">
        <v>128</v>
      </c>
      <c r="H9548">
        <f t="shared" si="745"/>
        <v>1200</v>
      </c>
      <c r="I9548">
        <v>300</v>
      </c>
      <c r="J9548">
        <v>390</v>
      </c>
      <c r="K9548">
        <v>4</v>
      </c>
      <c r="M9548">
        <v>75</v>
      </c>
      <c r="N9548" t="s">
        <v>25</v>
      </c>
      <c r="O9548">
        <v>1500</v>
      </c>
      <c r="P9548">
        <v>300</v>
      </c>
      <c r="R9548">
        <f t="shared" si="746"/>
        <v>1560</v>
      </c>
      <c r="S9548">
        <f t="shared" si="747"/>
        <v>13</v>
      </c>
      <c r="T9548" t="str">
        <f t="shared" si="748"/>
        <v>Jun</v>
      </c>
      <c r="U9548" t="str">
        <f t="shared" si="749"/>
        <v>2025</v>
      </c>
    </row>
    <row r="9549" spans="1:21" x14ac:dyDescent="0.25">
      <c r="A9549" t="s">
        <v>422</v>
      </c>
      <c r="B9549" t="s">
        <v>216</v>
      </c>
      <c r="C9549" t="s">
        <v>27</v>
      </c>
      <c r="D9549" t="s">
        <v>23</v>
      </c>
      <c r="E9549" t="s">
        <v>28</v>
      </c>
      <c r="F9549" t="s">
        <v>29</v>
      </c>
      <c r="G9549" t="s">
        <v>169</v>
      </c>
      <c r="H9549">
        <f t="shared" si="745"/>
        <v>125</v>
      </c>
      <c r="I9549">
        <v>25</v>
      </c>
      <c r="J9549">
        <v>33</v>
      </c>
      <c r="K9549">
        <v>5</v>
      </c>
      <c r="M9549">
        <v>23.4375</v>
      </c>
      <c r="N9549" t="s">
        <v>38</v>
      </c>
      <c r="O9549">
        <v>156.25</v>
      </c>
      <c r="P9549">
        <v>31.25</v>
      </c>
      <c r="R9549">
        <f t="shared" si="746"/>
        <v>165</v>
      </c>
      <c r="S9549">
        <f t="shared" si="747"/>
        <v>13</v>
      </c>
      <c r="T9549" t="str">
        <f t="shared" si="748"/>
        <v>Jun</v>
      </c>
      <c r="U9549" t="str">
        <f t="shared" si="749"/>
        <v>2025</v>
      </c>
    </row>
    <row r="9550" spans="1:21" x14ac:dyDescent="0.25">
      <c r="A9550" t="s">
        <v>422</v>
      </c>
      <c r="B9550" t="s">
        <v>190</v>
      </c>
      <c r="C9550" t="s">
        <v>22</v>
      </c>
      <c r="D9550" t="s">
        <v>16</v>
      </c>
      <c r="E9550" t="s">
        <v>17</v>
      </c>
      <c r="F9550" t="s">
        <v>29</v>
      </c>
      <c r="G9550" t="s">
        <v>87</v>
      </c>
      <c r="H9550">
        <f t="shared" si="745"/>
        <v>700</v>
      </c>
      <c r="I9550">
        <v>100</v>
      </c>
      <c r="J9550">
        <v>130</v>
      </c>
      <c r="K9550">
        <v>7</v>
      </c>
      <c r="M9550">
        <v>63.7</v>
      </c>
      <c r="N9550" t="s">
        <v>20</v>
      </c>
      <c r="O9550">
        <v>910</v>
      </c>
      <c r="P9550">
        <v>210</v>
      </c>
      <c r="R9550">
        <f t="shared" si="746"/>
        <v>910</v>
      </c>
      <c r="S9550">
        <f t="shared" si="747"/>
        <v>13</v>
      </c>
      <c r="T9550" t="str">
        <f t="shared" si="748"/>
        <v>Jun</v>
      </c>
      <c r="U9550" t="str">
        <f t="shared" si="749"/>
        <v>2025</v>
      </c>
    </row>
    <row r="9551" spans="1:21" x14ac:dyDescent="0.25">
      <c r="A9551" t="s">
        <v>423</v>
      </c>
      <c r="B9551" t="s">
        <v>33</v>
      </c>
      <c r="C9551" t="s">
        <v>15</v>
      </c>
      <c r="D9551" t="s">
        <v>16</v>
      </c>
      <c r="E9551" t="s">
        <v>28</v>
      </c>
      <c r="F9551" t="s">
        <v>45</v>
      </c>
      <c r="G9551" t="s">
        <v>92</v>
      </c>
      <c r="H9551">
        <f t="shared" si="745"/>
        <v>750</v>
      </c>
      <c r="I9551">
        <v>250</v>
      </c>
      <c r="J9551">
        <v>325</v>
      </c>
      <c r="K9551">
        <v>3</v>
      </c>
      <c r="M9551">
        <v>97.5</v>
      </c>
      <c r="N9551" t="s">
        <v>38</v>
      </c>
      <c r="O9551">
        <v>975</v>
      </c>
      <c r="P9551">
        <v>225</v>
      </c>
      <c r="R9551">
        <f t="shared" si="746"/>
        <v>975</v>
      </c>
      <c r="S9551">
        <f t="shared" si="747"/>
        <v>14</v>
      </c>
      <c r="T9551" t="str">
        <f t="shared" si="748"/>
        <v>Jun</v>
      </c>
      <c r="U9551" t="str">
        <f t="shared" si="749"/>
        <v>2025</v>
      </c>
    </row>
    <row r="9552" spans="1:21" x14ac:dyDescent="0.25">
      <c r="A9552" t="s">
        <v>423</v>
      </c>
      <c r="B9552" t="s">
        <v>136</v>
      </c>
      <c r="C9552" t="s">
        <v>15</v>
      </c>
      <c r="D9552" t="s">
        <v>23</v>
      </c>
      <c r="E9552" t="s">
        <v>28</v>
      </c>
      <c r="F9552" t="s">
        <v>18</v>
      </c>
      <c r="G9552" t="s">
        <v>121</v>
      </c>
      <c r="H9552">
        <f t="shared" si="745"/>
        <v>550</v>
      </c>
      <c r="I9552">
        <v>55</v>
      </c>
      <c r="J9552">
        <v>72</v>
      </c>
      <c r="K9552">
        <v>10</v>
      </c>
      <c r="M9552">
        <v>85.8</v>
      </c>
      <c r="N9552" t="s">
        <v>20</v>
      </c>
      <c r="O9552">
        <v>715</v>
      </c>
      <c r="P9552">
        <v>165</v>
      </c>
      <c r="R9552">
        <f t="shared" si="746"/>
        <v>720</v>
      </c>
      <c r="S9552">
        <f t="shared" si="747"/>
        <v>14</v>
      </c>
      <c r="T9552" t="str">
        <f t="shared" si="748"/>
        <v>Jun</v>
      </c>
      <c r="U9552" t="str">
        <f t="shared" si="749"/>
        <v>2025</v>
      </c>
    </row>
    <row r="9553" spans="1:21" x14ac:dyDescent="0.25">
      <c r="A9553" t="s">
        <v>423</v>
      </c>
      <c r="B9553" t="s">
        <v>187</v>
      </c>
      <c r="C9553" t="s">
        <v>53</v>
      </c>
      <c r="D9553" t="s">
        <v>16</v>
      </c>
      <c r="E9553" t="s">
        <v>28</v>
      </c>
      <c r="F9553" t="s">
        <v>45</v>
      </c>
      <c r="G9553" t="s">
        <v>92</v>
      </c>
      <c r="H9553">
        <f t="shared" si="745"/>
        <v>1250</v>
      </c>
      <c r="I9553">
        <v>250</v>
      </c>
      <c r="J9553">
        <v>325</v>
      </c>
      <c r="K9553">
        <v>5</v>
      </c>
      <c r="M9553">
        <v>100</v>
      </c>
      <c r="N9553" t="s">
        <v>20</v>
      </c>
      <c r="O9553">
        <v>1625</v>
      </c>
      <c r="P9553">
        <v>375</v>
      </c>
      <c r="R9553">
        <f t="shared" si="746"/>
        <v>1625</v>
      </c>
      <c r="S9553">
        <f t="shared" si="747"/>
        <v>14</v>
      </c>
      <c r="T9553" t="str">
        <f t="shared" si="748"/>
        <v>Jun</v>
      </c>
      <c r="U9553" t="str">
        <f t="shared" si="749"/>
        <v>2025</v>
      </c>
    </row>
    <row r="9554" spans="1:21" x14ac:dyDescent="0.25">
      <c r="A9554" t="s">
        <v>423</v>
      </c>
      <c r="B9554" t="s">
        <v>214</v>
      </c>
      <c r="C9554" t="s">
        <v>66</v>
      </c>
      <c r="D9554" t="s">
        <v>23</v>
      </c>
      <c r="E9554" t="s">
        <v>28</v>
      </c>
      <c r="F9554" t="s">
        <v>18</v>
      </c>
      <c r="G9554" t="s">
        <v>51</v>
      </c>
      <c r="H9554">
        <f t="shared" si="745"/>
        <v>180</v>
      </c>
      <c r="I9554">
        <v>60</v>
      </c>
      <c r="J9554">
        <v>78</v>
      </c>
      <c r="K9554">
        <v>3</v>
      </c>
      <c r="M9554">
        <v>24.84</v>
      </c>
      <c r="N9554" t="s">
        <v>20</v>
      </c>
      <c r="O9554">
        <v>207</v>
      </c>
      <c r="P9554">
        <v>27</v>
      </c>
      <c r="R9554">
        <f t="shared" si="746"/>
        <v>234</v>
      </c>
      <c r="S9554">
        <f t="shared" si="747"/>
        <v>14</v>
      </c>
      <c r="T9554" t="str">
        <f t="shared" si="748"/>
        <v>Jun</v>
      </c>
      <c r="U9554" t="str">
        <f t="shared" si="749"/>
        <v>2025</v>
      </c>
    </row>
    <row r="9555" spans="1:21" x14ac:dyDescent="0.25">
      <c r="A9555" t="s">
        <v>423</v>
      </c>
      <c r="B9555" t="s">
        <v>191</v>
      </c>
      <c r="C9555" t="s">
        <v>27</v>
      </c>
      <c r="D9555" t="s">
        <v>16</v>
      </c>
      <c r="E9555" t="s">
        <v>28</v>
      </c>
      <c r="F9555" t="s">
        <v>18</v>
      </c>
      <c r="G9555" t="s">
        <v>19</v>
      </c>
      <c r="H9555">
        <f t="shared" si="745"/>
        <v>1750</v>
      </c>
      <c r="I9555">
        <v>250</v>
      </c>
      <c r="J9555">
        <v>325</v>
      </c>
      <c r="K9555">
        <v>7</v>
      </c>
      <c r="M9555">
        <v>100</v>
      </c>
      <c r="N9555" t="s">
        <v>38</v>
      </c>
      <c r="O9555">
        <v>2275</v>
      </c>
      <c r="P9555">
        <v>525</v>
      </c>
      <c r="R9555">
        <f t="shared" si="746"/>
        <v>2275</v>
      </c>
      <c r="S9555">
        <f t="shared" si="747"/>
        <v>14</v>
      </c>
      <c r="T9555" t="str">
        <f t="shared" si="748"/>
        <v>Jun</v>
      </c>
      <c r="U9555" t="str">
        <f t="shared" si="749"/>
        <v>2025</v>
      </c>
    </row>
    <row r="9556" spans="1:21" x14ac:dyDescent="0.25">
      <c r="A9556" t="s">
        <v>423</v>
      </c>
      <c r="B9556" t="s">
        <v>205</v>
      </c>
      <c r="C9556" t="s">
        <v>15</v>
      </c>
      <c r="D9556" t="s">
        <v>16</v>
      </c>
      <c r="E9556" t="s">
        <v>28</v>
      </c>
      <c r="F9556" t="s">
        <v>45</v>
      </c>
      <c r="G9556" t="s">
        <v>67</v>
      </c>
      <c r="H9556">
        <f t="shared" si="745"/>
        <v>17500</v>
      </c>
      <c r="I9556">
        <v>3500</v>
      </c>
      <c r="J9556">
        <v>4550</v>
      </c>
      <c r="K9556">
        <v>5</v>
      </c>
      <c r="M9556">
        <v>455</v>
      </c>
      <c r="N9556" t="s">
        <v>38</v>
      </c>
      <c r="O9556">
        <v>22750</v>
      </c>
      <c r="P9556">
        <v>5250</v>
      </c>
      <c r="R9556">
        <f t="shared" si="746"/>
        <v>22750</v>
      </c>
      <c r="S9556">
        <f t="shared" si="747"/>
        <v>14</v>
      </c>
      <c r="T9556" t="str">
        <f t="shared" si="748"/>
        <v>Jun</v>
      </c>
      <c r="U9556" t="str">
        <f t="shared" si="749"/>
        <v>2025</v>
      </c>
    </row>
    <row r="9557" spans="1:21" x14ac:dyDescent="0.25">
      <c r="A9557" t="s">
        <v>423</v>
      </c>
      <c r="B9557" t="s">
        <v>204</v>
      </c>
      <c r="C9557" t="s">
        <v>42</v>
      </c>
      <c r="D9557" t="s">
        <v>16</v>
      </c>
      <c r="E9557" t="s">
        <v>17</v>
      </c>
      <c r="F9557" t="s">
        <v>18</v>
      </c>
      <c r="G9557" t="s">
        <v>51</v>
      </c>
      <c r="H9557">
        <f t="shared" si="745"/>
        <v>120</v>
      </c>
      <c r="I9557">
        <v>60</v>
      </c>
      <c r="J9557">
        <v>78</v>
      </c>
      <c r="K9557">
        <v>2</v>
      </c>
      <c r="M9557">
        <v>10.92</v>
      </c>
      <c r="N9557" t="s">
        <v>20</v>
      </c>
      <c r="O9557">
        <v>156</v>
      </c>
      <c r="P9557">
        <v>36</v>
      </c>
      <c r="R9557">
        <f t="shared" si="746"/>
        <v>156</v>
      </c>
      <c r="S9557">
        <f t="shared" si="747"/>
        <v>14</v>
      </c>
      <c r="T9557" t="str">
        <f t="shared" si="748"/>
        <v>Jun</v>
      </c>
      <c r="U9557" t="str">
        <f t="shared" si="749"/>
        <v>2025</v>
      </c>
    </row>
    <row r="9558" spans="1:21" x14ac:dyDescent="0.25">
      <c r="A9558" t="s">
        <v>423</v>
      </c>
      <c r="B9558" t="s">
        <v>187</v>
      </c>
      <c r="C9558" t="s">
        <v>53</v>
      </c>
      <c r="D9558" t="s">
        <v>16</v>
      </c>
      <c r="E9558" t="s">
        <v>28</v>
      </c>
      <c r="F9558" t="s">
        <v>18</v>
      </c>
      <c r="G9558" t="s">
        <v>32</v>
      </c>
      <c r="H9558">
        <f t="shared" si="745"/>
        <v>200</v>
      </c>
      <c r="I9558">
        <v>100</v>
      </c>
      <c r="J9558">
        <v>130</v>
      </c>
      <c r="K9558">
        <v>2</v>
      </c>
      <c r="M9558">
        <v>18.2</v>
      </c>
      <c r="N9558" t="s">
        <v>20</v>
      </c>
      <c r="O9558">
        <v>260</v>
      </c>
      <c r="P9558">
        <v>60</v>
      </c>
      <c r="R9558">
        <f t="shared" si="746"/>
        <v>260</v>
      </c>
      <c r="S9558">
        <f t="shared" si="747"/>
        <v>14</v>
      </c>
      <c r="T9558" t="str">
        <f t="shared" si="748"/>
        <v>Jun</v>
      </c>
      <c r="U9558" t="str">
        <f t="shared" si="749"/>
        <v>2025</v>
      </c>
    </row>
    <row r="9559" spans="1:21" x14ac:dyDescent="0.25">
      <c r="A9559" t="s">
        <v>423</v>
      </c>
      <c r="B9559" t="s">
        <v>109</v>
      </c>
      <c r="C9559" t="s">
        <v>42</v>
      </c>
      <c r="D9559" t="s">
        <v>23</v>
      </c>
      <c r="E9559" t="s">
        <v>17</v>
      </c>
      <c r="F9559" t="s">
        <v>45</v>
      </c>
      <c r="G9559" t="s">
        <v>54</v>
      </c>
      <c r="H9559">
        <f t="shared" si="745"/>
        <v>4800</v>
      </c>
      <c r="I9559">
        <v>800</v>
      </c>
      <c r="J9559">
        <v>1040</v>
      </c>
      <c r="K9559">
        <v>6</v>
      </c>
      <c r="M9559">
        <v>104</v>
      </c>
      <c r="N9559" t="s">
        <v>25</v>
      </c>
      <c r="O9559">
        <v>6240</v>
      </c>
      <c r="P9559">
        <v>1440</v>
      </c>
      <c r="R9559">
        <f t="shared" si="746"/>
        <v>6240</v>
      </c>
      <c r="S9559">
        <f t="shared" si="747"/>
        <v>14</v>
      </c>
      <c r="T9559" t="str">
        <f t="shared" si="748"/>
        <v>Jun</v>
      </c>
      <c r="U9559" t="str">
        <f t="shared" si="749"/>
        <v>2025</v>
      </c>
    </row>
    <row r="9560" spans="1:21" x14ac:dyDescent="0.25">
      <c r="A9560" t="s">
        <v>423</v>
      </c>
      <c r="B9560" t="s">
        <v>189</v>
      </c>
      <c r="C9560" t="s">
        <v>27</v>
      </c>
      <c r="D9560" t="s">
        <v>16</v>
      </c>
      <c r="E9560" t="s">
        <v>17</v>
      </c>
      <c r="F9560" t="s">
        <v>61</v>
      </c>
      <c r="G9560" t="s">
        <v>164</v>
      </c>
      <c r="H9560">
        <f t="shared" si="745"/>
        <v>16000</v>
      </c>
      <c r="I9560">
        <v>2000</v>
      </c>
      <c r="J9560">
        <v>2600</v>
      </c>
      <c r="K9560">
        <v>8</v>
      </c>
      <c r="M9560">
        <v>260</v>
      </c>
      <c r="N9560" t="s">
        <v>25</v>
      </c>
      <c r="O9560">
        <v>19200</v>
      </c>
      <c r="P9560">
        <v>3200</v>
      </c>
      <c r="R9560">
        <f t="shared" si="746"/>
        <v>20800</v>
      </c>
      <c r="S9560">
        <f t="shared" si="747"/>
        <v>14</v>
      </c>
      <c r="T9560" t="str">
        <f t="shared" si="748"/>
        <v>Jun</v>
      </c>
      <c r="U9560" t="str">
        <f t="shared" si="749"/>
        <v>2025</v>
      </c>
    </row>
    <row r="9561" spans="1:21" x14ac:dyDescent="0.25">
      <c r="A9561" t="s">
        <v>423</v>
      </c>
      <c r="B9561" t="s">
        <v>120</v>
      </c>
      <c r="C9561" t="s">
        <v>91</v>
      </c>
      <c r="D9561" t="s">
        <v>23</v>
      </c>
      <c r="E9561" t="s">
        <v>28</v>
      </c>
      <c r="F9561" t="s">
        <v>45</v>
      </c>
      <c r="G9561" t="s">
        <v>58</v>
      </c>
      <c r="H9561">
        <f t="shared" si="745"/>
        <v>100000</v>
      </c>
      <c r="I9561">
        <v>25000</v>
      </c>
      <c r="J9561">
        <v>32500</v>
      </c>
      <c r="K9561">
        <v>4</v>
      </c>
      <c r="M9561">
        <v>4875</v>
      </c>
      <c r="N9561" t="s">
        <v>20</v>
      </c>
      <c r="O9561">
        <v>125000</v>
      </c>
      <c r="P9561">
        <v>25000</v>
      </c>
      <c r="R9561">
        <f t="shared" si="746"/>
        <v>130000</v>
      </c>
      <c r="S9561">
        <f t="shared" si="747"/>
        <v>14</v>
      </c>
      <c r="T9561" t="str">
        <f t="shared" si="748"/>
        <v>Jun</v>
      </c>
      <c r="U9561" t="str">
        <f t="shared" si="749"/>
        <v>2025</v>
      </c>
    </row>
    <row r="9562" spans="1:21" x14ac:dyDescent="0.25">
      <c r="A9562" t="s">
        <v>423</v>
      </c>
      <c r="B9562" t="s">
        <v>57</v>
      </c>
      <c r="C9562" t="s">
        <v>27</v>
      </c>
      <c r="D9562" t="s">
        <v>23</v>
      </c>
      <c r="E9562" t="s">
        <v>17</v>
      </c>
      <c r="F9562" t="s">
        <v>45</v>
      </c>
      <c r="G9562" t="s">
        <v>92</v>
      </c>
      <c r="H9562">
        <f t="shared" si="745"/>
        <v>1250</v>
      </c>
      <c r="I9562">
        <v>250</v>
      </c>
      <c r="J9562">
        <v>325</v>
      </c>
      <c r="K9562">
        <v>5</v>
      </c>
      <c r="M9562">
        <v>100</v>
      </c>
      <c r="N9562" t="s">
        <v>25</v>
      </c>
      <c r="O9562">
        <v>1625</v>
      </c>
      <c r="P9562">
        <v>375</v>
      </c>
      <c r="R9562">
        <f t="shared" si="746"/>
        <v>1625</v>
      </c>
      <c r="S9562">
        <f t="shared" si="747"/>
        <v>14</v>
      </c>
      <c r="T9562" t="str">
        <f t="shared" si="748"/>
        <v>Jun</v>
      </c>
      <c r="U9562" t="str">
        <f t="shared" si="749"/>
        <v>2025</v>
      </c>
    </row>
    <row r="9563" spans="1:21" x14ac:dyDescent="0.25">
      <c r="A9563" t="s">
        <v>423</v>
      </c>
      <c r="B9563" t="s">
        <v>99</v>
      </c>
      <c r="C9563" t="s">
        <v>15</v>
      </c>
      <c r="D9563" t="s">
        <v>23</v>
      </c>
      <c r="E9563" t="s">
        <v>17</v>
      </c>
      <c r="F9563" t="s">
        <v>45</v>
      </c>
      <c r="G9563" t="s">
        <v>76</v>
      </c>
      <c r="H9563">
        <f t="shared" si="745"/>
        <v>4800</v>
      </c>
      <c r="I9563">
        <v>1200</v>
      </c>
      <c r="J9563">
        <v>1560</v>
      </c>
      <c r="K9563">
        <v>4</v>
      </c>
      <c r="M9563">
        <v>156</v>
      </c>
      <c r="N9563" t="s">
        <v>25</v>
      </c>
      <c r="O9563">
        <v>6240</v>
      </c>
      <c r="P9563">
        <v>1440</v>
      </c>
      <c r="R9563">
        <f t="shared" si="746"/>
        <v>6240</v>
      </c>
      <c r="S9563">
        <f t="shared" si="747"/>
        <v>14</v>
      </c>
      <c r="T9563" t="str">
        <f t="shared" si="748"/>
        <v>Jun</v>
      </c>
      <c r="U9563" t="str">
        <f t="shared" si="749"/>
        <v>2025</v>
      </c>
    </row>
    <row r="9564" spans="1:21" x14ac:dyDescent="0.25">
      <c r="A9564" t="s">
        <v>423</v>
      </c>
      <c r="B9564" t="s">
        <v>216</v>
      </c>
      <c r="C9564" t="s">
        <v>27</v>
      </c>
      <c r="D9564" t="s">
        <v>16</v>
      </c>
      <c r="E9564" t="s">
        <v>28</v>
      </c>
      <c r="F9564" t="s">
        <v>18</v>
      </c>
      <c r="G9564" t="s">
        <v>51</v>
      </c>
      <c r="H9564">
        <f t="shared" si="745"/>
        <v>420</v>
      </c>
      <c r="I9564">
        <v>60</v>
      </c>
      <c r="J9564">
        <v>78</v>
      </c>
      <c r="K9564">
        <v>7</v>
      </c>
      <c r="M9564">
        <v>36.75</v>
      </c>
      <c r="N9564" t="s">
        <v>20</v>
      </c>
      <c r="O9564">
        <v>525</v>
      </c>
      <c r="P9564">
        <v>105</v>
      </c>
      <c r="R9564">
        <f t="shared" si="746"/>
        <v>546</v>
      </c>
      <c r="S9564">
        <f t="shared" si="747"/>
        <v>14</v>
      </c>
      <c r="T9564" t="str">
        <f t="shared" si="748"/>
        <v>Jun</v>
      </c>
      <c r="U9564" t="str">
        <f t="shared" si="749"/>
        <v>2025</v>
      </c>
    </row>
    <row r="9565" spans="1:21" x14ac:dyDescent="0.25">
      <c r="A9565" t="s">
        <v>423</v>
      </c>
      <c r="B9565" t="s">
        <v>79</v>
      </c>
      <c r="C9565" t="s">
        <v>27</v>
      </c>
      <c r="D9565" t="s">
        <v>23</v>
      </c>
      <c r="E9565" t="s">
        <v>17</v>
      </c>
      <c r="F9565" t="s">
        <v>80</v>
      </c>
      <c r="G9565" t="s">
        <v>231</v>
      </c>
      <c r="H9565">
        <f t="shared" si="745"/>
        <v>1500</v>
      </c>
      <c r="I9565">
        <v>250</v>
      </c>
      <c r="J9565">
        <v>325</v>
      </c>
      <c r="K9565">
        <v>6</v>
      </c>
      <c r="M9565">
        <v>100</v>
      </c>
      <c r="N9565" t="s">
        <v>20</v>
      </c>
      <c r="O9565">
        <v>1875</v>
      </c>
      <c r="P9565">
        <v>375</v>
      </c>
      <c r="R9565">
        <f t="shared" si="746"/>
        <v>1950</v>
      </c>
      <c r="S9565">
        <f t="shared" si="747"/>
        <v>14</v>
      </c>
      <c r="T9565" t="str">
        <f t="shared" si="748"/>
        <v>Jun</v>
      </c>
      <c r="U9565" t="str">
        <f t="shared" si="749"/>
        <v>2025</v>
      </c>
    </row>
    <row r="9566" spans="1:21" x14ac:dyDescent="0.25">
      <c r="A9566" t="s">
        <v>423</v>
      </c>
      <c r="B9566" t="s">
        <v>171</v>
      </c>
      <c r="C9566" t="s">
        <v>22</v>
      </c>
      <c r="D9566" t="s">
        <v>16</v>
      </c>
      <c r="E9566" t="s">
        <v>17</v>
      </c>
      <c r="F9566" t="s">
        <v>61</v>
      </c>
      <c r="G9566" t="s">
        <v>128</v>
      </c>
      <c r="H9566">
        <f t="shared" si="745"/>
        <v>1500</v>
      </c>
      <c r="I9566">
        <v>300</v>
      </c>
      <c r="J9566">
        <v>390</v>
      </c>
      <c r="K9566">
        <v>5</v>
      </c>
      <c r="M9566">
        <v>97.5</v>
      </c>
      <c r="N9566" t="s">
        <v>25</v>
      </c>
      <c r="O9566">
        <v>1950</v>
      </c>
      <c r="P9566">
        <v>450</v>
      </c>
      <c r="R9566">
        <f t="shared" si="746"/>
        <v>1950</v>
      </c>
      <c r="S9566">
        <f t="shared" si="747"/>
        <v>14</v>
      </c>
      <c r="T9566" t="str">
        <f t="shared" si="748"/>
        <v>Jun</v>
      </c>
      <c r="U9566" t="str">
        <f t="shared" si="749"/>
        <v>2025</v>
      </c>
    </row>
    <row r="9567" spans="1:21" x14ac:dyDescent="0.25">
      <c r="A9567" t="s">
        <v>423</v>
      </c>
      <c r="B9567" t="s">
        <v>216</v>
      </c>
      <c r="C9567" t="s">
        <v>27</v>
      </c>
      <c r="D9567" t="s">
        <v>23</v>
      </c>
      <c r="E9567" t="s">
        <v>17</v>
      </c>
      <c r="F9567" t="s">
        <v>45</v>
      </c>
      <c r="G9567" t="s">
        <v>76</v>
      </c>
      <c r="H9567">
        <f t="shared" si="745"/>
        <v>1200</v>
      </c>
      <c r="I9567">
        <v>1200</v>
      </c>
      <c r="J9567">
        <v>1560</v>
      </c>
      <c r="K9567">
        <v>1</v>
      </c>
      <c r="M9567">
        <v>156</v>
      </c>
      <c r="N9567" t="s">
        <v>20</v>
      </c>
      <c r="O9567">
        <v>1560</v>
      </c>
      <c r="P9567">
        <v>360</v>
      </c>
      <c r="R9567">
        <f t="shared" si="746"/>
        <v>1560</v>
      </c>
      <c r="S9567">
        <f t="shared" si="747"/>
        <v>14</v>
      </c>
      <c r="T9567" t="str">
        <f t="shared" si="748"/>
        <v>Jun</v>
      </c>
      <c r="U9567" t="str">
        <f t="shared" si="749"/>
        <v>2025</v>
      </c>
    </row>
    <row r="9568" spans="1:21" x14ac:dyDescent="0.25">
      <c r="A9568" t="s">
        <v>423</v>
      </c>
      <c r="B9568" t="s">
        <v>57</v>
      </c>
      <c r="C9568" t="s">
        <v>27</v>
      </c>
      <c r="D9568" t="s">
        <v>23</v>
      </c>
      <c r="E9568" t="s">
        <v>17</v>
      </c>
      <c r="F9568" t="s">
        <v>45</v>
      </c>
      <c r="G9568" t="s">
        <v>58</v>
      </c>
      <c r="H9568">
        <f t="shared" si="745"/>
        <v>125000</v>
      </c>
      <c r="I9568">
        <v>25000</v>
      </c>
      <c r="J9568">
        <v>32500</v>
      </c>
      <c r="K9568">
        <v>5</v>
      </c>
      <c r="M9568">
        <v>4875</v>
      </c>
      <c r="N9568" t="s">
        <v>25</v>
      </c>
      <c r="O9568">
        <v>162500</v>
      </c>
      <c r="P9568">
        <v>37500</v>
      </c>
      <c r="R9568">
        <f t="shared" si="746"/>
        <v>162500</v>
      </c>
      <c r="S9568">
        <f t="shared" si="747"/>
        <v>14</v>
      </c>
      <c r="T9568" t="str">
        <f t="shared" si="748"/>
        <v>Jun</v>
      </c>
      <c r="U9568" t="str">
        <f t="shared" si="749"/>
        <v>2025</v>
      </c>
    </row>
    <row r="9569" spans="1:21" x14ac:dyDescent="0.25">
      <c r="A9569" t="s">
        <v>423</v>
      </c>
      <c r="B9569" t="s">
        <v>159</v>
      </c>
      <c r="C9569" t="s">
        <v>27</v>
      </c>
      <c r="D9569" t="s">
        <v>23</v>
      </c>
      <c r="E9569" t="s">
        <v>28</v>
      </c>
      <c r="F9569" t="s">
        <v>18</v>
      </c>
      <c r="G9569" t="s">
        <v>24</v>
      </c>
      <c r="H9569">
        <f t="shared" si="745"/>
        <v>400</v>
      </c>
      <c r="I9569">
        <v>80</v>
      </c>
      <c r="J9569">
        <v>104</v>
      </c>
      <c r="K9569">
        <v>5</v>
      </c>
      <c r="M9569">
        <v>52</v>
      </c>
      <c r="N9569" t="s">
        <v>25</v>
      </c>
      <c r="O9569">
        <v>520</v>
      </c>
      <c r="P9569">
        <v>120</v>
      </c>
      <c r="R9569">
        <f t="shared" si="746"/>
        <v>520</v>
      </c>
      <c r="S9569">
        <f t="shared" si="747"/>
        <v>14</v>
      </c>
      <c r="T9569" t="str">
        <f t="shared" si="748"/>
        <v>Jun</v>
      </c>
      <c r="U9569" t="str">
        <f t="shared" si="749"/>
        <v>2025</v>
      </c>
    </row>
    <row r="9570" spans="1:21" x14ac:dyDescent="0.25">
      <c r="A9570" t="s">
        <v>423</v>
      </c>
      <c r="B9570" t="s">
        <v>77</v>
      </c>
      <c r="C9570" t="s">
        <v>42</v>
      </c>
      <c r="D9570" t="s">
        <v>16</v>
      </c>
      <c r="E9570" t="s">
        <v>17</v>
      </c>
      <c r="F9570" t="s">
        <v>29</v>
      </c>
      <c r="G9570" t="s">
        <v>160</v>
      </c>
      <c r="H9570">
        <f t="shared" si="745"/>
        <v>1050</v>
      </c>
      <c r="I9570">
        <v>150</v>
      </c>
      <c r="J9570">
        <v>195</v>
      </c>
      <c r="K9570">
        <v>7</v>
      </c>
      <c r="M9570">
        <v>100</v>
      </c>
      <c r="N9570" t="s">
        <v>38</v>
      </c>
      <c r="O9570">
        <v>1312.5</v>
      </c>
      <c r="P9570">
        <v>262.5</v>
      </c>
      <c r="R9570">
        <f t="shared" si="746"/>
        <v>1365</v>
      </c>
      <c r="S9570">
        <f t="shared" si="747"/>
        <v>14</v>
      </c>
      <c r="T9570" t="str">
        <f t="shared" si="748"/>
        <v>Jun</v>
      </c>
      <c r="U9570" t="str">
        <f t="shared" si="749"/>
        <v>2025</v>
      </c>
    </row>
    <row r="9571" spans="1:21" x14ac:dyDescent="0.25">
      <c r="A9571" t="s">
        <v>423</v>
      </c>
      <c r="B9571" t="s">
        <v>111</v>
      </c>
      <c r="C9571" t="s">
        <v>27</v>
      </c>
      <c r="D9571" t="s">
        <v>16</v>
      </c>
      <c r="E9571" t="s">
        <v>17</v>
      </c>
      <c r="F9571" t="s">
        <v>61</v>
      </c>
      <c r="G9571" t="s">
        <v>103</v>
      </c>
      <c r="H9571">
        <f t="shared" si="745"/>
        <v>300</v>
      </c>
      <c r="I9571">
        <v>100</v>
      </c>
      <c r="J9571">
        <v>130</v>
      </c>
      <c r="K9571">
        <v>3</v>
      </c>
      <c r="M9571">
        <v>26.25</v>
      </c>
      <c r="N9571" t="s">
        <v>20</v>
      </c>
      <c r="O9571">
        <v>375</v>
      </c>
      <c r="P9571">
        <v>75</v>
      </c>
      <c r="R9571">
        <f t="shared" si="746"/>
        <v>390</v>
      </c>
      <c r="S9571">
        <f t="shared" si="747"/>
        <v>14</v>
      </c>
      <c r="T9571" t="str">
        <f t="shared" si="748"/>
        <v>Jun</v>
      </c>
      <c r="U9571" t="str">
        <f t="shared" si="749"/>
        <v>2025</v>
      </c>
    </row>
    <row r="9572" spans="1:21" x14ac:dyDescent="0.25">
      <c r="A9572" t="s">
        <v>423</v>
      </c>
      <c r="B9572" t="s">
        <v>99</v>
      </c>
      <c r="C9572" t="s">
        <v>15</v>
      </c>
      <c r="D9572" t="s">
        <v>16</v>
      </c>
      <c r="E9572" t="s">
        <v>17</v>
      </c>
      <c r="F9572" t="s">
        <v>61</v>
      </c>
      <c r="G9572" t="s">
        <v>110</v>
      </c>
      <c r="H9572">
        <f t="shared" si="745"/>
        <v>8000</v>
      </c>
      <c r="I9572">
        <v>800</v>
      </c>
      <c r="J9572">
        <v>1040</v>
      </c>
      <c r="K9572">
        <v>10</v>
      </c>
      <c r="M9572">
        <v>104</v>
      </c>
      <c r="N9572" t="s">
        <v>38</v>
      </c>
      <c r="O9572">
        <v>10400</v>
      </c>
      <c r="P9572">
        <v>2400</v>
      </c>
      <c r="R9572">
        <f t="shared" si="746"/>
        <v>10400</v>
      </c>
      <c r="S9572">
        <f t="shared" si="747"/>
        <v>14</v>
      </c>
      <c r="T9572" t="str">
        <f t="shared" si="748"/>
        <v>Jun</v>
      </c>
      <c r="U9572" t="str">
        <f t="shared" si="749"/>
        <v>2025</v>
      </c>
    </row>
    <row r="9573" spans="1:21" x14ac:dyDescent="0.25">
      <c r="A9573" t="s">
        <v>423</v>
      </c>
      <c r="B9573" t="s">
        <v>152</v>
      </c>
      <c r="C9573" t="s">
        <v>66</v>
      </c>
      <c r="D9573" t="s">
        <v>16</v>
      </c>
      <c r="E9573" t="s">
        <v>17</v>
      </c>
      <c r="F9573" t="s">
        <v>61</v>
      </c>
      <c r="G9573" t="s">
        <v>62</v>
      </c>
      <c r="H9573">
        <f t="shared" si="745"/>
        <v>2700</v>
      </c>
      <c r="I9573">
        <v>900</v>
      </c>
      <c r="J9573">
        <v>1170</v>
      </c>
      <c r="K9573">
        <v>3</v>
      </c>
      <c r="M9573">
        <v>117</v>
      </c>
      <c r="N9573" t="s">
        <v>20</v>
      </c>
      <c r="O9573">
        <v>3240</v>
      </c>
      <c r="P9573">
        <v>540</v>
      </c>
      <c r="R9573">
        <f t="shared" si="746"/>
        <v>3510</v>
      </c>
      <c r="S9573">
        <f t="shared" si="747"/>
        <v>14</v>
      </c>
      <c r="T9573" t="str">
        <f t="shared" si="748"/>
        <v>Jun</v>
      </c>
      <c r="U9573" t="str">
        <f t="shared" si="749"/>
        <v>2025</v>
      </c>
    </row>
    <row r="9574" spans="1:21" x14ac:dyDescent="0.25">
      <c r="A9574" t="s">
        <v>423</v>
      </c>
      <c r="B9574" t="s">
        <v>139</v>
      </c>
      <c r="C9574" t="s">
        <v>27</v>
      </c>
      <c r="D9574" t="s">
        <v>16</v>
      </c>
      <c r="E9574" t="s">
        <v>17</v>
      </c>
      <c r="F9574" t="s">
        <v>80</v>
      </c>
      <c r="G9574" t="s">
        <v>143</v>
      </c>
      <c r="H9574">
        <f t="shared" si="745"/>
        <v>9</v>
      </c>
      <c r="I9574">
        <v>3</v>
      </c>
      <c r="J9574">
        <v>4</v>
      </c>
      <c r="K9574">
        <v>3</v>
      </c>
      <c r="M9574">
        <v>1.17</v>
      </c>
      <c r="N9574" t="s">
        <v>38</v>
      </c>
      <c r="O9574">
        <v>11.7</v>
      </c>
      <c r="P9574">
        <v>2.7</v>
      </c>
      <c r="R9574">
        <f t="shared" si="746"/>
        <v>12</v>
      </c>
      <c r="S9574">
        <f t="shared" si="747"/>
        <v>14</v>
      </c>
      <c r="T9574" t="str">
        <f t="shared" si="748"/>
        <v>Jun</v>
      </c>
      <c r="U9574" t="str">
        <f t="shared" si="749"/>
        <v>2025</v>
      </c>
    </row>
    <row r="9575" spans="1:21" x14ac:dyDescent="0.25">
      <c r="A9575" t="s">
        <v>423</v>
      </c>
      <c r="B9575" t="s">
        <v>50</v>
      </c>
      <c r="C9575" t="s">
        <v>27</v>
      </c>
      <c r="D9575" t="s">
        <v>23</v>
      </c>
      <c r="E9575" t="s">
        <v>28</v>
      </c>
      <c r="F9575" t="s">
        <v>61</v>
      </c>
      <c r="G9575" t="s">
        <v>68</v>
      </c>
      <c r="H9575">
        <f t="shared" si="745"/>
        <v>10800</v>
      </c>
      <c r="I9575">
        <v>1800</v>
      </c>
      <c r="J9575">
        <v>2340</v>
      </c>
      <c r="K9575">
        <v>6</v>
      </c>
      <c r="M9575">
        <v>234</v>
      </c>
      <c r="N9575" t="s">
        <v>20</v>
      </c>
      <c r="O9575">
        <v>13500</v>
      </c>
      <c r="P9575">
        <v>2700</v>
      </c>
      <c r="R9575">
        <f t="shared" si="746"/>
        <v>14040</v>
      </c>
      <c r="S9575">
        <f t="shared" si="747"/>
        <v>14</v>
      </c>
      <c r="T9575" t="str">
        <f t="shared" si="748"/>
        <v>Jun</v>
      </c>
      <c r="U9575" t="str">
        <f t="shared" si="749"/>
        <v>2025</v>
      </c>
    </row>
    <row r="9576" spans="1:21" x14ac:dyDescent="0.25">
      <c r="A9576" t="s">
        <v>423</v>
      </c>
      <c r="B9576" t="s">
        <v>55</v>
      </c>
      <c r="C9576" t="s">
        <v>15</v>
      </c>
      <c r="D9576" t="s">
        <v>16</v>
      </c>
      <c r="E9576" t="s">
        <v>28</v>
      </c>
      <c r="F9576" t="s">
        <v>45</v>
      </c>
      <c r="G9576" t="s">
        <v>199</v>
      </c>
      <c r="H9576">
        <f t="shared" si="745"/>
        <v>25000</v>
      </c>
      <c r="I9576">
        <v>5000</v>
      </c>
      <c r="J9576">
        <v>6500</v>
      </c>
      <c r="K9576">
        <v>5</v>
      </c>
      <c r="M9576">
        <v>650</v>
      </c>
      <c r="N9576" t="s">
        <v>38</v>
      </c>
      <c r="O9576">
        <v>32500</v>
      </c>
      <c r="P9576">
        <v>7500</v>
      </c>
      <c r="R9576">
        <f t="shared" si="746"/>
        <v>32500</v>
      </c>
      <c r="S9576">
        <f t="shared" si="747"/>
        <v>14</v>
      </c>
      <c r="T9576" t="str">
        <f t="shared" si="748"/>
        <v>Jun</v>
      </c>
      <c r="U9576" t="str">
        <f t="shared" si="749"/>
        <v>2025</v>
      </c>
    </row>
    <row r="9577" spans="1:21" x14ac:dyDescent="0.25">
      <c r="A9577" t="s">
        <v>423</v>
      </c>
      <c r="B9577" t="s">
        <v>171</v>
      </c>
      <c r="C9577" t="s">
        <v>22</v>
      </c>
      <c r="D9577" t="s">
        <v>16</v>
      </c>
      <c r="E9577" t="s">
        <v>28</v>
      </c>
      <c r="F9577" t="s">
        <v>45</v>
      </c>
      <c r="G9577" t="s">
        <v>92</v>
      </c>
      <c r="H9577">
        <f t="shared" si="745"/>
        <v>1250</v>
      </c>
      <c r="I9577">
        <v>250</v>
      </c>
      <c r="J9577">
        <v>325</v>
      </c>
      <c r="K9577">
        <v>5</v>
      </c>
      <c r="M9577">
        <v>100</v>
      </c>
      <c r="N9577" t="s">
        <v>20</v>
      </c>
      <c r="O9577">
        <v>1625</v>
      </c>
      <c r="P9577">
        <v>375</v>
      </c>
      <c r="R9577">
        <f t="shared" si="746"/>
        <v>1625</v>
      </c>
      <c r="S9577">
        <f t="shared" si="747"/>
        <v>14</v>
      </c>
      <c r="T9577" t="str">
        <f t="shared" si="748"/>
        <v>Jun</v>
      </c>
      <c r="U9577" t="str">
        <f t="shared" si="749"/>
        <v>2025</v>
      </c>
    </row>
    <row r="9578" spans="1:21" x14ac:dyDescent="0.25">
      <c r="A9578" t="s">
        <v>423</v>
      </c>
      <c r="B9578" t="s">
        <v>205</v>
      </c>
      <c r="C9578" t="s">
        <v>15</v>
      </c>
      <c r="D9578" t="s">
        <v>16</v>
      </c>
      <c r="E9578" t="s">
        <v>28</v>
      </c>
      <c r="F9578" t="s">
        <v>29</v>
      </c>
      <c r="G9578" t="s">
        <v>207</v>
      </c>
      <c r="H9578">
        <f t="shared" si="745"/>
        <v>140</v>
      </c>
      <c r="I9578">
        <v>35</v>
      </c>
      <c r="J9578">
        <v>46</v>
      </c>
      <c r="K9578">
        <v>4</v>
      </c>
      <c r="M9578">
        <v>8.75</v>
      </c>
      <c r="N9578" t="s">
        <v>25</v>
      </c>
      <c r="O9578">
        <v>175</v>
      </c>
      <c r="P9578">
        <v>35</v>
      </c>
      <c r="R9578">
        <f t="shared" si="746"/>
        <v>184</v>
      </c>
      <c r="S9578">
        <f t="shared" si="747"/>
        <v>14</v>
      </c>
      <c r="T9578" t="str">
        <f t="shared" si="748"/>
        <v>Jun</v>
      </c>
      <c r="U9578" t="str">
        <f t="shared" si="749"/>
        <v>2025</v>
      </c>
    </row>
    <row r="9579" spans="1:21" x14ac:dyDescent="0.25">
      <c r="A9579" t="s">
        <v>423</v>
      </c>
      <c r="B9579" t="s">
        <v>149</v>
      </c>
      <c r="C9579" t="s">
        <v>15</v>
      </c>
      <c r="D9579" t="s">
        <v>23</v>
      </c>
      <c r="E9579" t="s">
        <v>28</v>
      </c>
      <c r="F9579" t="s">
        <v>45</v>
      </c>
      <c r="G9579" t="s">
        <v>54</v>
      </c>
      <c r="H9579">
        <f t="shared" si="745"/>
        <v>4000</v>
      </c>
      <c r="I9579">
        <v>800</v>
      </c>
      <c r="J9579">
        <v>1040</v>
      </c>
      <c r="K9579">
        <v>5</v>
      </c>
      <c r="M9579">
        <v>104</v>
      </c>
      <c r="N9579" t="s">
        <v>38</v>
      </c>
      <c r="O9579">
        <v>4600</v>
      </c>
      <c r="P9579">
        <v>600</v>
      </c>
      <c r="R9579">
        <f t="shared" si="746"/>
        <v>5200</v>
      </c>
      <c r="S9579">
        <f t="shared" si="747"/>
        <v>14</v>
      </c>
      <c r="T9579" t="str">
        <f t="shared" si="748"/>
        <v>Jun</v>
      </c>
      <c r="U9579" t="str">
        <f t="shared" si="749"/>
        <v>2025</v>
      </c>
    </row>
    <row r="9580" spans="1:21" x14ac:dyDescent="0.25">
      <c r="A9580" t="s">
        <v>423</v>
      </c>
      <c r="B9580" t="s">
        <v>154</v>
      </c>
      <c r="C9580" t="s">
        <v>27</v>
      </c>
      <c r="D9580" t="s">
        <v>16</v>
      </c>
      <c r="E9580" t="s">
        <v>17</v>
      </c>
      <c r="F9580" t="s">
        <v>80</v>
      </c>
      <c r="G9580" t="s">
        <v>231</v>
      </c>
      <c r="H9580">
        <f t="shared" si="745"/>
        <v>1000</v>
      </c>
      <c r="I9580">
        <v>250</v>
      </c>
      <c r="J9580">
        <v>325</v>
      </c>
      <c r="K9580">
        <v>4</v>
      </c>
      <c r="M9580">
        <v>65</v>
      </c>
      <c r="N9580" t="s">
        <v>25</v>
      </c>
      <c r="O9580">
        <v>1300</v>
      </c>
      <c r="P9580">
        <v>300</v>
      </c>
      <c r="R9580">
        <f t="shared" si="746"/>
        <v>1300</v>
      </c>
      <c r="S9580">
        <f t="shared" si="747"/>
        <v>14</v>
      </c>
      <c r="T9580" t="str">
        <f t="shared" si="748"/>
        <v>Jun</v>
      </c>
      <c r="U9580" t="str">
        <f t="shared" si="749"/>
        <v>2025</v>
      </c>
    </row>
    <row r="9581" spans="1:21" x14ac:dyDescent="0.25">
      <c r="A9581" t="s">
        <v>423</v>
      </c>
      <c r="B9581" t="s">
        <v>173</v>
      </c>
      <c r="C9581" t="s">
        <v>115</v>
      </c>
      <c r="D9581" t="s">
        <v>16</v>
      </c>
      <c r="E9581" t="s">
        <v>17</v>
      </c>
      <c r="F9581" t="s">
        <v>45</v>
      </c>
      <c r="G9581" t="s">
        <v>199</v>
      </c>
      <c r="H9581">
        <f t="shared" si="745"/>
        <v>40000</v>
      </c>
      <c r="I9581">
        <v>5000</v>
      </c>
      <c r="J9581">
        <v>6500</v>
      </c>
      <c r="K9581">
        <v>8</v>
      </c>
      <c r="M9581">
        <v>650</v>
      </c>
      <c r="N9581" t="s">
        <v>25</v>
      </c>
      <c r="O9581">
        <v>52000</v>
      </c>
      <c r="P9581">
        <v>12000</v>
      </c>
      <c r="R9581">
        <f t="shared" si="746"/>
        <v>52000</v>
      </c>
      <c r="S9581">
        <f t="shared" si="747"/>
        <v>14</v>
      </c>
      <c r="T9581" t="str">
        <f t="shared" si="748"/>
        <v>Jun</v>
      </c>
      <c r="U9581" t="str">
        <f t="shared" si="749"/>
        <v>2025</v>
      </c>
    </row>
    <row r="9582" spans="1:21" x14ac:dyDescent="0.25">
      <c r="A9582" t="s">
        <v>423</v>
      </c>
      <c r="B9582" t="s">
        <v>181</v>
      </c>
      <c r="C9582" t="s">
        <v>53</v>
      </c>
      <c r="D9582" t="s">
        <v>16</v>
      </c>
      <c r="E9582" t="s">
        <v>17</v>
      </c>
      <c r="F9582" t="s">
        <v>18</v>
      </c>
      <c r="G9582" t="s">
        <v>121</v>
      </c>
      <c r="H9582">
        <f t="shared" si="745"/>
        <v>55</v>
      </c>
      <c r="I9582">
        <v>55</v>
      </c>
      <c r="J9582">
        <v>72</v>
      </c>
      <c r="K9582">
        <v>1</v>
      </c>
      <c r="M9582">
        <v>6.875</v>
      </c>
      <c r="N9582" t="s">
        <v>38</v>
      </c>
      <c r="O9582">
        <v>68.75</v>
      </c>
      <c r="P9582">
        <v>13.75</v>
      </c>
      <c r="R9582">
        <f t="shared" si="746"/>
        <v>72</v>
      </c>
      <c r="S9582">
        <f t="shared" si="747"/>
        <v>14</v>
      </c>
      <c r="T9582" t="str">
        <f t="shared" si="748"/>
        <v>Jun</v>
      </c>
      <c r="U9582" t="str">
        <f t="shared" si="749"/>
        <v>2025</v>
      </c>
    </row>
    <row r="9583" spans="1:21" x14ac:dyDescent="0.25">
      <c r="A9583" t="s">
        <v>423</v>
      </c>
      <c r="B9583" t="s">
        <v>123</v>
      </c>
      <c r="C9583" t="s">
        <v>15</v>
      </c>
      <c r="D9583" t="s">
        <v>23</v>
      </c>
      <c r="E9583" t="s">
        <v>28</v>
      </c>
      <c r="F9583" t="s">
        <v>18</v>
      </c>
      <c r="G9583" t="s">
        <v>56</v>
      </c>
      <c r="H9583">
        <f t="shared" si="745"/>
        <v>1650</v>
      </c>
      <c r="I9583">
        <v>550</v>
      </c>
      <c r="J9583">
        <v>715</v>
      </c>
      <c r="K9583">
        <v>3</v>
      </c>
      <c r="M9583">
        <v>100</v>
      </c>
      <c r="N9583" t="s">
        <v>25</v>
      </c>
      <c r="O9583">
        <v>2145</v>
      </c>
      <c r="P9583">
        <v>495</v>
      </c>
      <c r="R9583">
        <f t="shared" si="746"/>
        <v>2145</v>
      </c>
      <c r="S9583">
        <f t="shared" si="747"/>
        <v>14</v>
      </c>
      <c r="T9583" t="str">
        <f t="shared" si="748"/>
        <v>Jun</v>
      </c>
      <c r="U9583" t="str">
        <f t="shared" si="749"/>
        <v>2025</v>
      </c>
    </row>
    <row r="9584" spans="1:21" x14ac:dyDescent="0.25">
      <c r="A9584" t="s">
        <v>423</v>
      </c>
      <c r="B9584" t="s">
        <v>122</v>
      </c>
      <c r="C9584" t="s">
        <v>27</v>
      </c>
      <c r="D9584" t="s">
        <v>16</v>
      </c>
      <c r="E9584" t="s">
        <v>17</v>
      </c>
      <c r="F9584" t="s">
        <v>45</v>
      </c>
      <c r="G9584" t="s">
        <v>92</v>
      </c>
      <c r="H9584">
        <f t="shared" si="745"/>
        <v>1500</v>
      </c>
      <c r="I9584">
        <v>250</v>
      </c>
      <c r="J9584">
        <v>325</v>
      </c>
      <c r="K9584">
        <v>6</v>
      </c>
      <c r="M9584">
        <v>100</v>
      </c>
      <c r="N9584" t="s">
        <v>38</v>
      </c>
      <c r="O9584">
        <v>1950</v>
      </c>
      <c r="P9584">
        <v>450</v>
      </c>
      <c r="R9584">
        <f t="shared" si="746"/>
        <v>1950</v>
      </c>
      <c r="S9584">
        <f t="shared" si="747"/>
        <v>14</v>
      </c>
      <c r="T9584" t="str">
        <f t="shared" si="748"/>
        <v>Jun</v>
      </c>
      <c r="U9584" t="str">
        <f t="shared" si="749"/>
        <v>2025</v>
      </c>
    </row>
    <row r="9585" spans="1:21" x14ac:dyDescent="0.25">
      <c r="A9585" t="s">
        <v>423</v>
      </c>
      <c r="B9585" t="s">
        <v>159</v>
      </c>
      <c r="C9585" t="s">
        <v>27</v>
      </c>
      <c r="D9585" t="s">
        <v>16</v>
      </c>
      <c r="E9585" t="s">
        <v>17</v>
      </c>
      <c r="F9585" t="s">
        <v>18</v>
      </c>
      <c r="G9585" t="s">
        <v>34</v>
      </c>
      <c r="H9585">
        <f t="shared" si="745"/>
        <v>320</v>
      </c>
      <c r="I9585">
        <v>40</v>
      </c>
      <c r="J9585">
        <v>52</v>
      </c>
      <c r="K9585">
        <v>8</v>
      </c>
      <c r="M9585">
        <v>29.12</v>
      </c>
      <c r="N9585" t="s">
        <v>20</v>
      </c>
      <c r="O9585">
        <v>416</v>
      </c>
      <c r="P9585">
        <v>96</v>
      </c>
      <c r="R9585">
        <f t="shared" si="746"/>
        <v>416</v>
      </c>
      <c r="S9585">
        <f t="shared" si="747"/>
        <v>14</v>
      </c>
      <c r="T9585" t="str">
        <f t="shared" si="748"/>
        <v>Jun</v>
      </c>
      <c r="U9585" t="str">
        <f t="shared" si="749"/>
        <v>2025</v>
      </c>
    </row>
    <row r="9586" spans="1:21" x14ac:dyDescent="0.25">
      <c r="A9586" t="s">
        <v>423</v>
      </c>
      <c r="B9586" t="s">
        <v>74</v>
      </c>
      <c r="C9586" t="s">
        <v>27</v>
      </c>
      <c r="D9586" t="s">
        <v>16</v>
      </c>
      <c r="E9586" t="s">
        <v>17</v>
      </c>
      <c r="F9586" t="s">
        <v>18</v>
      </c>
      <c r="G9586" t="s">
        <v>19</v>
      </c>
      <c r="H9586">
        <f t="shared" si="745"/>
        <v>1250</v>
      </c>
      <c r="I9586">
        <v>250</v>
      </c>
      <c r="J9586">
        <v>325</v>
      </c>
      <c r="K9586">
        <v>5</v>
      </c>
      <c r="M9586">
        <v>100</v>
      </c>
      <c r="N9586" t="s">
        <v>20</v>
      </c>
      <c r="O9586">
        <v>1562.5</v>
      </c>
      <c r="P9586">
        <v>312.5</v>
      </c>
      <c r="R9586">
        <f t="shared" si="746"/>
        <v>1625</v>
      </c>
      <c r="S9586">
        <f t="shared" si="747"/>
        <v>14</v>
      </c>
      <c r="T9586" t="str">
        <f t="shared" si="748"/>
        <v>Jun</v>
      </c>
      <c r="U9586" t="str">
        <f t="shared" si="749"/>
        <v>2025</v>
      </c>
    </row>
    <row r="9587" spans="1:21" x14ac:dyDescent="0.25">
      <c r="A9587" t="s">
        <v>423</v>
      </c>
      <c r="B9587" t="s">
        <v>135</v>
      </c>
      <c r="C9587" t="s">
        <v>27</v>
      </c>
      <c r="D9587" t="s">
        <v>16</v>
      </c>
      <c r="E9587" t="s">
        <v>28</v>
      </c>
      <c r="F9587" t="s">
        <v>18</v>
      </c>
      <c r="G9587" t="s">
        <v>100</v>
      </c>
      <c r="H9587">
        <f t="shared" si="745"/>
        <v>80</v>
      </c>
      <c r="I9587">
        <v>40</v>
      </c>
      <c r="J9587">
        <v>52</v>
      </c>
      <c r="K9587">
        <v>2</v>
      </c>
      <c r="M9587">
        <v>7.28</v>
      </c>
      <c r="N9587" t="s">
        <v>20</v>
      </c>
      <c r="O9587">
        <v>104</v>
      </c>
      <c r="P9587">
        <v>24</v>
      </c>
      <c r="R9587">
        <f t="shared" si="746"/>
        <v>104</v>
      </c>
      <c r="S9587">
        <f t="shared" si="747"/>
        <v>14</v>
      </c>
      <c r="T9587" t="str">
        <f t="shared" si="748"/>
        <v>Jun</v>
      </c>
      <c r="U9587" t="str">
        <f t="shared" si="749"/>
        <v>2025</v>
      </c>
    </row>
    <row r="9588" spans="1:21" x14ac:dyDescent="0.25">
      <c r="A9588" t="s">
        <v>423</v>
      </c>
      <c r="B9588" t="s">
        <v>148</v>
      </c>
      <c r="C9588" t="s">
        <v>27</v>
      </c>
      <c r="D9588" t="s">
        <v>16</v>
      </c>
      <c r="E9588" t="s">
        <v>28</v>
      </c>
      <c r="F9588" t="s">
        <v>18</v>
      </c>
      <c r="G9588" t="s">
        <v>100</v>
      </c>
      <c r="H9588">
        <f t="shared" si="745"/>
        <v>160</v>
      </c>
      <c r="I9588">
        <v>40</v>
      </c>
      <c r="J9588">
        <v>52</v>
      </c>
      <c r="K9588">
        <v>4</v>
      </c>
      <c r="M9588">
        <v>14.56</v>
      </c>
      <c r="N9588" t="s">
        <v>20</v>
      </c>
      <c r="O9588">
        <v>208</v>
      </c>
      <c r="P9588">
        <v>48</v>
      </c>
      <c r="R9588">
        <f t="shared" si="746"/>
        <v>208</v>
      </c>
      <c r="S9588">
        <f t="shared" si="747"/>
        <v>14</v>
      </c>
      <c r="T9588" t="str">
        <f t="shared" si="748"/>
        <v>Jun</v>
      </c>
      <c r="U9588" t="str">
        <f t="shared" si="749"/>
        <v>2025</v>
      </c>
    </row>
    <row r="9589" spans="1:21" x14ac:dyDescent="0.25">
      <c r="A9589" t="s">
        <v>424</v>
      </c>
      <c r="B9589" t="s">
        <v>197</v>
      </c>
      <c r="C9589" t="s">
        <v>115</v>
      </c>
      <c r="D9589" t="s">
        <v>16</v>
      </c>
      <c r="E9589" t="s">
        <v>17</v>
      </c>
      <c r="F9589" t="s">
        <v>45</v>
      </c>
      <c r="G9589" t="s">
        <v>92</v>
      </c>
      <c r="H9589">
        <f t="shared" si="745"/>
        <v>1250</v>
      </c>
      <c r="I9589">
        <v>250</v>
      </c>
      <c r="J9589">
        <v>325</v>
      </c>
      <c r="K9589">
        <v>5</v>
      </c>
      <c r="M9589">
        <v>100</v>
      </c>
      <c r="N9589" t="s">
        <v>38</v>
      </c>
      <c r="O9589">
        <v>1562.5</v>
      </c>
      <c r="P9589">
        <v>312.5</v>
      </c>
      <c r="R9589">
        <f t="shared" si="746"/>
        <v>1625</v>
      </c>
      <c r="S9589">
        <f t="shared" si="747"/>
        <v>15</v>
      </c>
      <c r="T9589" t="str">
        <f t="shared" si="748"/>
        <v>Jun</v>
      </c>
      <c r="U9589" t="str">
        <f t="shared" si="749"/>
        <v>2025</v>
      </c>
    </row>
    <row r="9590" spans="1:21" x14ac:dyDescent="0.25">
      <c r="A9590" t="s">
        <v>424</v>
      </c>
      <c r="B9590" t="s">
        <v>188</v>
      </c>
      <c r="C9590" t="s">
        <v>27</v>
      </c>
      <c r="D9590" t="s">
        <v>23</v>
      </c>
      <c r="E9590" t="s">
        <v>17</v>
      </c>
      <c r="F9590" t="s">
        <v>18</v>
      </c>
      <c r="G9590" t="s">
        <v>116</v>
      </c>
      <c r="H9590">
        <f t="shared" si="745"/>
        <v>180</v>
      </c>
      <c r="I9590">
        <v>60</v>
      </c>
      <c r="J9590">
        <v>78</v>
      </c>
      <c r="K9590">
        <v>3</v>
      </c>
      <c r="M9590">
        <v>23.4</v>
      </c>
      <c r="N9590" t="s">
        <v>25</v>
      </c>
      <c r="O9590">
        <v>234</v>
      </c>
      <c r="P9590">
        <v>54</v>
      </c>
      <c r="R9590">
        <f t="shared" si="746"/>
        <v>234</v>
      </c>
      <c r="S9590">
        <f t="shared" si="747"/>
        <v>15</v>
      </c>
      <c r="T9590" t="str">
        <f t="shared" si="748"/>
        <v>Jun</v>
      </c>
      <c r="U9590" t="str">
        <f t="shared" si="749"/>
        <v>2025</v>
      </c>
    </row>
    <row r="9591" spans="1:21" x14ac:dyDescent="0.25">
      <c r="A9591" t="s">
        <v>424</v>
      </c>
      <c r="B9591" t="s">
        <v>163</v>
      </c>
      <c r="C9591" t="s">
        <v>15</v>
      </c>
      <c r="D9591" t="s">
        <v>16</v>
      </c>
      <c r="E9591" t="s">
        <v>28</v>
      </c>
      <c r="F9591" t="s">
        <v>45</v>
      </c>
      <c r="G9591" t="s">
        <v>199</v>
      </c>
      <c r="H9591">
        <f t="shared" si="745"/>
        <v>30000</v>
      </c>
      <c r="I9591">
        <v>5000</v>
      </c>
      <c r="J9591">
        <v>6500</v>
      </c>
      <c r="K9591">
        <v>6</v>
      </c>
      <c r="M9591">
        <v>650</v>
      </c>
      <c r="N9591" t="s">
        <v>20</v>
      </c>
      <c r="O9591">
        <v>39000</v>
      </c>
      <c r="P9591">
        <v>9000</v>
      </c>
      <c r="R9591">
        <f t="shared" si="746"/>
        <v>39000</v>
      </c>
      <c r="S9591">
        <f t="shared" si="747"/>
        <v>15</v>
      </c>
      <c r="T9591" t="str">
        <f t="shared" si="748"/>
        <v>Jun</v>
      </c>
      <c r="U9591" t="str">
        <f t="shared" si="749"/>
        <v>2025</v>
      </c>
    </row>
    <row r="9592" spans="1:21" x14ac:dyDescent="0.25">
      <c r="A9592" t="s">
        <v>424</v>
      </c>
      <c r="B9592" t="s">
        <v>69</v>
      </c>
      <c r="C9592" t="s">
        <v>27</v>
      </c>
      <c r="D9592" t="s">
        <v>23</v>
      </c>
      <c r="E9592" t="s">
        <v>28</v>
      </c>
      <c r="F9592" t="s">
        <v>61</v>
      </c>
      <c r="G9592" t="s">
        <v>62</v>
      </c>
      <c r="H9592">
        <f t="shared" si="745"/>
        <v>3600</v>
      </c>
      <c r="I9592">
        <v>900</v>
      </c>
      <c r="J9592">
        <v>1170</v>
      </c>
      <c r="K9592">
        <v>4</v>
      </c>
      <c r="M9592">
        <v>117</v>
      </c>
      <c r="N9592" t="s">
        <v>38</v>
      </c>
      <c r="O9592">
        <v>4680</v>
      </c>
      <c r="P9592">
        <v>1080</v>
      </c>
      <c r="R9592">
        <f t="shared" si="746"/>
        <v>4680</v>
      </c>
      <c r="S9592">
        <f t="shared" si="747"/>
        <v>15</v>
      </c>
      <c r="T9592" t="str">
        <f t="shared" si="748"/>
        <v>Jun</v>
      </c>
      <c r="U9592" t="str">
        <f t="shared" si="749"/>
        <v>2025</v>
      </c>
    </row>
    <row r="9593" spans="1:21" x14ac:dyDescent="0.25">
      <c r="A9593" t="s">
        <v>424</v>
      </c>
      <c r="B9593" t="s">
        <v>166</v>
      </c>
      <c r="C9593" t="s">
        <v>15</v>
      </c>
      <c r="D9593" t="s">
        <v>23</v>
      </c>
      <c r="E9593" t="s">
        <v>17</v>
      </c>
      <c r="F9593" t="s">
        <v>80</v>
      </c>
      <c r="G9593" t="s">
        <v>141</v>
      </c>
      <c r="H9593">
        <f t="shared" si="745"/>
        <v>250</v>
      </c>
      <c r="I9593">
        <v>50</v>
      </c>
      <c r="J9593">
        <v>65</v>
      </c>
      <c r="K9593">
        <v>5</v>
      </c>
      <c r="M9593">
        <v>32.5</v>
      </c>
      <c r="N9593" t="s">
        <v>25</v>
      </c>
      <c r="O9593">
        <v>325</v>
      </c>
      <c r="P9593">
        <v>75</v>
      </c>
      <c r="R9593">
        <f t="shared" si="746"/>
        <v>325</v>
      </c>
      <c r="S9593">
        <f t="shared" si="747"/>
        <v>15</v>
      </c>
      <c r="T9593" t="str">
        <f t="shared" si="748"/>
        <v>Jun</v>
      </c>
      <c r="U9593" t="str">
        <f t="shared" si="749"/>
        <v>2025</v>
      </c>
    </row>
    <row r="9594" spans="1:21" x14ac:dyDescent="0.25">
      <c r="A9594" t="s">
        <v>424</v>
      </c>
      <c r="B9594" t="s">
        <v>123</v>
      </c>
      <c r="C9594" t="s">
        <v>15</v>
      </c>
      <c r="D9594" t="s">
        <v>16</v>
      </c>
      <c r="E9594" t="s">
        <v>17</v>
      </c>
      <c r="F9594" t="s">
        <v>45</v>
      </c>
      <c r="G9594" t="s">
        <v>106</v>
      </c>
      <c r="H9594">
        <f t="shared" si="745"/>
        <v>12000</v>
      </c>
      <c r="I9594">
        <v>12000</v>
      </c>
      <c r="J9594">
        <v>15600</v>
      </c>
      <c r="K9594">
        <v>1</v>
      </c>
      <c r="M9594">
        <v>1560</v>
      </c>
      <c r="N9594" t="s">
        <v>38</v>
      </c>
      <c r="O9594">
        <v>15600</v>
      </c>
      <c r="P9594">
        <v>3600</v>
      </c>
      <c r="R9594">
        <f t="shared" si="746"/>
        <v>15600</v>
      </c>
      <c r="S9594">
        <f t="shared" si="747"/>
        <v>15</v>
      </c>
      <c r="T9594" t="str">
        <f t="shared" si="748"/>
        <v>Jun</v>
      </c>
      <c r="U9594" t="str">
        <f t="shared" si="749"/>
        <v>2025</v>
      </c>
    </row>
    <row r="9595" spans="1:21" x14ac:dyDescent="0.25">
      <c r="A9595" t="s">
        <v>424</v>
      </c>
      <c r="B9595" t="s">
        <v>83</v>
      </c>
      <c r="C9595" t="s">
        <v>27</v>
      </c>
      <c r="D9595" t="s">
        <v>16</v>
      </c>
      <c r="E9595" t="s">
        <v>28</v>
      </c>
      <c r="F9595" t="s">
        <v>45</v>
      </c>
      <c r="G9595" t="s">
        <v>46</v>
      </c>
      <c r="H9595">
        <f t="shared" si="745"/>
        <v>550000</v>
      </c>
      <c r="I9595">
        <v>55000</v>
      </c>
      <c r="J9595">
        <v>71500</v>
      </c>
      <c r="K9595">
        <v>10</v>
      </c>
      <c r="M9595">
        <v>10725</v>
      </c>
      <c r="N9595" t="s">
        <v>38</v>
      </c>
      <c r="O9595">
        <v>687500</v>
      </c>
      <c r="P9595">
        <v>137500</v>
      </c>
      <c r="R9595">
        <f t="shared" si="746"/>
        <v>715000</v>
      </c>
      <c r="S9595">
        <f t="shared" si="747"/>
        <v>15</v>
      </c>
      <c r="T9595" t="str">
        <f t="shared" si="748"/>
        <v>Jun</v>
      </c>
      <c r="U9595" t="str">
        <f t="shared" si="749"/>
        <v>2025</v>
      </c>
    </row>
    <row r="9596" spans="1:21" x14ac:dyDescent="0.25">
      <c r="A9596" t="s">
        <v>424</v>
      </c>
      <c r="B9596" t="s">
        <v>148</v>
      </c>
      <c r="C9596" t="s">
        <v>27</v>
      </c>
      <c r="D9596" t="s">
        <v>16</v>
      </c>
      <c r="E9596" t="s">
        <v>17</v>
      </c>
      <c r="F9596" t="s">
        <v>18</v>
      </c>
      <c r="G9596" t="s">
        <v>56</v>
      </c>
      <c r="H9596">
        <f t="shared" si="745"/>
        <v>1650</v>
      </c>
      <c r="I9596">
        <v>550</v>
      </c>
      <c r="J9596">
        <v>715</v>
      </c>
      <c r="K9596">
        <v>3</v>
      </c>
      <c r="M9596">
        <v>100</v>
      </c>
      <c r="N9596" t="s">
        <v>38</v>
      </c>
      <c r="O9596">
        <v>2062.5</v>
      </c>
      <c r="P9596">
        <v>412.5</v>
      </c>
      <c r="R9596">
        <f t="shared" si="746"/>
        <v>2145</v>
      </c>
      <c r="S9596">
        <f t="shared" si="747"/>
        <v>15</v>
      </c>
      <c r="T9596" t="str">
        <f t="shared" si="748"/>
        <v>Jun</v>
      </c>
      <c r="U9596" t="str">
        <f t="shared" si="749"/>
        <v>2025</v>
      </c>
    </row>
    <row r="9597" spans="1:21" x14ac:dyDescent="0.25">
      <c r="A9597" t="s">
        <v>424</v>
      </c>
      <c r="B9597" t="s">
        <v>168</v>
      </c>
      <c r="C9597" t="s">
        <v>27</v>
      </c>
      <c r="D9597" t="s">
        <v>23</v>
      </c>
      <c r="E9597" t="s">
        <v>17</v>
      </c>
      <c r="F9597" t="s">
        <v>80</v>
      </c>
      <c r="G9597" t="s">
        <v>81</v>
      </c>
      <c r="H9597">
        <f t="shared" si="745"/>
        <v>40</v>
      </c>
      <c r="I9597">
        <v>10</v>
      </c>
      <c r="J9597">
        <v>13</v>
      </c>
      <c r="K9597">
        <v>4</v>
      </c>
      <c r="M9597">
        <v>7.8</v>
      </c>
      <c r="N9597" t="s">
        <v>38</v>
      </c>
      <c r="O9597">
        <v>52</v>
      </c>
      <c r="P9597">
        <v>12</v>
      </c>
      <c r="R9597">
        <f t="shared" si="746"/>
        <v>52</v>
      </c>
      <c r="S9597">
        <f t="shared" si="747"/>
        <v>15</v>
      </c>
      <c r="T9597" t="str">
        <f t="shared" si="748"/>
        <v>Jun</v>
      </c>
      <c r="U9597" t="str">
        <f t="shared" si="749"/>
        <v>2025</v>
      </c>
    </row>
    <row r="9598" spans="1:21" x14ac:dyDescent="0.25">
      <c r="A9598" t="s">
        <v>424</v>
      </c>
      <c r="B9598" t="s">
        <v>203</v>
      </c>
      <c r="C9598" t="s">
        <v>42</v>
      </c>
      <c r="D9598" t="s">
        <v>16</v>
      </c>
      <c r="E9598" t="s">
        <v>28</v>
      </c>
      <c r="F9598" t="s">
        <v>61</v>
      </c>
      <c r="G9598" t="s">
        <v>62</v>
      </c>
      <c r="H9598">
        <f t="shared" si="745"/>
        <v>6300</v>
      </c>
      <c r="I9598">
        <v>900</v>
      </c>
      <c r="J9598">
        <v>1170</v>
      </c>
      <c r="K9598">
        <v>7</v>
      </c>
      <c r="M9598">
        <v>117</v>
      </c>
      <c r="N9598" t="s">
        <v>25</v>
      </c>
      <c r="O9598">
        <v>7560</v>
      </c>
      <c r="P9598">
        <v>1260</v>
      </c>
      <c r="R9598">
        <f t="shared" si="746"/>
        <v>8190</v>
      </c>
      <c r="S9598">
        <f t="shared" si="747"/>
        <v>15</v>
      </c>
      <c r="T9598" t="str">
        <f t="shared" si="748"/>
        <v>Jun</v>
      </c>
      <c r="U9598" t="str">
        <f t="shared" si="749"/>
        <v>2025</v>
      </c>
    </row>
    <row r="9599" spans="1:21" x14ac:dyDescent="0.25">
      <c r="A9599" t="s">
        <v>424</v>
      </c>
      <c r="B9599" t="s">
        <v>50</v>
      </c>
      <c r="C9599" t="s">
        <v>27</v>
      </c>
      <c r="D9599" t="s">
        <v>16</v>
      </c>
      <c r="E9599" t="s">
        <v>28</v>
      </c>
      <c r="F9599" t="s">
        <v>45</v>
      </c>
      <c r="G9599" t="s">
        <v>67</v>
      </c>
      <c r="H9599">
        <f t="shared" si="745"/>
        <v>14000</v>
      </c>
      <c r="I9599">
        <v>3500</v>
      </c>
      <c r="J9599">
        <v>4550</v>
      </c>
      <c r="K9599">
        <v>4</v>
      </c>
      <c r="M9599">
        <v>455</v>
      </c>
      <c r="N9599" t="s">
        <v>25</v>
      </c>
      <c r="O9599">
        <v>18200</v>
      </c>
      <c r="P9599">
        <v>4200</v>
      </c>
      <c r="R9599">
        <f t="shared" si="746"/>
        <v>18200</v>
      </c>
      <c r="S9599">
        <f t="shared" si="747"/>
        <v>15</v>
      </c>
      <c r="T9599" t="str">
        <f t="shared" si="748"/>
        <v>Jun</v>
      </c>
      <c r="U9599" t="str">
        <f t="shared" si="749"/>
        <v>2025</v>
      </c>
    </row>
    <row r="9600" spans="1:21" x14ac:dyDescent="0.25">
      <c r="A9600" t="s">
        <v>424</v>
      </c>
      <c r="B9600" t="s">
        <v>126</v>
      </c>
      <c r="C9600" t="s">
        <v>27</v>
      </c>
      <c r="D9600" t="s">
        <v>16</v>
      </c>
      <c r="E9600" t="s">
        <v>28</v>
      </c>
      <c r="F9600" t="s">
        <v>18</v>
      </c>
      <c r="G9600" t="s">
        <v>113</v>
      </c>
      <c r="H9600">
        <f t="shared" si="745"/>
        <v>20</v>
      </c>
      <c r="I9600">
        <v>20</v>
      </c>
      <c r="J9600">
        <v>26</v>
      </c>
      <c r="K9600">
        <v>1</v>
      </c>
      <c r="M9600">
        <v>1.82</v>
      </c>
      <c r="N9600" t="s">
        <v>20</v>
      </c>
      <c r="O9600">
        <v>26</v>
      </c>
      <c r="P9600">
        <v>6</v>
      </c>
      <c r="R9600">
        <f t="shared" si="746"/>
        <v>26</v>
      </c>
      <c r="S9600">
        <f t="shared" si="747"/>
        <v>15</v>
      </c>
      <c r="T9600" t="str">
        <f t="shared" si="748"/>
        <v>Jun</v>
      </c>
      <c r="U9600" t="str">
        <f t="shared" si="749"/>
        <v>2025</v>
      </c>
    </row>
    <row r="9601" spans="1:21" x14ac:dyDescent="0.25">
      <c r="A9601" t="s">
        <v>424</v>
      </c>
      <c r="B9601" t="s">
        <v>191</v>
      </c>
      <c r="C9601" t="s">
        <v>27</v>
      </c>
      <c r="D9601" t="s">
        <v>23</v>
      </c>
      <c r="E9601" t="s">
        <v>17</v>
      </c>
      <c r="F9601" t="s">
        <v>45</v>
      </c>
      <c r="G9601" t="s">
        <v>54</v>
      </c>
      <c r="H9601">
        <f t="shared" si="745"/>
        <v>4000</v>
      </c>
      <c r="I9601">
        <v>800</v>
      </c>
      <c r="J9601">
        <v>1040</v>
      </c>
      <c r="K9601">
        <v>5</v>
      </c>
      <c r="M9601">
        <v>104</v>
      </c>
      <c r="N9601" t="s">
        <v>38</v>
      </c>
      <c r="O9601">
        <v>5000</v>
      </c>
      <c r="P9601">
        <v>1000</v>
      </c>
      <c r="R9601">
        <f t="shared" si="746"/>
        <v>5200</v>
      </c>
      <c r="S9601">
        <f t="shared" si="747"/>
        <v>15</v>
      </c>
      <c r="T9601" t="str">
        <f t="shared" si="748"/>
        <v>Jun</v>
      </c>
      <c r="U9601" t="str">
        <f t="shared" si="749"/>
        <v>2025</v>
      </c>
    </row>
    <row r="9602" spans="1:21" x14ac:dyDescent="0.25">
      <c r="A9602" t="s">
        <v>424</v>
      </c>
      <c r="B9602" t="s">
        <v>109</v>
      </c>
      <c r="C9602" t="s">
        <v>42</v>
      </c>
      <c r="D9602" t="s">
        <v>16</v>
      </c>
      <c r="E9602" t="s">
        <v>17</v>
      </c>
      <c r="F9602" t="s">
        <v>48</v>
      </c>
      <c r="G9602" t="s">
        <v>85</v>
      </c>
      <c r="H9602">
        <f t="shared" si="745"/>
        <v>2250</v>
      </c>
      <c r="I9602">
        <v>450</v>
      </c>
      <c r="J9602">
        <v>585</v>
      </c>
      <c r="K9602">
        <v>5</v>
      </c>
      <c r="M9602">
        <v>100</v>
      </c>
      <c r="N9602" t="s">
        <v>25</v>
      </c>
      <c r="O9602">
        <v>2925</v>
      </c>
      <c r="P9602">
        <v>675</v>
      </c>
      <c r="R9602">
        <f t="shared" si="746"/>
        <v>2925</v>
      </c>
      <c r="S9602">
        <f t="shared" si="747"/>
        <v>15</v>
      </c>
      <c r="T9602" t="str">
        <f t="shared" si="748"/>
        <v>Jun</v>
      </c>
      <c r="U9602" t="str">
        <f t="shared" si="749"/>
        <v>2025</v>
      </c>
    </row>
    <row r="9603" spans="1:21" x14ac:dyDescent="0.25">
      <c r="A9603" t="s">
        <v>424</v>
      </c>
      <c r="B9603" t="s">
        <v>131</v>
      </c>
      <c r="C9603" t="s">
        <v>27</v>
      </c>
      <c r="D9603" t="s">
        <v>16</v>
      </c>
      <c r="E9603" t="s">
        <v>17</v>
      </c>
      <c r="F9603" t="s">
        <v>45</v>
      </c>
      <c r="G9603" t="s">
        <v>76</v>
      </c>
      <c r="H9603">
        <f t="shared" ref="H9603:H9666" si="750">I9603*K9603</f>
        <v>9600</v>
      </c>
      <c r="I9603">
        <v>1200</v>
      </c>
      <c r="J9603">
        <v>1560</v>
      </c>
      <c r="K9603">
        <v>8</v>
      </c>
      <c r="M9603">
        <v>156</v>
      </c>
      <c r="N9603" t="s">
        <v>38</v>
      </c>
      <c r="O9603">
        <v>12480</v>
      </c>
      <c r="P9603">
        <v>2880</v>
      </c>
      <c r="R9603">
        <f t="shared" ref="R9603:R9666" si="751">J9603*K9603</f>
        <v>12480</v>
      </c>
      <c r="S9603">
        <f t="shared" ref="S9603:S9666" si="752">DAY(A9603)</f>
        <v>15</v>
      </c>
      <c r="T9603" t="str">
        <f t="shared" ref="T9603:T9666" si="753">TEXT(A9603,"mmm")</f>
        <v>Jun</v>
      </c>
      <c r="U9603" t="str">
        <f t="shared" ref="U9603:U9666" si="754">TEXT(A9603,"yyy")</f>
        <v>2025</v>
      </c>
    </row>
    <row r="9604" spans="1:21" x14ac:dyDescent="0.25">
      <c r="A9604" t="s">
        <v>424</v>
      </c>
      <c r="B9604" t="s">
        <v>204</v>
      </c>
      <c r="C9604" t="s">
        <v>42</v>
      </c>
      <c r="D9604" t="s">
        <v>16</v>
      </c>
      <c r="E9604" t="s">
        <v>17</v>
      </c>
      <c r="F9604" t="s">
        <v>45</v>
      </c>
      <c r="G9604" t="s">
        <v>76</v>
      </c>
      <c r="H9604">
        <f t="shared" si="750"/>
        <v>9600</v>
      </c>
      <c r="I9604">
        <v>1200</v>
      </c>
      <c r="J9604">
        <v>1560</v>
      </c>
      <c r="K9604">
        <v>8</v>
      </c>
      <c r="M9604">
        <v>156</v>
      </c>
      <c r="N9604" t="s">
        <v>38</v>
      </c>
      <c r="O9604">
        <v>12480</v>
      </c>
      <c r="P9604">
        <v>2880</v>
      </c>
      <c r="R9604">
        <f t="shared" si="751"/>
        <v>12480</v>
      </c>
      <c r="S9604">
        <f t="shared" si="752"/>
        <v>15</v>
      </c>
      <c r="T9604" t="str">
        <f t="shared" si="753"/>
        <v>Jun</v>
      </c>
      <c r="U9604" t="str">
        <f t="shared" si="754"/>
        <v>2025</v>
      </c>
    </row>
    <row r="9605" spans="1:21" x14ac:dyDescent="0.25">
      <c r="A9605" t="s">
        <v>424</v>
      </c>
      <c r="B9605" t="s">
        <v>157</v>
      </c>
      <c r="C9605" t="s">
        <v>15</v>
      </c>
      <c r="D9605" t="s">
        <v>16</v>
      </c>
      <c r="E9605" t="s">
        <v>28</v>
      </c>
      <c r="F9605" t="s">
        <v>45</v>
      </c>
      <c r="G9605" t="s">
        <v>54</v>
      </c>
      <c r="H9605">
        <f t="shared" si="750"/>
        <v>4800</v>
      </c>
      <c r="I9605">
        <v>800</v>
      </c>
      <c r="J9605">
        <v>1040</v>
      </c>
      <c r="K9605">
        <v>6</v>
      </c>
      <c r="M9605">
        <v>104</v>
      </c>
      <c r="N9605" t="s">
        <v>20</v>
      </c>
      <c r="O9605">
        <v>6240</v>
      </c>
      <c r="P9605">
        <v>1440</v>
      </c>
      <c r="R9605">
        <f t="shared" si="751"/>
        <v>6240</v>
      </c>
      <c r="S9605">
        <f t="shared" si="752"/>
        <v>15</v>
      </c>
      <c r="T9605" t="str">
        <f t="shared" si="753"/>
        <v>Jun</v>
      </c>
      <c r="U9605" t="str">
        <f t="shared" si="754"/>
        <v>2025</v>
      </c>
    </row>
    <row r="9606" spans="1:21" x14ac:dyDescent="0.25">
      <c r="A9606" t="s">
        <v>424</v>
      </c>
      <c r="B9606" t="s">
        <v>120</v>
      </c>
      <c r="C9606" t="s">
        <v>91</v>
      </c>
      <c r="D9606" t="s">
        <v>16</v>
      </c>
      <c r="E9606" t="s">
        <v>28</v>
      </c>
      <c r="F9606" t="s">
        <v>18</v>
      </c>
      <c r="G9606" t="s">
        <v>130</v>
      </c>
      <c r="H9606">
        <f t="shared" si="750"/>
        <v>450</v>
      </c>
      <c r="I9606">
        <v>45</v>
      </c>
      <c r="J9606">
        <v>59</v>
      </c>
      <c r="K9606">
        <v>10</v>
      </c>
      <c r="M9606">
        <v>58.5</v>
      </c>
      <c r="N9606" t="s">
        <v>38</v>
      </c>
      <c r="O9606">
        <v>585</v>
      </c>
      <c r="P9606">
        <v>135</v>
      </c>
      <c r="R9606">
        <f t="shared" si="751"/>
        <v>590</v>
      </c>
      <c r="S9606">
        <f t="shared" si="752"/>
        <v>15</v>
      </c>
      <c r="T9606" t="str">
        <f t="shared" si="753"/>
        <v>Jun</v>
      </c>
      <c r="U9606" t="str">
        <f t="shared" si="754"/>
        <v>2025</v>
      </c>
    </row>
    <row r="9607" spans="1:21" x14ac:dyDescent="0.25">
      <c r="A9607" t="s">
        <v>424</v>
      </c>
      <c r="B9607" t="s">
        <v>26</v>
      </c>
      <c r="C9607" t="s">
        <v>27</v>
      </c>
      <c r="D9607" t="s">
        <v>16</v>
      </c>
      <c r="E9607" t="s">
        <v>17</v>
      </c>
      <c r="F9607" t="s">
        <v>18</v>
      </c>
      <c r="G9607" t="s">
        <v>34</v>
      </c>
      <c r="H9607">
        <f t="shared" si="750"/>
        <v>160</v>
      </c>
      <c r="I9607">
        <v>40</v>
      </c>
      <c r="J9607">
        <v>52</v>
      </c>
      <c r="K9607">
        <v>4</v>
      </c>
      <c r="M9607">
        <v>14.56</v>
      </c>
      <c r="N9607" t="s">
        <v>20</v>
      </c>
      <c r="O9607">
        <v>208</v>
      </c>
      <c r="P9607">
        <v>48</v>
      </c>
      <c r="R9607">
        <f t="shared" si="751"/>
        <v>208</v>
      </c>
      <c r="S9607">
        <f t="shared" si="752"/>
        <v>15</v>
      </c>
      <c r="T9607" t="str">
        <f t="shared" si="753"/>
        <v>Jun</v>
      </c>
      <c r="U9607" t="str">
        <f t="shared" si="754"/>
        <v>2025</v>
      </c>
    </row>
    <row r="9608" spans="1:21" x14ac:dyDescent="0.25">
      <c r="A9608" t="s">
        <v>424</v>
      </c>
      <c r="B9608" t="s">
        <v>105</v>
      </c>
      <c r="C9608" t="s">
        <v>91</v>
      </c>
      <c r="D9608" t="s">
        <v>16</v>
      </c>
      <c r="E9608" t="s">
        <v>28</v>
      </c>
      <c r="F9608" t="s">
        <v>18</v>
      </c>
      <c r="G9608" t="s">
        <v>151</v>
      </c>
      <c r="H9608">
        <f t="shared" si="750"/>
        <v>35</v>
      </c>
      <c r="I9608">
        <v>7</v>
      </c>
      <c r="J9608">
        <v>9</v>
      </c>
      <c r="K9608">
        <v>5</v>
      </c>
      <c r="M9608">
        <v>4.55</v>
      </c>
      <c r="N9608" t="s">
        <v>38</v>
      </c>
      <c r="O9608">
        <v>45.5</v>
      </c>
      <c r="P9608">
        <v>10.5</v>
      </c>
      <c r="R9608">
        <f t="shared" si="751"/>
        <v>45</v>
      </c>
      <c r="S9608">
        <f t="shared" si="752"/>
        <v>15</v>
      </c>
      <c r="T9608" t="str">
        <f t="shared" si="753"/>
        <v>Jun</v>
      </c>
      <c r="U9608" t="str">
        <f t="shared" si="754"/>
        <v>2025</v>
      </c>
    </row>
    <row r="9609" spans="1:21" x14ac:dyDescent="0.25">
      <c r="A9609" t="s">
        <v>424</v>
      </c>
      <c r="B9609" t="s">
        <v>166</v>
      </c>
      <c r="C9609" t="s">
        <v>15</v>
      </c>
      <c r="D9609" t="s">
        <v>16</v>
      </c>
      <c r="E9609" t="s">
        <v>17</v>
      </c>
      <c r="F9609" t="s">
        <v>61</v>
      </c>
      <c r="G9609" t="s">
        <v>108</v>
      </c>
      <c r="H9609">
        <f t="shared" si="750"/>
        <v>7500</v>
      </c>
      <c r="I9609">
        <v>1500</v>
      </c>
      <c r="J9609">
        <v>1950</v>
      </c>
      <c r="K9609">
        <v>5</v>
      </c>
      <c r="M9609">
        <v>195</v>
      </c>
      <c r="N9609" t="s">
        <v>20</v>
      </c>
      <c r="O9609">
        <v>9000</v>
      </c>
      <c r="P9609">
        <v>1500</v>
      </c>
      <c r="R9609">
        <f t="shared" si="751"/>
        <v>9750</v>
      </c>
      <c r="S9609">
        <f t="shared" si="752"/>
        <v>15</v>
      </c>
      <c r="T9609" t="str">
        <f t="shared" si="753"/>
        <v>Jun</v>
      </c>
      <c r="U9609" t="str">
        <f t="shared" si="754"/>
        <v>2025</v>
      </c>
    </row>
    <row r="9610" spans="1:21" x14ac:dyDescent="0.25">
      <c r="A9610" t="s">
        <v>424</v>
      </c>
      <c r="B9610" t="s">
        <v>186</v>
      </c>
      <c r="C9610" t="s">
        <v>27</v>
      </c>
      <c r="D9610" t="s">
        <v>16</v>
      </c>
      <c r="E9610" t="s">
        <v>17</v>
      </c>
      <c r="F9610" t="s">
        <v>80</v>
      </c>
      <c r="G9610" t="s">
        <v>213</v>
      </c>
      <c r="H9610">
        <f t="shared" si="750"/>
        <v>100</v>
      </c>
      <c r="I9610">
        <v>25</v>
      </c>
      <c r="J9610">
        <v>33</v>
      </c>
      <c r="K9610">
        <v>4</v>
      </c>
      <c r="M9610">
        <v>9.1</v>
      </c>
      <c r="N9610" t="s">
        <v>20</v>
      </c>
      <c r="O9610">
        <v>130</v>
      </c>
      <c r="P9610">
        <v>30</v>
      </c>
      <c r="R9610">
        <f t="shared" si="751"/>
        <v>132</v>
      </c>
      <c r="S9610">
        <f t="shared" si="752"/>
        <v>15</v>
      </c>
      <c r="T9610" t="str">
        <f t="shared" si="753"/>
        <v>Jun</v>
      </c>
      <c r="U9610" t="str">
        <f t="shared" si="754"/>
        <v>2025</v>
      </c>
    </row>
    <row r="9611" spans="1:21" x14ac:dyDescent="0.25">
      <c r="A9611" t="s">
        <v>424</v>
      </c>
      <c r="B9611" t="s">
        <v>162</v>
      </c>
      <c r="C9611" t="s">
        <v>15</v>
      </c>
      <c r="D9611" t="s">
        <v>16</v>
      </c>
      <c r="E9611" t="s">
        <v>17</v>
      </c>
      <c r="F9611" t="s">
        <v>45</v>
      </c>
      <c r="G9611" t="s">
        <v>92</v>
      </c>
      <c r="H9611">
        <f t="shared" si="750"/>
        <v>2500</v>
      </c>
      <c r="I9611">
        <v>250</v>
      </c>
      <c r="J9611">
        <v>325</v>
      </c>
      <c r="K9611">
        <v>10</v>
      </c>
      <c r="M9611">
        <v>100</v>
      </c>
      <c r="N9611" t="s">
        <v>38</v>
      </c>
      <c r="O9611">
        <v>3250</v>
      </c>
      <c r="P9611">
        <v>750</v>
      </c>
      <c r="R9611">
        <f t="shared" si="751"/>
        <v>3250</v>
      </c>
      <c r="S9611">
        <f t="shared" si="752"/>
        <v>15</v>
      </c>
      <c r="T9611" t="str">
        <f t="shared" si="753"/>
        <v>Jun</v>
      </c>
      <c r="U9611" t="str">
        <f t="shared" si="754"/>
        <v>2025</v>
      </c>
    </row>
    <row r="9612" spans="1:21" x14ac:dyDescent="0.25">
      <c r="A9612" t="s">
        <v>424</v>
      </c>
      <c r="B9612" t="s">
        <v>159</v>
      </c>
      <c r="C9612" t="s">
        <v>27</v>
      </c>
      <c r="D9612" t="s">
        <v>16</v>
      </c>
      <c r="E9612" t="s">
        <v>28</v>
      </c>
      <c r="F9612" t="s">
        <v>29</v>
      </c>
      <c r="G9612" t="s">
        <v>30</v>
      </c>
      <c r="H9612">
        <f t="shared" si="750"/>
        <v>1080</v>
      </c>
      <c r="I9612">
        <v>180</v>
      </c>
      <c r="J9612">
        <v>234</v>
      </c>
      <c r="K9612">
        <v>6</v>
      </c>
      <c r="M9612">
        <v>64.8</v>
      </c>
      <c r="N9612" t="s">
        <v>25</v>
      </c>
      <c r="O9612">
        <v>1296</v>
      </c>
      <c r="P9612">
        <v>216</v>
      </c>
      <c r="R9612">
        <f t="shared" si="751"/>
        <v>1404</v>
      </c>
      <c r="S9612">
        <f t="shared" si="752"/>
        <v>15</v>
      </c>
      <c r="T9612" t="str">
        <f t="shared" si="753"/>
        <v>Jun</v>
      </c>
      <c r="U9612" t="str">
        <f t="shared" si="754"/>
        <v>2025</v>
      </c>
    </row>
    <row r="9613" spans="1:21" x14ac:dyDescent="0.25">
      <c r="A9613" t="s">
        <v>424</v>
      </c>
      <c r="B9613" t="s">
        <v>132</v>
      </c>
      <c r="C9613" t="s">
        <v>115</v>
      </c>
      <c r="D9613" t="s">
        <v>16</v>
      </c>
      <c r="E9613" t="s">
        <v>17</v>
      </c>
      <c r="F9613" t="s">
        <v>48</v>
      </c>
      <c r="G9613" t="s">
        <v>167</v>
      </c>
      <c r="H9613">
        <f t="shared" si="750"/>
        <v>190</v>
      </c>
      <c r="I9613">
        <v>95</v>
      </c>
      <c r="J9613">
        <v>124</v>
      </c>
      <c r="K9613">
        <v>2</v>
      </c>
      <c r="M9613">
        <v>12.35</v>
      </c>
      <c r="N9613" t="s">
        <v>25</v>
      </c>
      <c r="O9613">
        <v>247</v>
      </c>
      <c r="P9613">
        <v>57</v>
      </c>
      <c r="R9613">
        <f t="shared" si="751"/>
        <v>248</v>
      </c>
      <c r="S9613">
        <f t="shared" si="752"/>
        <v>15</v>
      </c>
      <c r="T9613" t="str">
        <f t="shared" si="753"/>
        <v>Jun</v>
      </c>
      <c r="U9613" t="str">
        <f t="shared" si="754"/>
        <v>2025</v>
      </c>
    </row>
    <row r="9614" spans="1:21" x14ac:dyDescent="0.25">
      <c r="A9614" t="s">
        <v>424</v>
      </c>
      <c r="B9614" t="s">
        <v>157</v>
      </c>
      <c r="C9614" t="s">
        <v>15</v>
      </c>
      <c r="D9614" t="s">
        <v>23</v>
      </c>
      <c r="E9614" t="s">
        <v>17</v>
      </c>
      <c r="F9614" t="s">
        <v>45</v>
      </c>
      <c r="G9614" t="s">
        <v>71</v>
      </c>
      <c r="H9614">
        <f t="shared" si="750"/>
        <v>4400</v>
      </c>
      <c r="I9614">
        <v>2200</v>
      </c>
      <c r="J9614">
        <v>2860</v>
      </c>
      <c r="K9614">
        <v>2</v>
      </c>
      <c r="M9614">
        <v>286</v>
      </c>
      <c r="N9614" t="s">
        <v>25</v>
      </c>
      <c r="O9614">
        <v>5280</v>
      </c>
      <c r="P9614">
        <v>880</v>
      </c>
      <c r="R9614">
        <f t="shared" si="751"/>
        <v>5720</v>
      </c>
      <c r="S9614">
        <f t="shared" si="752"/>
        <v>15</v>
      </c>
      <c r="T9614" t="str">
        <f t="shared" si="753"/>
        <v>Jun</v>
      </c>
      <c r="U9614" t="str">
        <f t="shared" si="754"/>
        <v>2025</v>
      </c>
    </row>
    <row r="9615" spans="1:21" x14ac:dyDescent="0.25">
      <c r="A9615" t="s">
        <v>424</v>
      </c>
      <c r="B9615" t="s">
        <v>70</v>
      </c>
      <c r="C9615" t="s">
        <v>53</v>
      </c>
      <c r="D9615" t="s">
        <v>16</v>
      </c>
      <c r="E9615" t="s">
        <v>17</v>
      </c>
      <c r="F9615" t="s">
        <v>18</v>
      </c>
      <c r="G9615" t="s">
        <v>130</v>
      </c>
      <c r="H9615">
        <f t="shared" si="750"/>
        <v>405</v>
      </c>
      <c r="I9615">
        <v>45</v>
      </c>
      <c r="J9615">
        <v>59</v>
      </c>
      <c r="K9615">
        <v>9</v>
      </c>
      <c r="M9615">
        <v>35.4375</v>
      </c>
      <c r="N9615" t="s">
        <v>20</v>
      </c>
      <c r="O9615">
        <v>506.25</v>
      </c>
      <c r="P9615">
        <v>101.25</v>
      </c>
      <c r="R9615">
        <f t="shared" si="751"/>
        <v>531</v>
      </c>
      <c r="S9615">
        <f t="shared" si="752"/>
        <v>15</v>
      </c>
      <c r="T9615" t="str">
        <f t="shared" si="753"/>
        <v>Jun</v>
      </c>
      <c r="U9615" t="str">
        <f t="shared" si="754"/>
        <v>2025</v>
      </c>
    </row>
    <row r="9616" spans="1:21" x14ac:dyDescent="0.25">
      <c r="A9616" t="s">
        <v>425</v>
      </c>
      <c r="B9616" t="s">
        <v>21</v>
      </c>
      <c r="C9616" t="s">
        <v>22</v>
      </c>
      <c r="D9616" t="s">
        <v>16</v>
      </c>
      <c r="E9616" t="s">
        <v>17</v>
      </c>
      <c r="F9616" t="s">
        <v>18</v>
      </c>
      <c r="G9616" t="s">
        <v>40</v>
      </c>
      <c r="H9616">
        <f t="shared" si="750"/>
        <v>540</v>
      </c>
      <c r="I9616">
        <v>90</v>
      </c>
      <c r="J9616">
        <v>117</v>
      </c>
      <c r="K9616">
        <v>6</v>
      </c>
      <c r="M9616">
        <v>49.14</v>
      </c>
      <c r="N9616" t="s">
        <v>20</v>
      </c>
      <c r="O9616">
        <v>702</v>
      </c>
      <c r="P9616">
        <v>162</v>
      </c>
      <c r="R9616">
        <f t="shared" si="751"/>
        <v>702</v>
      </c>
      <c r="S9616">
        <f t="shared" si="752"/>
        <v>16</v>
      </c>
      <c r="T9616" t="str">
        <f t="shared" si="753"/>
        <v>Jun</v>
      </c>
      <c r="U9616" t="str">
        <f t="shared" si="754"/>
        <v>2025</v>
      </c>
    </row>
    <row r="9617" spans="1:21" x14ac:dyDescent="0.25">
      <c r="A9617" t="s">
        <v>425</v>
      </c>
      <c r="B9617" t="s">
        <v>161</v>
      </c>
      <c r="C9617" t="s">
        <v>53</v>
      </c>
      <c r="D9617" t="s">
        <v>16</v>
      </c>
      <c r="E9617" t="s">
        <v>17</v>
      </c>
      <c r="F9617" t="s">
        <v>45</v>
      </c>
      <c r="G9617" t="s">
        <v>67</v>
      </c>
      <c r="H9617">
        <f t="shared" si="750"/>
        <v>14000</v>
      </c>
      <c r="I9617">
        <v>3500</v>
      </c>
      <c r="J9617">
        <v>4550</v>
      </c>
      <c r="K9617">
        <v>4</v>
      </c>
      <c r="M9617">
        <v>455</v>
      </c>
      <c r="N9617" t="s">
        <v>38</v>
      </c>
      <c r="O9617">
        <v>18200</v>
      </c>
      <c r="P9617">
        <v>4200</v>
      </c>
      <c r="R9617">
        <f t="shared" si="751"/>
        <v>18200</v>
      </c>
      <c r="S9617">
        <f t="shared" si="752"/>
        <v>16</v>
      </c>
      <c r="T9617" t="str">
        <f t="shared" si="753"/>
        <v>Jun</v>
      </c>
      <c r="U9617" t="str">
        <f t="shared" si="754"/>
        <v>2025</v>
      </c>
    </row>
    <row r="9618" spans="1:21" x14ac:dyDescent="0.25">
      <c r="A9618" t="s">
        <v>425</v>
      </c>
      <c r="B9618" t="s">
        <v>35</v>
      </c>
      <c r="C9618" t="s">
        <v>15</v>
      </c>
      <c r="D9618" t="s">
        <v>16</v>
      </c>
      <c r="E9618" t="s">
        <v>17</v>
      </c>
      <c r="F9618" t="s">
        <v>45</v>
      </c>
      <c r="G9618" t="s">
        <v>46</v>
      </c>
      <c r="H9618">
        <f t="shared" si="750"/>
        <v>165000</v>
      </c>
      <c r="I9618">
        <v>55000</v>
      </c>
      <c r="J9618">
        <v>71500</v>
      </c>
      <c r="K9618">
        <v>3</v>
      </c>
      <c r="M9618">
        <v>10725</v>
      </c>
      <c r="N9618" t="s">
        <v>20</v>
      </c>
      <c r="O9618">
        <v>206250</v>
      </c>
      <c r="P9618">
        <v>41250</v>
      </c>
      <c r="R9618">
        <f t="shared" si="751"/>
        <v>214500</v>
      </c>
      <c r="S9618">
        <f t="shared" si="752"/>
        <v>16</v>
      </c>
      <c r="T9618" t="str">
        <f t="shared" si="753"/>
        <v>Jun</v>
      </c>
      <c r="U9618" t="str">
        <f t="shared" si="754"/>
        <v>2025</v>
      </c>
    </row>
    <row r="9619" spans="1:21" x14ac:dyDescent="0.25">
      <c r="A9619" t="s">
        <v>425</v>
      </c>
      <c r="B9619" t="s">
        <v>136</v>
      </c>
      <c r="C9619" t="s">
        <v>15</v>
      </c>
      <c r="D9619" t="s">
        <v>23</v>
      </c>
      <c r="E9619" t="s">
        <v>17</v>
      </c>
      <c r="F9619" t="s">
        <v>45</v>
      </c>
      <c r="G9619" t="s">
        <v>76</v>
      </c>
      <c r="H9619">
        <f t="shared" si="750"/>
        <v>1200</v>
      </c>
      <c r="I9619">
        <v>1200</v>
      </c>
      <c r="J9619">
        <v>1560</v>
      </c>
      <c r="K9619">
        <v>1</v>
      </c>
      <c r="M9619">
        <v>156</v>
      </c>
      <c r="N9619" t="s">
        <v>25</v>
      </c>
      <c r="O9619">
        <v>1560</v>
      </c>
      <c r="P9619">
        <v>360</v>
      </c>
      <c r="R9619">
        <f t="shared" si="751"/>
        <v>1560</v>
      </c>
      <c r="S9619">
        <f t="shared" si="752"/>
        <v>16</v>
      </c>
      <c r="T9619" t="str">
        <f t="shared" si="753"/>
        <v>Jun</v>
      </c>
      <c r="U9619" t="str">
        <f t="shared" si="754"/>
        <v>2025</v>
      </c>
    </row>
    <row r="9620" spans="1:21" x14ac:dyDescent="0.25">
      <c r="A9620" t="s">
        <v>425</v>
      </c>
      <c r="B9620" t="s">
        <v>152</v>
      </c>
      <c r="C9620" t="s">
        <v>66</v>
      </c>
      <c r="D9620" t="s">
        <v>16</v>
      </c>
      <c r="E9620" t="s">
        <v>28</v>
      </c>
      <c r="F9620" t="s">
        <v>18</v>
      </c>
      <c r="G9620" t="s">
        <v>151</v>
      </c>
      <c r="H9620">
        <f t="shared" si="750"/>
        <v>49</v>
      </c>
      <c r="I9620">
        <v>7</v>
      </c>
      <c r="J9620">
        <v>9</v>
      </c>
      <c r="K9620">
        <v>7</v>
      </c>
      <c r="M9620">
        <v>3.0625</v>
      </c>
      <c r="N9620" t="s">
        <v>25</v>
      </c>
      <c r="O9620">
        <v>61.25</v>
      </c>
      <c r="P9620">
        <v>12.25</v>
      </c>
      <c r="R9620">
        <f t="shared" si="751"/>
        <v>63</v>
      </c>
      <c r="S9620">
        <f t="shared" si="752"/>
        <v>16</v>
      </c>
      <c r="T9620" t="str">
        <f t="shared" si="753"/>
        <v>Jun</v>
      </c>
      <c r="U9620" t="str">
        <f t="shared" si="754"/>
        <v>2025</v>
      </c>
    </row>
    <row r="9621" spans="1:21" x14ac:dyDescent="0.25">
      <c r="A9621" t="s">
        <v>425</v>
      </c>
      <c r="B9621" t="s">
        <v>131</v>
      </c>
      <c r="C9621" t="s">
        <v>27</v>
      </c>
      <c r="D9621" t="s">
        <v>23</v>
      </c>
      <c r="E9621" t="s">
        <v>28</v>
      </c>
      <c r="F9621" t="s">
        <v>18</v>
      </c>
      <c r="G9621" t="s">
        <v>116</v>
      </c>
      <c r="H9621">
        <f t="shared" si="750"/>
        <v>600</v>
      </c>
      <c r="I9621">
        <v>60</v>
      </c>
      <c r="J9621">
        <v>78</v>
      </c>
      <c r="K9621">
        <v>10</v>
      </c>
      <c r="M9621">
        <v>100</v>
      </c>
      <c r="N9621" t="s">
        <v>38</v>
      </c>
      <c r="O9621">
        <v>780</v>
      </c>
      <c r="P9621">
        <v>180</v>
      </c>
      <c r="R9621">
        <f t="shared" si="751"/>
        <v>780</v>
      </c>
      <c r="S9621">
        <f t="shared" si="752"/>
        <v>16</v>
      </c>
      <c r="T9621" t="str">
        <f t="shared" si="753"/>
        <v>Jun</v>
      </c>
      <c r="U9621" t="str">
        <f t="shared" si="754"/>
        <v>2025</v>
      </c>
    </row>
    <row r="9622" spans="1:21" x14ac:dyDescent="0.25">
      <c r="A9622" t="s">
        <v>425</v>
      </c>
      <c r="B9622" t="s">
        <v>73</v>
      </c>
      <c r="C9622" t="s">
        <v>42</v>
      </c>
      <c r="D9622" t="s">
        <v>16</v>
      </c>
      <c r="E9622" t="s">
        <v>28</v>
      </c>
      <c r="F9622" t="s">
        <v>45</v>
      </c>
      <c r="G9622" t="s">
        <v>92</v>
      </c>
      <c r="H9622">
        <f t="shared" si="750"/>
        <v>750</v>
      </c>
      <c r="I9622">
        <v>250</v>
      </c>
      <c r="J9622">
        <v>325</v>
      </c>
      <c r="K9622">
        <v>3</v>
      </c>
      <c r="M9622">
        <v>68.25</v>
      </c>
      <c r="N9622" t="s">
        <v>20</v>
      </c>
      <c r="O9622">
        <v>975</v>
      </c>
      <c r="P9622">
        <v>225</v>
      </c>
      <c r="R9622">
        <f t="shared" si="751"/>
        <v>975</v>
      </c>
      <c r="S9622">
        <f t="shared" si="752"/>
        <v>16</v>
      </c>
      <c r="T9622" t="str">
        <f t="shared" si="753"/>
        <v>Jun</v>
      </c>
      <c r="U9622" t="str">
        <f t="shared" si="754"/>
        <v>2025</v>
      </c>
    </row>
    <row r="9623" spans="1:21" x14ac:dyDescent="0.25">
      <c r="A9623" t="s">
        <v>425</v>
      </c>
      <c r="B9623" t="s">
        <v>132</v>
      </c>
      <c r="C9623" t="s">
        <v>115</v>
      </c>
      <c r="D9623" t="s">
        <v>16</v>
      </c>
      <c r="E9623" t="s">
        <v>17</v>
      </c>
      <c r="F9623" t="s">
        <v>45</v>
      </c>
      <c r="G9623" t="s">
        <v>78</v>
      </c>
      <c r="H9623">
        <f t="shared" si="750"/>
        <v>126000</v>
      </c>
      <c r="I9623">
        <v>18000</v>
      </c>
      <c r="J9623">
        <v>23400</v>
      </c>
      <c r="K9623">
        <v>7</v>
      </c>
      <c r="M9623">
        <v>3510</v>
      </c>
      <c r="N9623" t="s">
        <v>38</v>
      </c>
      <c r="O9623">
        <v>144900</v>
      </c>
      <c r="P9623">
        <v>18900</v>
      </c>
      <c r="R9623">
        <f t="shared" si="751"/>
        <v>163800</v>
      </c>
      <c r="S9623">
        <f t="shared" si="752"/>
        <v>16</v>
      </c>
      <c r="T9623" t="str">
        <f t="shared" si="753"/>
        <v>Jun</v>
      </c>
      <c r="U9623" t="str">
        <f t="shared" si="754"/>
        <v>2025</v>
      </c>
    </row>
    <row r="9624" spans="1:21" x14ac:dyDescent="0.25">
      <c r="A9624" t="s">
        <v>425</v>
      </c>
      <c r="B9624" t="s">
        <v>197</v>
      </c>
      <c r="C9624" t="s">
        <v>115</v>
      </c>
      <c r="D9624" t="s">
        <v>16</v>
      </c>
      <c r="E9624" t="s">
        <v>17</v>
      </c>
      <c r="F9624" t="s">
        <v>18</v>
      </c>
      <c r="G9624" t="s">
        <v>32</v>
      </c>
      <c r="H9624">
        <f t="shared" si="750"/>
        <v>500</v>
      </c>
      <c r="I9624">
        <v>100</v>
      </c>
      <c r="J9624">
        <v>130</v>
      </c>
      <c r="K9624">
        <v>5</v>
      </c>
      <c r="M9624">
        <v>45.5</v>
      </c>
      <c r="N9624" t="s">
        <v>20</v>
      </c>
      <c r="O9624">
        <v>650</v>
      </c>
      <c r="P9624">
        <v>150</v>
      </c>
      <c r="R9624">
        <f t="shared" si="751"/>
        <v>650</v>
      </c>
      <c r="S9624">
        <f t="shared" si="752"/>
        <v>16</v>
      </c>
      <c r="T9624" t="str">
        <f t="shared" si="753"/>
        <v>Jun</v>
      </c>
      <c r="U9624" t="str">
        <f t="shared" si="754"/>
        <v>2025</v>
      </c>
    </row>
    <row r="9625" spans="1:21" x14ac:dyDescent="0.25">
      <c r="A9625" t="s">
        <v>425</v>
      </c>
      <c r="B9625" t="s">
        <v>176</v>
      </c>
      <c r="C9625" t="s">
        <v>15</v>
      </c>
      <c r="D9625" t="s">
        <v>16</v>
      </c>
      <c r="E9625" t="s">
        <v>28</v>
      </c>
      <c r="F9625" t="s">
        <v>18</v>
      </c>
      <c r="G9625" t="s">
        <v>43</v>
      </c>
      <c r="H9625">
        <f t="shared" si="750"/>
        <v>100</v>
      </c>
      <c r="I9625">
        <v>20</v>
      </c>
      <c r="J9625">
        <v>26</v>
      </c>
      <c r="K9625">
        <v>5</v>
      </c>
      <c r="M9625">
        <v>12.5</v>
      </c>
      <c r="N9625" t="s">
        <v>38</v>
      </c>
      <c r="O9625">
        <v>125</v>
      </c>
      <c r="P9625">
        <v>25</v>
      </c>
      <c r="R9625">
        <f t="shared" si="751"/>
        <v>130</v>
      </c>
      <c r="S9625">
        <f t="shared" si="752"/>
        <v>16</v>
      </c>
      <c r="T9625" t="str">
        <f t="shared" si="753"/>
        <v>Jun</v>
      </c>
      <c r="U9625" t="str">
        <f t="shared" si="754"/>
        <v>2025</v>
      </c>
    </row>
    <row r="9626" spans="1:21" x14ac:dyDescent="0.25">
      <c r="A9626" t="s">
        <v>425</v>
      </c>
      <c r="B9626" t="s">
        <v>84</v>
      </c>
      <c r="C9626" t="s">
        <v>27</v>
      </c>
      <c r="D9626" t="s">
        <v>16</v>
      </c>
      <c r="E9626" t="s">
        <v>17</v>
      </c>
      <c r="F9626" t="s">
        <v>45</v>
      </c>
      <c r="G9626" t="s">
        <v>76</v>
      </c>
      <c r="H9626">
        <f t="shared" si="750"/>
        <v>3600</v>
      </c>
      <c r="I9626">
        <v>1200</v>
      </c>
      <c r="J9626">
        <v>1560</v>
      </c>
      <c r="K9626">
        <v>3</v>
      </c>
      <c r="M9626">
        <v>156</v>
      </c>
      <c r="N9626" t="s">
        <v>25</v>
      </c>
      <c r="O9626">
        <v>4680</v>
      </c>
      <c r="P9626">
        <v>1080</v>
      </c>
      <c r="R9626">
        <f t="shared" si="751"/>
        <v>4680</v>
      </c>
      <c r="S9626">
        <f t="shared" si="752"/>
        <v>16</v>
      </c>
      <c r="T9626" t="str">
        <f t="shared" si="753"/>
        <v>Jun</v>
      </c>
      <c r="U9626" t="str">
        <f t="shared" si="754"/>
        <v>2025</v>
      </c>
    </row>
    <row r="9627" spans="1:21" x14ac:dyDescent="0.25">
      <c r="A9627" t="s">
        <v>425</v>
      </c>
      <c r="B9627" t="s">
        <v>120</v>
      </c>
      <c r="C9627" t="s">
        <v>91</v>
      </c>
      <c r="D9627" t="s">
        <v>23</v>
      </c>
      <c r="E9627" t="s">
        <v>28</v>
      </c>
      <c r="F9627" t="s">
        <v>18</v>
      </c>
      <c r="G9627" t="s">
        <v>113</v>
      </c>
      <c r="H9627">
        <f t="shared" si="750"/>
        <v>160</v>
      </c>
      <c r="I9627">
        <v>20</v>
      </c>
      <c r="J9627">
        <v>26</v>
      </c>
      <c r="K9627">
        <v>8</v>
      </c>
      <c r="M9627">
        <v>24.96</v>
      </c>
      <c r="N9627" t="s">
        <v>20</v>
      </c>
      <c r="O9627">
        <v>208</v>
      </c>
      <c r="P9627">
        <v>48</v>
      </c>
      <c r="R9627">
        <f t="shared" si="751"/>
        <v>208</v>
      </c>
      <c r="S9627">
        <f t="shared" si="752"/>
        <v>16</v>
      </c>
      <c r="T9627" t="str">
        <f t="shared" si="753"/>
        <v>Jun</v>
      </c>
      <c r="U9627" t="str">
        <f t="shared" si="754"/>
        <v>2025</v>
      </c>
    </row>
    <row r="9628" spans="1:21" x14ac:dyDescent="0.25">
      <c r="A9628" t="s">
        <v>425</v>
      </c>
      <c r="B9628" t="s">
        <v>86</v>
      </c>
      <c r="C9628" t="s">
        <v>22</v>
      </c>
      <c r="D9628" t="s">
        <v>23</v>
      </c>
      <c r="E9628" t="s">
        <v>28</v>
      </c>
      <c r="F9628" t="s">
        <v>18</v>
      </c>
      <c r="G9628" t="s">
        <v>19</v>
      </c>
      <c r="H9628">
        <f t="shared" si="750"/>
        <v>1000</v>
      </c>
      <c r="I9628">
        <v>250</v>
      </c>
      <c r="J9628">
        <v>325</v>
      </c>
      <c r="K9628">
        <v>4</v>
      </c>
      <c r="M9628">
        <v>100</v>
      </c>
      <c r="N9628" t="s">
        <v>25</v>
      </c>
      <c r="O9628">
        <v>1300</v>
      </c>
      <c r="P9628">
        <v>300</v>
      </c>
      <c r="R9628">
        <f t="shared" si="751"/>
        <v>1300</v>
      </c>
      <c r="S9628">
        <f t="shared" si="752"/>
        <v>16</v>
      </c>
      <c r="T9628" t="str">
        <f t="shared" si="753"/>
        <v>Jun</v>
      </c>
      <c r="U9628" t="str">
        <f t="shared" si="754"/>
        <v>2025</v>
      </c>
    </row>
    <row r="9629" spans="1:21" x14ac:dyDescent="0.25">
      <c r="A9629" t="s">
        <v>425</v>
      </c>
      <c r="B9629" t="s">
        <v>154</v>
      </c>
      <c r="C9629" t="s">
        <v>27</v>
      </c>
      <c r="D9629" t="s">
        <v>16</v>
      </c>
      <c r="E9629" t="s">
        <v>28</v>
      </c>
      <c r="F9629" t="s">
        <v>18</v>
      </c>
      <c r="G9629" t="s">
        <v>121</v>
      </c>
      <c r="H9629">
        <f t="shared" si="750"/>
        <v>385</v>
      </c>
      <c r="I9629">
        <v>55</v>
      </c>
      <c r="J9629">
        <v>72</v>
      </c>
      <c r="K9629">
        <v>7</v>
      </c>
      <c r="M9629">
        <v>33.6875</v>
      </c>
      <c r="N9629" t="s">
        <v>20</v>
      </c>
      <c r="O9629">
        <v>481.25</v>
      </c>
      <c r="P9629">
        <v>96.25</v>
      </c>
      <c r="R9629">
        <f t="shared" si="751"/>
        <v>504</v>
      </c>
      <c r="S9629">
        <f t="shared" si="752"/>
        <v>16</v>
      </c>
      <c r="T9629" t="str">
        <f t="shared" si="753"/>
        <v>Jun</v>
      </c>
      <c r="U9629" t="str">
        <f t="shared" si="754"/>
        <v>2025</v>
      </c>
    </row>
    <row r="9630" spans="1:21" x14ac:dyDescent="0.25">
      <c r="A9630" t="s">
        <v>425</v>
      </c>
      <c r="B9630" t="s">
        <v>154</v>
      </c>
      <c r="C9630" t="s">
        <v>27</v>
      </c>
      <c r="D9630" t="s">
        <v>23</v>
      </c>
      <c r="E9630" t="s">
        <v>17</v>
      </c>
      <c r="F9630" t="s">
        <v>18</v>
      </c>
      <c r="G9630" t="s">
        <v>40</v>
      </c>
      <c r="H9630">
        <f t="shared" si="750"/>
        <v>360</v>
      </c>
      <c r="I9630">
        <v>90</v>
      </c>
      <c r="J9630">
        <v>117</v>
      </c>
      <c r="K9630">
        <v>4</v>
      </c>
      <c r="M9630">
        <v>46.8</v>
      </c>
      <c r="N9630" t="s">
        <v>25</v>
      </c>
      <c r="O9630">
        <v>468</v>
      </c>
      <c r="P9630">
        <v>108</v>
      </c>
      <c r="R9630">
        <f t="shared" si="751"/>
        <v>468</v>
      </c>
      <c r="S9630">
        <f t="shared" si="752"/>
        <v>16</v>
      </c>
      <c r="T9630" t="str">
        <f t="shared" si="753"/>
        <v>Jun</v>
      </c>
      <c r="U9630" t="str">
        <f t="shared" si="754"/>
        <v>2025</v>
      </c>
    </row>
    <row r="9631" spans="1:21" x14ac:dyDescent="0.25">
      <c r="A9631" t="s">
        <v>425</v>
      </c>
      <c r="B9631" t="s">
        <v>39</v>
      </c>
      <c r="C9631" t="s">
        <v>27</v>
      </c>
      <c r="D9631" t="s">
        <v>16</v>
      </c>
      <c r="E9631" t="s">
        <v>17</v>
      </c>
      <c r="F9631" t="s">
        <v>18</v>
      </c>
      <c r="G9631" t="s">
        <v>113</v>
      </c>
      <c r="H9631">
        <f t="shared" si="750"/>
        <v>80</v>
      </c>
      <c r="I9631">
        <v>20</v>
      </c>
      <c r="J9631">
        <v>26</v>
      </c>
      <c r="K9631">
        <v>4</v>
      </c>
      <c r="M9631">
        <v>7.28</v>
      </c>
      <c r="N9631" t="s">
        <v>20</v>
      </c>
      <c r="O9631">
        <v>104</v>
      </c>
      <c r="P9631">
        <v>24</v>
      </c>
      <c r="R9631">
        <f t="shared" si="751"/>
        <v>104</v>
      </c>
      <c r="S9631">
        <f t="shared" si="752"/>
        <v>16</v>
      </c>
      <c r="T9631" t="str">
        <f t="shared" si="753"/>
        <v>Jun</v>
      </c>
      <c r="U9631" t="str">
        <f t="shared" si="754"/>
        <v>2025</v>
      </c>
    </row>
    <row r="9632" spans="1:21" x14ac:dyDescent="0.25">
      <c r="A9632" t="s">
        <v>425</v>
      </c>
      <c r="B9632" t="s">
        <v>124</v>
      </c>
      <c r="C9632" t="s">
        <v>27</v>
      </c>
      <c r="D9632" t="s">
        <v>23</v>
      </c>
      <c r="E9632" t="s">
        <v>17</v>
      </c>
      <c r="F9632" t="s">
        <v>29</v>
      </c>
      <c r="G9632" t="s">
        <v>87</v>
      </c>
      <c r="H9632">
        <f t="shared" si="750"/>
        <v>400</v>
      </c>
      <c r="I9632">
        <v>100</v>
      </c>
      <c r="J9632">
        <v>130</v>
      </c>
      <c r="K9632">
        <v>4</v>
      </c>
      <c r="M9632">
        <v>50</v>
      </c>
      <c r="N9632" t="s">
        <v>25</v>
      </c>
      <c r="O9632">
        <v>500</v>
      </c>
      <c r="P9632">
        <v>100</v>
      </c>
      <c r="R9632">
        <f t="shared" si="751"/>
        <v>520</v>
      </c>
      <c r="S9632">
        <f t="shared" si="752"/>
        <v>16</v>
      </c>
      <c r="T9632" t="str">
        <f t="shared" si="753"/>
        <v>Jun</v>
      </c>
      <c r="U9632" t="str">
        <f t="shared" si="754"/>
        <v>2025</v>
      </c>
    </row>
    <row r="9633" spans="1:21" x14ac:dyDescent="0.25">
      <c r="A9633" t="s">
        <v>425</v>
      </c>
      <c r="B9633" t="s">
        <v>111</v>
      </c>
      <c r="C9633" t="s">
        <v>27</v>
      </c>
      <c r="D9633" t="s">
        <v>23</v>
      </c>
      <c r="E9633" t="s">
        <v>28</v>
      </c>
      <c r="F9633" t="s">
        <v>45</v>
      </c>
      <c r="G9633" t="s">
        <v>92</v>
      </c>
      <c r="H9633">
        <f t="shared" si="750"/>
        <v>2000</v>
      </c>
      <c r="I9633">
        <v>250</v>
      </c>
      <c r="J9633">
        <v>325</v>
      </c>
      <c r="K9633">
        <v>8</v>
      </c>
      <c r="M9633">
        <v>100</v>
      </c>
      <c r="N9633" t="s">
        <v>25</v>
      </c>
      <c r="O9633">
        <v>2300</v>
      </c>
      <c r="P9633">
        <v>300</v>
      </c>
      <c r="R9633">
        <f t="shared" si="751"/>
        <v>2600</v>
      </c>
      <c r="S9633">
        <f t="shared" si="752"/>
        <v>16</v>
      </c>
      <c r="T9633" t="str">
        <f t="shared" si="753"/>
        <v>Jun</v>
      </c>
      <c r="U9633" t="str">
        <f t="shared" si="754"/>
        <v>2025</v>
      </c>
    </row>
    <row r="9634" spans="1:21" x14ac:dyDescent="0.25">
      <c r="A9634" t="s">
        <v>425</v>
      </c>
      <c r="B9634" t="s">
        <v>111</v>
      </c>
      <c r="C9634" t="s">
        <v>27</v>
      </c>
      <c r="D9634" t="s">
        <v>16</v>
      </c>
      <c r="E9634" t="s">
        <v>28</v>
      </c>
      <c r="F9634" t="s">
        <v>18</v>
      </c>
      <c r="G9634" t="s">
        <v>100</v>
      </c>
      <c r="H9634">
        <f t="shared" si="750"/>
        <v>80</v>
      </c>
      <c r="I9634">
        <v>40</v>
      </c>
      <c r="J9634">
        <v>52</v>
      </c>
      <c r="K9634">
        <v>2</v>
      </c>
      <c r="M9634">
        <v>9.1999999999999993</v>
      </c>
      <c r="N9634" t="s">
        <v>38</v>
      </c>
      <c r="O9634">
        <v>92</v>
      </c>
      <c r="P9634">
        <v>12</v>
      </c>
      <c r="R9634">
        <f t="shared" si="751"/>
        <v>104</v>
      </c>
      <c r="S9634">
        <f t="shared" si="752"/>
        <v>16</v>
      </c>
      <c r="T9634" t="str">
        <f t="shared" si="753"/>
        <v>Jun</v>
      </c>
      <c r="U9634" t="str">
        <f t="shared" si="754"/>
        <v>2025</v>
      </c>
    </row>
    <row r="9635" spans="1:21" x14ac:dyDescent="0.25">
      <c r="A9635" t="s">
        <v>425</v>
      </c>
      <c r="B9635" t="s">
        <v>185</v>
      </c>
      <c r="C9635" t="s">
        <v>27</v>
      </c>
      <c r="D9635" t="s">
        <v>23</v>
      </c>
      <c r="E9635" t="s">
        <v>28</v>
      </c>
      <c r="F9635" t="s">
        <v>61</v>
      </c>
      <c r="G9635" t="s">
        <v>164</v>
      </c>
      <c r="H9635">
        <f t="shared" si="750"/>
        <v>14000</v>
      </c>
      <c r="I9635">
        <v>2000</v>
      </c>
      <c r="J9635">
        <v>2600</v>
      </c>
      <c r="K9635">
        <v>7</v>
      </c>
      <c r="M9635">
        <v>260</v>
      </c>
      <c r="N9635" t="s">
        <v>20</v>
      </c>
      <c r="O9635">
        <v>18200</v>
      </c>
      <c r="P9635">
        <v>4200</v>
      </c>
      <c r="R9635">
        <f t="shared" si="751"/>
        <v>18200</v>
      </c>
      <c r="S9635">
        <f t="shared" si="752"/>
        <v>16</v>
      </c>
      <c r="T9635" t="str">
        <f t="shared" si="753"/>
        <v>Jun</v>
      </c>
      <c r="U9635" t="str">
        <f t="shared" si="754"/>
        <v>2025</v>
      </c>
    </row>
    <row r="9636" spans="1:21" x14ac:dyDescent="0.25">
      <c r="A9636" t="s">
        <v>425</v>
      </c>
      <c r="B9636" t="s">
        <v>73</v>
      </c>
      <c r="C9636" t="s">
        <v>42</v>
      </c>
      <c r="D9636" t="s">
        <v>16</v>
      </c>
      <c r="E9636" t="s">
        <v>28</v>
      </c>
      <c r="F9636" t="s">
        <v>80</v>
      </c>
      <c r="G9636" t="s">
        <v>143</v>
      </c>
      <c r="H9636">
        <f t="shared" si="750"/>
        <v>21</v>
      </c>
      <c r="I9636">
        <v>3</v>
      </c>
      <c r="J9636">
        <v>4</v>
      </c>
      <c r="K9636">
        <v>7</v>
      </c>
      <c r="M9636">
        <v>2.73</v>
      </c>
      <c r="N9636" t="s">
        <v>38</v>
      </c>
      <c r="O9636">
        <v>27.3</v>
      </c>
      <c r="P9636">
        <v>6.3</v>
      </c>
      <c r="R9636">
        <f t="shared" si="751"/>
        <v>28</v>
      </c>
      <c r="S9636">
        <f t="shared" si="752"/>
        <v>16</v>
      </c>
      <c r="T9636" t="str">
        <f t="shared" si="753"/>
        <v>Jun</v>
      </c>
      <c r="U9636" t="str">
        <f t="shared" si="754"/>
        <v>2025</v>
      </c>
    </row>
    <row r="9637" spans="1:21" x14ac:dyDescent="0.25">
      <c r="A9637" t="s">
        <v>425</v>
      </c>
      <c r="B9637" t="s">
        <v>70</v>
      </c>
      <c r="C9637" t="s">
        <v>53</v>
      </c>
      <c r="D9637" t="s">
        <v>23</v>
      </c>
      <c r="E9637" t="s">
        <v>17</v>
      </c>
      <c r="F9637" t="s">
        <v>61</v>
      </c>
      <c r="G9637" t="s">
        <v>164</v>
      </c>
      <c r="H9637">
        <f t="shared" si="750"/>
        <v>16000</v>
      </c>
      <c r="I9637">
        <v>2000</v>
      </c>
      <c r="J9637">
        <v>2600</v>
      </c>
      <c r="K9637">
        <v>8</v>
      </c>
      <c r="M9637">
        <v>260</v>
      </c>
      <c r="N9637" t="s">
        <v>25</v>
      </c>
      <c r="O9637">
        <v>20800</v>
      </c>
      <c r="P9637">
        <v>4800</v>
      </c>
      <c r="R9637">
        <f t="shared" si="751"/>
        <v>20800</v>
      </c>
      <c r="S9637">
        <f t="shared" si="752"/>
        <v>16</v>
      </c>
      <c r="T9637" t="str">
        <f t="shared" si="753"/>
        <v>Jun</v>
      </c>
      <c r="U9637" t="str">
        <f t="shared" si="754"/>
        <v>2025</v>
      </c>
    </row>
    <row r="9638" spans="1:21" x14ac:dyDescent="0.25">
      <c r="A9638" t="s">
        <v>425</v>
      </c>
      <c r="B9638" t="s">
        <v>159</v>
      </c>
      <c r="C9638" t="s">
        <v>27</v>
      </c>
      <c r="D9638" t="s">
        <v>16</v>
      </c>
      <c r="E9638" t="s">
        <v>28</v>
      </c>
      <c r="F9638" t="s">
        <v>29</v>
      </c>
      <c r="G9638" t="s">
        <v>207</v>
      </c>
      <c r="H9638">
        <f t="shared" si="750"/>
        <v>140</v>
      </c>
      <c r="I9638">
        <v>35</v>
      </c>
      <c r="J9638">
        <v>46</v>
      </c>
      <c r="K9638">
        <v>4</v>
      </c>
      <c r="M9638">
        <v>9.1</v>
      </c>
      <c r="N9638" t="s">
        <v>25</v>
      </c>
      <c r="O9638">
        <v>182</v>
      </c>
      <c r="P9638">
        <v>42</v>
      </c>
      <c r="R9638">
        <f t="shared" si="751"/>
        <v>184</v>
      </c>
      <c r="S9638">
        <f t="shared" si="752"/>
        <v>16</v>
      </c>
      <c r="T9638" t="str">
        <f t="shared" si="753"/>
        <v>Jun</v>
      </c>
      <c r="U9638" t="str">
        <f t="shared" si="754"/>
        <v>2025</v>
      </c>
    </row>
    <row r="9639" spans="1:21" x14ac:dyDescent="0.25">
      <c r="A9639" t="s">
        <v>425</v>
      </c>
      <c r="B9639" t="s">
        <v>47</v>
      </c>
      <c r="C9639" t="s">
        <v>27</v>
      </c>
      <c r="D9639" t="s">
        <v>16</v>
      </c>
      <c r="E9639" t="s">
        <v>17</v>
      </c>
      <c r="F9639" t="s">
        <v>18</v>
      </c>
      <c r="G9639" t="s">
        <v>51</v>
      </c>
      <c r="H9639">
        <f t="shared" si="750"/>
        <v>180</v>
      </c>
      <c r="I9639">
        <v>60</v>
      </c>
      <c r="J9639">
        <v>78</v>
      </c>
      <c r="K9639">
        <v>3</v>
      </c>
      <c r="M9639">
        <v>15.75</v>
      </c>
      <c r="N9639" t="s">
        <v>20</v>
      </c>
      <c r="O9639">
        <v>225</v>
      </c>
      <c r="P9639">
        <v>45</v>
      </c>
      <c r="R9639">
        <f t="shared" si="751"/>
        <v>234</v>
      </c>
      <c r="S9639">
        <f t="shared" si="752"/>
        <v>16</v>
      </c>
      <c r="T9639" t="str">
        <f t="shared" si="753"/>
        <v>Jun</v>
      </c>
      <c r="U9639" t="str">
        <f t="shared" si="754"/>
        <v>2025</v>
      </c>
    </row>
    <row r="9640" spans="1:21" x14ac:dyDescent="0.25">
      <c r="A9640" t="s">
        <v>426</v>
      </c>
      <c r="B9640" t="s">
        <v>162</v>
      </c>
      <c r="C9640" t="s">
        <v>15</v>
      </c>
      <c r="D9640" t="s">
        <v>16</v>
      </c>
      <c r="E9640" t="s">
        <v>17</v>
      </c>
      <c r="F9640" t="s">
        <v>61</v>
      </c>
      <c r="G9640" t="s">
        <v>110</v>
      </c>
      <c r="H9640">
        <f t="shared" si="750"/>
        <v>5600</v>
      </c>
      <c r="I9640">
        <v>800</v>
      </c>
      <c r="J9640">
        <v>1040</v>
      </c>
      <c r="K9640">
        <v>7</v>
      </c>
      <c r="M9640">
        <v>104</v>
      </c>
      <c r="N9640" t="s">
        <v>25</v>
      </c>
      <c r="O9640">
        <v>7280</v>
      </c>
      <c r="P9640">
        <v>1680</v>
      </c>
      <c r="R9640">
        <f t="shared" si="751"/>
        <v>7280</v>
      </c>
      <c r="S9640">
        <f t="shared" si="752"/>
        <v>17</v>
      </c>
      <c r="T9640" t="str">
        <f t="shared" si="753"/>
        <v>Jun</v>
      </c>
      <c r="U9640" t="str">
        <f t="shared" si="754"/>
        <v>2025</v>
      </c>
    </row>
    <row r="9641" spans="1:21" x14ac:dyDescent="0.25">
      <c r="A9641" t="s">
        <v>426</v>
      </c>
      <c r="B9641" t="s">
        <v>191</v>
      </c>
      <c r="C9641" t="s">
        <v>27</v>
      </c>
      <c r="D9641" t="s">
        <v>16</v>
      </c>
      <c r="E9641" t="s">
        <v>17</v>
      </c>
      <c r="F9641" t="s">
        <v>45</v>
      </c>
      <c r="G9641" t="s">
        <v>54</v>
      </c>
      <c r="H9641">
        <f t="shared" si="750"/>
        <v>1600</v>
      </c>
      <c r="I9641">
        <v>800</v>
      </c>
      <c r="J9641">
        <v>1040</v>
      </c>
      <c r="K9641">
        <v>2</v>
      </c>
      <c r="M9641">
        <v>104</v>
      </c>
      <c r="N9641" t="s">
        <v>38</v>
      </c>
      <c r="O9641">
        <v>2080</v>
      </c>
      <c r="P9641">
        <v>480</v>
      </c>
      <c r="R9641">
        <f t="shared" si="751"/>
        <v>2080</v>
      </c>
      <c r="S9641">
        <f t="shared" si="752"/>
        <v>17</v>
      </c>
      <c r="T9641" t="str">
        <f t="shared" si="753"/>
        <v>Jun</v>
      </c>
      <c r="U9641" t="str">
        <f t="shared" si="754"/>
        <v>2025</v>
      </c>
    </row>
    <row r="9642" spans="1:21" x14ac:dyDescent="0.25">
      <c r="A9642" t="s">
        <v>426</v>
      </c>
      <c r="B9642" t="s">
        <v>189</v>
      </c>
      <c r="C9642" t="s">
        <v>27</v>
      </c>
      <c r="D9642" t="s">
        <v>23</v>
      </c>
      <c r="E9642" t="s">
        <v>17</v>
      </c>
      <c r="F9642" t="s">
        <v>18</v>
      </c>
      <c r="G9642" t="s">
        <v>24</v>
      </c>
      <c r="H9642">
        <f t="shared" si="750"/>
        <v>320</v>
      </c>
      <c r="I9642">
        <v>80</v>
      </c>
      <c r="J9642">
        <v>104</v>
      </c>
      <c r="K9642">
        <v>4</v>
      </c>
      <c r="M9642">
        <v>49.92</v>
      </c>
      <c r="N9642" t="s">
        <v>20</v>
      </c>
      <c r="O9642">
        <v>416</v>
      </c>
      <c r="P9642">
        <v>96</v>
      </c>
      <c r="R9642">
        <f t="shared" si="751"/>
        <v>416</v>
      </c>
      <c r="S9642">
        <f t="shared" si="752"/>
        <v>17</v>
      </c>
      <c r="T9642" t="str">
        <f t="shared" si="753"/>
        <v>Jun</v>
      </c>
      <c r="U9642" t="str">
        <f t="shared" si="754"/>
        <v>2025</v>
      </c>
    </row>
    <row r="9643" spans="1:21" x14ac:dyDescent="0.25">
      <c r="A9643" t="s">
        <v>426</v>
      </c>
      <c r="B9643" t="s">
        <v>77</v>
      </c>
      <c r="C9643" t="s">
        <v>42</v>
      </c>
      <c r="D9643" t="s">
        <v>16</v>
      </c>
      <c r="E9643" t="s">
        <v>28</v>
      </c>
      <c r="F9643" t="s">
        <v>61</v>
      </c>
      <c r="G9643" t="s">
        <v>119</v>
      </c>
      <c r="H9643">
        <f t="shared" si="750"/>
        <v>2500</v>
      </c>
      <c r="I9643">
        <v>500</v>
      </c>
      <c r="J9643">
        <v>650</v>
      </c>
      <c r="K9643">
        <v>5</v>
      </c>
      <c r="M9643">
        <v>100</v>
      </c>
      <c r="N9643" t="s">
        <v>20</v>
      </c>
      <c r="O9643">
        <v>3125</v>
      </c>
      <c r="P9643">
        <v>625</v>
      </c>
      <c r="R9643">
        <f t="shared" si="751"/>
        <v>3250</v>
      </c>
      <c r="S9643">
        <f t="shared" si="752"/>
        <v>17</v>
      </c>
      <c r="T9643" t="str">
        <f t="shared" si="753"/>
        <v>Jun</v>
      </c>
      <c r="U9643" t="str">
        <f t="shared" si="754"/>
        <v>2025</v>
      </c>
    </row>
    <row r="9644" spans="1:21" x14ac:dyDescent="0.25">
      <c r="A9644" t="s">
        <v>426</v>
      </c>
      <c r="B9644" t="s">
        <v>200</v>
      </c>
      <c r="C9644" t="s">
        <v>27</v>
      </c>
      <c r="D9644" t="s">
        <v>16</v>
      </c>
      <c r="E9644" t="s">
        <v>17</v>
      </c>
      <c r="F9644" t="s">
        <v>29</v>
      </c>
      <c r="G9644" t="s">
        <v>87</v>
      </c>
      <c r="H9644">
        <f t="shared" si="750"/>
        <v>600</v>
      </c>
      <c r="I9644">
        <v>100</v>
      </c>
      <c r="J9644">
        <v>130</v>
      </c>
      <c r="K9644">
        <v>6</v>
      </c>
      <c r="M9644">
        <v>39</v>
      </c>
      <c r="N9644" t="s">
        <v>25</v>
      </c>
      <c r="O9644">
        <v>780</v>
      </c>
      <c r="P9644">
        <v>180</v>
      </c>
      <c r="R9644">
        <f t="shared" si="751"/>
        <v>780</v>
      </c>
      <c r="S9644">
        <f t="shared" si="752"/>
        <v>17</v>
      </c>
      <c r="T9644" t="str">
        <f t="shared" si="753"/>
        <v>Jun</v>
      </c>
      <c r="U9644" t="str">
        <f t="shared" si="754"/>
        <v>2025</v>
      </c>
    </row>
    <row r="9645" spans="1:21" x14ac:dyDescent="0.25">
      <c r="A9645" t="s">
        <v>426</v>
      </c>
      <c r="B9645" t="s">
        <v>171</v>
      </c>
      <c r="C9645" t="s">
        <v>22</v>
      </c>
      <c r="D9645" t="s">
        <v>16</v>
      </c>
      <c r="E9645" t="s">
        <v>17</v>
      </c>
      <c r="F9645" t="s">
        <v>18</v>
      </c>
      <c r="G9645" t="s">
        <v>56</v>
      </c>
      <c r="H9645">
        <f t="shared" si="750"/>
        <v>3300</v>
      </c>
      <c r="I9645">
        <v>550</v>
      </c>
      <c r="J9645">
        <v>715</v>
      </c>
      <c r="K9645">
        <v>6</v>
      </c>
      <c r="M9645">
        <v>100</v>
      </c>
      <c r="N9645" t="s">
        <v>25</v>
      </c>
      <c r="O9645">
        <v>4290</v>
      </c>
      <c r="P9645">
        <v>990</v>
      </c>
      <c r="R9645">
        <f t="shared" si="751"/>
        <v>4290</v>
      </c>
      <c r="S9645">
        <f t="shared" si="752"/>
        <v>17</v>
      </c>
      <c r="T9645" t="str">
        <f t="shared" si="753"/>
        <v>Jun</v>
      </c>
      <c r="U9645" t="str">
        <f t="shared" si="754"/>
        <v>2025</v>
      </c>
    </row>
    <row r="9646" spans="1:21" x14ac:dyDescent="0.25">
      <c r="A9646" t="s">
        <v>426</v>
      </c>
      <c r="B9646" t="s">
        <v>97</v>
      </c>
      <c r="C9646" t="s">
        <v>27</v>
      </c>
      <c r="D9646" t="s">
        <v>16</v>
      </c>
      <c r="E9646" t="s">
        <v>17</v>
      </c>
      <c r="F9646" t="s">
        <v>18</v>
      </c>
      <c r="G9646" t="s">
        <v>130</v>
      </c>
      <c r="H9646">
        <f t="shared" si="750"/>
        <v>225</v>
      </c>
      <c r="I9646">
        <v>45</v>
      </c>
      <c r="J9646">
        <v>59</v>
      </c>
      <c r="K9646">
        <v>5</v>
      </c>
      <c r="M9646">
        <v>29.25</v>
      </c>
      <c r="N9646" t="s">
        <v>38</v>
      </c>
      <c r="O9646">
        <v>292.5</v>
      </c>
      <c r="P9646">
        <v>67.5</v>
      </c>
      <c r="R9646">
        <f t="shared" si="751"/>
        <v>295</v>
      </c>
      <c r="S9646">
        <f t="shared" si="752"/>
        <v>17</v>
      </c>
      <c r="T9646" t="str">
        <f t="shared" si="753"/>
        <v>Jun</v>
      </c>
      <c r="U9646" t="str">
        <f t="shared" si="754"/>
        <v>2025</v>
      </c>
    </row>
    <row r="9647" spans="1:21" x14ac:dyDescent="0.25">
      <c r="A9647" t="s">
        <v>426</v>
      </c>
      <c r="B9647" t="s">
        <v>72</v>
      </c>
      <c r="C9647" t="s">
        <v>15</v>
      </c>
      <c r="D9647" t="s">
        <v>16</v>
      </c>
      <c r="E9647" t="s">
        <v>17</v>
      </c>
      <c r="F9647" t="s">
        <v>18</v>
      </c>
      <c r="G9647" t="s">
        <v>32</v>
      </c>
      <c r="H9647">
        <f t="shared" si="750"/>
        <v>300</v>
      </c>
      <c r="I9647">
        <v>100</v>
      </c>
      <c r="J9647">
        <v>130</v>
      </c>
      <c r="K9647">
        <v>3</v>
      </c>
      <c r="M9647">
        <v>27.3</v>
      </c>
      <c r="N9647" t="s">
        <v>20</v>
      </c>
      <c r="O9647">
        <v>390</v>
      </c>
      <c r="P9647">
        <v>90</v>
      </c>
      <c r="R9647">
        <f t="shared" si="751"/>
        <v>390</v>
      </c>
      <c r="S9647">
        <f t="shared" si="752"/>
        <v>17</v>
      </c>
      <c r="T9647" t="str">
        <f t="shared" si="753"/>
        <v>Jun</v>
      </c>
      <c r="U9647" t="str">
        <f t="shared" si="754"/>
        <v>2025</v>
      </c>
    </row>
    <row r="9648" spans="1:21" x14ac:dyDescent="0.25">
      <c r="A9648" t="s">
        <v>426</v>
      </c>
      <c r="B9648" t="s">
        <v>60</v>
      </c>
      <c r="C9648" t="s">
        <v>27</v>
      </c>
      <c r="D9648" t="s">
        <v>16</v>
      </c>
      <c r="E9648" t="s">
        <v>17</v>
      </c>
      <c r="F9648" t="s">
        <v>45</v>
      </c>
      <c r="G9648" t="s">
        <v>67</v>
      </c>
      <c r="H9648">
        <f t="shared" si="750"/>
        <v>7000</v>
      </c>
      <c r="I9648">
        <v>3500</v>
      </c>
      <c r="J9648">
        <v>4550</v>
      </c>
      <c r="K9648">
        <v>2</v>
      </c>
      <c r="M9648">
        <v>455</v>
      </c>
      <c r="N9648" t="s">
        <v>20</v>
      </c>
      <c r="O9648">
        <v>9100</v>
      </c>
      <c r="P9648">
        <v>2100</v>
      </c>
      <c r="R9648">
        <f t="shared" si="751"/>
        <v>9100</v>
      </c>
      <c r="S9648">
        <f t="shared" si="752"/>
        <v>17</v>
      </c>
      <c r="T9648" t="str">
        <f t="shared" si="753"/>
        <v>Jun</v>
      </c>
      <c r="U9648" t="str">
        <f t="shared" si="754"/>
        <v>2025</v>
      </c>
    </row>
    <row r="9649" spans="1:21" x14ac:dyDescent="0.25">
      <c r="A9649" t="s">
        <v>426</v>
      </c>
      <c r="B9649" t="s">
        <v>148</v>
      </c>
      <c r="C9649" t="s">
        <v>27</v>
      </c>
      <c r="D9649" t="s">
        <v>23</v>
      </c>
      <c r="E9649" t="s">
        <v>17</v>
      </c>
      <c r="F9649" t="s">
        <v>18</v>
      </c>
      <c r="G9649" t="s">
        <v>56</v>
      </c>
      <c r="H9649">
        <f t="shared" si="750"/>
        <v>2750</v>
      </c>
      <c r="I9649">
        <v>550</v>
      </c>
      <c r="J9649">
        <v>715</v>
      </c>
      <c r="K9649">
        <v>5</v>
      </c>
      <c r="M9649">
        <v>100</v>
      </c>
      <c r="N9649" t="s">
        <v>38</v>
      </c>
      <c r="O9649">
        <v>3437.5</v>
      </c>
      <c r="P9649">
        <v>687.5</v>
      </c>
      <c r="R9649">
        <f t="shared" si="751"/>
        <v>3575</v>
      </c>
      <c r="S9649">
        <f t="shared" si="752"/>
        <v>17</v>
      </c>
      <c r="T9649" t="str">
        <f t="shared" si="753"/>
        <v>Jun</v>
      </c>
      <c r="U9649" t="str">
        <f t="shared" si="754"/>
        <v>2025</v>
      </c>
    </row>
    <row r="9650" spans="1:21" x14ac:dyDescent="0.25">
      <c r="A9650" t="s">
        <v>426</v>
      </c>
      <c r="B9650" t="s">
        <v>208</v>
      </c>
      <c r="C9650" t="s">
        <v>27</v>
      </c>
      <c r="D9650" t="s">
        <v>16</v>
      </c>
      <c r="E9650" t="s">
        <v>28</v>
      </c>
      <c r="F9650" t="s">
        <v>45</v>
      </c>
      <c r="G9650" t="s">
        <v>76</v>
      </c>
      <c r="H9650">
        <f t="shared" si="750"/>
        <v>9600</v>
      </c>
      <c r="I9650">
        <v>1200</v>
      </c>
      <c r="J9650">
        <v>1560</v>
      </c>
      <c r="K9650">
        <v>8</v>
      </c>
      <c r="M9650">
        <v>156</v>
      </c>
      <c r="N9650" t="s">
        <v>25</v>
      </c>
      <c r="O9650">
        <v>12480</v>
      </c>
      <c r="P9650">
        <v>2880</v>
      </c>
      <c r="R9650">
        <f t="shared" si="751"/>
        <v>12480</v>
      </c>
      <c r="S9650">
        <f t="shared" si="752"/>
        <v>17</v>
      </c>
      <c r="T9650" t="str">
        <f t="shared" si="753"/>
        <v>Jun</v>
      </c>
      <c r="U9650" t="str">
        <f t="shared" si="754"/>
        <v>2025</v>
      </c>
    </row>
    <row r="9651" spans="1:21" x14ac:dyDescent="0.25">
      <c r="A9651" t="s">
        <v>426</v>
      </c>
      <c r="B9651" t="s">
        <v>50</v>
      </c>
      <c r="C9651" t="s">
        <v>27</v>
      </c>
      <c r="D9651" t="s">
        <v>16</v>
      </c>
      <c r="E9651" t="s">
        <v>28</v>
      </c>
      <c r="F9651" t="s">
        <v>18</v>
      </c>
      <c r="G9651" t="s">
        <v>64</v>
      </c>
      <c r="H9651">
        <f t="shared" si="750"/>
        <v>700</v>
      </c>
      <c r="I9651">
        <v>140</v>
      </c>
      <c r="J9651">
        <v>182</v>
      </c>
      <c r="K9651">
        <v>5</v>
      </c>
      <c r="M9651">
        <v>91</v>
      </c>
      <c r="N9651" t="s">
        <v>38</v>
      </c>
      <c r="O9651">
        <v>910</v>
      </c>
      <c r="P9651">
        <v>210</v>
      </c>
      <c r="R9651">
        <f t="shared" si="751"/>
        <v>910</v>
      </c>
      <c r="S9651">
        <f t="shared" si="752"/>
        <v>17</v>
      </c>
      <c r="T9651" t="str">
        <f t="shared" si="753"/>
        <v>Jun</v>
      </c>
      <c r="U9651" t="str">
        <f t="shared" si="754"/>
        <v>2025</v>
      </c>
    </row>
    <row r="9652" spans="1:21" x14ac:dyDescent="0.25">
      <c r="A9652" t="s">
        <v>426</v>
      </c>
      <c r="B9652" t="s">
        <v>125</v>
      </c>
      <c r="C9652" t="s">
        <v>15</v>
      </c>
      <c r="D9652" t="s">
        <v>16</v>
      </c>
      <c r="E9652" t="s">
        <v>28</v>
      </c>
      <c r="F9652" t="s">
        <v>80</v>
      </c>
      <c r="G9652" t="s">
        <v>231</v>
      </c>
      <c r="H9652">
        <f t="shared" si="750"/>
        <v>1250</v>
      </c>
      <c r="I9652">
        <v>250</v>
      </c>
      <c r="J9652">
        <v>325</v>
      </c>
      <c r="K9652">
        <v>5</v>
      </c>
      <c r="M9652">
        <v>81.25</v>
      </c>
      <c r="N9652" t="s">
        <v>25</v>
      </c>
      <c r="O9652">
        <v>1625</v>
      </c>
      <c r="P9652">
        <v>375</v>
      </c>
      <c r="R9652">
        <f t="shared" si="751"/>
        <v>1625</v>
      </c>
      <c r="S9652">
        <f t="shared" si="752"/>
        <v>17</v>
      </c>
      <c r="T9652" t="str">
        <f t="shared" si="753"/>
        <v>Jun</v>
      </c>
      <c r="U9652" t="str">
        <f t="shared" si="754"/>
        <v>2025</v>
      </c>
    </row>
    <row r="9653" spans="1:21" x14ac:dyDescent="0.25">
      <c r="A9653" t="s">
        <v>426</v>
      </c>
      <c r="B9653" t="s">
        <v>140</v>
      </c>
      <c r="C9653" t="s">
        <v>27</v>
      </c>
      <c r="D9653" t="s">
        <v>16</v>
      </c>
      <c r="E9653" t="s">
        <v>17</v>
      </c>
      <c r="F9653" t="s">
        <v>45</v>
      </c>
      <c r="G9653" t="s">
        <v>106</v>
      </c>
      <c r="H9653">
        <f t="shared" si="750"/>
        <v>24000</v>
      </c>
      <c r="I9653">
        <v>12000</v>
      </c>
      <c r="J9653">
        <v>15600</v>
      </c>
      <c r="K9653">
        <v>2</v>
      </c>
      <c r="M9653">
        <v>1380</v>
      </c>
      <c r="N9653" t="s">
        <v>25</v>
      </c>
      <c r="O9653">
        <v>27600</v>
      </c>
      <c r="P9653">
        <v>3600</v>
      </c>
      <c r="R9653">
        <f t="shared" si="751"/>
        <v>31200</v>
      </c>
      <c r="S9653">
        <f t="shared" si="752"/>
        <v>17</v>
      </c>
      <c r="T9653" t="str">
        <f t="shared" si="753"/>
        <v>Jun</v>
      </c>
      <c r="U9653" t="str">
        <f t="shared" si="754"/>
        <v>2025</v>
      </c>
    </row>
    <row r="9654" spans="1:21" x14ac:dyDescent="0.25">
      <c r="A9654" t="s">
        <v>426</v>
      </c>
      <c r="B9654" t="s">
        <v>196</v>
      </c>
      <c r="C9654" t="s">
        <v>53</v>
      </c>
      <c r="D9654" t="s">
        <v>16</v>
      </c>
      <c r="E9654" t="s">
        <v>28</v>
      </c>
      <c r="F9654" t="s">
        <v>18</v>
      </c>
      <c r="G9654" t="s">
        <v>130</v>
      </c>
      <c r="H9654">
        <f t="shared" si="750"/>
        <v>180</v>
      </c>
      <c r="I9654">
        <v>45</v>
      </c>
      <c r="J9654">
        <v>59</v>
      </c>
      <c r="K9654">
        <v>4</v>
      </c>
      <c r="M9654">
        <v>11.7</v>
      </c>
      <c r="N9654" t="s">
        <v>25</v>
      </c>
      <c r="O9654">
        <v>234</v>
      </c>
      <c r="P9654">
        <v>54</v>
      </c>
      <c r="R9654">
        <f t="shared" si="751"/>
        <v>236</v>
      </c>
      <c r="S9654">
        <f t="shared" si="752"/>
        <v>17</v>
      </c>
      <c r="T9654" t="str">
        <f t="shared" si="753"/>
        <v>Jun</v>
      </c>
      <c r="U9654" t="str">
        <f t="shared" si="754"/>
        <v>2025</v>
      </c>
    </row>
    <row r="9655" spans="1:21" x14ac:dyDescent="0.25">
      <c r="A9655" t="s">
        <v>426</v>
      </c>
      <c r="B9655" t="s">
        <v>183</v>
      </c>
      <c r="C9655" t="s">
        <v>22</v>
      </c>
      <c r="D9655" t="s">
        <v>16</v>
      </c>
      <c r="E9655" t="s">
        <v>28</v>
      </c>
      <c r="F9655" t="s">
        <v>18</v>
      </c>
      <c r="G9655" t="s">
        <v>116</v>
      </c>
      <c r="H9655">
        <f t="shared" si="750"/>
        <v>120</v>
      </c>
      <c r="I9655">
        <v>60</v>
      </c>
      <c r="J9655">
        <v>78</v>
      </c>
      <c r="K9655">
        <v>2</v>
      </c>
      <c r="M9655">
        <v>15.6</v>
      </c>
      <c r="N9655" t="s">
        <v>38</v>
      </c>
      <c r="O9655">
        <v>156</v>
      </c>
      <c r="P9655">
        <v>36</v>
      </c>
      <c r="R9655">
        <f t="shared" si="751"/>
        <v>156</v>
      </c>
      <c r="S9655">
        <f t="shared" si="752"/>
        <v>17</v>
      </c>
      <c r="T9655" t="str">
        <f t="shared" si="753"/>
        <v>Jun</v>
      </c>
      <c r="U9655" t="str">
        <f t="shared" si="754"/>
        <v>2025</v>
      </c>
    </row>
    <row r="9656" spans="1:21" x14ac:dyDescent="0.25">
      <c r="A9656" t="s">
        <v>426</v>
      </c>
      <c r="B9656" t="s">
        <v>154</v>
      </c>
      <c r="C9656" t="s">
        <v>27</v>
      </c>
      <c r="D9656" t="s">
        <v>16</v>
      </c>
      <c r="E9656" t="s">
        <v>17</v>
      </c>
      <c r="F9656" t="s">
        <v>29</v>
      </c>
      <c r="G9656" t="s">
        <v>30</v>
      </c>
      <c r="H9656">
        <f t="shared" si="750"/>
        <v>1800</v>
      </c>
      <c r="I9656">
        <v>180</v>
      </c>
      <c r="J9656">
        <v>234</v>
      </c>
      <c r="K9656">
        <v>10</v>
      </c>
      <c r="M9656">
        <v>100</v>
      </c>
      <c r="N9656" t="s">
        <v>25</v>
      </c>
      <c r="O9656">
        <v>2250</v>
      </c>
      <c r="P9656">
        <v>450</v>
      </c>
      <c r="R9656">
        <f t="shared" si="751"/>
        <v>2340</v>
      </c>
      <c r="S9656">
        <f t="shared" si="752"/>
        <v>17</v>
      </c>
      <c r="T9656" t="str">
        <f t="shared" si="753"/>
        <v>Jun</v>
      </c>
      <c r="U9656" t="str">
        <f t="shared" si="754"/>
        <v>2025</v>
      </c>
    </row>
    <row r="9657" spans="1:21" x14ac:dyDescent="0.25">
      <c r="A9657" t="s">
        <v>426</v>
      </c>
      <c r="B9657" t="s">
        <v>153</v>
      </c>
      <c r="C9657" t="s">
        <v>27</v>
      </c>
      <c r="D9657" t="s">
        <v>16</v>
      </c>
      <c r="E9657" t="s">
        <v>28</v>
      </c>
      <c r="F9657" t="s">
        <v>29</v>
      </c>
      <c r="G9657" t="s">
        <v>178</v>
      </c>
      <c r="H9657">
        <f t="shared" si="750"/>
        <v>1600</v>
      </c>
      <c r="I9657">
        <v>200</v>
      </c>
      <c r="J9657">
        <v>260</v>
      </c>
      <c r="K9657">
        <v>8</v>
      </c>
      <c r="M9657">
        <v>100</v>
      </c>
      <c r="N9657" t="s">
        <v>38</v>
      </c>
      <c r="O9657">
        <v>1920</v>
      </c>
      <c r="P9657">
        <v>320</v>
      </c>
      <c r="R9657">
        <f t="shared" si="751"/>
        <v>2080</v>
      </c>
      <c r="S9657">
        <f t="shared" si="752"/>
        <v>17</v>
      </c>
      <c r="T9657" t="str">
        <f t="shared" si="753"/>
        <v>Jun</v>
      </c>
      <c r="U9657" t="str">
        <f t="shared" si="754"/>
        <v>2025</v>
      </c>
    </row>
    <row r="9658" spans="1:21" x14ac:dyDescent="0.25">
      <c r="A9658" t="s">
        <v>426</v>
      </c>
      <c r="B9658" t="s">
        <v>163</v>
      </c>
      <c r="C9658" t="s">
        <v>15</v>
      </c>
      <c r="D9658" t="s">
        <v>23</v>
      </c>
      <c r="E9658" t="s">
        <v>28</v>
      </c>
      <c r="F9658" t="s">
        <v>45</v>
      </c>
      <c r="G9658" t="s">
        <v>46</v>
      </c>
      <c r="H9658">
        <f t="shared" si="750"/>
        <v>220000</v>
      </c>
      <c r="I9658">
        <v>55000</v>
      </c>
      <c r="J9658">
        <v>71500</v>
      </c>
      <c r="K9658">
        <v>4</v>
      </c>
      <c r="M9658">
        <v>10725</v>
      </c>
      <c r="N9658" t="s">
        <v>20</v>
      </c>
      <c r="O9658">
        <v>275000</v>
      </c>
      <c r="P9658">
        <v>55000</v>
      </c>
      <c r="R9658">
        <f t="shared" si="751"/>
        <v>286000</v>
      </c>
      <c r="S9658">
        <f t="shared" si="752"/>
        <v>17</v>
      </c>
      <c r="T9658" t="str">
        <f t="shared" si="753"/>
        <v>Jun</v>
      </c>
      <c r="U9658" t="str">
        <f t="shared" si="754"/>
        <v>2025</v>
      </c>
    </row>
    <row r="9659" spans="1:21" x14ac:dyDescent="0.25">
      <c r="A9659" t="s">
        <v>426</v>
      </c>
      <c r="B9659" t="s">
        <v>124</v>
      </c>
      <c r="C9659" t="s">
        <v>27</v>
      </c>
      <c r="D9659" t="s">
        <v>16</v>
      </c>
      <c r="E9659" t="s">
        <v>17</v>
      </c>
      <c r="F9659" t="s">
        <v>18</v>
      </c>
      <c r="G9659" t="s">
        <v>19</v>
      </c>
      <c r="H9659">
        <f t="shared" si="750"/>
        <v>1250</v>
      </c>
      <c r="I9659">
        <v>250</v>
      </c>
      <c r="J9659">
        <v>325</v>
      </c>
      <c r="K9659">
        <v>5</v>
      </c>
      <c r="M9659">
        <v>81.25</v>
      </c>
      <c r="N9659" t="s">
        <v>25</v>
      </c>
      <c r="O9659">
        <v>1625</v>
      </c>
      <c r="P9659">
        <v>375</v>
      </c>
      <c r="R9659">
        <f t="shared" si="751"/>
        <v>1625</v>
      </c>
      <c r="S9659">
        <f t="shared" si="752"/>
        <v>17</v>
      </c>
      <c r="T9659" t="str">
        <f t="shared" si="753"/>
        <v>Jun</v>
      </c>
      <c r="U9659" t="str">
        <f t="shared" si="754"/>
        <v>2025</v>
      </c>
    </row>
    <row r="9660" spans="1:21" x14ac:dyDescent="0.25">
      <c r="A9660" t="s">
        <v>427</v>
      </c>
      <c r="B9660" t="s">
        <v>189</v>
      </c>
      <c r="C9660" t="s">
        <v>27</v>
      </c>
      <c r="D9660" t="s">
        <v>16</v>
      </c>
      <c r="E9660" t="s">
        <v>28</v>
      </c>
      <c r="F9660" t="s">
        <v>80</v>
      </c>
      <c r="G9660" t="s">
        <v>212</v>
      </c>
      <c r="H9660">
        <f t="shared" si="750"/>
        <v>140</v>
      </c>
      <c r="I9660">
        <v>20</v>
      </c>
      <c r="J9660">
        <v>26</v>
      </c>
      <c r="K9660">
        <v>7</v>
      </c>
      <c r="M9660">
        <v>17.5</v>
      </c>
      <c r="N9660" t="s">
        <v>38</v>
      </c>
      <c r="O9660">
        <v>175</v>
      </c>
      <c r="P9660">
        <v>35</v>
      </c>
      <c r="R9660">
        <f t="shared" si="751"/>
        <v>182</v>
      </c>
      <c r="S9660">
        <f t="shared" si="752"/>
        <v>18</v>
      </c>
      <c r="T9660" t="str">
        <f t="shared" si="753"/>
        <v>Jun</v>
      </c>
      <c r="U9660" t="str">
        <f t="shared" si="754"/>
        <v>2025</v>
      </c>
    </row>
    <row r="9661" spans="1:21" x14ac:dyDescent="0.25">
      <c r="A9661" t="s">
        <v>427</v>
      </c>
      <c r="B9661" t="s">
        <v>157</v>
      </c>
      <c r="C9661" t="s">
        <v>15</v>
      </c>
      <c r="D9661" t="s">
        <v>23</v>
      </c>
      <c r="E9661" t="s">
        <v>28</v>
      </c>
      <c r="F9661" t="s">
        <v>18</v>
      </c>
      <c r="G9661" t="s">
        <v>43</v>
      </c>
      <c r="H9661">
        <f t="shared" si="750"/>
        <v>100</v>
      </c>
      <c r="I9661">
        <v>20</v>
      </c>
      <c r="J9661">
        <v>26</v>
      </c>
      <c r="K9661">
        <v>5</v>
      </c>
      <c r="M9661">
        <v>15.6</v>
      </c>
      <c r="N9661" t="s">
        <v>20</v>
      </c>
      <c r="O9661">
        <v>130</v>
      </c>
      <c r="P9661">
        <v>30</v>
      </c>
      <c r="R9661">
        <f t="shared" si="751"/>
        <v>130</v>
      </c>
      <c r="S9661">
        <f t="shared" si="752"/>
        <v>18</v>
      </c>
      <c r="T9661" t="str">
        <f t="shared" si="753"/>
        <v>Jun</v>
      </c>
      <c r="U9661" t="str">
        <f t="shared" si="754"/>
        <v>2025</v>
      </c>
    </row>
    <row r="9662" spans="1:21" x14ac:dyDescent="0.25">
      <c r="A9662" t="s">
        <v>427</v>
      </c>
      <c r="B9662" t="s">
        <v>114</v>
      </c>
      <c r="C9662" t="s">
        <v>115</v>
      </c>
      <c r="D9662" t="s">
        <v>16</v>
      </c>
      <c r="E9662" t="s">
        <v>28</v>
      </c>
      <c r="F9662" t="s">
        <v>61</v>
      </c>
      <c r="G9662" t="s">
        <v>103</v>
      </c>
      <c r="H9662">
        <f t="shared" si="750"/>
        <v>500</v>
      </c>
      <c r="I9662">
        <v>100</v>
      </c>
      <c r="J9662">
        <v>130</v>
      </c>
      <c r="K9662">
        <v>5</v>
      </c>
      <c r="M9662">
        <v>45.5</v>
      </c>
      <c r="N9662" t="s">
        <v>20</v>
      </c>
      <c r="O9662">
        <v>650</v>
      </c>
      <c r="P9662">
        <v>150</v>
      </c>
      <c r="R9662">
        <f t="shared" si="751"/>
        <v>650</v>
      </c>
      <c r="S9662">
        <f t="shared" si="752"/>
        <v>18</v>
      </c>
      <c r="T9662" t="str">
        <f t="shared" si="753"/>
        <v>Jun</v>
      </c>
      <c r="U9662" t="str">
        <f t="shared" si="754"/>
        <v>2025</v>
      </c>
    </row>
    <row r="9663" spans="1:21" x14ac:dyDescent="0.25">
      <c r="A9663" t="s">
        <v>427</v>
      </c>
      <c r="B9663" t="s">
        <v>188</v>
      </c>
      <c r="C9663" t="s">
        <v>27</v>
      </c>
      <c r="D9663" t="s">
        <v>16</v>
      </c>
      <c r="E9663" t="s">
        <v>17</v>
      </c>
      <c r="F9663" t="s">
        <v>45</v>
      </c>
      <c r="G9663" t="s">
        <v>54</v>
      </c>
      <c r="H9663">
        <f t="shared" si="750"/>
        <v>4000</v>
      </c>
      <c r="I9663">
        <v>800</v>
      </c>
      <c r="J9663">
        <v>1040</v>
      </c>
      <c r="K9663">
        <v>5</v>
      </c>
      <c r="M9663">
        <v>104</v>
      </c>
      <c r="N9663" t="s">
        <v>20</v>
      </c>
      <c r="O9663">
        <v>5200</v>
      </c>
      <c r="P9663">
        <v>1200</v>
      </c>
      <c r="R9663">
        <f t="shared" si="751"/>
        <v>5200</v>
      </c>
      <c r="S9663">
        <f t="shared" si="752"/>
        <v>18</v>
      </c>
      <c r="T9663" t="str">
        <f t="shared" si="753"/>
        <v>Jun</v>
      </c>
      <c r="U9663" t="str">
        <f t="shared" si="754"/>
        <v>2025</v>
      </c>
    </row>
    <row r="9664" spans="1:21" x14ac:dyDescent="0.25">
      <c r="A9664" t="s">
        <v>427</v>
      </c>
      <c r="B9664" t="s">
        <v>179</v>
      </c>
      <c r="C9664" t="s">
        <v>27</v>
      </c>
      <c r="D9664" t="s">
        <v>16</v>
      </c>
      <c r="E9664" t="s">
        <v>17</v>
      </c>
      <c r="F9664" t="s">
        <v>45</v>
      </c>
      <c r="G9664" t="s">
        <v>106</v>
      </c>
      <c r="H9664">
        <f t="shared" si="750"/>
        <v>60000</v>
      </c>
      <c r="I9664">
        <v>12000</v>
      </c>
      <c r="J9664">
        <v>15600</v>
      </c>
      <c r="K9664">
        <v>5</v>
      </c>
      <c r="M9664">
        <v>2340</v>
      </c>
      <c r="N9664" t="s">
        <v>25</v>
      </c>
      <c r="O9664">
        <v>78000</v>
      </c>
      <c r="P9664">
        <v>18000</v>
      </c>
      <c r="R9664">
        <f t="shared" si="751"/>
        <v>78000</v>
      </c>
      <c r="S9664">
        <f t="shared" si="752"/>
        <v>18</v>
      </c>
      <c r="T9664" t="str">
        <f t="shared" si="753"/>
        <v>Jun</v>
      </c>
      <c r="U9664" t="str">
        <f t="shared" si="754"/>
        <v>2025</v>
      </c>
    </row>
    <row r="9665" spans="1:21" x14ac:dyDescent="0.25">
      <c r="A9665" t="s">
        <v>427</v>
      </c>
      <c r="B9665" t="s">
        <v>202</v>
      </c>
      <c r="C9665" t="s">
        <v>22</v>
      </c>
      <c r="D9665" t="s">
        <v>16</v>
      </c>
      <c r="E9665" t="s">
        <v>28</v>
      </c>
      <c r="F9665" t="s">
        <v>45</v>
      </c>
      <c r="G9665" t="s">
        <v>92</v>
      </c>
      <c r="H9665">
        <f t="shared" si="750"/>
        <v>1750</v>
      </c>
      <c r="I9665">
        <v>250</v>
      </c>
      <c r="J9665">
        <v>325</v>
      </c>
      <c r="K9665">
        <v>7</v>
      </c>
      <c r="M9665">
        <v>100</v>
      </c>
      <c r="N9665" t="s">
        <v>25</v>
      </c>
      <c r="O9665">
        <v>2275</v>
      </c>
      <c r="P9665">
        <v>525</v>
      </c>
      <c r="R9665">
        <f t="shared" si="751"/>
        <v>2275</v>
      </c>
      <c r="S9665">
        <f t="shared" si="752"/>
        <v>18</v>
      </c>
      <c r="T9665" t="str">
        <f t="shared" si="753"/>
        <v>Jun</v>
      </c>
      <c r="U9665" t="str">
        <f t="shared" si="754"/>
        <v>2025</v>
      </c>
    </row>
    <row r="9666" spans="1:21" x14ac:dyDescent="0.25">
      <c r="A9666" t="s">
        <v>427</v>
      </c>
      <c r="B9666" t="s">
        <v>195</v>
      </c>
      <c r="C9666" t="s">
        <v>115</v>
      </c>
      <c r="D9666" t="s">
        <v>23</v>
      </c>
      <c r="E9666" t="s">
        <v>28</v>
      </c>
      <c r="F9666" t="s">
        <v>29</v>
      </c>
      <c r="G9666" t="s">
        <v>169</v>
      </c>
      <c r="H9666">
        <f t="shared" si="750"/>
        <v>25</v>
      </c>
      <c r="I9666">
        <v>25</v>
      </c>
      <c r="J9666">
        <v>33</v>
      </c>
      <c r="K9666">
        <v>1</v>
      </c>
      <c r="M9666">
        <v>4.875</v>
      </c>
      <c r="N9666" t="s">
        <v>38</v>
      </c>
      <c r="O9666">
        <v>32.5</v>
      </c>
      <c r="P9666">
        <v>7.5</v>
      </c>
      <c r="R9666">
        <f t="shared" si="751"/>
        <v>33</v>
      </c>
      <c r="S9666">
        <f t="shared" si="752"/>
        <v>18</v>
      </c>
      <c r="T9666" t="str">
        <f t="shared" si="753"/>
        <v>Jun</v>
      </c>
      <c r="U9666" t="str">
        <f t="shared" si="754"/>
        <v>2025</v>
      </c>
    </row>
    <row r="9667" spans="1:21" x14ac:dyDescent="0.25">
      <c r="A9667" t="s">
        <v>427</v>
      </c>
      <c r="B9667" t="s">
        <v>195</v>
      </c>
      <c r="C9667" t="s">
        <v>115</v>
      </c>
      <c r="D9667" t="s">
        <v>16</v>
      </c>
      <c r="E9667" t="s">
        <v>28</v>
      </c>
      <c r="F9667" t="s">
        <v>18</v>
      </c>
      <c r="G9667" t="s">
        <v>100</v>
      </c>
      <c r="H9667">
        <f t="shared" ref="H9667:H9730" si="755">I9667*K9667</f>
        <v>200</v>
      </c>
      <c r="I9667">
        <v>40</v>
      </c>
      <c r="J9667">
        <v>52</v>
      </c>
      <c r="K9667">
        <v>5</v>
      </c>
      <c r="M9667">
        <v>12.5</v>
      </c>
      <c r="N9667" t="s">
        <v>25</v>
      </c>
      <c r="O9667">
        <v>250</v>
      </c>
      <c r="P9667">
        <v>50</v>
      </c>
      <c r="R9667">
        <f t="shared" ref="R9667:R9730" si="756">J9667*K9667</f>
        <v>260</v>
      </c>
      <c r="S9667">
        <f t="shared" ref="S9667:S9730" si="757">DAY(A9667)</f>
        <v>18</v>
      </c>
      <c r="T9667" t="str">
        <f t="shared" ref="T9667:T9730" si="758">TEXT(A9667,"mmm")</f>
        <v>Jun</v>
      </c>
      <c r="U9667" t="str">
        <f t="shared" ref="U9667:U9730" si="759">TEXT(A9667,"yyy")</f>
        <v>2025</v>
      </c>
    </row>
    <row r="9668" spans="1:21" x14ac:dyDescent="0.25">
      <c r="A9668" t="s">
        <v>427</v>
      </c>
      <c r="B9668" t="s">
        <v>206</v>
      </c>
      <c r="C9668" t="s">
        <v>22</v>
      </c>
      <c r="D9668" t="s">
        <v>16</v>
      </c>
      <c r="E9668" t="s">
        <v>17</v>
      </c>
      <c r="F9668" t="s">
        <v>18</v>
      </c>
      <c r="G9668" t="s">
        <v>56</v>
      </c>
      <c r="H9668">
        <f t="shared" si="755"/>
        <v>2750</v>
      </c>
      <c r="I9668">
        <v>550</v>
      </c>
      <c r="J9668">
        <v>715</v>
      </c>
      <c r="K9668">
        <v>5</v>
      </c>
      <c r="M9668">
        <v>100</v>
      </c>
      <c r="N9668" t="s">
        <v>20</v>
      </c>
      <c r="O9668">
        <v>3575</v>
      </c>
      <c r="P9668">
        <v>825</v>
      </c>
      <c r="R9668">
        <f t="shared" si="756"/>
        <v>3575</v>
      </c>
      <c r="S9668">
        <f t="shared" si="757"/>
        <v>18</v>
      </c>
      <c r="T9668" t="str">
        <f t="shared" si="758"/>
        <v>Jun</v>
      </c>
      <c r="U9668" t="str">
        <f t="shared" si="759"/>
        <v>2025</v>
      </c>
    </row>
    <row r="9669" spans="1:21" x14ac:dyDescent="0.25">
      <c r="A9669" t="s">
        <v>427</v>
      </c>
      <c r="B9669" t="s">
        <v>202</v>
      </c>
      <c r="C9669" t="s">
        <v>22</v>
      </c>
      <c r="D9669" t="s">
        <v>16</v>
      </c>
      <c r="E9669" t="s">
        <v>28</v>
      </c>
      <c r="F9669" t="s">
        <v>29</v>
      </c>
      <c r="G9669" t="s">
        <v>160</v>
      </c>
      <c r="H9669">
        <f t="shared" si="755"/>
        <v>450</v>
      </c>
      <c r="I9669">
        <v>150</v>
      </c>
      <c r="J9669">
        <v>195</v>
      </c>
      <c r="K9669">
        <v>3</v>
      </c>
      <c r="M9669">
        <v>29.25</v>
      </c>
      <c r="N9669" t="s">
        <v>25</v>
      </c>
      <c r="O9669">
        <v>585</v>
      </c>
      <c r="P9669">
        <v>135</v>
      </c>
      <c r="R9669">
        <f t="shared" si="756"/>
        <v>585</v>
      </c>
      <c r="S9669">
        <f t="shared" si="757"/>
        <v>18</v>
      </c>
      <c r="T9669" t="str">
        <f t="shared" si="758"/>
        <v>Jun</v>
      </c>
      <c r="U9669" t="str">
        <f t="shared" si="759"/>
        <v>2025</v>
      </c>
    </row>
    <row r="9670" spans="1:21" x14ac:dyDescent="0.25">
      <c r="A9670" t="s">
        <v>427</v>
      </c>
      <c r="B9670" t="s">
        <v>146</v>
      </c>
      <c r="C9670" t="s">
        <v>27</v>
      </c>
      <c r="D9670" t="s">
        <v>16</v>
      </c>
      <c r="E9670" t="s">
        <v>28</v>
      </c>
      <c r="F9670" t="s">
        <v>45</v>
      </c>
      <c r="G9670" t="s">
        <v>92</v>
      </c>
      <c r="H9670">
        <f t="shared" si="755"/>
        <v>2000</v>
      </c>
      <c r="I9670">
        <v>250</v>
      </c>
      <c r="J9670">
        <v>325</v>
      </c>
      <c r="K9670">
        <v>8</v>
      </c>
      <c r="M9670">
        <v>100</v>
      </c>
      <c r="N9670" t="s">
        <v>25</v>
      </c>
      <c r="O9670">
        <v>2600</v>
      </c>
      <c r="P9670">
        <v>600</v>
      </c>
      <c r="R9670">
        <f t="shared" si="756"/>
        <v>2600</v>
      </c>
      <c r="S9670">
        <f t="shared" si="757"/>
        <v>18</v>
      </c>
      <c r="T9670" t="str">
        <f t="shared" si="758"/>
        <v>Jun</v>
      </c>
      <c r="U9670" t="str">
        <f t="shared" si="759"/>
        <v>2025</v>
      </c>
    </row>
    <row r="9671" spans="1:21" x14ac:dyDescent="0.25">
      <c r="A9671" t="s">
        <v>427</v>
      </c>
      <c r="B9671" t="s">
        <v>184</v>
      </c>
      <c r="C9671" t="s">
        <v>27</v>
      </c>
      <c r="D9671" t="s">
        <v>23</v>
      </c>
      <c r="E9671" t="s">
        <v>17</v>
      </c>
      <c r="F9671" t="s">
        <v>29</v>
      </c>
      <c r="G9671" t="s">
        <v>87</v>
      </c>
      <c r="H9671">
        <f t="shared" si="755"/>
        <v>700</v>
      </c>
      <c r="I9671">
        <v>100</v>
      </c>
      <c r="J9671">
        <v>130</v>
      </c>
      <c r="K9671">
        <v>7</v>
      </c>
      <c r="M9671">
        <v>100</v>
      </c>
      <c r="N9671" t="s">
        <v>20</v>
      </c>
      <c r="O9671">
        <v>910</v>
      </c>
      <c r="P9671">
        <v>210</v>
      </c>
      <c r="R9671">
        <f t="shared" si="756"/>
        <v>910</v>
      </c>
      <c r="S9671">
        <f t="shared" si="757"/>
        <v>18</v>
      </c>
      <c r="T9671" t="str">
        <f t="shared" si="758"/>
        <v>Jun</v>
      </c>
      <c r="U9671" t="str">
        <f t="shared" si="759"/>
        <v>2025</v>
      </c>
    </row>
    <row r="9672" spans="1:21" x14ac:dyDescent="0.25">
      <c r="A9672" t="s">
        <v>427</v>
      </c>
      <c r="B9672" t="s">
        <v>222</v>
      </c>
      <c r="C9672" t="s">
        <v>15</v>
      </c>
      <c r="D9672" t="s">
        <v>23</v>
      </c>
      <c r="E9672" t="s">
        <v>28</v>
      </c>
      <c r="F9672" t="s">
        <v>61</v>
      </c>
      <c r="G9672" t="s">
        <v>117</v>
      </c>
      <c r="H9672">
        <f t="shared" si="755"/>
        <v>10000</v>
      </c>
      <c r="I9672">
        <v>2500</v>
      </c>
      <c r="J9672">
        <v>3250</v>
      </c>
      <c r="K9672">
        <v>4</v>
      </c>
      <c r="M9672">
        <v>325</v>
      </c>
      <c r="N9672" t="s">
        <v>20</v>
      </c>
      <c r="O9672">
        <v>13000</v>
      </c>
      <c r="P9672">
        <v>3000</v>
      </c>
      <c r="R9672">
        <f t="shared" si="756"/>
        <v>13000</v>
      </c>
      <c r="S9672">
        <f t="shared" si="757"/>
        <v>18</v>
      </c>
      <c r="T9672" t="str">
        <f t="shared" si="758"/>
        <v>Jun</v>
      </c>
      <c r="U9672" t="str">
        <f t="shared" si="759"/>
        <v>2025</v>
      </c>
    </row>
    <row r="9673" spans="1:21" x14ac:dyDescent="0.25">
      <c r="A9673" t="s">
        <v>427</v>
      </c>
      <c r="B9673" t="s">
        <v>222</v>
      </c>
      <c r="C9673" t="s">
        <v>15</v>
      </c>
      <c r="D9673" t="s">
        <v>16</v>
      </c>
      <c r="E9673" t="s">
        <v>28</v>
      </c>
      <c r="F9673" t="s">
        <v>61</v>
      </c>
      <c r="G9673" t="s">
        <v>108</v>
      </c>
      <c r="H9673">
        <f t="shared" si="755"/>
        <v>3000</v>
      </c>
      <c r="I9673">
        <v>1500</v>
      </c>
      <c r="J9673">
        <v>1950</v>
      </c>
      <c r="K9673">
        <v>2</v>
      </c>
      <c r="M9673">
        <v>195</v>
      </c>
      <c r="N9673" t="s">
        <v>25</v>
      </c>
      <c r="O9673">
        <v>3900</v>
      </c>
      <c r="P9673">
        <v>900</v>
      </c>
      <c r="R9673">
        <f t="shared" si="756"/>
        <v>3900</v>
      </c>
      <c r="S9673">
        <f t="shared" si="757"/>
        <v>18</v>
      </c>
      <c r="T9673" t="str">
        <f t="shared" si="758"/>
        <v>Jun</v>
      </c>
      <c r="U9673" t="str">
        <f t="shared" si="759"/>
        <v>2025</v>
      </c>
    </row>
    <row r="9674" spans="1:21" x14ac:dyDescent="0.25">
      <c r="A9674" t="s">
        <v>427</v>
      </c>
      <c r="B9674" t="s">
        <v>179</v>
      </c>
      <c r="C9674" t="s">
        <v>27</v>
      </c>
      <c r="D9674" t="s">
        <v>16</v>
      </c>
      <c r="E9674" t="s">
        <v>17</v>
      </c>
      <c r="F9674" t="s">
        <v>45</v>
      </c>
      <c r="G9674" t="s">
        <v>199</v>
      </c>
      <c r="H9674">
        <f t="shared" si="755"/>
        <v>50000</v>
      </c>
      <c r="I9674">
        <v>5000</v>
      </c>
      <c r="J9674">
        <v>6500</v>
      </c>
      <c r="K9674">
        <v>10</v>
      </c>
      <c r="M9674">
        <v>650</v>
      </c>
      <c r="N9674" t="s">
        <v>38</v>
      </c>
      <c r="O9674">
        <v>65000</v>
      </c>
      <c r="P9674">
        <v>15000</v>
      </c>
      <c r="R9674">
        <f t="shared" si="756"/>
        <v>65000</v>
      </c>
      <c r="S9674">
        <f t="shared" si="757"/>
        <v>18</v>
      </c>
      <c r="T9674" t="str">
        <f t="shared" si="758"/>
        <v>Jun</v>
      </c>
      <c r="U9674" t="str">
        <f t="shared" si="759"/>
        <v>2025</v>
      </c>
    </row>
    <row r="9675" spans="1:21" x14ac:dyDescent="0.25">
      <c r="A9675" t="s">
        <v>427</v>
      </c>
      <c r="B9675" t="s">
        <v>47</v>
      </c>
      <c r="C9675" t="s">
        <v>27</v>
      </c>
      <c r="D9675" t="s">
        <v>23</v>
      </c>
      <c r="E9675" t="s">
        <v>17</v>
      </c>
      <c r="F9675" t="s">
        <v>18</v>
      </c>
      <c r="G9675" t="s">
        <v>151</v>
      </c>
      <c r="H9675">
        <f t="shared" si="755"/>
        <v>28</v>
      </c>
      <c r="I9675">
        <v>7</v>
      </c>
      <c r="J9675">
        <v>9</v>
      </c>
      <c r="K9675">
        <v>4</v>
      </c>
      <c r="M9675">
        <v>5.04</v>
      </c>
      <c r="N9675" t="s">
        <v>38</v>
      </c>
      <c r="O9675">
        <v>33.6</v>
      </c>
      <c r="P9675">
        <v>5.6</v>
      </c>
      <c r="R9675">
        <f t="shared" si="756"/>
        <v>36</v>
      </c>
      <c r="S9675">
        <f t="shared" si="757"/>
        <v>18</v>
      </c>
      <c r="T9675" t="str">
        <f t="shared" si="758"/>
        <v>Jun</v>
      </c>
      <c r="U9675" t="str">
        <f t="shared" si="759"/>
        <v>2025</v>
      </c>
    </row>
    <row r="9676" spans="1:21" x14ac:dyDescent="0.25">
      <c r="A9676" t="s">
        <v>427</v>
      </c>
      <c r="B9676" t="s">
        <v>102</v>
      </c>
      <c r="C9676" t="s">
        <v>27</v>
      </c>
      <c r="D9676" t="s">
        <v>23</v>
      </c>
      <c r="E9676" t="s">
        <v>28</v>
      </c>
      <c r="F9676" t="s">
        <v>18</v>
      </c>
      <c r="G9676" t="s">
        <v>24</v>
      </c>
      <c r="H9676">
        <f t="shared" si="755"/>
        <v>560</v>
      </c>
      <c r="I9676">
        <v>80</v>
      </c>
      <c r="J9676">
        <v>104</v>
      </c>
      <c r="K9676">
        <v>7</v>
      </c>
      <c r="M9676">
        <v>72.8</v>
      </c>
      <c r="N9676" t="s">
        <v>25</v>
      </c>
      <c r="O9676">
        <v>728</v>
      </c>
      <c r="P9676">
        <v>168</v>
      </c>
      <c r="R9676">
        <f t="shared" si="756"/>
        <v>728</v>
      </c>
      <c r="S9676">
        <f t="shared" si="757"/>
        <v>18</v>
      </c>
      <c r="T9676" t="str">
        <f t="shared" si="758"/>
        <v>Jun</v>
      </c>
      <c r="U9676" t="str">
        <f t="shared" si="759"/>
        <v>2025</v>
      </c>
    </row>
    <row r="9677" spans="1:21" x14ac:dyDescent="0.25">
      <c r="A9677" t="s">
        <v>427</v>
      </c>
      <c r="B9677" t="s">
        <v>37</v>
      </c>
      <c r="C9677" t="s">
        <v>15</v>
      </c>
      <c r="D9677" t="s">
        <v>16</v>
      </c>
      <c r="E9677" t="s">
        <v>28</v>
      </c>
      <c r="F9677" t="s">
        <v>18</v>
      </c>
      <c r="G9677" t="s">
        <v>56</v>
      </c>
      <c r="H9677">
        <f t="shared" si="755"/>
        <v>550</v>
      </c>
      <c r="I9677">
        <v>550</v>
      </c>
      <c r="J9677">
        <v>715</v>
      </c>
      <c r="K9677">
        <v>1</v>
      </c>
      <c r="M9677">
        <v>35.75</v>
      </c>
      <c r="N9677" t="s">
        <v>25</v>
      </c>
      <c r="O9677">
        <v>715</v>
      </c>
      <c r="P9677">
        <v>165</v>
      </c>
      <c r="R9677">
        <f t="shared" si="756"/>
        <v>715</v>
      </c>
      <c r="S9677">
        <f t="shared" si="757"/>
        <v>18</v>
      </c>
      <c r="T9677" t="str">
        <f t="shared" si="758"/>
        <v>Jun</v>
      </c>
      <c r="U9677" t="str">
        <f t="shared" si="759"/>
        <v>2025</v>
      </c>
    </row>
    <row r="9678" spans="1:21" x14ac:dyDescent="0.25">
      <c r="A9678" t="s">
        <v>427</v>
      </c>
      <c r="B9678" t="s">
        <v>133</v>
      </c>
      <c r="C9678" t="s">
        <v>27</v>
      </c>
      <c r="D9678" t="s">
        <v>16</v>
      </c>
      <c r="E9678" t="s">
        <v>28</v>
      </c>
      <c r="F9678" t="s">
        <v>18</v>
      </c>
      <c r="G9678" t="s">
        <v>40</v>
      </c>
      <c r="H9678">
        <f t="shared" si="755"/>
        <v>180</v>
      </c>
      <c r="I9678">
        <v>90</v>
      </c>
      <c r="J9678">
        <v>117</v>
      </c>
      <c r="K9678">
        <v>2</v>
      </c>
      <c r="M9678">
        <v>22.5</v>
      </c>
      <c r="N9678" t="s">
        <v>38</v>
      </c>
      <c r="O9678">
        <v>225</v>
      </c>
      <c r="P9678">
        <v>45</v>
      </c>
      <c r="R9678">
        <f t="shared" si="756"/>
        <v>234</v>
      </c>
      <c r="S9678">
        <f t="shared" si="757"/>
        <v>18</v>
      </c>
      <c r="T9678" t="str">
        <f t="shared" si="758"/>
        <v>Jun</v>
      </c>
      <c r="U9678" t="str">
        <f t="shared" si="759"/>
        <v>2025</v>
      </c>
    </row>
    <row r="9679" spans="1:21" x14ac:dyDescent="0.25">
      <c r="A9679" t="s">
        <v>427</v>
      </c>
      <c r="B9679" t="s">
        <v>163</v>
      </c>
      <c r="C9679" t="s">
        <v>15</v>
      </c>
      <c r="D9679" t="s">
        <v>16</v>
      </c>
      <c r="E9679" t="s">
        <v>28</v>
      </c>
      <c r="F9679" t="s">
        <v>18</v>
      </c>
      <c r="G9679" t="s">
        <v>130</v>
      </c>
      <c r="H9679">
        <f t="shared" si="755"/>
        <v>450</v>
      </c>
      <c r="I9679">
        <v>45</v>
      </c>
      <c r="J9679">
        <v>59</v>
      </c>
      <c r="K9679">
        <v>10</v>
      </c>
      <c r="M9679">
        <v>40.950000000000003</v>
      </c>
      <c r="N9679" t="s">
        <v>20</v>
      </c>
      <c r="O9679">
        <v>585</v>
      </c>
      <c r="P9679">
        <v>135</v>
      </c>
      <c r="R9679">
        <f t="shared" si="756"/>
        <v>590</v>
      </c>
      <c r="S9679">
        <f t="shared" si="757"/>
        <v>18</v>
      </c>
      <c r="T9679" t="str">
        <f t="shared" si="758"/>
        <v>Jun</v>
      </c>
      <c r="U9679" t="str">
        <f t="shared" si="759"/>
        <v>2025</v>
      </c>
    </row>
    <row r="9680" spans="1:21" x14ac:dyDescent="0.25">
      <c r="A9680" t="s">
        <v>427</v>
      </c>
      <c r="B9680" t="s">
        <v>179</v>
      </c>
      <c r="C9680" t="s">
        <v>27</v>
      </c>
      <c r="D9680" t="s">
        <v>23</v>
      </c>
      <c r="E9680" t="s">
        <v>28</v>
      </c>
      <c r="F9680" t="s">
        <v>18</v>
      </c>
      <c r="G9680" t="s">
        <v>56</v>
      </c>
      <c r="H9680">
        <f t="shared" si="755"/>
        <v>2200</v>
      </c>
      <c r="I9680">
        <v>550</v>
      </c>
      <c r="J9680">
        <v>715</v>
      </c>
      <c r="K9680">
        <v>4</v>
      </c>
      <c r="M9680">
        <v>100</v>
      </c>
      <c r="N9680" t="s">
        <v>25</v>
      </c>
      <c r="O9680">
        <v>2640</v>
      </c>
      <c r="P9680">
        <v>440</v>
      </c>
      <c r="R9680">
        <f t="shared" si="756"/>
        <v>2860</v>
      </c>
      <c r="S9680">
        <f t="shared" si="757"/>
        <v>18</v>
      </c>
      <c r="T9680" t="str">
        <f t="shared" si="758"/>
        <v>Jun</v>
      </c>
      <c r="U9680" t="str">
        <f t="shared" si="759"/>
        <v>2025</v>
      </c>
    </row>
    <row r="9681" spans="1:21" x14ac:dyDescent="0.25">
      <c r="A9681" t="s">
        <v>427</v>
      </c>
      <c r="B9681" t="s">
        <v>146</v>
      </c>
      <c r="C9681" t="s">
        <v>27</v>
      </c>
      <c r="D9681" t="s">
        <v>23</v>
      </c>
      <c r="E9681" t="s">
        <v>17</v>
      </c>
      <c r="F9681" t="s">
        <v>18</v>
      </c>
      <c r="G9681" t="s">
        <v>43</v>
      </c>
      <c r="H9681">
        <f t="shared" si="755"/>
        <v>140</v>
      </c>
      <c r="I9681">
        <v>20</v>
      </c>
      <c r="J9681">
        <v>26</v>
      </c>
      <c r="K9681">
        <v>7</v>
      </c>
      <c r="M9681">
        <v>21.84</v>
      </c>
      <c r="N9681" t="s">
        <v>20</v>
      </c>
      <c r="O9681">
        <v>182</v>
      </c>
      <c r="P9681">
        <v>42</v>
      </c>
      <c r="R9681">
        <f t="shared" si="756"/>
        <v>182</v>
      </c>
      <c r="S9681">
        <f t="shared" si="757"/>
        <v>18</v>
      </c>
      <c r="T9681" t="str">
        <f t="shared" si="758"/>
        <v>Jun</v>
      </c>
      <c r="U9681" t="str">
        <f t="shared" si="759"/>
        <v>2025</v>
      </c>
    </row>
    <row r="9682" spans="1:21" x14ac:dyDescent="0.25">
      <c r="A9682" t="s">
        <v>427</v>
      </c>
      <c r="B9682" t="s">
        <v>102</v>
      </c>
      <c r="C9682" t="s">
        <v>27</v>
      </c>
      <c r="D9682" t="s">
        <v>16</v>
      </c>
      <c r="E9682" t="s">
        <v>17</v>
      </c>
      <c r="F9682" t="s">
        <v>45</v>
      </c>
      <c r="G9682" t="s">
        <v>78</v>
      </c>
      <c r="H9682">
        <f t="shared" si="755"/>
        <v>90000</v>
      </c>
      <c r="I9682">
        <v>18000</v>
      </c>
      <c r="J9682">
        <v>23400</v>
      </c>
      <c r="K9682">
        <v>5</v>
      </c>
      <c r="M9682">
        <v>3510</v>
      </c>
      <c r="N9682" t="s">
        <v>20</v>
      </c>
      <c r="O9682">
        <v>117000</v>
      </c>
      <c r="P9682">
        <v>27000</v>
      </c>
      <c r="R9682">
        <f t="shared" si="756"/>
        <v>117000</v>
      </c>
      <c r="S9682">
        <f t="shared" si="757"/>
        <v>18</v>
      </c>
      <c r="T9682" t="str">
        <f t="shared" si="758"/>
        <v>Jun</v>
      </c>
      <c r="U9682" t="str">
        <f t="shared" si="759"/>
        <v>2025</v>
      </c>
    </row>
    <row r="9683" spans="1:21" x14ac:dyDescent="0.25">
      <c r="A9683" t="s">
        <v>427</v>
      </c>
      <c r="B9683" t="s">
        <v>129</v>
      </c>
      <c r="C9683" t="s">
        <v>27</v>
      </c>
      <c r="D9683" t="s">
        <v>16</v>
      </c>
      <c r="E9683" t="s">
        <v>17</v>
      </c>
      <c r="F9683" t="s">
        <v>45</v>
      </c>
      <c r="G9683" t="s">
        <v>67</v>
      </c>
      <c r="H9683">
        <f t="shared" si="755"/>
        <v>24500</v>
      </c>
      <c r="I9683">
        <v>3500</v>
      </c>
      <c r="J9683">
        <v>4550</v>
      </c>
      <c r="K9683">
        <v>7</v>
      </c>
      <c r="M9683">
        <v>455</v>
      </c>
      <c r="N9683" t="s">
        <v>25</v>
      </c>
      <c r="O9683">
        <v>31850</v>
      </c>
      <c r="P9683">
        <v>7350</v>
      </c>
      <c r="R9683">
        <f t="shared" si="756"/>
        <v>31850</v>
      </c>
      <c r="S9683">
        <f t="shared" si="757"/>
        <v>18</v>
      </c>
      <c r="T9683" t="str">
        <f t="shared" si="758"/>
        <v>Jun</v>
      </c>
      <c r="U9683" t="str">
        <f t="shared" si="759"/>
        <v>2025</v>
      </c>
    </row>
    <row r="9684" spans="1:21" x14ac:dyDescent="0.25">
      <c r="A9684" t="s">
        <v>427</v>
      </c>
      <c r="B9684" t="s">
        <v>192</v>
      </c>
      <c r="C9684" t="s">
        <v>91</v>
      </c>
      <c r="D9684" t="s">
        <v>23</v>
      </c>
      <c r="E9684" t="s">
        <v>17</v>
      </c>
      <c r="F9684" t="s">
        <v>45</v>
      </c>
      <c r="G9684" t="s">
        <v>71</v>
      </c>
      <c r="H9684">
        <f t="shared" si="755"/>
        <v>8800</v>
      </c>
      <c r="I9684">
        <v>2200</v>
      </c>
      <c r="J9684">
        <v>2860</v>
      </c>
      <c r="K9684">
        <v>4</v>
      </c>
      <c r="M9684">
        <v>286</v>
      </c>
      <c r="N9684" t="s">
        <v>20</v>
      </c>
      <c r="O9684">
        <v>11000</v>
      </c>
      <c r="P9684">
        <v>2200</v>
      </c>
      <c r="R9684">
        <f t="shared" si="756"/>
        <v>11440</v>
      </c>
      <c r="S9684">
        <f t="shared" si="757"/>
        <v>18</v>
      </c>
      <c r="T9684" t="str">
        <f t="shared" si="758"/>
        <v>Jun</v>
      </c>
      <c r="U9684" t="str">
        <f t="shared" si="759"/>
        <v>2025</v>
      </c>
    </row>
    <row r="9685" spans="1:21" x14ac:dyDescent="0.25">
      <c r="A9685" t="s">
        <v>427</v>
      </c>
      <c r="B9685" t="s">
        <v>175</v>
      </c>
      <c r="C9685" t="s">
        <v>91</v>
      </c>
      <c r="D9685" t="s">
        <v>16</v>
      </c>
      <c r="E9685" t="s">
        <v>28</v>
      </c>
      <c r="F9685" t="s">
        <v>45</v>
      </c>
      <c r="G9685" t="s">
        <v>76</v>
      </c>
      <c r="H9685">
        <f t="shared" si="755"/>
        <v>4800</v>
      </c>
      <c r="I9685">
        <v>1200</v>
      </c>
      <c r="J9685">
        <v>1560</v>
      </c>
      <c r="K9685">
        <v>4</v>
      </c>
      <c r="M9685">
        <v>156</v>
      </c>
      <c r="N9685" t="s">
        <v>25</v>
      </c>
      <c r="O9685">
        <v>6240</v>
      </c>
      <c r="P9685">
        <v>1440</v>
      </c>
      <c r="R9685">
        <f t="shared" si="756"/>
        <v>6240</v>
      </c>
      <c r="S9685">
        <f t="shared" si="757"/>
        <v>18</v>
      </c>
      <c r="T9685" t="str">
        <f t="shared" si="758"/>
        <v>Jun</v>
      </c>
      <c r="U9685" t="str">
        <f t="shared" si="759"/>
        <v>2025</v>
      </c>
    </row>
    <row r="9686" spans="1:21" x14ac:dyDescent="0.25">
      <c r="A9686" t="s">
        <v>428</v>
      </c>
      <c r="B9686" t="s">
        <v>153</v>
      </c>
      <c r="C9686" t="s">
        <v>27</v>
      </c>
      <c r="D9686" t="s">
        <v>23</v>
      </c>
      <c r="E9686" t="s">
        <v>17</v>
      </c>
      <c r="F9686" t="s">
        <v>45</v>
      </c>
      <c r="G9686" t="s">
        <v>92</v>
      </c>
      <c r="H9686">
        <f t="shared" si="755"/>
        <v>1250</v>
      </c>
      <c r="I9686">
        <v>250</v>
      </c>
      <c r="J9686">
        <v>325</v>
      </c>
      <c r="K9686">
        <v>5</v>
      </c>
      <c r="M9686">
        <v>100</v>
      </c>
      <c r="N9686" t="s">
        <v>38</v>
      </c>
      <c r="O9686">
        <v>1437.5</v>
      </c>
      <c r="P9686">
        <v>187.5</v>
      </c>
      <c r="R9686">
        <f t="shared" si="756"/>
        <v>1625</v>
      </c>
      <c r="S9686">
        <f t="shared" si="757"/>
        <v>19</v>
      </c>
      <c r="T9686" t="str">
        <f t="shared" si="758"/>
        <v>Jun</v>
      </c>
      <c r="U9686" t="str">
        <f t="shared" si="759"/>
        <v>2025</v>
      </c>
    </row>
    <row r="9687" spans="1:21" x14ac:dyDescent="0.25">
      <c r="A9687" t="s">
        <v>428</v>
      </c>
      <c r="B9687" t="s">
        <v>159</v>
      </c>
      <c r="C9687" t="s">
        <v>27</v>
      </c>
      <c r="D9687" t="s">
        <v>23</v>
      </c>
      <c r="E9687" t="s">
        <v>17</v>
      </c>
      <c r="F9687" t="s">
        <v>45</v>
      </c>
      <c r="G9687" t="s">
        <v>67</v>
      </c>
      <c r="H9687">
        <f t="shared" si="755"/>
        <v>21000</v>
      </c>
      <c r="I9687">
        <v>3500</v>
      </c>
      <c r="J9687">
        <v>4550</v>
      </c>
      <c r="K9687">
        <v>6</v>
      </c>
      <c r="M9687">
        <v>455</v>
      </c>
      <c r="N9687" t="s">
        <v>20</v>
      </c>
      <c r="O9687">
        <v>27300</v>
      </c>
      <c r="P9687">
        <v>6300</v>
      </c>
      <c r="R9687">
        <f t="shared" si="756"/>
        <v>27300</v>
      </c>
      <c r="S9687">
        <f t="shared" si="757"/>
        <v>19</v>
      </c>
      <c r="T9687" t="str">
        <f t="shared" si="758"/>
        <v>Jun</v>
      </c>
      <c r="U9687" t="str">
        <f t="shared" si="759"/>
        <v>2025</v>
      </c>
    </row>
    <row r="9688" spans="1:21" x14ac:dyDescent="0.25">
      <c r="A9688" t="s">
        <v>428</v>
      </c>
      <c r="B9688" t="s">
        <v>134</v>
      </c>
      <c r="C9688" t="s">
        <v>66</v>
      </c>
      <c r="D9688" t="s">
        <v>16</v>
      </c>
      <c r="E9688" t="s">
        <v>17</v>
      </c>
      <c r="F9688" t="s">
        <v>18</v>
      </c>
      <c r="G9688" t="s">
        <v>51</v>
      </c>
      <c r="H9688">
        <f t="shared" si="755"/>
        <v>360</v>
      </c>
      <c r="I9688">
        <v>60</v>
      </c>
      <c r="J9688">
        <v>78</v>
      </c>
      <c r="K9688">
        <v>6</v>
      </c>
      <c r="M9688">
        <v>46.8</v>
      </c>
      <c r="N9688" t="s">
        <v>38</v>
      </c>
      <c r="O9688">
        <v>468</v>
      </c>
      <c r="P9688">
        <v>108</v>
      </c>
      <c r="R9688">
        <f t="shared" si="756"/>
        <v>468</v>
      </c>
      <c r="S9688">
        <f t="shared" si="757"/>
        <v>19</v>
      </c>
      <c r="T9688" t="str">
        <f t="shared" si="758"/>
        <v>Jun</v>
      </c>
      <c r="U9688" t="str">
        <f t="shared" si="759"/>
        <v>2025</v>
      </c>
    </row>
    <row r="9689" spans="1:21" x14ac:dyDescent="0.25">
      <c r="A9689" t="s">
        <v>428</v>
      </c>
      <c r="B9689" t="s">
        <v>135</v>
      </c>
      <c r="C9689" t="s">
        <v>27</v>
      </c>
      <c r="D9689" t="s">
        <v>16</v>
      </c>
      <c r="E9689" t="s">
        <v>28</v>
      </c>
      <c r="F9689" t="s">
        <v>18</v>
      </c>
      <c r="G9689" t="s">
        <v>116</v>
      </c>
      <c r="H9689">
        <f t="shared" si="755"/>
        <v>180</v>
      </c>
      <c r="I9689">
        <v>60</v>
      </c>
      <c r="J9689">
        <v>78</v>
      </c>
      <c r="K9689">
        <v>3</v>
      </c>
      <c r="M9689">
        <v>11.25</v>
      </c>
      <c r="N9689" t="s">
        <v>25</v>
      </c>
      <c r="O9689">
        <v>225</v>
      </c>
      <c r="P9689">
        <v>45</v>
      </c>
      <c r="R9689">
        <f t="shared" si="756"/>
        <v>234</v>
      </c>
      <c r="S9689">
        <f t="shared" si="757"/>
        <v>19</v>
      </c>
      <c r="T9689" t="str">
        <f t="shared" si="758"/>
        <v>Jun</v>
      </c>
      <c r="U9689" t="str">
        <f t="shared" si="759"/>
        <v>2025</v>
      </c>
    </row>
    <row r="9690" spans="1:21" x14ac:dyDescent="0.25">
      <c r="A9690" t="s">
        <v>428</v>
      </c>
      <c r="B9690" t="s">
        <v>102</v>
      </c>
      <c r="C9690" t="s">
        <v>27</v>
      </c>
      <c r="D9690" t="s">
        <v>16</v>
      </c>
      <c r="E9690" t="s">
        <v>28</v>
      </c>
      <c r="F9690" t="s">
        <v>18</v>
      </c>
      <c r="G9690" t="s">
        <v>51</v>
      </c>
      <c r="H9690">
        <f t="shared" si="755"/>
        <v>480</v>
      </c>
      <c r="I9690">
        <v>60</v>
      </c>
      <c r="J9690">
        <v>78</v>
      </c>
      <c r="K9690">
        <v>8</v>
      </c>
      <c r="M9690">
        <v>62.4</v>
      </c>
      <c r="N9690" t="s">
        <v>38</v>
      </c>
      <c r="O9690">
        <v>624</v>
      </c>
      <c r="P9690">
        <v>144</v>
      </c>
      <c r="R9690">
        <f t="shared" si="756"/>
        <v>624</v>
      </c>
      <c r="S9690">
        <f t="shared" si="757"/>
        <v>19</v>
      </c>
      <c r="T9690" t="str">
        <f t="shared" si="758"/>
        <v>Jun</v>
      </c>
      <c r="U9690" t="str">
        <f t="shared" si="759"/>
        <v>2025</v>
      </c>
    </row>
    <row r="9691" spans="1:21" x14ac:dyDescent="0.25">
      <c r="A9691" t="s">
        <v>428</v>
      </c>
      <c r="B9691" t="s">
        <v>59</v>
      </c>
      <c r="C9691" t="s">
        <v>27</v>
      </c>
      <c r="D9691" t="s">
        <v>16</v>
      </c>
      <c r="E9691" t="s">
        <v>17</v>
      </c>
      <c r="F9691" t="s">
        <v>18</v>
      </c>
      <c r="G9691" t="s">
        <v>24</v>
      </c>
      <c r="H9691">
        <f t="shared" si="755"/>
        <v>560</v>
      </c>
      <c r="I9691">
        <v>80</v>
      </c>
      <c r="J9691">
        <v>104</v>
      </c>
      <c r="K9691">
        <v>7</v>
      </c>
      <c r="M9691">
        <v>36.4</v>
      </c>
      <c r="N9691" t="s">
        <v>25</v>
      </c>
      <c r="O9691">
        <v>728</v>
      </c>
      <c r="P9691">
        <v>168</v>
      </c>
      <c r="R9691">
        <f t="shared" si="756"/>
        <v>728</v>
      </c>
      <c r="S9691">
        <f t="shared" si="757"/>
        <v>19</v>
      </c>
      <c r="T9691" t="str">
        <f t="shared" si="758"/>
        <v>Jun</v>
      </c>
      <c r="U9691" t="str">
        <f t="shared" si="759"/>
        <v>2025</v>
      </c>
    </row>
    <row r="9692" spans="1:21" x14ac:dyDescent="0.25">
      <c r="A9692" t="s">
        <v>428</v>
      </c>
      <c r="B9692" t="s">
        <v>150</v>
      </c>
      <c r="C9692" t="s">
        <v>91</v>
      </c>
      <c r="D9692" t="s">
        <v>23</v>
      </c>
      <c r="E9692" t="s">
        <v>28</v>
      </c>
      <c r="F9692" t="s">
        <v>45</v>
      </c>
      <c r="G9692" t="s">
        <v>71</v>
      </c>
      <c r="H9692">
        <f t="shared" si="755"/>
        <v>2200</v>
      </c>
      <c r="I9692">
        <v>2200</v>
      </c>
      <c r="J9692">
        <v>2860</v>
      </c>
      <c r="K9692">
        <v>1</v>
      </c>
      <c r="M9692">
        <v>286</v>
      </c>
      <c r="N9692" t="s">
        <v>25</v>
      </c>
      <c r="O9692">
        <v>2860</v>
      </c>
      <c r="P9692">
        <v>660</v>
      </c>
      <c r="R9692">
        <f t="shared" si="756"/>
        <v>2860</v>
      </c>
      <c r="S9692">
        <f t="shared" si="757"/>
        <v>19</v>
      </c>
      <c r="T9692" t="str">
        <f t="shared" si="758"/>
        <v>Jun</v>
      </c>
      <c r="U9692" t="str">
        <f t="shared" si="759"/>
        <v>2025</v>
      </c>
    </row>
    <row r="9693" spans="1:21" x14ac:dyDescent="0.25">
      <c r="A9693" t="s">
        <v>428</v>
      </c>
      <c r="B9693" t="s">
        <v>185</v>
      </c>
      <c r="C9693" t="s">
        <v>27</v>
      </c>
      <c r="D9693" t="s">
        <v>16</v>
      </c>
      <c r="E9693" t="s">
        <v>28</v>
      </c>
      <c r="F9693" t="s">
        <v>61</v>
      </c>
      <c r="G9693" t="s">
        <v>62</v>
      </c>
      <c r="H9693">
        <f t="shared" si="755"/>
        <v>4500</v>
      </c>
      <c r="I9693">
        <v>900</v>
      </c>
      <c r="J9693">
        <v>1170</v>
      </c>
      <c r="K9693">
        <v>5</v>
      </c>
      <c r="M9693">
        <v>117</v>
      </c>
      <c r="N9693" t="s">
        <v>38</v>
      </c>
      <c r="O9693">
        <v>5850</v>
      </c>
      <c r="P9693">
        <v>1350</v>
      </c>
      <c r="R9693">
        <f t="shared" si="756"/>
        <v>5850</v>
      </c>
      <c r="S9693">
        <f t="shared" si="757"/>
        <v>19</v>
      </c>
      <c r="T9693" t="str">
        <f t="shared" si="758"/>
        <v>Jun</v>
      </c>
      <c r="U9693" t="str">
        <f t="shared" si="759"/>
        <v>2025</v>
      </c>
    </row>
    <row r="9694" spans="1:21" x14ac:dyDescent="0.25">
      <c r="A9694" t="s">
        <v>428</v>
      </c>
      <c r="B9694" t="s">
        <v>220</v>
      </c>
      <c r="C9694" t="s">
        <v>27</v>
      </c>
      <c r="D9694" t="s">
        <v>16</v>
      </c>
      <c r="E9694" t="s">
        <v>17</v>
      </c>
      <c r="F9694" t="s">
        <v>45</v>
      </c>
      <c r="G9694" t="s">
        <v>199</v>
      </c>
      <c r="H9694">
        <f t="shared" si="755"/>
        <v>40000</v>
      </c>
      <c r="I9694">
        <v>5000</v>
      </c>
      <c r="J9694">
        <v>6500</v>
      </c>
      <c r="K9694">
        <v>8</v>
      </c>
      <c r="M9694">
        <v>650</v>
      </c>
      <c r="N9694" t="s">
        <v>20</v>
      </c>
      <c r="O9694">
        <v>52000</v>
      </c>
      <c r="P9694">
        <v>12000</v>
      </c>
      <c r="R9694">
        <f t="shared" si="756"/>
        <v>52000</v>
      </c>
      <c r="S9694">
        <f t="shared" si="757"/>
        <v>19</v>
      </c>
      <c r="T9694" t="str">
        <f t="shared" si="758"/>
        <v>Jun</v>
      </c>
      <c r="U9694" t="str">
        <f t="shared" si="759"/>
        <v>2025</v>
      </c>
    </row>
    <row r="9695" spans="1:21" x14ac:dyDescent="0.25">
      <c r="A9695" t="s">
        <v>428</v>
      </c>
      <c r="B9695" t="s">
        <v>74</v>
      </c>
      <c r="C9695" t="s">
        <v>27</v>
      </c>
      <c r="D9695" t="s">
        <v>23</v>
      </c>
      <c r="E9695" t="s">
        <v>28</v>
      </c>
      <c r="F9695" t="s">
        <v>45</v>
      </c>
      <c r="G9695" t="s">
        <v>199</v>
      </c>
      <c r="H9695">
        <f t="shared" si="755"/>
        <v>40000</v>
      </c>
      <c r="I9695">
        <v>5000</v>
      </c>
      <c r="J9695">
        <v>6500</v>
      </c>
      <c r="K9695">
        <v>8</v>
      </c>
      <c r="M9695">
        <v>650</v>
      </c>
      <c r="N9695" t="s">
        <v>25</v>
      </c>
      <c r="O9695">
        <v>52000</v>
      </c>
      <c r="P9695">
        <v>12000</v>
      </c>
      <c r="R9695">
        <f t="shared" si="756"/>
        <v>52000</v>
      </c>
      <c r="S9695">
        <f t="shared" si="757"/>
        <v>19</v>
      </c>
      <c r="T9695" t="str">
        <f t="shared" si="758"/>
        <v>Jun</v>
      </c>
      <c r="U9695" t="str">
        <f t="shared" si="759"/>
        <v>2025</v>
      </c>
    </row>
    <row r="9696" spans="1:21" x14ac:dyDescent="0.25">
      <c r="A9696" t="s">
        <v>428</v>
      </c>
      <c r="B9696" t="s">
        <v>149</v>
      </c>
      <c r="C9696" t="s">
        <v>15</v>
      </c>
      <c r="D9696" t="s">
        <v>23</v>
      </c>
      <c r="E9696" t="s">
        <v>17</v>
      </c>
      <c r="F9696" t="s">
        <v>80</v>
      </c>
      <c r="G9696" t="s">
        <v>201</v>
      </c>
      <c r="H9696">
        <f t="shared" si="755"/>
        <v>120</v>
      </c>
      <c r="I9696">
        <v>30</v>
      </c>
      <c r="J9696">
        <v>39</v>
      </c>
      <c r="K9696">
        <v>4</v>
      </c>
      <c r="M9696">
        <v>21.6</v>
      </c>
      <c r="N9696" t="s">
        <v>38</v>
      </c>
      <c r="O9696">
        <v>144</v>
      </c>
      <c r="P9696">
        <v>24</v>
      </c>
      <c r="R9696">
        <f t="shared" si="756"/>
        <v>156</v>
      </c>
      <c r="S9696">
        <f t="shared" si="757"/>
        <v>19</v>
      </c>
      <c r="T9696" t="str">
        <f t="shared" si="758"/>
        <v>Jun</v>
      </c>
      <c r="U9696" t="str">
        <f t="shared" si="759"/>
        <v>2025</v>
      </c>
    </row>
    <row r="9697" spans="1:21" x14ac:dyDescent="0.25">
      <c r="A9697" t="s">
        <v>428</v>
      </c>
      <c r="B9697" t="s">
        <v>202</v>
      </c>
      <c r="C9697" t="s">
        <v>22</v>
      </c>
      <c r="D9697" t="s">
        <v>16</v>
      </c>
      <c r="E9697" t="s">
        <v>17</v>
      </c>
      <c r="F9697" t="s">
        <v>18</v>
      </c>
      <c r="G9697" t="s">
        <v>43</v>
      </c>
      <c r="H9697">
        <f t="shared" si="755"/>
        <v>100</v>
      </c>
      <c r="I9697">
        <v>20</v>
      </c>
      <c r="J9697">
        <v>26</v>
      </c>
      <c r="K9697">
        <v>5</v>
      </c>
      <c r="M9697">
        <v>5.75</v>
      </c>
      <c r="N9697" t="s">
        <v>25</v>
      </c>
      <c r="O9697">
        <v>115</v>
      </c>
      <c r="P9697">
        <v>15</v>
      </c>
      <c r="R9697">
        <f t="shared" si="756"/>
        <v>130</v>
      </c>
      <c r="S9697">
        <f t="shared" si="757"/>
        <v>19</v>
      </c>
      <c r="T9697" t="str">
        <f t="shared" si="758"/>
        <v>Jun</v>
      </c>
      <c r="U9697" t="str">
        <f t="shared" si="759"/>
        <v>2025</v>
      </c>
    </row>
    <row r="9698" spans="1:21" x14ac:dyDescent="0.25">
      <c r="A9698" t="s">
        <v>428</v>
      </c>
      <c r="B9698" t="s">
        <v>184</v>
      </c>
      <c r="C9698" t="s">
        <v>27</v>
      </c>
      <c r="D9698" t="s">
        <v>16</v>
      </c>
      <c r="E9698" t="s">
        <v>17</v>
      </c>
      <c r="F9698" t="s">
        <v>45</v>
      </c>
      <c r="G9698" t="s">
        <v>71</v>
      </c>
      <c r="H9698">
        <f t="shared" si="755"/>
        <v>11000</v>
      </c>
      <c r="I9698">
        <v>2200</v>
      </c>
      <c r="J9698">
        <v>2860</v>
      </c>
      <c r="K9698">
        <v>5</v>
      </c>
      <c r="M9698">
        <v>286</v>
      </c>
      <c r="N9698" t="s">
        <v>25</v>
      </c>
      <c r="O9698">
        <v>12650</v>
      </c>
      <c r="P9698">
        <v>1650</v>
      </c>
      <c r="R9698">
        <f t="shared" si="756"/>
        <v>14300</v>
      </c>
      <c r="S9698">
        <f t="shared" si="757"/>
        <v>19</v>
      </c>
      <c r="T9698" t="str">
        <f t="shared" si="758"/>
        <v>Jun</v>
      </c>
      <c r="U9698" t="str">
        <f t="shared" si="759"/>
        <v>2025</v>
      </c>
    </row>
    <row r="9699" spans="1:21" x14ac:dyDescent="0.25">
      <c r="A9699" t="s">
        <v>428</v>
      </c>
      <c r="B9699" t="s">
        <v>163</v>
      </c>
      <c r="C9699" t="s">
        <v>15</v>
      </c>
      <c r="D9699" t="s">
        <v>16</v>
      </c>
      <c r="E9699" t="s">
        <v>17</v>
      </c>
      <c r="F9699" t="s">
        <v>61</v>
      </c>
      <c r="G9699" t="s">
        <v>117</v>
      </c>
      <c r="H9699">
        <f t="shared" si="755"/>
        <v>7500</v>
      </c>
      <c r="I9699">
        <v>2500</v>
      </c>
      <c r="J9699">
        <v>3250</v>
      </c>
      <c r="K9699">
        <v>3</v>
      </c>
      <c r="M9699">
        <v>325</v>
      </c>
      <c r="N9699" t="s">
        <v>38</v>
      </c>
      <c r="O9699">
        <v>9750</v>
      </c>
      <c r="P9699">
        <v>2250</v>
      </c>
      <c r="R9699">
        <f t="shared" si="756"/>
        <v>9750</v>
      </c>
      <c r="S9699">
        <f t="shared" si="757"/>
        <v>19</v>
      </c>
      <c r="T9699" t="str">
        <f t="shared" si="758"/>
        <v>Jun</v>
      </c>
      <c r="U9699" t="str">
        <f t="shared" si="759"/>
        <v>2025</v>
      </c>
    </row>
    <row r="9700" spans="1:21" x14ac:dyDescent="0.25">
      <c r="A9700" t="s">
        <v>428</v>
      </c>
      <c r="B9700" t="s">
        <v>155</v>
      </c>
      <c r="C9700" t="s">
        <v>66</v>
      </c>
      <c r="D9700" t="s">
        <v>23</v>
      </c>
      <c r="E9700" t="s">
        <v>28</v>
      </c>
      <c r="F9700" t="s">
        <v>18</v>
      </c>
      <c r="G9700" t="s">
        <v>151</v>
      </c>
      <c r="H9700">
        <f t="shared" si="755"/>
        <v>42</v>
      </c>
      <c r="I9700">
        <v>7</v>
      </c>
      <c r="J9700">
        <v>9</v>
      </c>
      <c r="K9700">
        <v>6</v>
      </c>
      <c r="M9700">
        <v>8.19</v>
      </c>
      <c r="N9700" t="s">
        <v>38</v>
      </c>
      <c r="O9700">
        <v>54.6</v>
      </c>
      <c r="P9700">
        <v>12.6</v>
      </c>
      <c r="R9700">
        <f t="shared" si="756"/>
        <v>54</v>
      </c>
      <c r="S9700">
        <f t="shared" si="757"/>
        <v>19</v>
      </c>
      <c r="T9700" t="str">
        <f t="shared" si="758"/>
        <v>Jun</v>
      </c>
      <c r="U9700" t="str">
        <f t="shared" si="759"/>
        <v>2025</v>
      </c>
    </row>
    <row r="9701" spans="1:21" x14ac:dyDescent="0.25">
      <c r="A9701" t="s">
        <v>428</v>
      </c>
      <c r="B9701" t="s">
        <v>142</v>
      </c>
      <c r="C9701" t="s">
        <v>115</v>
      </c>
      <c r="D9701" t="s">
        <v>16</v>
      </c>
      <c r="E9701" t="s">
        <v>17</v>
      </c>
      <c r="F9701" t="s">
        <v>61</v>
      </c>
      <c r="G9701" t="s">
        <v>128</v>
      </c>
      <c r="H9701">
        <f t="shared" si="755"/>
        <v>1200</v>
      </c>
      <c r="I9701">
        <v>300</v>
      </c>
      <c r="J9701">
        <v>390</v>
      </c>
      <c r="K9701">
        <v>4</v>
      </c>
      <c r="M9701">
        <v>78</v>
      </c>
      <c r="N9701" t="s">
        <v>25</v>
      </c>
      <c r="O9701">
        <v>1560</v>
      </c>
      <c r="P9701">
        <v>360</v>
      </c>
      <c r="R9701">
        <f t="shared" si="756"/>
        <v>1560</v>
      </c>
      <c r="S9701">
        <f t="shared" si="757"/>
        <v>19</v>
      </c>
      <c r="T9701" t="str">
        <f t="shared" si="758"/>
        <v>Jun</v>
      </c>
      <c r="U9701" t="str">
        <f t="shared" si="759"/>
        <v>2025</v>
      </c>
    </row>
    <row r="9702" spans="1:21" x14ac:dyDescent="0.25">
      <c r="A9702" t="s">
        <v>428</v>
      </c>
      <c r="B9702" t="s">
        <v>111</v>
      </c>
      <c r="C9702" t="s">
        <v>27</v>
      </c>
      <c r="D9702" t="s">
        <v>23</v>
      </c>
      <c r="E9702" t="s">
        <v>17</v>
      </c>
      <c r="F9702" t="s">
        <v>18</v>
      </c>
      <c r="G9702" t="s">
        <v>19</v>
      </c>
      <c r="H9702">
        <f t="shared" si="755"/>
        <v>1750</v>
      </c>
      <c r="I9702">
        <v>250</v>
      </c>
      <c r="J9702">
        <v>325</v>
      </c>
      <c r="K9702">
        <v>7</v>
      </c>
      <c r="M9702">
        <v>100</v>
      </c>
      <c r="N9702" t="s">
        <v>20</v>
      </c>
      <c r="O9702">
        <v>2187.5</v>
      </c>
      <c r="P9702">
        <v>437.5</v>
      </c>
      <c r="R9702">
        <f t="shared" si="756"/>
        <v>2275</v>
      </c>
      <c r="S9702">
        <f t="shared" si="757"/>
        <v>19</v>
      </c>
      <c r="T9702" t="str">
        <f t="shared" si="758"/>
        <v>Jun</v>
      </c>
      <c r="U9702" t="str">
        <f t="shared" si="759"/>
        <v>2025</v>
      </c>
    </row>
    <row r="9703" spans="1:21" x14ac:dyDescent="0.25">
      <c r="A9703" t="s">
        <v>428</v>
      </c>
      <c r="B9703" t="s">
        <v>159</v>
      </c>
      <c r="C9703" t="s">
        <v>27</v>
      </c>
      <c r="D9703" t="s">
        <v>16</v>
      </c>
      <c r="E9703" t="s">
        <v>28</v>
      </c>
      <c r="F9703" t="s">
        <v>18</v>
      </c>
      <c r="G9703" t="s">
        <v>19</v>
      </c>
      <c r="H9703">
        <f t="shared" si="755"/>
        <v>1000</v>
      </c>
      <c r="I9703">
        <v>250</v>
      </c>
      <c r="J9703">
        <v>325</v>
      </c>
      <c r="K9703">
        <v>4</v>
      </c>
      <c r="M9703">
        <v>65</v>
      </c>
      <c r="N9703" t="s">
        <v>25</v>
      </c>
      <c r="O9703">
        <v>1300</v>
      </c>
      <c r="P9703">
        <v>300</v>
      </c>
      <c r="R9703">
        <f t="shared" si="756"/>
        <v>1300</v>
      </c>
      <c r="S9703">
        <f t="shared" si="757"/>
        <v>19</v>
      </c>
      <c r="T9703" t="str">
        <f t="shared" si="758"/>
        <v>Jun</v>
      </c>
      <c r="U9703" t="str">
        <f t="shared" si="759"/>
        <v>2025</v>
      </c>
    </row>
    <row r="9704" spans="1:21" x14ac:dyDescent="0.25">
      <c r="A9704" t="s">
        <v>428</v>
      </c>
      <c r="B9704" t="s">
        <v>170</v>
      </c>
      <c r="C9704" t="s">
        <v>91</v>
      </c>
      <c r="D9704" t="s">
        <v>16</v>
      </c>
      <c r="E9704" t="s">
        <v>28</v>
      </c>
      <c r="F9704" t="s">
        <v>18</v>
      </c>
      <c r="G9704" t="s">
        <v>100</v>
      </c>
      <c r="H9704">
        <f t="shared" si="755"/>
        <v>160</v>
      </c>
      <c r="I9704">
        <v>40</v>
      </c>
      <c r="J9704">
        <v>52</v>
      </c>
      <c r="K9704">
        <v>4</v>
      </c>
      <c r="M9704">
        <v>10.4</v>
      </c>
      <c r="N9704" t="s">
        <v>25</v>
      </c>
      <c r="O9704">
        <v>208</v>
      </c>
      <c r="P9704">
        <v>48</v>
      </c>
      <c r="R9704">
        <f t="shared" si="756"/>
        <v>208</v>
      </c>
      <c r="S9704">
        <f t="shared" si="757"/>
        <v>19</v>
      </c>
      <c r="T9704" t="str">
        <f t="shared" si="758"/>
        <v>Jun</v>
      </c>
      <c r="U9704" t="str">
        <f t="shared" si="759"/>
        <v>2025</v>
      </c>
    </row>
    <row r="9705" spans="1:21" x14ac:dyDescent="0.25">
      <c r="A9705" t="s">
        <v>428</v>
      </c>
      <c r="B9705" t="s">
        <v>191</v>
      </c>
      <c r="C9705" t="s">
        <v>27</v>
      </c>
      <c r="D9705" t="s">
        <v>23</v>
      </c>
      <c r="E9705" t="s">
        <v>28</v>
      </c>
      <c r="F9705" t="s">
        <v>45</v>
      </c>
      <c r="G9705" t="s">
        <v>199</v>
      </c>
      <c r="H9705">
        <f t="shared" si="755"/>
        <v>15000</v>
      </c>
      <c r="I9705">
        <v>5000</v>
      </c>
      <c r="J9705">
        <v>6500</v>
      </c>
      <c r="K9705">
        <v>3</v>
      </c>
      <c r="M9705">
        <v>650</v>
      </c>
      <c r="N9705" t="s">
        <v>20</v>
      </c>
      <c r="O9705">
        <v>18750</v>
      </c>
      <c r="P9705">
        <v>3750</v>
      </c>
      <c r="R9705">
        <f t="shared" si="756"/>
        <v>19500</v>
      </c>
      <c r="S9705">
        <f t="shared" si="757"/>
        <v>19</v>
      </c>
      <c r="T9705" t="str">
        <f t="shared" si="758"/>
        <v>Jun</v>
      </c>
      <c r="U9705" t="str">
        <f t="shared" si="759"/>
        <v>2025</v>
      </c>
    </row>
    <row r="9706" spans="1:21" x14ac:dyDescent="0.25">
      <c r="A9706" t="s">
        <v>428</v>
      </c>
      <c r="B9706" t="s">
        <v>155</v>
      </c>
      <c r="C9706" t="s">
        <v>66</v>
      </c>
      <c r="D9706" t="s">
        <v>23</v>
      </c>
      <c r="E9706" t="s">
        <v>28</v>
      </c>
      <c r="F9706" t="s">
        <v>18</v>
      </c>
      <c r="G9706" t="s">
        <v>113</v>
      </c>
      <c r="H9706">
        <f t="shared" si="755"/>
        <v>140</v>
      </c>
      <c r="I9706">
        <v>20</v>
      </c>
      <c r="J9706">
        <v>26</v>
      </c>
      <c r="K9706">
        <v>7</v>
      </c>
      <c r="M9706">
        <v>18.2</v>
      </c>
      <c r="N9706" t="s">
        <v>25</v>
      </c>
      <c r="O9706">
        <v>182</v>
      </c>
      <c r="P9706">
        <v>42</v>
      </c>
      <c r="R9706">
        <f t="shared" si="756"/>
        <v>182</v>
      </c>
      <c r="S9706">
        <f t="shared" si="757"/>
        <v>19</v>
      </c>
      <c r="T9706" t="str">
        <f t="shared" si="758"/>
        <v>Jun</v>
      </c>
      <c r="U9706" t="str">
        <f t="shared" si="759"/>
        <v>2025</v>
      </c>
    </row>
    <row r="9707" spans="1:21" x14ac:dyDescent="0.25">
      <c r="A9707" t="s">
        <v>428</v>
      </c>
      <c r="B9707" t="s">
        <v>216</v>
      </c>
      <c r="C9707" t="s">
        <v>27</v>
      </c>
      <c r="D9707" t="s">
        <v>23</v>
      </c>
      <c r="E9707" t="s">
        <v>28</v>
      </c>
      <c r="F9707" t="s">
        <v>45</v>
      </c>
      <c r="G9707" t="s">
        <v>54</v>
      </c>
      <c r="H9707">
        <f t="shared" si="755"/>
        <v>4800</v>
      </c>
      <c r="I9707">
        <v>800</v>
      </c>
      <c r="J9707">
        <v>1040</v>
      </c>
      <c r="K9707">
        <v>6</v>
      </c>
      <c r="M9707">
        <v>104</v>
      </c>
      <c r="N9707" t="s">
        <v>20</v>
      </c>
      <c r="O9707">
        <v>6240</v>
      </c>
      <c r="P9707">
        <v>1440</v>
      </c>
      <c r="R9707">
        <f t="shared" si="756"/>
        <v>6240</v>
      </c>
      <c r="S9707">
        <f t="shared" si="757"/>
        <v>19</v>
      </c>
      <c r="T9707" t="str">
        <f t="shared" si="758"/>
        <v>Jun</v>
      </c>
      <c r="U9707" t="str">
        <f t="shared" si="759"/>
        <v>2025</v>
      </c>
    </row>
    <row r="9708" spans="1:21" x14ac:dyDescent="0.25">
      <c r="A9708" t="s">
        <v>428</v>
      </c>
      <c r="B9708" t="s">
        <v>205</v>
      </c>
      <c r="C9708" t="s">
        <v>15</v>
      </c>
      <c r="D9708" t="s">
        <v>16</v>
      </c>
      <c r="E9708" t="s">
        <v>17</v>
      </c>
      <c r="F9708" t="s">
        <v>45</v>
      </c>
      <c r="G9708" t="s">
        <v>106</v>
      </c>
      <c r="H9708">
        <f t="shared" si="755"/>
        <v>36000</v>
      </c>
      <c r="I9708">
        <v>12000</v>
      </c>
      <c r="J9708">
        <v>15600</v>
      </c>
      <c r="K9708">
        <v>3</v>
      </c>
      <c r="M9708">
        <v>2340</v>
      </c>
      <c r="N9708" t="s">
        <v>38</v>
      </c>
      <c r="O9708">
        <v>46800</v>
      </c>
      <c r="P9708">
        <v>10800</v>
      </c>
      <c r="R9708">
        <f t="shared" si="756"/>
        <v>46800</v>
      </c>
      <c r="S9708">
        <f t="shared" si="757"/>
        <v>19</v>
      </c>
      <c r="T9708" t="str">
        <f t="shared" si="758"/>
        <v>Jun</v>
      </c>
      <c r="U9708" t="str">
        <f t="shared" si="759"/>
        <v>2025</v>
      </c>
    </row>
    <row r="9709" spans="1:21" x14ac:dyDescent="0.25">
      <c r="A9709" t="s">
        <v>428</v>
      </c>
      <c r="B9709" t="s">
        <v>157</v>
      </c>
      <c r="C9709" t="s">
        <v>15</v>
      </c>
      <c r="D9709" t="s">
        <v>16</v>
      </c>
      <c r="E9709" t="s">
        <v>28</v>
      </c>
      <c r="F9709" t="s">
        <v>18</v>
      </c>
      <c r="G9709" t="s">
        <v>34</v>
      </c>
      <c r="H9709">
        <f t="shared" si="755"/>
        <v>400</v>
      </c>
      <c r="I9709">
        <v>40</v>
      </c>
      <c r="J9709">
        <v>52</v>
      </c>
      <c r="K9709">
        <v>10</v>
      </c>
      <c r="M9709">
        <v>24</v>
      </c>
      <c r="N9709" t="s">
        <v>25</v>
      </c>
      <c r="O9709">
        <v>480</v>
      </c>
      <c r="P9709">
        <v>80</v>
      </c>
      <c r="R9709">
        <f t="shared" si="756"/>
        <v>520</v>
      </c>
      <c r="S9709">
        <f t="shared" si="757"/>
        <v>19</v>
      </c>
      <c r="T9709" t="str">
        <f t="shared" si="758"/>
        <v>Jun</v>
      </c>
      <c r="U9709" t="str">
        <f t="shared" si="759"/>
        <v>2025</v>
      </c>
    </row>
    <row r="9710" spans="1:21" x14ac:dyDescent="0.25">
      <c r="A9710" t="s">
        <v>428</v>
      </c>
      <c r="B9710" t="s">
        <v>69</v>
      </c>
      <c r="C9710" t="s">
        <v>27</v>
      </c>
      <c r="D9710" t="s">
        <v>16</v>
      </c>
      <c r="E9710" t="s">
        <v>28</v>
      </c>
      <c r="F9710" t="s">
        <v>18</v>
      </c>
      <c r="G9710" t="s">
        <v>121</v>
      </c>
      <c r="H9710">
        <f t="shared" si="755"/>
        <v>275</v>
      </c>
      <c r="I9710">
        <v>55</v>
      </c>
      <c r="J9710">
        <v>72</v>
      </c>
      <c r="K9710">
        <v>5</v>
      </c>
      <c r="M9710">
        <v>17.1875</v>
      </c>
      <c r="N9710" t="s">
        <v>25</v>
      </c>
      <c r="O9710">
        <v>343.75</v>
      </c>
      <c r="P9710">
        <v>68.75</v>
      </c>
      <c r="R9710">
        <f t="shared" si="756"/>
        <v>360</v>
      </c>
      <c r="S9710">
        <f t="shared" si="757"/>
        <v>19</v>
      </c>
      <c r="T9710" t="str">
        <f t="shared" si="758"/>
        <v>Jun</v>
      </c>
      <c r="U9710" t="str">
        <f t="shared" si="759"/>
        <v>2025</v>
      </c>
    </row>
    <row r="9711" spans="1:21" x14ac:dyDescent="0.25">
      <c r="A9711" t="s">
        <v>428</v>
      </c>
      <c r="B9711" t="s">
        <v>194</v>
      </c>
      <c r="C9711" t="s">
        <v>115</v>
      </c>
      <c r="D9711" t="s">
        <v>16</v>
      </c>
      <c r="E9711" t="s">
        <v>28</v>
      </c>
      <c r="F9711" t="s">
        <v>18</v>
      </c>
      <c r="G9711" t="s">
        <v>40</v>
      </c>
      <c r="H9711">
        <f t="shared" si="755"/>
        <v>450</v>
      </c>
      <c r="I9711">
        <v>90</v>
      </c>
      <c r="J9711">
        <v>117</v>
      </c>
      <c r="K9711">
        <v>5</v>
      </c>
      <c r="M9711">
        <v>40.950000000000003</v>
      </c>
      <c r="N9711" t="s">
        <v>20</v>
      </c>
      <c r="O9711">
        <v>585</v>
      </c>
      <c r="P9711">
        <v>135</v>
      </c>
      <c r="R9711">
        <f t="shared" si="756"/>
        <v>585</v>
      </c>
      <c r="S9711">
        <f t="shared" si="757"/>
        <v>19</v>
      </c>
      <c r="T9711" t="str">
        <f t="shared" si="758"/>
        <v>Jun</v>
      </c>
      <c r="U9711" t="str">
        <f t="shared" si="759"/>
        <v>2025</v>
      </c>
    </row>
    <row r="9712" spans="1:21" x14ac:dyDescent="0.25">
      <c r="A9712" t="s">
        <v>428</v>
      </c>
      <c r="B9712" t="s">
        <v>211</v>
      </c>
      <c r="C9712" t="s">
        <v>91</v>
      </c>
      <c r="D9712" t="s">
        <v>16</v>
      </c>
      <c r="E9712" t="s">
        <v>17</v>
      </c>
      <c r="F9712" t="s">
        <v>18</v>
      </c>
      <c r="G9712" t="s">
        <v>32</v>
      </c>
      <c r="H9712">
        <f t="shared" si="755"/>
        <v>400</v>
      </c>
      <c r="I9712">
        <v>100</v>
      </c>
      <c r="J9712">
        <v>130</v>
      </c>
      <c r="K9712">
        <v>4</v>
      </c>
      <c r="M9712">
        <v>52</v>
      </c>
      <c r="N9712" t="s">
        <v>38</v>
      </c>
      <c r="O9712">
        <v>520</v>
      </c>
      <c r="P9712">
        <v>120</v>
      </c>
      <c r="R9712">
        <f t="shared" si="756"/>
        <v>520</v>
      </c>
      <c r="S9712">
        <f t="shared" si="757"/>
        <v>19</v>
      </c>
      <c r="T9712" t="str">
        <f t="shared" si="758"/>
        <v>Jun</v>
      </c>
      <c r="U9712" t="str">
        <f t="shared" si="759"/>
        <v>2025</v>
      </c>
    </row>
    <row r="9713" spans="1:21" x14ac:dyDescent="0.25">
      <c r="A9713" t="s">
        <v>428</v>
      </c>
      <c r="B9713" t="s">
        <v>26</v>
      </c>
      <c r="C9713" t="s">
        <v>27</v>
      </c>
      <c r="D9713" t="s">
        <v>16</v>
      </c>
      <c r="E9713" t="s">
        <v>28</v>
      </c>
      <c r="F9713" t="s">
        <v>29</v>
      </c>
      <c r="G9713" t="s">
        <v>160</v>
      </c>
      <c r="H9713">
        <f t="shared" si="755"/>
        <v>750</v>
      </c>
      <c r="I9713">
        <v>150</v>
      </c>
      <c r="J9713">
        <v>195</v>
      </c>
      <c r="K9713">
        <v>5</v>
      </c>
      <c r="M9713">
        <v>46.875</v>
      </c>
      <c r="N9713" t="s">
        <v>25</v>
      </c>
      <c r="O9713">
        <v>937.5</v>
      </c>
      <c r="P9713">
        <v>187.5</v>
      </c>
      <c r="R9713">
        <f t="shared" si="756"/>
        <v>975</v>
      </c>
      <c r="S9713">
        <f t="shared" si="757"/>
        <v>19</v>
      </c>
      <c r="T9713" t="str">
        <f t="shared" si="758"/>
        <v>Jun</v>
      </c>
      <c r="U9713" t="str">
        <f t="shared" si="759"/>
        <v>2025</v>
      </c>
    </row>
    <row r="9714" spans="1:21" x14ac:dyDescent="0.25">
      <c r="A9714" t="s">
        <v>428</v>
      </c>
      <c r="B9714" t="s">
        <v>111</v>
      </c>
      <c r="C9714" t="s">
        <v>27</v>
      </c>
      <c r="D9714" t="s">
        <v>23</v>
      </c>
      <c r="E9714" t="s">
        <v>28</v>
      </c>
      <c r="F9714" t="s">
        <v>18</v>
      </c>
      <c r="G9714" t="s">
        <v>34</v>
      </c>
      <c r="H9714">
        <f t="shared" si="755"/>
        <v>200</v>
      </c>
      <c r="I9714">
        <v>40</v>
      </c>
      <c r="J9714">
        <v>52</v>
      </c>
      <c r="K9714">
        <v>5</v>
      </c>
      <c r="M9714">
        <v>24</v>
      </c>
      <c r="N9714" t="s">
        <v>25</v>
      </c>
      <c r="O9714">
        <v>240</v>
      </c>
      <c r="P9714">
        <v>40</v>
      </c>
      <c r="R9714">
        <f t="shared" si="756"/>
        <v>260</v>
      </c>
      <c r="S9714">
        <f t="shared" si="757"/>
        <v>19</v>
      </c>
      <c r="T9714" t="str">
        <f t="shared" si="758"/>
        <v>Jun</v>
      </c>
      <c r="U9714" t="str">
        <f t="shared" si="759"/>
        <v>2025</v>
      </c>
    </row>
    <row r="9715" spans="1:21" x14ac:dyDescent="0.25">
      <c r="A9715" t="s">
        <v>428</v>
      </c>
      <c r="B9715" t="s">
        <v>157</v>
      </c>
      <c r="C9715" t="s">
        <v>15</v>
      </c>
      <c r="D9715" t="s">
        <v>16</v>
      </c>
      <c r="E9715" t="s">
        <v>17</v>
      </c>
      <c r="F9715" t="s">
        <v>61</v>
      </c>
      <c r="G9715" t="s">
        <v>119</v>
      </c>
      <c r="H9715">
        <f t="shared" si="755"/>
        <v>2500</v>
      </c>
      <c r="I9715">
        <v>500</v>
      </c>
      <c r="J9715">
        <v>650</v>
      </c>
      <c r="K9715">
        <v>5</v>
      </c>
      <c r="M9715">
        <v>100</v>
      </c>
      <c r="N9715" t="s">
        <v>25</v>
      </c>
      <c r="O9715">
        <v>3000</v>
      </c>
      <c r="P9715">
        <v>500</v>
      </c>
      <c r="R9715">
        <f t="shared" si="756"/>
        <v>3250</v>
      </c>
      <c r="S9715">
        <f t="shared" si="757"/>
        <v>19</v>
      </c>
      <c r="T9715" t="str">
        <f t="shared" si="758"/>
        <v>Jun</v>
      </c>
      <c r="U9715" t="str">
        <f t="shared" si="759"/>
        <v>2025</v>
      </c>
    </row>
    <row r="9716" spans="1:21" x14ac:dyDescent="0.25">
      <c r="A9716" t="s">
        <v>428</v>
      </c>
      <c r="B9716" t="s">
        <v>154</v>
      </c>
      <c r="C9716" t="s">
        <v>27</v>
      </c>
      <c r="D9716" t="s">
        <v>16</v>
      </c>
      <c r="E9716" t="s">
        <v>17</v>
      </c>
      <c r="F9716" t="s">
        <v>18</v>
      </c>
      <c r="G9716" t="s">
        <v>130</v>
      </c>
      <c r="H9716">
        <f t="shared" si="755"/>
        <v>180</v>
      </c>
      <c r="I9716">
        <v>45</v>
      </c>
      <c r="J9716">
        <v>59</v>
      </c>
      <c r="K9716">
        <v>4</v>
      </c>
      <c r="M9716">
        <v>11.7</v>
      </c>
      <c r="N9716" t="s">
        <v>25</v>
      </c>
      <c r="O9716">
        <v>234</v>
      </c>
      <c r="P9716">
        <v>54</v>
      </c>
      <c r="R9716">
        <f t="shared" si="756"/>
        <v>236</v>
      </c>
      <c r="S9716">
        <f t="shared" si="757"/>
        <v>19</v>
      </c>
      <c r="T9716" t="str">
        <f t="shared" si="758"/>
        <v>Jun</v>
      </c>
      <c r="U9716" t="str">
        <f t="shared" si="759"/>
        <v>2025</v>
      </c>
    </row>
    <row r="9717" spans="1:21" x14ac:dyDescent="0.25">
      <c r="A9717" t="s">
        <v>429</v>
      </c>
      <c r="B9717" t="s">
        <v>72</v>
      </c>
      <c r="C9717" t="s">
        <v>15</v>
      </c>
      <c r="D9717" t="s">
        <v>16</v>
      </c>
      <c r="E9717" t="s">
        <v>28</v>
      </c>
      <c r="F9717" t="s">
        <v>18</v>
      </c>
      <c r="G9717" t="s">
        <v>113</v>
      </c>
      <c r="H9717">
        <f t="shared" si="755"/>
        <v>40</v>
      </c>
      <c r="I9717">
        <v>20</v>
      </c>
      <c r="J9717">
        <v>26</v>
      </c>
      <c r="K9717">
        <v>2</v>
      </c>
      <c r="M9717">
        <v>3.5</v>
      </c>
      <c r="N9717" t="s">
        <v>20</v>
      </c>
      <c r="O9717">
        <v>50</v>
      </c>
      <c r="P9717">
        <v>10</v>
      </c>
      <c r="R9717">
        <f t="shared" si="756"/>
        <v>52</v>
      </c>
      <c r="S9717">
        <f t="shared" si="757"/>
        <v>20</v>
      </c>
      <c r="T9717" t="str">
        <f t="shared" si="758"/>
        <v>Jun</v>
      </c>
      <c r="U9717" t="str">
        <f t="shared" si="759"/>
        <v>2025</v>
      </c>
    </row>
    <row r="9718" spans="1:21" x14ac:dyDescent="0.25">
      <c r="A9718" t="s">
        <v>429</v>
      </c>
      <c r="B9718" t="s">
        <v>155</v>
      </c>
      <c r="C9718" t="s">
        <v>66</v>
      </c>
      <c r="D9718" t="s">
        <v>16</v>
      </c>
      <c r="E9718" t="s">
        <v>17</v>
      </c>
      <c r="F9718" t="s">
        <v>18</v>
      </c>
      <c r="G9718" t="s">
        <v>116</v>
      </c>
      <c r="H9718">
        <f t="shared" si="755"/>
        <v>180</v>
      </c>
      <c r="I9718">
        <v>60</v>
      </c>
      <c r="J9718">
        <v>78</v>
      </c>
      <c r="K9718">
        <v>3</v>
      </c>
      <c r="M9718">
        <v>21.6</v>
      </c>
      <c r="N9718" t="s">
        <v>38</v>
      </c>
      <c r="O9718">
        <v>216</v>
      </c>
      <c r="P9718">
        <v>36</v>
      </c>
      <c r="R9718">
        <f t="shared" si="756"/>
        <v>234</v>
      </c>
      <c r="S9718">
        <f t="shared" si="757"/>
        <v>20</v>
      </c>
      <c r="T9718" t="str">
        <f t="shared" si="758"/>
        <v>Jun</v>
      </c>
      <c r="U9718" t="str">
        <f t="shared" si="759"/>
        <v>2025</v>
      </c>
    </row>
    <row r="9719" spans="1:21" x14ac:dyDescent="0.25">
      <c r="A9719" t="s">
        <v>429</v>
      </c>
      <c r="B9719" t="s">
        <v>101</v>
      </c>
      <c r="C9719" t="s">
        <v>27</v>
      </c>
      <c r="D9719" t="s">
        <v>16</v>
      </c>
      <c r="E9719" t="s">
        <v>17</v>
      </c>
      <c r="F9719" t="s">
        <v>18</v>
      </c>
      <c r="G9719" t="s">
        <v>151</v>
      </c>
      <c r="H9719">
        <f t="shared" si="755"/>
        <v>42</v>
      </c>
      <c r="I9719">
        <v>7</v>
      </c>
      <c r="J9719">
        <v>9</v>
      </c>
      <c r="K9719">
        <v>6</v>
      </c>
      <c r="M9719">
        <v>2.415</v>
      </c>
      <c r="N9719" t="s">
        <v>25</v>
      </c>
      <c r="O9719">
        <v>48.3</v>
      </c>
      <c r="P9719">
        <v>6.3</v>
      </c>
      <c r="R9719">
        <f t="shared" si="756"/>
        <v>54</v>
      </c>
      <c r="S9719">
        <f t="shared" si="757"/>
        <v>20</v>
      </c>
      <c r="T9719" t="str">
        <f t="shared" si="758"/>
        <v>Jun</v>
      </c>
      <c r="U9719" t="str">
        <f t="shared" si="759"/>
        <v>2025</v>
      </c>
    </row>
    <row r="9720" spans="1:21" x14ac:dyDescent="0.25">
      <c r="A9720" t="s">
        <v>429</v>
      </c>
      <c r="B9720" t="s">
        <v>174</v>
      </c>
      <c r="C9720" t="s">
        <v>27</v>
      </c>
      <c r="D9720" t="s">
        <v>16</v>
      </c>
      <c r="E9720" t="s">
        <v>17</v>
      </c>
      <c r="F9720" t="s">
        <v>18</v>
      </c>
      <c r="G9720" t="s">
        <v>43</v>
      </c>
      <c r="H9720">
        <f t="shared" si="755"/>
        <v>140</v>
      </c>
      <c r="I9720">
        <v>20</v>
      </c>
      <c r="J9720">
        <v>26</v>
      </c>
      <c r="K9720">
        <v>7</v>
      </c>
      <c r="M9720">
        <v>12.74</v>
      </c>
      <c r="N9720" t="s">
        <v>20</v>
      </c>
      <c r="O9720">
        <v>182</v>
      </c>
      <c r="P9720">
        <v>42</v>
      </c>
      <c r="R9720">
        <f t="shared" si="756"/>
        <v>182</v>
      </c>
      <c r="S9720">
        <f t="shared" si="757"/>
        <v>20</v>
      </c>
      <c r="T9720" t="str">
        <f t="shared" si="758"/>
        <v>Jun</v>
      </c>
      <c r="U9720" t="str">
        <f t="shared" si="759"/>
        <v>2025</v>
      </c>
    </row>
    <row r="9721" spans="1:21" x14ac:dyDescent="0.25">
      <c r="A9721" t="s">
        <v>429</v>
      </c>
      <c r="B9721" t="s">
        <v>14</v>
      </c>
      <c r="C9721" t="s">
        <v>15</v>
      </c>
      <c r="D9721" t="s">
        <v>23</v>
      </c>
      <c r="E9721" t="s">
        <v>17</v>
      </c>
      <c r="F9721" t="s">
        <v>18</v>
      </c>
      <c r="G9721" t="s">
        <v>56</v>
      </c>
      <c r="H9721">
        <f t="shared" si="755"/>
        <v>2200</v>
      </c>
      <c r="I9721">
        <v>550</v>
      </c>
      <c r="J9721">
        <v>715</v>
      </c>
      <c r="K9721">
        <v>4</v>
      </c>
      <c r="M9721">
        <v>100</v>
      </c>
      <c r="N9721" t="s">
        <v>38</v>
      </c>
      <c r="O9721">
        <v>2860</v>
      </c>
      <c r="P9721">
        <v>660</v>
      </c>
      <c r="R9721">
        <f t="shared" si="756"/>
        <v>2860</v>
      </c>
      <c r="S9721">
        <f t="shared" si="757"/>
        <v>20</v>
      </c>
      <c r="T9721" t="str">
        <f t="shared" si="758"/>
        <v>Jun</v>
      </c>
      <c r="U9721" t="str">
        <f t="shared" si="759"/>
        <v>2025</v>
      </c>
    </row>
    <row r="9722" spans="1:21" x14ac:dyDescent="0.25">
      <c r="A9722" t="s">
        <v>429</v>
      </c>
      <c r="B9722" t="s">
        <v>72</v>
      </c>
      <c r="C9722" t="s">
        <v>15</v>
      </c>
      <c r="D9722" t="s">
        <v>16</v>
      </c>
      <c r="E9722" t="s">
        <v>17</v>
      </c>
      <c r="F9722" t="s">
        <v>18</v>
      </c>
      <c r="G9722" t="s">
        <v>64</v>
      </c>
      <c r="H9722">
        <f t="shared" si="755"/>
        <v>840</v>
      </c>
      <c r="I9722">
        <v>140</v>
      </c>
      <c r="J9722">
        <v>182</v>
      </c>
      <c r="K9722">
        <v>6</v>
      </c>
      <c r="M9722">
        <v>100</v>
      </c>
      <c r="N9722" t="s">
        <v>38</v>
      </c>
      <c r="O9722">
        <v>1050</v>
      </c>
      <c r="P9722">
        <v>210</v>
      </c>
      <c r="R9722">
        <f t="shared" si="756"/>
        <v>1092</v>
      </c>
      <c r="S9722">
        <f t="shared" si="757"/>
        <v>20</v>
      </c>
      <c r="T9722" t="str">
        <f t="shared" si="758"/>
        <v>Jun</v>
      </c>
      <c r="U9722" t="str">
        <f t="shared" si="759"/>
        <v>2025</v>
      </c>
    </row>
    <row r="9723" spans="1:21" x14ac:dyDescent="0.25">
      <c r="A9723" t="s">
        <v>429</v>
      </c>
      <c r="B9723" t="s">
        <v>208</v>
      </c>
      <c r="C9723" t="s">
        <v>27</v>
      </c>
      <c r="D9723" t="s">
        <v>16</v>
      </c>
      <c r="E9723" t="s">
        <v>17</v>
      </c>
      <c r="F9723" t="s">
        <v>45</v>
      </c>
      <c r="G9723" t="s">
        <v>78</v>
      </c>
      <c r="H9723">
        <f t="shared" si="755"/>
        <v>108000</v>
      </c>
      <c r="I9723">
        <v>18000</v>
      </c>
      <c r="J9723">
        <v>23400</v>
      </c>
      <c r="K9723">
        <v>6</v>
      </c>
      <c r="M9723">
        <v>3510</v>
      </c>
      <c r="N9723" t="s">
        <v>38</v>
      </c>
      <c r="O9723">
        <v>140400</v>
      </c>
      <c r="P9723">
        <v>32400</v>
      </c>
      <c r="R9723">
        <f t="shared" si="756"/>
        <v>140400</v>
      </c>
      <c r="S9723">
        <f t="shared" si="757"/>
        <v>20</v>
      </c>
      <c r="T9723" t="str">
        <f t="shared" si="758"/>
        <v>Jun</v>
      </c>
      <c r="U9723" t="str">
        <f t="shared" si="759"/>
        <v>2025</v>
      </c>
    </row>
    <row r="9724" spans="1:21" x14ac:dyDescent="0.25">
      <c r="A9724" t="s">
        <v>429</v>
      </c>
      <c r="B9724" t="s">
        <v>59</v>
      </c>
      <c r="C9724" t="s">
        <v>27</v>
      </c>
      <c r="D9724" t="s">
        <v>16</v>
      </c>
      <c r="E9724" t="s">
        <v>17</v>
      </c>
      <c r="F9724" t="s">
        <v>18</v>
      </c>
      <c r="G9724" t="s">
        <v>51</v>
      </c>
      <c r="H9724">
        <f t="shared" si="755"/>
        <v>120</v>
      </c>
      <c r="I9724">
        <v>60</v>
      </c>
      <c r="J9724">
        <v>78</v>
      </c>
      <c r="K9724">
        <v>2</v>
      </c>
      <c r="M9724">
        <v>15.6</v>
      </c>
      <c r="N9724" t="s">
        <v>38</v>
      </c>
      <c r="O9724">
        <v>156</v>
      </c>
      <c r="P9724">
        <v>36</v>
      </c>
      <c r="R9724">
        <f t="shared" si="756"/>
        <v>156</v>
      </c>
      <c r="S9724">
        <f t="shared" si="757"/>
        <v>20</v>
      </c>
      <c r="T9724" t="str">
        <f t="shared" si="758"/>
        <v>Jun</v>
      </c>
      <c r="U9724" t="str">
        <f t="shared" si="759"/>
        <v>2025</v>
      </c>
    </row>
    <row r="9725" spans="1:21" x14ac:dyDescent="0.25">
      <c r="A9725" t="s">
        <v>429</v>
      </c>
      <c r="B9725" t="s">
        <v>194</v>
      </c>
      <c r="C9725" t="s">
        <v>115</v>
      </c>
      <c r="D9725" t="s">
        <v>16</v>
      </c>
      <c r="E9725" t="s">
        <v>28</v>
      </c>
      <c r="F9725" t="s">
        <v>18</v>
      </c>
      <c r="G9725" t="s">
        <v>100</v>
      </c>
      <c r="H9725">
        <f t="shared" si="755"/>
        <v>280</v>
      </c>
      <c r="I9725">
        <v>40</v>
      </c>
      <c r="J9725">
        <v>52</v>
      </c>
      <c r="K9725">
        <v>7</v>
      </c>
      <c r="M9725">
        <v>25.48</v>
      </c>
      <c r="N9725" t="s">
        <v>20</v>
      </c>
      <c r="O9725">
        <v>364</v>
      </c>
      <c r="P9725">
        <v>84</v>
      </c>
      <c r="R9725">
        <f t="shared" si="756"/>
        <v>364</v>
      </c>
      <c r="S9725">
        <f t="shared" si="757"/>
        <v>20</v>
      </c>
      <c r="T9725" t="str">
        <f t="shared" si="758"/>
        <v>Jun</v>
      </c>
      <c r="U9725" t="str">
        <f t="shared" si="759"/>
        <v>2025</v>
      </c>
    </row>
    <row r="9726" spans="1:21" x14ac:dyDescent="0.25">
      <c r="A9726" t="s">
        <v>429</v>
      </c>
      <c r="B9726" t="s">
        <v>55</v>
      </c>
      <c r="C9726" t="s">
        <v>15</v>
      </c>
      <c r="D9726" t="s">
        <v>23</v>
      </c>
      <c r="E9726" t="s">
        <v>17</v>
      </c>
      <c r="F9726" t="s">
        <v>18</v>
      </c>
      <c r="G9726" t="s">
        <v>130</v>
      </c>
      <c r="H9726">
        <f t="shared" si="755"/>
        <v>135</v>
      </c>
      <c r="I9726">
        <v>45</v>
      </c>
      <c r="J9726">
        <v>59</v>
      </c>
      <c r="K9726">
        <v>3</v>
      </c>
      <c r="M9726">
        <v>19.440000000000001</v>
      </c>
      <c r="N9726" t="s">
        <v>20</v>
      </c>
      <c r="O9726">
        <v>162</v>
      </c>
      <c r="P9726">
        <v>27</v>
      </c>
      <c r="R9726">
        <f t="shared" si="756"/>
        <v>177</v>
      </c>
      <c r="S9726">
        <f t="shared" si="757"/>
        <v>20</v>
      </c>
      <c r="T9726" t="str">
        <f t="shared" si="758"/>
        <v>Jun</v>
      </c>
      <c r="U9726" t="str">
        <f t="shared" si="759"/>
        <v>2025</v>
      </c>
    </row>
    <row r="9727" spans="1:21" x14ac:dyDescent="0.25">
      <c r="A9727" t="s">
        <v>429</v>
      </c>
      <c r="B9727" t="s">
        <v>41</v>
      </c>
      <c r="C9727" t="s">
        <v>42</v>
      </c>
      <c r="D9727" t="s">
        <v>16</v>
      </c>
      <c r="E9727" t="s">
        <v>17</v>
      </c>
      <c r="F9727" t="s">
        <v>18</v>
      </c>
      <c r="G9727" t="s">
        <v>56</v>
      </c>
      <c r="H9727">
        <f t="shared" si="755"/>
        <v>3300</v>
      </c>
      <c r="I9727">
        <v>550</v>
      </c>
      <c r="J9727">
        <v>715</v>
      </c>
      <c r="K9727">
        <v>6</v>
      </c>
      <c r="M9727">
        <v>100</v>
      </c>
      <c r="N9727" t="s">
        <v>38</v>
      </c>
      <c r="O9727">
        <v>4125</v>
      </c>
      <c r="P9727">
        <v>825</v>
      </c>
      <c r="R9727">
        <f t="shared" si="756"/>
        <v>4290</v>
      </c>
      <c r="S9727">
        <f t="shared" si="757"/>
        <v>20</v>
      </c>
      <c r="T9727" t="str">
        <f t="shared" si="758"/>
        <v>Jun</v>
      </c>
      <c r="U9727" t="str">
        <f t="shared" si="759"/>
        <v>2025</v>
      </c>
    </row>
    <row r="9728" spans="1:21" x14ac:dyDescent="0.25">
      <c r="A9728" t="s">
        <v>429</v>
      </c>
      <c r="B9728" t="s">
        <v>105</v>
      </c>
      <c r="C9728" t="s">
        <v>91</v>
      </c>
      <c r="D9728" t="s">
        <v>16</v>
      </c>
      <c r="E9728" t="s">
        <v>17</v>
      </c>
      <c r="F9728" t="s">
        <v>61</v>
      </c>
      <c r="G9728" t="s">
        <v>103</v>
      </c>
      <c r="H9728">
        <f t="shared" si="755"/>
        <v>200</v>
      </c>
      <c r="I9728">
        <v>100</v>
      </c>
      <c r="J9728">
        <v>130</v>
      </c>
      <c r="K9728">
        <v>2</v>
      </c>
      <c r="M9728">
        <v>12.5</v>
      </c>
      <c r="N9728" t="s">
        <v>25</v>
      </c>
      <c r="O9728">
        <v>250</v>
      </c>
      <c r="P9728">
        <v>50</v>
      </c>
      <c r="R9728">
        <f t="shared" si="756"/>
        <v>260</v>
      </c>
      <c r="S9728">
        <f t="shared" si="757"/>
        <v>20</v>
      </c>
      <c r="T9728" t="str">
        <f t="shared" si="758"/>
        <v>Jun</v>
      </c>
      <c r="U9728" t="str">
        <f t="shared" si="759"/>
        <v>2025</v>
      </c>
    </row>
    <row r="9729" spans="1:21" x14ac:dyDescent="0.25">
      <c r="A9729" t="s">
        <v>429</v>
      </c>
      <c r="B9729" t="s">
        <v>97</v>
      </c>
      <c r="C9729" t="s">
        <v>27</v>
      </c>
      <c r="D9729" t="s">
        <v>16</v>
      </c>
      <c r="E9729" t="s">
        <v>28</v>
      </c>
      <c r="F9729" t="s">
        <v>18</v>
      </c>
      <c r="G9729" t="s">
        <v>19</v>
      </c>
      <c r="H9729">
        <f t="shared" si="755"/>
        <v>250</v>
      </c>
      <c r="I9729">
        <v>250</v>
      </c>
      <c r="J9729">
        <v>325</v>
      </c>
      <c r="K9729">
        <v>1</v>
      </c>
      <c r="M9729">
        <v>21.875</v>
      </c>
      <c r="N9729" t="s">
        <v>20</v>
      </c>
      <c r="O9729">
        <v>312.5</v>
      </c>
      <c r="P9729">
        <v>62.5</v>
      </c>
      <c r="R9729">
        <f t="shared" si="756"/>
        <v>325</v>
      </c>
      <c r="S9729">
        <f t="shared" si="757"/>
        <v>20</v>
      </c>
      <c r="T9729" t="str">
        <f t="shared" si="758"/>
        <v>Jun</v>
      </c>
      <c r="U9729" t="str">
        <f t="shared" si="759"/>
        <v>2025</v>
      </c>
    </row>
    <row r="9730" spans="1:21" x14ac:dyDescent="0.25">
      <c r="A9730" t="s">
        <v>429</v>
      </c>
      <c r="B9730" t="s">
        <v>127</v>
      </c>
      <c r="C9730" t="s">
        <v>66</v>
      </c>
      <c r="D9730" t="s">
        <v>16</v>
      </c>
      <c r="E9730" t="s">
        <v>17</v>
      </c>
      <c r="F9730" t="s">
        <v>45</v>
      </c>
      <c r="G9730" t="s">
        <v>78</v>
      </c>
      <c r="H9730">
        <f t="shared" si="755"/>
        <v>180000</v>
      </c>
      <c r="I9730">
        <v>18000</v>
      </c>
      <c r="J9730">
        <v>23400</v>
      </c>
      <c r="K9730">
        <v>10</v>
      </c>
      <c r="M9730">
        <v>3510</v>
      </c>
      <c r="N9730" t="s">
        <v>20</v>
      </c>
      <c r="O9730">
        <v>207000</v>
      </c>
      <c r="P9730">
        <v>27000</v>
      </c>
      <c r="R9730">
        <f t="shared" si="756"/>
        <v>234000</v>
      </c>
      <c r="S9730">
        <f t="shared" si="757"/>
        <v>20</v>
      </c>
      <c r="T9730" t="str">
        <f t="shared" si="758"/>
        <v>Jun</v>
      </c>
      <c r="U9730" t="str">
        <f t="shared" si="759"/>
        <v>2025</v>
      </c>
    </row>
    <row r="9731" spans="1:21" x14ac:dyDescent="0.25">
      <c r="A9731" t="s">
        <v>429</v>
      </c>
      <c r="B9731" t="s">
        <v>93</v>
      </c>
      <c r="C9731" t="s">
        <v>42</v>
      </c>
      <c r="D9731" t="s">
        <v>16</v>
      </c>
      <c r="E9731" t="s">
        <v>28</v>
      </c>
      <c r="F9731" t="s">
        <v>61</v>
      </c>
      <c r="G9731" t="s">
        <v>128</v>
      </c>
      <c r="H9731">
        <f t="shared" ref="H9731:H9794" si="760">I9731*K9731</f>
        <v>900</v>
      </c>
      <c r="I9731">
        <v>300</v>
      </c>
      <c r="J9731">
        <v>390</v>
      </c>
      <c r="K9731">
        <v>3</v>
      </c>
      <c r="M9731">
        <v>100</v>
      </c>
      <c r="N9731" t="s">
        <v>38</v>
      </c>
      <c r="O9731">
        <v>1170</v>
      </c>
      <c r="P9731">
        <v>270</v>
      </c>
      <c r="R9731">
        <f t="shared" ref="R9731:R9794" si="761">J9731*K9731</f>
        <v>1170</v>
      </c>
      <c r="S9731">
        <f t="shared" ref="S9731:S9794" si="762">DAY(A9731)</f>
        <v>20</v>
      </c>
      <c r="T9731" t="str">
        <f t="shared" ref="T9731:T9794" si="763">TEXT(A9731,"mmm")</f>
        <v>Jun</v>
      </c>
      <c r="U9731" t="str">
        <f t="shared" ref="U9731:U9794" si="764">TEXT(A9731,"yyy")</f>
        <v>2025</v>
      </c>
    </row>
    <row r="9732" spans="1:21" x14ac:dyDescent="0.25">
      <c r="A9732" t="s">
        <v>429</v>
      </c>
      <c r="B9732" t="s">
        <v>133</v>
      </c>
      <c r="C9732" t="s">
        <v>27</v>
      </c>
      <c r="D9732" t="s">
        <v>16</v>
      </c>
      <c r="E9732" t="s">
        <v>28</v>
      </c>
      <c r="F9732" t="s">
        <v>29</v>
      </c>
      <c r="G9732" t="s">
        <v>207</v>
      </c>
      <c r="H9732">
        <f t="shared" si="760"/>
        <v>175</v>
      </c>
      <c r="I9732">
        <v>35</v>
      </c>
      <c r="J9732">
        <v>46</v>
      </c>
      <c r="K9732">
        <v>5</v>
      </c>
      <c r="M9732">
        <v>15.925000000000001</v>
      </c>
      <c r="N9732" t="s">
        <v>20</v>
      </c>
      <c r="O9732">
        <v>227.5</v>
      </c>
      <c r="P9732">
        <v>52.5</v>
      </c>
      <c r="R9732">
        <f t="shared" si="761"/>
        <v>230</v>
      </c>
      <c r="S9732">
        <f t="shared" si="762"/>
        <v>20</v>
      </c>
      <c r="T9732" t="str">
        <f t="shared" si="763"/>
        <v>Jun</v>
      </c>
      <c r="U9732" t="str">
        <f t="shared" si="764"/>
        <v>2025</v>
      </c>
    </row>
    <row r="9733" spans="1:21" x14ac:dyDescent="0.25">
      <c r="A9733" t="s">
        <v>429</v>
      </c>
      <c r="B9733" t="s">
        <v>36</v>
      </c>
      <c r="C9733" t="s">
        <v>15</v>
      </c>
      <c r="D9733" t="s">
        <v>16</v>
      </c>
      <c r="E9733" t="s">
        <v>17</v>
      </c>
      <c r="F9733" t="s">
        <v>29</v>
      </c>
      <c r="G9733" t="s">
        <v>178</v>
      </c>
      <c r="H9733">
        <f t="shared" si="760"/>
        <v>800</v>
      </c>
      <c r="I9733">
        <v>200</v>
      </c>
      <c r="J9733">
        <v>260</v>
      </c>
      <c r="K9733">
        <v>4</v>
      </c>
      <c r="M9733">
        <v>96</v>
      </c>
      <c r="N9733" t="s">
        <v>38</v>
      </c>
      <c r="O9733">
        <v>960</v>
      </c>
      <c r="P9733">
        <v>160</v>
      </c>
      <c r="R9733">
        <f t="shared" si="761"/>
        <v>1040</v>
      </c>
      <c r="S9733">
        <f t="shared" si="762"/>
        <v>20</v>
      </c>
      <c r="T9733" t="str">
        <f t="shared" si="763"/>
        <v>Jun</v>
      </c>
      <c r="U9733" t="str">
        <f t="shared" si="764"/>
        <v>2025</v>
      </c>
    </row>
    <row r="9734" spans="1:21" x14ac:dyDescent="0.25">
      <c r="A9734" t="s">
        <v>429</v>
      </c>
      <c r="B9734" t="s">
        <v>159</v>
      </c>
      <c r="C9734" t="s">
        <v>27</v>
      </c>
      <c r="D9734" t="s">
        <v>23</v>
      </c>
      <c r="E9734" t="s">
        <v>17</v>
      </c>
      <c r="F9734" t="s">
        <v>18</v>
      </c>
      <c r="G9734" t="s">
        <v>151</v>
      </c>
      <c r="H9734">
        <f t="shared" si="760"/>
        <v>21</v>
      </c>
      <c r="I9734">
        <v>7</v>
      </c>
      <c r="J9734">
        <v>9</v>
      </c>
      <c r="K9734">
        <v>3</v>
      </c>
      <c r="M9734">
        <v>4.0949999999999998</v>
      </c>
      <c r="N9734" t="s">
        <v>38</v>
      </c>
      <c r="O9734">
        <v>27.3</v>
      </c>
      <c r="P9734">
        <v>6.3</v>
      </c>
      <c r="R9734">
        <f t="shared" si="761"/>
        <v>27</v>
      </c>
      <c r="S9734">
        <f t="shared" si="762"/>
        <v>20</v>
      </c>
      <c r="T9734" t="str">
        <f t="shared" si="763"/>
        <v>Jun</v>
      </c>
      <c r="U9734" t="str">
        <f t="shared" si="764"/>
        <v>2025</v>
      </c>
    </row>
    <row r="9735" spans="1:21" x14ac:dyDescent="0.25">
      <c r="A9735" t="s">
        <v>429</v>
      </c>
      <c r="B9735" t="s">
        <v>189</v>
      </c>
      <c r="C9735" t="s">
        <v>27</v>
      </c>
      <c r="D9735" t="s">
        <v>16</v>
      </c>
      <c r="E9735" t="s">
        <v>28</v>
      </c>
      <c r="F9735" t="s">
        <v>45</v>
      </c>
      <c r="G9735" t="s">
        <v>76</v>
      </c>
      <c r="H9735">
        <f t="shared" si="760"/>
        <v>6000</v>
      </c>
      <c r="I9735">
        <v>1200</v>
      </c>
      <c r="J9735">
        <v>1560</v>
      </c>
      <c r="K9735">
        <v>5</v>
      </c>
      <c r="M9735">
        <v>156</v>
      </c>
      <c r="N9735" t="s">
        <v>38</v>
      </c>
      <c r="O9735">
        <v>7800</v>
      </c>
      <c r="P9735">
        <v>1800</v>
      </c>
      <c r="R9735">
        <f t="shared" si="761"/>
        <v>7800</v>
      </c>
      <c r="S9735">
        <f t="shared" si="762"/>
        <v>20</v>
      </c>
      <c r="T9735" t="str">
        <f t="shared" si="763"/>
        <v>Jun</v>
      </c>
      <c r="U9735" t="str">
        <f t="shared" si="764"/>
        <v>2025</v>
      </c>
    </row>
    <row r="9736" spans="1:21" x14ac:dyDescent="0.25">
      <c r="A9736" t="s">
        <v>429</v>
      </c>
      <c r="B9736" t="s">
        <v>140</v>
      </c>
      <c r="C9736" t="s">
        <v>27</v>
      </c>
      <c r="D9736" t="s">
        <v>16</v>
      </c>
      <c r="E9736" t="s">
        <v>28</v>
      </c>
      <c r="F9736" t="s">
        <v>18</v>
      </c>
      <c r="G9736" t="s">
        <v>40</v>
      </c>
      <c r="H9736">
        <f t="shared" si="760"/>
        <v>630</v>
      </c>
      <c r="I9736">
        <v>90</v>
      </c>
      <c r="J9736">
        <v>117</v>
      </c>
      <c r="K9736">
        <v>7</v>
      </c>
      <c r="M9736">
        <v>75.599999999999994</v>
      </c>
      <c r="N9736" t="s">
        <v>38</v>
      </c>
      <c r="O9736">
        <v>756</v>
      </c>
      <c r="P9736">
        <v>126</v>
      </c>
      <c r="R9736">
        <f t="shared" si="761"/>
        <v>819</v>
      </c>
      <c r="S9736">
        <f t="shared" si="762"/>
        <v>20</v>
      </c>
      <c r="T9736" t="str">
        <f t="shared" si="763"/>
        <v>Jun</v>
      </c>
      <c r="U9736" t="str">
        <f t="shared" si="764"/>
        <v>2025</v>
      </c>
    </row>
    <row r="9737" spans="1:21" x14ac:dyDescent="0.25">
      <c r="A9737" t="s">
        <v>429</v>
      </c>
      <c r="B9737" t="s">
        <v>206</v>
      </c>
      <c r="C9737" t="s">
        <v>22</v>
      </c>
      <c r="D9737" t="s">
        <v>16</v>
      </c>
      <c r="E9737" t="s">
        <v>17</v>
      </c>
      <c r="F9737" t="s">
        <v>18</v>
      </c>
      <c r="G9737" t="s">
        <v>32</v>
      </c>
      <c r="H9737">
        <f t="shared" si="760"/>
        <v>200</v>
      </c>
      <c r="I9737">
        <v>100</v>
      </c>
      <c r="J9737">
        <v>130</v>
      </c>
      <c r="K9737">
        <v>2</v>
      </c>
      <c r="M9737">
        <v>13</v>
      </c>
      <c r="N9737" t="s">
        <v>25</v>
      </c>
      <c r="O9737">
        <v>260</v>
      </c>
      <c r="P9737">
        <v>60</v>
      </c>
      <c r="R9737">
        <f t="shared" si="761"/>
        <v>260</v>
      </c>
      <c r="S9737">
        <f t="shared" si="762"/>
        <v>20</v>
      </c>
      <c r="T9737" t="str">
        <f t="shared" si="763"/>
        <v>Jun</v>
      </c>
      <c r="U9737" t="str">
        <f t="shared" si="764"/>
        <v>2025</v>
      </c>
    </row>
    <row r="9738" spans="1:21" x14ac:dyDescent="0.25">
      <c r="A9738" t="s">
        <v>429</v>
      </c>
      <c r="B9738" t="s">
        <v>120</v>
      </c>
      <c r="C9738" t="s">
        <v>91</v>
      </c>
      <c r="D9738" t="s">
        <v>16</v>
      </c>
      <c r="E9738" t="s">
        <v>28</v>
      </c>
      <c r="F9738" t="s">
        <v>48</v>
      </c>
      <c r="G9738" t="s">
        <v>167</v>
      </c>
      <c r="H9738">
        <f t="shared" si="760"/>
        <v>380</v>
      </c>
      <c r="I9738">
        <v>95</v>
      </c>
      <c r="J9738">
        <v>124</v>
      </c>
      <c r="K9738">
        <v>4</v>
      </c>
      <c r="M9738">
        <v>34.58</v>
      </c>
      <c r="N9738" t="s">
        <v>20</v>
      </c>
      <c r="O9738">
        <v>494</v>
      </c>
      <c r="P9738">
        <v>114</v>
      </c>
      <c r="R9738">
        <f t="shared" si="761"/>
        <v>496</v>
      </c>
      <c r="S9738">
        <f t="shared" si="762"/>
        <v>20</v>
      </c>
      <c r="T9738" t="str">
        <f t="shared" si="763"/>
        <v>Jun</v>
      </c>
      <c r="U9738" t="str">
        <f t="shared" si="764"/>
        <v>2025</v>
      </c>
    </row>
    <row r="9739" spans="1:21" x14ac:dyDescent="0.25">
      <c r="A9739" t="s">
        <v>429</v>
      </c>
      <c r="B9739" t="s">
        <v>158</v>
      </c>
      <c r="C9739" t="s">
        <v>27</v>
      </c>
      <c r="D9739" t="s">
        <v>23</v>
      </c>
      <c r="E9739" t="s">
        <v>28</v>
      </c>
      <c r="F9739" t="s">
        <v>18</v>
      </c>
      <c r="G9739" t="s">
        <v>43</v>
      </c>
      <c r="H9739">
        <f t="shared" si="760"/>
        <v>160</v>
      </c>
      <c r="I9739">
        <v>20</v>
      </c>
      <c r="J9739">
        <v>26</v>
      </c>
      <c r="K9739">
        <v>8</v>
      </c>
      <c r="M9739">
        <v>31.2</v>
      </c>
      <c r="N9739" t="s">
        <v>38</v>
      </c>
      <c r="O9739">
        <v>208</v>
      </c>
      <c r="P9739">
        <v>48</v>
      </c>
      <c r="R9739">
        <f t="shared" si="761"/>
        <v>208</v>
      </c>
      <c r="S9739">
        <f t="shared" si="762"/>
        <v>20</v>
      </c>
      <c r="T9739" t="str">
        <f t="shared" si="763"/>
        <v>Jun</v>
      </c>
      <c r="U9739" t="str">
        <f t="shared" si="764"/>
        <v>2025</v>
      </c>
    </row>
    <row r="9740" spans="1:21" x14ac:dyDescent="0.25">
      <c r="A9740" t="s">
        <v>429</v>
      </c>
      <c r="B9740" t="s">
        <v>194</v>
      </c>
      <c r="C9740" t="s">
        <v>115</v>
      </c>
      <c r="D9740" t="s">
        <v>23</v>
      </c>
      <c r="E9740" t="s">
        <v>17</v>
      </c>
      <c r="F9740" t="s">
        <v>18</v>
      </c>
      <c r="G9740" t="s">
        <v>56</v>
      </c>
      <c r="H9740">
        <f t="shared" si="760"/>
        <v>2200</v>
      </c>
      <c r="I9740">
        <v>550</v>
      </c>
      <c r="J9740">
        <v>715</v>
      </c>
      <c r="K9740">
        <v>4</v>
      </c>
      <c r="M9740">
        <v>100</v>
      </c>
      <c r="N9740" t="s">
        <v>25</v>
      </c>
      <c r="O9740">
        <v>2860</v>
      </c>
      <c r="P9740">
        <v>660</v>
      </c>
      <c r="R9740">
        <f t="shared" si="761"/>
        <v>2860</v>
      </c>
      <c r="S9740">
        <f t="shared" si="762"/>
        <v>20</v>
      </c>
      <c r="T9740" t="str">
        <f t="shared" si="763"/>
        <v>Jun</v>
      </c>
      <c r="U9740" t="str">
        <f t="shared" si="764"/>
        <v>2025</v>
      </c>
    </row>
    <row r="9741" spans="1:21" x14ac:dyDescent="0.25">
      <c r="A9741" t="s">
        <v>429</v>
      </c>
      <c r="B9741" t="s">
        <v>194</v>
      </c>
      <c r="C9741" t="s">
        <v>115</v>
      </c>
      <c r="D9741" t="s">
        <v>16</v>
      </c>
      <c r="E9741" t="s">
        <v>28</v>
      </c>
      <c r="F9741" t="s">
        <v>18</v>
      </c>
      <c r="G9741" t="s">
        <v>34</v>
      </c>
      <c r="H9741">
        <f t="shared" si="760"/>
        <v>280</v>
      </c>
      <c r="I9741">
        <v>40</v>
      </c>
      <c r="J9741">
        <v>52</v>
      </c>
      <c r="K9741">
        <v>7</v>
      </c>
      <c r="M9741">
        <v>16.8</v>
      </c>
      <c r="N9741" t="s">
        <v>25</v>
      </c>
      <c r="O9741">
        <v>336</v>
      </c>
      <c r="P9741">
        <v>56</v>
      </c>
      <c r="R9741">
        <f t="shared" si="761"/>
        <v>364</v>
      </c>
      <c r="S9741">
        <f t="shared" si="762"/>
        <v>20</v>
      </c>
      <c r="T9741" t="str">
        <f t="shared" si="763"/>
        <v>Jun</v>
      </c>
      <c r="U9741" t="str">
        <f t="shared" si="764"/>
        <v>2025</v>
      </c>
    </row>
    <row r="9742" spans="1:21" x14ac:dyDescent="0.25">
      <c r="A9742" t="s">
        <v>429</v>
      </c>
      <c r="B9742" t="s">
        <v>209</v>
      </c>
      <c r="C9742" t="s">
        <v>27</v>
      </c>
      <c r="D9742" t="s">
        <v>16</v>
      </c>
      <c r="E9742" t="s">
        <v>28</v>
      </c>
      <c r="F9742" t="s">
        <v>61</v>
      </c>
      <c r="G9742" t="s">
        <v>103</v>
      </c>
      <c r="H9742">
        <f t="shared" si="760"/>
        <v>400</v>
      </c>
      <c r="I9742">
        <v>100</v>
      </c>
      <c r="J9742">
        <v>130</v>
      </c>
      <c r="K9742">
        <v>4</v>
      </c>
      <c r="M9742">
        <v>26</v>
      </c>
      <c r="N9742" t="s">
        <v>25</v>
      </c>
      <c r="O9742">
        <v>520</v>
      </c>
      <c r="P9742">
        <v>120</v>
      </c>
      <c r="R9742">
        <f t="shared" si="761"/>
        <v>520</v>
      </c>
      <c r="S9742">
        <f t="shared" si="762"/>
        <v>20</v>
      </c>
      <c r="T9742" t="str">
        <f t="shared" si="763"/>
        <v>Jun</v>
      </c>
      <c r="U9742" t="str">
        <f t="shared" si="764"/>
        <v>2025</v>
      </c>
    </row>
    <row r="9743" spans="1:21" x14ac:dyDescent="0.25">
      <c r="A9743" t="s">
        <v>429</v>
      </c>
      <c r="B9743" t="s">
        <v>206</v>
      </c>
      <c r="C9743" t="s">
        <v>22</v>
      </c>
      <c r="D9743" t="s">
        <v>16</v>
      </c>
      <c r="E9743" t="s">
        <v>17</v>
      </c>
      <c r="F9743" t="s">
        <v>61</v>
      </c>
      <c r="G9743" t="s">
        <v>68</v>
      </c>
      <c r="H9743">
        <f t="shared" si="760"/>
        <v>9000</v>
      </c>
      <c r="I9743">
        <v>1800</v>
      </c>
      <c r="J9743">
        <v>2340</v>
      </c>
      <c r="K9743">
        <v>5</v>
      </c>
      <c r="M9743">
        <v>234</v>
      </c>
      <c r="N9743" t="s">
        <v>25</v>
      </c>
      <c r="O9743">
        <v>11700</v>
      </c>
      <c r="P9743">
        <v>2700</v>
      </c>
      <c r="R9743">
        <f t="shared" si="761"/>
        <v>11700</v>
      </c>
      <c r="S9743">
        <f t="shared" si="762"/>
        <v>20</v>
      </c>
      <c r="T9743" t="str">
        <f t="shared" si="763"/>
        <v>Jun</v>
      </c>
      <c r="U9743" t="str">
        <f t="shared" si="764"/>
        <v>2025</v>
      </c>
    </row>
    <row r="9744" spans="1:21" x14ac:dyDescent="0.25">
      <c r="A9744" t="s">
        <v>430</v>
      </c>
      <c r="B9744" t="s">
        <v>50</v>
      </c>
      <c r="C9744" t="s">
        <v>27</v>
      </c>
      <c r="D9744" t="s">
        <v>16</v>
      </c>
      <c r="E9744" t="s">
        <v>17</v>
      </c>
      <c r="F9744" t="s">
        <v>45</v>
      </c>
      <c r="G9744" t="s">
        <v>76</v>
      </c>
      <c r="H9744">
        <f t="shared" si="760"/>
        <v>7200</v>
      </c>
      <c r="I9744">
        <v>1200</v>
      </c>
      <c r="J9744">
        <v>1560</v>
      </c>
      <c r="K9744">
        <v>6</v>
      </c>
      <c r="M9744">
        <v>156</v>
      </c>
      <c r="N9744" t="s">
        <v>25</v>
      </c>
      <c r="O9744">
        <v>8640</v>
      </c>
      <c r="P9744">
        <v>1440</v>
      </c>
      <c r="R9744">
        <f t="shared" si="761"/>
        <v>9360</v>
      </c>
      <c r="S9744">
        <f t="shared" si="762"/>
        <v>21</v>
      </c>
      <c r="T9744" t="str">
        <f t="shared" si="763"/>
        <v>Jun</v>
      </c>
      <c r="U9744" t="str">
        <f t="shared" si="764"/>
        <v>2025</v>
      </c>
    </row>
    <row r="9745" spans="1:21" x14ac:dyDescent="0.25">
      <c r="A9745" t="s">
        <v>430</v>
      </c>
      <c r="B9745" t="s">
        <v>136</v>
      </c>
      <c r="C9745" t="s">
        <v>15</v>
      </c>
      <c r="D9745" t="s">
        <v>23</v>
      </c>
      <c r="E9745" t="s">
        <v>17</v>
      </c>
      <c r="F9745" t="s">
        <v>45</v>
      </c>
      <c r="G9745" t="s">
        <v>71</v>
      </c>
      <c r="H9745">
        <f t="shared" si="760"/>
        <v>2200</v>
      </c>
      <c r="I9745">
        <v>2200</v>
      </c>
      <c r="J9745">
        <v>2860</v>
      </c>
      <c r="K9745">
        <v>1</v>
      </c>
      <c r="M9745">
        <v>286</v>
      </c>
      <c r="N9745" t="s">
        <v>25</v>
      </c>
      <c r="O9745">
        <v>2860</v>
      </c>
      <c r="P9745">
        <v>660</v>
      </c>
      <c r="R9745">
        <f t="shared" si="761"/>
        <v>2860</v>
      </c>
      <c r="S9745">
        <f t="shared" si="762"/>
        <v>21</v>
      </c>
      <c r="T9745" t="str">
        <f t="shared" si="763"/>
        <v>Jun</v>
      </c>
      <c r="U9745" t="str">
        <f t="shared" si="764"/>
        <v>2025</v>
      </c>
    </row>
    <row r="9746" spans="1:21" x14ac:dyDescent="0.25">
      <c r="A9746" t="s">
        <v>430</v>
      </c>
      <c r="B9746" t="s">
        <v>101</v>
      </c>
      <c r="C9746" t="s">
        <v>27</v>
      </c>
      <c r="D9746" t="s">
        <v>23</v>
      </c>
      <c r="E9746" t="s">
        <v>17</v>
      </c>
      <c r="F9746" t="s">
        <v>18</v>
      </c>
      <c r="G9746" t="s">
        <v>43</v>
      </c>
      <c r="H9746">
        <f t="shared" si="760"/>
        <v>120</v>
      </c>
      <c r="I9746">
        <v>20</v>
      </c>
      <c r="J9746">
        <v>26</v>
      </c>
      <c r="K9746">
        <v>6</v>
      </c>
      <c r="M9746">
        <v>21.6</v>
      </c>
      <c r="N9746" t="s">
        <v>38</v>
      </c>
      <c r="O9746">
        <v>144</v>
      </c>
      <c r="P9746">
        <v>24</v>
      </c>
      <c r="R9746">
        <f t="shared" si="761"/>
        <v>156</v>
      </c>
      <c r="S9746">
        <f t="shared" si="762"/>
        <v>21</v>
      </c>
      <c r="T9746" t="str">
        <f t="shared" si="763"/>
        <v>Jun</v>
      </c>
      <c r="U9746" t="str">
        <f t="shared" si="764"/>
        <v>2025</v>
      </c>
    </row>
    <row r="9747" spans="1:21" x14ac:dyDescent="0.25">
      <c r="A9747" t="s">
        <v>430</v>
      </c>
      <c r="B9747" t="s">
        <v>127</v>
      </c>
      <c r="C9747" t="s">
        <v>66</v>
      </c>
      <c r="D9747" t="s">
        <v>16</v>
      </c>
      <c r="E9747" t="s">
        <v>28</v>
      </c>
      <c r="F9747" t="s">
        <v>61</v>
      </c>
      <c r="G9747" t="s">
        <v>180</v>
      </c>
      <c r="H9747">
        <f t="shared" si="760"/>
        <v>3600</v>
      </c>
      <c r="I9747">
        <v>600</v>
      </c>
      <c r="J9747">
        <v>780</v>
      </c>
      <c r="K9747">
        <v>6</v>
      </c>
      <c r="M9747">
        <v>100</v>
      </c>
      <c r="N9747" t="s">
        <v>38</v>
      </c>
      <c r="O9747">
        <v>4680</v>
      </c>
      <c r="P9747">
        <v>1080</v>
      </c>
      <c r="R9747">
        <f t="shared" si="761"/>
        <v>4680</v>
      </c>
      <c r="S9747">
        <f t="shared" si="762"/>
        <v>21</v>
      </c>
      <c r="T9747" t="str">
        <f t="shared" si="763"/>
        <v>Jun</v>
      </c>
      <c r="U9747" t="str">
        <f t="shared" si="764"/>
        <v>2025</v>
      </c>
    </row>
    <row r="9748" spans="1:21" x14ac:dyDescent="0.25">
      <c r="A9748" t="s">
        <v>430</v>
      </c>
      <c r="B9748" t="s">
        <v>118</v>
      </c>
      <c r="C9748" t="s">
        <v>27</v>
      </c>
      <c r="D9748" t="s">
        <v>16</v>
      </c>
      <c r="E9748" t="s">
        <v>28</v>
      </c>
      <c r="F9748" t="s">
        <v>61</v>
      </c>
      <c r="G9748" t="s">
        <v>108</v>
      </c>
      <c r="H9748">
        <f t="shared" si="760"/>
        <v>3000</v>
      </c>
      <c r="I9748">
        <v>1500</v>
      </c>
      <c r="J9748">
        <v>1950</v>
      </c>
      <c r="K9748">
        <v>2</v>
      </c>
      <c r="M9748">
        <v>187.5</v>
      </c>
      <c r="N9748" t="s">
        <v>25</v>
      </c>
      <c r="O9748">
        <v>3750</v>
      </c>
      <c r="P9748">
        <v>750</v>
      </c>
      <c r="R9748">
        <f t="shared" si="761"/>
        <v>3900</v>
      </c>
      <c r="S9748">
        <f t="shared" si="762"/>
        <v>21</v>
      </c>
      <c r="T9748" t="str">
        <f t="shared" si="763"/>
        <v>Jun</v>
      </c>
      <c r="U9748" t="str">
        <f t="shared" si="764"/>
        <v>2025</v>
      </c>
    </row>
    <row r="9749" spans="1:21" x14ac:dyDescent="0.25">
      <c r="A9749" t="s">
        <v>430</v>
      </c>
      <c r="B9749" t="s">
        <v>26</v>
      </c>
      <c r="C9749" t="s">
        <v>27</v>
      </c>
      <c r="D9749" t="s">
        <v>16</v>
      </c>
      <c r="E9749" t="s">
        <v>17</v>
      </c>
      <c r="F9749" t="s">
        <v>18</v>
      </c>
      <c r="G9749" t="s">
        <v>64</v>
      </c>
      <c r="H9749">
        <f t="shared" si="760"/>
        <v>700</v>
      </c>
      <c r="I9749">
        <v>140</v>
      </c>
      <c r="J9749">
        <v>182</v>
      </c>
      <c r="K9749">
        <v>5</v>
      </c>
      <c r="M9749">
        <v>63.7</v>
      </c>
      <c r="N9749" t="s">
        <v>20</v>
      </c>
      <c r="O9749">
        <v>910</v>
      </c>
      <c r="P9749">
        <v>210</v>
      </c>
      <c r="R9749">
        <f t="shared" si="761"/>
        <v>910</v>
      </c>
      <c r="S9749">
        <f t="shared" si="762"/>
        <v>21</v>
      </c>
      <c r="T9749" t="str">
        <f t="shared" si="763"/>
        <v>Jun</v>
      </c>
      <c r="U9749" t="str">
        <f t="shared" si="764"/>
        <v>2025</v>
      </c>
    </row>
    <row r="9750" spans="1:21" x14ac:dyDescent="0.25">
      <c r="A9750" t="s">
        <v>430</v>
      </c>
      <c r="B9750" t="s">
        <v>154</v>
      </c>
      <c r="C9750" t="s">
        <v>27</v>
      </c>
      <c r="D9750" t="s">
        <v>16</v>
      </c>
      <c r="E9750" t="s">
        <v>28</v>
      </c>
      <c r="F9750" t="s">
        <v>18</v>
      </c>
      <c r="G9750" t="s">
        <v>121</v>
      </c>
      <c r="H9750">
        <f t="shared" si="760"/>
        <v>495</v>
      </c>
      <c r="I9750">
        <v>55</v>
      </c>
      <c r="J9750">
        <v>72</v>
      </c>
      <c r="K9750">
        <v>9</v>
      </c>
      <c r="M9750">
        <v>41.58</v>
      </c>
      <c r="N9750" t="s">
        <v>20</v>
      </c>
      <c r="O9750">
        <v>594</v>
      </c>
      <c r="P9750">
        <v>99</v>
      </c>
      <c r="R9750">
        <f t="shared" si="761"/>
        <v>648</v>
      </c>
      <c r="S9750">
        <f t="shared" si="762"/>
        <v>21</v>
      </c>
      <c r="T9750" t="str">
        <f t="shared" si="763"/>
        <v>Jun</v>
      </c>
      <c r="U9750" t="str">
        <f t="shared" si="764"/>
        <v>2025</v>
      </c>
    </row>
    <row r="9751" spans="1:21" x14ac:dyDescent="0.25">
      <c r="A9751" t="s">
        <v>430</v>
      </c>
      <c r="B9751" t="s">
        <v>44</v>
      </c>
      <c r="C9751" t="s">
        <v>27</v>
      </c>
      <c r="D9751" t="s">
        <v>16</v>
      </c>
      <c r="E9751" t="s">
        <v>28</v>
      </c>
      <c r="F9751" t="s">
        <v>18</v>
      </c>
      <c r="G9751" t="s">
        <v>116</v>
      </c>
      <c r="H9751">
        <f t="shared" si="760"/>
        <v>420</v>
      </c>
      <c r="I9751">
        <v>60</v>
      </c>
      <c r="J9751">
        <v>78</v>
      </c>
      <c r="K9751">
        <v>7</v>
      </c>
      <c r="M9751">
        <v>36.75</v>
      </c>
      <c r="N9751" t="s">
        <v>20</v>
      </c>
      <c r="O9751">
        <v>525</v>
      </c>
      <c r="P9751">
        <v>105</v>
      </c>
      <c r="R9751">
        <f t="shared" si="761"/>
        <v>546</v>
      </c>
      <c r="S9751">
        <f t="shared" si="762"/>
        <v>21</v>
      </c>
      <c r="T9751" t="str">
        <f t="shared" si="763"/>
        <v>Jun</v>
      </c>
      <c r="U9751" t="str">
        <f t="shared" si="764"/>
        <v>2025</v>
      </c>
    </row>
    <row r="9752" spans="1:21" x14ac:dyDescent="0.25">
      <c r="A9752" t="s">
        <v>430</v>
      </c>
      <c r="B9752" t="s">
        <v>168</v>
      </c>
      <c r="C9752" t="s">
        <v>27</v>
      </c>
      <c r="D9752" t="s">
        <v>16</v>
      </c>
      <c r="E9752" t="s">
        <v>28</v>
      </c>
      <c r="F9752" t="s">
        <v>29</v>
      </c>
      <c r="G9752" t="s">
        <v>178</v>
      </c>
      <c r="H9752">
        <f t="shared" si="760"/>
        <v>1800</v>
      </c>
      <c r="I9752">
        <v>200</v>
      </c>
      <c r="J9752">
        <v>260</v>
      </c>
      <c r="K9752">
        <v>9</v>
      </c>
      <c r="M9752">
        <v>100</v>
      </c>
      <c r="N9752" t="s">
        <v>25</v>
      </c>
      <c r="O9752">
        <v>2340</v>
      </c>
      <c r="P9752">
        <v>540</v>
      </c>
      <c r="R9752">
        <f t="shared" si="761"/>
        <v>2340</v>
      </c>
      <c r="S9752">
        <f t="shared" si="762"/>
        <v>21</v>
      </c>
      <c r="T9752" t="str">
        <f t="shared" si="763"/>
        <v>Jun</v>
      </c>
      <c r="U9752" t="str">
        <f t="shared" si="764"/>
        <v>2025</v>
      </c>
    </row>
    <row r="9753" spans="1:21" x14ac:dyDescent="0.25">
      <c r="A9753" t="s">
        <v>430</v>
      </c>
      <c r="B9753" t="s">
        <v>203</v>
      </c>
      <c r="C9753" t="s">
        <v>42</v>
      </c>
      <c r="D9753" t="s">
        <v>16</v>
      </c>
      <c r="E9753" t="s">
        <v>28</v>
      </c>
      <c r="F9753" t="s">
        <v>45</v>
      </c>
      <c r="G9753" t="s">
        <v>106</v>
      </c>
      <c r="H9753">
        <f t="shared" si="760"/>
        <v>48000</v>
      </c>
      <c r="I9753">
        <v>12000</v>
      </c>
      <c r="J9753">
        <v>15600</v>
      </c>
      <c r="K9753">
        <v>4</v>
      </c>
      <c r="M9753">
        <v>2340</v>
      </c>
      <c r="N9753" t="s">
        <v>38</v>
      </c>
      <c r="O9753">
        <v>60000</v>
      </c>
      <c r="P9753">
        <v>12000</v>
      </c>
      <c r="R9753">
        <f t="shared" si="761"/>
        <v>62400</v>
      </c>
      <c r="S9753">
        <f t="shared" si="762"/>
        <v>21</v>
      </c>
      <c r="T9753" t="str">
        <f t="shared" si="763"/>
        <v>Jun</v>
      </c>
      <c r="U9753" t="str">
        <f t="shared" si="764"/>
        <v>2025</v>
      </c>
    </row>
    <row r="9754" spans="1:21" x14ac:dyDescent="0.25">
      <c r="A9754" t="s">
        <v>430</v>
      </c>
      <c r="B9754" t="s">
        <v>157</v>
      </c>
      <c r="C9754" t="s">
        <v>15</v>
      </c>
      <c r="D9754" t="s">
        <v>16</v>
      </c>
      <c r="E9754" t="s">
        <v>17</v>
      </c>
      <c r="F9754" t="s">
        <v>18</v>
      </c>
      <c r="G9754" t="s">
        <v>130</v>
      </c>
      <c r="H9754">
        <f t="shared" si="760"/>
        <v>225</v>
      </c>
      <c r="I9754">
        <v>45</v>
      </c>
      <c r="J9754">
        <v>59</v>
      </c>
      <c r="K9754">
        <v>5</v>
      </c>
      <c r="M9754">
        <v>18.899999999999999</v>
      </c>
      <c r="N9754" t="s">
        <v>20</v>
      </c>
      <c r="O9754">
        <v>270</v>
      </c>
      <c r="P9754">
        <v>45</v>
      </c>
      <c r="R9754">
        <f t="shared" si="761"/>
        <v>295</v>
      </c>
      <c r="S9754">
        <f t="shared" si="762"/>
        <v>21</v>
      </c>
      <c r="T9754" t="str">
        <f t="shared" si="763"/>
        <v>Jun</v>
      </c>
      <c r="U9754" t="str">
        <f t="shared" si="764"/>
        <v>2025</v>
      </c>
    </row>
    <row r="9755" spans="1:21" x14ac:dyDescent="0.25">
      <c r="A9755" t="s">
        <v>430</v>
      </c>
      <c r="B9755" t="s">
        <v>171</v>
      </c>
      <c r="C9755" t="s">
        <v>22</v>
      </c>
      <c r="D9755" t="s">
        <v>16</v>
      </c>
      <c r="E9755" t="s">
        <v>17</v>
      </c>
      <c r="F9755" t="s">
        <v>18</v>
      </c>
      <c r="G9755" t="s">
        <v>116</v>
      </c>
      <c r="H9755">
        <f t="shared" si="760"/>
        <v>180</v>
      </c>
      <c r="I9755">
        <v>60</v>
      </c>
      <c r="J9755">
        <v>78</v>
      </c>
      <c r="K9755">
        <v>3</v>
      </c>
      <c r="M9755">
        <v>15.75</v>
      </c>
      <c r="N9755" t="s">
        <v>20</v>
      </c>
      <c r="O9755">
        <v>225</v>
      </c>
      <c r="P9755">
        <v>45</v>
      </c>
      <c r="R9755">
        <f t="shared" si="761"/>
        <v>234</v>
      </c>
      <c r="S9755">
        <f t="shared" si="762"/>
        <v>21</v>
      </c>
      <c r="T9755" t="str">
        <f t="shared" si="763"/>
        <v>Jun</v>
      </c>
      <c r="U9755" t="str">
        <f t="shared" si="764"/>
        <v>2025</v>
      </c>
    </row>
    <row r="9756" spans="1:21" x14ac:dyDescent="0.25">
      <c r="A9756" t="s">
        <v>430</v>
      </c>
      <c r="B9756" t="s">
        <v>140</v>
      </c>
      <c r="C9756" t="s">
        <v>27</v>
      </c>
      <c r="D9756" t="s">
        <v>23</v>
      </c>
      <c r="E9756" t="s">
        <v>28</v>
      </c>
      <c r="F9756" t="s">
        <v>18</v>
      </c>
      <c r="G9756" t="s">
        <v>121</v>
      </c>
      <c r="H9756">
        <f t="shared" si="760"/>
        <v>220</v>
      </c>
      <c r="I9756">
        <v>55</v>
      </c>
      <c r="J9756">
        <v>72</v>
      </c>
      <c r="K9756">
        <v>4</v>
      </c>
      <c r="M9756">
        <v>39.6</v>
      </c>
      <c r="N9756" t="s">
        <v>38</v>
      </c>
      <c r="O9756">
        <v>264</v>
      </c>
      <c r="P9756">
        <v>44</v>
      </c>
      <c r="R9756">
        <f t="shared" si="761"/>
        <v>288</v>
      </c>
      <c r="S9756">
        <f t="shared" si="762"/>
        <v>21</v>
      </c>
      <c r="T9756" t="str">
        <f t="shared" si="763"/>
        <v>Jun</v>
      </c>
      <c r="U9756" t="str">
        <f t="shared" si="764"/>
        <v>2025</v>
      </c>
    </row>
    <row r="9757" spans="1:21" x14ac:dyDescent="0.25">
      <c r="A9757" t="s">
        <v>430</v>
      </c>
      <c r="B9757" t="s">
        <v>184</v>
      </c>
      <c r="C9757" t="s">
        <v>27</v>
      </c>
      <c r="D9757" t="s">
        <v>16</v>
      </c>
      <c r="E9757" t="s">
        <v>28</v>
      </c>
      <c r="F9757" t="s">
        <v>45</v>
      </c>
      <c r="G9757" t="s">
        <v>58</v>
      </c>
      <c r="H9757">
        <f t="shared" si="760"/>
        <v>100000</v>
      </c>
      <c r="I9757">
        <v>25000</v>
      </c>
      <c r="J9757">
        <v>32500</v>
      </c>
      <c r="K9757">
        <v>4</v>
      </c>
      <c r="M9757">
        <v>4875</v>
      </c>
      <c r="N9757" t="s">
        <v>38</v>
      </c>
      <c r="O9757">
        <v>125000</v>
      </c>
      <c r="P9757">
        <v>25000</v>
      </c>
      <c r="R9757">
        <f t="shared" si="761"/>
        <v>130000</v>
      </c>
      <c r="S9757">
        <f t="shared" si="762"/>
        <v>21</v>
      </c>
      <c r="T9757" t="str">
        <f t="shared" si="763"/>
        <v>Jun</v>
      </c>
      <c r="U9757" t="str">
        <f t="shared" si="764"/>
        <v>2025</v>
      </c>
    </row>
    <row r="9758" spans="1:21" x14ac:dyDescent="0.25">
      <c r="A9758" t="s">
        <v>430</v>
      </c>
      <c r="B9758" t="s">
        <v>114</v>
      </c>
      <c r="C9758" t="s">
        <v>115</v>
      </c>
      <c r="D9758" t="s">
        <v>23</v>
      </c>
      <c r="E9758" t="s">
        <v>17</v>
      </c>
      <c r="F9758" t="s">
        <v>48</v>
      </c>
      <c r="G9758" t="s">
        <v>167</v>
      </c>
      <c r="H9758">
        <f t="shared" si="760"/>
        <v>190</v>
      </c>
      <c r="I9758">
        <v>95</v>
      </c>
      <c r="J9758">
        <v>124</v>
      </c>
      <c r="K9758">
        <v>2</v>
      </c>
      <c r="M9758">
        <v>37.049999999999997</v>
      </c>
      <c r="N9758" t="s">
        <v>38</v>
      </c>
      <c r="O9758">
        <v>247</v>
      </c>
      <c r="P9758">
        <v>57</v>
      </c>
      <c r="R9758">
        <f t="shared" si="761"/>
        <v>248</v>
      </c>
      <c r="S9758">
        <f t="shared" si="762"/>
        <v>21</v>
      </c>
      <c r="T9758" t="str">
        <f t="shared" si="763"/>
        <v>Jun</v>
      </c>
      <c r="U9758" t="str">
        <f t="shared" si="764"/>
        <v>2025</v>
      </c>
    </row>
    <row r="9759" spans="1:21" x14ac:dyDescent="0.25">
      <c r="A9759" t="s">
        <v>430</v>
      </c>
      <c r="B9759" t="s">
        <v>125</v>
      </c>
      <c r="C9759" t="s">
        <v>15</v>
      </c>
      <c r="D9759" t="s">
        <v>16</v>
      </c>
      <c r="E9759" t="s">
        <v>17</v>
      </c>
      <c r="F9759" t="s">
        <v>18</v>
      </c>
      <c r="G9759" t="s">
        <v>43</v>
      </c>
      <c r="H9759">
        <f t="shared" si="760"/>
        <v>140</v>
      </c>
      <c r="I9759">
        <v>20</v>
      </c>
      <c r="J9759">
        <v>26</v>
      </c>
      <c r="K9759">
        <v>7</v>
      </c>
      <c r="M9759">
        <v>12.74</v>
      </c>
      <c r="N9759" t="s">
        <v>20</v>
      </c>
      <c r="O9759">
        <v>182</v>
      </c>
      <c r="P9759">
        <v>42</v>
      </c>
      <c r="R9759">
        <f t="shared" si="761"/>
        <v>182</v>
      </c>
      <c r="S9759">
        <f t="shared" si="762"/>
        <v>21</v>
      </c>
      <c r="T9759" t="str">
        <f t="shared" si="763"/>
        <v>Jun</v>
      </c>
      <c r="U9759" t="str">
        <f t="shared" si="764"/>
        <v>2025</v>
      </c>
    </row>
    <row r="9760" spans="1:21" x14ac:dyDescent="0.25">
      <c r="A9760" t="s">
        <v>430</v>
      </c>
      <c r="B9760" t="s">
        <v>70</v>
      </c>
      <c r="C9760" t="s">
        <v>53</v>
      </c>
      <c r="D9760" t="s">
        <v>23</v>
      </c>
      <c r="E9760" t="s">
        <v>17</v>
      </c>
      <c r="F9760" t="s">
        <v>18</v>
      </c>
      <c r="G9760" t="s">
        <v>113</v>
      </c>
      <c r="H9760">
        <f t="shared" si="760"/>
        <v>140</v>
      </c>
      <c r="I9760">
        <v>20</v>
      </c>
      <c r="J9760">
        <v>26</v>
      </c>
      <c r="K9760">
        <v>7</v>
      </c>
      <c r="M9760">
        <v>21.84</v>
      </c>
      <c r="N9760" t="s">
        <v>20</v>
      </c>
      <c r="O9760">
        <v>182</v>
      </c>
      <c r="P9760">
        <v>42</v>
      </c>
      <c r="R9760">
        <f t="shared" si="761"/>
        <v>182</v>
      </c>
      <c r="S9760">
        <f t="shared" si="762"/>
        <v>21</v>
      </c>
      <c r="T9760" t="str">
        <f t="shared" si="763"/>
        <v>Jun</v>
      </c>
      <c r="U9760" t="str">
        <f t="shared" si="764"/>
        <v>2025</v>
      </c>
    </row>
    <row r="9761" spans="1:21" x14ac:dyDescent="0.25">
      <c r="A9761" t="s">
        <v>430</v>
      </c>
      <c r="B9761" t="s">
        <v>208</v>
      </c>
      <c r="C9761" t="s">
        <v>27</v>
      </c>
      <c r="D9761" t="s">
        <v>16</v>
      </c>
      <c r="E9761" t="s">
        <v>28</v>
      </c>
      <c r="F9761" t="s">
        <v>80</v>
      </c>
      <c r="G9761" t="s">
        <v>177</v>
      </c>
      <c r="H9761">
        <f t="shared" si="760"/>
        <v>350</v>
      </c>
      <c r="I9761">
        <v>70</v>
      </c>
      <c r="J9761">
        <v>91</v>
      </c>
      <c r="K9761">
        <v>5</v>
      </c>
      <c r="M9761">
        <v>21.875</v>
      </c>
      <c r="N9761" t="s">
        <v>25</v>
      </c>
      <c r="O9761">
        <v>437.5</v>
      </c>
      <c r="P9761">
        <v>87.5</v>
      </c>
      <c r="R9761">
        <f t="shared" si="761"/>
        <v>455</v>
      </c>
      <c r="S9761">
        <f t="shared" si="762"/>
        <v>21</v>
      </c>
      <c r="T9761" t="str">
        <f t="shared" si="763"/>
        <v>Jun</v>
      </c>
      <c r="U9761" t="str">
        <f t="shared" si="764"/>
        <v>2025</v>
      </c>
    </row>
    <row r="9762" spans="1:21" x14ac:dyDescent="0.25">
      <c r="A9762" t="s">
        <v>430</v>
      </c>
      <c r="B9762" t="s">
        <v>139</v>
      </c>
      <c r="C9762" t="s">
        <v>27</v>
      </c>
      <c r="D9762" t="s">
        <v>16</v>
      </c>
      <c r="E9762" t="s">
        <v>17</v>
      </c>
      <c r="F9762" t="s">
        <v>18</v>
      </c>
      <c r="G9762" t="s">
        <v>116</v>
      </c>
      <c r="H9762">
        <f t="shared" si="760"/>
        <v>120</v>
      </c>
      <c r="I9762">
        <v>60</v>
      </c>
      <c r="J9762">
        <v>78</v>
      </c>
      <c r="K9762">
        <v>2</v>
      </c>
      <c r="M9762">
        <v>7.8</v>
      </c>
      <c r="N9762" t="s">
        <v>25</v>
      </c>
      <c r="O9762">
        <v>156</v>
      </c>
      <c r="P9762">
        <v>36</v>
      </c>
      <c r="R9762">
        <f t="shared" si="761"/>
        <v>156</v>
      </c>
      <c r="S9762">
        <f t="shared" si="762"/>
        <v>21</v>
      </c>
      <c r="T9762" t="str">
        <f t="shared" si="763"/>
        <v>Jun</v>
      </c>
      <c r="U9762" t="str">
        <f t="shared" si="764"/>
        <v>2025</v>
      </c>
    </row>
    <row r="9763" spans="1:21" x14ac:dyDescent="0.25">
      <c r="A9763" t="s">
        <v>430</v>
      </c>
      <c r="B9763" t="s">
        <v>195</v>
      </c>
      <c r="C9763" t="s">
        <v>115</v>
      </c>
      <c r="D9763" t="s">
        <v>16</v>
      </c>
      <c r="E9763" t="s">
        <v>17</v>
      </c>
      <c r="F9763" t="s">
        <v>18</v>
      </c>
      <c r="G9763" t="s">
        <v>32</v>
      </c>
      <c r="H9763">
        <f t="shared" si="760"/>
        <v>300</v>
      </c>
      <c r="I9763">
        <v>100</v>
      </c>
      <c r="J9763">
        <v>130</v>
      </c>
      <c r="K9763">
        <v>3</v>
      </c>
      <c r="M9763">
        <v>27.3</v>
      </c>
      <c r="N9763" t="s">
        <v>20</v>
      </c>
      <c r="O9763">
        <v>390</v>
      </c>
      <c r="P9763">
        <v>90</v>
      </c>
      <c r="R9763">
        <f t="shared" si="761"/>
        <v>390</v>
      </c>
      <c r="S9763">
        <f t="shared" si="762"/>
        <v>21</v>
      </c>
      <c r="T9763" t="str">
        <f t="shared" si="763"/>
        <v>Jun</v>
      </c>
      <c r="U9763" t="str">
        <f t="shared" si="764"/>
        <v>2025</v>
      </c>
    </row>
    <row r="9764" spans="1:21" x14ac:dyDescent="0.25">
      <c r="A9764" t="s">
        <v>430</v>
      </c>
      <c r="B9764" t="s">
        <v>216</v>
      </c>
      <c r="C9764" t="s">
        <v>27</v>
      </c>
      <c r="D9764" t="s">
        <v>16</v>
      </c>
      <c r="E9764" t="s">
        <v>17</v>
      </c>
      <c r="F9764" t="s">
        <v>29</v>
      </c>
      <c r="G9764" t="s">
        <v>169</v>
      </c>
      <c r="H9764">
        <f t="shared" si="760"/>
        <v>100</v>
      </c>
      <c r="I9764">
        <v>25</v>
      </c>
      <c r="J9764">
        <v>33</v>
      </c>
      <c r="K9764">
        <v>4</v>
      </c>
      <c r="M9764">
        <v>6.25</v>
      </c>
      <c r="N9764" t="s">
        <v>25</v>
      </c>
      <c r="O9764">
        <v>125</v>
      </c>
      <c r="P9764">
        <v>25</v>
      </c>
      <c r="R9764">
        <f t="shared" si="761"/>
        <v>132</v>
      </c>
      <c r="S9764">
        <f t="shared" si="762"/>
        <v>21</v>
      </c>
      <c r="T9764" t="str">
        <f t="shared" si="763"/>
        <v>Jun</v>
      </c>
      <c r="U9764" t="str">
        <f t="shared" si="764"/>
        <v>2025</v>
      </c>
    </row>
    <row r="9765" spans="1:21" x14ac:dyDescent="0.25">
      <c r="A9765" t="s">
        <v>430</v>
      </c>
      <c r="B9765" t="s">
        <v>155</v>
      </c>
      <c r="C9765" t="s">
        <v>66</v>
      </c>
      <c r="D9765" t="s">
        <v>16</v>
      </c>
      <c r="E9765" t="s">
        <v>28</v>
      </c>
      <c r="F9765" t="s">
        <v>18</v>
      </c>
      <c r="G9765" t="s">
        <v>51</v>
      </c>
      <c r="H9765">
        <f t="shared" si="760"/>
        <v>180</v>
      </c>
      <c r="I9765">
        <v>60</v>
      </c>
      <c r="J9765">
        <v>78</v>
      </c>
      <c r="K9765">
        <v>3</v>
      </c>
      <c r="M9765">
        <v>10.8</v>
      </c>
      <c r="N9765" t="s">
        <v>25</v>
      </c>
      <c r="O9765">
        <v>216</v>
      </c>
      <c r="P9765">
        <v>36</v>
      </c>
      <c r="R9765">
        <f t="shared" si="761"/>
        <v>234</v>
      </c>
      <c r="S9765">
        <f t="shared" si="762"/>
        <v>21</v>
      </c>
      <c r="T9765" t="str">
        <f t="shared" si="763"/>
        <v>Jun</v>
      </c>
      <c r="U9765" t="str">
        <f t="shared" si="764"/>
        <v>2025</v>
      </c>
    </row>
    <row r="9766" spans="1:21" x14ac:dyDescent="0.25">
      <c r="A9766" t="s">
        <v>430</v>
      </c>
      <c r="B9766" t="s">
        <v>132</v>
      </c>
      <c r="C9766" t="s">
        <v>115</v>
      </c>
      <c r="D9766" t="s">
        <v>16</v>
      </c>
      <c r="E9766" t="s">
        <v>17</v>
      </c>
      <c r="F9766" t="s">
        <v>18</v>
      </c>
      <c r="G9766" t="s">
        <v>116</v>
      </c>
      <c r="H9766">
        <f t="shared" si="760"/>
        <v>60</v>
      </c>
      <c r="I9766">
        <v>60</v>
      </c>
      <c r="J9766">
        <v>78</v>
      </c>
      <c r="K9766">
        <v>1</v>
      </c>
      <c r="M9766">
        <v>4.83</v>
      </c>
      <c r="N9766" t="s">
        <v>20</v>
      </c>
      <c r="O9766">
        <v>69</v>
      </c>
      <c r="P9766">
        <v>9</v>
      </c>
      <c r="R9766">
        <f t="shared" si="761"/>
        <v>78</v>
      </c>
      <c r="S9766">
        <f t="shared" si="762"/>
        <v>21</v>
      </c>
      <c r="T9766" t="str">
        <f t="shared" si="763"/>
        <v>Jun</v>
      </c>
      <c r="U9766" t="str">
        <f t="shared" si="764"/>
        <v>2025</v>
      </c>
    </row>
    <row r="9767" spans="1:21" x14ac:dyDescent="0.25">
      <c r="A9767" t="s">
        <v>430</v>
      </c>
      <c r="B9767" t="s">
        <v>77</v>
      </c>
      <c r="C9767" t="s">
        <v>42</v>
      </c>
      <c r="D9767" t="s">
        <v>16</v>
      </c>
      <c r="E9767" t="s">
        <v>17</v>
      </c>
      <c r="F9767" t="s">
        <v>29</v>
      </c>
      <c r="G9767" t="s">
        <v>169</v>
      </c>
      <c r="H9767">
        <f t="shared" si="760"/>
        <v>175</v>
      </c>
      <c r="I9767">
        <v>25</v>
      </c>
      <c r="J9767">
        <v>33</v>
      </c>
      <c r="K9767">
        <v>7</v>
      </c>
      <c r="M9767">
        <v>22.75</v>
      </c>
      <c r="N9767" t="s">
        <v>38</v>
      </c>
      <c r="O9767">
        <v>227.5</v>
      </c>
      <c r="P9767">
        <v>52.5</v>
      </c>
      <c r="R9767">
        <f t="shared" si="761"/>
        <v>231</v>
      </c>
      <c r="S9767">
        <f t="shared" si="762"/>
        <v>21</v>
      </c>
      <c r="T9767" t="str">
        <f t="shared" si="763"/>
        <v>Jun</v>
      </c>
      <c r="U9767" t="str">
        <f t="shared" si="764"/>
        <v>2025</v>
      </c>
    </row>
    <row r="9768" spans="1:21" x14ac:dyDescent="0.25">
      <c r="A9768" t="s">
        <v>430</v>
      </c>
      <c r="B9768" t="s">
        <v>216</v>
      </c>
      <c r="C9768" t="s">
        <v>27</v>
      </c>
      <c r="D9768" t="s">
        <v>23</v>
      </c>
      <c r="E9768" t="s">
        <v>17</v>
      </c>
      <c r="F9768" t="s">
        <v>48</v>
      </c>
      <c r="G9768" t="s">
        <v>49</v>
      </c>
      <c r="H9768">
        <f t="shared" si="760"/>
        <v>400</v>
      </c>
      <c r="I9768">
        <v>80</v>
      </c>
      <c r="J9768">
        <v>104</v>
      </c>
      <c r="K9768">
        <v>5</v>
      </c>
      <c r="M9768">
        <v>60</v>
      </c>
      <c r="N9768" t="s">
        <v>20</v>
      </c>
      <c r="O9768">
        <v>500</v>
      </c>
      <c r="P9768">
        <v>100</v>
      </c>
      <c r="R9768">
        <f t="shared" si="761"/>
        <v>520</v>
      </c>
      <c r="S9768">
        <f t="shared" si="762"/>
        <v>21</v>
      </c>
      <c r="T9768" t="str">
        <f t="shared" si="763"/>
        <v>Jun</v>
      </c>
      <c r="U9768" t="str">
        <f t="shared" si="764"/>
        <v>2025</v>
      </c>
    </row>
    <row r="9769" spans="1:21" x14ac:dyDescent="0.25">
      <c r="A9769" t="s">
        <v>430</v>
      </c>
      <c r="B9769" t="s">
        <v>84</v>
      </c>
      <c r="C9769" t="s">
        <v>27</v>
      </c>
      <c r="D9769" t="s">
        <v>23</v>
      </c>
      <c r="E9769" t="s">
        <v>17</v>
      </c>
      <c r="F9769" t="s">
        <v>18</v>
      </c>
      <c r="G9769" t="s">
        <v>19</v>
      </c>
      <c r="H9769">
        <f t="shared" si="760"/>
        <v>1500</v>
      </c>
      <c r="I9769">
        <v>250</v>
      </c>
      <c r="J9769">
        <v>325</v>
      </c>
      <c r="K9769">
        <v>6</v>
      </c>
      <c r="M9769">
        <v>100</v>
      </c>
      <c r="N9769" t="s">
        <v>20</v>
      </c>
      <c r="O9769">
        <v>1950</v>
      </c>
      <c r="P9769">
        <v>450</v>
      </c>
      <c r="R9769">
        <f t="shared" si="761"/>
        <v>1950</v>
      </c>
      <c r="S9769">
        <f t="shared" si="762"/>
        <v>21</v>
      </c>
      <c r="T9769" t="str">
        <f t="shared" si="763"/>
        <v>Jun</v>
      </c>
      <c r="U9769" t="str">
        <f t="shared" si="764"/>
        <v>2025</v>
      </c>
    </row>
    <row r="9770" spans="1:21" x14ac:dyDescent="0.25">
      <c r="A9770" t="s">
        <v>431</v>
      </c>
      <c r="B9770" t="s">
        <v>162</v>
      </c>
      <c r="C9770" t="s">
        <v>15</v>
      </c>
      <c r="D9770" t="s">
        <v>23</v>
      </c>
      <c r="E9770" t="s">
        <v>17</v>
      </c>
      <c r="F9770" t="s">
        <v>29</v>
      </c>
      <c r="G9770" t="s">
        <v>30</v>
      </c>
      <c r="H9770">
        <f t="shared" si="760"/>
        <v>720</v>
      </c>
      <c r="I9770">
        <v>180</v>
      </c>
      <c r="J9770">
        <v>234</v>
      </c>
      <c r="K9770">
        <v>4</v>
      </c>
      <c r="M9770">
        <v>100</v>
      </c>
      <c r="N9770" t="s">
        <v>20</v>
      </c>
      <c r="O9770">
        <v>900</v>
      </c>
      <c r="P9770">
        <v>180</v>
      </c>
      <c r="R9770">
        <f t="shared" si="761"/>
        <v>936</v>
      </c>
      <c r="S9770">
        <f t="shared" si="762"/>
        <v>22</v>
      </c>
      <c r="T9770" t="str">
        <f t="shared" si="763"/>
        <v>Jun</v>
      </c>
      <c r="U9770" t="str">
        <f t="shared" si="764"/>
        <v>2025</v>
      </c>
    </row>
    <row r="9771" spans="1:21" x14ac:dyDescent="0.25">
      <c r="A9771" t="s">
        <v>431</v>
      </c>
      <c r="B9771" t="s">
        <v>101</v>
      </c>
      <c r="C9771" t="s">
        <v>27</v>
      </c>
      <c r="D9771" t="s">
        <v>16</v>
      </c>
      <c r="E9771" t="s">
        <v>17</v>
      </c>
      <c r="F9771" t="s">
        <v>29</v>
      </c>
      <c r="G9771" t="s">
        <v>169</v>
      </c>
      <c r="H9771">
        <f t="shared" si="760"/>
        <v>100</v>
      </c>
      <c r="I9771">
        <v>25</v>
      </c>
      <c r="J9771">
        <v>33</v>
      </c>
      <c r="K9771">
        <v>4</v>
      </c>
      <c r="M9771">
        <v>9.1</v>
      </c>
      <c r="N9771" t="s">
        <v>20</v>
      </c>
      <c r="O9771">
        <v>130</v>
      </c>
      <c r="P9771">
        <v>30</v>
      </c>
      <c r="R9771">
        <f t="shared" si="761"/>
        <v>132</v>
      </c>
      <c r="S9771">
        <f t="shared" si="762"/>
        <v>22</v>
      </c>
      <c r="T9771" t="str">
        <f t="shared" si="763"/>
        <v>Jun</v>
      </c>
      <c r="U9771" t="str">
        <f t="shared" si="764"/>
        <v>2025</v>
      </c>
    </row>
    <row r="9772" spans="1:21" x14ac:dyDescent="0.25">
      <c r="A9772" t="s">
        <v>431</v>
      </c>
      <c r="B9772" t="s">
        <v>72</v>
      </c>
      <c r="C9772" t="s">
        <v>15</v>
      </c>
      <c r="D9772" t="s">
        <v>16</v>
      </c>
      <c r="E9772" t="s">
        <v>17</v>
      </c>
      <c r="F9772" t="s">
        <v>18</v>
      </c>
      <c r="G9772" t="s">
        <v>151</v>
      </c>
      <c r="H9772">
        <f t="shared" si="760"/>
        <v>35</v>
      </c>
      <c r="I9772">
        <v>7</v>
      </c>
      <c r="J9772">
        <v>9</v>
      </c>
      <c r="K9772">
        <v>5</v>
      </c>
      <c r="M9772">
        <v>3.0625</v>
      </c>
      <c r="N9772" t="s">
        <v>20</v>
      </c>
      <c r="O9772">
        <v>43.75</v>
      </c>
      <c r="P9772">
        <v>8.75</v>
      </c>
      <c r="R9772">
        <f t="shared" si="761"/>
        <v>45</v>
      </c>
      <c r="S9772">
        <f t="shared" si="762"/>
        <v>22</v>
      </c>
      <c r="T9772" t="str">
        <f t="shared" si="763"/>
        <v>Jun</v>
      </c>
      <c r="U9772" t="str">
        <f t="shared" si="764"/>
        <v>2025</v>
      </c>
    </row>
    <row r="9773" spans="1:21" x14ac:dyDescent="0.25">
      <c r="A9773" t="s">
        <v>431</v>
      </c>
      <c r="B9773" t="s">
        <v>154</v>
      </c>
      <c r="C9773" t="s">
        <v>27</v>
      </c>
      <c r="D9773" t="s">
        <v>23</v>
      </c>
      <c r="E9773" t="s">
        <v>17</v>
      </c>
      <c r="F9773" t="s">
        <v>45</v>
      </c>
      <c r="G9773" t="s">
        <v>58</v>
      </c>
      <c r="H9773">
        <f t="shared" si="760"/>
        <v>125000</v>
      </c>
      <c r="I9773">
        <v>25000</v>
      </c>
      <c r="J9773">
        <v>32500</v>
      </c>
      <c r="K9773">
        <v>5</v>
      </c>
      <c r="M9773">
        <v>4875</v>
      </c>
      <c r="N9773" t="s">
        <v>25</v>
      </c>
      <c r="O9773">
        <v>162500</v>
      </c>
      <c r="P9773">
        <v>37500</v>
      </c>
      <c r="R9773">
        <f t="shared" si="761"/>
        <v>162500</v>
      </c>
      <c r="S9773">
        <f t="shared" si="762"/>
        <v>22</v>
      </c>
      <c r="T9773" t="str">
        <f t="shared" si="763"/>
        <v>Jun</v>
      </c>
      <c r="U9773" t="str">
        <f t="shared" si="764"/>
        <v>2025</v>
      </c>
    </row>
    <row r="9774" spans="1:21" x14ac:dyDescent="0.25">
      <c r="A9774" t="s">
        <v>431</v>
      </c>
      <c r="B9774" t="s">
        <v>158</v>
      </c>
      <c r="C9774" t="s">
        <v>27</v>
      </c>
      <c r="D9774" t="s">
        <v>23</v>
      </c>
      <c r="E9774" t="s">
        <v>28</v>
      </c>
      <c r="F9774" t="s">
        <v>48</v>
      </c>
      <c r="G9774" t="s">
        <v>49</v>
      </c>
      <c r="H9774">
        <f t="shared" si="760"/>
        <v>320</v>
      </c>
      <c r="I9774">
        <v>80</v>
      </c>
      <c r="J9774">
        <v>104</v>
      </c>
      <c r="K9774">
        <v>4</v>
      </c>
      <c r="M9774">
        <v>41.6</v>
      </c>
      <c r="N9774" t="s">
        <v>25</v>
      </c>
      <c r="O9774">
        <v>416</v>
      </c>
      <c r="P9774">
        <v>96</v>
      </c>
      <c r="R9774">
        <f t="shared" si="761"/>
        <v>416</v>
      </c>
      <c r="S9774">
        <f t="shared" si="762"/>
        <v>22</v>
      </c>
      <c r="T9774" t="str">
        <f t="shared" si="763"/>
        <v>Jun</v>
      </c>
      <c r="U9774" t="str">
        <f t="shared" si="764"/>
        <v>2025</v>
      </c>
    </row>
    <row r="9775" spans="1:21" x14ac:dyDescent="0.25">
      <c r="A9775" t="s">
        <v>431</v>
      </c>
      <c r="B9775" t="s">
        <v>205</v>
      </c>
      <c r="C9775" t="s">
        <v>15</v>
      </c>
      <c r="D9775" t="s">
        <v>16</v>
      </c>
      <c r="E9775" t="s">
        <v>17</v>
      </c>
      <c r="F9775" t="s">
        <v>45</v>
      </c>
      <c r="G9775" t="s">
        <v>46</v>
      </c>
      <c r="H9775">
        <f t="shared" si="760"/>
        <v>220000</v>
      </c>
      <c r="I9775">
        <v>55000</v>
      </c>
      <c r="J9775">
        <v>71500</v>
      </c>
      <c r="K9775">
        <v>4</v>
      </c>
      <c r="M9775">
        <v>10725</v>
      </c>
      <c r="N9775" t="s">
        <v>38</v>
      </c>
      <c r="O9775">
        <v>286000</v>
      </c>
      <c r="P9775">
        <v>66000</v>
      </c>
      <c r="R9775">
        <f t="shared" si="761"/>
        <v>286000</v>
      </c>
      <c r="S9775">
        <f t="shared" si="762"/>
        <v>22</v>
      </c>
      <c r="T9775" t="str">
        <f t="shared" si="763"/>
        <v>Jun</v>
      </c>
      <c r="U9775" t="str">
        <f t="shared" si="764"/>
        <v>2025</v>
      </c>
    </row>
    <row r="9776" spans="1:21" x14ac:dyDescent="0.25">
      <c r="A9776" t="s">
        <v>431</v>
      </c>
      <c r="B9776" t="s">
        <v>74</v>
      </c>
      <c r="C9776" t="s">
        <v>27</v>
      </c>
      <c r="D9776" t="s">
        <v>23</v>
      </c>
      <c r="E9776" t="s">
        <v>28</v>
      </c>
      <c r="F9776" t="s">
        <v>18</v>
      </c>
      <c r="G9776" t="s">
        <v>121</v>
      </c>
      <c r="H9776">
        <f t="shared" si="760"/>
        <v>275</v>
      </c>
      <c r="I9776">
        <v>55</v>
      </c>
      <c r="J9776">
        <v>72</v>
      </c>
      <c r="K9776">
        <v>5</v>
      </c>
      <c r="M9776">
        <v>34.375</v>
      </c>
      <c r="N9776" t="s">
        <v>25</v>
      </c>
      <c r="O9776">
        <v>343.75</v>
      </c>
      <c r="P9776">
        <v>68.75</v>
      </c>
      <c r="R9776">
        <f t="shared" si="761"/>
        <v>360</v>
      </c>
      <c r="S9776">
        <f t="shared" si="762"/>
        <v>22</v>
      </c>
      <c r="T9776" t="str">
        <f t="shared" si="763"/>
        <v>Jun</v>
      </c>
      <c r="U9776" t="str">
        <f t="shared" si="764"/>
        <v>2025</v>
      </c>
    </row>
    <row r="9777" spans="1:21" x14ac:dyDescent="0.25">
      <c r="A9777" t="s">
        <v>431</v>
      </c>
      <c r="B9777" t="s">
        <v>127</v>
      </c>
      <c r="C9777" t="s">
        <v>66</v>
      </c>
      <c r="D9777" t="s">
        <v>16</v>
      </c>
      <c r="E9777" t="s">
        <v>28</v>
      </c>
      <c r="F9777" t="s">
        <v>45</v>
      </c>
      <c r="G9777" t="s">
        <v>58</v>
      </c>
      <c r="H9777">
        <f t="shared" si="760"/>
        <v>100000</v>
      </c>
      <c r="I9777">
        <v>25000</v>
      </c>
      <c r="J9777">
        <v>32500</v>
      </c>
      <c r="K9777">
        <v>4</v>
      </c>
      <c r="M9777">
        <v>4875</v>
      </c>
      <c r="N9777" t="s">
        <v>38</v>
      </c>
      <c r="O9777">
        <v>130000</v>
      </c>
      <c r="P9777">
        <v>30000</v>
      </c>
      <c r="R9777">
        <f t="shared" si="761"/>
        <v>130000</v>
      </c>
      <c r="S9777">
        <f t="shared" si="762"/>
        <v>22</v>
      </c>
      <c r="T9777" t="str">
        <f t="shared" si="763"/>
        <v>Jun</v>
      </c>
      <c r="U9777" t="str">
        <f t="shared" si="764"/>
        <v>2025</v>
      </c>
    </row>
    <row r="9778" spans="1:21" x14ac:dyDescent="0.25">
      <c r="A9778" t="s">
        <v>431</v>
      </c>
      <c r="B9778" t="s">
        <v>154</v>
      </c>
      <c r="C9778" t="s">
        <v>27</v>
      </c>
      <c r="D9778" t="s">
        <v>23</v>
      </c>
      <c r="E9778" t="s">
        <v>28</v>
      </c>
      <c r="F9778" t="s">
        <v>18</v>
      </c>
      <c r="G9778" t="s">
        <v>32</v>
      </c>
      <c r="H9778">
        <f t="shared" si="760"/>
        <v>500</v>
      </c>
      <c r="I9778">
        <v>100</v>
      </c>
      <c r="J9778">
        <v>130</v>
      </c>
      <c r="K9778">
        <v>5</v>
      </c>
      <c r="M9778">
        <v>78</v>
      </c>
      <c r="N9778" t="s">
        <v>20</v>
      </c>
      <c r="O9778">
        <v>650</v>
      </c>
      <c r="P9778">
        <v>150</v>
      </c>
      <c r="R9778">
        <f t="shared" si="761"/>
        <v>650</v>
      </c>
      <c r="S9778">
        <f t="shared" si="762"/>
        <v>22</v>
      </c>
      <c r="T9778" t="str">
        <f t="shared" si="763"/>
        <v>Jun</v>
      </c>
      <c r="U9778" t="str">
        <f t="shared" si="764"/>
        <v>2025</v>
      </c>
    </row>
    <row r="9779" spans="1:21" x14ac:dyDescent="0.25">
      <c r="A9779" t="s">
        <v>431</v>
      </c>
      <c r="B9779" t="s">
        <v>122</v>
      </c>
      <c r="C9779" t="s">
        <v>27</v>
      </c>
      <c r="D9779" t="s">
        <v>16</v>
      </c>
      <c r="E9779" t="s">
        <v>28</v>
      </c>
      <c r="F9779" t="s">
        <v>61</v>
      </c>
      <c r="G9779" t="s">
        <v>103</v>
      </c>
      <c r="H9779">
        <f t="shared" si="760"/>
        <v>400</v>
      </c>
      <c r="I9779">
        <v>100</v>
      </c>
      <c r="J9779">
        <v>130</v>
      </c>
      <c r="K9779">
        <v>4</v>
      </c>
      <c r="M9779">
        <v>24</v>
      </c>
      <c r="N9779" t="s">
        <v>25</v>
      </c>
      <c r="O9779">
        <v>480</v>
      </c>
      <c r="P9779">
        <v>80</v>
      </c>
      <c r="R9779">
        <f t="shared" si="761"/>
        <v>520</v>
      </c>
      <c r="S9779">
        <f t="shared" si="762"/>
        <v>22</v>
      </c>
      <c r="T9779" t="str">
        <f t="shared" si="763"/>
        <v>Jun</v>
      </c>
      <c r="U9779" t="str">
        <f t="shared" si="764"/>
        <v>2025</v>
      </c>
    </row>
    <row r="9780" spans="1:21" x14ac:dyDescent="0.25">
      <c r="A9780" t="s">
        <v>431</v>
      </c>
      <c r="B9780" t="s">
        <v>189</v>
      </c>
      <c r="C9780" t="s">
        <v>27</v>
      </c>
      <c r="D9780" t="s">
        <v>23</v>
      </c>
      <c r="E9780" t="s">
        <v>17</v>
      </c>
      <c r="F9780" t="s">
        <v>45</v>
      </c>
      <c r="G9780" t="s">
        <v>71</v>
      </c>
      <c r="H9780">
        <f t="shared" si="760"/>
        <v>6600</v>
      </c>
      <c r="I9780">
        <v>2200</v>
      </c>
      <c r="J9780">
        <v>2860</v>
      </c>
      <c r="K9780">
        <v>3</v>
      </c>
      <c r="M9780">
        <v>286</v>
      </c>
      <c r="N9780" t="s">
        <v>25</v>
      </c>
      <c r="O9780">
        <v>8580</v>
      </c>
      <c r="P9780">
        <v>1980</v>
      </c>
      <c r="R9780">
        <f t="shared" si="761"/>
        <v>8580</v>
      </c>
      <c r="S9780">
        <f t="shared" si="762"/>
        <v>22</v>
      </c>
      <c r="T9780" t="str">
        <f t="shared" si="763"/>
        <v>Jun</v>
      </c>
      <c r="U9780" t="str">
        <f t="shared" si="764"/>
        <v>2025</v>
      </c>
    </row>
    <row r="9781" spans="1:21" x14ac:dyDescent="0.25">
      <c r="A9781" t="s">
        <v>431</v>
      </c>
      <c r="B9781" t="s">
        <v>148</v>
      </c>
      <c r="C9781" t="s">
        <v>27</v>
      </c>
      <c r="D9781" t="s">
        <v>23</v>
      </c>
      <c r="E9781" t="s">
        <v>17</v>
      </c>
      <c r="F9781" t="s">
        <v>18</v>
      </c>
      <c r="G9781" t="s">
        <v>43</v>
      </c>
      <c r="H9781">
        <f t="shared" si="760"/>
        <v>160</v>
      </c>
      <c r="I9781">
        <v>20</v>
      </c>
      <c r="J9781">
        <v>26</v>
      </c>
      <c r="K9781">
        <v>8</v>
      </c>
      <c r="M9781">
        <v>27.6</v>
      </c>
      <c r="N9781" t="s">
        <v>38</v>
      </c>
      <c r="O9781">
        <v>184</v>
      </c>
      <c r="P9781">
        <v>24</v>
      </c>
      <c r="R9781">
        <f t="shared" si="761"/>
        <v>208</v>
      </c>
      <c r="S9781">
        <f t="shared" si="762"/>
        <v>22</v>
      </c>
      <c r="T9781" t="str">
        <f t="shared" si="763"/>
        <v>Jun</v>
      </c>
      <c r="U9781" t="str">
        <f t="shared" si="764"/>
        <v>2025</v>
      </c>
    </row>
    <row r="9782" spans="1:21" x14ac:dyDescent="0.25">
      <c r="A9782" t="s">
        <v>431</v>
      </c>
      <c r="B9782" t="s">
        <v>101</v>
      </c>
      <c r="C9782" t="s">
        <v>27</v>
      </c>
      <c r="D9782" t="s">
        <v>16</v>
      </c>
      <c r="E9782" t="s">
        <v>17</v>
      </c>
      <c r="F9782" t="s">
        <v>45</v>
      </c>
      <c r="G9782" t="s">
        <v>199</v>
      </c>
      <c r="H9782">
        <f t="shared" si="760"/>
        <v>10000</v>
      </c>
      <c r="I9782">
        <v>5000</v>
      </c>
      <c r="J9782">
        <v>6500</v>
      </c>
      <c r="K9782">
        <v>2</v>
      </c>
      <c r="M9782">
        <v>650</v>
      </c>
      <c r="N9782" t="s">
        <v>20</v>
      </c>
      <c r="O9782">
        <v>13000</v>
      </c>
      <c r="P9782">
        <v>3000</v>
      </c>
      <c r="R9782">
        <f t="shared" si="761"/>
        <v>13000</v>
      </c>
      <c r="S9782">
        <f t="shared" si="762"/>
        <v>22</v>
      </c>
      <c r="T9782" t="str">
        <f t="shared" si="763"/>
        <v>Jun</v>
      </c>
      <c r="U9782" t="str">
        <f t="shared" si="764"/>
        <v>2025</v>
      </c>
    </row>
    <row r="9783" spans="1:21" x14ac:dyDescent="0.25">
      <c r="A9783" t="s">
        <v>431</v>
      </c>
      <c r="B9783" t="s">
        <v>109</v>
      </c>
      <c r="C9783" t="s">
        <v>42</v>
      </c>
      <c r="D9783" t="s">
        <v>16</v>
      </c>
      <c r="E9783" t="s">
        <v>17</v>
      </c>
      <c r="F9783" t="s">
        <v>45</v>
      </c>
      <c r="G9783" t="s">
        <v>76</v>
      </c>
      <c r="H9783">
        <f t="shared" si="760"/>
        <v>4800</v>
      </c>
      <c r="I9783">
        <v>1200</v>
      </c>
      <c r="J9783">
        <v>1560</v>
      </c>
      <c r="K9783">
        <v>4</v>
      </c>
      <c r="M9783">
        <v>156</v>
      </c>
      <c r="N9783" t="s">
        <v>38</v>
      </c>
      <c r="O9783">
        <v>6240</v>
      </c>
      <c r="P9783">
        <v>1440</v>
      </c>
      <c r="R9783">
        <f t="shared" si="761"/>
        <v>6240</v>
      </c>
      <c r="S9783">
        <f t="shared" si="762"/>
        <v>22</v>
      </c>
      <c r="T9783" t="str">
        <f t="shared" si="763"/>
        <v>Jun</v>
      </c>
      <c r="U9783" t="str">
        <f t="shared" si="764"/>
        <v>2025</v>
      </c>
    </row>
    <row r="9784" spans="1:21" x14ac:dyDescent="0.25">
      <c r="A9784" t="s">
        <v>431</v>
      </c>
      <c r="B9784" t="s">
        <v>203</v>
      </c>
      <c r="C9784" t="s">
        <v>42</v>
      </c>
      <c r="D9784" t="s">
        <v>23</v>
      </c>
      <c r="E9784" t="s">
        <v>17</v>
      </c>
      <c r="F9784" t="s">
        <v>18</v>
      </c>
      <c r="G9784" t="s">
        <v>113</v>
      </c>
      <c r="H9784">
        <f t="shared" si="760"/>
        <v>140</v>
      </c>
      <c r="I9784">
        <v>20</v>
      </c>
      <c r="J9784">
        <v>26</v>
      </c>
      <c r="K9784">
        <v>7</v>
      </c>
      <c r="M9784">
        <v>21</v>
      </c>
      <c r="N9784" t="s">
        <v>20</v>
      </c>
      <c r="O9784">
        <v>175</v>
      </c>
      <c r="P9784">
        <v>35</v>
      </c>
      <c r="R9784">
        <f t="shared" si="761"/>
        <v>182</v>
      </c>
      <c r="S9784">
        <f t="shared" si="762"/>
        <v>22</v>
      </c>
      <c r="T9784" t="str">
        <f t="shared" si="763"/>
        <v>Jun</v>
      </c>
      <c r="U9784" t="str">
        <f t="shared" si="764"/>
        <v>2025</v>
      </c>
    </row>
    <row r="9785" spans="1:21" x14ac:dyDescent="0.25">
      <c r="A9785" t="s">
        <v>431</v>
      </c>
      <c r="B9785" t="s">
        <v>105</v>
      </c>
      <c r="C9785" t="s">
        <v>91</v>
      </c>
      <c r="D9785" t="s">
        <v>16</v>
      </c>
      <c r="E9785" t="s">
        <v>28</v>
      </c>
      <c r="F9785" t="s">
        <v>45</v>
      </c>
      <c r="G9785" t="s">
        <v>54</v>
      </c>
      <c r="H9785">
        <f t="shared" si="760"/>
        <v>4800</v>
      </c>
      <c r="I9785">
        <v>800</v>
      </c>
      <c r="J9785">
        <v>1040</v>
      </c>
      <c r="K9785">
        <v>6</v>
      </c>
      <c r="M9785">
        <v>104</v>
      </c>
      <c r="N9785" t="s">
        <v>20</v>
      </c>
      <c r="O9785">
        <v>6000</v>
      </c>
      <c r="P9785">
        <v>1200</v>
      </c>
      <c r="R9785">
        <f t="shared" si="761"/>
        <v>6240</v>
      </c>
      <c r="S9785">
        <f t="shared" si="762"/>
        <v>22</v>
      </c>
      <c r="T9785" t="str">
        <f t="shared" si="763"/>
        <v>Jun</v>
      </c>
      <c r="U9785" t="str">
        <f t="shared" si="764"/>
        <v>2025</v>
      </c>
    </row>
    <row r="9786" spans="1:21" x14ac:dyDescent="0.25">
      <c r="A9786" t="s">
        <v>431</v>
      </c>
      <c r="B9786" t="s">
        <v>145</v>
      </c>
      <c r="C9786" t="s">
        <v>27</v>
      </c>
      <c r="D9786" t="s">
        <v>16</v>
      </c>
      <c r="E9786" t="s">
        <v>28</v>
      </c>
      <c r="F9786" t="s">
        <v>80</v>
      </c>
      <c r="G9786" t="s">
        <v>231</v>
      </c>
      <c r="H9786">
        <f t="shared" si="760"/>
        <v>1000</v>
      </c>
      <c r="I9786">
        <v>250</v>
      </c>
      <c r="J9786">
        <v>325</v>
      </c>
      <c r="K9786">
        <v>4</v>
      </c>
      <c r="M9786">
        <v>60</v>
      </c>
      <c r="N9786" t="s">
        <v>25</v>
      </c>
      <c r="O9786">
        <v>1200</v>
      </c>
      <c r="P9786">
        <v>200</v>
      </c>
      <c r="R9786">
        <f t="shared" si="761"/>
        <v>1300</v>
      </c>
      <c r="S9786">
        <f t="shared" si="762"/>
        <v>22</v>
      </c>
      <c r="T9786" t="str">
        <f t="shared" si="763"/>
        <v>Jun</v>
      </c>
      <c r="U9786" t="str">
        <f t="shared" si="764"/>
        <v>2025</v>
      </c>
    </row>
    <row r="9787" spans="1:21" x14ac:dyDescent="0.25">
      <c r="A9787" t="s">
        <v>431</v>
      </c>
      <c r="B9787" t="s">
        <v>154</v>
      </c>
      <c r="C9787" t="s">
        <v>27</v>
      </c>
      <c r="D9787" t="s">
        <v>23</v>
      </c>
      <c r="E9787" t="s">
        <v>28</v>
      </c>
      <c r="F9787" t="s">
        <v>18</v>
      </c>
      <c r="G9787" t="s">
        <v>51</v>
      </c>
      <c r="H9787">
        <f t="shared" si="760"/>
        <v>480</v>
      </c>
      <c r="I9787">
        <v>60</v>
      </c>
      <c r="J9787">
        <v>78</v>
      </c>
      <c r="K9787">
        <v>8</v>
      </c>
      <c r="M9787">
        <v>55.2</v>
      </c>
      <c r="N9787" t="s">
        <v>25</v>
      </c>
      <c r="O9787">
        <v>552</v>
      </c>
      <c r="P9787">
        <v>72</v>
      </c>
      <c r="R9787">
        <f t="shared" si="761"/>
        <v>624</v>
      </c>
      <c r="S9787">
        <f t="shared" si="762"/>
        <v>22</v>
      </c>
      <c r="T9787" t="str">
        <f t="shared" si="763"/>
        <v>Jun</v>
      </c>
      <c r="U9787" t="str">
        <f t="shared" si="764"/>
        <v>2025</v>
      </c>
    </row>
    <row r="9788" spans="1:21" x14ac:dyDescent="0.25">
      <c r="A9788" t="s">
        <v>431</v>
      </c>
      <c r="B9788" t="s">
        <v>159</v>
      </c>
      <c r="C9788" t="s">
        <v>27</v>
      </c>
      <c r="D9788" t="s">
        <v>16</v>
      </c>
      <c r="E9788" t="s">
        <v>17</v>
      </c>
      <c r="F9788" t="s">
        <v>18</v>
      </c>
      <c r="G9788" t="s">
        <v>151</v>
      </c>
      <c r="H9788">
        <f t="shared" si="760"/>
        <v>49</v>
      </c>
      <c r="I9788">
        <v>7</v>
      </c>
      <c r="J9788">
        <v>9</v>
      </c>
      <c r="K9788">
        <v>7</v>
      </c>
      <c r="M9788">
        <v>4.1159999999999997</v>
      </c>
      <c r="N9788" t="s">
        <v>20</v>
      </c>
      <c r="O9788">
        <v>58.8</v>
      </c>
      <c r="P9788">
        <v>9.8000000000000007</v>
      </c>
      <c r="R9788">
        <f t="shared" si="761"/>
        <v>63</v>
      </c>
      <c r="S9788">
        <f t="shared" si="762"/>
        <v>22</v>
      </c>
      <c r="T9788" t="str">
        <f t="shared" si="763"/>
        <v>Jun</v>
      </c>
      <c r="U9788" t="str">
        <f t="shared" si="764"/>
        <v>2025</v>
      </c>
    </row>
    <row r="9789" spans="1:21" x14ac:dyDescent="0.25">
      <c r="A9789" t="s">
        <v>431</v>
      </c>
      <c r="B9789" t="s">
        <v>21</v>
      </c>
      <c r="C9789" t="s">
        <v>22</v>
      </c>
      <c r="D9789" t="s">
        <v>23</v>
      </c>
      <c r="E9789" t="s">
        <v>17</v>
      </c>
      <c r="F9789" t="s">
        <v>18</v>
      </c>
      <c r="G9789" t="s">
        <v>34</v>
      </c>
      <c r="H9789">
        <f t="shared" si="760"/>
        <v>160</v>
      </c>
      <c r="I9789">
        <v>40</v>
      </c>
      <c r="J9789">
        <v>52</v>
      </c>
      <c r="K9789">
        <v>4</v>
      </c>
      <c r="M9789">
        <v>31.2</v>
      </c>
      <c r="N9789" t="s">
        <v>38</v>
      </c>
      <c r="O9789">
        <v>208</v>
      </c>
      <c r="P9789">
        <v>48</v>
      </c>
      <c r="R9789">
        <f t="shared" si="761"/>
        <v>208</v>
      </c>
      <c r="S9789">
        <f t="shared" si="762"/>
        <v>22</v>
      </c>
      <c r="T9789" t="str">
        <f t="shared" si="763"/>
        <v>Jun</v>
      </c>
      <c r="U9789" t="str">
        <f t="shared" si="764"/>
        <v>2025</v>
      </c>
    </row>
    <row r="9790" spans="1:21" x14ac:dyDescent="0.25">
      <c r="A9790" t="s">
        <v>431</v>
      </c>
      <c r="B9790" t="s">
        <v>175</v>
      </c>
      <c r="C9790" t="s">
        <v>91</v>
      </c>
      <c r="D9790" t="s">
        <v>23</v>
      </c>
      <c r="E9790" t="s">
        <v>17</v>
      </c>
      <c r="F9790" t="s">
        <v>18</v>
      </c>
      <c r="G9790" t="s">
        <v>24</v>
      </c>
      <c r="H9790">
        <f t="shared" si="760"/>
        <v>560</v>
      </c>
      <c r="I9790">
        <v>80</v>
      </c>
      <c r="J9790">
        <v>104</v>
      </c>
      <c r="K9790">
        <v>7</v>
      </c>
      <c r="M9790">
        <v>67.2</v>
      </c>
      <c r="N9790" t="s">
        <v>25</v>
      </c>
      <c r="O9790">
        <v>672</v>
      </c>
      <c r="P9790">
        <v>112</v>
      </c>
      <c r="R9790">
        <f t="shared" si="761"/>
        <v>728</v>
      </c>
      <c r="S9790">
        <f t="shared" si="762"/>
        <v>22</v>
      </c>
      <c r="T9790" t="str">
        <f t="shared" si="763"/>
        <v>Jun</v>
      </c>
      <c r="U9790" t="str">
        <f t="shared" si="764"/>
        <v>2025</v>
      </c>
    </row>
    <row r="9791" spans="1:21" x14ac:dyDescent="0.25">
      <c r="A9791" t="s">
        <v>431</v>
      </c>
      <c r="B9791" t="s">
        <v>86</v>
      </c>
      <c r="C9791" t="s">
        <v>22</v>
      </c>
      <c r="D9791" t="s">
        <v>23</v>
      </c>
      <c r="E9791" t="s">
        <v>28</v>
      </c>
      <c r="F9791" t="s">
        <v>18</v>
      </c>
      <c r="G9791" t="s">
        <v>51</v>
      </c>
      <c r="H9791">
        <f t="shared" si="760"/>
        <v>360</v>
      </c>
      <c r="I9791">
        <v>60</v>
      </c>
      <c r="J9791">
        <v>78</v>
      </c>
      <c r="K9791">
        <v>6</v>
      </c>
      <c r="M9791">
        <v>54</v>
      </c>
      <c r="N9791" t="s">
        <v>20</v>
      </c>
      <c r="O9791">
        <v>450</v>
      </c>
      <c r="P9791">
        <v>90</v>
      </c>
      <c r="R9791">
        <f t="shared" si="761"/>
        <v>468</v>
      </c>
      <c r="S9791">
        <f t="shared" si="762"/>
        <v>22</v>
      </c>
      <c r="T9791" t="str">
        <f t="shared" si="763"/>
        <v>Jun</v>
      </c>
      <c r="U9791" t="str">
        <f t="shared" si="764"/>
        <v>2025</v>
      </c>
    </row>
    <row r="9792" spans="1:21" x14ac:dyDescent="0.25">
      <c r="A9792" t="s">
        <v>431</v>
      </c>
      <c r="B9792" t="s">
        <v>184</v>
      </c>
      <c r="C9792" t="s">
        <v>27</v>
      </c>
      <c r="D9792" t="s">
        <v>16</v>
      </c>
      <c r="E9792" t="s">
        <v>17</v>
      </c>
      <c r="F9792" t="s">
        <v>18</v>
      </c>
      <c r="G9792" t="s">
        <v>19</v>
      </c>
      <c r="H9792">
        <f t="shared" si="760"/>
        <v>1250</v>
      </c>
      <c r="I9792">
        <v>250</v>
      </c>
      <c r="J9792">
        <v>325</v>
      </c>
      <c r="K9792">
        <v>5</v>
      </c>
      <c r="M9792">
        <v>100</v>
      </c>
      <c r="N9792" t="s">
        <v>38</v>
      </c>
      <c r="O9792">
        <v>1625</v>
      </c>
      <c r="P9792">
        <v>375</v>
      </c>
      <c r="R9792">
        <f t="shared" si="761"/>
        <v>1625</v>
      </c>
      <c r="S9792">
        <f t="shared" si="762"/>
        <v>22</v>
      </c>
      <c r="T9792" t="str">
        <f t="shared" si="763"/>
        <v>Jun</v>
      </c>
      <c r="U9792" t="str">
        <f t="shared" si="764"/>
        <v>2025</v>
      </c>
    </row>
    <row r="9793" spans="1:21" x14ac:dyDescent="0.25">
      <c r="A9793" t="s">
        <v>431</v>
      </c>
      <c r="B9793" t="s">
        <v>39</v>
      </c>
      <c r="C9793" t="s">
        <v>27</v>
      </c>
      <c r="D9793" t="s">
        <v>16</v>
      </c>
      <c r="E9793" t="s">
        <v>17</v>
      </c>
      <c r="F9793" t="s">
        <v>18</v>
      </c>
      <c r="G9793" t="s">
        <v>100</v>
      </c>
      <c r="H9793">
        <f t="shared" si="760"/>
        <v>200</v>
      </c>
      <c r="I9793">
        <v>40</v>
      </c>
      <c r="J9793">
        <v>52</v>
      </c>
      <c r="K9793">
        <v>5</v>
      </c>
      <c r="M9793">
        <v>18.2</v>
      </c>
      <c r="N9793" t="s">
        <v>20</v>
      </c>
      <c r="O9793">
        <v>260</v>
      </c>
      <c r="P9793">
        <v>60</v>
      </c>
      <c r="R9793">
        <f t="shared" si="761"/>
        <v>260</v>
      </c>
      <c r="S9793">
        <f t="shared" si="762"/>
        <v>22</v>
      </c>
      <c r="T9793" t="str">
        <f t="shared" si="763"/>
        <v>Jun</v>
      </c>
      <c r="U9793" t="str">
        <f t="shared" si="764"/>
        <v>2025</v>
      </c>
    </row>
    <row r="9794" spans="1:21" x14ac:dyDescent="0.25">
      <c r="A9794" t="s">
        <v>431</v>
      </c>
      <c r="B9794" t="s">
        <v>95</v>
      </c>
      <c r="C9794" t="s">
        <v>66</v>
      </c>
      <c r="D9794" t="s">
        <v>23</v>
      </c>
      <c r="E9794" t="s">
        <v>28</v>
      </c>
      <c r="F9794" t="s">
        <v>80</v>
      </c>
      <c r="G9794" t="s">
        <v>213</v>
      </c>
      <c r="H9794">
        <f t="shared" si="760"/>
        <v>100</v>
      </c>
      <c r="I9794">
        <v>25</v>
      </c>
      <c r="J9794">
        <v>33</v>
      </c>
      <c r="K9794">
        <v>4</v>
      </c>
      <c r="M9794">
        <v>13</v>
      </c>
      <c r="N9794" t="s">
        <v>25</v>
      </c>
      <c r="O9794">
        <v>130</v>
      </c>
      <c r="P9794">
        <v>30</v>
      </c>
      <c r="R9794">
        <f t="shared" si="761"/>
        <v>132</v>
      </c>
      <c r="S9794">
        <f t="shared" si="762"/>
        <v>22</v>
      </c>
      <c r="T9794" t="str">
        <f t="shared" si="763"/>
        <v>Jun</v>
      </c>
      <c r="U9794" t="str">
        <f t="shared" si="764"/>
        <v>2025</v>
      </c>
    </row>
    <row r="9795" spans="1:21" x14ac:dyDescent="0.25">
      <c r="A9795" t="s">
        <v>432</v>
      </c>
      <c r="B9795" t="s">
        <v>163</v>
      </c>
      <c r="C9795" t="s">
        <v>15</v>
      </c>
      <c r="D9795" t="s">
        <v>16</v>
      </c>
      <c r="E9795" t="s">
        <v>28</v>
      </c>
      <c r="F9795" t="s">
        <v>61</v>
      </c>
      <c r="G9795" t="s">
        <v>180</v>
      </c>
      <c r="H9795">
        <f t="shared" ref="H9795:H9858" si="765">I9795*K9795</f>
        <v>1800</v>
      </c>
      <c r="I9795">
        <v>600</v>
      </c>
      <c r="J9795">
        <v>780</v>
      </c>
      <c r="K9795">
        <v>3</v>
      </c>
      <c r="M9795">
        <v>100</v>
      </c>
      <c r="N9795" t="s">
        <v>20</v>
      </c>
      <c r="O9795">
        <v>2340</v>
      </c>
      <c r="P9795">
        <v>540</v>
      </c>
      <c r="R9795">
        <f t="shared" ref="R9795:R9858" si="766">J9795*K9795</f>
        <v>2340</v>
      </c>
      <c r="S9795">
        <f t="shared" ref="S9795:S9858" si="767">DAY(A9795)</f>
        <v>23</v>
      </c>
      <c r="T9795" t="str">
        <f t="shared" ref="T9795:T9858" si="768">TEXT(A9795,"mmm")</f>
        <v>Jun</v>
      </c>
      <c r="U9795" t="str">
        <f t="shared" ref="U9795:U9858" si="769">TEXT(A9795,"yyy")</f>
        <v>2025</v>
      </c>
    </row>
    <row r="9796" spans="1:21" x14ac:dyDescent="0.25">
      <c r="A9796" t="s">
        <v>432</v>
      </c>
      <c r="B9796" t="s">
        <v>122</v>
      </c>
      <c r="C9796" t="s">
        <v>27</v>
      </c>
      <c r="D9796" t="s">
        <v>16</v>
      </c>
      <c r="E9796" t="s">
        <v>17</v>
      </c>
      <c r="F9796" t="s">
        <v>45</v>
      </c>
      <c r="G9796" t="s">
        <v>71</v>
      </c>
      <c r="H9796">
        <f t="shared" si="765"/>
        <v>19800</v>
      </c>
      <c r="I9796">
        <v>2200</v>
      </c>
      <c r="J9796">
        <v>2860</v>
      </c>
      <c r="K9796">
        <v>9</v>
      </c>
      <c r="M9796">
        <v>286</v>
      </c>
      <c r="N9796" t="s">
        <v>25</v>
      </c>
      <c r="O9796">
        <v>23760</v>
      </c>
      <c r="P9796">
        <v>3960</v>
      </c>
      <c r="R9796">
        <f t="shared" si="766"/>
        <v>25740</v>
      </c>
      <c r="S9796">
        <f t="shared" si="767"/>
        <v>23</v>
      </c>
      <c r="T9796" t="str">
        <f t="shared" si="768"/>
        <v>Jun</v>
      </c>
      <c r="U9796" t="str">
        <f t="shared" si="769"/>
        <v>2025</v>
      </c>
    </row>
    <row r="9797" spans="1:21" x14ac:dyDescent="0.25">
      <c r="A9797" t="s">
        <v>432</v>
      </c>
      <c r="B9797" t="s">
        <v>90</v>
      </c>
      <c r="C9797" t="s">
        <v>91</v>
      </c>
      <c r="D9797" t="s">
        <v>16</v>
      </c>
      <c r="E9797" t="s">
        <v>17</v>
      </c>
      <c r="F9797" t="s">
        <v>29</v>
      </c>
      <c r="G9797" t="s">
        <v>178</v>
      </c>
      <c r="H9797">
        <f t="shared" si="765"/>
        <v>800</v>
      </c>
      <c r="I9797">
        <v>200</v>
      </c>
      <c r="J9797">
        <v>260</v>
      </c>
      <c r="K9797">
        <v>4</v>
      </c>
      <c r="M9797">
        <v>52</v>
      </c>
      <c r="N9797" t="s">
        <v>25</v>
      </c>
      <c r="O9797">
        <v>1040</v>
      </c>
      <c r="P9797">
        <v>240</v>
      </c>
      <c r="R9797">
        <f t="shared" si="766"/>
        <v>1040</v>
      </c>
      <c r="S9797">
        <f t="shared" si="767"/>
        <v>23</v>
      </c>
      <c r="T9797" t="str">
        <f t="shared" si="768"/>
        <v>Jun</v>
      </c>
      <c r="U9797" t="str">
        <f t="shared" si="769"/>
        <v>2025</v>
      </c>
    </row>
    <row r="9798" spans="1:21" x14ac:dyDescent="0.25">
      <c r="A9798" t="s">
        <v>432</v>
      </c>
      <c r="B9798" t="s">
        <v>126</v>
      </c>
      <c r="C9798" t="s">
        <v>27</v>
      </c>
      <c r="D9798" t="s">
        <v>16</v>
      </c>
      <c r="E9798" t="s">
        <v>28</v>
      </c>
      <c r="F9798" t="s">
        <v>45</v>
      </c>
      <c r="G9798" t="s">
        <v>67</v>
      </c>
      <c r="H9798">
        <f t="shared" si="765"/>
        <v>7000</v>
      </c>
      <c r="I9798">
        <v>3500</v>
      </c>
      <c r="J9798">
        <v>4550</v>
      </c>
      <c r="K9798">
        <v>2</v>
      </c>
      <c r="M9798">
        <v>455</v>
      </c>
      <c r="N9798" t="s">
        <v>38</v>
      </c>
      <c r="O9798">
        <v>8400</v>
      </c>
      <c r="P9798">
        <v>1400</v>
      </c>
      <c r="R9798">
        <f t="shared" si="766"/>
        <v>9100</v>
      </c>
      <c r="S9798">
        <f t="shared" si="767"/>
        <v>23</v>
      </c>
      <c r="T9798" t="str">
        <f t="shared" si="768"/>
        <v>Jun</v>
      </c>
      <c r="U9798" t="str">
        <f t="shared" si="769"/>
        <v>2025</v>
      </c>
    </row>
    <row r="9799" spans="1:21" x14ac:dyDescent="0.25">
      <c r="A9799" t="s">
        <v>432</v>
      </c>
      <c r="B9799" t="s">
        <v>211</v>
      </c>
      <c r="C9799" t="s">
        <v>91</v>
      </c>
      <c r="D9799" t="s">
        <v>23</v>
      </c>
      <c r="E9799" t="s">
        <v>28</v>
      </c>
      <c r="F9799" t="s">
        <v>29</v>
      </c>
      <c r="G9799" t="s">
        <v>207</v>
      </c>
      <c r="H9799">
        <f t="shared" si="765"/>
        <v>175</v>
      </c>
      <c r="I9799">
        <v>35</v>
      </c>
      <c r="J9799">
        <v>46</v>
      </c>
      <c r="K9799">
        <v>5</v>
      </c>
      <c r="M9799">
        <v>34.125</v>
      </c>
      <c r="N9799" t="s">
        <v>38</v>
      </c>
      <c r="O9799">
        <v>227.5</v>
      </c>
      <c r="P9799">
        <v>52.5</v>
      </c>
      <c r="R9799">
        <f t="shared" si="766"/>
        <v>230</v>
      </c>
      <c r="S9799">
        <f t="shared" si="767"/>
        <v>23</v>
      </c>
      <c r="T9799" t="str">
        <f t="shared" si="768"/>
        <v>Jun</v>
      </c>
      <c r="U9799" t="str">
        <f t="shared" si="769"/>
        <v>2025</v>
      </c>
    </row>
    <row r="9800" spans="1:21" x14ac:dyDescent="0.25">
      <c r="A9800" t="s">
        <v>432</v>
      </c>
      <c r="B9800" t="s">
        <v>149</v>
      </c>
      <c r="C9800" t="s">
        <v>15</v>
      </c>
      <c r="D9800" t="s">
        <v>16</v>
      </c>
      <c r="E9800" t="s">
        <v>28</v>
      </c>
      <c r="F9800" t="s">
        <v>29</v>
      </c>
      <c r="G9800" t="s">
        <v>30</v>
      </c>
      <c r="H9800">
        <f t="shared" si="765"/>
        <v>1440</v>
      </c>
      <c r="I9800">
        <v>180</v>
      </c>
      <c r="J9800">
        <v>234</v>
      </c>
      <c r="K9800">
        <v>8</v>
      </c>
      <c r="M9800">
        <v>100</v>
      </c>
      <c r="N9800" t="s">
        <v>38</v>
      </c>
      <c r="O9800">
        <v>1800</v>
      </c>
      <c r="P9800">
        <v>360</v>
      </c>
      <c r="R9800">
        <f t="shared" si="766"/>
        <v>1872</v>
      </c>
      <c r="S9800">
        <f t="shared" si="767"/>
        <v>23</v>
      </c>
      <c r="T9800" t="str">
        <f t="shared" si="768"/>
        <v>Jun</v>
      </c>
      <c r="U9800" t="str">
        <f t="shared" si="769"/>
        <v>2025</v>
      </c>
    </row>
    <row r="9801" spans="1:21" x14ac:dyDescent="0.25">
      <c r="A9801" t="s">
        <v>432</v>
      </c>
      <c r="B9801" t="s">
        <v>72</v>
      </c>
      <c r="C9801" t="s">
        <v>15</v>
      </c>
      <c r="D9801" t="s">
        <v>23</v>
      </c>
      <c r="E9801" t="s">
        <v>28</v>
      </c>
      <c r="F9801" t="s">
        <v>45</v>
      </c>
      <c r="G9801" t="s">
        <v>92</v>
      </c>
      <c r="H9801">
        <f t="shared" si="765"/>
        <v>1000</v>
      </c>
      <c r="I9801">
        <v>250</v>
      </c>
      <c r="J9801">
        <v>325</v>
      </c>
      <c r="K9801">
        <v>4</v>
      </c>
      <c r="M9801">
        <v>100</v>
      </c>
      <c r="N9801" t="s">
        <v>20</v>
      </c>
      <c r="O9801">
        <v>1250</v>
      </c>
      <c r="P9801">
        <v>250</v>
      </c>
      <c r="R9801">
        <f t="shared" si="766"/>
        <v>1300</v>
      </c>
      <c r="S9801">
        <f t="shared" si="767"/>
        <v>23</v>
      </c>
      <c r="T9801" t="str">
        <f t="shared" si="768"/>
        <v>Jun</v>
      </c>
      <c r="U9801" t="str">
        <f t="shared" si="769"/>
        <v>2025</v>
      </c>
    </row>
    <row r="9802" spans="1:21" x14ac:dyDescent="0.25">
      <c r="A9802" t="s">
        <v>432</v>
      </c>
      <c r="B9802" t="s">
        <v>197</v>
      </c>
      <c r="C9802" t="s">
        <v>115</v>
      </c>
      <c r="D9802" t="s">
        <v>16</v>
      </c>
      <c r="E9802" t="s">
        <v>17</v>
      </c>
      <c r="F9802" t="s">
        <v>61</v>
      </c>
      <c r="G9802" t="s">
        <v>62</v>
      </c>
      <c r="H9802">
        <f t="shared" si="765"/>
        <v>1800</v>
      </c>
      <c r="I9802">
        <v>900</v>
      </c>
      <c r="J9802">
        <v>1170</v>
      </c>
      <c r="K9802">
        <v>2</v>
      </c>
      <c r="M9802">
        <v>117</v>
      </c>
      <c r="N9802" t="s">
        <v>38</v>
      </c>
      <c r="O9802">
        <v>2340</v>
      </c>
      <c r="P9802">
        <v>540</v>
      </c>
      <c r="R9802">
        <f t="shared" si="766"/>
        <v>2340</v>
      </c>
      <c r="S9802">
        <f t="shared" si="767"/>
        <v>23</v>
      </c>
      <c r="T9802" t="str">
        <f t="shared" si="768"/>
        <v>Jun</v>
      </c>
      <c r="U9802" t="str">
        <f t="shared" si="769"/>
        <v>2025</v>
      </c>
    </row>
    <row r="9803" spans="1:21" x14ac:dyDescent="0.25">
      <c r="A9803" t="s">
        <v>432</v>
      </c>
      <c r="B9803" t="s">
        <v>154</v>
      </c>
      <c r="C9803" t="s">
        <v>27</v>
      </c>
      <c r="D9803" t="s">
        <v>16</v>
      </c>
      <c r="E9803" t="s">
        <v>17</v>
      </c>
      <c r="F9803" t="s">
        <v>18</v>
      </c>
      <c r="G9803" t="s">
        <v>56</v>
      </c>
      <c r="H9803">
        <f t="shared" si="765"/>
        <v>3300</v>
      </c>
      <c r="I9803">
        <v>550</v>
      </c>
      <c r="J9803">
        <v>715</v>
      </c>
      <c r="K9803">
        <v>6</v>
      </c>
      <c r="M9803">
        <v>100</v>
      </c>
      <c r="N9803" t="s">
        <v>20</v>
      </c>
      <c r="O9803">
        <v>4125</v>
      </c>
      <c r="P9803">
        <v>825</v>
      </c>
      <c r="R9803">
        <f t="shared" si="766"/>
        <v>4290</v>
      </c>
      <c r="S9803">
        <f t="shared" si="767"/>
        <v>23</v>
      </c>
      <c r="T9803" t="str">
        <f t="shared" si="768"/>
        <v>Jun</v>
      </c>
      <c r="U9803" t="str">
        <f t="shared" si="769"/>
        <v>2025</v>
      </c>
    </row>
    <row r="9804" spans="1:21" x14ac:dyDescent="0.25">
      <c r="A9804" t="s">
        <v>432</v>
      </c>
      <c r="B9804" t="s">
        <v>104</v>
      </c>
      <c r="C9804" t="s">
        <v>15</v>
      </c>
      <c r="D9804" t="s">
        <v>23</v>
      </c>
      <c r="E9804" t="s">
        <v>17</v>
      </c>
      <c r="F9804" t="s">
        <v>48</v>
      </c>
      <c r="G9804" t="s">
        <v>85</v>
      </c>
      <c r="H9804">
        <f t="shared" si="765"/>
        <v>450</v>
      </c>
      <c r="I9804">
        <v>450</v>
      </c>
      <c r="J9804">
        <v>585</v>
      </c>
      <c r="K9804">
        <v>1</v>
      </c>
      <c r="M9804">
        <v>87.75</v>
      </c>
      <c r="N9804" t="s">
        <v>38</v>
      </c>
      <c r="O9804">
        <v>585</v>
      </c>
      <c r="P9804">
        <v>135</v>
      </c>
      <c r="R9804">
        <f t="shared" si="766"/>
        <v>585</v>
      </c>
      <c r="S9804">
        <f t="shared" si="767"/>
        <v>23</v>
      </c>
      <c r="T9804" t="str">
        <f t="shared" si="768"/>
        <v>Jun</v>
      </c>
      <c r="U9804" t="str">
        <f t="shared" si="769"/>
        <v>2025</v>
      </c>
    </row>
    <row r="9805" spans="1:21" x14ac:dyDescent="0.25">
      <c r="A9805" t="s">
        <v>432</v>
      </c>
      <c r="B9805" t="s">
        <v>198</v>
      </c>
      <c r="C9805" t="s">
        <v>15</v>
      </c>
      <c r="D9805" t="s">
        <v>16</v>
      </c>
      <c r="E9805" t="s">
        <v>28</v>
      </c>
      <c r="F9805" t="s">
        <v>18</v>
      </c>
      <c r="G9805" t="s">
        <v>19</v>
      </c>
      <c r="H9805">
        <f t="shared" si="765"/>
        <v>2500</v>
      </c>
      <c r="I9805">
        <v>250</v>
      </c>
      <c r="J9805">
        <v>325</v>
      </c>
      <c r="K9805">
        <v>10</v>
      </c>
      <c r="M9805">
        <v>100</v>
      </c>
      <c r="N9805" t="s">
        <v>38</v>
      </c>
      <c r="O9805">
        <v>3250</v>
      </c>
      <c r="P9805">
        <v>750</v>
      </c>
      <c r="R9805">
        <f t="shared" si="766"/>
        <v>3250</v>
      </c>
      <c r="S9805">
        <f t="shared" si="767"/>
        <v>23</v>
      </c>
      <c r="T9805" t="str">
        <f t="shared" si="768"/>
        <v>Jun</v>
      </c>
      <c r="U9805" t="str">
        <f t="shared" si="769"/>
        <v>2025</v>
      </c>
    </row>
    <row r="9806" spans="1:21" x14ac:dyDescent="0.25">
      <c r="A9806" t="s">
        <v>432</v>
      </c>
      <c r="B9806" t="s">
        <v>158</v>
      </c>
      <c r="C9806" t="s">
        <v>27</v>
      </c>
      <c r="D9806" t="s">
        <v>16</v>
      </c>
      <c r="E9806" t="s">
        <v>17</v>
      </c>
      <c r="F9806" t="s">
        <v>45</v>
      </c>
      <c r="G9806" t="s">
        <v>54</v>
      </c>
      <c r="H9806">
        <f t="shared" si="765"/>
        <v>1600</v>
      </c>
      <c r="I9806">
        <v>800</v>
      </c>
      <c r="J9806">
        <v>1040</v>
      </c>
      <c r="K9806">
        <v>2</v>
      </c>
      <c r="M9806">
        <v>104</v>
      </c>
      <c r="N9806" t="s">
        <v>38</v>
      </c>
      <c r="O9806">
        <v>2080</v>
      </c>
      <c r="P9806">
        <v>480</v>
      </c>
      <c r="R9806">
        <f t="shared" si="766"/>
        <v>2080</v>
      </c>
      <c r="S9806">
        <f t="shared" si="767"/>
        <v>23</v>
      </c>
      <c r="T9806" t="str">
        <f t="shared" si="768"/>
        <v>Jun</v>
      </c>
      <c r="U9806" t="str">
        <f t="shared" si="769"/>
        <v>2025</v>
      </c>
    </row>
    <row r="9807" spans="1:21" x14ac:dyDescent="0.25">
      <c r="A9807" t="s">
        <v>432</v>
      </c>
      <c r="B9807" t="s">
        <v>50</v>
      </c>
      <c r="C9807" t="s">
        <v>27</v>
      </c>
      <c r="D9807" t="s">
        <v>16</v>
      </c>
      <c r="E9807" t="s">
        <v>17</v>
      </c>
      <c r="F9807" t="s">
        <v>18</v>
      </c>
      <c r="G9807" t="s">
        <v>56</v>
      </c>
      <c r="H9807">
        <f t="shared" si="765"/>
        <v>3850</v>
      </c>
      <c r="I9807">
        <v>550</v>
      </c>
      <c r="J9807">
        <v>715</v>
      </c>
      <c r="K9807">
        <v>7</v>
      </c>
      <c r="M9807">
        <v>100</v>
      </c>
      <c r="N9807" t="s">
        <v>25</v>
      </c>
      <c r="O9807">
        <v>5005</v>
      </c>
      <c r="P9807">
        <v>1155</v>
      </c>
      <c r="R9807">
        <f t="shared" si="766"/>
        <v>5005</v>
      </c>
      <c r="S9807">
        <f t="shared" si="767"/>
        <v>23</v>
      </c>
      <c r="T9807" t="str">
        <f t="shared" si="768"/>
        <v>Jun</v>
      </c>
      <c r="U9807" t="str">
        <f t="shared" si="769"/>
        <v>2025</v>
      </c>
    </row>
    <row r="9808" spans="1:21" x14ac:dyDescent="0.25">
      <c r="A9808" t="s">
        <v>432</v>
      </c>
      <c r="B9808" t="s">
        <v>36</v>
      </c>
      <c r="C9808" t="s">
        <v>15</v>
      </c>
      <c r="D9808" t="s">
        <v>23</v>
      </c>
      <c r="E9808" t="s">
        <v>28</v>
      </c>
      <c r="F9808" t="s">
        <v>18</v>
      </c>
      <c r="G9808" t="s">
        <v>32</v>
      </c>
      <c r="H9808">
        <f t="shared" si="765"/>
        <v>200</v>
      </c>
      <c r="I9808">
        <v>100</v>
      </c>
      <c r="J9808">
        <v>130</v>
      </c>
      <c r="K9808">
        <v>2</v>
      </c>
      <c r="M9808">
        <v>31.2</v>
      </c>
      <c r="N9808" t="s">
        <v>20</v>
      </c>
      <c r="O9808">
        <v>260</v>
      </c>
      <c r="P9808">
        <v>60</v>
      </c>
      <c r="R9808">
        <f t="shared" si="766"/>
        <v>260</v>
      </c>
      <c r="S9808">
        <f t="shared" si="767"/>
        <v>23</v>
      </c>
      <c r="T9808" t="str">
        <f t="shared" si="768"/>
        <v>Jun</v>
      </c>
      <c r="U9808" t="str">
        <f t="shared" si="769"/>
        <v>2025</v>
      </c>
    </row>
    <row r="9809" spans="1:21" x14ac:dyDescent="0.25">
      <c r="A9809" t="s">
        <v>432</v>
      </c>
      <c r="B9809" t="s">
        <v>191</v>
      </c>
      <c r="C9809" t="s">
        <v>27</v>
      </c>
      <c r="D9809" t="s">
        <v>16</v>
      </c>
      <c r="E9809" t="s">
        <v>28</v>
      </c>
      <c r="F9809" t="s">
        <v>18</v>
      </c>
      <c r="G9809" t="s">
        <v>51</v>
      </c>
      <c r="H9809">
        <f t="shared" si="765"/>
        <v>480</v>
      </c>
      <c r="I9809">
        <v>60</v>
      </c>
      <c r="J9809">
        <v>78</v>
      </c>
      <c r="K9809">
        <v>8</v>
      </c>
      <c r="M9809">
        <v>40.32</v>
      </c>
      <c r="N9809" t="s">
        <v>20</v>
      </c>
      <c r="O9809">
        <v>576</v>
      </c>
      <c r="P9809">
        <v>96</v>
      </c>
      <c r="R9809">
        <f t="shared" si="766"/>
        <v>624</v>
      </c>
      <c r="S9809">
        <f t="shared" si="767"/>
        <v>23</v>
      </c>
      <c r="T9809" t="str">
        <f t="shared" si="768"/>
        <v>Jun</v>
      </c>
      <c r="U9809" t="str">
        <f t="shared" si="769"/>
        <v>2025</v>
      </c>
    </row>
    <row r="9810" spans="1:21" x14ac:dyDescent="0.25">
      <c r="A9810" t="s">
        <v>432</v>
      </c>
      <c r="B9810" t="s">
        <v>72</v>
      </c>
      <c r="C9810" t="s">
        <v>15</v>
      </c>
      <c r="D9810" t="s">
        <v>16</v>
      </c>
      <c r="E9810" t="s">
        <v>28</v>
      </c>
      <c r="F9810" t="s">
        <v>61</v>
      </c>
      <c r="G9810" t="s">
        <v>103</v>
      </c>
      <c r="H9810">
        <f t="shared" si="765"/>
        <v>500</v>
      </c>
      <c r="I9810">
        <v>100</v>
      </c>
      <c r="J9810">
        <v>130</v>
      </c>
      <c r="K9810">
        <v>5</v>
      </c>
      <c r="M9810">
        <v>42</v>
      </c>
      <c r="N9810" t="s">
        <v>20</v>
      </c>
      <c r="O9810">
        <v>600</v>
      </c>
      <c r="P9810">
        <v>100</v>
      </c>
      <c r="R9810">
        <f t="shared" si="766"/>
        <v>650</v>
      </c>
      <c r="S9810">
        <f t="shared" si="767"/>
        <v>23</v>
      </c>
      <c r="T9810" t="str">
        <f t="shared" si="768"/>
        <v>Jun</v>
      </c>
      <c r="U9810" t="str">
        <f t="shared" si="769"/>
        <v>2025</v>
      </c>
    </row>
    <row r="9811" spans="1:21" x14ac:dyDescent="0.25">
      <c r="A9811" t="s">
        <v>432</v>
      </c>
      <c r="B9811" t="s">
        <v>181</v>
      </c>
      <c r="C9811" t="s">
        <v>53</v>
      </c>
      <c r="D9811" t="s">
        <v>16</v>
      </c>
      <c r="E9811" t="s">
        <v>28</v>
      </c>
      <c r="F9811" t="s">
        <v>61</v>
      </c>
      <c r="G9811" t="s">
        <v>164</v>
      </c>
      <c r="H9811">
        <f t="shared" si="765"/>
        <v>12000</v>
      </c>
      <c r="I9811">
        <v>2000</v>
      </c>
      <c r="J9811">
        <v>2600</v>
      </c>
      <c r="K9811">
        <v>6</v>
      </c>
      <c r="M9811">
        <v>260</v>
      </c>
      <c r="N9811" t="s">
        <v>20</v>
      </c>
      <c r="O9811">
        <v>15600</v>
      </c>
      <c r="P9811">
        <v>3600</v>
      </c>
      <c r="R9811">
        <f t="shared" si="766"/>
        <v>15600</v>
      </c>
      <c r="S9811">
        <f t="shared" si="767"/>
        <v>23</v>
      </c>
      <c r="T9811" t="str">
        <f t="shared" si="768"/>
        <v>Jun</v>
      </c>
      <c r="U9811" t="str">
        <f t="shared" si="769"/>
        <v>2025</v>
      </c>
    </row>
    <row r="9812" spans="1:21" x14ac:dyDescent="0.25">
      <c r="A9812" t="s">
        <v>432</v>
      </c>
      <c r="B9812" t="s">
        <v>33</v>
      </c>
      <c r="C9812" t="s">
        <v>15</v>
      </c>
      <c r="D9812" t="s">
        <v>23</v>
      </c>
      <c r="E9812" t="s">
        <v>28</v>
      </c>
      <c r="F9812" t="s">
        <v>61</v>
      </c>
      <c r="G9812" t="s">
        <v>110</v>
      </c>
      <c r="H9812">
        <f t="shared" si="765"/>
        <v>4000</v>
      </c>
      <c r="I9812">
        <v>800</v>
      </c>
      <c r="J9812">
        <v>1040</v>
      </c>
      <c r="K9812">
        <v>5</v>
      </c>
      <c r="M9812">
        <v>104</v>
      </c>
      <c r="N9812" t="s">
        <v>20</v>
      </c>
      <c r="O9812">
        <v>5000</v>
      </c>
      <c r="P9812">
        <v>1000</v>
      </c>
      <c r="R9812">
        <f t="shared" si="766"/>
        <v>5200</v>
      </c>
      <c r="S9812">
        <f t="shared" si="767"/>
        <v>23</v>
      </c>
      <c r="T9812" t="str">
        <f t="shared" si="768"/>
        <v>Jun</v>
      </c>
      <c r="U9812" t="str">
        <f t="shared" si="769"/>
        <v>2025</v>
      </c>
    </row>
    <row r="9813" spans="1:21" x14ac:dyDescent="0.25">
      <c r="A9813" t="s">
        <v>432</v>
      </c>
      <c r="B9813" t="s">
        <v>74</v>
      </c>
      <c r="C9813" t="s">
        <v>27</v>
      </c>
      <c r="D9813" t="s">
        <v>16</v>
      </c>
      <c r="E9813" t="s">
        <v>28</v>
      </c>
      <c r="F9813" t="s">
        <v>18</v>
      </c>
      <c r="G9813" t="s">
        <v>43</v>
      </c>
      <c r="H9813">
        <f t="shared" si="765"/>
        <v>200</v>
      </c>
      <c r="I9813">
        <v>20</v>
      </c>
      <c r="J9813">
        <v>26</v>
      </c>
      <c r="K9813">
        <v>10</v>
      </c>
      <c r="M9813">
        <v>11.5</v>
      </c>
      <c r="N9813" t="s">
        <v>25</v>
      </c>
      <c r="O9813">
        <v>230</v>
      </c>
      <c r="P9813">
        <v>30</v>
      </c>
      <c r="R9813">
        <f t="shared" si="766"/>
        <v>260</v>
      </c>
      <c r="S9813">
        <f t="shared" si="767"/>
        <v>23</v>
      </c>
      <c r="T9813" t="str">
        <f t="shared" si="768"/>
        <v>Jun</v>
      </c>
      <c r="U9813" t="str">
        <f t="shared" si="769"/>
        <v>2025</v>
      </c>
    </row>
    <row r="9814" spans="1:21" x14ac:dyDescent="0.25">
      <c r="A9814" t="s">
        <v>432</v>
      </c>
      <c r="B9814" t="s">
        <v>170</v>
      </c>
      <c r="C9814" t="s">
        <v>91</v>
      </c>
      <c r="D9814" t="s">
        <v>16</v>
      </c>
      <c r="E9814" t="s">
        <v>17</v>
      </c>
      <c r="F9814" t="s">
        <v>18</v>
      </c>
      <c r="G9814" t="s">
        <v>43</v>
      </c>
      <c r="H9814">
        <f t="shared" si="765"/>
        <v>80</v>
      </c>
      <c r="I9814">
        <v>20</v>
      </c>
      <c r="J9814">
        <v>26</v>
      </c>
      <c r="K9814">
        <v>4</v>
      </c>
      <c r="M9814">
        <v>4.8</v>
      </c>
      <c r="N9814" t="s">
        <v>25</v>
      </c>
      <c r="O9814">
        <v>96</v>
      </c>
      <c r="P9814">
        <v>16</v>
      </c>
      <c r="R9814">
        <f t="shared" si="766"/>
        <v>104</v>
      </c>
      <c r="S9814">
        <f t="shared" si="767"/>
        <v>23</v>
      </c>
      <c r="T9814" t="str">
        <f t="shared" si="768"/>
        <v>Jun</v>
      </c>
      <c r="U9814" t="str">
        <f t="shared" si="769"/>
        <v>2025</v>
      </c>
    </row>
    <row r="9815" spans="1:21" x14ac:dyDescent="0.25">
      <c r="A9815" t="s">
        <v>432</v>
      </c>
      <c r="B9815" t="s">
        <v>126</v>
      </c>
      <c r="C9815" t="s">
        <v>27</v>
      </c>
      <c r="D9815" t="s">
        <v>16</v>
      </c>
      <c r="E9815" t="s">
        <v>28</v>
      </c>
      <c r="F9815" t="s">
        <v>61</v>
      </c>
      <c r="G9815" t="s">
        <v>180</v>
      </c>
      <c r="H9815">
        <f t="shared" si="765"/>
        <v>2400</v>
      </c>
      <c r="I9815">
        <v>600</v>
      </c>
      <c r="J9815">
        <v>780</v>
      </c>
      <c r="K9815">
        <v>4</v>
      </c>
      <c r="M9815">
        <v>100</v>
      </c>
      <c r="N9815" t="s">
        <v>20</v>
      </c>
      <c r="O9815">
        <v>3000</v>
      </c>
      <c r="P9815">
        <v>600</v>
      </c>
      <c r="R9815">
        <f t="shared" si="766"/>
        <v>3120</v>
      </c>
      <c r="S9815">
        <f t="shared" si="767"/>
        <v>23</v>
      </c>
      <c r="T9815" t="str">
        <f t="shared" si="768"/>
        <v>Jun</v>
      </c>
      <c r="U9815" t="str">
        <f t="shared" si="769"/>
        <v>2025</v>
      </c>
    </row>
    <row r="9816" spans="1:21" x14ac:dyDescent="0.25">
      <c r="A9816" t="s">
        <v>432</v>
      </c>
      <c r="B9816" t="s">
        <v>26</v>
      </c>
      <c r="C9816" t="s">
        <v>27</v>
      </c>
      <c r="D9816" t="s">
        <v>16</v>
      </c>
      <c r="E9816" t="s">
        <v>28</v>
      </c>
      <c r="F9816" t="s">
        <v>18</v>
      </c>
      <c r="G9816" t="s">
        <v>151</v>
      </c>
      <c r="H9816">
        <f t="shared" si="765"/>
        <v>28</v>
      </c>
      <c r="I9816">
        <v>7</v>
      </c>
      <c r="J9816">
        <v>9</v>
      </c>
      <c r="K9816">
        <v>4</v>
      </c>
      <c r="M9816">
        <v>1.61</v>
      </c>
      <c r="N9816" t="s">
        <v>25</v>
      </c>
      <c r="O9816">
        <v>32.200000000000003</v>
      </c>
      <c r="P9816">
        <v>4.2</v>
      </c>
      <c r="R9816">
        <f t="shared" si="766"/>
        <v>36</v>
      </c>
      <c r="S9816">
        <f t="shared" si="767"/>
        <v>23</v>
      </c>
      <c r="T9816" t="str">
        <f t="shared" si="768"/>
        <v>Jun</v>
      </c>
      <c r="U9816" t="str">
        <f t="shared" si="769"/>
        <v>2025</v>
      </c>
    </row>
    <row r="9817" spans="1:21" x14ac:dyDescent="0.25">
      <c r="A9817" t="s">
        <v>432</v>
      </c>
      <c r="B9817" t="s">
        <v>153</v>
      </c>
      <c r="C9817" t="s">
        <v>27</v>
      </c>
      <c r="D9817" t="s">
        <v>16</v>
      </c>
      <c r="E9817" t="s">
        <v>17</v>
      </c>
      <c r="F9817" t="s">
        <v>80</v>
      </c>
      <c r="G9817" t="s">
        <v>96</v>
      </c>
      <c r="H9817">
        <f t="shared" si="765"/>
        <v>25</v>
      </c>
      <c r="I9817">
        <v>5</v>
      </c>
      <c r="J9817">
        <v>7</v>
      </c>
      <c r="K9817">
        <v>5</v>
      </c>
      <c r="M9817">
        <v>2.1875</v>
      </c>
      <c r="N9817" t="s">
        <v>20</v>
      </c>
      <c r="O9817">
        <v>31.25</v>
      </c>
      <c r="P9817">
        <v>6.25</v>
      </c>
      <c r="R9817">
        <f t="shared" si="766"/>
        <v>35</v>
      </c>
      <c r="S9817">
        <f t="shared" si="767"/>
        <v>23</v>
      </c>
      <c r="T9817" t="str">
        <f t="shared" si="768"/>
        <v>Jun</v>
      </c>
      <c r="U9817" t="str">
        <f t="shared" si="769"/>
        <v>2025</v>
      </c>
    </row>
    <row r="9818" spans="1:21" x14ac:dyDescent="0.25">
      <c r="A9818" t="s">
        <v>432</v>
      </c>
      <c r="B9818" t="s">
        <v>50</v>
      </c>
      <c r="C9818" t="s">
        <v>27</v>
      </c>
      <c r="D9818" t="s">
        <v>16</v>
      </c>
      <c r="E9818" t="s">
        <v>28</v>
      </c>
      <c r="F9818" t="s">
        <v>61</v>
      </c>
      <c r="G9818" t="s">
        <v>128</v>
      </c>
      <c r="H9818">
        <f t="shared" si="765"/>
        <v>1200</v>
      </c>
      <c r="I9818">
        <v>300</v>
      </c>
      <c r="J9818">
        <v>390</v>
      </c>
      <c r="K9818">
        <v>4</v>
      </c>
      <c r="M9818">
        <v>100</v>
      </c>
      <c r="N9818" t="s">
        <v>20</v>
      </c>
      <c r="O9818">
        <v>1500</v>
      </c>
      <c r="P9818">
        <v>300</v>
      </c>
      <c r="R9818">
        <f t="shared" si="766"/>
        <v>1560</v>
      </c>
      <c r="S9818">
        <f t="shared" si="767"/>
        <v>23</v>
      </c>
      <c r="T9818" t="str">
        <f t="shared" si="768"/>
        <v>Jun</v>
      </c>
      <c r="U9818" t="str">
        <f t="shared" si="769"/>
        <v>2025</v>
      </c>
    </row>
    <row r="9819" spans="1:21" x14ac:dyDescent="0.25">
      <c r="A9819" t="s">
        <v>432</v>
      </c>
      <c r="B9819" t="s">
        <v>197</v>
      </c>
      <c r="C9819" t="s">
        <v>115</v>
      </c>
      <c r="D9819" t="s">
        <v>23</v>
      </c>
      <c r="E9819" t="s">
        <v>17</v>
      </c>
      <c r="F9819" t="s">
        <v>18</v>
      </c>
      <c r="G9819" t="s">
        <v>24</v>
      </c>
      <c r="H9819">
        <f t="shared" si="765"/>
        <v>240</v>
      </c>
      <c r="I9819">
        <v>80</v>
      </c>
      <c r="J9819">
        <v>104</v>
      </c>
      <c r="K9819">
        <v>3</v>
      </c>
      <c r="M9819">
        <v>31.2</v>
      </c>
      <c r="N9819" t="s">
        <v>25</v>
      </c>
      <c r="O9819">
        <v>312</v>
      </c>
      <c r="P9819">
        <v>72</v>
      </c>
      <c r="R9819">
        <f t="shared" si="766"/>
        <v>312</v>
      </c>
      <c r="S9819">
        <f t="shared" si="767"/>
        <v>23</v>
      </c>
      <c r="T9819" t="str">
        <f t="shared" si="768"/>
        <v>Jun</v>
      </c>
      <c r="U9819" t="str">
        <f t="shared" si="769"/>
        <v>2025</v>
      </c>
    </row>
    <row r="9820" spans="1:21" x14ac:dyDescent="0.25">
      <c r="A9820" t="s">
        <v>432</v>
      </c>
      <c r="B9820" t="s">
        <v>57</v>
      </c>
      <c r="C9820" t="s">
        <v>27</v>
      </c>
      <c r="D9820" t="s">
        <v>23</v>
      </c>
      <c r="E9820" t="s">
        <v>28</v>
      </c>
      <c r="F9820" t="s">
        <v>48</v>
      </c>
      <c r="G9820" t="s">
        <v>172</v>
      </c>
      <c r="H9820">
        <f t="shared" si="765"/>
        <v>900</v>
      </c>
      <c r="I9820">
        <v>300</v>
      </c>
      <c r="J9820">
        <v>390</v>
      </c>
      <c r="K9820">
        <v>3</v>
      </c>
      <c r="M9820">
        <v>100</v>
      </c>
      <c r="N9820" t="s">
        <v>25</v>
      </c>
      <c r="O9820">
        <v>1080</v>
      </c>
      <c r="P9820">
        <v>180</v>
      </c>
      <c r="R9820">
        <f t="shared" si="766"/>
        <v>1170</v>
      </c>
      <c r="S9820">
        <f t="shared" si="767"/>
        <v>23</v>
      </c>
      <c r="T9820" t="str">
        <f t="shared" si="768"/>
        <v>Jun</v>
      </c>
      <c r="U9820" t="str">
        <f t="shared" si="769"/>
        <v>2025</v>
      </c>
    </row>
    <row r="9821" spans="1:21" x14ac:dyDescent="0.25">
      <c r="A9821" t="s">
        <v>432</v>
      </c>
      <c r="B9821" t="s">
        <v>52</v>
      </c>
      <c r="C9821" t="s">
        <v>53</v>
      </c>
      <c r="D9821" t="s">
        <v>16</v>
      </c>
      <c r="E9821" t="s">
        <v>17</v>
      </c>
      <c r="F9821" t="s">
        <v>61</v>
      </c>
      <c r="G9821" t="s">
        <v>110</v>
      </c>
      <c r="H9821">
        <f t="shared" si="765"/>
        <v>2400</v>
      </c>
      <c r="I9821">
        <v>800</v>
      </c>
      <c r="J9821">
        <v>1040</v>
      </c>
      <c r="K9821">
        <v>3</v>
      </c>
      <c r="M9821">
        <v>104</v>
      </c>
      <c r="N9821" t="s">
        <v>38</v>
      </c>
      <c r="O9821">
        <v>3120</v>
      </c>
      <c r="P9821">
        <v>720</v>
      </c>
      <c r="R9821">
        <f t="shared" si="766"/>
        <v>3120</v>
      </c>
      <c r="S9821">
        <f t="shared" si="767"/>
        <v>23</v>
      </c>
      <c r="T9821" t="str">
        <f t="shared" si="768"/>
        <v>Jun</v>
      </c>
      <c r="U9821" t="str">
        <f t="shared" si="769"/>
        <v>2025</v>
      </c>
    </row>
    <row r="9822" spans="1:21" x14ac:dyDescent="0.25">
      <c r="A9822" t="s">
        <v>432</v>
      </c>
      <c r="B9822" t="s">
        <v>37</v>
      </c>
      <c r="C9822" t="s">
        <v>15</v>
      </c>
      <c r="D9822" t="s">
        <v>16</v>
      </c>
      <c r="E9822" t="s">
        <v>17</v>
      </c>
      <c r="F9822" t="s">
        <v>45</v>
      </c>
      <c r="G9822" t="s">
        <v>76</v>
      </c>
      <c r="H9822">
        <f t="shared" si="765"/>
        <v>7200</v>
      </c>
      <c r="I9822">
        <v>1200</v>
      </c>
      <c r="J9822">
        <v>1560</v>
      </c>
      <c r="K9822">
        <v>6</v>
      </c>
      <c r="M9822">
        <v>156</v>
      </c>
      <c r="N9822" t="s">
        <v>20</v>
      </c>
      <c r="O9822">
        <v>9000</v>
      </c>
      <c r="P9822">
        <v>1800</v>
      </c>
      <c r="R9822">
        <f t="shared" si="766"/>
        <v>9360</v>
      </c>
      <c r="S9822">
        <f t="shared" si="767"/>
        <v>23</v>
      </c>
      <c r="T9822" t="str">
        <f t="shared" si="768"/>
        <v>Jun</v>
      </c>
      <c r="U9822" t="str">
        <f t="shared" si="769"/>
        <v>2025</v>
      </c>
    </row>
    <row r="9823" spans="1:21" x14ac:dyDescent="0.25">
      <c r="A9823" t="s">
        <v>432</v>
      </c>
      <c r="B9823" t="s">
        <v>195</v>
      </c>
      <c r="C9823" t="s">
        <v>115</v>
      </c>
      <c r="D9823" t="s">
        <v>16</v>
      </c>
      <c r="E9823" t="s">
        <v>28</v>
      </c>
      <c r="F9823" t="s">
        <v>18</v>
      </c>
      <c r="G9823" t="s">
        <v>40</v>
      </c>
      <c r="H9823">
        <f t="shared" si="765"/>
        <v>630</v>
      </c>
      <c r="I9823">
        <v>90</v>
      </c>
      <c r="J9823">
        <v>117</v>
      </c>
      <c r="K9823">
        <v>7</v>
      </c>
      <c r="M9823">
        <v>81.900000000000006</v>
      </c>
      <c r="N9823" t="s">
        <v>38</v>
      </c>
      <c r="O9823">
        <v>819</v>
      </c>
      <c r="P9823">
        <v>189</v>
      </c>
      <c r="R9823">
        <f t="shared" si="766"/>
        <v>819</v>
      </c>
      <c r="S9823">
        <f t="shared" si="767"/>
        <v>23</v>
      </c>
      <c r="T9823" t="str">
        <f t="shared" si="768"/>
        <v>Jun</v>
      </c>
      <c r="U9823" t="str">
        <f t="shared" si="769"/>
        <v>2025</v>
      </c>
    </row>
    <row r="9824" spans="1:21" x14ac:dyDescent="0.25">
      <c r="A9824" t="s">
        <v>432</v>
      </c>
      <c r="B9824" t="s">
        <v>133</v>
      </c>
      <c r="C9824" t="s">
        <v>27</v>
      </c>
      <c r="D9824" t="s">
        <v>16</v>
      </c>
      <c r="E9824" t="s">
        <v>17</v>
      </c>
      <c r="F9824" t="s">
        <v>18</v>
      </c>
      <c r="G9824" t="s">
        <v>51</v>
      </c>
      <c r="H9824">
        <f t="shared" si="765"/>
        <v>360</v>
      </c>
      <c r="I9824">
        <v>60</v>
      </c>
      <c r="J9824">
        <v>78</v>
      </c>
      <c r="K9824">
        <v>6</v>
      </c>
      <c r="M9824">
        <v>23.4</v>
      </c>
      <c r="N9824" t="s">
        <v>25</v>
      </c>
      <c r="O9824">
        <v>468</v>
      </c>
      <c r="P9824">
        <v>108</v>
      </c>
      <c r="R9824">
        <f t="shared" si="766"/>
        <v>468</v>
      </c>
      <c r="S9824">
        <f t="shared" si="767"/>
        <v>23</v>
      </c>
      <c r="T9824" t="str">
        <f t="shared" si="768"/>
        <v>Jun</v>
      </c>
      <c r="U9824" t="str">
        <f t="shared" si="769"/>
        <v>2025</v>
      </c>
    </row>
    <row r="9825" spans="1:21" x14ac:dyDescent="0.25">
      <c r="A9825" t="s">
        <v>432</v>
      </c>
      <c r="B9825" t="s">
        <v>189</v>
      </c>
      <c r="C9825" t="s">
        <v>27</v>
      </c>
      <c r="D9825" t="s">
        <v>16</v>
      </c>
      <c r="E9825" t="s">
        <v>28</v>
      </c>
      <c r="F9825" t="s">
        <v>18</v>
      </c>
      <c r="G9825" t="s">
        <v>19</v>
      </c>
      <c r="H9825">
        <f t="shared" si="765"/>
        <v>1750</v>
      </c>
      <c r="I9825">
        <v>250</v>
      </c>
      <c r="J9825">
        <v>325</v>
      </c>
      <c r="K9825">
        <v>7</v>
      </c>
      <c r="M9825">
        <v>100</v>
      </c>
      <c r="N9825" t="s">
        <v>25</v>
      </c>
      <c r="O9825">
        <v>2187.5</v>
      </c>
      <c r="P9825">
        <v>437.5</v>
      </c>
      <c r="R9825">
        <f t="shared" si="766"/>
        <v>2275</v>
      </c>
      <c r="S9825">
        <f t="shared" si="767"/>
        <v>23</v>
      </c>
      <c r="T9825" t="str">
        <f t="shared" si="768"/>
        <v>Jun</v>
      </c>
      <c r="U9825" t="str">
        <f t="shared" si="769"/>
        <v>2025</v>
      </c>
    </row>
    <row r="9826" spans="1:21" x14ac:dyDescent="0.25">
      <c r="A9826" t="s">
        <v>432</v>
      </c>
      <c r="B9826" t="s">
        <v>33</v>
      </c>
      <c r="C9826" t="s">
        <v>15</v>
      </c>
      <c r="D9826" t="s">
        <v>16</v>
      </c>
      <c r="E9826" t="s">
        <v>17</v>
      </c>
      <c r="F9826" t="s">
        <v>45</v>
      </c>
      <c r="G9826" t="s">
        <v>54</v>
      </c>
      <c r="H9826">
        <f t="shared" si="765"/>
        <v>1600</v>
      </c>
      <c r="I9826">
        <v>800</v>
      </c>
      <c r="J9826">
        <v>1040</v>
      </c>
      <c r="K9826">
        <v>2</v>
      </c>
      <c r="M9826">
        <v>104</v>
      </c>
      <c r="N9826" t="s">
        <v>20</v>
      </c>
      <c r="O9826">
        <v>2080</v>
      </c>
      <c r="P9826">
        <v>480</v>
      </c>
      <c r="R9826">
        <f t="shared" si="766"/>
        <v>2080</v>
      </c>
      <c r="S9826">
        <f t="shared" si="767"/>
        <v>23</v>
      </c>
      <c r="T9826" t="str">
        <f t="shared" si="768"/>
        <v>Jun</v>
      </c>
      <c r="U9826" t="str">
        <f t="shared" si="769"/>
        <v>2025</v>
      </c>
    </row>
    <row r="9827" spans="1:21" x14ac:dyDescent="0.25">
      <c r="A9827" t="s">
        <v>432</v>
      </c>
      <c r="B9827" t="s">
        <v>140</v>
      </c>
      <c r="C9827" t="s">
        <v>27</v>
      </c>
      <c r="D9827" t="s">
        <v>23</v>
      </c>
      <c r="E9827" t="s">
        <v>28</v>
      </c>
      <c r="F9827" t="s">
        <v>18</v>
      </c>
      <c r="G9827" t="s">
        <v>151</v>
      </c>
      <c r="H9827">
        <f t="shared" si="765"/>
        <v>21</v>
      </c>
      <c r="I9827">
        <v>7</v>
      </c>
      <c r="J9827">
        <v>9</v>
      </c>
      <c r="K9827">
        <v>3</v>
      </c>
      <c r="M9827">
        <v>2.625</v>
      </c>
      <c r="N9827" t="s">
        <v>25</v>
      </c>
      <c r="O9827">
        <v>26.25</v>
      </c>
      <c r="P9827">
        <v>5.25</v>
      </c>
      <c r="R9827">
        <f t="shared" si="766"/>
        <v>27</v>
      </c>
      <c r="S9827">
        <f t="shared" si="767"/>
        <v>23</v>
      </c>
      <c r="T9827" t="str">
        <f t="shared" si="768"/>
        <v>Jun</v>
      </c>
      <c r="U9827" t="str">
        <f t="shared" si="769"/>
        <v>2025</v>
      </c>
    </row>
    <row r="9828" spans="1:21" x14ac:dyDescent="0.25">
      <c r="A9828" t="s">
        <v>433</v>
      </c>
      <c r="B9828" t="s">
        <v>104</v>
      </c>
      <c r="C9828" t="s">
        <v>15</v>
      </c>
      <c r="D9828" t="s">
        <v>16</v>
      </c>
      <c r="E9828" t="s">
        <v>17</v>
      </c>
      <c r="F9828" t="s">
        <v>45</v>
      </c>
      <c r="G9828" t="s">
        <v>106</v>
      </c>
      <c r="H9828">
        <f t="shared" si="765"/>
        <v>72000</v>
      </c>
      <c r="I9828">
        <v>12000</v>
      </c>
      <c r="J9828">
        <v>15600</v>
      </c>
      <c r="K9828">
        <v>6</v>
      </c>
      <c r="M9828">
        <v>2340</v>
      </c>
      <c r="N9828" t="s">
        <v>38</v>
      </c>
      <c r="O9828">
        <v>82800</v>
      </c>
      <c r="P9828">
        <v>10800</v>
      </c>
      <c r="R9828">
        <f t="shared" si="766"/>
        <v>93600</v>
      </c>
      <c r="S9828">
        <f t="shared" si="767"/>
        <v>24</v>
      </c>
      <c r="T9828" t="str">
        <f t="shared" si="768"/>
        <v>Jun</v>
      </c>
      <c r="U9828" t="str">
        <f t="shared" si="769"/>
        <v>2025</v>
      </c>
    </row>
    <row r="9829" spans="1:21" x14ac:dyDescent="0.25">
      <c r="A9829" t="s">
        <v>433</v>
      </c>
      <c r="B9829" t="s">
        <v>216</v>
      </c>
      <c r="C9829" t="s">
        <v>27</v>
      </c>
      <c r="D9829" t="s">
        <v>16</v>
      </c>
      <c r="E9829" t="s">
        <v>17</v>
      </c>
      <c r="F9829" t="s">
        <v>61</v>
      </c>
      <c r="G9829" t="s">
        <v>164</v>
      </c>
      <c r="H9829">
        <f t="shared" si="765"/>
        <v>10000</v>
      </c>
      <c r="I9829">
        <v>2000</v>
      </c>
      <c r="J9829">
        <v>2600</v>
      </c>
      <c r="K9829">
        <v>5</v>
      </c>
      <c r="M9829">
        <v>260</v>
      </c>
      <c r="N9829" t="s">
        <v>25</v>
      </c>
      <c r="O9829">
        <v>11500</v>
      </c>
      <c r="P9829">
        <v>1500</v>
      </c>
      <c r="R9829">
        <f t="shared" si="766"/>
        <v>13000</v>
      </c>
      <c r="S9829">
        <f t="shared" si="767"/>
        <v>24</v>
      </c>
      <c r="T9829" t="str">
        <f t="shared" si="768"/>
        <v>Jun</v>
      </c>
      <c r="U9829" t="str">
        <f t="shared" si="769"/>
        <v>2025</v>
      </c>
    </row>
    <row r="9830" spans="1:21" x14ac:dyDescent="0.25">
      <c r="A9830" t="s">
        <v>433</v>
      </c>
      <c r="B9830" t="s">
        <v>63</v>
      </c>
      <c r="C9830" t="s">
        <v>42</v>
      </c>
      <c r="D9830" t="s">
        <v>16</v>
      </c>
      <c r="E9830" t="s">
        <v>28</v>
      </c>
      <c r="F9830" t="s">
        <v>48</v>
      </c>
      <c r="G9830" t="s">
        <v>94</v>
      </c>
      <c r="H9830">
        <f t="shared" si="765"/>
        <v>240</v>
      </c>
      <c r="I9830">
        <v>120</v>
      </c>
      <c r="J9830">
        <v>156</v>
      </c>
      <c r="K9830">
        <v>2</v>
      </c>
      <c r="M9830">
        <v>21.84</v>
      </c>
      <c r="N9830" t="s">
        <v>20</v>
      </c>
      <c r="O9830">
        <v>312</v>
      </c>
      <c r="P9830">
        <v>72</v>
      </c>
      <c r="R9830">
        <f t="shared" si="766"/>
        <v>312</v>
      </c>
      <c r="S9830">
        <f t="shared" si="767"/>
        <v>24</v>
      </c>
      <c r="T9830" t="str">
        <f t="shared" si="768"/>
        <v>Jun</v>
      </c>
      <c r="U9830" t="str">
        <f t="shared" si="769"/>
        <v>2025</v>
      </c>
    </row>
    <row r="9831" spans="1:21" x14ac:dyDescent="0.25">
      <c r="A9831" t="s">
        <v>433</v>
      </c>
      <c r="B9831" t="s">
        <v>189</v>
      </c>
      <c r="C9831" t="s">
        <v>27</v>
      </c>
      <c r="D9831" t="s">
        <v>16</v>
      </c>
      <c r="E9831" t="s">
        <v>17</v>
      </c>
      <c r="F9831" t="s">
        <v>18</v>
      </c>
      <c r="G9831" t="s">
        <v>34</v>
      </c>
      <c r="H9831">
        <f t="shared" si="765"/>
        <v>80</v>
      </c>
      <c r="I9831">
        <v>40</v>
      </c>
      <c r="J9831">
        <v>52</v>
      </c>
      <c r="K9831">
        <v>2</v>
      </c>
      <c r="M9831">
        <v>7.28</v>
      </c>
      <c r="N9831" t="s">
        <v>20</v>
      </c>
      <c r="O9831">
        <v>104</v>
      </c>
      <c r="P9831">
        <v>24</v>
      </c>
      <c r="R9831">
        <f t="shared" si="766"/>
        <v>104</v>
      </c>
      <c r="S9831">
        <f t="shared" si="767"/>
        <v>24</v>
      </c>
      <c r="T9831" t="str">
        <f t="shared" si="768"/>
        <v>Jun</v>
      </c>
      <c r="U9831" t="str">
        <f t="shared" si="769"/>
        <v>2025</v>
      </c>
    </row>
    <row r="9832" spans="1:21" x14ac:dyDescent="0.25">
      <c r="A9832" t="s">
        <v>433</v>
      </c>
      <c r="B9832" t="s">
        <v>206</v>
      </c>
      <c r="C9832" t="s">
        <v>22</v>
      </c>
      <c r="D9832" t="s">
        <v>16</v>
      </c>
      <c r="E9832" t="s">
        <v>28</v>
      </c>
      <c r="F9832" t="s">
        <v>18</v>
      </c>
      <c r="G9832" t="s">
        <v>130</v>
      </c>
      <c r="H9832">
        <f t="shared" si="765"/>
        <v>225</v>
      </c>
      <c r="I9832">
        <v>45</v>
      </c>
      <c r="J9832">
        <v>59</v>
      </c>
      <c r="K9832">
        <v>5</v>
      </c>
      <c r="M9832">
        <v>19.6875</v>
      </c>
      <c r="N9832" t="s">
        <v>20</v>
      </c>
      <c r="O9832">
        <v>281.25</v>
      </c>
      <c r="P9832">
        <v>56.25</v>
      </c>
      <c r="R9832">
        <f t="shared" si="766"/>
        <v>295</v>
      </c>
      <c r="S9832">
        <f t="shared" si="767"/>
        <v>24</v>
      </c>
      <c r="T9832" t="str">
        <f t="shared" si="768"/>
        <v>Jun</v>
      </c>
      <c r="U9832" t="str">
        <f t="shared" si="769"/>
        <v>2025</v>
      </c>
    </row>
    <row r="9833" spans="1:21" x14ac:dyDescent="0.25">
      <c r="A9833" t="s">
        <v>433</v>
      </c>
      <c r="B9833" t="s">
        <v>194</v>
      </c>
      <c r="C9833" t="s">
        <v>115</v>
      </c>
      <c r="D9833" t="s">
        <v>16</v>
      </c>
      <c r="E9833" t="s">
        <v>17</v>
      </c>
      <c r="F9833" t="s">
        <v>18</v>
      </c>
      <c r="G9833" t="s">
        <v>100</v>
      </c>
      <c r="H9833">
        <f t="shared" si="765"/>
        <v>320</v>
      </c>
      <c r="I9833">
        <v>40</v>
      </c>
      <c r="J9833">
        <v>52</v>
      </c>
      <c r="K9833">
        <v>8</v>
      </c>
      <c r="M9833">
        <v>28</v>
      </c>
      <c r="N9833" t="s">
        <v>20</v>
      </c>
      <c r="O9833">
        <v>400</v>
      </c>
      <c r="P9833">
        <v>80</v>
      </c>
      <c r="R9833">
        <f t="shared" si="766"/>
        <v>416</v>
      </c>
      <c r="S9833">
        <f t="shared" si="767"/>
        <v>24</v>
      </c>
      <c r="T9833" t="str">
        <f t="shared" si="768"/>
        <v>Jun</v>
      </c>
      <c r="U9833" t="str">
        <f t="shared" si="769"/>
        <v>2025</v>
      </c>
    </row>
    <row r="9834" spans="1:21" x14ac:dyDescent="0.25">
      <c r="A9834" t="s">
        <v>433</v>
      </c>
      <c r="B9834" t="s">
        <v>171</v>
      </c>
      <c r="C9834" t="s">
        <v>22</v>
      </c>
      <c r="D9834" t="s">
        <v>23</v>
      </c>
      <c r="E9834" t="s">
        <v>17</v>
      </c>
      <c r="F9834" t="s">
        <v>80</v>
      </c>
      <c r="G9834" t="s">
        <v>213</v>
      </c>
      <c r="H9834">
        <f t="shared" si="765"/>
        <v>250</v>
      </c>
      <c r="I9834">
        <v>25</v>
      </c>
      <c r="J9834">
        <v>33</v>
      </c>
      <c r="K9834">
        <v>10</v>
      </c>
      <c r="M9834">
        <v>46.875</v>
      </c>
      <c r="N9834" t="s">
        <v>38</v>
      </c>
      <c r="O9834">
        <v>312.5</v>
      </c>
      <c r="P9834">
        <v>62.5</v>
      </c>
      <c r="R9834">
        <f t="shared" si="766"/>
        <v>330</v>
      </c>
      <c r="S9834">
        <f t="shared" si="767"/>
        <v>24</v>
      </c>
      <c r="T9834" t="str">
        <f t="shared" si="768"/>
        <v>Jun</v>
      </c>
      <c r="U9834" t="str">
        <f t="shared" si="769"/>
        <v>2025</v>
      </c>
    </row>
    <row r="9835" spans="1:21" x14ac:dyDescent="0.25">
      <c r="A9835" t="s">
        <v>433</v>
      </c>
      <c r="B9835" t="s">
        <v>14</v>
      </c>
      <c r="C9835" t="s">
        <v>15</v>
      </c>
      <c r="D9835" t="s">
        <v>16</v>
      </c>
      <c r="E9835" t="s">
        <v>17</v>
      </c>
      <c r="F9835" t="s">
        <v>29</v>
      </c>
      <c r="G9835" t="s">
        <v>138</v>
      </c>
      <c r="H9835">
        <f t="shared" si="765"/>
        <v>400</v>
      </c>
      <c r="I9835">
        <v>50</v>
      </c>
      <c r="J9835">
        <v>65</v>
      </c>
      <c r="K9835">
        <v>8</v>
      </c>
      <c r="M9835">
        <v>52</v>
      </c>
      <c r="N9835" t="s">
        <v>38</v>
      </c>
      <c r="O9835">
        <v>520</v>
      </c>
      <c r="P9835">
        <v>120</v>
      </c>
      <c r="R9835">
        <f t="shared" si="766"/>
        <v>520</v>
      </c>
      <c r="S9835">
        <f t="shared" si="767"/>
        <v>24</v>
      </c>
      <c r="T9835" t="str">
        <f t="shared" si="768"/>
        <v>Jun</v>
      </c>
      <c r="U9835" t="str">
        <f t="shared" si="769"/>
        <v>2025</v>
      </c>
    </row>
    <row r="9836" spans="1:21" x14ac:dyDescent="0.25">
      <c r="A9836" t="s">
        <v>433</v>
      </c>
      <c r="B9836" t="s">
        <v>142</v>
      </c>
      <c r="C9836" t="s">
        <v>115</v>
      </c>
      <c r="D9836" t="s">
        <v>16</v>
      </c>
      <c r="E9836" t="s">
        <v>17</v>
      </c>
      <c r="F9836" t="s">
        <v>61</v>
      </c>
      <c r="G9836" t="s">
        <v>164</v>
      </c>
      <c r="H9836">
        <f t="shared" si="765"/>
        <v>4000</v>
      </c>
      <c r="I9836">
        <v>2000</v>
      </c>
      <c r="J9836">
        <v>2600</v>
      </c>
      <c r="K9836">
        <v>2</v>
      </c>
      <c r="M9836">
        <v>260</v>
      </c>
      <c r="N9836" t="s">
        <v>25</v>
      </c>
      <c r="O9836">
        <v>5200</v>
      </c>
      <c r="P9836">
        <v>1200</v>
      </c>
      <c r="R9836">
        <f t="shared" si="766"/>
        <v>5200</v>
      </c>
      <c r="S9836">
        <f t="shared" si="767"/>
        <v>24</v>
      </c>
      <c r="T9836" t="str">
        <f t="shared" si="768"/>
        <v>Jun</v>
      </c>
      <c r="U9836" t="str">
        <f t="shared" si="769"/>
        <v>2025</v>
      </c>
    </row>
    <row r="9837" spans="1:21" x14ac:dyDescent="0.25">
      <c r="A9837" t="s">
        <v>433</v>
      </c>
      <c r="B9837" t="s">
        <v>173</v>
      </c>
      <c r="C9837" t="s">
        <v>115</v>
      </c>
      <c r="D9837" t="s">
        <v>16</v>
      </c>
      <c r="E9837" t="s">
        <v>28</v>
      </c>
      <c r="F9837" t="s">
        <v>45</v>
      </c>
      <c r="G9837" t="s">
        <v>92</v>
      </c>
      <c r="H9837">
        <f t="shared" si="765"/>
        <v>750</v>
      </c>
      <c r="I9837">
        <v>250</v>
      </c>
      <c r="J9837">
        <v>325</v>
      </c>
      <c r="K9837">
        <v>3</v>
      </c>
      <c r="M9837">
        <v>45</v>
      </c>
      <c r="N9837" t="s">
        <v>25</v>
      </c>
      <c r="O9837">
        <v>900</v>
      </c>
      <c r="P9837">
        <v>150</v>
      </c>
      <c r="R9837">
        <f t="shared" si="766"/>
        <v>975</v>
      </c>
      <c r="S9837">
        <f t="shared" si="767"/>
        <v>24</v>
      </c>
      <c r="T9837" t="str">
        <f t="shared" si="768"/>
        <v>Jun</v>
      </c>
      <c r="U9837" t="str">
        <f t="shared" si="769"/>
        <v>2025</v>
      </c>
    </row>
    <row r="9838" spans="1:21" x14ac:dyDescent="0.25">
      <c r="A9838" t="s">
        <v>433</v>
      </c>
      <c r="B9838" t="s">
        <v>126</v>
      </c>
      <c r="C9838" t="s">
        <v>27</v>
      </c>
      <c r="D9838" t="s">
        <v>23</v>
      </c>
      <c r="E9838" t="s">
        <v>17</v>
      </c>
      <c r="F9838" t="s">
        <v>61</v>
      </c>
      <c r="G9838" t="s">
        <v>108</v>
      </c>
      <c r="H9838">
        <f t="shared" si="765"/>
        <v>9000</v>
      </c>
      <c r="I9838">
        <v>1500</v>
      </c>
      <c r="J9838">
        <v>1950</v>
      </c>
      <c r="K9838">
        <v>6</v>
      </c>
      <c r="M9838">
        <v>195</v>
      </c>
      <c r="N9838" t="s">
        <v>38</v>
      </c>
      <c r="O9838">
        <v>11250</v>
      </c>
      <c r="P9838">
        <v>2250</v>
      </c>
      <c r="R9838">
        <f t="shared" si="766"/>
        <v>11700</v>
      </c>
      <c r="S9838">
        <f t="shared" si="767"/>
        <v>24</v>
      </c>
      <c r="T9838" t="str">
        <f t="shared" si="768"/>
        <v>Jun</v>
      </c>
      <c r="U9838" t="str">
        <f t="shared" si="769"/>
        <v>2025</v>
      </c>
    </row>
    <row r="9839" spans="1:21" x14ac:dyDescent="0.25">
      <c r="A9839" t="s">
        <v>433</v>
      </c>
      <c r="B9839" t="s">
        <v>150</v>
      </c>
      <c r="C9839" t="s">
        <v>91</v>
      </c>
      <c r="D9839" t="s">
        <v>16</v>
      </c>
      <c r="E9839" t="s">
        <v>17</v>
      </c>
      <c r="F9839" t="s">
        <v>61</v>
      </c>
      <c r="G9839" t="s">
        <v>180</v>
      </c>
      <c r="H9839">
        <f t="shared" si="765"/>
        <v>3000</v>
      </c>
      <c r="I9839">
        <v>600</v>
      </c>
      <c r="J9839">
        <v>780</v>
      </c>
      <c r="K9839">
        <v>5</v>
      </c>
      <c r="M9839">
        <v>100</v>
      </c>
      <c r="N9839" t="s">
        <v>25</v>
      </c>
      <c r="O9839">
        <v>3900</v>
      </c>
      <c r="P9839">
        <v>900</v>
      </c>
      <c r="R9839">
        <f t="shared" si="766"/>
        <v>3900</v>
      </c>
      <c r="S9839">
        <f t="shared" si="767"/>
        <v>24</v>
      </c>
      <c r="T9839" t="str">
        <f t="shared" si="768"/>
        <v>Jun</v>
      </c>
      <c r="U9839" t="str">
        <f t="shared" si="769"/>
        <v>2025</v>
      </c>
    </row>
    <row r="9840" spans="1:21" x14ac:dyDescent="0.25">
      <c r="A9840" t="s">
        <v>433</v>
      </c>
      <c r="B9840" t="s">
        <v>97</v>
      </c>
      <c r="C9840" t="s">
        <v>27</v>
      </c>
      <c r="D9840" t="s">
        <v>23</v>
      </c>
      <c r="E9840" t="s">
        <v>17</v>
      </c>
      <c r="F9840" t="s">
        <v>48</v>
      </c>
      <c r="G9840" t="s">
        <v>49</v>
      </c>
      <c r="H9840">
        <f t="shared" si="765"/>
        <v>400</v>
      </c>
      <c r="I9840">
        <v>80</v>
      </c>
      <c r="J9840">
        <v>104</v>
      </c>
      <c r="K9840">
        <v>5</v>
      </c>
      <c r="M9840">
        <v>52</v>
      </c>
      <c r="N9840" t="s">
        <v>25</v>
      </c>
      <c r="O9840">
        <v>520</v>
      </c>
      <c r="P9840">
        <v>120</v>
      </c>
      <c r="R9840">
        <f t="shared" si="766"/>
        <v>520</v>
      </c>
      <c r="S9840">
        <f t="shared" si="767"/>
        <v>24</v>
      </c>
      <c r="T9840" t="str">
        <f t="shared" si="768"/>
        <v>Jun</v>
      </c>
      <c r="U9840" t="str">
        <f t="shared" si="769"/>
        <v>2025</v>
      </c>
    </row>
    <row r="9841" spans="1:21" x14ac:dyDescent="0.25">
      <c r="A9841" t="s">
        <v>433</v>
      </c>
      <c r="B9841" t="s">
        <v>191</v>
      </c>
      <c r="C9841" t="s">
        <v>27</v>
      </c>
      <c r="D9841" t="s">
        <v>16</v>
      </c>
      <c r="E9841" t="s">
        <v>28</v>
      </c>
      <c r="F9841" t="s">
        <v>18</v>
      </c>
      <c r="G9841" t="s">
        <v>43</v>
      </c>
      <c r="H9841">
        <f t="shared" si="765"/>
        <v>60</v>
      </c>
      <c r="I9841">
        <v>20</v>
      </c>
      <c r="J9841">
        <v>26</v>
      </c>
      <c r="K9841">
        <v>3</v>
      </c>
      <c r="M9841">
        <v>5.46</v>
      </c>
      <c r="N9841" t="s">
        <v>20</v>
      </c>
      <c r="O9841">
        <v>78</v>
      </c>
      <c r="P9841">
        <v>18</v>
      </c>
      <c r="R9841">
        <f t="shared" si="766"/>
        <v>78</v>
      </c>
      <c r="S9841">
        <f t="shared" si="767"/>
        <v>24</v>
      </c>
      <c r="T9841" t="str">
        <f t="shared" si="768"/>
        <v>Jun</v>
      </c>
      <c r="U9841" t="str">
        <f t="shared" si="769"/>
        <v>2025</v>
      </c>
    </row>
    <row r="9842" spans="1:21" x14ac:dyDescent="0.25">
      <c r="A9842" t="s">
        <v>433</v>
      </c>
      <c r="B9842" t="s">
        <v>41</v>
      </c>
      <c r="C9842" t="s">
        <v>42</v>
      </c>
      <c r="D9842" t="s">
        <v>23</v>
      </c>
      <c r="E9842" t="s">
        <v>17</v>
      </c>
      <c r="F9842" t="s">
        <v>45</v>
      </c>
      <c r="G9842" t="s">
        <v>106</v>
      </c>
      <c r="H9842">
        <f t="shared" si="765"/>
        <v>96000</v>
      </c>
      <c r="I9842">
        <v>12000</v>
      </c>
      <c r="J9842">
        <v>15600</v>
      </c>
      <c r="K9842">
        <v>8</v>
      </c>
      <c r="M9842">
        <v>2340</v>
      </c>
      <c r="N9842" t="s">
        <v>20</v>
      </c>
      <c r="O9842">
        <v>124800</v>
      </c>
      <c r="P9842">
        <v>28800</v>
      </c>
      <c r="R9842">
        <f t="shared" si="766"/>
        <v>124800</v>
      </c>
      <c r="S9842">
        <f t="shared" si="767"/>
        <v>24</v>
      </c>
      <c r="T9842" t="str">
        <f t="shared" si="768"/>
        <v>Jun</v>
      </c>
      <c r="U9842" t="str">
        <f t="shared" si="769"/>
        <v>2025</v>
      </c>
    </row>
    <row r="9843" spans="1:21" x14ac:dyDescent="0.25">
      <c r="A9843" t="s">
        <v>433</v>
      </c>
      <c r="B9843" t="s">
        <v>122</v>
      </c>
      <c r="C9843" t="s">
        <v>27</v>
      </c>
      <c r="D9843" t="s">
        <v>16</v>
      </c>
      <c r="E9843" t="s">
        <v>28</v>
      </c>
      <c r="F9843" t="s">
        <v>18</v>
      </c>
      <c r="G9843" t="s">
        <v>24</v>
      </c>
      <c r="H9843">
        <f t="shared" si="765"/>
        <v>800</v>
      </c>
      <c r="I9843">
        <v>80</v>
      </c>
      <c r="J9843">
        <v>104</v>
      </c>
      <c r="K9843">
        <v>10</v>
      </c>
      <c r="M9843">
        <v>100</v>
      </c>
      <c r="N9843" t="s">
        <v>38</v>
      </c>
      <c r="O9843">
        <v>1040</v>
      </c>
      <c r="P9843">
        <v>240</v>
      </c>
      <c r="R9843">
        <f t="shared" si="766"/>
        <v>1040</v>
      </c>
      <c r="S9843">
        <f t="shared" si="767"/>
        <v>24</v>
      </c>
      <c r="T9843" t="str">
        <f t="shared" si="768"/>
        <v>Jun</v>
      </c>
      <c r="U9843" t="str">
        <f t="shared" si="769"/>
        <v>2025</v>
      </c>
    </row>
    <row r="9844" spans="1:21" x14ac:dyDescent="0.25">
      <c r="A9844" t="s">
        <v>433</v>
      </c>
      <c r="B9844" t="s">
        <v>185</v>
      </c>
      <c r="C9844" t="s">
        <v>27</v>
      </c>
      <c r="D9844" t="s">
        <v>23</v>
      </c>
      <c r="E9844" t="s">
        <v>17</v>
      </c>
      <c r="F9844" t="s">
        <v>61</v>
      </c>
      <c r="G9844" t="s">
        <v>119</v>
      </c>
      <c r="H9844">
        <f t="shared" si="765"/>
        <v>2000</v>
      </c>
      <c r="I9844">
        <v>500</v>
      </c>
      <c r="J9844">
        <v>650</v>
      </c>
      <c r="K9844">
        <v>4</v>
      </c>
      <c r="M9844">
        <v>100</v>
      </c>
      <c r="N9844" t="s">
        <v>25</v>
      </c>
      <c r="O9844">
        <v>2600</v>
      </c>
      <c r="P9844">
        <v>600</v>
      </c>
      <c r="R9844">
        <f t="shared" si="766"/>
        <v>2600</v>
      </c>
      <c r="S9844">
        <f t="shared" si="767"/>
        <v>24</v>
      </c>
      <c r="T9844" t="str">
        <f t="shared" si="768"/>
        <v>Jun</v>
      </c>
      <c r="U9844" t="str">
        <f t="shared" si="769"/>
        <v>2025</v>
      </c>
    </row>
    <row r="9845" spans="1:21" x14ac:dyDescent="0.25">
      <c r="A9845" t="s">
        <v>433</v>
      </c>
      <c r="B9845" t="s">
        <v>193</v>
      </c>
      <c r="C9845" t="s">
        <v>53</v>
      </c>
      <c r="D9845" t="s">
        <v>16</v>
      </c>
      <c r="E9845" t="s">
        <v>17</v>
      </c>
      <c r="F9845" t="s">
        <v>18</v>
      </c>
      <c r="G9845" t="s">
        <v>151</v>
      </c>
      <c r="H9845">
        <f t="shared" si="765"/>
        <v>21</v>
      </c>
      <c r="I9845">
        <v>7</v>
      </c>
      <c r="J9845">
        <v>9</v>
      </c>
      <c r="K9845">
        <v>3</v>
      </c>
      <c r="M9845">
        <v>1.764</v>
      </c>
      <c r="N9845" t="s">
        <v>20</v>
      </c>
      <c r="O9845">
        <v>25.2</v>
      </c>
      <c r="P9845">
        <v>4.2</v>
      </c>
      <c r="R9845">
        <f t="shared" si="766"/>
        <v>27</v>
      </c>
      <c r="S9845">
        <f t="shared" si="767"/>
        <v>24</v>
      </c>
      <c r="T9845" t="str">
        <f t="shared" si="768"/>
        <v>Jun</v>
      </c>
      <c r="U9845" t="str">
        <f t="shared" si="769"/>
        <v>2025</v>
      </c>
    </row>
    <row r="9846" spans="1:21" x14ac:dyDescent="0.25">
      <c r="A9846" t="s">
        <v>433</v>
      </c>
      <c r="B9846" t="s">
        <v>191</v>
      </c>
      <c r="C9846" t="s">
        <v>27</v>
      </c>
      <c r="D9846" t="s">
        <v>16</v>
      </c>
      <c r="E9846" t="s">
        <v>17</v>
      </c>
      <c r="F9846" t="s">
        <v>29</v>
      </c>
      <c r="G9846" t="s">
        <v>178</v>
      </c>
      <c r="H9846">
        <f t="shared" si="765"/>
        <v>600</v>
      </c>
      <c r="I9846">
        <v>200</v>
      </c>
      <c r="J9846">
        <v>260</v>
      </c>
      <c r="K9846">
        <v>3</v>
      </c>
      <c r="M9846">
        <v>78</v>
      </c>
      <c r="N9846" t="s">
        <v>38</v>
      </c>
      <c r="O9846">
        <v>780</v>
      </c>
      <c r="P9846">
        <v>180</v>
      </c>
      <c r="R9846">
        <f t="shared" si="766"/>
        <v>780</v>
      </c>
      <c r="S9846">
        <f t="shared" si="767"/>
        <v>24</v>
      </c>
      <c r="T9846" t="str">
        <f t="shared" si="768"/>
        <v>Jun</v>
      </c>
      <c r="U9846" t="str">
        <f t="shared" si="769"/>
        <v>2025</v>
      </c>
    </row>
    <row r="9847" spans="1:21" x14ac:dyDescent="0.25">
      <c r="A9847" t="s">
        <v>433</v>
      </c>
      <c r="B9847" t="s">
        <v>205</v>
      </c>
      <c r="C9847" t="s">
        <v>15</v>
      </c>
      <c r="D9847" t="s">
        <v>16</v>
      </c>
      <c r="E9847" t="s">
        <v>17</v>
      </c>
      <c r="F9847" t="s">
        <v>18</v>
      </c>
      <c r="G9847" t="s">
        <v>56</v>
      </c>
      <c r="H9847">
        <f t="shared" si="765"/>
        <v>2750</v>
      </c>
      <c r="I9847">
        <v>550</v>
      </c>
      <c r="J9847">
        <v>715</v>
      </c>
      <c r="K9847">
        <v>5</v>
      </c>
      <c r="M9847">
        <v>100</v>
      </c>
      <c r="N9847" t="s">
        <v>25</v>
      </c>
      <c r="O9847">
        <v>3437.5</v>
      </c>
      <c r="P9847">
        <v>687.5</v>
      </c>
      <c r="R9847">
        <f t="shared" si="766"/>
        <v>3575</v>
      </c>
      <c r="S9847">
        <f t="shared" si="767"/>
        <v>24</v>
      </c>
      <c r="T9847" t="str">
        <f t="shared" si="768"/>
        <v>Jun</v>
      </c>
      <c r="U9847" t="str">
        <f t="shared" si="769"/>
        <v>2025</v>
      </c>
    </row>
    <row r="9848" spans="1:21" x14ac:dyDescent="0.25">
      <c r="A9848" t="s">
        <v>433</v>
      </c>
      <c r="B9848" t="s">
        <v>173</v>
      </c>
      <c r="C9848" t="s">
        <v>115</v>
      </c>
      <c r="D9848" t="s">
        <v>16</v>
      </c>
      <c r="E9848" t="s">
        <v>28</v>
      </c>
      <c r="F9848" t="s">
        <v>18</v>
      </c>
      <c r="G9848" t="s">
        <v>116</v>
      </c>
      <c r="H9848">
        <f t="shared" si="765"/>
        <v>180</v>
      </c>
      <c r="I9848">
        <v>60</v>
      </c>
      <c r="J9848">
        <v>78</v>
      </c>
      <c r="K9848">
        <v>3</v>
      </c>
      <c r="M9848">
        <v>15.75</v>
      </c>
      <c r="N9848" t="s">
        <v>20</v>
      </c>
      <c r="O9848">
        <v>225</v>
      </c>
      <c r="P9848">
        <v>45</v>
      </c>
      <c r="R9848">
        <f t="shared" si="766"/>
        <v>234</v>
      </c>
      <c r="S9848">
        <f t="shared" si="767"/>
        <v>24</v>
      </c>
      <c r="T9848" t="str">
        <f t="shared" si="768"/>
        <v>Jun</v>
      </c>
      <c r="U9848" t="str">
        <f t="shared" si="769"/>
        <v>2025</v>
      </c>
    </row>
    <row r="9849" spans="1:21" x14ac:dyDescent="0.25">
      <c r="A9849" t="s">
        <v>433</v>
      </c>
      <c r="B9849" t="s">
        <v>83</v>
      </c>
      <c r="C9849" t="s">
        <v>27</v>
      </c>
      <c r="D9849" t="s">
        <v>16</v>
      </c>
      <c r="E9849" t="s">
        <v>17</v>
      </c>
      <c r="F9849" t="s">
        <v>61</v>
      </c>
      <c r="G9849" t="s">
        <v>180</v>
      </c>
      <c r="H9849">
        <f t="shared" si="765"/>
        <v>6000</v>
      </c>
      <c r="I9849">
        <v>600</v>
      </c>
      <c r="J9849">
        <v>780</v>
      </c>
      <c r="K9849">
        <v>10</v>
      </c>
      <c r="M9849">
        <v>100</v>
      </c>
      <c r="N9849" t="s">
        <v>20</v>
      </c>
      <c r="O9849">
        <v>7800</v>
      </c>
      <c r="P9849">
        <v>1800</v>
      </c>
      <c r="R9849">
        <f t="shared" si="766"/>
        <v>7800</v>
      </c>
      <c r="S9849">
        <f t="shared" si="767"/>
        <v>24</v>
      </c>
      <c r="T9849" t="str">
        <f t="shared" si="768"/>
        <v>Jun</v>
      </c>
      <c r="U9849" t="str">
        <f t="shared" si="769"/>
        <v>2025</v>
      </c>
    </row>
    <row r="9850" spans="1:21" x14ac:dyDescent="0.25">
      <c r="A9850" t="s">
        <v>433</v>
      </c>
      <c r="B9850" t="s">
        <v>161</v>
      </c>
      <c r="C9850" t="s">
        <v>53</v>
      </c>
      <c r="D9850" t="s">
        <v>16</v>
      </c>
      <c r="E9850" t="s">
        <v>17</v>
      </c>
      <c r="F9850" t="s">
        <v>45</v>
      </c>
      <c r="G9850" t="s">
        <v>54</v>
      </c>
      <c r="H9850">
        <f t="shared" si="765"/>
        <v>2400</v>
      </c>
      <c r="I9850">
        <v>800</v>
      </c>
      <c r="J9850">
        <v>1040</v>
      </c>
      <c r="K9850">
        <v>3</v>
      </c>
      <c r="M9850">
        <v>104</v>
      </c>
      <c r="N9850" t="s">
        <v>25</v>
      </c>
      <c r="O9850">
        <v>3000</v>
      </c>
      <c r="P9850">
        <v>600</v>
      </c>
      <c r="R9850">
        <f t="shared" si="766"/>
        <v>3120</v>
      </c>
      <c r="S9850">
        <f t="shared" si="767"/>
        <v>24</v>
      </c>
      <c r="T9850" t="str">
        <f t="shared" si="768"/>
        <v>Jun</v>
      </c>
      <c r="U9850" t="str">
        <f t="shared" si="769"/>
        <v>2025</v>
      </c>
    </row>
    <row r="9851" spans="1:21" x14ac:dyDescent="0.25">
      <c r="A9851" t="s">
        <v>433</v>
      </c>
      <c r="B9851" t="s">
        <v>176</v>
      </c>
      <c r="C9851" t="s">
        <v>15</v>
      </c>
      <c r="D9851" t="s">
        <v>23</v>
      </c>
      <c r="E9851" t="s">
        <v>28</v>
      </c>
      <c r="F9851" t="s">
        <v>29</v>
      </c>
      <c r="G9851" t="s">
        <v>207</v>
      </c>
      <c r="H9851">
        <f t="shared" si="765"/>
        <v>210</v>
      </c>
      <c r="I9851">
        <v>35</v>
      </c>
      <c r="J9851">
        <v>46</v>
      </c>
      <c r="K9851">
        <v>6</v>
      </c>
      <c r="M9851">
        <v>27.3</v>
      </c>
      <c r="N9851" t="s">
        <v>25</v>
      </c>
      <c r="O9851">
        <v>273</v>
      </c>
      <c r="P9851">
        <v>63</v>
      </c>
      <c r="R9851">
        <f t="shared" si="766"/>
        <v>276</v>
      </c>
      <c r="S9851">
        <f t="shared" si="767"/>
        <v>24</v>
      </c>
      <c r="T9851" t="str">
        <f t="shared" si="768"/>
        <v>Jun</v>
      </c>
      <c r="U9851" t="str">
        <f t="shared" si="769"/>
        <v>2025</v>
      </c>
    </row>
    <row r="9852" spans="1:21" x14ac:dyDescent="0.25">
      <c r="A9852" t="s">
        <v>433</v>
      </c>
      <c r="B9852" t="s">
        <v>124</v>
      </c>
      <c r="C9852" t="s">
        <v>27</v>
      </c>
      <c r="D9852" t="s">
        <v>16</v>
      </c>
      <c r="E9852" t="s">
        <v>17</v>
      </c>
      <c r="F9852" t="s">
        <v>45</v>
      </c>
      <c r="G9852" t="s">
        <v>199</v>
      </c>
      <c r="H9852">
        <f t="shared" si="765"/>
        <v>45000</v>
      </c>
      <c r="I9852">
        <v>5000</v>
      </c>
      <c r="J9852">
        <v>6500</v>
      </c>
      <c r="K9852">
        <v>9</v>
      </c>
      <c r="M9852">
        <v>650</v>
      </c>
      <c r="N9852" t="s">
        <v>25</v>
      </c>
      <c r="O9852">
        <v>58500</v>
      </c>
      <c r="P9852">
        <v>13500</v>
      </c>
      <c r="R9852">
        <f t="shared" si="766"/>
        <v>58500</v>
      </c>
      <c r="S9852">
        <f t="shared" si="767"/>
        <v>24</v>
      </c>
      <c r="T9852" t="str">
        <f t="shared" si="768"/>
        <v>Jun</v>
      </c>
      <c r="U9852" t="str">
        <f t="shared" si="769"/>
        <v>2025</v>
      </c>
    </row>
    <row r="9853" spans="1:21" x14ac:dyDescent="0.25">
      <c r="A9853" t="s">
        <v>433</v>
      </c>
      <c r="B9853" t="s">
        <v>95</v>
      </c>
      <c r="C9853" t="s">
        <v>66</v>
      </c>
      <c r="D9853" t="s">
        <v>23</v>
      </c>
      <c r="E9853" t="s">
        <v>17</v>
      </c>
      <c r="F9853" t="s">
        <v>45</v>
      </c>
      <c r="G9853" t="s">
        <v>78</v>
      </c>
      <c r="H9853">
        <f t="shared" si="765"/>
        <v>90000</v>
      </c>
      <c r="I9853">
        <v>18000</v>
      </c>
      <c r="J9853">
        <v>23400</v>
      </c>
      <c r="K9853">
        <v>5</v>
      </c>
      <c r="M9853">
        <v>3510</v>
      </c>
      <c r="N9853" t="s">
        <v>25</v>
      </c>
      <c r="O9853">
        <v>117000</v>
      </c>
      <c r="P9853">
        <v>27000</v>
      </c>
      <c r="R9853">
        <f t="shared" si="766"/>
        <v>117000</v>
      </c>
      <c r="S9853">
        <f t="shared" si="767"/>
        <v>24</v>
      </c>
      <c r="T9853" t="str">
        <f t="shared" si="768"/>
        <v>Jun</v>
      </c>
      <c r="U9853" t="str">
        <f t="shared" si="769"/>
        <v>2025</v>
      </c>
    </row>
    <row r="9854" spans="1:21" x14ac:dyDescent="0.25">
      <c r="A9854" t="s">
        <v>433</v>
      </c>
      <c r="B9854" t="s">
        <v>193</v>
      </c>
      <c r="C9854" t="s">
        <v>53</v>
      </c>
      <c r="D9854" t="s">
        <v>16</v>
      </c>
      <c r="E9854" t="s">
        <v>28</v>
      </c>
      <c r="F9854" t="s">
        <v>61</v>
      </c>
      <c r="G9854" t="s">
        <v>117</v>
      </c>
      <c r="H9854">
        <f t="shared" si="765"/>
        <v>15000</v>
      </c>
      <c r="I9854">
        <v>2500</v>
      </c>
      <c r="J9854">
        <v>3250</v>
      </c>
      <c r="K9854">
        <v>6</v>
      </c>
      <c r="M9854">
        <v>325</v>
      </c>
      <c r="N9854" t="s">
        <v>38</v>
      </c>
      <c r="O9854">
        <v>17250</v>
      </c>
      <c r="P9854">
        <v>2250</v>
      </c>
      <c r="R9854">
        <f t="shared" si="766"/>
        <v>19500</v>
      </c>
      <c r="S9854">
        <f t="shared" si="767"/>
        <v>24</v>
      </c>
      <c r="T9854" t="str">
        <f t="shared" si="768"/>
        <v>Jun</v>
      </c>
      <c r="U9854" t="str">
        <f t="shared" si="769"/>
        <v>2025</v>
      </c>
    </row>
    <row r="9855" spans="1:21" x14ac:dyDescent="0.25">
      <c r="A9855" t="s">
        <v>433</v>
      </c>
      <c r="B9855" t="s">
        <v>63</v>
      </c>
      <c r="C9855" t="s">
        <v>42</v>
      </c>
      <c r="D9855" t="s">
        <v>23</v>
      </c>
      <c r="E9855" t="s">
        <v>17</v>
      </c>
      <c r="F9855" t="s">
        <v>61</v>
      </c>
      <c r="G9855" t="s">
        <v>110</v>
      </c>
      <c r="H9855">
        <f t="shared" si="765"/>
        <v>6400</v>
      </c>
      <c r="I9855">
        <v>800</v>
      </c>
      <c r="J9855">
        <v>1040</v>
      </c>
      <c r="K9855">
        <v>8</v>
      </c>
      <c r="M9855">
        <v>104</v>
      </c>
      <c r="N9855" t="s">
        <v>25</v>
      </c>
      <c r="O9855">
        <v>7680</v>
      </c>
      <c r="P9855">
        <v>1280</v>
      </c>
      <c r="R9855">
        <f t="shared" si="766"/>
        <v>8320</v>
      </c>
      <c r="S9855">
        <f t="shared" si="767"/>
        <v>24</v>
      </c>
      <c r="T9855" t="str">
        <f t="shared" si="768"/>
        <v>Jun</v>
      </c>
      <c r="U9855" t="str">
        <f t="shared" si="769"/>
        <v>2025</v>
      </c>
    </row>
    <row r="9856" spans="1:21" x14ac:dyDescent="0.25">
      <c r="A9856" t="s">
        <v>434</v>
      </c>
      <c r="B9856" t="s">
        <v>162</v>
      </c>
      <c r="C9856" t="s">
        <v>15</v>
      </c>
      <c r="D9856" t="s">
        <v>23</v>
      </c>
      <c r="E9856" t="s">
        <v>17</v>
      </c>
      <c r="F9856" t="s">
        <v>18</v>
      </c>
      <c r="G9856" t="s">
        <v>113</v>
      </c>
      <c r="H9856">
        <f t="shared" si="765"/>
        <v>200</v>
      </c>
      <c r="I9856">
        <v>20</v>
      </c>
      <c r="J9856">
        <v>26</v>
      </c>
      <c r="K9856">
        <v>10</v>
      </c>
      <c r="M9856">
        <v>24</v>
      </c>
      <c r="N9856" t="s">
        <v>25</v>
      </c>
      <c r="O9856">
        <v>240</v>
      </c>
      <c r="P9856">
        <v>40</v>
      </c>
      <c r="R9856">
        <f t="shared" si="766"/>
        <v>260</v>
      </c>
      <c r="S9856">
        <f t="shared" si="767"/>
        <v>25</v>
      </c>
      <c r="T9856" t="str">
        <f t="shared" si="768"/>
        <v>Jun</v>
      </c>
      <c r="U9856" t="str">
        <f t="shared" si="769"/>
        <v>2025</v>
      </c>
    </row>
    <row r="9857" spans="1:21" x14ac:dyDescent="0.25">
      <c r="A9857" t="s">
        <v>434</v>
      </c>
      <c r="B9857" t="s">
        <v>122</v>
      </c>
      <c r="C9857" t="s">
        <v>27</v>
      </c>
      <c r="D9857" t="s">
        <v>16</v>
      </c>
      <c r="E9857" t="s">
        <v>28</v>
      </c>
      <c r="F9857" t="s">
        <v>61</v>
      </c>
      <c r="G9857" t="s">
        <v>164</v>
      </c>
      <c r="H9857">
        <f t="shared" si="765"/>
        <v>12000</v>
      </c>
      <c r="I9857">
        <v>2000</v>
      </c>
      <c r="J9857">
        <v>2600</v>
      </c>
      <c r="K9857">
        <v>6</v>
      </c>
      <c r="M9857">
        <v>260</v>
      </c>
      <c r="N9857" t="s">
        <v>20</v>
      </c>
      <c r="O9857">
        <v>15000</v>
      </c>
      <c r="P9857">
        <v>3000</v>
      </c>
      <c r="R9857">
        <f t="shared" si="766"/>
        <v>15600</v>
      </c>
      <c r="S9857">
        <f t="shared" si="767"/>
        <v>25</v>
      </c>
      <c r="T9857" t="str">
        <f t="shared" si="768"/>
        <v>Jun</v>
      </c>
      <c r="U9857" t="str">
        <f t="shared" si="769"/>
        <v>2025</v>
      </c>
    </row>
    <row r="9858" spans="1:21" x14ac:dyDescent="0.25">
      <c r="A9858" t="s">
        <v>434</v>
      </c>
      <c r="B9858" t="s">
        <v>70</v>
      </c>
      <c r="C9858" t="s">
        <v>53</v>
      </c>
      <c r="D9858" t="s">
        <v>16</v>
      </c>
      <c r="E9858" t="s">
        <v>17</v>
      </c>
      <c r="F9858" t="s">
        <v>61</v>
      </c>
      <c r="G9858" t="s">
        <v>164</v>
      </c>
      <c r="H9858">
        <f t="shared" si="765"/>
        <v>16000</v>
      </c>
      <c r="I9858">
        <v>2000</v>
      </c>
      <c r="J9858">
        <v>2600</v>
      </c>
      <c r="K9858">
        <v>8</v>
      </c>
      <c r="M9858">
        <v>260</v>
      </c>
      <c r="N9858" t="s">
        <v>20</v>
      </c>
      <c r="O9858">
        <v>20800</v>
      </c>
      <c r="P9858">
        <v>4800</v>
      </c>
      <c r="R9858">
        <f t="shared" si="766"/>
        <v>20800</v>
      </c>
      <c r="S9858">
        <f t="shared" si="767"/>
        <v>25</v>
      </c>
      <c r="T9858" t="str">
        <f t="shared" si="768"/>
        <v>Jun</v>
      </c>
      <c r="U9858" t="str">
        <f t="shared" si="769"/>
        <v>2025</v>
      </c>
    </row>
    <row r="9859" spans="1:21" x14ac:dyDescent="0.25">
      <c r="A9859" t="s">
        <v>434</v>
      </c>
      <c r="B9859" t="s">
        <v>170</v>
      </c>
      <c r="C9859" t="s">
        <v>91</v>
      </c>
      <c r="D9859" t="s">
        <v>16</v>
      </c>
      <c r="E9859" t="s">
        <v>28</v>
      </c>
      <c r="F9859" t="s">
        <v>48</v>
      </c>
      <c r="G9859" t="s">
        <v>147</v>
      </c>
      <c r="H9859">
        <f t="shared" ref="H9859:H9922" si="770">I9859*K9859</f>
        <v>360</v>
      </c>
      <c r="I9859">
        <v>90</v>
      </c>
      <c r="J9859">
        <v>117</v>
      </c>
      <c r="K9859">
        <v>4</v>
      </c>
      <c r="M9859">
        <v>45</v>
      </c>
      <c r="N9859" t="s">
        <v>38</v>
      </c>
      <c r="O9859">
        <v>450</v>
      </c>
      <c r="P9859">
        <v>90</v>
      </c>
      <c r="R9859">
        <f t="shared" ref="R9859:R9922" si="771">J9859*K9859</f>
        <v>468</v>
      </c>
      <c r="S9859">
        <f t="shared" ref="S9859:S9922" si="772">DAY(A9859)</f>
        <v>25</v>
      </c>
      <c r="T9859" t="str">
        <f t="shared" ref="T9859:T9922" si="773">TEXT(A9859,"mmm")</f>
        <v>Jun</v>
      </c>
      <c r="U9859" t="str">
        <f t="shared" ref="U9859:U9922" si="774">TEXT(A9859,"yyy")</f>
        <v>2025</v>
      </c>
    </row>
    <row r="9860" spans="1:21" x14ac:dyDescent="0.25">
      <c r="A9860" t="s">
        <v>434</v>
      </c>
      <c r="B9860" t="s">
        <v>127</v>
      </c>
      <c r="C9860" t="s">
        <v>66</v>
      </c>
      <c r="D9860" t="s">
        <v>16</v>
      </c>
      <c r="E9860" t="s">
        <v>17</v>
      </c>
      <c r="F9860" t="s">
        <v>29</v>
      </c>
      <c r="G9860" t="s">
        <v>30</v>
      </c>
      <c r="H9860">
        <f t="shared" si="770"/>
        <v>1260</v>
      </c>
      <c r="I9860">
        <v>180</v>
      </c>
      <c r="J9860">
        <v>234</v>
      </c>
      <c r="K9860">
        <v>7</v>
      </c>
      <c r="M9860">
        <v>81.900000000000006</v>
      </c>
      <c r="N9860" t="s">
        <v>25</v>
      </c>
      <c r="O9860">
        <v>1638</v>
      </c>
      <c r="P9860">
        <v>378</v>
      </c>
      <c r="R9860">
        <f t="shared" si="771"/>
        <v>1638</v>
      </c>
      <c r="S9860">
        <f t="shared" si="772"/>
        <v>25</v>
      </c>
      <c r="T9860" t="str">
        <f t="shared" si="773"/>
        <v>Jun</v>
      </c>
      <c r="U9860" t="str">
        <f t="shared" si="774"/>
        <v>2025</v>
      </c>
    </row>
    <row r="9861" spans="1:21" x14ac:dyDescent="0.25">
      <c r="A9861" t="s">
        <v>434</v>
      </c>
      <c r="B9861" t="s">
        <v>55</v>
      </c>
      <c r="C9861" t="s">
        <v>15</v>
      </c>
      <c r="D9861" t="s">
        <v>16</v>
      </c>
      <c r="E9861" t="s">
        <v>17</v>
      </c>
      <c r="F9861" t="s">
        <v>29</v>
      </c>
      <c r="G9861" t="s">
        <v>160</v>
      </c>
      <c r="H9861">
        <f t="shared" si="770"/>
        <v>450</v>
      </c>
      <c r="I9861">
        <v>150</v>
      </c>
      <c r="J9861">
        <v>195</v>
      </c>
      <c r="K9861">
        <v>3</v>
      </c>
      <c r="M9861">
        <v>56.25</v>
      </c>
      <c r="N9861" t="s">
        <v>38</v>
      </c>
      <c r="O9861">
        <v>562.5</v>
      </c>
      <c r="P9861">
        <v>112.5</v>
      </c>
      <c r="R9861">
        <f t="shared" si="771"/>
        <v>585</v>
      </c>
      <c r="S9861">
        <f t="shared" si="772"/>
        <v>25</v>
      </c>
      <c r="T9861" t="str">
        <f t="shared" si="773"/>
        <v>Jun</v>
      </c>
      <c r="U9861" t="str">
        <f t="shared" si="774"/>
        <v>2025</v>
      </c>
    </row>
    <row r="9862" spans="1:21" x14ac:dyDescent="0.25">
      <c r="A9862" t="s">
        <v>434</v>
      </c>
      <c r="B9862" t="s">
        <v>99</v>
      </c>
      <c r="C9862" t="s">
        <v>15</v>
      </c>
      <c r="D9862" t="s">
        <v>16</v>
      </c>
      <c r="E9862" t="s">
        <v>17</v>
      </c>
      <c r="F9862" t="s">
        <v>45</v>
      </c>
      <c r="G9862" t="s">
        <v>71</v>
      </c>
      <c r="H9862">
        <f t="shared" si="770"/>
        <v>11000</v>
      </c>
      <c r="I9862">
        <v>2200</v>
      </c>
      <c r="J9862">
        <v>2860</v>
      </c>
      <c r="K9862">
        <v>5</v>
      </c>
      <c r="M9862">
        <v>286</v>
      </c>
      <c r="N9862" t="s">
        <v>20</v>
      </c>
      <c r="O9862">
        <v>14300</v>
      </c>
      <c r="P9862">
        <v>3300</v>
      </c>
      <c r="R9862">
        <f t="shared" si="771"/>
        <v>14300</v>
      </c>
      <c r="S9862">
        <f t="shared" si="772"/>
        <v>25</v>
      </c>
      <c r="T9862" t="str">
        <f t="shared" si="773"/>
        <v>Jun</v>
      </c>
      <c r="U9862" t="str">
        <f t="shared" si="774"/>
        <v>2025</v>
      </c>
    </row>
    <row r="9863" spans="1:21" x14ac:dyDescent="0.25">
      <c r="A9863" t="s">
        <v>434</v>
      </c>
      <c r="B9863" t="s">
        <v>176</v>
      </c>
      <c r="C9863" t="s">
        <v>15</v>
      </c>
      <c r="D9863" t="s">
        <v>23</v>
      </c>
      <c r="E9863" t="s">
        <v>17</v>
      </c>
      <c r="F9863" t="s">
        <v>61</v>
      </c>
      <c r="G9863" t="s">
        <v>110</v>
      </c>
      <c r="H9863">
        <f t="shared" si="770"/>
        <v>1600</v>
      </c>
      <c r="I9863">
        <v>800</v>
      </c>
      <c r="J9863">
        <v>1040</v>
      </c>
      <c r="K9863">
        <v>2</v>
      </c>
      <c r="M9863">
        <v>104</v>
      </c>
      <c r="N9863" t="s">
        <v>25</v>
      </c>
      <c r="O9863">
        <v>2000</v>
      </c>
      <c r="P9863">
        <v>400</v>
      </c>
      <c r="R9863">
        <f t="shared" si="771"/>
        <v>2080</v>
      </c>
      <c r="S9863">
        <f t="shared" si="772"/>
        <v>25</v>
      </c>
      <c r="T9863" t="str">
        <f t="shared" si="773"/>
        <v>Jun</v>
      </c>
      <c r="U9863" t="str">
        <f t="shared" si="774"/>
        <v>2025</v>
      </c>
    </row>
    <row r="9864" spans="1:21" x14ac:dyDescent="0.25">
      <c r="A9864" t="s">
        <v>434</v>
      </c>
      <c r="B9864" t="s">
        <v>126</v>
      </c>
      <c r="C9864" t="s">
        <v>27</v>
      </c>
      <c r="D9864" t="s">
        <v>16</v>
      </c>
      <c r="E9864" t="s">
        <v>28</v>
      </c>
      <c r="F9864" t="s">
        <v>29</v>
      </c>
      <c r="G9864" t="s">
        <v>160</v>
      </c>
      <c r="H9864">
        <f t="shared" si="770"/>
        <v>450</v>
      </c>
      <c r="I9864">
        <v>150</v>
      </c>
      <c r="J9864">
        <v>195</v>
      </c>
      <c r="K9864">
        <v>3</v>
      </c>
      <c r="M9864">
        <v>29.25</v>
      </c>
      <c r="N9864" t="s">
        <v>25</v>
      </c>
      <c r="O9864">
        <v>585</v>
      </c>
      <c r="P9864">
        <v>135</v>
      </c>
      <c r="R9864">
        <f t="shared" si="771"/>
        <v>585</v>
      </c>
      <c r="S9864">
        <f t="shared" si="772"/>
        <v>25</v>
      </c>
      <c r="T9864" t="str">
        <f t="shared" si="773"/>
        <v>Jun</v>
      </c>
      <c r="U9864" t="str">
        <f t="shared" si="774"/>
        <v>2025</v>
      </c>
    </row>
    <row r="9865" spans="1:21" x14ac:dyDescent="0.25">
      <c r="A9865" t="s">
        <v>434</v>
      </c>
      <c r="B9865" t="s">
        <v>184</v>
      </c>
      <c r="C9865" t="s">
        <v>27</v>
      </c>
      <c r="D9865" t="s">
        <v>16</v>
      </c>
      <c r="E9865" t="s">
        <v>28</v>
      </c>
      <c r="F9865" t="s">
        <v>61</v>
      </c>
      <c r="G9865" t="s">
        <v>180</v>
      </c>
      <c r="H9865">
        <f t="shared" si="770"/>
        <v>1800</v>
      </c>
      <c r="I9865">
        <v>600</v>
      </c>
      <c r="J9865">
        <v>780</v>
      </c>
      <c r="K9865">
        <v>3</v>
      </c>
      <c r="M9865">
        <v>100</v>
      </c>
      <c r="N9865" t="s">
        <v>25</v>
      </c>
      <c r="O9865">
        <v>2340</v>
      </c>
      <c r="P9865">
        <v>540</v>
      </c>
      <c r="R9865">
        <f t="shared" si="771"/>
        <v>2340</v>
      </c>
      <c r="S9865">
        <f t="shared" si="772"/>
        <v>25</v>
      </c>
      <c r="T9865" t="str">
        <f t="shared" si="773"/>
        <v>Jun</v>
      </c>
      <c r="U9865" t="str">
        <f t="shared" si="774"/>
        <v>2025</v>
      </c>
    </row>
    <row r="9866" spans="1:21" x14ac:dyDescent="0.25">
      <c r="A9866" t="s">
        <v>434</v>
      </c>
      <c r="B9866" t="s">
        <v>194</v>
      </c>
      <c r="C9866" t="s">
        <v>115</v>
      </c>
      <c r="D9866" t="s">
        <v>16</v>
      </c>
      <c r="E9866" t="s">
        <v>17</v>
      </c>
      <c r="F9866" t="s">
        <v>18</v>
      </c>
      <c r="G9866" t="s">
        <v>100</v>
      </c>
      <c r="H9866">
        <f t="shared" si="770"/>
        <v>280</v>
      </c>
      <c r="I9866">
        <v>40</v>
      </c>
      <c r="J9866">
        <v>52</v>
      </c>
      <c r="K9866">
        <v>7</v>
      </c>
      <c r="M9866">
        <v>18.2</v>
      </c>
      <c r="N9866" t="s">
        <v>25</v>
      </c>
      <c r="O9866">
        <v>364</v>
      </c>
      <c r="P9866">
        <v>84</v>
      </c>
      <c r="R9866">
        <f t="shared" si="771"/>
        <v>364</v>
      </c>
      <c r="S9866">
        <f t="shared" si="772"/>
        <v>25</v>
      </c>
      <c r="T9866" t="str">
        <f t="shared" si="773"/>
        <v>Jun</v>
      </c>
      <c r="U9866" t="str">
        <f t="shared" si="774"/>
        <v>2025</v>
      </c>
    </row>
    <row r="9867" spans="1:21" x14ac:dyDescent="0.25">
      <c r="A9867" t="s">
        <v>434</v>
      </c>
      <c r="B9867" t="s">
        <v>125</v>
      </c>
      <c r="C9867" t="s">
        <v>15</v>
      </c>
      <c r="D9867" t="s">
        <v>16</v>
      </c>
      <c r="E9867" t="s">
        <v>28</v>
      </c>
      <c r="F9867" t="s">
        <v>61</v>
      </c>
      <c r="G9867" t="s">
        <v>117</v>
      </c>
      <c r="H9867">
        <f t="shared" si="770"/>
        <v>10000</v>
      </c>
      <c r="I9867">
        <v>2500</v>
      </c>
      <c r="J9867">
        <v>3250</v>
      </c>
      <c r="K9867">
        <v>4</v>
      </c>
      <c r="M9867">
        <v>325</v>
      </c>
      <c r="N9867" t="s">
        <v>25</v>
      </c>
      <c r="O9867">
        <v>12000</v>
      </c>
      <c r="P9867">
        <v>2000</v>
      </c>
      <c r="R9867">
        <f t="shared" si="771"/>
        <v>13000</v>
      </c>
      <c r="S9867">
        <f t="shared" si="772"/>
        <v>25</v>
      </c>
      <c r="T9867" t="str">
        <f t="shared" si="773"/>
        <v>Jun</v>
      </c>
      <c r="U9867" t="str">
        <f t="shared" si="774"/>
        <v>2025</v>
      </c>
    </row>
    <row r="9868" spans="1:21" x14ac:dyDescent="0.25">
      <c r="A9868" t="s">
        <v>434</v>
      </c>
      <c r="B9868" t="s">
        <v>84</v>
      </c>
      <c r="C9868" t="s">
        <v>27</v>
      </c>
      <c r="D9868" t="s">
        <v>16</v>
      </c>
      <c r="E9868" t="s">
        <v>17</v>
      </c>
      <c r="F9868" t="s">
        <v>80</v>
      </c>
      <c r="G9868" t="s">
        <v>213</v>
      </c>
      <c r="H9868">
        <f t="shared" si="770"/>
        <v>75</v>
      </c>
      <c r="I9868">
        <v>25</v>
      </c>
      <c r="J9868">
        <v>33</v>
      </c>
      <c r="K9868">
        <v>3</v>
      </c>
      <c r="M9868">
        <v>6.5625</v>
      </c>
      <c r="N9868" t="s">
        <v>20</v>
      </c>
      <c r="O9868">
        <v>93.75</v>
      </c>
      <c r="P9868">
        <v>18.75</v>
      </c>
      <c r="R9868">
        <f t="shared" si="771"/>
        <v>99</v>
      </c>
      <c r="S9868">
        <f t="shared" si="772"/>
        <v>25</v>
      </c>
      <c r="T9868" t="str">
        <f t="shared" si="773"/>
        <v>Jun</v>
      </c>
      <c r="U9868" t="str">
        <f t="shared" si="774"/>
        <v>2025</v>
      </c>
    </row>
    <row r="9869" spans="1:21" x14ac:dyDescent="0.25">
      <c r="A9869" t="s">
        <v>434</v>
      </c>
      <c r="B9869" t="s">
        <v>120</v>
      </c>
      <c r="C9869" t="s">
        <v>91</v>
      </c>
      <c r="D9869" t="s">
        <v>16</v>
      </c>
      <c r="E9869" t="s">
        <v>17</v>
      </c>
      <c r="F9869" t="s">
        <v>29</v>
      </c>
      <c r="G9869" t="s">
        <v>160</v>
      </c>
      <c r="H9869">
        <f t="shared" si="770"/>
        <v>600</v>
      </c>
      <c r="I9869">
        <v>150</v>
      </c>
      <c r="J9869">
        <v>195</v>
      </c>
      <c r="K9869">
        <v>4</v>
      </c>
      <c r="M9869">
        <v>78</v>
      </c>
      <c r="N9869" t="s">
        <v>38</v>
      </c>
      <c r="O9869">
        <v>780</v>
      </c>
      <c r="P9869">
        <v>180</v>
      </c>
      <c r="R9869">
        <f t="shared" si="771"/>
        <v>780</v>
      </c>
      <c r="S9869">
        <f t="shared" si="772"/>
        <v>25</v>
      </c>
      <c r="T9869" t="str">
        <f t="shared" si="773"/>
        <v>Jun</v>
      </c>
      <c r="U9869" t="str">
        <f t="shared" si="774"/>
        <v>2025</v>
      </c>
    </row>
    <row r="9870" spans="1:21" x14ac:dyDescent="0.25">
      <c r="A9870" t="s">
        <v>434</v>
      </c>
      <c r="B9870" t="s">
        <v>184</v>
      </c>
      <c r="C9870" t="s">
        <v>27</v>
      </c>
      <c r="D9870" t="s">
        <v>16</v>
      </c>
      <c r="E9870" t="s">
        <v>28</v>
      </c>
      <c r="F9870" t="s">
        <v>61</v>
      </c>
      <c r="G9870" t="s">
        <v>62</v>
      </c>
      <c r="H9870">
        <f t="shared" si="770"/>
        <v>2700</v>
      </c>
      <c r="I9870">
        <v>900</v>
      </c>
      <c r="J9870">
        <v>1170</v>
      </c>
      <c r="K9870">
        <v>3</v>
      </c>
      <c r="M9870">
        <v>117</v>
      </c>
      <c r="N9870" t="s">
        <v>20</v>
      </c>
      <c r="O9870">
        <v>3510</v>
      </c>
      <c r="P9870">
        <v>810</v>
      </c>
      <c r="R9870">
        <f t="shared" si="771"/>
        <v>3510</v>
      </c>
      <c r="S9870">
        <f t="shared" si="772"/>
        <v>25</v>
      </c>
      <c r="T9870" t="str">
        <f t="shared" si="773"/>
        <v>Jun</v>
      </c>
      <c r="U9870" t="str">
        <f t="shared" si="774"/>
        <v>2025</v>
      </c>
    </row>
    <row r="9871" spans="1:21" x14ac:dyDescent="0.25">
      <c r="A9871" t="s">
        <v>434</v>
      </c>
      <c r="B9871" t="s">
        <v>120</v>
      </c>
      <c r="C9871" t="s">
        <v>91</v>
      </c>
      <c r="D9871" t="s">
        <v>16</v>
      </c>
      <c r="E9871" t="s">
        <v>17</v>
      </c>
      <c r="F9871" t="s">
        <v>29</v>
      </c>
      <c r="G9871" t="s">
        <v>169</v>
      </c>
      <c r="H9871">
        <f t="shared" si="770"/>
        <v>50</v>
      </c>
      <c r="I9871">
        <v>25</v>
      </c>
      <c r="J9871">
        <v>33</v>
      </c>
      <c r="K9871">
        <v>2</v>
      </c>
      <c r="M9871">
        <v>6.5</v>
      </c>
      <c r="N9871" t="s">
        <v>38</v>
      </c>
      <c r="O9871">
        <v>65</v>
      </c>
      <c r="P9871">
        <v>15</v>
      </c>
      <c r="R9871">
        <f t="shared" si="771"/>
        <v>66</v>
      </c>
      <c r="S9871">
        <f t="shared" si="772"/>
        <v>25</v>
      </c>
      <c r="T9871" t="str">
        <f t="shared" si="773"/>
        <v>Jun</v>
      </c>
      <c r="U9871" t="str">
        <f t="shared" si="774"/>
        <v>2025</v>
      </c>
    </row>
    <row r="9872" spans="1:21" x14ac:dyDescent="0.25">
      <c r="A9872" t="s">
        <v>434</v>
      </c>
      <c r="B9872" t="s">
        <v>183</v>
      </c>
      <c r="C9872" t="s">
        <v>22</v>
      </c>
      <c r="D9872" t="s">
        <v>16</v>
      </c>
      <c r="E9872" t="s">
        <v>28</v>
      </c>
      <c r="F9872" t="s">
        <v>18</v>
      </c>
      <c r="G9872" t="s">
        <v>113</v>
      </c>
      <c r="H9872">
        <f t="shared" si="770"/>
        <v>100</v>
      </c>
      <c r="I9872">
        <v>20</v>
      </c>
      <c r="J9872">
        <v>26</v>
      </c>
      <c r="K9872">
        <v>5</v>
      </c>
      <c r="M9872">
        <v>9.1</v>
      </c>
      <c r="N9872" t="s">
        <v>20</v>
      </c>
      <c r="O9872">
        <v>130</v>
      </c>
      <c r="P9872">
        <v>30</v>
      </c>
      <c r="R9872">
        <f t="shared" si="771"/>
        <v>130</v>
      </c>
      <c r="S9872">
        <f t="shared" si="772"/>
        <v>25</v>
      </c>
      <c r="T9872" t="str">
        <f t="shared" si="773"/>
        <v>Jun</v>
      </c>
      <c r="U9872" t="str">
        <f t="shared" si="774"/>
        <v>2025</v>
      </c>
    </row>
    <row r="9873" spans="1:21" x14ac:dyDescent="0.25">
      <c r="A9873" t="s">
        <v>434</v>
      </c>
      <c r="B9873" t="s">
        <v>37</v>
      </c>
      <c r="C9873" t="s">
        <v>15</v>
      </c>
      <c r="D9873" t="s">
        <v>16</v>
      </c>
      <c r="E9873" t="s">
        <v>17</v>
      </c>
      <c r="F9873" t="s">
        <v>18</v>
      </c>
      <c r="G9873" t="s">
        <v>43</v>
      </c>
      <c r="H9873">
        <f t="shared" si="770"/>
        <v>80</v>
      </c>
      <c r="I9873">
        <v>20</v>
      </c>
      <c r="J9873">
        <v>26</v>
      </c>
      <c r="K9873">
        <v>4</v>
      </c>
      <c r="M9873">
        <v>5.2</v>
      </c>
      <c r="N9873" t="s">
        <v>25</v>
      </c>
      <c r="O9873">
        <v>104</v>
      </c>
      <c r="P9873">
        <v>24</v>
      </c>
      <c r="R9873">
        <f t="shared" si="771"/>
        <v>104</v>
      </c>
      <c r="S9873">
        <f t="shared" si="772"/>
        <v>25</v>
      </c>
      <c r="T9873" t="str">
        <f t="shared" si="773"/>
        <v>Jun</v>
      </c>
      <c r="U9873" t="str">
        <f t="shared" si="774"/>
        <v>2025</v>
      </c>
    </row>
    <row r="9874" spans="1:21" x14ac:dyDescent="0.25">
      <c r="A9874" t="s">
        <v>434</v>
      </c>
      <c r="B9874" t="s">
        <v>133</v>
      </c>
      <c r="C9874" t="s">
        <v>27</v>
      </c>
      <c r="D9874" t="s">
        <v>16</v>
      </c>
      <c r="E9874" t="s">
        <v>17</v>
      </c>
      <c r="F9874" t="s">
        <v>45</v>
      </c>
      <c r="G9874" t="s">
        <v>54</v>
      </c>
      <c r="H9874">
        <f t="shared" si="770"/>
        <v>3200</v>
      </c>
      <c r="I9874">
        <v>800</v>
      </c>
      <c r="J9874">
        <v>1040</v>
      </c>
      <c r="K9874">
        <v>4</v>
      </c>
      <c r="M9874">
        <v>104</v>
      </c>
      <c r="N9874" t="s">
        <v>20</v>
      </c>
      <c r="O9874">
        <v>4160</v>
      </c>
      <c r="P9874">
        <v>960</v>
      </c>
      <c r="R9874">
        <f t="shared" si="771"/>
        <v>4160</v>
      </c>
      <c r="S9874">
        <f t="shared" si="772"/>
        <v>25</v>
      </c>
      <c r="T9874" t="str">
        <f t="shared" si="773"/>
        <v>Jun</v>
      </c>
      <c r="U9874" t="str">
        <f t="shared" si="774"/>
        <v>2025</v>
      </c>
    </row>
    <row r="9875" spans="1:21" x14ac:dyDescent="0.25">
      <c r="A9875" t="s">
        <v>434</v>
      </c>
      <c r="B9875" t="s">
        <v>57</v>
      </c>
      <c r="C9875" t="s">
        <v>27</v>
      </c>
      <c r="D9875" t="s">
        <v>23</v>
      </c>
      <c r="E9875" t="s">
        <v>28</v>
      </c>
      <c r="F9875" t="s">
        <v>61</v>
      </c>
      <c r="G9875" t="s">
        <v>119</v>
      </c>
      <c r="H9875">
        <f t="shared" si="770"/>
        <v>2000</v>
      </c>
      <c r="I9875">
        <v>500</v>
      </c>
      <c r="J9875">
        <v>650</v>
      </c>
      <c r="K9875">
        <v>4</v>
      </c>
      <c r="M9875">
        <v>100</v>
      </c>
      <c r="N9875" t="s">
        <v>20</v>
      </c>
      <c r="O9875">
        <v>2600</v>
      </c>
      <c r="P9875">
        <v>600</v>
      </c>
      <c r="R9875">
        <f t="shared" si="771"/>
        <v>2600</v>
      </c>
      <c r="S9875">
        <f t="shared" si="772"/>
        <v>25</v>
      </c>
      <c r="T9875" t="str">
        <f t="shared" si="773"/>
        <v>Jun</v>
      </c>
      <c r="U9875" t="str">
        <f t="shared" si="774"/>
        <v>2025</v>
      </c>
    </row>
    <row r="9876" spans="1:21" x14ac:dyDescent="0.25">
      <c r="A9876" t="s">
        <v>434</v>
      </c>
      <c r="B9876" t="s">
        <v>132</v>
      </c>
      <c r="C9876" t="s">
        <v>115</v>
      </c>
      <c r="D9876" t="s">
        <v>16</v>
      </c>
      <c r="E9876" t="s">
        <v>28</v>
      </c>
      <c r="F9876" t="s">
        <v>18</v>
      </c>
      <c r="G9876" t="s">
        <v>130</v>
      </c>
      <c r="H9876">
        <f t="shared" si="770"/>
        <v>315</v>
      </c>
      <c r="I9876">
        <v>45</v>
      </c>
      <c r="J9876">
        <v>59</v>
      </c>
      <c r="K9876">
        <v>7</v>
      </c>
      <c r="M9876">
        <v>28.664999999999999</v>
      </c>
      <c r="N9876" t="s">
        <v>20</v>
      </c>
      <c r="O9876">
        <v>409.5</v>
      </c>
      <c r="P9876">
        <v>94.5</v>
      </c>
      <c r="R9876">
        <f t="shared" si="771"/>
        <v>413</v>
      </c>
      <c r="S9876">
        <f t="shared" si="772"/>
        <v>25</v>
      </c>
      <c r="T9876" t="str">
        <f t="shared" si="773"/>
        <v>Jun</v>
      </c>
      <c r="U9876" t="str">
        <f t="shared" si="774"/>
        <v>2025</v>
      </c>
    </row>
    <row r="9877" spans="1:21" x14ac:dyDescent="0.25">
      <c r="A9877" t="s">
        <v>434</v>
      </c>
      <c r="B9877" t="s">
        <v>197</v>
      </c>
      <c r="C9877" t="s">
        <v>115</v>
      </c>
      <c r="D9877" t="s">
        <v>16</v>
      </c>
      <c r="E9877" t="s">
        <v>28</v>
      </c>
      <c r="F9877" t="s">
        <v>61</v>
      </c>
      <c r="G9877" t="s">
        <v>68</v>
      </c>
      <c r="H9877">
        <f t="shared" si="770"/>
        <v>12600</v>
      </c>
      <c r="I9877">
        <v>1800</v>
      </c>
      <c r="J9877">
        <v>2340</v>
      </c>
      <c r="K9877">
        <v>7</v>
      </c>
      <c r="M9877">
        <v>234</v>
      </c>
      <c r="N9877" t="s">
        <v>20</v>
      </c>
      <c r="O9877">
        <v>16380</v>
      </c>
      <c r="P9877">
        <v>3780</v>
      </c>
      <c r="R9877">
        <f t="shared" si="771"/>
        <v>16380</v>
      </c>
      <c r="S9877">
        <f t="shared" si="772"/>
        <v>25</v>
      </c>
      <c r="T9877" t="str">
        <f t="shared" si="773"/>
        <v>Jun</v>
      </c>
      <c r="U9877" t="str">
        <f t="shared" si="774"/>
        <v>2025</v>
      </c>
    </row>
    <row r="9878" spans="1:21" x14ac:dyDescent="0.25">
      <c r="A9878" t="s">
        <v>434</v>
      </c>
      <c r="B9878" t="s">
        <v>97</v>
      </c>
      <c r="C9878" t="s">
        <v>27</v>
      </c>
      <c r="D9878" t="s">
        <v>23</v>
      </c>
      <c r="E9878" t="s">
        <v>17</v>
      </c>
      <c r="F9878" t="s">
        <v>18</v>
      </c>
      <c r="G9878" t="s">
        <v>32</v>
      </c>
      <c r="H9878">
        <f t="shared" si="770"/>
        <v>300</v>
      </c>
      <c r="I9878">
        <v>100</v>
      </c>
      <c r="J9878">
        <v>130</v>
      </c>
      <c r="K9878">
        <v>3</v>
      </c>
      <c r="M9878">
        <v>56.25</v>
      </c>
      <c r="N9878" t="s">
        <v>38</v>
      </c>
      <c r="O9878">
        <v>375</v>
      </c>
      <c r="P9878">
        <v>75</v>
      </c>
      <c r="R9878">
        <f t="shared" si="771"/>
        <v>390</v>
      </c>
      <c r="S9878">
        <f t="shared" si="772"/>
        <v>25</v>
      </c>
      <c r="T9878" t="str">
        <f t="shared" si="773"/>
        <v>Jun</v>
      </c>
      <c r="U9878" t="str">
        <f t="shared" si="774"/>
        <v>2025</v>
      </c>
    </row>
    <row r="9879" spans="1:21" x14ac:dyDescent="0.25">
      <c r="A9879" t="s">
        <v>434</v>
      </c>
      <c r="B9879" t="s">
        <v>150</v>
      </c>
      <c r="C9879" t="s">
        <v>91</v>
      </c>
      <c r="D9879" t="s">
        <v>23</v>
      </c>
      <c r="E9879" t="s">
        <v>17</v>
      </c>
      <c r="F9879" t="s">
        <v>18</v>
      </c>
      <c r="G9879" t="s">
        <v>24</v>
      </c>
      <c r="H9879">
        <f t="shared" si="770"/>
        <v>800</v>
      </c>
      <c r="I9879">
        <v>80</v>
      </c>
      <c r="J9879">
        <v>104</v>
      </c>
      <c r="K9879">
        <v>10</v>
      </c>
      <c r="M9879">
        <v>100</v>
      </c>
      <c r="N9879" t="s">
        <v>20</v>
      </c>
      <c r="O9879">
        <v>1000</v>
      </c>
      <c r="P9879">
        <v>200</v>
      </c>
      <c r="R9879">
        <f t="shared" si="771"/>
        <v>1040</v>
      </c>
      <c r="S9879">
        <f t="shared" si="772"/>
        <v>25</v>
      </c>
      <c r="T9879" t="str">
        <f t="shared" si="773"/>
        <v>Jun</v>
      </c>
      <c r="U9879" t="str">
        <f t="shared" si="774"/>
        <v>2025</v>
      </c>
    </row>
    <row r="9880" spans="1:21" x14ac:dyDescent="0.25">
      <c r="A9880" t="s">
        <v>434</v>
      </c>
      <c r="B9880" t="s">
        <v>59</v>
      </c>
      <c r="C9880" t="s">
        <v>27</v>
      </c>
      <c r="D9880" t="s">
        <v>16</v>
      </c>
      <c r="E9880" t="s">
        <v>17</v>
      </c>
      <c r="F9880" t="s">
        <v>45</v>
      </c>
      <c r="G9880" t="s">
        <v>106</v>
      </c>
      <c r="H9880">
        <f t="shared" si="770"/>
        <v>60000</v>
      </c>
      <c r="I9880">
        <v>12000</v>
      </c>
      <c r="J9880">
        <v>15600</v>
      </c>
      <c r="K9880">
        <v>5</v>
      </c>
      <c r="M9880">
        <v>2340</v>
      </c>
      <c r="N9880" t="s">
        <v>20</v>
      </c>
      <c r="O9880">
        <v>78000</v>
      </c>
      <c r="P9880">
        <v>18000</v>
      </c>
      <c r="R9880">
        <f t="shared" si="771"/>
        <v>78000</v>
      </c>
      <c r="S9880">
        <f t="shared" si="772"/>
        <v>25</v>
      </c>
      <c r="T9880" t="str">
        <f t="shared" si="773"/>
        <v>Jun</v>
      </c>
      <c r="U9880" t="str">
        <f t="shared" si="774"/>
        <v>2025</v>
      </c>
    </row>
    <row r="9881" spans="1:21" x14ac:dyDescent="0.25">
      <c r="A9881" t="s">
        <v>434</v>
      </c>
      <c r="B9881" t="s">
        <v>157</v>
      </c>
      <c r="C9881" t="s">
        <v>15</v>
      </c>
      <c r="D9881" t="s">
        <v>16</v>
      </c>
      <c r="E9881" t="s">
        <v>17</v>
      </c>
      <c r="F9881" t="s">
        <v>61</v>
      </c>
      <c r="G9881" t="s">
        <v>128</v>
      </c>
      <c r="H9881">
        <f t="shared" si="770"/>
        <v>900</v>
      </c>
      <c r="I9881">
        <v>300</v>
      </c>
      <c r="J9881">
        <v>390</v>
      </c>
      <c r="K9881">
        <v>3</v>
      </c>
      <c r="M9881">
        <v>81.900000000000006</v>
      </c>
      <c r="N9881" t="s">
        <v>20</v>
      </c>
      <c r="O9881">
        <v>1170</v>
      </c>
      <c r="P9881">
        <v>270</v>
      </c>
      <c r="R9881">
        <f t="shared" si="771"/>
        <v>1170</v>
      </c>
      <c r="S9881">
        <f t="shared" si="772"/>
        <v>25</v>
      </c>
      <c r="T9881" t="str">
        <f t="shared" si="773"/>
        <v>Jun</v>
      </c>
      <c r="U9881" t="str">
        <f t="shared" si="774"/>
        <v>2025</v>
      </c>
    </row>
    <row r="9882" spans="1:21" x14ac:dyDescent="0.25">
      <c r="A9882" t="s">
        <v>434</v>
      </c>
      <c r="B9882" t="s">
        <v>125</v>
      </c>
      <c r="C9882" t="s">
        <v>15</v>
      </c>
      <c r="D9882" t="s">
        <v>16</v>
      </c>
      <c r="E9882" t="s">
        <v>17</v>
      </c>
      <c r="F9882" t="s">
        <v>29</v>
      </c>
      <c r="G9882" t="s">
        <v>178</v>
      </c>
      <c r="H9882">
        <f t="shared" si="770"/>
        <v>1400</v>
      </c>
      <c r="I9882">
        <v>200</v>
      </c>
      <c r="J9882">
        <v>260</v>
      </c>
      <c r="K9882">
        <v>7</v>
      </c>
      <c r="M9882">
        <v>91</v>
      </c>
      <c r="N9882" t="s">
        <v>25</v>
      </c>
      <c r="O9882">
        <v>1820</v>
      </c>
      <c r="P9882">
        <v>420</v>
      </c>
      <c r="R9882">
        <f t="shared" si="771"/>
        <v>1820</v>
      </c>
      <c r="S9882">
        <f t="shared" si="772"/>
        <v>25</v>
      </c>
      <c r="T9882" t="str">
        <f t="shared" si="773"/>
        <v>Jun</v>
      </c>
      <c r="U9882" t="str">
        <f t="shared" si="774"/>
        <v>2025</v>
      </c>
    </row>
    <row r="9883" spans="1:21" x14ac:dyDescent="0.25">
      <c r="A9883" t="s">
        <v>434</v>
      </c>
      <c r="B9883" t="s">
        <v>186</v>
      </c>
      <c r="C9883" t="s">
        <v>27</v>
      </c>
      <c r="D9883" t="s">
        <v>16</v>
      </c>
      <c r="E9883" t="s">
        <v>28</v>
      </c>
      <c r="F9883" t="s">
        <v>61</v>
      </c>
      <c r="G9883" t="s">
        <v>180</v>
      </c>
      <c r="H9883">
        <f t="shared" si="770"/>
        <v>2400</v>
      </c>
      <c r="I9883">
        <v>600</v>
      </c>
      <c r="J9883">
        <v>780</v>
      </c>
      <c r="K9883">
        <v>4</v>
      </c>
      <c r="M9883">
        <v>100</v>
      </c>
      <c r="N9883" t="s">
        <v>38</v>
      </c>
      <c r="O9883">
        <v>3120</v>
      </c>
      <c r="P9883">
        <v>720</v>
      </c>
      <c r="R9883">
        <f t="shared" si="771"/>
        <v>3120</v>
      </c>
      <c r="S9883">
        <f t="shared" si="772"/>
        <v>25</v>
      </c>
      <c r="T9883" t="str">
        <f t="shared" si="773"/>
        <v>Jun</v>
      </c>
      <c r="U9883" t="str">
        <f t="shared" si="774"/>
        <v>2025</v>
      </c>
    </row>
    <row r="9884" spans="1:21" x14ac:dyDescent="0.25">
      <c r="A9884" t="s">
        <v>434</v>
      </c>
      <c r="B9884" t="s">
        <v>135</v>
      </c>
      <c r="C9884" t="s">
        <v>27</v>
      </c>
      <c r="D9884" t="s">
        <v>16</v>
      </c>
      <c r="E9884" t="s">
        <v>28</v>
      </c>
      <c r="F9884" t="s">
        <v>18</v>
      </c>
      <c r="G9884" t="s">
        <v>130</v>
      </c>
      <c r="H9884">
        <f t="shared" si="770"/>
        <v>315</v>
      </c>
      <c r="I9884">
        <v>45</v>
      </c>
      <c r="J9884">
        <v>59</v>
      </c>
      <c r="K9884">
        <v>7</v>
      </c>
      <c r="M9884">
        <v>25.357500000000002</v>
      </c>
      <c r="N9884" t="s">
        <v>20</v>
      </c>
      <c r="O9884">
        <v>362.25</v>
      </c>
      <c r="P9884">
        <v>47.25</v>
      </c>
      <c r="R9884">
        <f t="shared" si="771"/>
        <v>413</v>
      </c>
      <c r="S9884">
        <f t="shared" si="772"/>
        <v>25</v>
      </c>
      <c r="T9884" t="str">
        <f t="shared" si="773"/>
        <v>Jun</v>
      </c>
      <c r="U9884" t="str">
        <f t="shared" si="774"/>
        <v>2025</v>
      </c>
    </row>
    <row r="9885" spans="1:21" x14ac:dyDescent="0.25">
      <c r="A9885" t="s">
        <v>434</v>
      </c>
      <c r="B9885" t="s">
        <v>157</v>
      </c>
      <c r="C9885" t="s">
        <v>15</v>
      </c>
      <c r="D9885" t="s">
        <v>16</v>
      </c>
      <c r="E9885" t="s">
        <v>17</v>
      </c>
      <c r="F9885" t="s">
        <v>18</v>
      </c>
      <c r="G9885" t="s">
        <v>34</v>
      </c>
      <c r="H9885">
        <f t="shared" si="770"/>
        <v>240</v>
      </c>
      <c r="I9885">
        <v>40</v>
      </c>
      <c r="J9885">
        <v>52</v>
      </c>
      <c r="K9885">
        <v>6</v>
      </c>
      <c r="M9885">
        <v>15</v>
      </c>
      <c r="N9885" t="s">
        <v>25</v>
      </c>
      <c r="O9885">
        <v>300</v>
      </c>
      <c r="P9885">
        <v>60</v>
      </c>
      <c r="R9885">
        <f t="shared" si="771"/>
        <v>312</v>
      </c>
      <c r="S9885">
        <f t="shared" si="772"/>
        <v>25</v>
      </c>
      <c r="T9885" t="str">
        <f t="shared" si="773"/>
        <v>Jun</v>
      </c>
      <c r="U9885" t="str">
        <f t="shared" si="774"/>
        <v>2025</v>
      </c>
    </row>
    <row r="9886" spans="1:21" x14ac:dyDescent="0.25">
      <c r="A9886" t="s">
        <v>435</v>
      </c>
      <c r="B9886" t="s">
        <v>26</v>
      </c>
      <c r="C9886" t="s">
        <v>27</v>
      </c>
      <c r="D9886" t="s">
        <v>23</v>
      </c>
      <c r="E9886" t="s">
        <v>17</v>
      </c>
      <c r="F9886" t="s">
        <v>18</v>
      </c>
      <c r="G9886" t="s">
        <v>116</v>
      </c>
      <c r="H9886">
        <f t="shared" si="770"/>
        <v>300</v>
      </c>
      <c r="I9886">
        <v>60</v>
      </c>
      <c r="J9886">
        <v>78</v>
      </c>
      <c r="K9886">
        <v>5</v>
      </c>
      <c r="M9886">
        <v>36</v>
      </c>
      <c r="N9886" t="s">
        <v>25</v>
      </c>
      <c r="O9886">
        <v>360</v>
      </c>
      <c r="P9886">
        <v>60</v>
      </c>
      <c r="R9886">
        <f t="shared" si="771"/>
        <v>390</v>
      </c>
      <c r="S9886">
        <f t="shared" si="772"/>
        <v>26</v>
      </c>
      <c r="T9886" t="str">
        <f t="shared" si="773"/>
        <v>Jun</v>
      </c>
      <c r="U9886" t="str">
        <f t="shared" si="774"/>
        <v>2025</v>
      </c>
    </row>
    <row r="9887" spans="1:21" x14ac:dyDescent="0.25">
      <c r="A9887" t="s">
        <v>435</v>
      </c>
      <c r="B9887" t="s">
        <v>60</v>
      </c>
      <c r="C9887" t="s">
        <v>27</v>
      </c>
      <c r="D9887" t="s">
        <v>23</v>
      </c>
      <c r="E9887" t="s">
        <v>28</v>
      </c>
      <c r="F9887" t="s">
        <v>18</v>
      </c>
      <c r="G9887" t="s">
        <v>24</v>
      </c>
      <c r="H9887">
        <f t="shared" si="770"/>
        <v>320</v>
      </c>
      <c r="I9887">
        <v>80</v>
      </c>
      <c r="J9887">
        <v>104</v>
      </c>
      <c r="K9887">
        <v>4</v>
      </c>
      <c r="M9887">
        <v>41.6</v>
      </c>
      <c r="N9887" t="s">
        <v>25</v>
      </c>
      <c r="O9887">
        <v>416</v>
      </c>
      <c r="P9887">
        <v>96</v>
      </c>
      <c r="R9887">
        <f t="shared" si="771"/>
        <v>416</v>
      </c>
      <c r="S9887">
        <f t="shared" si="772"/>
        <v>26</v>
      </c>
      <c r="T9887" t="str">
        <f t="shared" si="773"/>
        <v>Jun</v>
      </c>
      <c r="U9887" t="str">
        <f t="shared" si="774"/>
        <v>2025</v>
      </c>
    </row>
    <row r="9888" spans="1:21" x14ac:dyDescent="0.25">
      <c r="A9888" t="s">
        <v>435</v>
      </c>
      <c r="B9888" t="s">
        <v>77</v>
      </c>
      <c r="C9888" t="s">
        <v>42</v>
      </c>
      <c r="D9888" t="s">
        <v>16</v>
      </c>
      <c r="E9888" t="s">
        <v>17</v>
      </c>
      <c r="F9888" t="s">
        <v>61</v>
      </c>
      <c r="G9888" t="s">
        <v>117</v>
      </c>
      <c r="H9888">
        <f t="shared" si="770"/>
        <v>25000</v>
      </c>
      <c r="I9888">
        <v>2500</v>
      </c>
      <c r="J9888">
        <v>3250</v>
      </c>
      <c r="K9888">
        <v>10</v>
      </c>
      <c r="M9888">
        <v>325</v>
      </c>
      <c r="N9888" t="s">
        <v>38</v>
      </c>
      <c r="O9888">
        <v>32500</v>
      </c>
      <c r="P9888">
        <v>7500</v>
      </c>
      <c r="R9888">
        <f t="shared" si="771"/>
        <v>32500</v>
      </c>
      <c r="S9888">
        <f t="shared" si="772"/>
        <v>26</v>
      </c>
      <c r="T9888" t="str">
        <f t="shared" si="773"/>
        <v>Jun</v>
      </c>
      <c r="U9888" t="str">
        <f t="shared" si="774"/>
        <v>2025</v>
      </c>
    </row>
    <row r="9889" spans="1:21" x14ac:dyDescent="0.25">
      <c r="A9889" t="s">
        <v>435</v>
      </c>
      <c r="B9889" t="s">
        <v>31</v>
      </c>
      <c r="C9889" t="s">
        <v>27</v>
      </c>
      <c r="D9889" t="s">
        <v>16</v>
      </c>
      <c r="E9889" t="s">
        <v>28</v>
      </c>
      <c r="F9889" t="s">
        <v>45</v>
      </c>
      <c r="G9889" t="s">
        <v>54</v>
      </c>
      <c r="H9889">
        <f t="shared" si="770"/>
        <v>5600</v>
      </c>
      <c r="I9889">
        <v>800</v>
      </c>
      <c r="J9889">
        <v>1040</v>
      </c>
      <c r="K9889">
        <v>7</v>
      </c>
      <c r="M9889">
        <v>104</v>
      </c>
      <c r="N9889" t="s">
        <v>20</v>
      </c>
      <c r="O9889">
        <v>7280</v>
      </c>
      <c r="P9889">
        <v>1680</v>
      </c>
      <c r="R9889">
        <f t="shared" si="771"/>
        <v>7280</v>
      </c>
      <c r="S9889">
        <f t="shared" si="772"/>
        <v>26</v>
      </c>
      <c r="T9889" t="str">
        <f t="shared" si="773"/>
        <v>Jun</v>
      </c>
      <c r="U9889" t="str">
        <f t="shared" si="774"/>
        <v>2025</v>
      </c>
    </row>
    <row r="9890" spans="1:21" x14ac:dyDescent="0.25">
      <c r="A9890" t="s">
        <v>435</v>
      </c>
      <c r="B9890" t="s">
        <v>144</v>
      </c>
      <c r="C9890" t="s">
        <v>27</v>
      </c>
      <c r="D9890" t="s">
        <v>16</v>
      </c>
      <c r="E9890" t="s">
        <v>28</v>
      </c>
      <c r="F9890" t="s">
        <v>48</v>
      </c>
      <c r="G9890" t="s">
        <v>172</v>
      </c>
      <c r="H9890">
        <f t="shared" si="770"/>
        <v>1800</v>
      </c>
      <c r="I9890">
        <v>300</v>
      </c>
      <c r="J9890">
        <v>390</v>
      </c>
      <c r="K9890">
        <v>6</v>
      </c>
      <c r="M9890">
        <v>100</v>
      </c>
      <c r="N9890" t="s">
        <v>20</v>
      </c>
      <c r="O9890">
        <v>2250</v>
      </c>
      <c r="P9890">
        <v>450</v>
      </c>
      <c r="R9890">
        <f t="shared" si="771"/>
        <v>2340</v>
      </c>
      <c r="S9890">
        <f t="shared" si="772"/>
        <v>26</v>
      </c>
      <c r="T9890" t="str">
        <f t="shared" si="773"/>
        <v>Jun</v>
      </c>
      <c r="U9890" t="str">
        <f t="shared" si="774"/>
        <v>2025</v>
      </c>
    </row>
    <row r="9891" spans="1:21" x14ac:dyDescent="0.25">
      <c r="A9891" t="s">
        <v>435</v>
      </c>
      <c r="B9891" t="s">
        <v>166</v>
      </c>
      <c r="C9891" t="s">
        <v>15</v>
      </c>
      <c r="D9891" t="s">
        <v>16</v>
      </c>
      <c r="E9891" t="s">
        <v>28</v>
      </c>
      <c r="F9891" t="s">
        <v>18</v>
      </c>
      <c r="G9891" t="s">
        <v>56</v>
      </c>
      <c r="H9891">
        <f t="shared" si="770"/>
        <v>2750</v>
      </c>
      <c r="I9891">
        <v>550</v>
      </c>
      <c r="J9891">
        <v>715</v>
      </c>
      <c r="K9891">
        <v>5</v>
      </c>
      <c r="M9891">
        <v>100</v>
      </c>
      <c r="N9891" t="s">
        <v>38</v>
      </c>
      <c r="O9891">
        <v>3575</v>
      </c>
      <c r="P9891">
        <v>825</v>
      </c>
      <c r="R9891">
        <f t="shared" si="771"/>
        <v>3575</v>
      </c>
      <c r="S9891">
        <f t="shared" si="772"/>
        <v>26</v>
      </c>
      <c r="T9891" t="str">
        <f t="shared" si="773"/>
        <v>Jun</v>
      </c>
      <c r="U9891" t="str">
        <f t="shared" si="774"/>
        <v>2025</v>
      </c>
    </row>
    <row r="9892" spans="1:21" x14ac:dyDescent="0.25">
      <c r="A9892" t="s">
        <v>435</v>
      </c>
      <c r="B9892" t="s">
        <v>188</v>
      </c>
      <c r="C9892" t="s">
        <v>27</v>
      </c>
      <c r="D9892" t="s">
        <v>23</v>
      </c>
      <c r="E9892" t="s">
        <v>17</v>
      </c>
      <c r="F9892" t="s">
        <v>29</v>
      </c>
      <c r="G9892" t="s">
        <v>210</v>
      </c>
      <c r="H9892">
        <f t="shared" si="770"/>
        <v>475</v>
      </c>
      <c r="I9892">
        <v>95</v>
      </c>
      <c r="J9892">
        <v>124</v>
      </c>
      <c r="K9892">
        <v>5</v>
      </c>
      <c r="M9892">
        <v>71.25</v>
      </c>
      <c r="N9892" t="s">
        <v>20</v>
      </c>
      <c r="O9892">
        <v>593.75</v>
      </c>
      <c r="P9892">
        <v>118.75</v>
      </c>
      <c r="R9892">
        <f t="shared" si="771"/>
        <v>620</v>
      </c>
      <c r="S9892">
        <f t="shared" si="772"/>
        <v>26</v>
      </c>
      <c r="T9892" t="str">
        <f t="shared" si="773"/>
        <v>Jun</v>
      </c>
      <c r="U9892" t="str">
        <f t="shared" si="774"/>
        <v>2025</v>
      </c>
    </row>
    <row r="9893" spans="1:21" x14ac:dyDescent="0.25">
      <c r="A9893" t="s">
        <v>435</v>
      </c>
      <c r="B9893" t="s">
        <v>200</v>
      </c>
      <c r="C9893" t="s">
        <v>27</v>
      </c>
      <c r="D9893" t="s">
        <v>23</v>
      </c>
      <c r="E9893" t="s">
        <v>28</v>
      </c>
      <c r="F9893" t="s">
        <v>18</v>
      </c>
      <c r="G9893" t="s">
        <v>100</v>
      </c>
      <c r="H9893">
        <f t="shared" si="770"/>
        <v>280</v>
      </c>
      <c r="I9893">
        <v>40</v>
      </c>
      <c r="J9893">
        <v>52</v>
      </c>
      <c r="K9893">
        <v>7</v>
      </c>
      <c r="M9893">
        <v>36.4</v>
      </c>
      <c r="N9893" t="s">
        <v>25</v>
      </c>
      <c r="O9893">
        <v>364</v>
      </c>
      <c r="P9893">
        <v>84</v>
      </c>
      <c r="R9893">
        <f t="shared" si="771"/>
        <v>364</v>
      </c>
      <c r="S9893">
        <f t="shared" si="772"/>
        <v>26</v>
      </c>
      <c r="T9893" t="str">
        <f t="shared" si="773"/>
        <v>Jun</v>
      </c>
      <c r="U9893" t="str">
        <f t="shared" si="774"/>
        <v>2025</v>
      </c>
    </row>
    <row r="9894" spans="1:21" x14ac:dyDescent="0.25">
      <c r="A9894" t="s">
        <v>435</v>
      </c>
      <c r="B9894" t="s">
        <v>101</v>
      </c>
      <c r="C9894" t="s">
        <v>27</v>
      </c>
      <c r="D9894" t="s">
        <v>23</v>
      </c>
      <c r="E9894" t="s">
        <v>17</v>
      </c>
      <c r="F9894" t="s">
        <v>18</v>
      </c>
      <c r="G9894" t="s">
        <v>19</v>
      </c>
      <c r="H9894">
        <f t="shared" si="770"/>
        <v>1750</v>
      </c>
      <c r="I9894">
        <v>250</v>
      </c>
      <c r="J9894">
        <v>325</v>
      </c>
      <c r="K9894">
        <v>7</v>
      </c>
      <c r="M9894">
        <v>100</v>
      </c>
      <c r="N9894" t="s">
        <v>25</v>
      </c>
      <c r="O9894">
        <v>2275</v>
      </c>
      <c r="P9894">
        <v>525</v>
      </c>
      <c r="R9894">
        <f t="shared" si="771"/>
        <v>2275</v>
      </c>
      <c r="S9894">
        <f t="shared" si="772"/>
        <v>26</v>
      </c>
      <c r="T9894" t="str">
        <f t="shared" si="773"/>
        <v>Jun</v>
      </c>
      <c r="U9894" t="str">
        <f t="shared" si="774"/>
        <v>2025</v>
      </c>
    </row>
    <row r="9895" spans="1:21" x14ac:dyDescent="0.25">
      <c r="A9895" t="s">
        <v>435</v>
      </c>
      <c r="B9895" t="s">
        <v>123</v>
      </c>
      <c r="C9895" t="s">
        <v>15</v>
      </c>
      <c r="D9895" t="s">
        <v>16</v>
      </c>
      <c r="E9895" t="s">
        <v>28</v>
      </c>
      <c r="F9895" t="s">
        <v>48</v>
      </c>
      <c r="G9895" t="s">
        <v>49</v>
      </c>
      <c r="H9895">
        <f t="shared" si="770"/>
        <v>400</v>
      </c>
      <c r="I9895">
        <v>80</v>
      </c>
      <c r="J9895">
        <v>104</v>
      </c>
      <c r="K9895">
        <v>5</v>
      </c>
      <c r="M9895">
        <v>52</v>
      </c>
      <c r="N9895" t="s">
        <v>38</v>
      </c>
      <c r="O9895">
        <v>520</v>
      </c>
      <c r="P9895">
        <v>120</v>
      </c>
      <c r="R9895">
        <f t="shared" si="771"/>
        <v>520</v>
      </c>
      <c r="S9895">
        <f t="shared" si="772"/>
        <v>26</v>
      </c>
      <c r="T9895" t="str">
        <f t="shared" si="773"/>
        <v>Jun</v>
      </c>
      <c r="U9895" t="str">
        <f t="shared" si="774"/>
        <v>2025</v>
      </c>
    </row>
    <row r="9896" spans="1:21" x14ac:dyDescent="0.25">
      <c r="A9896" t="s">
        <v>435</v>
      </c>
      <c r="B9896" t="s">
        <v>220</v>
      </c>
      <c r="C9896" t="s">
        <v>27</v>
      </c>
      <c r="D9896" t="s">
        <v>16</v>
      </c>
      <c r="E9896" t="s">
        <v>17</v>
      </c>
      <c r="F9896" t="s">
        <v>18</v>
      </c>
      <c r="G9896" t="s">
        <v>51</v>
      </c>
      <c r="H9896">
        <f t="shared" si="770"/>
        <v>360</v>
      </c>
      <c r="I9896">
        <v>60</v>
      </c>
      <c r="J9896">
        <v>78</v>
      </c>
      <c r="K9896">
        <v>6</v>
      </c>
      <c r="M9896">
        <v>41.4</v>
      </c>
      <c r="N9896" t="s">
        <v>38</v>
      </c>
      <c r="O9896">
        <v>414</v>
      </c>
      <c r="P9896">
        <v>54</v>
      </c>
      <c r="R9896">
        <f t="shared" si="771"/>
        <v>468</v>
      </c>
      <c r="S9896">
        <f t="shared" si="772"/>
        <v>26</v>
      </c>
      <c r="T9896" t="str">
        <f t="shared" si="773"/>
        <v>Jun</v>
      </c>
      <c r="U9896" t="str">
        <f t="shared" si="774"/>
        <v>2025</v>
      </c>
    </row>
    <row r="9897" spans="1:21" x14ac:dyDescent="0.25">
      <c r="A9897" t="s">
        <v>435</v>
      </c>
      <c r="B9897" t="s">
        <v>200</v>
      </c>
      <c r="C9897" t="s">
        <v>27</v>
      </c>
      <c r="D9897" t="s">
        <v>16</v>
      </c>
      <c r="E9897" t="s">
        <v>17</v>
      </c>
      <c r="F9897" t="s">
        <v>45</v>
      </c>
      <c r="G9897" t="s">
        <v>58</v>
      </c>
      <c r="H9897">
        <f t="shared" si="770"/>
        <v>175000</v>
      </c>
      <c r="I9897">
        <v>25000</v>
      </c>
      <c r="J9897">
        <v>32500</v>
      </c>
      <c r="K9897">
        <v>7</v>
      </c>
      <c r="M9897">
        <v>4875</v>
      </c>
      <c r="N9897" t="s">
        <v>20</v>
      </c>
      <c r="O9897">
        <v>218750</v>
      </c>
      <c r="P9897">
        <v>43750</v>
      </c>
      <c r="R9897">
        <f t="shared" si="771"/>
        <v>227500</v>
      </c>
      <c r="S9897">
        <f t="shared" si="772"/>
        <v>26</v>
      </c>
      <c r="T9897" t="str">
        <f t="shared" si="773"/>
        <v>Jun</v>
      </c>
      <c r="U9897" t="str">
        <f t="shared" si="774"/>
        <v>2025</v>
      </c>
    </row>
    <row r="9898" spans="1:21" x14ac:dyDescent="0.25">
      <c r="A9898" t="s">
        <v>435</v>
      </c>
      <c r="B9898" t="s">
        <v>131</v>
      </c>
      <c r="C9898" t="s">
        <v>27</v>
      </c>
      <c r="D9898" t="s">
        <v>16</v>
      </c>
      <c r="E9898" t="s">
        <v>28</v>
      </c>
      <c r="F9898" t="s">
        <v>18</v>
      </c>
      <c r="G9898" t="s">
        <v>113</v>
      </c>
      <c r="H9898">
        <f t="shared" si="770"/>
        <v>140</v>
      </c>
      <c r="I9898">
        <v>20</v>
      </c>
      <c r="J9898">
        <v>26</v>
      </c>
      <c r="K9898">
        <v>7</v>
      </c>
      <c r="M9898">
        <v>9.1</v>
      </c>
      <c r="N9898" t="s">
        <v>25</v>
      </c>
      <c r="O9898">
        <v>182</v>
      </c>
      <c r="P9898">
        <v>42</v>
      </c>
      <c r="R9898">
        <f t="shared" si="771"/>
        <v>182</v>
      </c>
      <c r="S9898">
        <f t="shared" si="772"/>
        <v>26</v>
      </c>
      <c r="T9898" t="str">
        <f t="shared" si="773"/>
        <v>Jun</v>
      </c>
      <c r="U9898" t="str">
        <f t="shared" si="774"/>
        <v>2025</v>
      </c>
    </row>
    <row r="9899" spans="1:21" x14ac:dyDescent="0.25">
      <c r="A9899" t="s">
        <v>435</v>
      </c>
      <c r="B9899" t="s">
        <v>86</v>
      </c>
      <c r="C9899" t="s">
        <v>22</v>
      </c>
      <c r="D9899" t="s">
        <v>23</v>
      </c>
      <c r="E9899" t="s">
        <v>17</v>
      </c>
      <c r="F9899" t="s">
        <v>18</v>
      </c>
      <c r="G9899" t="s">
        <v>64</v>
      </c>
      <c r="H9899">
        <f t="shared" si="770"/>
        <v>1260</v>
      </c>
      <c r="I9899">
        <v>140</v>
      </c>
      <c r="J9899">
        <v>182</v>
      </c>
      <c r="K9899">
        <v>9</v>
      </c>
      <c r="M9899">
        <v>100</v>
      </c>
      <c r="N9899" t="s">
        <v>20</v>
      </c>
      <c r="O9899">
        <v>1512</v>
      </c>
      <c r="P9899">
        <v>252</v>
      </c>
      <c r="R9899">
        <f t="shared" si="771"/>
        <v>1638</v>
      </c>
      <c r="S9899">
        <f t="shared" si="772"/>
        <v>26</v>
      </c>
      <c r="T9899" t="str">
        <f t="shared" si="773"/>
        <v>Jun</v>
      </c>
      <c r="U9899" t="str">
        <f t="shared" si="774"/>
        <v>2025</v>
      </c>
    </row>
    <row r="9900" spans="1:21" x14ac:dyDescent="0.25">
      <c r="A9900" t="s">
        <v>435</v>
      </c>
      <c r="B9900" t="s">
        <v>194</v>
      </c>
      <c r="C9900" t="s">
        <v>115</v>
      </c>
      <c r="D9900" t="s">
        <v>16</v>
      </c>
      <c r="E9900" t="s">
        <v>17</v>
      </c>
      <c r="F9900" t="s">
        <v>45</v>
      </c>
      <c r="G9900" t="s">
        <v>67</v>
      </c>
      <c r="H9900">
        <f t="shared" si="770"/>
        <v>24500</v>
      </c>
      <c r="I9900">
        <v>3500</v>
      </c>
      <c r="J9900">
        <v>4550</v>
      </c>
      <c r="K9900">
        <v>7</v>
      </c>
      <c r="M9900">
        <v>455</v>
      </c>
      <c r="N9900" t="s">
        <v>20</v>
      </c>
      <c r="O9900">
        <v>28175</v>
      </c>
      <c r="P9900">
        <v>3675</v>
      </c>
      <c r="R9900">
        <f t="shared" si="771"/>
        <v>31850</v>
      </c>
      <c r="S9900">
        <f t="shared" si="772"/>
        <v>26</v>
      </c>
      <c r="T9900" t="str">
        <f t="shared" si="773"/>
        <v>Jun</v>
      </c>
      <c r="U9900" t="str">
        <f t="shared" si="774"/>
        <v>2025</v>
      </c>
    </row>
    <row r="9901" spans="1:21" x14ac:dyDescent="0.25">
      <c r="A9901" t="s">
        <v>435</v>
      </c>
      <c r="B9901" t="s">
        <v>63</v>
      </c>
      <c r="C9901" t="s">
        <v>42</v>
      </c>
      <c r="D9901" t="s">
        <v>16</v>
      </c>
      <c r="E9901" t="s">
        <v>28</v>
      </c>
      <c r="F9901" t="s">
        <v>18</v>
      </c>
      <c r="G9901" t="s">
        <v>24</v>
      </c>
      <c r="H9901">
        <f t="shared" si="770"/>
        <v>480</v>
      </c>
      <c r="I9901">
        <v>80</v>
      </c>
      <c r="J9901">
        <v>104</v>
      </c>
      <c r="K9901">
        <v>6</v>
      </c>
      <c r="M9901">
        <v>60</v>
      </c>
      <c r="N9901" t="s">
        <v>38</v>
      </c>
      <c r="O9901">
        <v>600</v>
      </c>
      <c r="P9901">
        <v>120</v>
      </c>
      <c r="R9901">
        <f t="shared" si="771"/>
        <v>624</v>
      </c>
      <c r="S9901">
        <f t="shared" si="772"/>
        <v>26</v>
      </c>
      <c r="T9901" t="str">
        <f t="shared" si="773"/>
        <v>Jun</v>
      </c>
      <c r="U9901" t="str">
        <f t="shared" si="774"/>
        <v>2025</v>
      </c>
    </row>
    <row r="9902" spans="1:21" x14ac:dyDescent="0.25">
      <c r="A9902" t="s">
        <v>435</v>
      </c>
      <c r="B9902" t="s">
        <v>65</v>
      </c>
      <c r="C9902" t="s">
        <v>66</v>
      </c>
      <c r="D9902" t="s">
        <v>16</v>
      </c>
      <c r="E9902" t="s">
        <v>28</v>
      </c>
      <c r="F9902" t="s">
        <v>18</v>
      </c>
      <c r="G9902" t="s">
        <v>56</v>
      </c>
      <c r="H9902">
        <f t="shared" si="770"/>
        <v>2200</v>
      </c>
      <c r="I9902">
        <v>550</v>
      </c>
      <c r="J9902">
        <v>715</v>
      </c>
      <c r="K9902">
        <v>4</v>
      </c>
      <c r="M9902">
        <v>100</v>
      </c>
      <c r="N9902" t="s">
        <v>20</v>
      </c>
      <c r="O9902">
        <v>2750</v>
      </c>
      <c r="P9902">
        <v>550</v>
      </c>
      <c r="R9902">
        <f t="shared" si="771"/>
        <v>2860</v>
      </c>
      <c r="S9902">
        <f t="shared" si="772"/>
        <v>26</v>
      </c>
      <c r="T9902" t="str">
        <f t="shared" si="773"/>
        <v>Jun</v>
      </c>
      <c r="U9902" t="str">
        <f t="shared" si="774"/>
        <v>2025</v>
      </c>
    </row>
    <row r="9903" spans="1:21" x14ac:dyDescent="0.25">
      <c r="A9903" t="s">
        <v>435</v>
      </c>
      <c r="B9903" t="s">
        <v>131</v>
      </c>
      <c r="C9903" t="s">
        <v>27</v>
      </c>
      <c r="D9903" t="s">
        <v>16</v>
      </c>
      <c r="E9903" t="s">
        <v>28</v>
      </c>
      <c r="F9903" t="s">
        <v>61</v>
      </c>
      <c r="G9903" t="s">
        <v>180</v>
      </c>
      <c r="H9903">
        <f t="shared" si="770"/>
        <v>1200</v>
      </c>
      <c r="I9903">
        <v>600</v>
      </c>
      <c r="J9903">
        <v>780</v>
      </c>
      <c r="K9903">
        <v>2</v>
      </c>
      <c r="M9903">
        <v>100</v>
      </c>
      <c r="N9903" t="s">
        <v>20</v>
      </c>
      <c r="O9903">
        <v>1560</v>
      </c>
      <c r="P9903">
        <v>360</v>
      </c>
      <c r="R9903">
        <f t="shared" si="771"/>
        <v>1560</v>
      </c>
      <c r="S9903">
        <f t="shared" si="772"/>
        <v>26</v>
      </c>
      <c r="T9903" t="str">
        <f t="shared" si="773"/>
        <v>Jun</v>
      </c>
      <c r="U9903" t="str">
        <f t="shared" si="774"/>
        <v>2025</v>
      </c>
    </row>
    <row r="9904" spans="1:21" x14ac:dyDescent="0.25">
      <c r="A9904" t="s">
        <v>435</v>
      </c>
      <c r="B9904" t="s">
        <v>122</v>
      </c>
      <c r="C9904" t="s">
        <v>27</v>
      </c>
      <c r="D9904" t="s">
        <v>23</v>
      </c>
      <c r="E9904" t="s">
        <v>28</v>
      </c>
      <c r="F9904" t="s">
        <v>45</v>
      </c>
      <c r="G9904" t="s">
        <v>54</v>
      </c>
      <c r="H9904">
        <f t="shared" si="770"/>
        <v>8000</v>
      </c>
      <c r="I9904">
        <v>800</v>
      </c>
      <c r="J9904">
        <v>1040</v>
      </c>
      <c r="K9904">
        <v>10</v>
      </c>
      <c r="M9904">
        <v>104</v>
      </c>
      <c r="N9904" t="s">
        <v>38</v>
      </c>
      <c r="O9904">
        <v>10400</v>
      </c>
      <c r="P9904">
        <v>2400</v>
      </c>
      <c r="R9904">
        <f t="shared" si="771"/>
        <v>10400</v>
      </c>
      <c r="S9904">
        <f t="shared" si="772"/>
        <v>26</v>
      </c>
      <c r="T9904" t="str">
        <f t="shared" si="773"/>
        <v>Jun</v>
      </c>
      <c r="U9904" t="str">
        <f t="shared" si="774"/>
        <v>2025</v>
      </c>
    </row>
    <row r="9905" spans="1:21" x14ac:dyDescent="0.25">
      <c r="A9905" t="s">
        <v>435</v>
      </c>
      <c r="B9905" t="s">
        <v>55</v>
      </c>
      <c r="C9905" t="s">
        <v>15</v>
      </c>
      <c r="D9905" t="s">
        <v>16</v>
      </c>
      <c r="E9905" t="s">
        <v>28</v>
      </c>
      <c r="F9905" t="s">
        <v>80</v>
      </c>
      <c r="G9905" t="s">
        <v>89</v>
      </c>
      <c r="H9905">
        <f t="shared" si="770"/>
        <v>105</v>
      </c>
      <c r="I9905">
        <v>15</v>
      </c>
      <c r="J9905">
        <v>20</v>
      </c>
      <c r="K9905">
        <v>7</v>
      </c>
      <c r="M9905">
        <v>6.8250000000000002</v>
      </c>
      <c r="N9905" t="s">
        <v>25</v>
      </c>
      <c r="O9905">
        <v>136.5</v>
      </c>
      <c r="P9905">
        <v>31.5</v>
      </c>
      <c r="R9905">
        <f t="shared" si="771"/>
        <v>140</v>
      </c>
      <c r="S9905">
        <f t="shared" si="772"/>
        <v>26</v>
      </c>
      <c r="T9905" t="str">
        <f t="shared" si="773"/>
        <v>Jun</v>
      </c>
      <c r="U9905" t="str">
        <f t="shared" si="774"/>
        <v>2025</v>
      </c>
    </row>
    <row r="9906" spans="1:21" x14ac:dyDescent="0.25">
      <c r="A9906" t="s">
        <v>435</v>
      </c>
      <c r="B9906" t="s">
        <v>90</v>
      </c>
      <c r="C9906" t="s">
        <v>91</v>
      </c>
      <c r="D9906" t="s">
        <v>16</v>
      </c>
      <c r="E9906" t="s">
        <v>28</v>
      </c>
      <c r="F9906" t="s">
        <v>18</v>
      </c>
      <c r="G9906" t="s">
        <v>116</v>
      </c>
      <c r="H9906">
        <f t="shared" si="770"/>
        <v>180</v>
      </c>
      <c r="I9906">
        <v>60</v>
      </c>
      <c r="J9906">
        <v>78</v>
      </c>
      <c r="K9906">
        <v>3</v>
      </c>
      <c r="M9906">
        <v>11.7</v>
      </c>
      <c r="N9906" t="s">
        <v>25</v>
      </c>
      <c r="O9906">
        <v>234</v>
      </c>
      <c r="P9906">
        <v>54</v>
      </c>
      <c r="R9906">
        <f t="shared" si="771"/>
        <v>234</v>
      </c>
      <c r="S9906">
        <f t="shared" si="772"/>
        <v>26</v>
      </c>
      <c r="T9906" t="str">
        <f t="shared" si="773"/>
        <v>Jun</v>
      </c>
      <c r="U9906" t="str">
        <f t="shared" si="774"/>
        <v>2025</v>
      </c>
    </row>
    <row r="9907" spans="1:21" x14ac:dyDescent="0.25">
      <c r="A9907" t="s">
        <v>435</v>
      </c>
      <c r="B9907" t="s">
        <v>109</v>
      </c>
      <c r="C9907" t="s">
        <v>42</v>
      </c>
      <c r="D9907" t="s">
        <v>16</v>
      </c>
      <c r="E9907" t="s">
        <v>17</v>
      </c>
      <c r="F9907" t="s">
        <v>48</v>
      </c>
      <c r="G9907" t="s">
        <v>49</v>
      </c>
      <c r="H9907">
        <f t="shared" si="770"/>
        <v>480</v>
      </c>
      <c r="I9907">
        <v>80</v>
      </c>
      <c r="J9907">
        <v>104</v>
      </c>
      <c r="K9907">
        <v>6</v>
      </c>
      <c r="M9907">
        <v>31.2</v>
      </c>
      <c r="N9907" t="s">
        <v>25</v>
      </c>
      <c r="O9907">
        <v>624</v>
      </c>
      <c r="P9907">
        <v>144</v>
      </c>
      <c r="R9907">
        <f t="shared" si="771"/>
        <v>624</v>
      </c>
      <c r="S9907">
        <f t="shared" si="772"/>
        <v>26</v>
      </c>
      <c r="T9907" t="str">
        <f t="shared" si="773"/>
        <v>Jun</v>
      </c>
      <c r="U9907" t="str">
        <f t="shared" si="774"/>
        <v>2025</v>
      </c>
    </row>
    <row r="9908" spans="1:21" x14ac:dyDescent="0.25">
      <c r="A9908" t="s">
        <v>435</v>
      </c>
      <c r="B9908" t="s">
        <v>95</v>
      </c>
      <c r="C9908" t="s">
        <v>66</v>
      </c>
      <c r="D9908" t="s">
        <v>23</v>
      </c>
      <c r="E9908" t="s">
        <v>17</v>
      </c>
      <c r="F9908" t="s">
        <v>45</v>
      </c>
      <c r="G9908" t="s">
        <v>76</v>
      </c>
      <c r="H9908">
        <f t="shared" si="770"/>
        <v>4800</v>
      </c>
      <c r="I9908">
        <v>1200</v>
      </c>
      <c r="J9908">
        <v>1560</v>
      </c>
      <c r="K9908">
        <v>4</v>
      </c>
      <c r="M9908">
        <v>156</v>
      </c>
      <c r="N9908" t="s">
        <v>25</v>
      </c>
      <c r="O9908">
        <v>6000</v>
      </c>
      <c r="P9908">
        <v>1200</v>
      </c>
      <c r="R9908">
        <f t="shared" si="771"/>
        <v>6240</v>
      </c>
      <c r="S9908">
        <f t="shared" si="772"/>
        <v>26</v>
      </c>
      <c r="T9908" t="str">
        <f t="shared" si="773"/>
        <v>Jun</v>
      </c>
      <c r="U9908" t="str">
        <f t="shared" si="774"/>
        <v>2025</v>
      </c>
    </row>
    <row r="9909" spans="1:21" x14ac:dyDescent="0.25">
      <c r="A9909" t="s">
        <v>435</v>
      </c>
      <c r="B9909" t="s">
        <v>183</v>
      </c>
      <c r="C9909" t="s">
        <v>22</v>
      </c>
      <c r="D9909" t="s">
        <v>16</v>
      </c>
      <c r="E9909" t="s">
        <v>17</v>
      </c>
      <c r="F9909" t="s">
        <v>18</v>
      </c>
      <c r="G9909" t="s">
        <v>40</v>
      </c>
      <c r="H9909">
        <f t="shared" si="770"/>
        <v>90</v>
      </c>
      <c r="I9909">
        <v>90</v>
      </c>
      <c r="J9909">
        <v>117</v>
      </c>
      <c r="K9909">
        <v>1</v>
      </c>
      <c r="M9909">
        <v>7.56</v>
      </c>
      <c r="N9909" t="s">
        <v>20</v>
      </c>
      <c r="O9909">
        <v>108</v>
      </c>
      <c r="P9909">
        <v>18</v>
      </c>
      <c r="R9909">
        <f t="shared" si="771"/>
        <v>117</v>
      </c>
      <c r="S9909">
        <f t="shared" si="772"/>
        <v>26</v>
      </c>
      <c r="T9909" t="str">
        <f t="shared" si="773"/>
        <v>Jun</v>
      </c>
      <c r="U9909" t="str">
        <f t="shared" si="774"/>
        <v>2025</v>
      </c>
    </row>
    <row r="9910" spans="1:21" x14ac:dyDescent="0.25">
      <c r="A9910" t="s">
        <v>435</v>
      </c>
      <c r="B9910" t="s">
        <v>57</v>
      </c>
      <c r="C9910" t="s">
        <v>27</v>
      </c>
      <c r="D9910" t="s">
        <v>16</v>
      </c>
      <c r="E9910" t="s">
        <v>28</v>
      </c>
      <c r="F9910" t="s">
        <v>18</v>
      </c>
      <c r="G9910" t="s">
        <v>100</v>
      </c>
      <c r="H9910">
        <f t="shared" si="770"/>
        <v>160</v>
      </c>
      <c r="I9910">
        <v>40</v>
      </c>
      <c r="J9910">
        <v>52</v>
      </c>
      <c r="K9910">
        <v>4</v>
      </c>
      <c r="M9910">
        <v>10.4</v>
      </c>
      <c r="N9910" t="s">
        <v>25</v>
      </c>
      <c r="O9910">
        <v>208</v>
      </c>
      <c r="P9910">
        <v>48</v>
      </c>
      <c r="R9910">
        <f t="shared" si="771"/>
        <v>208</v>
      </c>
      <c r="S9910">
        <f t="shared" si="772"/>
        <v>26</v>
      </c>
      <c r="T9910" t="str">
        <f t="shared" si="773"/>
        <v>Jun</v>
      </c>
      <c r="U9910" t="str">
        <f t="shared" si="774"/>
        <v>2025</v>
      </c>
    </row>
    <row r="9911" spans="1:21" x14ac:dyDescent="0.25">
      <c r="A9911" t="s">
        <v>435</v>
      </c>
      <c r="B9911" t="s">
        <v>134</v>
      </c>
      <c r="C9911" t="s">
        <v>66</v>
      </c>
      <c r="D9911" t="s">
        <v>16</v>
      </c>
      <c r="E9911" t="s">
        <v>28</v>
      </c>
      <c r="F9911" t="s">
        <v>18</v>
      </c>
      <c r="G9911" t="s">
        <v>64</v>
      </c>
      <c r="H9911">
        <f t="shared" si="770"/>
        <v>420</v>
      </c>
      <c r="I9911">
        <v>140</v>
      </c>
      <c r="J9911">
        <v>182</v>
      </c>
      <c r="K9911">
        <v>3</v>
      </c>
      <c r="M9911">
        <v>38.22</v>
      </c>
      <c r="N9911" t="s">
        <v>20</v>
      </c>
      <c r="O9911">
        <v>546</v>
      </c>
      <c r="P9911">
        <v>126</v>
      </c>
      <c r="R9911">
        <f t="shared" si="771"/>
        <v>546</v>
      </c>
      <c r="S9911">
        <f t="shared" si="772"/>
        <v>26</v>
      </c>
      <c r="T9911" t="str">
        <f t="shared" si="773"/>
        <v>Jun</v>
      </c>
      <c r="U9911" t="str">
        <f t="shared" si="774"/>
        <v>2025</v>
      </c>
    </row>
    <row r="9912" spans="1:21" x14ac:dyDescent="0.25">
      <c r="A9912" t="s">
        <v>435</v>
      </c>
      <c r="B9912" t="s">
        <v>150</v>
      </c>
      <c r="C9912" t="s">
        <v>91</v>
      </c>
      <c r="D9912" t="s">
        <v>23</v>
      </c>
      <c r="E9912" t="s">
        <v>28</v>
      </c>
      <c r="F9912" t="s">
        <v>18</v>
      </c>
      <c r="G9912" t="s">
        <v>51</v>
      </c>
      <c r="H9912">
        <f t="shared" si="770"/>
        <v>180</v>
      </c>
      <c r="I9912">
        <v>60</v>
      </c>
      <c r="J9912">
        <v>78</v>
      </c>
      <c r="K9912">
        <v>3</v>
      </c>
      <c r="M9912">
        <v>23.4</v>
      </c>
      <c r="N9912" t="s">
        <v>25</v>
      </c>
      <c r="O9912">
        <v>234</v>
      </c>
      <c r="P9912">
        <v>54</v>
      </c>
      <c r="R9912">
        <f t="shared" si="771"/>
        <v>234</v>
      </c>
      <c r="S9912">
        <f t="shared" si="772"/>
        <v>26</v>
      </c>
      <c r="T9912" t="str">
        <f t="shared" si="773"/>
        <v>Jun</v>
      </c>
      <c r="U9912" t="str">
        <f t="shared" si="774"/>
        <v>2025</v>
      </c>
    </row>
    <row r="9913" spans="1:21" x14ac:dyDescent="0.25">
      <c r="A9913" t="s">
        <v>435</v>
      </c>
      <c r="B9913" t="s">
        <v>190</v>
      </c>
      <c r="C9913" t="s">
        <v>22</v>
      </c>
      <c r="D9913" t="s">
        <v>16</v>
      </c>
      <c r="E9913" t="s">
        <v>17</v>
      </c>
      <c r="F9913" t="s">
        <v>61</v>
      </c>
      <c r="G9913" t="s">
        <v>68</v>
      </c>
      <c r="H9913">
        <f t="shared" si="770"/>
        <v>18000</v>
      </c>
      <c r="I9913">
        <v>1800</v>
      </c>
      <c r="J9913">
        <v>2340</v>
      </c>
      <c r="K9913">
        <v>10</v>
      </c>
      <c r="M9913">
        <v>234</v>
      </c>
      <c r="N9913" t="s">
        <v>20</v>
      </c>
      <c r="O9913">
        <v>23400</v>
      </c>
      <c r="P9913">
        <v>5400</v>
      </c>
      <c r="R9913">
        <f t="shared" si="771"/>
        <v>23400</v>
      </c>
      <c r="S9913">
        <f t="shared" si="772"/>
        <v>26</v>
      </c>
      <c r="T9913" t="str">
        <f t="shared" si="773"/>
        <v>Jun</v>
      </c>
      <c r="U9913" t="str">
        <f t="shared" si="774"/>
        <v>2025</v>
      </c>
    </row>
    <row r="9914" spans="1:21" x14ac:dyDescent="0.25">
      <c r="A9914" t="s">
        <v>435</v>
      </c>
      <c r="B9914" t="s">
        <v>26</v>
      </c>
      <c r="C9914" t="s">
        <v>27</v>
      </c>
      <c r="D9914" t="s">
        <v>16</v>
      </c>
      <c r="E9914" t="s">
        <v>28</v>
      </c>
      <c r="F9914" t="s">
        <v>61</v>
      </c>
      <c r="G9914" t="s">
        <v>117</v>
      </c>
      <c r="H9914">
        <f t="shared" si="770"/>
        <v>10000</v>
      </c>
      <c r="I9914">
        <v>2500</v>
      </c>
      <c r="J9914">
        <v>3250</v>
      </c>
      <c r="K9914">
        <v>4</v>
      </c>
      <c r="M9914">
        <v>325</v>
      </c>
      <c r="N9914" t="s">
        <v>25</v>
      </c>
      <c r="O9914">
        <v>13000</v>
      </c>
      <c r="P9914">
        <v>3000</v>
      </c>
      <c r="R9914">
        <f t="shared" si="771"/>
        <v>13000</v>
      </c>
      <c r="S9914">
        <f t="shared" si="772"/>
        <v>26</v>
      </c>
      <c r="T9914" t="str">
        <f t="shared" si="773"/>
        <v>Jun</v>
      </c>
      <c r="U9914" t="str">
        <f t="shared" si="774"/>
        <v>2025</v>
      </c>
    </row>
    <row r="9915" spans="1:21" x14ac:dyDescent="0.25">
      <c r="A9915" t="s">
        <v>435</v>
      </c>
      <c r="B9915" t="s">
        <v>75</v>
      </c>
      <c r="C9915" t="s">
        <v>27</v>
      </c>
      <c r="D9915" t="s">
        <v>16</v>
      </c>
      <c r="E9915" t="s">
        <v>17</v>
      </c>
      <c r="F9915" t="s">
        <v>29</v>
      </c>
      <c r="G9915" t="s">
        <v>87</v>
      </c>
      <c r="H9915">
        <f t="shared" si="770"/>
        <v>1000</v>
      </c>
      <c r="I9915">
        <v>100</v>
      </c>
      <c r="J9915">
        <v>130</v>
      </c>
      <c r="K9915">
        <v>10</v>
      </c>
      <c r="M9915">
        <v>91</v>
      </c>
      <c r="N9915" t="s">
        <v>20</v>
      </c>
      <c r="O9915">
        <v>1300</v>
      </c>
      <c r="P9915">
        <v>300</v>
      </c>
      <c r="R9915">
        <f t="shared" si="771"/>
        <v>1300</v>
      </c>
      <c r="S9915">
        <f t="shared" si="772"/>
        <v>26</v>
      </c>
      <c r="T9915" t="str">
        <f t="shared" si="773"/>
        <v>Jun</v>
      </c>
      <c r="U9915" t="str">
        <f t="shared" si="774"/>
        <v>2025</v>
      </c>
    </row>
    <row r="9916" spans="1:21" x14ac:dyDescent="0.25">
      <c r="A9916" t="s">
        <v>435</v>
      </c>
      <c r="B9916" t="s">
        <v>205</v>
      </c>
      <c r="C9916" t="s">
        <v>15</v>
      </c>
      <c r="D9916" t="s">
        <v>23</v>
      </c>
      <c r="E9916" t="s">
        <v>17</v>
      </c>
      <c r="F9916" t="s">
        <v>18</v>
      </c>
      <c r="G9916" t="s">
        <v>51</v>
      </c>
      <c r="H9916">
        <f t="shared" si="770"/>
        <v>240</v>
      </c>
      <c r="I9916">
        <v>60</v>
      </c>
      <c r="J9916">
        <v>78</v>
      </c>
      <c r="K9916">
        <v>4</v>
      </c>
      <c r="M9916">
        <v>46.8</v>
      </c>
      <c r="N9916" t="s">
        <v>38</v>
      </c>
      <c r="O9916">
        <v>312</v>
      </c>
      <c r="P9916">
        <v>72</v>
      </c>
      <c r="R9916">
        <f t="shared" si="771"/>
        <v>312</v>
      </c>
      <c r="S9916">
        <f t="shared" si="772"/>
        <v>26</v>
      </c>
      <c r="T9916" t="str">
        <f t="shared" si="773"/>
        <v>Jun</v>
      </c>
      <c r="U9916" t="str">
        <f t="shared" si="774"/>
        <v>2025</v>
      </c>
    </row>
    <row r="9917" spans="1:21" x14ac:dyDescent="0.25">
      <c r="A9917" t="s">
        <v>435</v>
      </c>
      <c r="B9917" t="s">
        <v>90</v>
      </c>
      <c r="C9917" t="s">
        <v>91</v>
      </c>
      <c r="D9917" t="s">
        <v>23</v>
      </c>
      <c r="E9917" t="s">
        <v>17</v>
      </c>
      <c r="F9917" t="s">
        <v>29</v>
      </c>
      <c r="G9917" t="s">
        <v>160</v>
      </c>
      <c r="H9917">
        <f t="shared" si="770"/>
        <v>1050</v>
      </c>
      <c r="I9917">
        <v>150</v>
      </c>
      <c r="J9917">
        <v>195</v>
      </c>
      <c r="K9917">
        <v>7</v>
      </c>
      <c r="M9917">
        <v>100</v>
      </c>
      <c r="N9917" t="s">
        <v>20</v>
      </c>
      <c r="O9917">
        <v>1312.5</v>
      </c>
      <c r="P9917">
        <v>262.5</v>
      </c>
      <c r="R9917">
        <f t="shared" si="771"/>
        <v>1365</v>
      </c>
      <c r="S9917">
        <f t="shared" si="772"/>
        <v>26</v>
      </c>
      <c r="T9917" t="str">
        <f t="shared" si="773"/>
        <v>Jun</v>
      </c>
      <c r="U9917" t="str">
        <f t="shared" si="774"/>
        <v>2025</v>
      </c>
    </row>
    <row r="9918" spans="1:21" x14ac:dyDescent="0.25">
      <c r="A9918" t="s">
        <v>435</v>
      </c>
      <c r="B9918" t="s">
        <v>118</v>
      </c>
      <c r="C9918" t="s">
        <v>27</v>
      </c>
      <c r="D9918" t="s">
        <v>16</v>
      </c>
      <c r="E9918" t="s">
        <v>17</v>
      </c>
      <c r="F9918" t="s">
        <v>61</v>
      </c>
      <c r="G9918" t="s">
        <v>110</v>
      </c>
      <c r="H9918">
        <f t="shared" si="770"/>
        <v>4000</v>
      </c>
      <c r="I9918">
        <v>800</v>
      </c>
      <c r="J9918">
        <v>1040</v>
      </c>
      <c r="K9918">
        <v>5</v>
      </c>
      <c r="M9918">
        <v>104</v>
      </c>
      <c r="N9918" t="s">
        <v>20</v>
      </c>
      <c r="O9918">
        <v>5000</v>
      </c>
      <c r="P9918">
        <v>1000</v>
      </c>
      <c r="R9918">
        <f t="shared" si="771"/>
        <v>5200</v>
      </c>
      <c r="S9918">
        <f t="shared" si="772"/>
        <v>26</v>
      </c>
      <c r="T9918" t="str">
        <f t="shared" si="773"/>
        <v>Jun</v>
      </c>
      <c r="U9918" t="str">
        <f t="shared" si="774"/>
        <v>2025</v>
      </c>
    </row>
    <row r="9919" spans="1:21" x14ac:dyDescent="0.25">
      <c r="A9919" t="s">
        <v>435</v>
      </c>
      <c r="B9919" t="s">
        <v>139</v>
      </c>
      <c r="C9919" t="s">
        <v>27</v>
      </c>
      <c r="D9919" t="s">
        <v>16</v>
      </c>
      <c r="E9919" t="s">
        <v>17</v>
      </c>
      <c r="F9919" t="s">
        <v>80</v>
      </c>
      <c r="G9919" t="s">
        <v>143</v>
      </c>
      <c r="H9919">
        <f t="shared" si="770"/>
        <v>30</v>
      </c>
      <c r="I9919">
        <v>3</v>
      </c>
      <c r="J9919">
        <v>4</v>
      </c>
      <c r="K9919">
        <v>10</v>
      </c>
      <c r="M9919">
        <v>3.9</v>
      </c>
      <c r="N9919" t="s">
        <v>38</v>
      </c>
      <c r="O9919">
        <v>39</v>
      </c>
      <c r="P9919">
        <v>9</v>
      </c>
      <c r="R9919">
        <f t="shared" si="771"/>
        <v>40</v>
      </c>
      <c r="S9919">
        <f t="shared" si="772"/>
        <v>26</v>
      </c>
      <c r="T9919" t="str">
        <f t="shared" si="773"/>
        <v>Jun</v>
      </c>
      <c r="U9919" t="str">
        <f t="shared" si="774"/>
        <v>2025</v>
      </c>
    </row>
    <row r="9920" spans="1:21" x14ac:dyDescent="0.25">
      <c r="A9920" t="s">
        <v>436</v>
      </c>
      <c r="B9920" t="s">
        <v>65</v>
      </c>
      <c r="C9920" t="s">
        <v>66</v>
      </c>
      <c r="D9920" t="s">
        <v>16</v>
      </c>
      <c r="E9920" t="s">
        <v>17</v>
      </c>
      <c r="F9920" t="s">
        <v>29</v>
      </c>
      <c r="G9920" t="s">
        <v>160</v>
      </c>
      <c r="H9920">
        <f t="shared" si="770"/>
        <v>450</v>
      </c>
      <c r="I9920">
        <v>150</v>
      </c>
      <c r="J9920">
        <v>195</v>
      </c>
      <c r="K9920">
        <v>3</v>
      </c>
      <c r="M9920">
        <v>29.25</v>
      </c>
      <c r="N9920" t="s">
        <v>25</v>
      </c>
      <c r="O9920">
        <v>585</v>
      </c>
      <c r="P9920">
        <v>135</v>
      </c>
      <c r="R9920">
        <f t="shared" si="771"/>
        <v>585</v>
      </c>
      <c r="S9920">
        <f t="shared" si="772"/>
        <v>27</v>
      </c>
      <c r="T9920" t="str">
        <f t="shared" si="773"/>
        <v>Jun</v>
      </c>
      <c r="U9920" t="str">
        <f t="shared" si="774"/>
        <v>2025</v>
      </c>
    </row>
    <row r="9921" spans="1:21" x14ac:dyDescent="0.25">
      <c r="A9921" t="s">
        <v>436</v>
      </c>
      <c r="B9921" t="s">
        <v>208</v>
      </c>
      <c r="C9921" t="s">
        <v>27</v>
      </c>
      <c r="D9921" t="s">
        <v>16</v>
      </c>
      <c r="E9921" t="s">
        <v>17</v>
      </c>
      <c r="F9921" t="s">
        <v>48</v>
      </c>
      <c r="G9921" t="s">
        <v>94</v>
      </c>
      <c r="H9921">
        <f t="shared" si="770"/>
        <v>480</v>
      </c>
      <c r="I9921">
        <v>120</v>
      </c>
      <c r="J9921">
        <v>156</v>
      </c>
      <c r="K9921">
        <v>4</v>
      </c>
      <c r="M9921">
        <v>31.2</v>
      </c>
      <c r="N9921" t="s">
        <v>25</v>
      </c>
      <c r="O9921">
        <v>624</v>
      </c>
      <c r="P9921">
        <v>144</v>
      </c>
      <c r="R9921">
        <f t="shared" si="771"/>
        <v>624</v>
      </c>
      <c r="S9921">
        <f t="shared" si="772"/>
        <v>27</v>
      </c>
      <c r="T9921" t="str">
        <f t="shared" si="773"/>
        <v>Jun</v>
      </c>
      <c r="U9921" t="str">
        <f t="shared" si="774"/>
        <v>2025</v>
      </c>
    </row>
    <row r="9922" spans="1:21" x14ac:dyDescent="0.25">
      <c r="A9922" t="s">
        <v>436</v>
      </c>
      <c r="B9922" t="s">
        <v>101</v>
      </c>
      <c r="C9922" t="s">
        <v>27</v>
      </c>
      <c r="D9922" t="s">
        <v>16</v>
      </c>
      <c r="E9922" t="s">
        <v>28</v>
      </c>
      <c r="F9922" t="s">
        <v>61</v>
      </c>
      <c r="G9922" t="s">
        <v>108</v>
      </c>
      <c r="H9922">
        <f t="shared" si="770"/>
        <v>7500</v>
      </c>
      <c r="I9922">
        <v>1500</v>
      </c>
      <c r="J9922">
        <v>1950</v>
      </c>
      <c r="K9922">
        <v>5</v>
      </c>
      <c r="M9922">
        <v>195</v>
      </c>
      <c r="N9922" t="s">
        <v>25</v>
      </c>
      <c r="O9922">
        <v>9375</v>
      </c>
      <c r="P9922">
        <v>1875</v>
      </c>
      <c r="R9922">
        <f t="shared" si="771"/>
        <v>9750</v>
      </c>
      <c r="S9922">
        <f t="shared" si="772"/>
        <v>27</v>
      </c>
      <c r="T9922" t="str">
        <f t="shared" si="773"/>
        <v>Jun</v>
      </c>
      <c r="U9922" t="str">
        <f t="shared" si="774"/>
        <v>2025</v>
      </c>
    </row>
    <row r="9923" spans="1:21" x14ac:dyDescent="0.25">
      <c r="A9923" t="s">
        <v>436</v>
      </c>
      <c r="B9923" t="s">
        <v>197</v>
      </c>
      <c r="C9923" t="s">
        <v>115</v>
      </c>
      <c r="D9923" t="s">
        <v>23</v>
      </c>
      <c r="E9923" t="s">
        <v>28</v>
      </c>
      <c r="F9923" t="s">
        <v>61</v>
      </c>
      <c r="G9923" t="s">
        <v>108</v>
      </c>
      <c r="H9923">
        <f t="shared" ref="H9923:H9986" si="775">I9923*K9923</f>
        <v>9000</v>
      </c>
      <c r="I9923">
        <v>1500</v>
      </c>
      <c r="J9923">
        <v>1950</v>
      </c>
      <c r="K9923">
        <v>6</v>
      </c>
      <c r="M9923">
        <v>195</v>
      </c>
      <c r="N9923" t="s">
        <v>38</v>
      </c>
      <c r="O9923">
        <v>11250</v>
      </c>
      <c r="P9923">
        <v>2250</v>
      </c>
      <c r="R9923">
        <f t="shared" ref="R9923:R9986" si="776">J9923*K9923</f>
        <v>11700</v>
      </c>
      <c r="S9923">
        <f t="shared" ref="S9923:S9986" si="777">DAY(A9923)</f>
        <v>27</v>
      </c>
      <c r="T9923" t="str">
        <f t="shared" ref="T9923:T9986" si="778">TEXT(A9923,"mmm")</f>
        <v>Jun</v>
      </c>
      <c r="U9923" t="str">
        <f t="shared" ref="U9923:U9986" si="779">TEXT(A9923,"yyy")</f>
        <v>2025</v>
      </c>
    </row>
    <row r="9924" spans="1:21" x14ac:dyDescent="0.25">
      <c r="A9924" t="s">
        <v>436</v>
      </c>
      <c r="B9924" t="s">
        <v>99</v>
      </c>
      <c r="C9924" t="s">
        <v>15</v>
      </c>
      <c r="D9924" t="s">
        <v>23</v>
      </c>
      <c r="E9924" t="s">
        <v>28</v>
      </c>
      <c r="F9924" t="s">
        <v>18</v>
      </c>
      <c r="G9924" t="s">
        <v>34</v>
      </c>
      <c r="H9924">
        <f t="shared" si="775"/>
        <v>120</v>
      </c>
      <c r="I9924">
        <v>40</v>
      </c>
      <c r="J9924">
        <v>52</v>
      </c>
      <c r="K9924">
        <v>3</v>
      </c>
      <c r="M9924">
        <v>18.72</v>
      </c>
      <c r="N9924" t="s">
        <v>20</v>
      </c>
      <c r="O9924">
        <v>156</v>
      </c>
      <c r="P9924">
        <v>36</v>
      </c>
      <c r="R9924">
        <f t="shared" si="776"/>
        <v>156</v>
      </c>
      <c r="S9924">
        <f t="shared" si="777"/>
        <v>27</v>
      </c>
      <c r="T9924" t="str">
        <f t="shared" si="778"/>
        <v>Jun</v>
      </c>
      <c r="U9924" t="str">
        <f t="shared" si="779"/>
        <v>2025</v>
      </c>
    </row>
    <row r="9925" spans="1:21" x14ac:dyDescent="0.25">
      <c r="A9925" t="s">
        <v>436</v>
      </c>
      <c r="B9925" t="s">
        <v>79</v>
      </c>
      <c r="C9925" t="s">
        <v>27</v>
      </c>
      <c r="D9925" t="s">
        <v>23</v>
      </c>
      <c r="E9925" t="s">
        <v>17</v>
      </c>
      <c r="F9925" t="s">
        <v>18</v>
      </c>
      <c r="G9925" t="s">
        <v>40</v>
      </c>
      <c r="H9925">
        <f t="shared" si="775"/>
        <v>720</v>
      </c>
      <c r="I9925">
        <v>90</v>
      </c>
      <c r="J9925">
        <v>117</v>
      </c>
      <c r="K9925">
        <v>8</v>
      </c>
      <c r="M9925">
        <v>100</v>
      </c>
      <c r="N9925" t="s">
        <v>38</v>
      </c>
      <c r="O9925">
        <v>936</v>
      </c>
      <c r="P9925">
        <v>216</v>
      </c>
      <c r="R9925">
        <f t="shared" si="776"/>
        <v>936</v>
      </c>
      <c r="S9925">
        <f t="shared" si="777"/>
        <v>27</v>
      </c>
      <c r="T9925" t="str">
        <f t="shared" si="778"/>
        <v>Jun</v>
      </c>
      <c r="U9925" t="str">
        <f t="shared" si="779"/>
        <v>2025</v>
      </c>
    </row>
    <row r="9926" spans="1:21" x14ac:dyDescent="0.25">
      <c r="A9926" t="s">
        <v>436</v>
      </c>
      <c r="B9926" t="s">
        <v>39</v>
      </c>
      <c r="C9926" t="s">
        <v>27</v>
      </c>
      <c r="D9926" t="s">
        <v>16</v>
      </c>
      <c r="E9926" t="s">
        <v>28</v>
      </c>
      <c r="F9926" t="s">
        <v>18</v>
      </c>
      <c r="G9926" t="s">
        <v>43</v>
      </c>
      <c r="H9926">
        <f t="shared" si="775"/>
        <v>140</v>
      </c>
      <c r="I9926">
        <v>20</v>
      </c>
      <c r="J9926">
        <v>26</v>
      </c>
      <c r="K9926">
        <v>7</v>
      </c>
      <c r="M9926">
        <v>12.74</v>
      </c>
      <c r="N9926" t="s">
        <v>20</v>
      </c>
      <c r="O9926">
        <v>182</v>
      </c>
      <c r="P9926">
        <v>42</v>
      </c>
      <c r="R9926">
        <f t="shared" si="776"/>
        <v>182</v>
      </c>
      <c r="S9926">
        <f t="shared" si="777"/>
        <v>27</v>
      </c>
      <c r="T9926" t="str">
        <f t="shared" si="778"/>
        <v>Jun</v>
      </c>
      <c r="U9926" t="str">
        <f t="shared" si="779"/>
        <v>2025</v>
      </c>
    </row>
    <row r="9927" spans="1:21" x14ac:dyDescent="0.25">
      <c r="A9927" t="s">
        <v>436</v>
      </c>
      <c r="B9927" t="s">
        <v>139</v>
      </c>
      <c r="C9927" t="s">
        <v>27</v>
      </c>
      <c r="D9927" t="s">
        <v>16</v>
      </c>
      <c r="E9927" t="s">
        <v>17</v>
      </c>
      <c r="F9927" t="s">
        <v>45</v>
      </c>
      <c r="G9927" t="s">
        <v>76</v>
      </c>
      <c r="H9927">
        <f t="shared" si="775"/>
        <v>8400</v>
      </c>
      <c r="I9927">
        <v>1200</v>
      </c>
      <c r="J9927">
        <v>1560</v>
      </c>
      <c r="K9927">
        <v>7</v>
      </c>
      <c r="M9927">
        <v>156</v>
      </c>
      <c r="N9927" t="s">
        <v>25</v>
      </c>
      <c r="O9927">
        <v>10500</v>
      </c>
      <c r="P9927">
        <v>2100</v>
      </c>
      <c r="R9927">
        <f t="shared" si="776"/>
        <v>10920</v>
      </c>
      <c r="S9927">
        <f t="shared" si="777"/>
        <v>27</v>
      </c>
      <c r="T9927" t="str">
        <f t="shared" si="778"/>
        <v>Jun</v>
      </c>
      <c r="U9927" t="str">
        <f t="shared" si="779"/>
        <v>2025</v>
      </c>
    </row>
    <row r="9928" spans="1:21" x14ac:dyDescent="0.25">
      <c r="A9928" t="s">
        <v>436</v>
      </c>
      <c r="B9928" t="s">
        <v>120</v>
      </c>
      <c r="C9928" t="s">
        <v>91</v>
      </c>
      <c r="D9928" t="s">
        <v>16</v>
      </c>
      <c r="E9928" t="s">
        <v>28</v>
      </c>
      <c r="F9928" t="s">
        <v>45</v>
      </c>
      <c r="G9928" t="s">
        <v>76</v>
      </c>
      <c r="H9928">
        <f t="shared" si="775"/>
        <v>12000</v>
      </c>
      <c r="I9928">
        <v>1200</v>
      </c>
      <c r="J9928">
        <v>1560</v>
      </c>
      <c r="K9928">
        <v>10</v>
      </c>
      <c r="M9928">
        <v>156</v>
      </c>
      <c r="N9928" t="s">
        <v>25</v>
      </c>
      <c r="O9928">
        <v>15600</v>
      </c>
      <c r="P9928">
        <v>3600</v>
      </c>
      <c r="R9928">
        <f t="shared" si="776"/>
        <v>15600</v>
      </c>
      <c r="S9928">
        <f t="shared" si="777"/>
        <v>27</v>
      </c>
      <c r="T9928" t="str">
        <f t="shared" si="778"/>
        <v>Jun</v>
      </c>
      <c r="U9928" t="str">
        <f t="shared" si="779"/>
        <v>2025</v>
      </c>
    </row>
    <row r="9929" spans="1:21" x14ac:dyDescent="0.25">
      <c r="A9929" t="s">
        <v>436</v>
      </c>
      <c r="B9929" t="s">
        <v>33</v>
      </c>
      <c r="C9929" t="s">
        <v>15</v>
      </c>
      <c r="D9929" t="s">
        <v>16</v>
      </c>
      <c r="E9929" t="s">
        <v>17</v>
      </c>
      <c r="F9929" t="s">
        <v>18</v>
      </c>
      <c r="G9929" t="s">
        <v>51</v>
      </c>
      <c r="H9929">
        <f t="shared" si="775"/>
        <v>60</v>
      </c>
      <c r="I9929">
        <v>60</v>
      </c>
      <c r="J9929">
        <v>78</v>
      </c>
      <c r="K9929">
        <v>1</v>
      </c>
      <c r="M9929">
        <v>7.2</v>
      </c>
      <c r="N9929" t="s">
        <v>38</v>
      </c>
      <c r="O9929">
        <v>72</v>
      </c>
      <c r="P9929">
        <v>12</v>
      </c>
      <c r="R9929">
        <f t="shared" si="776"/>
        <v>78</v>
      </c>
      <c r="S9929">
        <f t="shared" si="777"/>
        <v>27</v>
      </c>
      <c r="T9929" t="str">
        <f t="shared" si="778"/>
        <v>Jun</v>
      </c>
      <c r="U9929" t="str">
        <f t="shared" si="779"/>
        <v>2025</v>
      </c>
    </row>
    <row r="9930" spans="1:21" x14ac:dyDescent="0.25">
      <c r="A9930" t="s">
        <v>436</v>
      </c>
      <c r="B9930" t="s">
        <v>153</v>
      </c>
      <c r="C9930" t="s">
        <v>27</v>
      </c>
      <c r="D9930" t="s">
        <v>16</v>
      </c>
      <c r="E9930" t="s">
        <v>17</v>
      </c>
      <c r="F9930" t="s">
        <v>61</v>
      </c>
      <c r="G9930" t="s">
        <v>180</v>
      </c>
      <c r="H9930">
        <f t="shared" si="775"/>
        <v>3600</v>
      </c>
      <c r="I9930">
        <v>600</v>
      </c>
      <c r="J9930">
        <v>780</v>
      </c>
      <c r="K9930">
        <v>6</v>
      </c>
      <c r="M9930">
        <v>100</v>
      </c>
      <c r="N9930" t="s">
        <v>25</v>
      </c>
      <c r="O9930">
        <v>4500</v>
      </c>
      <c r="P9930">
        <v>900</v>
      </c>
      <c r="R9930">
        <f t="shared" si="776"/>
        <v>4680</v>
      </c>
      <c r="S9930">
        <f t="shared" si="777"/>
        <v>27</v>
      </c>
      <c r="T9930" t="str">
        <f t="shared" si="778"/>
        <v>Jun</v>
      </c>
      <c r="U9930" t="str">
        <f t="shared" si="779"/>
        <v>2025</v>
      </c>
    </row>
    <row r="9931" spans="1:21" x14ac:dyDescent="0.25">
      <c r="A9931" t="s">
        <v>436</v>
      </c>
      <c r="B9931" t="s">
        <v>189</v>
      </c>
      <c r="C9931" t="s">
        <v>27</v>
      </c>
      <c r="D9931" t="s">
        <v>16</v>
      </c>
      <c r="E9931" t="s">
        <v>17</v>
      </c>
      <c r="F9931" t="s">
        <v>18</v>
      </c>
      <c r="G9931" t="s">
        <v>116</v>
      </c>
      <c r="H9931">
        <f t="shared" si="775"/>
        <v>180</v>
      </c>
      <c r="I9931">
        <v>60</v>
      </c>
      <c r="J9931">
        <v>78</v>
      </c>
      <c r="K9931">
        <v>3</v>
      </c>
      <c r="M9931">
        <v>10.8</v>
      </c>
      <c r="N9931" t="s">
        <v>25</v>
      </c>
      <c r="O9931">
        <v>216</v>
      </c>
      <c r="P9931">
        <v>36</v>
      </c>
      <c r="R9931">
        <f t="shared" si="776"/>
        <v>234</v>
      </c>
      <c r="S9931">
        <f t="shared" si="777"/>
        <v>27</v>
      </c>
      <c r="T9931" t="str">
        <f t="shared" si="778"/>
        <v>Jun</v>
      </c>
      <c r="U9931" t="str">
        <f t="shared" si="779"/>
        <v>2025</v>
      </c>
    </row>
    <row r="9932" spans="1:21" x14ac:dyDescent="0.25">
      <c r="A9932" t="s">
        <v>436</v>
      </c>
      <c r="B9932" t="s">
        <v>222</v>
      </c>
      <c r="C9932" t="s">
        <v>15</v>
      </c>
      <c r="D9932" t="s">
        <v>23</v>
      </c>
      <c r="E9932" t="s">
        <v>28</v>
      </c>
      <c r="F9932" t="s">
        <v>18</v>
      </c>
      <c r="G9932" t="s">
        <v>56</v>
      </c>
      <c r="H9932">
        <f t="shared" si="775"/>
        <v>2750</v>
      </c>
      <c r="I9932">
        <v>550</v>
      </c>
      <c r="J9932">
        <v>715</v>
      </c>
      <c r="K9932">
        <v>5</v>
      </c>
      <c r="M9932">
        <v>100</v>
      </c>
      <c r="N9932" t="s">
        <v>25</v>
      </c>
      <c r="O9932">
        <v>3437.5</v>
      </c>
      <c r="P9932">
        <v>687.5</v>
      </c>
      <c r="R9932">
        <f t="shared" si="776"/>
        <v>3575</v>
      </c>
      <c r="S9932">
        <f t="shared" si="777"/>
        <v>27</v>
      </c>
      <c r="T9932" t="str">
        <f t="shared" si="778"/>
        <v>Jun</v>
      </c>
      <c r="U9932" t="str">
        <f t="shared" si="779"/>
        <v>2025</v>
      </c>
    </row>
    <row r="9933" spans="1:21" x14ac:dyDescent="0.25">
      <c r="A9933" t="s">
        <v>436</v>
      </c>
      <c r="B9933" t="s">
        <v>114</v>
      </c>
      <c r="C9933" t="s">
        <v>115</v>
      </c>
      <c r="D9933" t="s">
        <v>23</v>
      </c>
      <c r="E9933" t="s">
        <v>17</v>
      </c>
      <c r="F9933" t="s">
        <v>18</v>
      </c>
      <c r="G9933" t="s">
        <v>19</v>
      </c>
      <c r="H9933">
        <f t="shared" si="775"/>
        <v>500</v>
      </c>
      <c r="I9933">
        <v>250</v>
      </c>
      <c r="J9933">
        <v>325</v>
      </c>
      <c r="K9933">
        <v>2</v>
      </c>
      <c r="M9933">
        <v>62.5</v>
      </c>
      <c r="N9933" t="s">
        <v>25</v>
      </c>
      <c r="O9933">
        <v>625</v>
      </c>
      <c r="P9933">
        <v>125</v>
      </c>
      <c r="R9933">
        <f t="shared" si="776"/>
        <v>650</v>
      </c>
      <c r="S9933">
        <f t="shared" si="777"/>
        <v>27</v>
      </c>
      <c r="T9933" t="str">
        <f t="shared" si="778"/>
        <v>Jun</v>
      </c>
      <c r="U9933" t="str">
        <f t="shared" si="779"/>
        <v>2025</v>
      </c>
    </row>
    <row r="9934" spans="1:21" x14ac:dyDescent="0.25">
      <c r="A9934" t="s">
        <v>436</v>
      </c>
      <c r="B9934" t="s">
        <v>156</v>
      </c>
      <c r="C9934" t="s">
        <v>53</v>
      </c>
      <c r="D9934" t="s">
        <v>16</v>
      </c>
      <c r="E9934" t="s">
        <v>28</v>
      </c>
      <c r="F9934" t="s">
        <v>45</v>
      </c>
      <c r="G9934" t="s">
        <v>46</v>
      </c>
      <c r="H9934">
        <f t="shared" si="775"/>
        <v>275000</v>
      </c>
      <c r="I9934">
        <v>55000</v>
      </c>
      <c r="J9934">
        <v>71500</v>
      </c>
      <c r="K9934">
        <v>5</v>
      </c>
      <c r="M9934">
        <v>10725</v>
      </c>
      <c r="N9934" t="s">
        <v>38</v>
      </c>
      <c r="O9934">
        <v>343750</v>
      </c>
      <c r="P9934">
        <v>68750</v>
      </c>
      <c r="R9934">
        <f t="shared" si="776"/>
        <v>357500</v>
      </c>
      <c r="S9934">
        <f t="shared" si="777"/>
        <v>27</v>
      </c>
      <c r="T9934" t="str">
        <f t="shared" si="778"/>
        <v>Jun</v>
      </c>
      <c r="U9934" t="str">
        <f t="shared" si="779"/>
        <v>2025</v>
      </c>
    </row>
    <row r="9935" spans="1:21" x14ac:dyDescent="0.25">
      <c r="A9935" t="s">
        <v>436</v>
      </c>
      <c r="B9935" t="s">
        <v>86</v>
      </c>
      <c r="C9935" t="s">
        <v>22</v>
      </c>
      <c r="D9935" t="s">
        <v>16</v>
      </c>
      <c r="E9935" t="s">
        <v>28</v>
      </c>
      <c r="F9935" t="s">
        <v>18</v>
      </c>
      <c r="G9935" t="s">
        <v>100</v>
      </c>
      <c r="H9935">
        <f t="shared" si="775"/>
        <v>280</v>
      </c>
      <c r="I9935">
        <v>40</v>
      </c>
      <c r="J9935">
        <v>52</v>
      </c>
      <c r="K9935">
        <v>7</v>
      </c>
      <c r="M9935">
        <v>16.8</v>
      </c>
      <c r="N9935" t="s">
        <v>25</v>
      </c>
      <c r="O9935">
        <v>336</v>
      </c>
      <c r="P9935">
        <v>56</v>
      </c>
      <c r="R9935">
        <f t="shared" si="776"/>
        <v>364</v>
      </c>
      <c r="S9935">
        <f t="shared" si="777"/>
        <v>27</v>
      </c>
      <c r="T9935" t="str">
        <f t="shared" si="778"/>
        <v>Jun</v>
      </c>
      <c r="U9935" t="str">
        <f t="shared" si="779"/>
        <v>2025</v>
      </c>
    </row>
    <row r="9936" spans="1:21" x14ac:dyDescent="0.25">
      <c r="A9936" t="s">
        <v>436</v>
      </c>
      <c r="B9936" t="s">
        <v>73</v>
      </c>
      <c r="C9936" t="s">
        <v>42</v>
      </c>
      <c r="D9936" t="s">
        <v>23</v>
      </c>
      <c r="E9936" t="s">
        <v>17</v>
      </c>
      <c r="F9936" t="s">
        <v>18</v>
      </c>
      <c r="G9936" t="s">
        <v>113</v>
      </c>
      <c r="H9936">
        <f t="shared" si="775"/>
        <v>40</v>
      </c>
      <c r="I9936">
        <v>20</v>
      </c>
      <c r="J9936">
        <v>26</v>
      </c>
      <c r="K9936">
        <v>2</v>
      </c>
      <c r="M9936">
        <v>5.2</v>
      </c>
      <c r="N9936" t="s">
        <v>25</v>
      </c>
      <c r="O9936">
        <v>52</v>
      </c>
      <c r="P9936">
        <v>12</v>
      </c>
      <c r="R9936">
        <f t="shared" si="776"/>
        <v>52</v>
      </c>
      <c r="S9936">
        <f t="shared" si="777"/>
        <v>27</v>
      </c>
      <c r="T9936" t="str">
        <f t="shared" si="778"/>
        <v>Jun</v>
      </c>
      <c r="U9936" t="str">
        <f t="shared" si="779"/>
        <v>2025</v>
      </c>
    </row>
    <row r="9937" spans="1:21" x14ac:dyDescent="0.25">
      <c r="A9937" t="s">
        <v>436</v>
      </c>
      <c r="B9937" t="s">
        <v>135</v>
      </c>
      <c r="C9937" t="s">
        <v>27</v>
      </c>
      <c r="D9937" t="s">
        <v>23</v>
      </c>
      <c r="E9937" t="s">
        <v>17</v>
      </c>
      <c r="F9937" t="s">
        <v>18</v>
      </c>
      <c r="G9937" t="s">
        <v>19</v>
      </c>
      <c r="H9937">
        <f t="shared" si="775"/>
        <v>1000</v>
      </c>
      <c r="I9937">
        <v>250</v>
      </c>
      <c r="J9937">
        <v>325</v>
      </c>
      <c r="K9937">
        <v>4</v>
      </c>
      <c r="M9937">
        <v>100</v>
      </c>
      <c r="N9937" t="s">
        <v>20</v>
      </c>
      <c r="O9937">
        <v>1250</v>
      </c>
      <c r="P9937">
        <v>250</v>
      </c>
      <c r="R9937">
        <f t="shared" si="776"/>
        <v>1300</v>
      </c>
      <c r="S9937">
        <f t="shared" si="777"/>
        <v>27</v>
      </c>
      <c r="T9937" t="str">
        <f t="shared" si="778"/>
        <v>Jun</v>
      </c>
      <c r="U9937" t="str">
        <f t="shared" si="779"/>
        <v>2025</v>
      </c>
    </row>
    <row r="9938" spans="1:21" x14ac:dyDescent="0.25">
      <c r="A9938" t="s">
        <v>436</v>
      </c>
      <c r="B9938" t="s">
        <v>57</v>
      </c>
      <c r="C9938" t="s">
        <v>27</v>
      </c>
      <c r="D9938" t="s">
        <v>16</v>
      </c>
      <c r="E9938" t="s">
        <v>17</v>
      </c>
      <c r="F9938" t="s">
        <v>18</v>
      </c>
      <c r="G9938" t="s">
        <v>116</v>
      </c>
      <c r="H9938">
        <f t="shared" si="775"/>
        <v>300</v>
      </c>
      <c r="I9938">
        <v>60</v>
      </c>
      <c r="J9938">
        <v>78</v>
      </c>
      <c r="K9938">
        <v>5</v>
      </c>
      <c r="M9938">
        <v>18.75</v>
      </c>
      <c r="N9938" t="s">
        <v>25</v>
      </c>
      <c r="O9938">
        <v>375</v>
      </c>
      <c r="P9938">
        <v>75</v>
      </c>
      <c r="R9938">
        <f t="shared" si="776"/>
        <v>390</v>
      </c>
      <c r="S9938">
        <f t="shared" si="777"/>
        <v>27</v>
      </c>
      <c r="T9938" t="str">
        <f t="shared" si="778"/>
        <v>Jun</v>
      </c>
      <c r="U9938" t="str">
        <f t="shared" si="779"/>
        <v>2025</v>
      </c>
    </row>
    <row r="9939" spans="1:21" x14ac:dyDescent="0.25">
      <c r="A9939" t="s">
        <v>436</v>
      </c>
      <c r="B9939" t="s">
        <v>90</v>
      </c>
      <c r="C9939" t="s">
        <v>91</v>
      </c>
      <c r="D9939" t="s">
        <v>16</v>
      </c>
      <c r="E9939" t="s">
        <v>17</v>
      </c>
      <c r="F9939" t="s">
        <v>18</v>
      </c>
      <c r="G9939" t="s">
        <v>32</v>
      </c>
      <c r="H9939">
        <f t="shared" si="775"/>
        <v>300</v>
      </c>
      <c r="I9939">
        <v>100</v>
      </c>
      <c r="J9939">
        <v>130</v>
      </c>
      <c r="K9939">
        <v>3</v>
      </c>
      <c r="M9939">
        <v>39</v>
      </c>
      <c r="N9939" t="s">
        <v>38</v>
      </c>
      <c r="O9939">
        <v>390</v>
      </c>
      <c r="P9939">
        <v>90</v>
      </c>
      <c r="R9939">
        <f t="shared" si="776"/>
        <v>390</v>
      </c>
      <c r="S9939">
        <f t="shared" si="777"/>
        <v>27</v>
      </c>
      <c r="T9939" t="str">
        <f t="shared" si="778"/>
        <v>Jun</v>
      </c>
      <c r="U9939" t="str">
        <f t="shared" si="779"/>
        <v>2025</v>
      </c>
    </row>
    <row r="9940" spans="1:21" x14ac:dyDescent="0.25">
      <c r="A9940" t="s">
        <v>436</v>
      </c>
      <c r="B9940" t="s">
        <v>104</v>
      </c>
      <c r="C9940" t="s">
        <v>15</v>
      </c>
      <c r="D9940" t="s">
        <v>23</v>
      </c>
      <c r="E9940" t="s">
        <v>17</v>
      </c>
      <c r="F9940" t="s">
        <v>18</v>
      </c>
      <c r="G9940" t="s">
        <v>100</v>
      </c>
      <c r="H9940">
        <f t="shared" si="775"/>
        <v>120</v>
      </c>
      <c r="I9940">
        <v>40</v>
      </c>
      <c r="J9940">
        <v>52</v>
      </c>
      <c r="K9940">
        <v>3</v>
      </c>
      <c r="M9940">
        <v>15.6</v>
      </c>
      <c r="N9940" t="s">
        <v>25</v>
      </c>
      <c r="O9940">
        <v>156</v>
      </c>
      <c r="P9940">
        <v>36</v>
      </c>
      <c r="R9940">
        <f t="shared" si="776"/>
        <v>156</v>
      </c>
      <c r="S9940">
        <f t="shared" si="777"/>
        <v>27</v>
      </c>
      <c r="T9940" t="str">
        <f t="shared" si="778"/>
        <v>Jun</v>
      </c>
      <c r="U9940" t="str">
        <f t="shared" si="779"/>
        <v>2025</v>
      </c>
    </row>
    <row r="9941" spans="1:21" x14ac:dyDescent="0.25">
      <c r="A9941" t="s">
        <v>436</v>
      </c>
      <c r="B9941" t="s">
        <v>47</v>
      </c>
      <c r="C9941" t="s">
        <v>27</v>
      </c>
      <c r="D9941" t="s">
        <v>16</v>
      </c>
      <c r="E9941" t="s">
        <v>17</v>
      </c>
      <c r="F9941" t="s">
        <v>18</v>
      </c>
      <c r="G9941" t="s">
        <v>64</v>
      </c>
      <c r="H9941">
        <f t="shared" si="775"/>
        <v>420</v>
      </c>
      <c r="I9941">
        <v>140</v>
      </c>
      <c r="J9941">
        <v>182</v>
      </c>
      <c r="K9941">
        <v>3</v>
      </c>
      <c r="M9941">
        <v>52.5</v>
      </c>
      <c r="N9941" t="s">
        <v>38</v>
      </c>
      <c r="O9941">
        <v>525</v>
      </c>
      <c r="P9941">
        <v>105</v>
      </c>
      <c r="R9941">
        <f t="shared" si="776"/>
        <v>546</v>
      </c>
      <c r="S9941">
        <f t="shared" si="777"/>
        <v>27</v>
      </c>
      <c r="T9941" t="str">
        <f t="shared" si="778"/>
        <v>Jun</v>
      </c>
      <c r="U9941" t="str">
        <f t="shared" si="779"/>
        <v>2025</v>
      </c>
    </row>
    <row r="9942" spans="1:21" x14ac:dyDescent="0.25">
      <c r="A9942" t="s">
        <v>436</v>
      </c>
      <c r="B9942" t="s">
        <v>150</v>
      </c>
      <c r="C9942" t="s">
        <v>91</v>
      </c>
      <c r="D9942" t="s">
        <v>16</v>
      </c>
      <c r="E9942" t="s">
        <v>17</v>
      </c>
      <c r="F9942" t="s">
        <v>61</v>
      </c>
      <c r="G9942" t="s">
        <v>119</v>
      </c>
      <c r="H9942">
        <f t="shared" si="775"/>
        <v>2500</v>
      </c>
      <c r="I9942">
        <v>500</v>
      </c>
      <c r="J9942">
        <v>650</v>
      </c>
      <c r="K9942">
        <v>5</v>
      </c>
      <c r="M9942">
        <v>100</v>
      </c>
      <c r="N9942" t="s">
        <v>38</v>
      </c>
      <c r="O9942">
        <v>3125</v>
      </c>
      <c r="P9942">
        <v>625</v>
      </c>
      <c r="R9942">
        <f t="shared" si="776"/>
        <v>3250</v>
      </c>
      <c r="S9942">
        <f t="shared" si="777"/>
        <v>27</v>
      </c>
      <c r="T9942" t="str">
        <f t="shared" si="778"/>
        <v>Jun</v>
      </c>
      <c r="U9942" t="str">
        <f t="shared" si="779"/>
        <v>2025</v>
      </c>
    </row>
    <row r="9943" spans="1:21" x14ac:dyDescent="0.25">
      <c r="A9943" t="s">
        <v>436</v>
      </c>
      <c r="B9943" t="s">
        <v>153</v>
      </c>
      <c r="C9943" t="s">
        <v>27</v>
      </c>
      <c r="D9943" t="s">
        <v>16</v>
      </c>
      <c r="E9943" t="s">
        <v>17</v>
      </c>
      <c r="F9943" t="s">
        <v>18</v>
      </c>
      <c r="G9943" t="s">
        <v>24</v>
      </c>
      <c r="H9943">
        <f t="shared" si="775"/>
        <v>400</v>
      </c>
      <c r="I9943">
        <v>80</v>
      </c>
      <c r="J9943">
        <v>104</v>
      </c>
      <c r="K9943">
        <v>5</v>
      </c>
      <c r="M9943">
        <v>50</v>
      </c>
      <c r="N9943" t="s">
        <v>38</v>
      </c>
      <c r="O9943">
        <v>500</v>
      </c>
      <c r="P9943">
        <v>100</v>
      </c>
      <c r="R9943">
        <f t="shared" si="776"/>
        <v>520</v>
      </c>
      <c r="S9943">
        <f t="shared" si="777"/>
        <v>27</v>
      </c>
      <c r="T9943" t="str">
        <f t="shared" si="778"/>
        <v>Jun</v>
      </c>
      <c r="U9943" t="str">
        <f t="shared" si="779"/>
        <v>2025</v>
      </c>
    </row>
    <row r="9944" spans="1:21" x14ac:dyDescent="0.25">
      <c r="A9944" t="s">
        <v>436</v>
      </c>
      <c r="B9944" t="s">
        <v>47</v>
      </c>
      <c r="C9944" t="s">
        <v>27</v>
      </c>
      <c r="D9944" t="s">
        <v>23</v>
      </c>
      <c r="E9944" t="s">
        <v>17</v>
      </c>
      <c r="F9944" t="s">
        <v>45</v>
      </c>
      <c r="G9944" t="s">
        <v>46</v>
      </c>
      <c r="H9944">
        <f t="shared" si="775"/>
        <v>110000</v>
      </c>
      <c r="I9944">
        <v>55000</v>
      </c>
      <c r="J9944">
        <v>71500</v>
      </c>
      <c r="K9944">
        <v>2</v>
      </c>
      <c r="M9944">
        <v>10725</v>
      </c>
      <c r="N9944" t="s">
        <v>25</v>
      </c>
      <c r="O9944">
        <v>143000</v>
      </c>
      <c r="P9944">
        <v>33000</v>
      </c>
      <c r="R9944">
        <f t="shared" si="776"/>
        <v>143000</v>
      </c>
      <c r="S9944">
        <f t="shared" si="777"/>
        <v>27</v>
      </c>
      <c r="T9944" t="str">
        <f t="shared" si="778"/>
        <v>Jun</v>
      </c>
      <c r="U9944" t="str">
        <f t="shared" si="779"/>
        <v>2025</v>
      </c>
    </row>
    <row r="9945" spans="1:21" x14ac:dyDescent="0.25">
      <c r="A9945" t="s">
        <v>436</v>
      </c>
      <c r="B9945" t="s">
        <v>202</v>
      </c>
      <c r="C9945" t="s">
        <v>22</v>
      </c>
      <c r="D9945" t="s">
        <v>16</v>
      </c>
      <c r="E9945" t="s">
        <v>17</v>
      </c>
      <c r="F9945" t="s">
        <v>29</v>
      </c>
      <c r="G9945" t="s">
        <v>87</v>
      </c>
      <c r="H9945">
        <f t="shared" si="775"/>
        <v>200</v>
      </c>
      <c r="I9945">
        <v>100</v>
      </c>
      <c r="J9945">
        <v>130</v>
      </c>
      <c r="K9945">
        <v>2</v>
      </c>
      <c r="M9945">
        <v>16.8</v>
      </c>
      <c r="N9945" t="s">
        <v>20</v>
      </c>
      <c r="O9945">
        <v>240</v>
      </c>
      <c r="P9945">
        <v>40</v>
      </c>
      <c r="R9945">
        <f t="shared" si="776"/>
        <v>260</v>
      </c>
      <c r="S9945">
        <f t="shared" si="777"/>
        <v>27</v>
      </c>
      <c r="T9945" t="str">
        <f t="shared" si="778"/>
        <v>Jun</v>
      </c>
      <c r="U9945" t="str">
        <f t="shared" si="779"/>
        <v>2025</v>
      </c>
    </row>
    <row r="9946" spans="1:21" x14ac:dyDescent="0.25">
      <c r="A9946" t="s">
        <v>436</v>
      </c>
      <c r="B9946" t="s">
        <v>39</v>
      </c>
      <c r="C9946" t="s">
        <v>27</v>
      </c>
      <c r="D9946" t="s">
        <v>23</v>
      </c>
      <c r="E9946" t="s">
        <v>17</v>
      </c>
      <c r="F9946" t="s">
        <v>61</v>
      </c>
      <c r="G9946" t="s">
        <v>128</v>
      </c>
      <c r="H9946">
        <f t="shared" si="775"/>
        <v>2700</v>
      </c>
      <c r="I9946">
        <v>300</v>
      </c>
      <c r="J9946">
        <v>390</v>
      </c>
      <c r="K9946">
        <v>9</v>
      </c>
      <c r="M9946">
        <v>100</v>
      </c>
      <c r="N9946" t="s">
        <v>20</v>
      </c>
      <c r="O9946">
        <v>3105</v>
      </c>
      <c r="P9946">
        <v>405</v>
      </c>
      <c r="R9946">
        <f t="shared" si="776"/>
        <v>3510</v>
      </c>
      <c r="S9946">
        <f t="shared" si="777"/>
        <v>27</v>
      </c>
      <c r="T9946" t="str">
        <f t="shared" si="778"/>
        <v>Jun</v>
      </c>
      <c r="U9946" t="str">
        <f t="shared" si="779"/>
        <v>2025</v>
      </c>
    </row>
    <row r="9947" spans="1:21" x14ac:dyDescent="0.25">
      <c r="A9947" t="s">
        <v>436</v>
      </c>
      <c r="B9947" t="s">
        <v>176</v>
      </c>
      <c r="C9947" t="s">
        <v>15</v>
      </c>
      <c r="D9947" t="s">
        <v>23</v>
      </c>
      <c r="E9947" t="s">
        <v>28</v>
      </c>
      <c r="F9947" t="s">
        <v>45</v>
      </c>
      <c r="G9947" t="s">
        <v>199</v>
      </c>
      <c r="H9947">
        <f t="shared" si="775"/>
        <v>25000</v>
      </c>
      <c r="I9947">
        <v>5000</v>
      </c>
      <c r="J9947">
        <v>6500</v>
      </c>
      <c r="K9947">
        <v>5</v>
      </c>
      <c r="M9947">
        <v>650</v>
      </c>
      <c r="N9947" t="s">
        <v>20</v>
      </c>
      <c r="O9947">
        <v>32500</v>
      </c>
      <c r="P9947">
        <v>7500</v>
      </c>
      <c r="R9947">
        <f t="shared" si="776"/>
        <v>32500</v>
      </c>
      <c r="S9947">
        <f t="shared" si="777"/>
        <v>27</v>
      </c>
      <c r="T9947" t="str">
        <f t="shared" si="778"/>
        <v>Jun</v>
      </c>
      <c r="U9947" t="str">
        <f t="shared" si="779"/>
        <v>2025</v>
      </c>
    </row>
    <row r="9948" spans="1:21" x14ac:dyDescent="0.25">
      <c r="A9948" t="s">
        <v>436</v>
      </c>
      <c r="B9948" t="s">
        <v>206</v>
      </c>
      <c r="C9948" t="s">
        <v>22</v>
      </c>
      <c r="D9948" t="s">
        <v>16</v>
      </c>
      <c r="E9948" t="s">
        <v>28</v>
      </c>
      <c r="F9948" t="s">
        <v>29</v>
      </c>
      <c r="G9948" t="s">
        <v>138</v>
      </c>
      <c r="H9948">
        <f t="shared" si="775"/>
        <v>250</v>
      </c>
      <c r="I9948">
        <v>50</v>
      </c>
      <c r="J9948">
        <v>65</v>
      </c>
      <c r="K9948">
        <v>5</v>
      </c>
      <c r="M9948">
        <v>30</v>
      </c>
      <c r="N9948" t="s">
        <v>38</v>
      </c>
      <c r="O9948">
        <v>300</v>
      </c>
      <c r="P9948">
        <v>50</v>
      </c>
      <c r="R9948">
        <f t="shared" si="776"/>
        <v>325</v>
      </c>
      <c r="S9948">
        <f t="shared" si="777"/>
        <v>27</v>
      </c>
      <c r="T9948" t="str">
        <f t="shared" si="778"/>
        <v>Jun</v>
      </c>
      <c r="U9948" t="str">
        <f t="shared" si="779"/>
        <v>2025</v>
      </c>
    </row>
    <row r="9949" spans="1:21" x14ac:dyDescent="0.25">
      <c r="A9949" t="s">
        <v>436</v>
      </c>
      <c r="B9949" t="s">
        <v>183</v>
      </c>
      <c r="C9949" t="s">
        <v>22</v>
      </c>
      <c r="D9949" t="s">
        <v>23</v>
      </c>
      <c r="E9949" t="s">
        <v>28</v>
      </c>
      <c r="F9949" t="s">
        <v>48</v>
      </c>
      <c r="G9949" t="s">
        <v>172</v>
      </c>
      <c r="H9949">
        <f t="shared" si="775"/>
        <v>600</v>
      </c>
      <c r="I9949">
        <v>300</v>
      </c>
      <c r="J9949">
        <v>390</v>
      </c>
      <c r="K9949">
        <v>2</v>
      </c>
      <c r="M9949">
        <v>100</v>
      </c>
      <c r="N9949" t="s">
        <v>38</v>
      </c>
      <c r="O9949">
        <v>780</v>
      </c>
      <c r="P9949">
        <v>180</v>
      </c>
      <c r="R9949">
        <f t="shared" si="776"/>
        <v>780</v>
      </c>
      <c r="S9949">
        <f t="shared" si="777"/>
        <v>27</v>
      </c>
      <c r="T9949" t="str">
        <f t="shared" si="778"/>
        <v>Jun</v>
      </c>
      <c r="U9949" t="str">
        <f t="shared" si="779"/>
        <v>2025</v>
      </c>
    </row>
    <row r="9950" spans="1:21" x14ac:dyDescent="0.25">
      <c r="A9950" t="s">
        <v>436</v>
      </c>
      <c r="B9950" t="s">
        <v>162</v>
      </c>
      <c r="C9950" t="s">
        <v>15</v>
      </c>
      <c r="D9950" t="s">
        <v>16</v>
      </c>
      <c r="E9950" t="s">
        <v>28</v>
      </c>
      <c r="F9950" t="s">
        <v>18</v>
      </c>
      <c r="G9950" t="s">
        <v>43</v>
      </c>
      <c r="H9950">
        <f t="shared" si="775"/>
        <v>120</v>
      </c>
      <c r="I9950">
        <v>20</v>
      </c>
      <c r="J9950">
        <v>26</v>
      </c>
      <c r="K9950">
        <v>6</v>
      </c>
      <c r="M9950">
        <v>10.92</v>
      </c>
      <c r="N9950" t="s">
        <v>20</v>
      </c>
      <c r="O9950">
        <v>156</v>
      </c>
      <c r="P9950">
        <v>36</v>
      </c>
      <c r="R9950">
        <f t="shared" si="776"/>
        <v>156</v>
      </c>
      <c r="S9950">
        <f t="shared" si="777"/>
        <v>27</v>
      </c>
      <c r="T9950" t="str">
        <f t="shared" si="778"/>
        <v>Jun</v>
      </c>
      <c r="U9950" t="str">
        <f t="shared" si="779"/>
        <v>2025</v>
      </c>
    </row>
    <row r="9951" spans="1:21" x14ac:dyDescent="0.25">
      <c r="A9951" t="s">
        <v>436</v>
      </c>
      <c r="B9951" t="s">
        <v>144</v>
      </c>
      <c r="C9951" t="s">
        <v>27</v>
      </c>
      <c r="D9951" t="s">
        <v>16</v>
      </c>
      <c r="E9951" t="s">
        <v>28</v>
      </c>
      <c r="F9951" t="s">
        <v>18</v>
      </c>
      <c r="G9951" t="s">
        <v>151</v>
      </c>
      <c r="H9951">
        <f t="shared" si="775"/>
        <v>21</v>
      </c>
      <c r="I9951">
        <v>7</v>
      </c>
      <c r="J9951">
        <v>9</v>
      </c>
      <c r="K9951">
        <v>3</v>
      </c>
      <c r="M9951">
        <v>2.73</v>
      </c>
      <c r="N9951" t="s">
        <v>38</v>
      </c>
      <c r="O9951">
        <v>27.3</v>
      </c>
      <c r="P9951">
        <v>6.3</v>
      </c>
      <c r="R9951">
        <f t="shared" si="776"/>
        <v>27</v>
      </c>
      <c r="S9951">
        <f t="shared" si="777"/>
        <v>27</v>
      </c>
      <c r="T9951" t="str">
        <f t="shared" si="778"/>
        <v>Jun</v>
      </c>
      <c r="U9951" t="str">
        <f t="shared" si="779"/>
        <v>2025</v>
      </c>
    </row>
    <row r="9952" spans="1:21" x14ac:dyDescent="0.25">
      <c r="A9952" t="s">
        <v>436</v>
      </c>
      <c r="B9952" t="s">
        <v>127</v>
      </c>
      <c r="C9952" t="s">
        <v>66</v>
      </c>
      <c r="D9952" t="s">
        <v>16</v>
      </c>
      <c r="E9952" t="s">
        <v>17</v>
      </c>
      <c r="F9952" t="s">
        <v>29</v>
      </c>
      <c r="G9952" t="s">
        <v>210</v>
      </c>
      <c r="H9952">
        <f t="shared" si="775"/>
        <v>760</v>
      </c>
      <c r="I9952">
        <v>95</v>
      </c>
      <c r="J9952">
        <v>124</v>
      </c>
      <c r="K9952">
        <v>8</v>
      </c>
      <c r="M9952">
        <v>49.4</v>
      </c>
      <c r="N9952" t="s">
        <v>25</v>
      </c>
      <c r="O9952">
        <v>988</v>
      </c>
      <c r="P9952">
        <v>228</v>
      </c>
      <c r="R9952">
        <f t="shared" si="776"/>
        <v>992</v>
      </c>
      <c r="S9952">
        <f t="shared" si="777"/>
        <v>27</v>
      </c>
      <c r="T9952" t="str">
        <f t="shared" si="778"/>
        <v>Jun</v>
      </c>
      <c r="U9952" t="str">
        <f t="shared" si="779"/>
        <v>2025</v>
      </c>
    </row>
    <row r="9953" spans="1:21" x14ac:dyDescent="0.25">
      <c r="A9953" t="s">
        <v>436</v>
      </c>
      <c r="B9953" t="s">
        <v>79</v>
      </c>
      <c r="C9953" t="s">
        <v>27</v>
      </c>
      <c r="D9953" t="s">
        <v>16</v>
      </c>
      <c r="E9953" t="s">
        <v>17</v>
      </c>
      <c r="F9953" t="s">
        <v>18</v>
      </c>
      <c r="G9953" t="s">
        <v>121</v>
      </c>
      <c r="H9953">
        <f t="shared" si="775"/>
        <v>220</v>
      </c>
      <c r="I9953">
        <v>55</v>
      </c>
      <c r="J9953">
        <v>72</v>
      </c>
      <c r="K9953">
        <v>4</v>
      </c>
      <c r="M9953">
        <v>13.75</v>
      </c>
      <c r="N9953" t="s">
        <v>25</v>
      </c>
      <c r="O9953">
        <v>275</v>
      </c>
      <c r="P9953">
        <v>55</v>
      </c>
      <c r="R9953">
        <f t="shared" si="776"/>
        <v>288</v>
      </c>
      <c r="S9953">
        <f t="shared" si="777"/>
        <v>27</v>
      </c>
      <c r="T9953" t="str">
        <f t="shared" si="778"/>
        <v>Jun</v>
      </c>
      <c r="U9953" t="str">
        <f t="shared" si="779"/>
        <v>2025</v>
      </c>
    </row>
    <row r="9954" spans="1:21" x14ac:dyDescent="0.25">
      <c r="A9954" t="s">
        <v>436</v>
      </c>
      <c r="B9954" t="s">
        <v>185</v>
      </c>
      <c r="C9954" t="s">
        <v>27</v>
      </c>
      <c r="D9954" t="s">
        <v>16</v>
      </c>
      <c r="E9954" t="s">
        <v>17</v>
      </c>
      <c r="F9954" t="s">
        <v>61</v>
      </c>
      <c r="G9954" t="s">
        <v>119</v>
      </c>
      <c r="H9954">
        <f t="shared" si="775"/>
        <v>4000</v>
      </c>
      <c r="I9954">
        <v>500</v>
      </c>
      <c r="J9954">
        <v>650</v>
      </c>
      <c r="K9954">
        <v>8</v>
      </c>
      <c r="M9954">
        <v>100</v>
      </c>
      <c r="N9954" t="s">
        <v>25</v>
      </c>
      <c r="O9954">
        <v>5000</v>
      </c>
      <c r="P9954">
        <v>1000</v>
      </c>
      <c r="R9954">
        <f t="shared" si="776"/>
        <v>5200</v>
      </c>
      <c r="S9954">
        <f t="shared" si="777"/>
        <v>27</v>
      </c>
      <c r="T9954" t="str">
        <f t="shared" si="778"/>
        <v>Jun</v>
      </c>
      <c r="U9954" t="str">
        <f t="shared" si="779"/>
        <v>2025</v>
      </c>
    </row>
    <row r="9955" spans="1:21" x14ac:dyDescent="0.25">
      <c r="A9955" t="s">
        <v>436</v>
      </c>
      <c r="B9955" t="s">
        <v>112</v>
      </c>
      <c r="C9955" t="s">
        <v>27</v>
      </c>
      <c r="D9955" t="s">
        <v>23</v>
      </c>
      <c r="E9955" t="s">
        <v>28</v>
      </c>
      <c r="F9955" t="s">
        <v>45</v>
      </c>
      <c r="G9955" t="s">
        <v>78</v>
      </c>
      <c r="H9955">
        <f t="shared" si="775"/>
        <v>54000</v>
      </c>
      <c r="I9955">
        <v>18000</v>
      </c>
      <c r="J9955">
        <v>23400</v>
      </c>
      <c r="K9955">
        <v>3</v>
      </c>
      <c r="M9955">
        <v>3510</v>
      </c>
      <c r="N9955" t="s">
        <v>20</v>
      </c>
      <c r="O9955">
        <v>67500</v>
      </c>
      <c r="P9955">
        <v>13500</v>
      </c>
      <c r="R9955">
        <f t="shared" si="776"/>
        <v>70200</v>
      </c>
      <c r="S9955">
        <f t="shared" si="777"/>
        <v>27</v>
      </c>
      <c r="T9955" t="str">
        <f t="shared" si="778"/>
        <v>Jun</v>
      </c>
      <c r="U9955" t="str">
        <f t="shared" si="779"/>
        <v>2025</v>
      </c>
    </row>
    <row r="9956" spans="1:21" x14ac:dyDescent="0.25">
      <c r="A9956" t="s">
        <v>437</v>
      </c>
      <c r="B9956" t="s">
        <v>36</v>
      </c>
      <c r="C9956" t="s">
        <v>15</v>
      </c>
      <c r="D9956" t="s">
        <v>16</v>
      </c>
      <c r="E9956" t="s">
        <v>17</v>
      </c>
      <c r="F9956" t="s">
        <v>18</v>
      </c>
      <c r="G9956" t="s">
        <v>56</v>
      </c>
      <c r="H9956">
        <f t="shared" si="775"/>
        <v>2200</v>
      </c>
      <c r="I9956">
        <v>550</v>
      </c>
      <c r="J9956">
        <v>715</v>
      </c>
      <c r="K9956">
        <v>4</v>
      </c>
      <c r="M9956">
        <v>100</v>
      </c>
      <c r="N9956" t="s">
        <v>20</v>
      </c>
      <c r="O9956">
        <v>2860</v>
      </c>
      <c r="P9956">
        <v>660</v>
      </c>
      <c r="R9956">
        <f t="shared" si="776"/>
        <v>2860</v>
      </c>
      <c r="S9956">
        <f t="shared" si="777"/>
        <v>28</v>
      </c>
      <c r="T9956" t="str">
        <f t="shared" si="778"/>
        <v>Jun</v>
      </c>
      <c r="U9956" t="str">
        <f t="shared" si="779"/>
        <v>2025</v>
      </c>
    </row>
    <row r="9957" spans="1:21" x14ac:dyDescent="0.25">
      <c r="A9957" t="s">
        <v>437</v>
      </c>
      <c r="B9957" t="s">
        <v>123</v>
      </c>
      <c r="C9957" t="s">
        <v>15</v>
      </c>
      <c r="D9957" t="s">
        <v>16</v>
      </c>
      <c r="E9957" t="s">
        <v>17</v>
      </c>
      <c r="F9957" t="s">
        <v>29</v>
      </c>
      <c r="G9957" t="s">
        <v>30</v>
      </c>
      <c r="H9957">
        <f t="shared" si="775"/>
        <v>1080</v>
      </c>
      <c r="I9957">
        <v>180</v>
      </c>
      <c r="J9957">
        <v>234</v>
      </c>
      <c r="K9957">
        <v>6</v>
      </c>
      <c r="M9957">
        <v>98.28</v>
      </c>
      <c r="N9957" t="s">
        <v>20</v>
      </c>
      <c r="O9957">
        <v>1404</v>
      </c>
      <c r="P9957">
        <v>324</v>
      </c>
      <c r="R9957">
        <f t="shared" si="776"/>
        <v>1404</v>
      </c>
      <c r="S9957">
        <f t="shared" si="777"/>
        <v>28</v>
      </c>
      <c r="T9957" t="str">
        <f t="shared" si="778"/>
        <v>Jun</v>
      </c>
      <c r="U9957" t="str">
        <f t="shared" si="779"/>
        <v>2025</v>
      </c>
    </row>
    <row r="9958" spans="1:21" x14ac:dyDescent="0.25">
      <c r="A9958" t="s">
        <v>437</v>
      </c>
      <c r="B9958" t="s">
        <v>161</v>
      </c>
      <c r="C9958" t="s">
        <v>53</v>
      </c>
      <c r="D9958" t="s">
        <v>16</v>
      </c>
      <c r="E9958" t="s">
        <v>17</v>
      </c>
      <c r="F9958" t="s">
        <v>45</v>
      </c>
      <c r="G9958" t="s">
        <v>67</v>
      </c>
      <c r="H9958">
        <f t="shared" si="775"/>
        <v>21000</v>
      </c>
      <c r="I9958">
        <v>3500</v>
      </c>
      <c r="J9958">
        <v>4550</v>
      </c>
      <c r="K9958">
        <v>6</v>
      </c>
      <c r="M9958">
        <v>455</v>
      </c>
      <c r="N9958" t="s">
        <v>20</v>
      </c>
      <c r="O9958">
        <v>27300</v>
      </c>
      <c r="P9958">
        <v>6300</v>
      </c>
      <c r="R9958">
        <f t="shared" si="776"/>
        <v>27300</v>
      </c>
      <c r="S9958">
        <f t="shared" si="777"/>
        <v>28</v>
      </c>
      <c r="T9958" t="str">
        <f t="shared" si="778"/>
        <v>Jun</v>
      </c>
      <c r="U9958" t="str">
        <f t="shared" si="779"/>
        <v>2025</v>
      </c>
    </row>
    <row r="9959" spans="1:21" x14ac:dyDescent="0.25">
      <c r="A9959" t="s">
        <v>437</v>
      </c>
      <c r="B9959" t="s">
        <v>157</v>
      </c>
      <c r="C9959" t="s">
        <v>15</v>
      </c>
      <c r="D9959" t="s">
        <v>23</v>
      </c>
      <c r="E9959" t="s">
        <v>17</v>
      </c>
      <c r="F9959" t="s">
        <v>80</v>
      </c>
      <c r="G9959" t="s">
        <v>143</v>
      </c>
      <c r="H9959">
        <f t="shared" si="775"/>
        <v>21</v>
      </c>
      <c r="I9959">
        <v>3</v>
      </c>
      <c r="J9959">
        <v>4</v>
      </c>
      <c r="K9959">
        <v>7</v>
      </c>
      <c r="M9959">
        <v>2.73</v>
      </c>
      <c r="N9959" t="s">
        <v>25</v>
      </c>
      <c r="O9959">
        <v>27.3</v>
      </c>
      <c r="P9959">
        <v>6.3</v>
      </c>
      <c r="R9959">
        <f t="shared" si="776"/>
        <v>28</v>
      </c>
      <c r="S9959">
        <f t="shared" si="777"/>
        <v>28</v>
      </c>
      <c r="T9959" t="str">
        <f t="shared" si="778"/>
        <v>Jun</v>
      </c>
      <c r="U9959" t="str">
        <f t="shared" si="779"/>
        <v>2025</v>
      </c>
    </row>
    <row r="9960" spans="1:21" x14ac:dyDescent="0.25">
      <c r="A9960" t="s">
        <v>437</v>
      </c>
      <c r="B9960" t="s">
        <v>112</v>
      </c>
      <c r="C9960" t="s">
        <v>27</v>
      </c>
      <c r="D9960" t="s">
        <v>23</v>
      </c>
      <c r="E9960" t="s">
        <v>28</v>
      </c>
      <c r="F9960" t="s">
        <v>18</v>
      </c>
      <c r="G9960" t="s">
        <v>113</v>
      </c>
      <c r="H9960">
        <f t="shared" si="775"/>
        <v>80</v>
      </c>
      <c r="I9960">
        <v>20</v>
      </c>
      <c r="J9960">
        <v>26</v>
      </c>
      <c r="K9960">
        <v>4</v>
      </c>
      <c r="M9960">
        <v>11.52</v>
      </c>
      <c r="N9960" t="s">
        <v>20</v>
      </c>
      <c r="O9960">
        <v>96</v>
      </c>
      <c r="P9960">
        <v>16</v>
      </c>
      <c r="R9960">
        <f t="shared" si="776"/>
        <v>104</v>
      </c>
      <c r="S9960">
        <f t="shared" si="777"/>
        <v>28</v>
      </c>
      <c r="T9960" t="str">
        <f t="shared" si="778"/>
        <v>Jun</v>
      </c>
      <c r="U9960" t="str">
        <f t="shared" si="779"/>
        <v>2025</v>
      </c>
    </row>
    <row r="9961" spans="1:21" x14ac:dyDescent="0.25">
      <c r="A9961" t="s">
        <v>437</v>
      </c>
      <c r="B9961" t="s">
        <v>95</v>
      </c>
      <c r="C9961" t="s">
        <v>66</v>
      </c>
      <c r="D9961" t="s">
        <v>16</v>
      </c>
      <c r="E9961" t="s">
        <v>17</v>
      </c>
      <c r="F9961" t="s">
        <v>61</v>
      </c>
      <c r="G9961" t="s">
        <v>180</v>
      </c>
      <c r="H9961">
        <f t="shared" si="775"/>
        <v>4200</v>
      </c>
      <c r="I9961">
        <v>600</v>
      </c>
      <c r="J9961">
        <v>780</v>
      </c>
      <c r="K9961">
        <v>7</v>
      </c>
      <c r="M9961">
        <v>100</v>
      </c>
      <c r="N9961" t="s">
        <v>25</v>
      </c>
      <c r="O9961">
        <v>5460</v>
      </c>
      <c r="P9961">
        <v>1260</v>
      </c>
      <c r="R9961">
        <f t="shared" si="776"/>
        <v>5460</v>
      </c>
      <c r="S9961">
        <f t="shared" si="777"/>
        <v>28</v>
      </c>
      <c r="T9961" t="str">
        <f t="shared" si="778"/>
        <v>Jun</v>
      </c>
      <c r="U9961" t="str">
        <f t="shared" si="779"/>
        <v>2025</v>
      </c>
    </row>
    <row r="9962" spans="1:21" x14ac:dyDescent="0.25">
      <c r="A9962" t="s">
        <v>437</v>
      </c>
      <c r="B9962" t="s">
        <v>83</v>
      </c>
      <c r="C9962" t="s">
        <v>27</v>
      </c>
      <c r="D9962" t="s">
        <v>16</v>
      </c>
      <c r="E9962" t="s">
        <v>28</v>
      </c>
      <c r="F9962" t="s">
        <v>45</v>
      </c>
      <c r="G9962" t="s">
        <v>67</v>
      </c>
      <c r="H9962">
        <f t="shared" si="775"/>
        <v>10500</v>
      </c>
      <c r="I9962">
        <v>3500</v>
      </c>
      <c r="J9962">
        <v>4550</v>
      </c>
      <c r="K9962">
        <v>3</v>
      </c>
      <c r="M9962">
        <v>455</v>
      </c>
      <c r="N9962" t="s">
        <v>25</v>
      </c>
      <c r="O9962">
        <v>13650</v>
      </c>
      <c r="P9962">
        <v>3150</v>
      </c>
      <c r="R9962">
        <f t="shared" si="776"/>
        <v>13650</v>
      </c>
      <c r="S9962">
        <f t="shared" si="777"/>
        <v>28</v>
      </c>
      <c r="T9962" t="str">
        <f t="shared" si="778"/>
        <v>Jun</v>
      </c>
      <c r="U9962" t="str">
        <f t="shared" si="779"/>
        <v>2025</v>
      </c>
    </row>
    <row r="9963" spans="1:21" x14ac:dyDescent="0.25">
      <c r="A9963" t="s">
        <v>437</v>
      </c>
      <c r="B9963" t="s">
        <v>203</v>
      </c>
      <c r="C9963" t="s">
        <v>42</v>
      </c>
      <c r="D9963" t="s">
        <v>23</v>
      </c>
      <c r="E9963" t="s">
        <v>17</v>
      </c>
      <c r="F9963" t="s">
        <v>80</v>
      </c>
      <c r="G9963" t="s">
        <v>177</v>
      </c>
      <c r="H9963">
        <f t="shared" si="775"/>
        <v>140</v>
      </c>
      <c r="I9963">
        <v>70</v>
      </c>
      <c r="J9963">
        <v>91</v>
      </c>
      <c r="K9963">
        <v>2</v>
      </c>
      <c r="M9963">
        <v>17.5</v>
      </c>
      <c r="N9963" t="s">
        <v>25</v>
      </c>
      <c r="O9963">
        <v>175</v>
      </c>
      <c r="P9963">
        <v>35</v>
      </c>
      <c r="R9963">
        <f t="shared" si="776"/>
        <v>182</v>
      </c>
      <c r="S9963">
        <f t="shared" si="777"/>
        <v>28</v>
      </c>
      <c r="T9963" t="str">
        <f t="shared" si="778"/>
        <v>Jun</v>
      </c>
      <c r="U9963" t="str">
        <f t="shared" si="779"/>
        <v>2025</v>
      </c>
    </row>
    <row r="9964" spans="1:21" x14ac:dyDescent="0.25">
      <c r="A9964" t="s">
        <v>437</v>
      </c>
      <c r="B9964" t="s">
        <v>171</v>
      </c>
      <c r="C9964" t="s">
        <v>22</v>
      </c>
      <c r="D9964" t="s">
        <v>16</v>
      </c>
      <c r="E9964" t="s">
        <v>17</v>
      </c>
      <c r="F9964" t="s">
        <v>18</v>
      </c>
      <c r="G9964" t="s">
        <v>64</v>
      </c>
      <c r="H9964">
        <f t="shared" si="775"/>
        <v>420</v>
      </c>
      <c r="I9964">
        <v>140</v>
      </c>
      <c r="J9964">
        <v>182</v>
      </c>
      <c r="K9964">
        <v>3</v>
      </c>
      <c r="M9964">
        <v>36.75</v>
      </c>
      <c r="N9964" t="s">
        <v>20</v>
      </c>
      <c r="O9964">
        <v>525</v>
      </c>
      <c r="P9964">
        <v>105</v>
      </c>
      <c r="R9964">
        <f t="shared" si="776"/>
        <v>546</v>
      </c>
      <c r="S9964">
        <f t="shared" si="777"/>
        <v>28</v>
      </c>
      <c r="T9964" t="str">
        <f t="shared" si="778"/>
        <v>Jun</v>
      </c>
      <c r="U9964" t="str">
        <f t="shared" si="779"/>
        <v>2025</v>
      </c>
    </row>
    <row r="9965" spans="1:21" x14ac:dyDescent="0.25">
      <c r="A9965" t="s">
        <v>437</v>
      </c>
      <c r="B9965" t="s">
        <v>194</v>
      </c>
      <c r="C9965" t="s">
        <v>115</v>
      </c>
      <c r="D9965" t="s">
        <v>16</v>
      </c>
      <c r="E9965" t="s">
        <v>28</v>
      </c>
      <c r="F9965" t="s">
        <v>18</v>
      </c>
      <c r="G9965" t="s">
        <v>34</v>
      </c>
      <c r="H9965">
        <f t="shared" si="775"/>
        <v>240</v>
      </c>
      <c r="I9965">
        <v>40</v>
      </c>
      <c r="J9965">
        <v>52</v>
      </c>
      <c r="K9965">
        <v>6</v>
      </c>
      <c r="M9965">
        <v>30</v>
      </c>
      <c r="N9965" t="s">
        <v>38</v>
      </c>
      <c r="O9965">
        <v>300</v>
      </c>
      <c r="P9965">
        <v>60</v>
      </c>
      <c r="R9965">
        <f t="shared" si="776"/>
        <v>312</v>
      </c>
      <c r="S9965">
        <f t="shared" si="777"/>
        <v>28</v>
      </c>
      <c r="T9965" t="str">
        <f t="shared" si="778"/>
        <v>Jun</v>
      </c>
      <c r="U9965" t="str">
        <f t="shared" si="779"/>
        <v>2025</v>
      </c>
    </row>
    <row r="9966" spans="1:21" x14ac:dyDescent="0.25">
      <c r="A9966" t="s">
        <v>437</v>
      </c>
      <c r="B9966" t="s">
        <v>149</v>
      </c>
      <c r="C9966" t="s">
        <v>15</v>
      </c>
      <c r="D9966" t="s">
        <v>16</v>
      </c>
      <c r="E9966" t="s">
        <v>28</v>
      </c>
      <c r="F9966" t="s">
        <v>45</v>
      </c>
      <c r="G9966" t="s">
        <v>78</v>
      </c>
      <c r="H9966">
        <f t="shared" si="775"/>
        <v>90000</v>
      </c>
      <c r="I9966">
        <v>18000</v>
      </c>
      <c r="J9966">
        <v>23400</v>
      </c>
      <c r="K9966">
        <v>5</v>
      </c>
      <c r="M9966">
        <v>3510</v>
      </c>
      <c r="N9966" t="s">
        <v>20</v>
      </c>
      <c r="O9966">
        <v>112500</v>
      </c>
      <c r="P9966">
        <v>22500</v>
      </c>
      <c r="R9966">
        <f t="shared" si="776"/>
        <v>117000</v>
      </c>
      <c r="S9966">
        <f t="shared" si="777"/>
        <v>28</v>
      </c>
      <c r="T9966" t="str">
        <f t="shared" si="778"/>
        <v>Jun</v>
      </c>
      <c r="U9966" t="str">
        <f t="shared" si="779"/>
        <v>2025</v>
      </c>
    </row>
    <row r="9967" spans="1:21" x14ac:dyDescent="0.25">
      <c r="A9967" t="s">
        <v>437</v>
      </c>
      <c r="B9967" t="s">
        <v>202</v>
      </c>
      <c r="C9967" t="s">
        <v>22</v>
      </c>
      <c r="D9967" t="s">
        <v>16</v>
      </c>
      <c r="E9967" t="s">
        <v>28</v>
      </c>
      <c r="F9967" t="s">
        <v>61</v>
      </c>
      <c r="G9967" t="s">
        <v>103</v>
      </c>
      <c r="H9967">
        <f t="shared" si="775"/>
        <v>900</v>
      </c>
      <c r="I9967">
        <v>100</v>
      </c>
      <c r="J9967">
        <v>130</v>
      </c>
      <c r="K9967">
        <v>9</v>
      </c>
      <c r="M9967">
        <v>81.900000000000006</v>
      </c>
      <c r="N9967" t="s">
        <v>20</v>
      </c>
      <c r="O9967">
        <v>1170</v>
      </c>
      <c r="P9967">
        <v>270</v>
      </c>
      <c r="R9967">
        <f t="shared" si="776"/>
        <v>1170</v>
      </c>
      <c r="S9967">
        <f t="shared" si="777"/>
        <v>28</v>
      </c>
      <c r="T9967" t="str">
        <f t="shared" si="778"/>
        <v>Jun</v>
      </c>
      <c r="U9967" t="str">
        <f t="shared" si="779"/>
        <v>2025</v>
      </c>
    </row>
    <row r="9968" spans="1:21" x14ac:dyDescent="0.25">
      <c r="A9968" t="s">
        <v>437</v>
      </c>
      <c r="B9968" t="s">
        <v>204</v>
      </c>
      <c r="C9968" t="s">
        <v>42</v>
      </c>
      <c r="D9968" t="s">
        <v>16</v>
      </c>
      <c r="E9968" t="s">
        <v>28</v>
      </c>
      <c r="F9968" t="s">
        <v>61</v>
      </c>
      <c r="G9968" t="s">
        <v>103</v>
      </c>
      <c r="H9968">
        <f t="shared" si="775"/>
        <v>1000</v>
      </c>
      <c r="I9968">
        <v>100</v>
      </c>
      <c r="J9968">
        <v>130</v>
      </c>
      <c r="K9968">
        <v>10</v>
      </c>
      <c r="M9968">
        <v>91</v>
      </c>
      <c r="N9968" t="s">
        <v>20</v>
      </c>
      <c r="O9968">
        <v>1300</v>
      </c>
      <c r="P9968">
        <v>300</v>
      </c>
      <c r="R9968">
        <f t="shared" si="776"/>
        <v>1300</v>
      </c>
      <c r="S9968">
        <f t="shared" si="777"/>
        <v>28</v>
      </c>
      <c r="T9968" t="str">
        <f t="shared" si="778"/>
        <v>Jun</v>
      </c>
      <c r="U9968" t="str">
        <f t="shared" si="779"/>
        <v>2025</v>
      </c>
    </row>
    <row r="9969" spans="1:21" x14ac:dyDescent="0.25">
      <c r="A9969" t="s">
        <v>437</v>
      </c>
      <c r="B9969" t="s">
        <v>185</v>
      </c>
      <c r="C9969" t="s">
        <v>27</v>
      </c>
      <c r="D9969" t="s">
        <v>16</v>
      </c>
      <c r="E9969" t="s">
        <v>28</v>
      </c>
      <c r="F9969" t="s">
        <v>18</v>
      </c>
      <c r="G9969" t="s">
        <v>19</v>
      </c>
      <c r="H9969">
        <f t="shared" si="775"/>
        <v>750</v>
      </c>
      <c r="I9969">
        <v>250</v>
      </c>
      <c r="J9969">
        <v>325</v>
      </c>
      <c r="K9969">
        <v>3</v>
      </c>
      <c r="M9969">
        <v>65.625</v>
      </c>
      <c r="N9969" t="s">
        <v>20</v>
      </c>
      <c r="O9969">
        <v>937.5</v>
      </c>
      <c r="P9969">
        <v>187.5</v>
      </c>
      <c r="R9969">
        <f t="shared" si="776"/>
        <v>975</v>
      </c>
      <c r="S9969">
        <f t="shared" si="777"/>
        <v>28</v>
      </c>
      <c r="T9969" t="str">
        <f t="shared" si="778"/>
        <v>Jun</v>
      </c>
      <c r="U9969" t="str">
        <f t="shared" si="779"/>
        <v>2025</v>
      </c>
    </row>
    <row r="9970" spans="1:21" x14ac:dyDescent="0.25">
      <c r="A9970" t="s">
        <v>437</v>
      </c>
      <c r="B9970" t="s">
        <v>57</v>
      </c>
      <c r="C9970" t="s">
        <v>27</v>
      </c>
      <c r="D9970" t="s">
        <v>23</v>
      </c>
      <c r="E9970" t="s">
        <v>28</v>
      </c>
      <c r="F9970" t="s">
        <v>29</v>
      </c>
      <c r="G9970" t="s">
        <v>210</v>
      </c>
      <c r="H9970">
        <f t="shared" si="775"/>
        <v>760</v>
      </c>
      <c r="I9970">
        <v>95</v>
      </c>
      <c r="J9970">
        <v>124</v>
      </c>
      <c r="K9970">
        <v>8</v>
      </c>
      <c r="M9970">
        <v>98.8</v>
      </c>
      <c r="N9970" t="s">
        <v>25</v>
      </c>
      <c r="O9970">
        <v>988</v>
      </c>
      <c r="P9970">
        <v>228</v>
      </c>
      <c r="R9970">
        <f t="shared" si="776"/>
        <v>992</v>
      </c>
      <c r="S9970">
        <f t="shared" si="777"/>
        <v>28</v>
      </c>
      <c r="T9970" t="str">
        <f t="shared" si="778"/>
        <v>Jun</v>
      </c>
      <c r="U9970" t="str">
        <f t="shared" si="779"/>
        <v>2025</v>
      </c>
    </row>
    <row r="9971" spans="1:21" x14ac:dyDescent="0.25">
      <c r="A9971" t="s">
        <v>437</v>
      </c>
      <c r="B9971" t="s">
        <v>101</v>
      </c>
      <c r="C9971" t="s">
        <v>27</v>
      </c>
      <c r="D9971" t="s">
        <v>16</v>
      </c>
      <c r="E9971" t="s">
        <v>28</v>
      </c>
      <c r="F9971" t="s">
        <v>45</v>
      </c>
      <c r="G9971" t="s">
        <v>106</v>
      </c>
      <c r="H9971">
        <f t="shared" si="775"/>
        <v>120000</v>
      </c>
      <c r="I9971">
        <v>12000</v>
      </c>
      <c r="J9971">
        <v>15600</v>
      </c>
      <c r="K9971">
        <v>10</v>
      </c>
      <c r="M9971">
        <v>2340</v>
      </c>
      <c r="N9971" t="s">
        <v>38</v>
      </c>
      <c r="O9971">
        <v>138000</v>
      </c>
      <c r="P9971">
        <v>18000</v>
      </c>
      <c r="R9971">
        <f t="shared" si="776"/>
        <v>156000</v>
      </c>
      <c r="S9971">
        <f t="shared" si="777"/>
        <v>28</v>
      </c>
      <c r="T9971" t="str">
        <f t="shared" si="778"/>
        <v>Jun</v>
      </c>
      <c r="U9971" t="str">
        <f t="shared" si="779"/>
        <v>2025</v>
      </c>
    </row>
    <row r="9972" spans="1:21" x14ac:dyDescent="0.25">
      <c r="A9972" t="s">
        <v>437</v>
      </c>
      <c r="B9972" t="s">
        <v>181</v>
      </c>
      <c r="C9972" t="s">
        <v>53</v>
      </c>
      <c r="D9972" t="s">
        <v>16</v>
      </c>
      <c r="E9972" t="s">
        <v>17</v>
      </c>
      <c r="F9972" t="s">
        <v>48</v>
      </c>
      <c r="G9972" t="s">
        <v>172</v>
      </c>
      <c r="H9972">
        <f t="shared" si="775"/>
        <v>1500</v>
      </c>
      <c r="I9972">
        <v>300</v>
      </c>
      <c r="J9972">
        <v>390</v>
      </c>
      <c r="K9972">
        <v>5</v>
      </c>
      <c r="M9972">
        <v>100</v>
      </c>
      <c r="N9972" t="s">
        <v>20</v>
      </c>
      <c r="O9972">
        <v>1950</v>
      </c>
      <c r="P9972">
        <v>450</v>
      </c>
      <c r="R9972">
        <f t="shared" si="776"/>
        <v>1950</v>
      </c>
      <c r="S9972">
        <f t="shared" si="777"/>
        <v>28</v>
      </c>
      <c r="T9972" t="str">
        <f t="shared" si="778"/>
        <v>Jun</v>
      </c>
      <c r="U9972" t="str">
        <f t="shared" si="779"/>
        <v>2025</v>
      </c>
    </row>
    <row r="9973" spans="1:21" x14ac:dyDescent="0.25">
      <c r="A9973" t="s">
        <v>437</v>
      </c>
      <c r="B9973" t="s">
        <v>50</v>
      </c>
      <c r="C9973" t="s">
        <v>27</v>
      </c>
      <c r="D9973" t="s">
        <v>23</v>
      </c>
      <c r="E9973" t="s">
        <v>17</v>
      </c>
      <c r="F9973" t="s">
        <v>45</v>
      </c>
      <c r="G9973" t="s">
        <v>58</v>
      </c>
      <c r="H9973">
        <f t="shared" si="775"/>
        <v>125000</v>
      </c>
      <c r="I9973">
        <v>25000</v>
      </c>
      <c r="J9973">
        <v>32500</v>
      </c>
      <c r="K9973">
        <v>5</v>
      </c>
      <c r="M9973">
        <v>4875</v>
      </c>
      <c r="N9973" t="s">
        <v>25</v>
      </c>
      <c r="O9973">
        <v>162500</v>
      </c>
      <c r="P9973">
        <v>37500</v>
      </c>
      <c r="R9973">
        <f t="shared" si="776"/>
        <v>162500</v>
      </c>
      <c r="S9973">
        <f t="shared" si="777"/>
        <v>28</v>
      </c>
      <c r="T9973" t="str">
        <f t="shared" si="778"/>
        <v>Jun</v>
      </c>
      <c r="U9973" t="str">
        <f t="shared" si="779"/>
        <v>2025</v>
      </c>
    </row>
    <row r="9974" spans="1:21" x14ac:dyDescent="0.25">
      <c r="A9974" t="s">
        <v>437</v>
      </c>
      <c r="B9974" t="s">
        <v>140</v>
      </c>
      <c r="C9974" t="s">
        <v>27</v>
      </c>
      <c r="D9974" t="s">
        <v>16</v>
      </c>
      <c r="E9974" t="s">
        <v>28</v>
      </c>
      <c r="F9974" t="s">
        <v>18</v>
      </c>
      <c r="G9974" t="s">
        <v>24</v>
      </c>
      <c r="H9974">
        <f t="shared" si="775"/>
        <v>320</v>
      </c>
      <c r="I9974">
        <v>80</v>
      </c>
      <c r="J9974">
        <v>104</v>
      </c>
      <c r="K9974">
        <v>4</v>
      </c>
      <c r="M9974">
        <v>20.8</v>
      </c>
      <c r="N9974" t="s">
        <v>25</v>
      </c>
      <c r="O9974">
        <v>416</v>
      </c>
      <c r="P9974">
        <v>96</v>
      </c>
      <c r="R9974">
        <f t="shared" si="776"/>
        <v>416</v>
      </c>
      <c r="S9974">
        <f t="shared" si="777"/>
        <v>28</v>
      </c>
      <c r="T9974" t="str">
        <f t="shared" si="778"/>
        <v>Jun</v>
      </c>
      <c r="U9974" t="str">
        <f t="shared" si="779"/>
        <v>2025</v>
      </c>
    </row>
    <row r="9975" spans="1:21" x14ac:dyDescent="0.25">
      <c r="A9975" t="s">
        <v>438</v>
      </c>
      <c r="B9975" t="s">
        <v>123</v>
      </c>
      <c r="C9975" t="s">
        <v>15</v>
      </c>
      <c r="D9975" t="s">
        <v>23</v>
      </c>
      <c r="E9975" t="s">
        <v>17</v>
      </c>
      <c r="F9975" t="s">
        <v>45</v>
      </c>
      <c r="G9975" t="s">
        <v>78</v>
      </c>
      <c r="H9975">
        <f t="shared" si="775"/>
        <v>72000</v>
      </c>
      <c r="I9975">
        <v>18000</v>
      </c>
      <c r="J9975">
        <v>23400</v>
      </c>
      <c r="K9975">
        <v>4</v>
      </c>
      <c r="M9975">
        <v>3510</v>
      </c>
      <c r="N9975" t="s">
        <v>20</v>
      </c>
      <c r="O9975">
        <v>93600</v>
      </c>
      <c r="P9975">
        <v>21600</v>
      </c>
      <c r="R9975">
        <f t="shared" si="776"/>
        <v>93600</v>
      </c>
      <c r="S9975">
        <f t="shared" si="777"/>
        <v>29</v>
      </c>
      <c r="T9975" t="str">
        <f t="shared" si="778"/>
        <v>Jun</v>
      </c>
      <c r="U9975" t="str">
        <f t="shared" si="779"/>
        <v>2025</v>
      </c>
    </row>
    <row r="9976" spans="1:21" x14ac:dyDescent="0.25">
      <c r="A9976" t="s">
        <v>438</v>
      </c>
      <c r="B9976" t="s">
        <v>39</v>
      </c>
      <c r="C9976" t="s">
        <v>27</v>
      </c>
      <c r="D9976" t="s">
        <v>16</v>
      </c>
      <c r="E9976" t="s">
        <v>17</v>
      </c>
      <c r="F9976" t="s">
        <v>18</v>
      </c>
      <c r="G9976" t="s">
        <v>130</v>
      </c>
      <c r="H9976">
        <f t="shared" si="775"/>
        <v>225</v>
      </c>
      <c r="I9976">
        <v>45</v>
      </c>
      <c r="J9976">
        <v>59</v>
      </c>
      <c r="K9976">
        <v>5</v>
      </c>
      <c r="M9976">
        <v>14.0625</v>
      </c>
      <c r="N9976" t="s">
        <v>25</v>
      </c>
      <c r="O9976">
        <v>281.25</v>
      </c>
      <c r="P9976">
        <v>56.25</v>
      </c>
      <c r="R9976">
        <f t="shared" si="776"/>
        <v>295</v>
      </c>
      <c r="S9976">
        <f t="shared" si="777"/>
        <v>29</v>
      </c>
      <c r="T9976" t="str">
        <f t="shared" si="778"/>
        <v>Jun</v>
      </c>
      <c r="U9976" t="str">
        <f t="shared" si="779"/>
        <v>2025</v>
      </c>
    </row>
    <row r="9977" spans="1:21" x14ac:dyDescent="0.25">
      <c r="A9977" t="s">
        <v>438</v>
      </c>
      <c r="B9977" t="s">
        <v>162</v>
      </c>
      <c r="C9977" t="s">
        <v>15</v>
      </c>
      <c r="D9977" t="s">
        <v>23</v>
      </c>
      <c r="E9977" t="s">
        <v>17</v>
      </c>
      <c r="F9977" t="s">
        <v>61</v>
      </c>
      <c r="G9977" t="s">
        <v>68</v>
      </c>
      <c r="H9977">
        <f t="shared" si="775"/>
        <v>16200</v>
      </c>
      <c r="I9977">
        <v>1800</v>
      </c>
      <c r="J9977">
        <v>2340</v>
      </c>
      <c r="K9977">
        <v>9</v>
      </c>
      <c r="M9977">
        <v>234</v>
      </c>
      <c r="N9977" t="s">
        <v>20</v>
      </c>
      <c r="O9977">
        <v>20250</v>
      </c>
      <c r="P9977">
        <v>4050</v>
      </c>
      <c r="R9977">
        <f t="shared" si="776"/>
        <v>21060</v>
      </c>
      <c r="S9977">
        <f t="shared" si="777"/>
        <v>29</v>
      </c>
      <c r="T9977" t="str">
        <f t="shared" si="778"/>
        <v>Jun</v>
      </c>
      <c r="U9977" t="str">
        <f t="shared" si="779"/>
        <v>2025</v>
      </c>
    </row>
    <row r="9978" spans="1:21" x14ac:dyDescent="0.25">
      <c r="A9978" t="s">
        <v>438</v>
      </c>
      <c r="B9978" t="s">
        <v>35</v>
      </c>
      <c r="C9978" t="s">
        <v>15</v>
      </c>
      <c r="D9978" t="s">
        <v>16</v>
      </c>
      <c r="E9978" t="s">
        <v>28</v>
      </c>
      <c r="F9978" t="s">
        <v>18</v>
      </c>
      <c r="G9978" t="s">
        <v>24</v>
      </c>
      <c r="H9978">
        <f t="shared" si="775"/>
        <v>480</v>
      </c>
      <c r="I9978">
        <v>80</v>
      </c>
      <c r="J9978">
        <v>104</v>
      </c>
      <c r="K9978">
        <v>6</v>
      </c>
      <c r="M9978">
        <v>43.68</v>
      </c>
      <c r="N9978" t="s">
        <v>20</v>
      </c>
      <c r="O9978">
        <v>624</v>
      </c>
      <c r="P9978">
        <v>144</v>
      </c>
      <c r="R9978">
        <f t="shared" si="776"/>
        <v>624</v>
      </c>
      <c r="S9978">
        <f t="shared" si="777"/>
        <v>29</v>
      </c>
      <c r="T9978" t="str">
        <f t="shared" si="778"/>
        <v>Jun</v>
      </c>
      <c r="U9978" t="str">
        <f t="shared" si="779"/>
        <v>2025</v>
      </c>
    </row>
    <row r="9979" spans="1:21" x14ac:dyDescent="0.25">
      <c r="A9979" t="s">
        <v>438</v>
      </c>
      <c r="B9979" t="s">
        <v>120</v>
      </c>
      <c r="C9979" t="s">
        <v>91</v>
      </c>
      <c r="D9979" t="s">
        <v>16</v>
      </c>
      <c r="E9979" t="s">
        <v>17</v>
      </c>
      <c r="F9979" t="s">
        <v>18</v>
      </c>
      <c r="G9979" t="s">
        <v>116</v>
      </c>
      <c r="H9979">
        <f t="shared" si="775"/>
        <v>240</v>
      </c>
      <c r="I9979">
        <v>60</v>
      </c>
      <c r="J9979">
        <v>78</v>
      </c>
      <c r="K9979">
        <v>4</v>
      </c>
      <c r="M9979">
        <v>15</v>
      </c>
      <c r="N9979" t="s">
        <v>25</v>
      </c>
      <c r="O9979">
        <v>300</v>
      </c>
      <c r="P9979">
        <v>60</v>
      </c>
      <c r="R9979">
        <f t="shared" si="776"/>
        <v>312</v>
      </c>
      <c r="S9979">
        <f t="shared" si="777"/>
        <v>29</v>
      </c>
      <c r="T9979" t="str">
        <f t="shared" si="778"/>
        <v>Jun</v>
      </c>
      <c r="U9979" t="str">
        <f t="shared" si="779"/>
        <v>2025</v>
      </c>
    </row>
    <row r="9980" spans="1:21" x14ac:dyDescent="0.25">
      <c r="A9980" t="s">
        <v>438</v>
      </c>
      <c r="B9980" t="s">
        <v>136</v>
      </c>
      <c r="C9980" t="s">
        <v>15</v>
      </c>
      <c r="D9980" t="s">
        <v>16</v>
      </c>
      <c r="E9980" t="s">
        <v>17</v>
      </c>
      <c r="F9980" t="s">
        <v>61</v>
      </c>
      <c r="G9980" t="s">
        <v>68</v>
      </c>
      <c r="H9980">
        <f t="shared" si="775"/>
        <v>7200</v>
      </c>
      <c r="I9980">
        <v>1800</v>
      </c>
      <c r="J9980">
        <v>2340</v>
      </c>
      <c r="K9980">
        <v>4</v>
      </c>
      <c r="M9980">
        <v>234</v>
      </c>
      <c r="N9980" t="s">
        <v>38</v>
      </c>
      <c r="O9980">
        <v>9360</v>
      </c>
      <c r="P9980">
        <v>2160</v>
      </c>
      <c r="R9980">
        <f t="shared" si="776"/>
        <v>9360</v>
      </c>
      <c r="S9980">
        <f t="shared" si="777"/>
        <v>29</v>
      </c>
      <c r="T9980" t="str">
        <f t="shared" si="778"/>
        <v>Jun</v>
      </c>
      <c r="U9980" t="str">
        <f t="shared" si="779"/>
        <v>2025</v>
      </c>
    </row>
    <row r="9981" spans="1:21" x14ac:dyDescent="0.25">
      <c r="A9981" t="s">
        <v>438</v>
      </c>
      <c r="B9981" t="s">
        <v>163</v>
      </c>
      <c r="C9981" t="s">
        <v>15</v>
      </c>
      <c r="D9981" t="s">
        <v>16</v>
      </c>
      <c r="E9981" t="s">
        <v>17</v>
      </c>
      <c r="F9981" t="s">
        <v>29</v>
      </c>
      <c r="G9981" t="s">
        <v>160</v>
      </c>
      <c r="H9981">
        <f t="shared" si="775"/>
        <v>750</v>
      </c>
      <c r="I9981">
        <v>150</v>
      </c>
      <c r="J9981">
        <v>195</v>
      </c>
      <c r="K9981">
        <v>5</v>
      </c>
      <c r="M9981">
        <v>48.75</v>
      </c>
      <c r="N9981" t="s">
        <v>25</v>
      </c>
      <c r="O9981">
        <v>975</v>
      </c>
      <c r="P9981">
        <v>225</v>
      </c>
      <c r="R9981">
        <f t="shared" si="776"/>
        <v>975</v>
      </c>
      <c r="S9981">
        <f t="shared" si="777"/>
        <v>29</v>
      </c>
      <c r="T9981" t="str">
        <f t="shared" si="778"/>
        <v>Jun</v>
      </c>
      <c r="U9981" t="str">
        <f t="shared" si="779"/>
        <v>2025</v>
      </c>
    </row>
    <row r="9982" spans="1:21" x14ac:dyDescent="0.25">
      <c r="A9982" t="s">
        <v>438</v>
      </c>
      <c r="B9982" t="s">
        <v>101</v>
      </c>
      <c r="C9982" t="s">
        <v>27</v>
      </c>
      <c r="D9982" t="s">
        <v>23</v>
      </c>
      <c r="E9982" t="s">
        <v>28</v>
      </c>
      <c r="F9982" t="s">
        <v>18</v>
      </c>
      <c r="G9982" t="s">
        <v>130</v>
      </c>
      <c r="H9982">
        <f t="shared" si="775"/>
        <v>180</v>
      </c>
      <c r="I9982">
        <v>45</v>
      </c>
      <c r="J9982">
        <v>59</v>
      </c>
      <c r="K9982">
        <v>4</v>
      </c>
      <c r="M9982">
        <v>23.4</v>
      </c>
      <c r="N9982" t="s">
        <v>25</v>
      </c>
      <c r="O9982">
        <v>234</v>
      </c>
      <c r="P9982">
        <v>54</v>
      </c>
      <c r="R9982">
        <f t="shared" si="776"/>
        <v>236</v>
      </c>
      <c r="S9982">
        <f t="shared" si="777"/>
        <v>29</v>
      </c>
      <c r="T9982" t="str">
        <f t="shared" si="778"/>
        <v>Jun</v>
      </c>
      <c r="U9982" t="str">
        <f t="shared" si="779"/>
        <v>2025</v>
      </c>
    </row>
    <row r="9983" spans="1:21" x14ac:dyDescent="0.25">
      <c r="A9983" t="s">
        <v>438</v>
      </c>
      <c r="B9983" t="s">
        <v>159</v>
      </c>
      <c r="C9983" t="s">
        <v>27</v>
      </c>
      <c r="D9983" t="s">
        <v>16</v>
      </c>
      <c r="E9983" t="s">
        <v>17</v>
      </c>
      <c r="F9983" t="s">
        <v>29</v>
      </c>
      <c r="G9983" t="s">
        <v>138</v>
      </c>
      <c r="H9983">
        <f t="shared" si="775"/>
        <v>100</v>
      </c>
      <c r="I9983">
        <v>50</v>
      </c>
      <c r="J9983">
        <v>65</v>
      </c>
      <c r="K9983">
        <v>2</v>
      </c>
      <c r="M9983">
        <v>6.5</v>
      </c>
      <c r="N9983" t="s">
        <v>25</v>
      </c>
      <c r="O9983">
        <v>130</v>
      </c>
      <c r="P9983">
        <v>30</v>
      </c>
      <c r="R9983">
        <f t="shared" si="776"/>
        <v>130</v>
      </c>
      <c r="S9983">
        <f t="shared" si="777"/>
        <v>29</v>
      </c>
      <c r="T9983" t="str">
        <f t="shared" si="778"/>
        <v>Jun</v>
      </c>
      <c r="U9983" t="str">
        <f t="shared" si="779"/>
        <v>2025</v>
      </c>
    </row>
    <row r="9984" spans="1:21" x14ac:dyDescent="0.25">
      <c r="A9984" t="s">
        <v>438</v>
      </c>
      <c r="B9984" t="s">
        <v>142</v>
      </c>
      <c r="C9984" t="s">
        <v>115</v>
      </c>
      <c r="D9984" t="s">
        <v>23</v>
      </c>
      <c r="E9984" t="s">
        <v>17</v>
      </c>
      <c r="F9984" t="s">
        <v>80</v>
      </c>
      <c r="G9984" t="s">
        <v>96</v>
      </c>
      <c r="H9984">
        <f t="shared" si="775"/>
        <v>40</v>
      </c>
      <c r="I9984">
        <v>5</v>
      </c>
      <c r="J9984">
        <v>7</v>
      </c>
      <c r="K9984">
        <v>8</v>
      </c>
      <c r="M9984">
        <v>5.2</v>
      </c>
      <c r="N9984" t="s">
        <v>25</v>
      </c>
      <c r="O9984">
        <v>52</v>
      </c>
      <c r="P9984">
        <v>12</v>
      </c>
      <c r="R9984">
        <f t="shared" si="776"/>
        <v>56</v>
      </c>
      <c r="S9984">
        <f t="shared" si="777"/>
        <v>29</v>
      </c>
      <c r="T9984" t="str">
        <f t="shared" si="778"/>
        <v>Jun</v>
      </c>
      <c r="U9984" t="str">
        <f t="shared" si="779"/>
        <v>2025</v>
      </c>
    </row>
    <row r="9985" spans="1:21" x14ac:dyDescent="0.25">
      <c r="A9985" t="s">
        <v>438</v>
      </c>
      <c r="B9985" t="s">
        <v>101</v>
      </c>
      <c r="C9985" t="s">
        <v>27</v>
      </c>
      <c r="D9985" t="s">
        <v>16</v>
      </c>
      <c r="E9985" t="s">
        <v>28</v>
      </c>
      <c r="F9985" t="s">
        <v>45</v>
      </c>
      <c r="G9985" t="s">
        <v>78</v>
      </c>
      <c r="H9985">
        <f t="shared" si="775"/>
        <v>72000</v>
      </c>
      <c r="I9985">
        <v>18000</v>
      </c>
      <c r="J9985">
        <v>23400</v>
      </c>
      <c r="K9985">
        <v>4</v>
      </c>
      <c r="M9985">
        <v>3510</v>
      </c>
      <c r="N9985" t="s">
        <v>25</v>
      </c>
      <c r="O9985">
        <v>90000</v>
      </c>
      <c r="P9985">
        <v>18000</v>
      </c>
      <c r="R9985">
        <f t="shared" si="776"/>
        <v>93600</v>
      </c>
      <c r="S9985">
        <f t="shared" si="777"/>
        <v>29</v>
      </c>
      <c r="T9985" t="str">
        <f t="shared" si="778"/>
        <v>Jun</v>
      </c>
      <c r="U9985" t="str">
        <f t="shared" si="779"/>
        <v>2025</v>
      </c>
    </row>
    <row r="9986" spans="1:21" x14ac:dyDescent="0.25">
      <c r="A9986" t="s">
        <v>438</v>
      </c>
      <c r="B9986" t="s">
        <v>161</v>
      </c>
      <c r="C9986" t="s">
        <v>53</v>
      </c>
      <c r="D9986" t="s">
        <v>23</v>
      </c>
      <c r="E9986" t="s">
        <v>17</v>
      </c>
      <c r="F9986" t="s">
        <v>29</v>
      </c>
      <c r="G9986" t="s">
        <v>138</v>
      </c>
      <c r="H9986">
        <f t="shared" si="775"/>
        <v>300</v>
      </c>
      <c r="I9986">
        <v>50</v>
      </c>
      <c r="J9986">
        <v>65</v>
      </c>
      <c r="K9986">
        <v>6</v>
      </c>
      <c r="M9986">
        <v>56.25</v>
      </c>
      <c r="N9986" t="s">
        <v>38</v>
      </c>
      <c r="O9986">
        <v>375</v>
      </c>
      <c r="P9986">
        <v>75</v>
      </c>
      <c r="R9986">
        <f t="shared" si="776"/>
        <v>390</v>
      </c>
      <c r="S9986">
        <f t="shared" si="777"/>
        <v>29</v>
      </c>
      <c r="T9986" t="str">
        <f t="shared" si="778"/>
        <v>Jun</v>
      </c>
      <c r="U9986" t="str">
        <f t="shared" si="779"/>
        <v>2025</v>
      </c>
    </row>
    <row r="9987" spans="1:21" x14ac:dyDescent="0.25">
      <c r="A9987" t="s">
        <v>438</v>
      </c>
      <c r="B9987" t="s">
        <v>55</v>
      </c>
      <c r="C9987" t="s">
        <v>15</v>
      </c>
      <c r="D9987" t="s">
        <v>16</v>
      </c>
      <c r="E9987" t="s">
        <v>28</v>
      </c>
      <c r="F9987" t="s">
        <v>48</v>
      </c>
      <c r="G9987" t="s">
        <v>167</v>
      </c>
      <c r="H9987">
        <f t="shared" ref="H9987:H10001" si="780">I9987*K9987</f>
        <v>380</v>
      </c>
      <c r="I9987">
        <v>95</v>
      </c>
      <c r="J9987">
        <v>124</v>
      </c>
      <c r="K9987">
        <v>4</v>
      </c>
      <c r="M9987">
        <v>47.5</v>
      </c>
      <c r="N9987" t="s">
        <v>38</v>
      </c>
      <c r="O9987">
        <v>475</v>
      </c>
      <c r="P9987">
        <v>95</v>
      </c>
      <c r="R9987">
        <f t="shared" ref="R9987:R10001" si="781">J9987*K9987</f>
        <v>496</v>
      </c>
      <c r="S9987">
        <f t="shared" ref="S9987:S10001" si="782">DAY(A9987)</f>
        <v>29</v>
      </c>
      <c r="T9987" t="str">
        <f t="shared" ref="T9987:T10001" si="783">TEXT(A9987,"mmm")</f>
        <v>Jun</v>
      </c>
      <c r="U9987" t="str">
        <f t="shared" ref="U9987:U10001" si="784">TEXT(A9987,"yyy")</f>
        <v>2025</v>
      </c>
    </row>
    <row r="9988" spans="1:21" x14ac:dyDescent="0.25">
      <c r="A9988" t="s">
        <v>438</v>
      </c>
      <c r="B9988" t="s">
        <v>124</v>
      </c>
      <c r="C9988" t="s">
        <v>27</v>
      </c>
      <c r="D9988" t="s">
        <v>16</v>
      </c>
      <c r="E9988" t="s">
        <v>17</v>
      </c>
      <c r="F9988" t="s">
        <v>18</v>
      </c>
      <c r="G9988" t="s">
        <v>113</v>
      </c>
      <c r="H9988">
        <f t="shared" si="780"/>
        <v>80</v>
      </c>
      <c r="I9988">
        <v>20</v>
      </c>
      <c r="J9988">
        <v>26</v>
      </c>
      <c r="K9988">
        <v>4</v>
      </c>
      <c r="M9988">
        <v>10</v>
      </c>
      <c r="N9988" t="s">
        <v>38</v>
      </c>
      <c r="O9988">
        <v>100</v>
      </c>
      <c r="P9988">
        <v>20</v>
      </c>
      <c r="R9988">
        <f t="shared" si="781"/>
        <v>104</v>
      </c>
      <c r="S9988">
        <f t="shared" si="782"/>
        <v>29</v>
      </c>
      <c r="T9988" t="str">
        <f t="shared" si="783"/>
        <v>Jun</v>
      </c>
      <c r="U9988" t="str">
        <f t="shared" si="784"/>
        <v>2025</v>
      </c>
    </row>
    <row r="9989" spans="1:21" x14ac:dyDescent="0.25">
      <c r="A9989" t="s">
        <v>438</v>
      </c>
      <c r="B9989" t="s">
        <v>163</v>
      </c>
      <c r="C9989" t="s">
        <v>15</v>
      </c>
      <c r="D9989" t="s">
        <v>23</v>
      </c>
      <c r="E9989" t="s">
        <v>17</v>
      </c>
      <c r="F9989" t="s">
        <v>29</v>
      </c>
      <c r="G9989" t="s">
        <v>210</v>
      </c>
      <c r="H9989">
        <f t="shared" si="780"/>
        <v>570</v>
      </c>
      <c r="I9989">
        <v>95</v>
      </c>
      <c r="J9989">
        <v>124</v>
      </c>
      <c r="K9989">
        <v>6</v>
      </c>
      <c r="M9989">
        <v>74.099999999999994</v>
      </c>
      <c r="N9989" t="s">
        <v>25</v>
      </c>
      <c r="O9989">
        <v>741</v>
      </c>
      <c r="P9989">
        <v>171</v>
      </c>
      <c r="R9989">
        <f t="shared" si="781"/>
        <v>744</v>
      </c>
      <c r="S9989">
        <f t="shared" si="782"/>
        <v>29</v>
      </c>
      <c r="T9989" t="str">
        <f t="shared" si="783"/>
        <v>Jun</v>
      </c>
      <c r="U9989" t="str">
        <f t="shared" si="784"/>
        <v>2025</v>
      </c>
    </row>
    <row r="9990" spans="1:21" x14ac:dyDescent="0.25">
      <c r="A9990" t="s">
        <v>438</v>
      </c>
      <c r="B9990" t="s">
        <v>114</v>
      </c>
      <c r="C9990" t="s">
        <v>115</v>
      </c>
      <c r="D9990" t="s">
        <v>16</v>
      </c>
      <c r="E9990" t="s">
        <v>17</v>
      </c>
      <c r="F9990" t="s">
        <v>45</v>
      </c>
      <c r="G9990" t="s">
        <v>106</v>
      </c>
      <c r="H9990">
        <f t="shared" si="780"/>
        <v>120000</v>
      </c>
      <c r="I9990">
        <v>12000</v>
      </c>
      <c r="J9990">
        <v>15600</v>
      </c>
      <c r="K9990">
        <v>10</v>
      </c>
      <c r="M9990">
        <v>2340</v>
      </c>
      <c r="N9990" t="s">
        <v>20</v>
      </c>
      <c r="O9990">
        <v>156000</v>
      </c>
      <c r="P9990">
        <v>36000</v>
      </c>
      <c r="R9990">
        <f t="shared" si="781"/>
        <v>156000</v>
      </c>
      <c r="S9990">
        <f t="shared" si="782"/>
        <v>29</v>
      </c>
      <c r="T9990" t="str">
        <f t="shared" si="783"/>
        <v>Jun</v>
      </c>
      <c r="U9990" t="str">
        <f t="shared" si="784"/>
        <v>2025</v>
      </c>
    </row>
    <row r="9991" spans="1:21" x14ac:dyDescent="0.25">
      <c r="A9991" t="s">
        <v>438</v>
      </c>
      <c r="B9991" t="s">
        <v>156</v>
      </c>
      <c r="C9991" t="s">
        <v>53</v>
      </c>
      <c r="D9991" t="s">
        <v>16</v>
      </c>
      <c r="E9991" t="s">
        <v>17</v>
      </c>
      <c r="F9991" t="s">
        <v>18</v>
      </c>
      <c r="G9991" t="s">
        <v>151</v>
      </c>
      <c r="H9991">
        <f t="shared" si="780"/>
        <v>35</v>
      </c>
      <c r="I9991">
        <v>7</v>
      </c>
      <c r="J9991">
        <v>9</v>
      </c>
      <c r="K9991">
        <v>5</v>
      </c>
      <c r="M9991">
        <v>2.2749999999999999</v>
      </c>
      <c r="N9991" t="s">
        <v>25</v>
      </c>
      <c r="O9991">
        <v>45.5</v>
      </c>
      <c r="P9991">
        <v>10.5</v>
      </c>
      <c r="R9991">
        <f t="shared" si="781"/>
        <v>45</v>
      </c>
      <c r="S9991">
        <f t="shared" si="782"/>
        <v>29</v>
      </c>
      <c r="T9991" t="str">
        <f t="shared" si="783"/>
        <v>Jun</v>
      </c>
      <c r="U9991" t="str">
        <f t="shared" si="784"/>
        <v>2025</v>
      </c>
    </row>
    <row r="9992" spans="1:21" x14ac:dyDescent="0.25">
      <c r="A9992" t="s">
        <v>438</v>
      </c>
      <c r="B9992" t="s">
        <v>31</v>
      </c>
      <c r="C9992" t="s">
        <v>27</v>
      </c>
      <c r="D9992" t="s">
        <v>16</v>
      </c>
      <c r="E9992" t="s">
        <v>28</v>
      </c>
      <c r="F9992" t="s">
        <v>18</v>
      </c>
      <c r="G9992" t="s">
        <v>100</v>
      </c>
      <c r="H9992">
        <f t="shared" si="780"/>
        <v>400</v>
      </c>
      <c r="I9992">
        <v>40</v>
      </c>
      <c r="J9992">
        <v>52</v>
      </c>
      <c r="K9992">
        <v>10</v>
      </c>
      <c r="M9992">
        <v>24</v>
      </c>
      <c r="N9992" t="s">
        <v>25</v>
      </c>
      <c r="O9992">
        <v>480</v>
      </c>
      <c r="P9992">
        <v>80</v>
      </c>
      <c r="R9992">
        <f t="shared" si="781"/>
        <v>520</v>
      </c>
      <c r="S9992">
        <f t="shared" si="782"/>
        <v>29</v>
      </c>
      <c r="T9992" t="str">
        <f t="shared" si="783"/>
        <v>Jun</v>
      </c>
      <c r="U9992" t="str">
        <f t="shared" si="784"/>
        <v>2025</v>
      </c>
    </row>
    <row r="9993" spans="1:21" x14ac:dyDescent="0.25">
      <c r="A9993" t="s">
        <v>438</v>
      </c>
      <c r="B9993" t="s">
        <v>191</v>
      </c>
      <c r="C9993" t="s">
        <v>27</v>
      </c>
      <c r="D9993" t="s">
        <v>16</v>
      </c>
      <c r="E9993" t="s">
        <v>28</v>
      </c>
      <c r="F9993" t="s">
        <v>45</v>
      </c>
      <c r="G9993" t="s">
        <v>76</v>
      </c>
      <c r="H9993">
        <f t="shared" si="780"/>
        <v>9600</v>
      </c>
      <c r="I9993">
        <v>1200</v>
      </c>
      <c r="J9993">
        <v>1560</v>
      </c>
      <c r="K9993">
        <v>8</v>
      </c>
      <c r="M9993">
        <v>156</v>
      </c>
      <c r="N9993" t="s">
        <v>25</v>
      </c>
      <c r="O9993">
        <v>11040</v>
      </c>
      <c r="P9993">
        <v>1440</v>
      </c>
      <c r="R9993">
        <f t="shared" si="781"/>
        <v>12480</v>
      </c>
      <c r="S9993">
        <f t="shared" si="782"/>
        <v>29</v>
      </c>
      <c r="T9993" t="str">
        <f t="shared" si="783"/>
        <v>Jun</v>
      </c>
      <c r="U9993" t="str">
        <f t="shared" si="784"/>
        <v>2025</v>
      </c>
    </row>
    <row r="9994" spans="1:21" x14ac:dyDescent="0.25">
      <c r="A9994" t="s">
        <v>438</v>
      </c>
      <c r="B9994" t="s">
        <v>144</v>
      </c>
      <c r="C9994" t="s">
        <v>27</v>
      </c>
      <c r="D9994" t="s">
        <v>16</v>
      </c>
      <c r="E9994" t="s">
        <v>28</v>
      </c>
      <c r="F9994" t="s">
        <v>18</v>
      </c>
      <c r="G9994" t="s">
        <v>121</v>
      </c>
      <c r="H9994">
        <f t="shared" si="780"/>
        <v>330</v>
      </c>
      <c r="I9994">
        <v>55</v>
      </c>
      <c r="J9994">
        <v>72</v>
      </c>
      <c r="K9994">
        <v>6</v>
      </c>
      <c r="M9994">
        <v>30.03</v>
      </c>
      <c r="N9994" t="s">
        <v>20</v>
      </c>
      <c r="O9994">
        <v>429</v>
      </c>
      <c r="P9994">
        <v>99</v>
      </c>
      <c r="R9994">
        <f t="shared" si="781"/>
        <v>432</v>
      </c>
      <c r="S9994">
        <f t="shared" si="782"/>
        <v>29</v>
      </c>
      <c r="T9994" t="str">
        <f t="shared" si="783"/>
        <v>Jun</v>
      </c>
      <c r="U9994" t="str">
        <f t="shared" si="784"/>
        <v>2025</v>
      </c>
    </row>
    <row r="9995" spans="1:21" x14ac:dyDescent="0.25">
      <c r="A9995" t="s">
        <v>438</v>
      </c>
      <c r="B9995" t="s">
        <v>165</v>
      </c>
      <c r="C9995" t="s">
        <v>27</v>
      </c>
      <c r="D9995" t="s">
        <v>23</v>
      </c>
      <c r="E9995" t="s">
        <v>17</v>
      </c>
      <c r="F9995" t="s">
        <v>18</v>
      </c>
      <c r="G9995" t="s">
        <v>100</v>
      </c>
      <c r="H9995">
        <f t="shared" si="780"/>
        <v>120</v>
      </c>
      <c r="I9995">
        <v>40</v>
      </c>
      <c r="J9995">
        <v>52</v>
      </c>
      <c r="K9995">
        <v>3</v>
      </c>
      <c r="M9995">
        <v>18.72</v>
      </c>
      <c r="N9995" t="s">
        <v>20</v>
      </c>
      <c r="O9995">
        <v>156</v>
      </c>
      <c r="P9995">
        <v>36</v>
      </c>
      <c r="R9995">
        <f t="shared" si="781"/>
        <v>156</v>
      </c>
      <c r="S9995">
        <f t="shared" si="782"/>
        <v>29</v>
      </c>
      <c r="T9995" t="str">
        <f t="shared" si="783"/>
        <v>Jun</v>
      </c>
      <c r="U9995" t="str">
        <f t="shared" si="784"/>
        <v>2025</v>
      </c>
    </row>
    <row r="9996" spans="1:21" x14ac:dyDescent="0.25">
      <c r="A9996" t="s">
        <v>438</v>
      </c>
      <c r="B9996" t="s">
        <v>142</v>
      </c>
      <c r="C9996" t="s">
        <v>115</v>
      </c>
      <c r="D9996" t="s">
        <v>16</v>
      </c>
      <c r="E9996" t="s">
        <v>17</v>
      </c>
      <c r="F9996" t="s">
        <v>61</v>
      </c>
      <c r="G9996" t="s">
        <v>103</v>
      </c>
      <c r="H9996">
        <f t="shared" si="780"/>
        <v>500</v>
      </c>
      <c r="I9996">
        <v>100</v>
      </c>
      <c r="J9996">
        <v>130</v>
      </c>
      <c r="K9996">
        <v>5</v>
      </c>
      <c r="M9996">
        <v>32.5</v>
      </c>
      <c r="N9996" t="s">
        <v>25</v>
      </c>
      <c r="O9996">
        <v>650</v>
      </c>
      <c r="P9996">
        <v>150</v>
      </c>
      <c r="R9996">
        <f t="shared" si="781"/>
        <v>650</v>
      </c>
      <c r="S9996">
        <f t="shared" si="782"/>
        <v>29</v>
      </c>
      <c r="T9996" t="str">
        <f t="shared" si="783"/>
        <v>Jun</v>
      </c>
      <c r="U9996" t="str">
        <f t="shared" si="784"/>
        <v>2025</v>
      </c>
    </row>
    <row r="9997" spans="1:21" x14ac:dyDescent="0.25">
      <c r="A9997" t="s">
        <v>438</v>
      </c>
      <c r="B9997" t="s">
        <v>73</v>
      </c>
      <c r="C9997" t="s">
        <v>42</v>
      </c>
      <c r="D9997" t="s">
        <v>16</v>
      </c>
      <c r="E9997" t="s">
        <v>17</v>
      </c>
      <c r="F9997" t="s">
        <v>45</v>
      </c>
      <c r="G9997" t="s">
        <v>71</v>
      </c>
      <c r="H9997">
        <f t="shared" si="780"/>
        <v>8800</v>
      </c>
      <c r="I9997">
        <v>2200</v>
      </c>
      <c r="J9997">
        <v>2860</v>
      </c>
      <c r="K9997">
        <v>4</v>
      </c>
      <c r="M9997">
        <v>286</v>
      </c>
      <c r="N9997" t="s">
        <v>25</v>
      </c>
      <c r="O9997">
        <v>11440</v>
      </c>
      <c r="P9997">
        <v>2640</v>
      </c>
      <c r="R9997">
        <f t="shared" si="781"/>
        <v>11440</v>
      </c>
      <c r="S9997">
        <f t="shared" si="782"/>
        <v>29</v>
      </c>
      <c r="T9997" t="str">
        <f t="shared" si="783"/>
        <v>Jun</v>
      </c>
      <c r="U9997" t="str">
        <f t="shared" si="784"/>
        <v>2025</v>
      </c>
    </row>
    <row r="9998" spans="1:21" x14ac:dyDescent="0.25">
      <c r="A9998" t="s">
        <v>438</v>
      </c>
      <c r="B9998" t="s">
        <v>125</v>
      </c>
      <c r="C9998" t="s">
        <v>15</v>
      </c>
      <c r="D9998" t="s">
        <v>16</v>
      </c>
      <c r="E9998" t="s">
        <v>17</v>
      </c>
      <c r="F9998" t="s">
        <v>18</v>
      </c>
      <c r="G9998" t="s">
        <v>24</v>
      </c>
      <c r="H9998">
        <f t="shared" si="780"/>
        <v>320</v>
      </c>
      <c r="I9998">
        <v>80</v>
      </c>
      <c r="J9998">
        <v>104</v>
      </c>
      <c r="K9998">
        <v>4</v>
      </c>
      <c r="M9998">
        <v>38.4</v>
      </c>
      <c r="N9998" t="s">
        <v>38</v>
      </c>
      <c r="O9998">
        <v>384</v>
      </c>
      <c r="P9998">
        <v>64</v>
      </c>
      <c r="R9998">
        <f t="shared" si="781"/>
        <v>416</v>
      </c>
      <c r="S9998">
        <f t="shared" si="782"/>
        <v>29</v>
      </c>
      <c r="T9998" t="str">
        <f t="shared" si="783"/>
        <v>Jun</v>
      </c>
      <c r="U9998" t="str">
        <f t="shared" si="784"/>
        <v>2025</v>
      </c>
    </row>
    <row r="9999" spans="1:21" x14ac:dyDescent="0.25">
      <c r="A9999" t="s">
        <v>438</v>
      </c>
      <c r="B9999" t="s">
        <v>197</v>
      </c>
      <c r="C9999" t="s">
        <v>115</v>
      </c>
      <c r="D9999" t="s">
        <v>23</v>
      </c>
      <c r="E9999" t="s">
        <v>17</v>
      </c>
      <c r="F9999" t="s">
        <v>18</v>
      </c>
      <c r="G9999" t="s">
        <v>151</v>
      </c>
      <c r="H9999">
        <f t="shared" si="780"/>
        <v>7</v>
      </c>
      <c r="I9999">
        <v>7</v>
      </c>
      <c r="J9999">
        <v>9</v>
      </c>
      <c r="K9999">
        <v>1</v>
      </c>
      <c r="M9999">
        <v>1.0920000000000001</v>
      </c>
      <c r="N9999" t="s">
        <v>20</v>
      </c>
      <c r="O9999">
        <v>9.1</v>
      </c>
      <c r="P9999">
        <v>2.1</v>
      </c>
      <c r="R9999">
        <f t="shared" si="781"/>
        <v>9</v>
      </c>
      <c r="S9999">
        <f t="shared" si="782"/>
        <v>29</v>
      </c>
      <c r="T9999" t="str">
        <f t="shared" si="783"/>
        <v>Jun</v>
      </c>
      <c r="U9999" t="str">
        <f t="shared" si="784"/>
        <v>2025</v>
      </c>
    </row>
    <row r="10000" spans="1:21" x14ac:dyDescent="0.25">
      <c r="A10000" t="s">
        <v>438</v>
      </c>
      <c r="B10000" t="s">
        <v>52</v>
      </c>
      <c r="C10000" t="s">
        <v>53</v>
      </c>
      <c r="D10000" t="s">
        <v>23</v>
      </c>
      <c r="E10000" t="s">
        <v>17</v>
      </c>
      <c r="F10000" t="s">
        <v>18</v>
      </c>
      <c r="G10000" t="s">
        <v>34</v>
      </c>
      <c r="H10000">
        <f t="shared" si="780"/>
        <v>80</v>
      </c>
      <c r="I10000">
        <v>40</v>
      </c>
      <c r="J10000">
        <v>52</v>
      </c>
      <c r="K10000">
        <v>2</v>
      </c>
      <c r="M10000">
        <v>10</v>
      </c>
      <c r="N10000" t="s">
        <v>25</v>
      </c>
      <c r="O10000">
        <v>100</v>
      </c>
      <c r="P10000">
        <v>20</v>
      </c>
      <c r="R10000">
        <f t="shared" si="781"/>
        <v>104</v>
      </c>
      <c r="S10000">
        <f t="shared" si="782"/>
        <v>29</v>
      </c>
      <c r="T10000" t="str">
        <f t="shared" si="783"/>
        <v>Jun</v>
      </c>
      <c r="U10000" t="str">
        <f t="shared" si="784"/>
        <v>2025</v>
      </c>
    </row>
    <row r="10001" spans="1:21" x14ac:dyDescent="0.25">
      <c r="A10001" t="s">
        <v>438</v>
      </c>
      <c r="B10001" t="s">
        <v>59</v>
      </c>
      <c r="C10001" t="s">
        <v>27</v>
      </c>
      <c r="D10001" t="s">
        <v>16</v>
      </c>
      <c r="E10001" t="s">
        <v>28</v>
      </c>
      <c r="F10001" t="s">
        <v>45</v>
      </c>
      <c r="G10001" t="s">
        <v>78</v>
      </c>
      <c r="H10001">
        <f t="shared" si="780"/>
        <v>108000</v>
      </c>
      <c r="I10001">
        <v>18000</v>
      </c>
      <c r="J10001">
        <v>23400</v>
      </c>
      <c r="K10001">
        <v>6</v>
      </c>
      <c r="M10001">
        <v>3510</v>
      </c>
      <c r="N10001" t="s">
        <v>20</v>
      </c>
      <c r="O10001">
        <v>135000</v>
      </c>
      <c r="P10001">
        <v>27000</v>
      </c>
      <c r="R10001">
        <f t="shared" si="781"/>
        <v>140400</v>
      </c>
      <c r="S10001">
        <f t="shared" si="782"/>
        <v>29</v>
      </c>
      <c r="T10001" t="str">
        <f t="shared" si="783"/>
        <v>Jun</v>
      </c>
      <c r="U10001" t="str">
        <f t="shared" si="784"/>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D743-136E-49CD-B5F6-9A0BCDFE6D5C}">
  <dimension ref="A1:AV60"/>
  <sheetViews>
    <sheetView topLeftCell="S1" zoomScaleNormal="100" workbookViewId="0">
      <selection activeCell="AC3" sqref="AC3"/>
    </sheetView>
  </sheetViews>
  <sheetFormatPr defaultRowHeight="15" x14ac:dyDescent="0.25"/>
  <cols>
    <col min="1" max="1" width="6.5703125" bestFit="1" customWidth="1"/>
    <col min="2" max="2" width="23.7109375" style="5" bestFit="1" customWidth="1"/>
    <col min="3" max="3" width="8" bestFit="1" customWidth="1"/>
    <col min="4" max="4" width="23.85546875" bestFit="1" customWidth="1"/>
    <col min="5" max="5" width="23.7109375" bestFit="1" customWidth="1"/>
    <col min="6" max="6" width="12.5703125" bestFit="1" customWidth="1"/>
    <col min="7" max="7" width="8" bestFit="1" customWidth="1"/>
    <col min="8" max="8" width="13.140625" bestFit="1" customWidth="1"/>
    <col min="9" max="9" width="23.85546875" bestFit="1" customWidth="1"/>
    <col min="10" max="10" width="23.7109375" bestFit="1" customWidth="1"/>
    <col min="11" max="11" width="7.85546875" customWidth="1"/>
    <col min="12" max="12" width="19.140625" bestFit="1" customWidth="1"/>
    <col min="13" max="13" width="23.7109375" bestFit="1" customWidth="1"/>
    <col min="14" max="14" width="15.42578125" bestFit="1" customWidth="1"/>
    <col min="15" max="15" width="8" customWidth="1"/>
    <col min="16" max="16" width="16.140625" bestFit="1" customWidth="1"/>
    <col min="17" max="17" width="23.7109375" bestFit="1" customWidth="1"/>
    <col min="18" max="21" width="23.7109375" customWidth="1"/>
    <col min="22" max="22" width="23.7109375" bestFit="1" customWidth="1"/>
    <col min="23" max="23" width="13.140625" bestFit="1" customWidth="1"/>
    <col min="24" max="24" width="23.7109375" bestFit="1" customWidth="1"/>
    <col min="25" max="25" width="11.28515625" bestFit="1" customWidth="1"/>
    <col min="26" max="26" width="13.140625" bestFit="1" customWidth="1"/>
    <col min="27" max="27" width="23.7109375" bestFit="1" customWidth="1"/>
    <col min="28" max="28" width="11.28515625" bestFit="1" customWidth="1"/>
    <col min="29" max="29" width="13.140625" bestFit="1" customWidth="1"/>
    <col min="30" max="30" width="23.7109375" bestFit="1" customWidth="1"/>
    <col min="31" max="34" width="8" bestFit="1" customWidth="1"/>
    <col min="35" max="35" width="14.28515625" bestFit="1" customWidth="1"/>
    <col min="36" max="36" width="8" bestFit="1" customWidth="1"/>
    <col min="37" max="37" width="12.5703125" bestFit="1" customWidth="1"/>
    <col min="38" max="38" width="8" bestFit="1" customWidth="1"/>
    <col min="39" max="39" width="8.42578125" bestFit="1" customWidth="1"/>
    <col min="40" max="40" width="11.28515625" bestFit="1" customWidth="1"/>
    <col min="41" max="42" width="17.85546875" customWidth="1"/>
    <col min="43" max="43" width="18.28515625" customWidth="1"/>
    <col min="44" max="44" width="18.140625" customWidth="1"/>
    <col min="46" max="46" width="18.28515625" customWidth="1"/>
    <col min="47" max="47" width="12.5703125" bestFit="1" customWidth="1"/>
  </cols>
  <sheetData>
    <row r="1" spans="1:48" x14ac:dyDescent="0.25">
      <c r="A1" s="3" t="s">
        <v>1463</v>
      </c>
      <c r="B1" s="5" t="s">
        <v>1447</v>
      </c>
      <c r="D1" t="s">
        <v>1449</v>
      </c>
      <c r="E1" t="s">
        <v>1447</v>
      </c>
      <c r="H1" s="3" t="s">
        <v>1448</v>
      </c>
      <c r="I1" t="s">
        <v>1449</v>
      </c>
      <c r="J1" t="s">
        <v>1447</v>
      </c>
      <c r="L1" s="3" t="s">
        <v>1448</v>
      </c>
      <c r="M1" t="s">
        <v>1447</v>
      </c>
      <c r="N1" t="s">
        <v>1462</v>
      </c>
      <c r="P1" s="3" t="s">
        <v>1448</v>
      </c>
      <c r="Q1" t="s">
        <v>1447</v>
      </c>
      <c r="T1" s="8" t="str">
        <f ca="1">VLOOKUP(1,S:U,2,0)</f>
        <v>Electronics</v>
      </c>
      <c r="U1" s="9">
        <f ca="1">VLOOKUP(1,S:U,3,0)</f>
        <v>98516080</v>
      </c>
      <c r="W1" s="3" t="s">
        <v>1448</v>
      </c>
      <c r="X1" t="s">
        <v>1447</v>
      </c>
      <c r="Z1" s="3" t="s">
        <v>1448</v>
      </c>
      <c r="AA1" t="s">
        <v>1447</v>
      </c>
      <c r="AC1" s="3" t="s">
        <v>1448</v>
      </c>
      <c r="AD1" t="s">
        <v>1447</v>
      </c>
      <c r="AI1" t="b">
        <v>1</v>
      </c>
      <c r="AK1" t="b">
        <v>1</v>
      </c>
      <c r="AM1" t="b">
        <v>1</v>
      </c>
      <c r="AP1" s="8" t="str">
        <f ca="1">VLOOKUP(1,AO:AR,2,0)</f>
        <v>Laptop</v>
      </c>
      <c r="AQ1" s="6">
        <f ca="1">VLOOKUP(1,AO:AR,3,0)</f>
        <v>43901000</v>
      </c>
      <c r="AR1" s="8">
        <f ca="1">VLOOKUP(1,AO:AR,4,0)</f>
        <v>614</v>
      </c>
      <c r="AT1">
        <v>1</v>
      </c>
      <c r="AU1">
        <f>COUNT(N:N)-9</f>
        <v>50</v>
      </c>
      <c r="AV1">
        <f>MIN(AT1:AU1)</f>
        <v>1</v>
      </c>
    </row>
    <row r="2" spans="1:48" x14ac:dyDescent="0.25">
      <c r="A2" s="4">
        <v>7</v>
      </c>
      <c r="B2" s="5">
        <v>9106569</v>
      </c>
      <c r="D2" s="10">
        <v>81957633</v>
      </c>
      <c r="E2" s="10">
        <v>106546352</v>
      </c>
      <c r="H2" s="4" t="s">
        <v>1450</v>
      </c>
      <c r="I2" s="10">
        <v>2422172</v>
      </c>
      <c r="J2" s="10">
        <v>3148885</v>
      </c>
      <c r="L2" s="4" t="s">
        <v>71</v>
      </c>
      <c r="M2" s="10">
        <v>1524380</v>
      </c>
      <c r="N2" s="10">
        <v>533</v>
      </c>
      <c r="P2" s="4" t="s">
        <v>61</v>
      </c>
      <c r="Q2" s="10">
        <v>5875350</v>
      </c>
      <c r="S2" cm="1">
        <f t="array" aca="1" ref="S2:S7" ca="1">RANK(_xlfn.ANCHORARRAY(U2),_xlfn.ANCHORARRAY(U2))</f>
        <v>2</v>
      </c>
      <c r="T2" t="str" cm="1">
        <f t="array" aca="1" ref="T2:T7" ca="1">OFFSET(P1,1,0,COUNT(Q:Q))</f>
        <v>Clothing</v>
      </c>
      <c r="U2" s="6" cm="1">
        <f t="array" aca="1" ref="U2:U7" ca="1">OFFSET(P1,1,1,COUNT(Q:Q))</f>
        <v>5875350</v>
      </c>
      <c r="W2" s="4" t="s">
        <v>23</v>
      </c>
      <c r="X2" s="10">
        <v>32310772</v>
      </c>
      <c r="Z2" s="4" t="s">
        <v>23</v>
      </c>
      <c r="AA2" s="10">
        <v>32310772</v>
      </c>
      <c r="AC2" s="4" t="s">
        <v>25</v>
      </c>
      <c r="AD2" s="10">
        <v>45513065</v>
      </c>
      <c r="AH2" t="s">
        <v>1467</v>
      </c>
      <c r="AI2" t="s">
        <v>1468</v>
      </c>
      <c r="AK2" t="s">
        <v>12</v>
      </c>
      <c r="AM2" t="s">
        <v>1466</v>
      </c>
      <c r="AO2" cm="1">
        <f t="array" aca="1" ref="AO2:AO60" ca="1">RANK(_xlfn.ANCHORARRAY(AQ2),_xlfn.ANCHORARRAY(AQ2))</f>
        <v>7</v>
      </c>
      <c r="AP2" t="str" cm="1">
        <f t="array" aca="1" ref="AP2:AP60" ca="1">OFFSET(L1,1,0,COUNT(M:M))</f>
        <v>Bluetooth Speaker</v>
      </c>
      <c r="AQ2" cm="1">
        <f t="array" aca="1" ref="AQ2:AQ60" ca="1">OFFSET(L1,1,1,COUNT(M:M))</f>
        <v>1524380</v>
      </c>
      <c r="AR2" cm="1">
        <f t="array" aca="1" ref="AR2:AR60" ca="1">OFFSET(L1,1,2,COUNT(M:M))</f>
        <v>533</v>
      </c>
      <c r="AT2" t="str" cm="1">
        <f t="array" aca="1" ref="AT2:AT11" ca="1">OFFSET(L1,AV1,0,10)</f>
        <v>Bluetooth Speaker</v>
      </c>
      <c r="AU2" s="6" cm="1">
        <f t="array" aca="1" ref="AU2:AU11" ca="1">OFFSET(L1,AV1,1,10)</f>
        <v>1524380</v>
      </c>
    </row>
    <row r="3" spans="1:48" x14ac:dyDescent="0.25">
      <c r="A3" s="4">
        <v>8</v>
      </c>
      <c r="B3" s="5">
        <v>6498768</v>
      </c>
      <c r="H3" s="4" t="s">
        <v>1451</v>
      </c>
      <c r="I3" s="10">
        <v>2432319</v>
      </c>
      <c r="J3" s="10">
        <v>3162053</v>
      </c>
      <c r="L3" s="4" t="s">
        <v>180</v>
      </c>
      <c r="M3" s="10">
        <v>343200</v>
      </c>
      <c r="N3" s="10">
        <v>440</v>
      </c>
      <c r="P3" s="4" t="s">
        <v>45</v>
      </c>
      <c r="Q3" s="10">
        <v>98516080</v>
      </c>
      <c r="S3">
        <f ca="1"/>
        <v>1</v>
      </c>
      <c r="T3" t="str">
        <f ca="1"/>
        <v>Electronics</v>
      </c>
      <c r="U3" s="6">
        <f ca="1"/>
        <v>98516080</v>
      </c>
      <c r="W3" s="4" t="s">
        <v>16</v>
      </c>
      <c r="X3" s="10">
        <v>74235580</v>
      </c>
      <c r="Z3" s="4" t="s">
        <v>16</v>
      </c>
      <c r="AA3" s="10">
        <v>74235580</v>
      </c>
      <c r="AC3" s="4" t="s">
        <v>20</v>
      </c>
      <c r="AD3" s="10">
        <v>37486006</v>
      </c>
      <c r="AH3" s="4" t="s">
        <v>1450</v>
      </c>
      <c r="AI3" s="6">
        <f>IF(AI1=TRUE,VLOOKUP(AH3,H:J,3,0),NA())</f>
        <v>3148885</v>
      </c>
      <c r="AJ3" s="6"/>
      <c r="AK3" s="6">
        <f>IF(AK1=TRUE,VLOOKUP(AH3,H:J,3,0)-VLOOKUP(AH3,H:J,2,0),NA())</f>
        <v>726713</v>
      </c>
      <c r="AM3" s="7">
        <f>IF(AM1=TRUE,AK3/VLOOKUP(AH3,H:J,3,0),"")</f>
        <v>0.23078422997346679</v>
      </c>
      <c r="AO3">
        <f ca="1"/>
        <v>17</v>
      </c>
      <c r="AP3" t="str">
        <f ca="1"/>
        <v>Bralette</v>
      </c>
      <c r="AQ3">
        <f ca="1"/>
        <v>343200</v>
      </c>
      <c r="AR3">
        <f ca="1"/>
        <v>440</v>
      </c>
      <c r="AT3" t="str">
        <f ca="1"/>
        <v>Bralette</v>
      </c>
      <c r="AU3" s="6">
        <f ca="1"/>
        <v>343200</v>
      </c>
    </row>
    <row r="4" spans="1:48" x14ac:dyDescent="0.25">
      <c r="A4" s="4">
        <v>9</v>
      </c>
      <c r="B4" s="5">
        <v>4915946</v>
      </c>
      <c r="D4" t="s">
        <v>1464</v>
      </c>
      <c r="E4" s="6">
        <f>GETPIVOTDATA("Sum of total selling value",$D$1)</f>
        <v>106546352</v>
      </c>
      <c r="H4" s="4" t="s">
        <v>1452</v>
      </c>
      <c r="I4" s="10">
        <v>2751653</v>
      </c>
      <c r="J4" s="10">
        <v>3577190</v>
      </c>
      <c r="L4" s="4" t="s">
        <v>34</v>
      </c>
      <c r="M4" s="10">
        <v>35620</v>
      </c>
      <c r="N4" s="10">
        <v>685</v>
      </c>
      <c r="P4" s="4" t="s">
        <v>18</v>
      </c>
      <c r="Q4" s="10">
        <v>1460784</v>
      </c>
      <c r="S4">
        <f ca="1"/>
        <v>3</v>
      </c>
      <c r="T4" t="str">
        <f ca="1"/>
        <v>Groceries</v>
      </c>
      <c r="U4" s="6">
        <f ca="1"/>
        <v>1460784</v>
      </c>
      <c r="AC4" s="4" t="s">
        <v>38</v>
      </c>
      <c r="AD4" s="10">
        <v>23547281</v>
      </c>
      <c r="AH4" s="4" t="s">
        <v>1451</v>
      </c>
      <c r="AI4" s="6">
        <f>IF(AI1=TRUE,VLOOKUP(AH4,H:J,3,0),NA())</f>
        <v>3162053</v>
      </c>
      <c r="AJ4" s="6"/>
      <c r="AK4" s="6">
        <f>IF(AK1=TRUE,VLOOKUP(AH4,H:J,3,0)-VLOOKUP(AH4,H:J,2,0),NA())</f>
        <v>729734</v>
      </c>
      <c r="AM4" s="7">
        <f>IF(AM1=TRUE,AK4/VLOOKUP(AH4,H:J,3,0),"")</f>
        <v>0.23077854798765232</v>
      </c>
      <c r="AO4">
        <f ca="1"/>
        <v>40</v>
      </c>
      <c r="AP4" t="str">
        <f ca="1"/>
        <v>Bread</v>
      </c>
      <c r="AQ4">
        <f ca="1"/>
        <v>35620</v>
      </c>
      <c r="AR4">
        <f ca="1"/>
        <v>685</v>
      </c>
      <c r="AT4" t="str">
        <f ca="1"/>
        <v>Bread</v>
      </c>
      <c r="AU4" s="6">
        <f ca="1"/>
        <v>35620</v>
      </c>
    </row>
    <row r="5" spans="1:48" x14ac:dyDescent="0.25">
      <c r="A5" s="4">
        <v>10</v>
      </c>
      <c r="B5" s="5">
        <v>6044433</v>
      </c>
      <c r="D5" t="s">
        <v>1465</v>
      </c>
      <c r="E5" s="6">
        <f>GETPIVOTDATA("Sum of total selling value",$D$1)-GETPIVOTDATA("Sum of total buying value",$D$1)</f>
        <v>24588719</v>
      </c>
      <c r="H5" s="4" t="s">
        <v>1453</v>
      </c>
      <c r="I5" s="10">
        <v>2416540</v>
      </c>
      <c r="J5" s="10">
        <v>3141537</v>
      </c>
      <c r="L5" s="4" t="s">
        <v>147</v>
      </c>
      <c r="M5" s="10">
        <v>18720</v>
      </c>
      <c r="N5" s="10">
        <v>160</v>
      </c>
      <c r="P5" s="4" t="s">
        <v>48</v>
      </c>
      <c r="Q5" s="10">
        <v>249725</v>
      </c>
      <c r="S5">
        <f ca="1"/>
        <v>5</v>
      </c>
      <c r="T5" t="str">
        <f ca="1"/>
        <v>Household Items</v>
      </c>
      <c r="U5" s="6">
        <f ca="1"/>
        <v>249725</v>
      </c>
      <c r="AH5" s="4" t="s">
        <v>1452</v>
      </c>
      <c r="AI5" s="6">
        <f>IF(AI1=TRUE,VLOOKUP(AH5,H:J,3,0),NA())</f>
        <v>3577190</v>
      </c>
      <c r="AJ5" s="6"/>
      <c r="AK5" s="6">
        <f>IF(AK1=TRUE,VLOOKUP(AH5,H:J,3,0)-VLOOKUP(AH5,H:J,2,0),NA())</f>
        <v>825537</v>
      </c>
      <c r="AM5" s="7">
        <f>IF(AM1=TRUE,AK5/VLOOKUP(AH5,H:J,3,0),"")</f>
        <v>0.23077806881938057</v>
      </c>
      <c r="AO5">
        <f ca="1"/>
        <v>44</v>
      </c>
      <c r="AP5" t="str">
        <f ca="1"/>
        <v>Broom</v>
      </c>
      <c r="AQ5">
        <f ca="1"/>
        <v>18720</v>
      </c>
      <c r="AR5">
        <f ca="1"/>
        <v>160</v>
      </c>
      <c r="AT5" t="str">
        <f ca="1"/>
        <v>Broom</v>
      </c>
      <c r="AU5" s="6">
        <f ca="1"/>
        <v>18720</v>
      </c>
    </row>
    <row r="6" spans="1:48" x14ac:dyDescent="0.25">
      <c r="A6" s="4">
        <v>11</v>
      </c>
      <c r="B6" s="5">
        <v>5430384</v>
      </c>
      <c r="D6" t="s">
        <v>1466</v>
      </c>
      <c r="E6" s="7">
        <f>E5/GETPIVOTDATA("Sum of total buying value",$D$1)</f>
        <v>0.30001743705799799</v>
      </c>
      <c r="H6" s="4" t="s">
        <v>1454</v>
      </c>
      <c r="I6" s="10">
        <v>3024561</v>
      </c>
      <c r="J6" s="10">
        <v>3931968</v>
      </c>
      <c r="L6" s="4" t="s">
        <v>231</v>
      </c>
      <c r="M6" s="10">
        <v>45175</v>
      </c>
      <c r="N6" s="10">
        <v>139</v>
      </c>
      <c r="P6" s="4" t="s">
        <v>29</v>
      </c>
      <c r="Q6" s="10">
        <v>354218</v>
      </c>
      <c r="S6">
        <f ca="1"/>
        <v>4</v>
      </c>
      <c r="T6" t="str">
        <f ca="1"/>
        <v>Personal Care</v>
      </c>
      <c r="U6" s="6">
        <f ca="1"/>
        <v>354218</v>
      </c>
      <c r="AH6" s="4" t="s">
        <v>1453</v>
      </c>
      <c r="AI6" s="6">
        <f>IF(AI1=TRUE,VLOOKUP(AH6,H:J,3,0),NA())</f>
        <v>3141537</v>
      </c>
      <c r="AJ6" s="6"/>
      <c r="AK6" s="6">
        <f>IF(AK1=TRUE,VLOOKUP(AH6,H:J,3,0)-VLOOKUP(AH6,H:J,2,0),NA())</f>
        <v>724997</v>
      </c>
      <c r="AM6" s="7">
        <f>IF(AM1=TRUE,AK6/VLOOKUP(AH6,H:J,3,0),"")</f>
        <v>0.23077780080260077</v>
      </c>
      <c r="AO6">
        <f ca="1"/>
        <v>35</v>
      </c>
      <c r="AP6" t="str">
        <f ca="1"/>
        <v>Calculator</v>
      </c>
      <c r="AQ6">
        <f ca="1"/>
        <v>45175</v>
      </c>
      <c r="AR6">
        <f ca="1"/>
        <v>139</v>
      </c>
      <c r="AT6" t="str">
        <f ca="1"/>
        <v>Calculator</v>
      </c>
      <c r="AU6" s="6">
        <f ca="1"/>
        <v>45175</v>
      </c>
    </row>
    <row r="7" spans="1:48" x14ac:dyDescent="0.25">
      <c r="A7" s="4">
        <v>12</v>
      </c>
      <c r="B7" s="5">
        <v>7804688</v>
      </c>
      <c r="H7" s="4" t="s">
        <v>1455</v>
      </c>
      <c r="I7" s="10">
        <v>3959159</v>
      </c>
      <c r="J7" s="10">
        <v>5146953</v>
      </c>
      <c r="L7" s="4" t="s">
        <v>128</v>
      </c>
      <c r="M7" s="10">
        <v>205920</v>
      </c>
      <c r="N7" s="10">
        <v>528</v>
      </c>
      <c r="P7" s="4" t="s">
        <v>80</v>
      </c>
      <c r="Q7" s="10">
        <v>90195</v>
      </c>
      <c r="S7">
        <f ca="1"/>
        <v>6</v>
      </c>
      <c r="T7" t="str">
        <f ca="1"/>
        <v>Stationery</v>
      </c>
      <c r="U7" s="6">
        <f ca="1"/>
        <v>90195</v>
      </c>
      <c r="AH7" s="4" t="s">
        <v>1454</v>
      </c>
      <c r="AI7" s="6">
        <f>IF(AI1=TRUE,VLOOKUP(AH7,H:J,3,0),NA())</f>
        <v>3931968</v>
      </c>
      <c r="AJ7" s="6"/>
      <c r="AK7" s="6">
        <f>IF(AK1=TRUE,VLOOKUP(AH7,H:J,3,0)-VLOOKUP(AH7,H:J,2,0),NA())</f>
        <v>907407</v>
      </c>
      <c r="AM7" s="7">
        <f>IF(AM1=TRUE,AK7/VLOOKUP(AH7,H:J,3,0),"")</f>
        <v>0.23077680184579324</v>
      </c>
      <c r="AO7">
        <f ca="1"/>
        <v>20</v>
      </c>
      <c r="AP7" t="str">
        <f ca="1"/>
        <v>Cap</v>
      </c>
      <c r="AQ7">
        <f ca="1"/>
        <v>205920</v>
      </c>
      <c r="AR7">
        <f ca="1"/>
        <v>528</v>
      </c>
      <c r="AT7" t="str">
        <f ca="1"/>
        <v>Cap</v>
      </c>
      <c r="AU7" s="6">
        <f ca="1"/>
        <v>205920</v>
      </c>
    </row>
    <row r="8" spans="1:48" x14ac:dyDescent="0.25">
      <c r="A8" s="4">
        <v>13</v>
      </c>
      <c r="B8" s="5">
        <v>5581038</v>
      </c>
      <c r="H8" s="4" t="s">
        <v>1456</v>
      </c>
      <c r="I8" s="10">
        <v>10471407</v>
      </c>
      <c r="J8" s="10">
        <v>13613035</v>
      </c>
      <c r="L8" s="4" t="s">
        <v>54</v>
      </c>
      <c r="M8" s="10">
        <v>542880</v>
      </c>
      <c r="N8" s="10">
        <v>522</v>
      </c>
      <c r="AH8" s="4" t="s">
        <v>1455</v>
      </c>
      <c r="AI8" s="6">
        <f>IF(AI1=TRUE,VLOOKUP(AH8,H:J,3,0),NA())</f>
        <v>5146953</v>
      </c>
      <c r="AJ8" s="6"/>
      <c r="AK8" s="6">
        <f>IF(AK1=TRUE,VLOOKUP(AH8,H:J,3,0)-VLOOKUP(AH8,H:J,2,0),NA())</f>
        <v>1187794</v>
      </c>
      <c r="AM8" s="7">
        <f>IF(AM1=TRUE,AK8/VLOOKUP(AH8,H:J,3,0),"")</f>
        <v>0.23077615047193942</v>
      </c>
      <c r="AO8">
        <f ca="1"/>
        <v>13</v>
      </c>
      <c r="AP8" t="str">
        <f ca="1"/>
        <v>Charger</v>
      </c>
      <c r="AQ8">
        <f ca="1"/>
        <v>542880</v>
      </c>
      <c r="AR8">
        <f ca="1"/>
        <v>522</v>
      </c>
      <c r="AT8" t="str">
        <f ca="1"/>
        <v>Charger</v>
      </c>
      <c r="AU8" s="6">
        <f ca="1"/>
        <v>542880</v>
      </c>
    </row>
    <row r="9" spans="1:48" x14ac:dyDescent="0.25">
      <c r="A9" s="4">
        <v>14</v>
      </c>
      <c r="B9" s="5">
        <v>4234389</v>
      </c>
      <c r="H9" s="4" t="s">
        <v>1457</v>
      </c>
      <c r="I9" s="10">
        <v>10173585</v>
      </c>
      <c r="J9" s="10">
        <v>13225840</v>
      </c>
      <c r="L9" s="4" t="s">
        <v>19</v>
      </c>
      <c r="M9" s="10">
        <v>239200</v>
      </c>
      <c r="N9" s="10">
        <v>736</v>
      </c>
      <c r="AH9" s="4" t="s">
        <v>1456</v>
      </c>
      <c r="AI9" s="6">
        <f>IF(AI1=TRUE,VLOOKUP(AH9,H:J,3,0),NA())</f>
        <v>13613035</v>
      </c>
      <c r="AJ9" s="6"/>
      <c r="AK9" s="6">
        <f>IF(AK1=TRUE,VLOOKUP(AH9,H:J,3,0)-VLOOKUP(AH9,H:J,2,0),NA())</f>
        <v>3141628</v>
      </c>
      <c r="AM9" s="7">
        <f>IF(AM1=TRUE,AK9/VLOOKUP(AH9,H:J,3,0),"")</f>
        <v>0.23078086554541291</v>
      </c>
      <c r="AO9">
        <f ca="1"/>
        <v>19</v>
      </c>
      <c r="AP9" t="str">
        <f ca="1"/>
        <v>Coffee (200g)</v>
      </c>
      <c r="AQ9">
        <f ca="1"/>
        <v>239200</v>
      </c>
      <c r="AR9">
        <f ca="1"/>
        <v>736</v>
      </c>
      <c r="AT9" t="str">
        <f ca="1"/>
        <v>Coffee (200g)</v>
      </c>
      <c r="AU9" s="6">
        <f ca="1"/>
        <v>239200</v>
      </c>
    </row>
    <row r="10" spans="1:48" x14ac:dyDescent="0.25">
      <c r="A10" s="4">
        <v>15</v>
      </c>
      <c r="B10" s="5">
        <v>5109383</v>
      </c>
      <c r="H10" s="4" t="s">
        <v>1458</v>
      </c>
      <c r="I10" s="10">
        <v>10577923</v>
      </c>
      <c r="J10" s="10">
        <v>13751476</v>
      </c>
      <c r="L10" s="4" t="s">
        <v>64</v>
      </c>
      <c r="M10" s="10">
        <v>121030</v>
      </c>
      <c r="N10" s="10">
        <v>665</v>
      </c>
      <c r="AH10" s="4" t="s">
        <v>1457</v>
      </c>
      <c r="AI10" s="6">
        <f>IF(AI1=TRUE,VLOOKUP(AH10,H:J,3,0),NA())</f>
        <v>13225840</v>
      </c>
      <c r="AJ10" s="6"/>
      <c r="AK10" s="6">
        <f>IF(AK1=TRUE,VLOOKUP(AH10,H:J,3,0)-VLOOKUP(AH10,H:J,2,0),NA())</f>
        <v>3052255</v>
      </c>
      <c r="AM10" s="7">
        <f>IF(AM1=TRUE,AK10/VLOOKUP(AH10,H:J,3,0),"")</f>
        <v>0.23077967070522554</v>
      </c>
      <c r="AO10">
        <f ca="1"/>
        <v>22</v>
      </c>
      <c r="AP10" t="str">
        <f ca="1"/>
        <v>Cooking Oil</v>
      </c>
      <c r="AQ10">
        <f ca="1"/>
        <v>121030</v>
      </c>
      <c r="AR10">
        <f ca="1"/>
        <v>665</v>
      </c>
      <c r="AT10" t="str">
        <f ca="1"/>
        <v>Cooking Oil</v>
      </c>
      <c r="AU10" s="6">
        <f ca="1"/>
        <v>121030</v>
      </c>
    </row>
    <row r="11" spans="1:48" x14ac:dyDescent="0.25">
      <c r="A11" s="4">
        <v>16</v>
      </c>
      <c r="B11" s="5">
        <v>1736574</v>
      </c>
      <c r="H11" s="4" t="s">
        <v>1459</v>
      </c>
      <c r="I11" s="10">
        <v>11495064</v>
      </c>
      <c r="J11" s="10">
        <v>14943788</v>
      </c>
      <c r="L11" s="4" t="s">
        <v>178</v>
      </c>
      <c r="M11" s="10">
        <v>80600</v>
      </c>
      <c r="N11" s="10">
        <v>310</v>
      </c>
      <c r="AH11" s="4" t="s">
        <v>1458</v>
      </c>
      <c r="AI11" s="6">
        <f>IF(AI1=TRUE,VLOOKUP(AH11,H:J,3,0),NA())</f>
        <v>13751476</v>
      </c>
      <c r="AJ11" s="6"/>
      <c r="AK11" s="6">
        <f>IF(AK1=TRUE,VLOOKUP(AH11,H:J,3,0)-VLOOKUP(AH11,H:J,2,0),NA())</f>
        <v>3173553</v>
      </c>
      <c r="AM11" s="7">
        <f>IF(AM1=TRUE,AK11/VLOOKUP(AH11,H:J,3,0),"")</f>
        <v>0.23077908146005563</v>
      </c>
      <c r="AO11">
        <f ca="1"/>
        <v>27</v>
      </c>
      <c r="AP11" t="str">
        <f ca="1"/>
        <v>Deodorant</v>
      </c>
      <c r="AQ11">
        <f ca="1"/>
        <v>80600</v>
      </c>
      <c r="AR11">
        <f ca="1"/>
        <v>310</v>
      </c>
      <c r="AT11" t="str">
        <f ca="1"/>
        <v>Deodorant</v>
      </c>
      <c r="AU11" s="6">
        <f ca="1"/>
        <v>80600</v>
      </c>
    </row>
    <row r="12" spans="1:48" x14ac:dyDescent="0.25">
      <c r="A12" s="4">
        <v>17</v>
      </c>
      <c r="B12" s="5">
        <v>5781711</v>
      </c>
      <c r="H12" s="4" t="s">
        <v>1460</v>
      </c>
      <c r="I12" s="10">
        <v>11657616</v>
      </c>
      <c r="J12" s="10">
        <v>15155101</v>
      </c>
      <c r="L12" s="4" t="s">
        <v>94</v>
      </c>
      <c r="M12" s="10">
        <v>34320</v>
      </c>
      <c r="N12" s="10">
        <v>220</v>
      </c>
      <c r="AH12" s="4" t="s">
        <v>1459</v>
      </c>
      <c r="AI12" s="6">
        <f>IF(AI1=TRUE,VLOOKUP(AH12,H:J,3,0),NA())</f>
        <v>14943788</v>
      </c>
      <c r="AJ12" s="6"/>
      <c r="AK12" s="6">
        <f>IF(AK1=TRUE,VLOOKUP(AH12,H:J,3,0)-VLOOKUP(AH12,H:J,2,0),NA())</f>
        <v>3448724</v>
      </c>
      <c r="AM12" s="7">
        <f>IF(AM1=TRUE,AK12/VLOOKUP(AH12,H:J,3,0),"")</f>
        <v>0.23077977283938986</v>
      </c>
      <c r="AO12">
        <f ca="1"/>
        <v>41</v>
      </c>
      <c r="AP12" t="str">
        <f ca="1"/>
        <v>Detergent Powder</v>
      </c>
      <c r="AQ12">
        <f ca="1"/>
        <v>34320</v>
      </c>
      <c r="AR12">
        <f ca="1"/>
        <v>220</v>
      </c>
    </row>
    <row r="13" spans="1:48" x14ac:dyDescent="0.25">
      <c r="A13" s="4">
        <v>18</v>
      </c>
      <c r="B13" s="5">
        <v>1917845</v>
      </c>
      <c r="H13" s="4" t="s">
        <v>1461</v>
      </c>
      <c r="I13" s="10">
        <v>10575634</v>
      </c>
      <c r="J13" s="10">
        <v>13748526</v>
      </c>
      <c r="L13" s="4" t="s">
        <v>49</v>
      </c>
      <c r="M13" s="10">
        <v>12480</v>
      </c>
      <c r="N13" s="10">
        <v>120</v>
      </c>
      <c r="AH13" s="4" t="s">
        <v>1460</v>
      </c>
      <c r="AI13" s="6">
        <f>IF(AI1=TRUE,VLOOKUP(AH13,H:J,3,0),NA())</f>
        <v>15155101</v>
      </c>
      <c r="AJ13" s="6"/>
      <c r="AK13" s="6">
        <f>IF(AK1=TRUE,VLOOKUP(AH13,H:J,3,0)-VLOOKUP(AH13,H:J,2,0),NA())</f>
        <v>3497485</v>
      </c>
      <c r="AM13" s="7">
        <f>IF(AM1=TRUE,AK13/VLOOKUP(AH13,H:J,3,0),"")</f>
        <v>0.23077939236432671</v>
      </c>
      <c r="AO13">
        <f ca="1"/>
        <v>48</v>
      </c>
      <c r="AP13" t="str">
        <f ca="1"/>
        <v>Dish Soap</v>
      </c>
      <c r="AQ13">
        <f ca="1"/>
        <v>12480</v>
      </c>
      <c r="AR13">
        <f ca="1"/>
        <v>120</v>
      </c>
    </row>
    <row r="14" spans="1:48" x14ac:dyDescent="0.25">
      <c r="A14" s="4">
        <v>19</v>
      </c>
      <c r="B14" s="5">
        <v>2437968</v>
      </c>
      <c r="L14" s="4" t="s">
        <v>172</v>
      </c>
      <c r="M14" s="10">
        <v>41340</v>
      </c>
      <c r="N14" s="10">
        <v>106</v>
      </c>
      <c r="AH14" s="4" t="s">
        <v>1461</v>
      </c>
      <c r="AI14" s="6">
        <f>IF(AI1=TRUE,VLOOKUP(AH14,H:J,3,0),NA())</f>
        <v>13748526</v>
      </c>
      <c r="AJ14" s="6"/>
      <c r="AK14" s="6">
        <f>IF(AK1=TRUE,VLOOKUP(AH14,H:J,3,0)-VLOOKUP(AH14,H:J,2,0),NA())</f>
        <v>3172892</v>
      </c>
      <c r="AM14" s="7">
        <f>IF(AM1=TRUE,AK14/VLOOKUP(AH14,H:J,3,0),"")</f>
        <v>0.23078052149008554</v>
      </c>
      <c r="AO14">
        <f ca="1"/>
        <v>37</v>
      </c>
      <c r="AP14" t="str">
        <f ca="1"/>
        <v>Dustbin</v>
      </c>
      <c r="AQ14">
        <f ca="1"/>
        <v>41340</v>
      </c>
      <c r="AR14">
        <f ca="1"/>
        <v>106</v>
      </c>
    </row>
    <row r="15" spans="1:48" x14ac:dyDescent="0.25">
      <c r="A15" s="4">
        <v>20</v>
      </c>
      <c r="B15" s="5">
        <v>3587199</v>
      </c>
      <c r="L15" s="4" t="s">
        <v>151</v>
      </c>
      <c r="M15" s="10">
        <v>6192</v>
      </c>
      <c r="N15" s="10">
        <v>688</v>
      </c>
      <c r="AH15" s="4"/>
      <c r="AO15">
        <f ca="1"/>
        <v>52</v>
      </c>
      <c r="AP15" t="str">
        <f ca="1"/>
        <v>Eggs</v>
      </c>
      <c r="AQ15">
        <f ca="1"/>
        <v>6192</v>
      </c>
      <c r="AR15">
        <f ca="1"/>
        <v>688</v>
      </c>
    </row>
    <row r="16" spans="1:48" x14ac:dyDescent="0.25">
      <c r="A16" s="4">
        <v>21</v>
      </c>
      <c r="B16" s="5">
        <v>2704105</v>
      </c>
      <c r="L16" s="4" t="s">
        <v>32</v>
      </c>
      <c r="M16" s="10">
        <v>81640</v>
      </c>
      <c r="N16" s="10">
        <v>628</v>
      </c>
      <c r="AO16">
        <f ca="1"/>
        <v>26</v>
      </c>
      <c r="AP16" t="str">
        <f ca="1"/>
        <v>Energy Drink</v>
      </c>
      <c r="AQ16">
        <f ca="1"/>
        <v>81640</v>
      </c>
      <c r="AR16">
        <f ca="1"/>
        <v>628</v>
      </c>
    </row>
    <row r="17" spans="1:44" x14ac:dyDescent="0.25">
      <c r="A17" s="4">
        <v>22</v>
      </c>
      <c r="B17" s="5">
        <v>2592213</v>
      </c>
      <c r="L17" s="4" t="s">
        <v>143</v>
      </c>
      <c r="M17" s="10">
        <v>776</v>
      </c>
      <c r="N17" s="10">
        <v>194</v>
      </c>
      <c r="AO17">
        <f ca="1"/>
        <v>59</v>
      </c>
      <c r="AP17" t="str">
        <f ca="1"/>
        <v>Eraser</v>
      </c>
      <c r="AQ17">
        <f ca="1"/>
        <v>776</v>
      </c>
      <c r="AR17">
        <f ca="1"/>
        <v>194</v>
      </c>
    </row>
    <row r="18" spans="1:44" x14ac:dyDescent="0.25">
      <c r="A18" s="4">
        <v>23</v>
      </c>
      <c r="B18" s="5">
        <v>2349840</v>
      </c>
      <c r="L18" s="4" t="s">
        <v>160</v>
      </c>
      <c r="M18" s="10">
        <v>59670</v>
      </c>
      <c r="N18" s="10">
        <v>306</v>
      </c>
      <c r="AO18">
        <f ca="1"/>
        <v>30</v>
      </c>
      <c r="AP18" t="str">
        <f ca="1"/>
        <v>Face Wash</v>
      </c>
      <c r="AQ18">
        <f ca="1"/>
        <v>59670</v>
      </c>
      <c r="AR18">
        <f ca="1"/>
        <v>306</v>
      </c>
    </row>
    <row r="19" spans="1:44" x14ac:dyDescent="0.25">
      <c r="A19" s="4">
        <v>24</v>
      </c>
      <c r="B19" s="5">
        <v>3603874</v>
      </c>
      <c r="L19" s="4" t="s">
        <v>201</v>
      </c>
      <c r="M19" s="10">
        <v>5850</v>
      </c>
      <c r="N19" s="10">
        <v>150</v>
      </c>
      <c r="AO19">
        <f ca="1"/>
        <v>53</v>
      </c>
      <c r="AP19" t="str">
        <f ca="1"/>
        <v>Folder</v>
      </c>
      <c r="AQ19">
        <f ca="1"/>
        <v>5850</v>
      </c>
      <c r="AR19">
        <f ca="1"/>
        <v>150</v>
      </c>
    </row>
    <row r="20" spans="1:44" x14ac:dyDescent="0.25">
      <c r="A20" s="4">
        <v>25</v>
      </c>
      <c r="B20" s="5">
        <v>4268014</v>
      </c>
      <c r="L20" s="4" t="s">
        <v>24</v>
      </c>
      <c r="M20" s="10">
        <v>79976</v>
      </c>
      <c r="N20" s="10">
        <v>769</v>
      </c>
      <c r="AO20">
        <f ca="1"/>
        <v>28</v>
      </c>
      <c r="AP20" t="str">
        <f ca="1"/>
        <v>Fruits</v>
      </c>
      <c r="AQ20">
        <f ca="1"/>
        <v>79976</v>
      </c>
      <c r="AR20">
        <f ca="1"/>
        <v>769</v>
      </c>
    </row>
    <row r="21" spans="1:44" x14ac:dyDescent="0.25">
      <c r="A21" s="4">
        <v>26</v>
      </c>
      <c r="B21" s="5">
        <v>3753508</v>
      </c>
      <c r="L21" s="4" t="s">
        <v>67</v>
      </c>
      <c r="M21" s="10">
        <v>2247700</v>
      </c>
      <c r="N21" s="10">
        <v>494</v>
      </c>
      <c r="AO21">
        <f ca="1"/>
        <v>6</v>
      </c>
      <c r="AP21" t="str">
        <f ca="1"/>
        <v>Headphones</v>
      </c>
      <c r="AQ21">
        <f ca="1"/>
        <v>2247700</v>
      </c>
      <c r="AR21">
        <f ca="1"/>
        <v>494</v>
      </c>
    </row>
    <row r="22" spans="1:44" x14ac:dyDescent="0.25">
      <c r="A22" s="4">
        <v>27</v>
      </c>
      <c r="B22" s="5">
        <v>2353572</v>
      </c>
      <c r="L22" s="4" t="s">
        <v>212</v>
      </c>
      <c r="M22" s="10">
        <v>4576</v>
      </c>
      <c r="N22" s="10">
        <v>176</v>
      </c>
      <c r="AO22">
        <f ca="1"/>
        <v>54</v>
      </c>
      <c r="AP22" t="str">
        <f ca="1"/>
        <v>Highlighter</v>
      </c>
      <c r="AQ22">
        <f ca="1"/>
        <v>4576</v>
      </c>
      <c r="AR22">
        <f ca="1"/>
        <v>176</v>
      </c>
    </row>
    <row r="23" spans="1:44" x14ac:dyDescent="0.25">
      <c r="A23" s="4">
        <v>28</v>
      </c>
      <c r="B23" s="5">
        <v>3030323</v>
      </c>
      <c r="L23" s="4" t="s">
        <v>117</v>
      </c>
      <c r="M23" s="10">
        <v>1345500</v>
      </c>
      <c r="N23" s="10">
        <v>414</v>
      </c>
      <c r="AO23">
        <f ca="1"/>
        <v>8</v>
      </c>
      <c r="AP23" t="str">
        <f ca="1"/>
        <v>Jacket</v>
      </c>
      <c r="AQ23">
        <f ca="1"/>
        <v>1345500</v>
      </c>
      <c r="AR23">
        <f ca="1"/>
        <v>414</v>
      </c>
    </row>
    <row r="24" spans="1:44" x14ac:dyDescent="0.25">
      <c r="A24" s="4">
        <v>29</v>
      </c>
      <c r="B24" s="5">
        <v>4592843</v>
      </c>
      <c r="L24" s="4" t="s">
        <v>68</v>
      </c>
      <c r="M24" s="10">
        <v>900900</v>
      </c>
      <c r="N24" s="10">
        <v>385</v>
      </c>
      <c r="AO24">
        <f ca="1"/>
        <v>11</v>
      </c>
      <c r="AP24" t="str">
        <f ca="1"/>
        <v>Jeans</v>
      </c>
      <c r="AQ24">
        <f ca="1"/>
        <v>900900</v>
      </c>
      <c r="AR24">
        <f ca="1"/>
        <v>385</v>
      </c>
    </row>
    <row r="25" spans="1:44" x14ac:dyDescent="0.25">
      <c r="A25" s="4">
        <v>30</v>
      </c>
      <c r="B25" s="5">
        <v>4398774</v>
      </c>
      <c r="L25" s="4" t="s">
        <v>40</v>
      </c>
      <c r="M25" s="10">
        <v>88920</v>
      </c>
      <c r="N25" s="10">
        <v>760</v>
      </c>
      <c r="AO25">
        <f ca="1"/>
        <v>25</v>
      </c>
      <c r="AP25" t="str">
        <f ca="1"/>
        <v>Juice (1L)</v>
      </c>
      <c r="AQ25">
        <f ca="1"/>
        <v>88920</v>
      </c>
      <c r="AR25">
        <f ca="1"/>
        <v>760</v>
      </c>
    </row>
    <row r="26" spans="1:44" x14ac:dyDescent="0.25">
      <c r="A26" s="4">
        <v>31</v>
      </c>
      <c r="B26" s="5">
        <v>2712391</v>
      </c>
      <c r="L26" s="4" t="s">
        <v>46</v>
      </c>
      <c r="M26" s="10">
        <v>43901000</v>
      </c>
      <c r="N26" s="10">
        <v>614</v>
      </c>
      <c r="AO26">
        <f ca="1"/>
        <v>1</v>
      </c>
      <c r="AP26" t="str">
        <f ca="1"/>
        <v>Laptop</v>
      </c>
      <c r="AQ26">
        <f ca="1"/>
        <v>43901000</v>
      </c>
      <c r="AR26">
        <f ca="1"/>
        <v>614</v>
      </c>
    </row>
    <row r="27" spans="1:44" x14ac:dyDescent="0.25">
      <c r="B27"/>
      <c r="L27" s="4" t="s">
        <v>85</v>
      </c>
      <c r="M27" s="10">
        <v>119925</v>
      </c>
      <c r="N27" s="10">
        <v>205</v>
      </c>
      <c r="AO27">
        <f ca="1"/>
        <v>23</v>
      </c>
      <c r="AP27" t="str">
        <f ca="1"/>
        <v>Laundry Basket</v>
      </c>
      <c r="AQ27">
        <f ca="1"/>
        <v>119925</v>
      </c>
      <c r="AR27">
        <f ca="1"/>
        <v>205</v>
      </c>
    </row>
    <row r="28" spans="1:44" x14ac:dyDescent="0.25">
      <c r="B28"/>
      <c r="L28" s="4" t="s">
        <v>213</v>
      </c>
      <c r="M28" s="10">
        <v>4125</v>
      </c>
      <c r="N28" s="10">
        <v>125</v>
      </c>
      <c r="AO28">
        <f ca="1"/>
        <v>55</v>
      </c>
      <c r="AP28" t="str">
        <f ca="1"/>
        <v>Marker</v>
      </c>
      <c r="AQ28">
        <f ca="1"/>
        <v>4125</v>
      </c>
      <c r="AR28">
        <f ca="1"/>
        <v>125</v>
      </c>
    </row>
    <row r="29" spans="1:44" x14ac:dyDescent="0.25">
      <c r="B29"/>
      <c r="L29" s="4" t="s">
        <v>116</v>
      </c>
      <c r="M29" s="10">
        <v>50934</v>
      </c>
      <c r="N29" s="10">
        <v>653</v>
      </c>
      <c r="AO29">
        <f ca="1"/>
        <v>33</v>
      </c>
      <c r="AP29" t="str">
        <f ca="1"/>
        <v>Milk</v>
      </c>
      <c r="AQ29">
        <f ca="1"/>
        <v>50934</v>
      </c>
      <c r="AR29">
        <f ca="1"/>
        <v>653</v>
      </c>
    </row>
    <row r="30" spans="1:44" x14ac:dyDescent="0.25">
      <c r="B30"/>
      <c r="L30" s="4" t="s">
        <v>106</v>
      </c>
      <c r="M30" s="10">
        <v>10249200</v>
      </c>
      <c r="N30" s="10">
        <v>657</v>
      </c>
      <c r="AO30">
        <f ca="1"/>
        <v>4</v>
      </c>
      <c r="AP30" t="str">
        <f ca="1"/>
        <v>Monitor</v>
      </c>
      <c r="AQ30">
        <f ca="1"/>
        <v>10249200</v>
      </c>
      <c r="AR30">
        <f ca="1"/>
        <v>657</v>
      </c>
    </row>
    <row r="31" spans="1:44" x14ac:dyDescent="0.25">
      <c r="B31"/>
      <c r="L31" s="4" t="s">
        <v>141</v>
      </c>
      <c r="M31" s="10">
        <v>10790</v>
      </c>
      <c r="N31" s="10">
        <v>166</v>
      </c>
      <c r="AO31">
        <f ca="1"/>
        <v>49</v>
      </c>
      <c r="AP31" t="str">
        <f ca="1"/>
        <v>Notebook</v>
      </c>
      <c r="AQ31">
        <f ca="1"/>
        <v>10790</v>
      </c>
      <c r="AR31">
        <f ca="1"/>
        <v>166</v>
      </c>
    </row>
    <row r="32" spans="1:44" x14ac:dyDescent="0.25">
      <c r="B32"/>
      <c r="L32" s="4" t="s">
        <v>43</v>
      </c>
      <c r="M32" s="10">
        <v>18200</v>
      </c>
      <c r="N32" s="10">
        <v>700</v>
      </c>
      <c r="AO32">
        <f ca="1"/>
        <v>46</v>
      </c>
      <c r="AP32" t="str">
        <f ca="1"/>
        <v>Packaged Water (1L)</v>
      </c>
      <c r="AQ32">
        <f ca="1"/>
        <v>18200</v>
      </c>
      <c r="AR32">
        <f ca="1"/>
        <v>700</v>
      </c>
    </row>
    <row r="33" spans="12:44" x14ac:dyDescent="0.25">
      <c r="L33" s="4" t="s">
        <v>108</v>
      </c>
      <c r="M33" s="10">
        <v>807300</v>
      </c>
      <c r="N33" s="10">
        <v>414</v>
      </c>
      <c r="AO33">
        <f ca="1"/>
        <v>12</v>
      </c>
      <c r="AP33" t="str">
        <f ca="1"/>
        <v>Pants</v>
      </c>
      <c r="AQ33">
        <f ca="1"/>
        <v>807300</v>
      </c>
      <c r="AR33">
        <f ca="1"/>
        <v>414</v>
      </c>
    </row>
    <row r="34" spans="12:44" x14ac:dyDescent="0.25">
      <c r="L34" s="4" t="s">
        <v>81</v>
      </c>
      <c r="M34" s="10">
        <v>1287</v>
      </c>
      <c r="N34" s="10">
        <v>99</v>
      </c>
      <c r="AO34">
        <f ca="1"/>
        <v>57</v>
      </c>
      <c r="AP34" t="str">
        <f ca="1"/>
        <v>Pen</v>
      </c>
      <c r="AQ34">
        <f ca="1"/>
        <v>1287</v>
      </c>
      <c r="AR34">
        <f ca="1"/>
        <v>99</v>
      </c>
    </row>
    <row r="35" spans="12:44" x14ac:dyDescent="0.25">
      <c r="L35" s="4" t="s">
        <v>96</v>
      </c>
      <c r="M35" s="10">
        <v>966</v>
      </c>
      <c r="N35" s="10">
        <v>138</v>
      </c>
      <c r="AO35">
        <f ca="1"/>
        <v>58</v>
      </c>
      <c r="AP35" t="str">
        <f ca="1"/>
        <v>Pencil</v>
      </c>
      <c r="AQ35">
        <f ca="1"/>
        <v>966</v>
      </c>
      <c r="AR35">
        <f ca="1"/>
        <v>138</v>
      </c>
    </row>
    <row r="36" spans="12:44" x14ac:dyDescent="0.25">
      <c r="L36" s="4" t="s">
        <v>76</v>
      </c>
      <c r="M36" s="10">
        <v>993720</v>
      </c>
      <c r="N36" s="10">
        <v>637</v>
      </c>
      <c r="AO36">
        <f ca="1"/>
        <v>10</v>
      </c>
      <c r="AP36" t="str">
        <f ca="1"/>
        <v>Power Bank</v>
      </c>
      <c r="AQ36">
        <f ca="1"/>
        <v>993720</v>
      </c>
      <c r="AR36">
        <f ca="1"/>
        <v>637</v>
      </c>
    </row>
    <row r="37" spans="12:44" x14ac:dyDescent="0.25">
      <c r="L37" s="4" t="s">
        <v>138</v>
      </c>
      <c r="M37" s="10">
        <v>23075</v>
      </c>
      <c r="N37" s="10">
        <v>355</v>
      </c>
      <c r="AO37">
        <f ca="1"/>
        <v>42</v>
      </c>
      <c r="AP37" t="str">
        <f ca="1"/>
        <v>Razor</v>
      </c>
      <c r="AQ37">
        <f ca="1"/>
        <v>23075</v>
      </c>
      <c r="AR37">
        <f ca="1"/>
        <v>355</v>
      </c>
    </row>
    <row r="38" spans="12:44" x14ac:dyDescent="0.25">
      <c r="L38" s="4" t="s">
        <v>51</v>
      </c>
      <c r="M38" s="10">
        <v>52338</v>
      </c>
      <c r="N38" s="10">
        <v>671</v>
      </c>
      <c r="AO38">
        <f ca="1"/>
        <v>32</v>
      </c>
      <c r="AP38" t="str">
        <f ca="1"/>
        <v>Rice</v>
      </c>
      <c r="AQ38">
        <f ca="1"/>
        <v>52338</v>
      </c>
      <c r="AR38">
        <f ca="1"/>
        <v>671</v>
      </c>
    </row>
    <row r="39" spans="12:44" x14ac:dyDescent="0.25">
      <c r="L39" s="4" t="s">
        <v>89</v>
      </c>
      <c r="M39" s="10">
        <v>3000</v>
      </c>
      <c r="N39" s="10">
        <v>150</v>
      </c>
      <c r="AO39">
        <f ca="1"/>
        <v>56</v>
      </c>
      <c r="AP39" t="str">
        <f ca="1"/>
        <v>Ruler</v>
      </c>
      <c r="AQ39">
        <f ca="1"/>
        <v>3000</v>
      </c>
      <c r="AR39">
        <f ca="1"/>
        <v>150</v>
      </c>
    </row>
    <row r="40" spans="12:44" x14ac:dyDescent="0.25">
      <c r="L40" s="4" t="s">
        <v>113</v>
      </c>
      <c r="M40" s="10">
        <v>18460</v>
      </c>
      <c r="N40" s="10">
        <v>710</v>
      </c>
      <c r="AO40">
        <f ca="1"/>
        <v>45</v>
      </c>
      <c r="AP40" t="str">
        <f ca="1"/>
        <v>Salt</v>
      </c>
      <c r="AQ40">
        <f ca="1"/>
        <v>18460</v>
      </c>
      <c r="AR40">
        <f ca="1"/>
        <v>710</v>
      </c>
    </row>
    <row r="41" spans="12:44" x14ac:dyDescent="0.25">
      <c r="L41" s="4" t="s">
        <v>87</v>
      </c>
      <c r="M41" s="10">
        <v>44200</v>
      </c>
      <c r="N41" s="10">
        <v>340</v>
      </c>
      <c r="AO41">
        <f ca="1"/>
        <v>36</v>
      </c>
      <c r="AP41" t="str">
        <f ca="1"/>
        <v>Sanitary Pads</v>
      </c>
      <c r="AQ41">
        <f ca="1"/>
        <v>44200</v>
      </c>
      <c r="AR41">
        <f ca="1"/>
        <v>340</v>
      </c>
    </row>
    <row r="42" spans="12:44" x14ac:dyDescent="0.25">
      <c r="L42" s="4" t="s">
        <v>30</v>
      </c>
      <c r="M42" s="10">
        <v>90324</v>
      </c>
      <c r="N42" s="10">
        <v>386</v>
      </c>
      <c r="AO42">
        <f ca="1"/>
        <v>24</v>
      </c>
      <c r="AP42" t="str">
        <f ca="1"/>
        <v>Shampoo</v>
      </c>
      <c r="AQ42">
        <f ca="1"/>
        <v>90324</v>
      </c>
      <c r="AR42">
        <f ca="1"/>
        <v>386</v>
      </c>
    </row>
    <row r="43" spans="12:44" x14ac:dyDescent="0.25">
      <c r="L43" s="4" t="s">
        <v>62</v>
      </c>
      <c r="M43" s="10">
        <v>498420</v>
      </c>
      <c r="N43" s="10">
        <v>426</v>
      </c>
      <c r="AO43">
        <f ca="1"/>
        <v>15</v>
      </c>
      <c r="AP43" t="str">
        <f ca="1"/>
        <v>Shirt</v>
      </c>
      <c r="AQ43">
        <f ca="1"/>
        <v>498420</v>
      </c>
      <c r="AR43">
        <f ca="1"/>
        <v>426</v>
      </c>
    </row>
    <row r="44" spans="12:44" x14ac:dyDescent="0.25">
      <c r="L44" s="4" t="s">
        <v>164</v>
      </c>
      <c r="M44" s="10">
        <v>1089400</v>
      </c>
      <c r="N44" s="10">
        <v>419</v>
      </c>
      <c r="AO44">
        <f ca="1"/>
        <v>9</v>
      </c>
      <c r="AP44" t="str">
        <f ca="1"/>
        <v>Shoes</v>
      </c>
      <c r="AQ44">
        <f ca="1"/>
        <v>1089400</v>
      </c>
      <c r="AR44">
        <f ca="1"/>
        <v>419</v>
      </c>
    </row>
    <row r="45" spans="12:44" x14ac:dyDescent="0.25">
      <c r="L45" s="4" t="s">
        <v>110</v>
      </c>
      <c r="M45" s="10">
        <v>374400</v>
      </c>
      <c r="N45" s="10">
        <v>360</v>
      </c>
      <c r="AO45">
        <f ca="1"/>
        <v>16</v>
      </c>
      <c r="AP45" t="str">
        <f ca="1"/>
        <v>Skirt</v>
      </c>
      <c r="AQ45">
        <f ca="1"/>
        <v>374400</v>
      </c>
      <c r="AR45">
        <f ca="1"/>
        <v>360</v>
      </c>
    </row>
    <row r="46" spans="12:44" x14ac:dyDescent="0.25">
      <c r="L46" s="4" t="s">
        <v>58</v>
      </c>
      <c r="M46" s="10">
        <v>19142500</v>
      </c>
      <c r="N46" s="10">
        <v>589</v>
      </c>
      <c r="AO46">
        <f ca="1"/>
        <v>2</v>
      </c>
      <c r="AP46" t="str">
        <f ca="1"/>
        <v>Smartphone</v>
      </c>
      <c r="AQ46">
        <f ca="1"/>
        <v>19142500</v>
      </c>
      <c r="AR46">
        <f ca="1"/>
        <v>589</v>
      </c>
    </row>
    <row r="47" spans="12:44" x14ac:dyDescent="0.25">
      <c r="L47" s="4" t="s">
        <v>199</v>
      </c>
      <c r="M47" s="10">
        <v>3835000</v>
      </c>
      <c r="N47" s="10">
        <v>590</v>
      </c>
      <c r="AO47">
        <f ca="1"/>
        <v>5</v>
      </c>
      <c r="AP47" t="str">
        <f ca="1"/>
        <v>Smartwatch</v>
      </c>
      <c r="AQ47">
        <f ca="1"/>
        <v>3835000</v>
      </c>
      <c r="AR47">
        <f ca="1"/>
        <v>590</v>
      </c>
    </row>
    <row r="48" spans="12:44" x14ac:dyDescent="0.25">
      <c r="L48" s="4" t="s">
        <v>207</v>
      </c>
      <c r="M48" s="10">
        <v>9430</v>
      </c>
      <c r="N48" s="10">
        <v>205</v>
      </c>
      <c r="AO48">
        <f ca="1"/>
        <v>51</v>
      </c>
      <c r="AP48" t="str">
        <f ca="1"/>
        <v>Soap</v>
      </c>
      <c r="AQ48">
        <f ca="1"/>
        <v>9430</v>
      </c>
      <c r="AR48">
        <f ca="1"/>
        <v>205</v>
      </c>
    </row>
    <row r="49" spans="12:44" x14ac:dyDescent="0.25">
      <c r="L49" s="4" t="s">
        <v>103</v>
      </c>
      <c r="M49" s="10">
        <v>67210</v>
      </c>
      <c r="N49" s="10">
        <v>517</v>
      </c>
      <c r="AO49">
        <f ca="1"/>
        <v>29</v>
      </c>
      <c r="AP49" t="str">
        <f ca="1"/>
        <v>Socks</v>
      </c>
      <c r="AQ49">
        <f ca="1"/>
        <v>67210</v>
      </c>
      <c r="AR49">
        <f ca="1"/>
        <v>517</v>
      </c>
    </row>
    <row r="50" spans="12:44" x14ac:dyDescent="0.25">
      <c r="L50" s="4" t="s">
        <v>100</v>
      </c>
      <c r="M50" s="10">
        <v>40352</v>
      </c>
      <c r="N50" s="10">
        <v>776</v>
      </c>
      <c r="AO50">
        <f ca="1"/>
        <v>38</v>
      </c>
      <c r="AP50" t="str">
        <f ca="1"/>
        <v>Soft Drink (500ml)</v>
      </c>
      <c r="AQ50">
        <f ca="1"/>
        <v>40352</v>
      </c>
      <c r="AR50">
        <f ca="1"/>
        <v>776</v>
      </c>
    </row>
    <row r="51" spans="12:44" x14ac:dyDescent="0.25">
      <c r="L51" s="4" t="s">
        <v>177</v>
      </c>
      <c r="M51" s="10">
        <v>13650</v>
      </c>
      <c r="N51" s="10">
        <v>150</v>
      </c>
      <c r="AO51">
        <f ca="1"/>
        <v>47</v>
      </c>
      <c r="AP51" t="str">
        <f ca="1"/>
        <v>Stapler</v>
      </c>
      <c r="AQ51">
        <f ca="1"/>
        <v>13650</v>
      </c>
      <c r="AR51">
        <f ca="1"/>
        <v>150</v>
      </c>
    </row>
    <row r="52" spans="12:44" x14ac:dyDescent="0.25">
      <c r="L52" s="4" t="s">
        <v>130</v>
      </c>
      <c r="M52" s="10">
        <v>46669</v>
      </c>
      <c r="N52" s="10">
        <v>791</v>
      </c>
      <c r="AO52">
        <f ca="1"/>
        <v>34</v>
      </c>
      <c r="AP52" t="str">
        <f ca="1"/>
        <v>Sugar</v>
      </c>
      <c r="AQ52">
        <f ca="1"/>
        <v>46669</v>
      </c>
      <c r="AR52">
        <f ca="1"/>
        <v>791</v>
      </c>
    </row>
    <row r="53" spans="12:44" x14ac:dyDescent="0.25">
      <c r="L53" s="4" t="s">
        <v>78</v>
      </c>
      <c r="M53" s="10">
        <v>15888600</v>
      </c>
      <c r="N53" s="10">
        <v>679</v>
      </c>
      <c r="AO53">
        <f ca="1"/>
        <v>3</v>
      </c>
      <c r="AP53" t="str">
        <f ca="1"/>
        <v>Tablet</v>
      </c>
      <c r="AQ53">
        <f ca="1"/>
        <v>15888600</v>
      </c>
      <c r="AR53">
        <f ca="1"/>
        <v>679</v>
      </c>
    </row>
    <row r="54" spans="12:44" x14ac:dyDescent="0.25">
      <c r="L54" s="4" t="s">
        <v>56</v>
      </c>
      <c r="M54" s="10">
        <v>525525</v>
      </c>
      <c r="N54" s="10">
        <v>735</v>
      </c>
      <c r="AO54">
        <f ca="1"/>
        <v>14</v>
      </c>
      <c r="AP54" t="str">
        <f ca="1"/>
        <v>Tea</v>
      </c>
      <c r="AQ54">
        <f ca="1"/>
        <v>525525</v>
      </c>
      <c r="AR54">
        <f ca="1"/>
        <v>735</v>
      </c>
    </row>
    <row r="55" spans="12:44" x14ac:dyDescent="0.25">
      <c r="L55" s="4" t="s">
        <v>167</v>
      </c>
      <c r="M55" s="10">
        <v>22940</v>
      </c>
      <c r="N55" s="10">
        <v>185</v>
      </c>
      <c r="AO55">
        <f ca="1"/>
        <v>43</v>
      </c>
      <c r="AP55" t="str">
        <f ca="1"/>
        <v>Toilet Cleaner</v>
      </c>
      <c r="AQ55">
        <f ca="1"/>
        <v>22940</v>
      </c>
      <c r="AR55">
        <f ca="1"/>
        <v>185</v>
      </c>
    </row>
    <row r="56" spans="12:44" x14ac:dyDescent="0.25">
      <c r="L56" s="4" t="s">
        <v>169</v>
      </c>
      <c r="M56" s="10">
        <v>9471</v>
      </c>
      <c r="N56" s="10">
        <v>287</v>
      </c>
      <c r="AO56">
        <f ca="1"/>
        <v>50</v>
      </c>
      <c r="AP56" t="str">
        <f ca="1"/>
        <v>Toothbrush</v>
      </c>
      <c r="AQ56">
        <f ca="1"/>
        <v>9471</v>
      </c>
      <c r="AR56">
        <f ca="1"/>
        <v>287</v>
      </c>
    </row>
    <row r="57" spans="12:44" x14ac:dyDescent="0.25">
      <c r="L57" s="4" t="s">
        <v>210</v>
      </c>
      <c r="M57" s="10">
        <v>37448</v>
      </c>
      <c r="N57" s="10">
        <v>302</v>
      </c>
      <c r="AO57">
        <f ca="1"/>
        <v>39</v>
      </c>
      <c r="AP57" t="str">
        <f ca="1"/>
        <v>Toothpaste</v>
      </c>
      <c r="AQ57">
        <f ca="1"/>
        <v>37448</v>
      </c>
      <c r="AR57">
        <f ca="1"/>
        <v>302</v>
      </c>
    </row>
    <row r="58" spans="12:44" x14ac:dyDescent="0.25">
      <c r="L58" s="4" t="s">
        <v>119</v>
      </c>
      <c r="M58" s="10">
        <v>243100</v>
      </c>
      <c r="N58" s="10">
        <v>374</v>
      </c>
      <c r="AO58">
        <f ca="1"/>
        <v>18</v>
      </c>
      <c r="AP58" t="str">
        <f ca="1"/>
        <v>T-shirt</v>
      </c>
      <c r="AQ58">
        <f ca="1"/>
        <v>243100</v>
      </c>
      <c r="AR58">
        <f ca="1"/>
        <v>374</v>
      </c>
    </row>
    <row r="59" spans="12:44" x14ac:dyDescent="0.25">
      <c r="L59" s="4" t="s">
        <v>92</v>
      </c>
      <c r="M59" s="10">
        <v>191100</v>
      </c>
      <c r="N59" s="10">
        <v>588</v>
      </c>
      <c r="AO59">
        <f ca="1"/>
        <v>21</v>
      </c>
      <c r="AP59" t="str">
        <f ca="1"/>
        <v>USB Cable</v>
      </c>
      <c r="AQ59">
        <f ca="1"/>
        <v>191100</v>
      </c>
      <c r="AR59">
        <f ca="1"/>
        <v>588</v>
      </c>
    </row>
    <row r="60" spans="12:44" x14ac:dyDescent="0.25">
      <c r="L60" s="4" t="s">
        <v>121</v>
      </c>
      <c r="M60" s="10">
        <v>55728</v>
      </c>
      <c r="N60" s="10">
        <v>774</v>
      </c>
      <c r="AO60">
        <f ca="1"/>
        <v>31</v>
      </c>
      <c r="AP60" t="str">
        <f ca="1"/>
        <v>Wheat Flour</v>
      </c>
      <c r="AQ60">
        <f ca="1"/>
        <v>55728</v>
      </c>
      <c r="AR60">
        <f ca="1"/>
        <v>774</v>
      </c>
    </row>
  </sheetData>
  <pageMargins left="0.7" right="0.7" top="0.75" bottom="0.75" header="0.3" footer="0.3"/>
  <pageSetup orientation="portrait" r:id="rId9"/>
  <drawing r:id="rId10"/>
  <legacyDrawing r:id="rId11"/>
  <mc:AlternateContent xmlns:mc="http://schemas.openxmlformats.org/markup-compatibility/2006">
    <mc:Choice Requires="x14">
      <controls>
        <mc:AlternateContent xmlns:mc="http://schemas.openxmlformats.org/markup-compatibility/2006">
          <mc:Choice Requires="x14">
            <control shapeId="1026" r:id="rId12" name="Check Box 2">
              <controlPr defaultSize="0" autoFill="0" autoLine="0" autoPict="0">
                <anchor moveWithCells="1">
                  <from>
                    <xdr:col>26</xdr:col>
                    <xdr:colOff>752475</xdr:colOff>
                    <xdr:row>16</xdr:row>
                    <xdr:rowOff>161925</xdr:rowOff>
                  </from>
                  <to>
                    <xdr:col>26</xdr:col>
                    <xdr:colOff>1085850</xdr:colOff>
                    <xdr:row>18</xdr:row>
                    <xdr:rowOff>38100</xdr:rowOff>
                  </to>
                </anchor>
              </controlPr>
            </control>
          </mc:Choice>
        </mc:AlternateContent>
        <mc:AlternateContent xmlns:mc="http://schemas.openxmlformats.org/markup-compatibility/2006">
          <mc:Choice Requires="x14">
            <control shapeId="1027" r:id="rId13" name="Check Box 3">
              <controlPr defaultSize="0" autoFill="0" autoLine="0" autoPict="0">
                <anchor moveWithCells="1">
                  <from>
                    <xdr:col>26</xdr:col>
                    <xdr:colOff>409575</xdr:colOff>
                    <xdr:row>17</xdr:row>
                    <xdr:rowOff>9525</xdr:rowOff>
                  </from>
                  <to>
                    <xdr:col>26</xdr:col>
                    <xdr:colOff>742950</xdr:colOff>
                    <xdr:row>18</xdr:row>
                    <xdr:rowOff>76200</xdr:rowOff>
                  </to>
                </anchor>
              </controlPr>
            </control>
          </mc:Choice>
        </mc:AlternateContent>
        <mc:AlternateContent xmlns:mc="http://schemas.openxmlformats.org/markup-compatibility/2006">
          <mc:Choice Requires="x14">
            <control shapeId="1028" r:id="rId14" name="Check Box 4">
              <controlPr defaultSize="0" autoFill="0" autoLine="0" autoPict="0">
                <anchor moveWithCells="1">
                  <from>
                    <xdr:col>26</xdr:col>
                    <xdr:colOff>133350</xdr:colOff>
                    <xdr:row>17</xdr:row>
                    <xdr:rowOff>38100</xdr:rowOff>
                  </from>
                  <to>
                    <xdr:col>26</xdr:col>
                    <xdr:colOff>466725</xdr:colOff>
                    <xdr:row>18</xdr:row>
                    <xdr:rowOff>47625</xdr:rowOff>
                  </to>
                </anchor>
              </controlPr>
            </control>
          </mc:Choice>
        </mc:AlternateContent>
        <mc:AlternateContent xmlns:mc="http://schemas.openxmlformats.org/markup-compatibility/2006">
          <mc:Choice Requires="x14">
            <control shapeId="1029" r:id="rId15" name="Scroll Bar 5">
              <controlPr defaultSize="0" autoPict="0">
                <anchor moveWithCells="1">
                  <from>
                    <xdr:col>44</xdr:col>
                    <xdr:colOff>552450</xdr:colOff>
                    <xdr:row>17</xdr:row>
                    <xdr:rowOff>19050</xdr:rowOff>
                  </from>
                  <to>
                    <xdr:col>45</xdr:col>
                    <xdr:colOff>171450</xdr:colOff>
                    <xdr:row>31</xdr:row>
                    <xdr:rowOff>95250</xdr:rowOff>
                  </to>
                </anchor>
              </controlPr>
            </control>
          </mc:Choice>
        </mc:AlternateContent>
      </controls>
    </mc:Choice>
  </mc:AlternateContent>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9CD1-3B8B-454A-B896-AF8660869E8B}">
  <dimension ref="A1"/>
  <sheetViews>
    <sheetView tabSelected="1" zoomScaleNormal="100" workbookViewId="0">
      <selection activeCell="W15" sqref="W15"/>
    </sheetView>
  </sheetViews>
  <sheetFormatPr defaultRowHeight="15" x14ac:dyDescent="0.25"/>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6</xdr:col>
                    <xdr:colOff>228600</xdr:colOff>
                    <xdr:row>11</xdr:row>
                    <xdr:rowOff>57150</xdr:rowOff>
                  </from>
                  <to>
                    <xdr:col>6</xdr:col>
                    <xdr:colOff>409575</xdr:colOff>
                    <xdr:row>12</xdr:row>
                    <xdr:rowOff>9525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247650</xdr:colOff>
                    <xdr:row>11</xdr:row>
                    <xdr:rowOff>57150</xdr:rowOff>
                  </from>
                  <to>
                    <xdr:col>5</xdr:col>
                    <xdr:colOff>428625</xdr:colOff>
                    <xdr:row>12</xdr:row>
                    <xdr:rowOff>9525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4</xdr:col>
                    <xdr:colOff>333375</xdr:colOff>
                    <xdr:row>11</xdr:row>
                    <xdr:rowOff>85725</xdr:rowOff>
                  </from>
                  <to>
                    <xdr:col>4</xdr:col>
                    <xdr:colOff>514350</xdr:colOff>
                    <xdr:row>12</xdr:row>
                    <xdr:rowOff>9525</xdr:rowOff>
                  </to>
                </anchor>
              </controlPr>
            </control>
          </mc:Choice>
        </mc:AlternateContent>
        <mc:AlternateContent xmlns:mc="http://schemas.openxmlformats.org/markup-compatibility/2006">
          <mc:Choice Requires="x14">
            <control shapeId="2053" r:id="rId7" name="Scroll Bar 5">
              <controlPr defaultSize="0" autoPict="0">
                <anchor moveWithCells="1">
                  <from>
                    <xdr:col>7</xdr:col>
                    <xdr:colOff>533400</xdr:colOff>
                    <xdr:row>13</xdr:row>
                    <xdr:rowOff>95250</xdr:rowOff>
                  </from>
                  <to>
                    <xdr:col>8</xdr:col>
                    <xdr:colOff>133350</xdr:colOff>
                    <xdr:row>21</xdr:row>
                    <xdr:rowOff>161925</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 ahmad</dc:creator>
  <cp:lastModifiedBy>umer ahmad</cp:lastModifiedBy>
  <cp:lastPrinted>2025-09-14T07:57:57Z</cp:lastPrinted>
  <dcterms:created xsi:type="dcterms:W3CDTF">2025-09-09T08:59:40Z</dcterms:created>
  <dcterms:modified xsi:type="dcterms:W3CDTF">2026-08-07T05:32:51Z</dcterms:modified>
</cp:coreProperties>
</file>